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dfg.alaska.local\shared\Kodiak\Shellfish\Z- Ben\Tier 5 Assessments and other to CPT\2020 May meeting\"/>
    </mc:Choice>
  </mc:AlternateContent>
  <xr:revisionPtr revIDLastSave="0" documentId="8_{760722C8-06EF-4A94-8E05-EFA2A73651B0}" xr6:coauthVersionLast="44" xr6:coauthVersionMax="44" xr10:uidLastSave="{00000000-0000-0000-0000-000000000000}"/>
  <bookViews>
    <workbookView xWindow="-110" yWindow="-110" windowWidth="19420" windowHeight="10420" tabRatio="827" firstSheet="5" activeTab="9" xr2:uid="{00000000-000D-0000-FFFF-FFFF00000000}"/>
  </bookViews>
  <sheets>
    <sheet name="Sheet10" sheetId="10" r:id="rId1"/>
    <sheet name="Haul" sheetId="1" r:id="rId2"/>
    <sheet name="Leg1" sheetId="2" r:id="rId3"/>
    <sheet name="Leg2" sheetId="3" r:id="rId4"/>
    <sheet name="Leg3" sheetId="4" r:id="rId5"/>
    <sheet name="AlllegsGKCsurvey" sheetId="5" r:id="rId6"/>
    <sheet name="survey report" sheetId="11" r:id="rId7"/>
    <sheet name="Biomass ests" sheetId="9" r:id="rId8"/>
    <sheet name="catch by station and strata" sheetId="8" r:id="rId9"/>
    <sheet name="2016GKC" sheetId="6" r:id="rId10"/>
    <sheet name="corrected biomass ests" sheetId="16" r:id="rId11"/>
    <sheet name="Sheet1" sheetId="15" r:id="rId12"/>
    <sheet name="total biomass" sheetId="17" r:id="rId13"/>
  </sheets>
  <definedNames>
    <definedName name="_xlnm._FilterDatabase" localSheetId="5" hidden="1">AlllegsGKCsurvey!$A$1:$A$6414</definedName>
  </definedNames>
  <calcPr calcId="191029"/>
  <pivotCaches>
    <pivotCache cacheId="22" r:id="rId14"/>
    <pivotCache cacheId="23" r:id="rId15"/>
    <pivotCache cacheId="24" r:id="rId16"/>
    <pivotCache cacheId="25" r:id="rId17"/>
    <pivotCache cacheId="26" r:id="rId18"/>
    <pivotCache cacheId="27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" i="17" l="1"/>
  <c r="AD6" i="17"/>
  <c r="AD7" i="17"/>
  <c r="AD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4" i="17"/>
  <c r="AC5" i="17"/>
  <c r="AC6" i="17"/>
  <c r="AC7" i="17"/>
  <c r="AC8" i="17"/>
  <c r="AC9" i="17"/>
  <c r="AC10" i="17"/>
  <c r="AC11" i="17"/>
  <c r="AC12" i="17"/>
  <c r="AC13" i="17"/>
  <c r="AC14" i="17"/>
  <c r="AC47" i="17" s="1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49" i="17" s="1"/>
  <c r="AC27" i="17"/>
  <c r="AC28" i="17"/>
  <c r="AC29" i="17"/>
  <c r="AC30" i="17"/>
  <c r="AC31" i="17"/>
  <c r="AC32" i="17"/>
  <c r="AC33" i="17"/>
  <c r="AC4" i="17"/>
  <c r="AF621" i="6"/>
  <c r="AF629" i="6"/>
  <c r="AF637" i="6"/>
  <c r="AF640" i="6"/>
  <c r="AO640" i="6" s="1"/>
  <c r="AF648" i="6"/>
  <c r="AF656" i="6"/>
  <c r="AF685" i="6"/>
  <c r="AF693" i="6"/>
  <c r="AF701" i="6"/>
  <c r="AO701" i="6" s="1"/>
  <c r="AF704" i="6"/>
  <c r="AE603" i="6"/>
  <c r="AE612" i="6"/>
  <c r="AE619" i="6"/>
  <c r="AE628" i="6"/>
  <c r="AE635" i="6"/>
  <c r="AN635" i="6" s="1"/>
  <c r="AE644" i="6"/>
  <c r="AE655" i="6"/>
  <c r="AE657" i="6"/>
  <c r="AE660" i="6"/>
  <c r="AE666" i="6"/>
  <c r="AN666" i="6" s="1"/>
  <c r="AE688" i="6"/>
  <c r="AN688" i="6" s="1"/>
  <c r="AE696" i="6"/>
  <c r="AE704" i="6"/>
  <c r="AD601" i="6"/>
  <c r="AD609" i="6"/>
  <c r="AD617" i="6"/>
  <c r="AD622" i="6"/>
  <c r="AM622" i="6" s="1"/>
  <c r="AD644" i="6"/>
  <c r="AM644" i="6" s="1"/>
  <c r="AD652" i="6"/>
  <c r="AD660" i="6"/>
  <c r="AD665" i="6"/>
  <c r="AD673" i="6"/>
  <c r="AD681" i="6"/>
  <c r="AD686" i="6"/>
  <c r="AM686" i="6" s="1"/>
  <c r="AD708" i="6"/>
  <c r="AM708" i="6" s="1"/>
  <c r="AC608" i="6"/>
  <c r="AC616" i="6"/>
  <c r="AC621" i="6"/>
  <c r="AL621" i="6" s="1"/>
  <c r="AC629" i="6"/>
  <c r="AC637" i="6"/>
  <c r="AC642" i="6"/>
  <c r="AL642" i="6" s="1"/>
  <c r="AC664" i="6"/>
  <c r="AL664" i="6" s="1"/>
  <c r="AC672" i="6"/>
  <c r="AC680" i="6"/>
  <c r="AC685" i="6"/>
  <c r="AL685" i="6" s="1"/>
  <c r="AC693" i="6"/>
  <c r="AC701" i="6"/>
  <c r="AC706" i="6"/>
  <c r="AL706" i="6" s="1"/>
  <c r="AB601" i="6"/>
  <c r="AB602" i="6"/>
  <c r="AB603" i="6"/>
  <c r="AF603" i="6" s="1"/>
  <c r="AB604" i="6"/>
  <c r="AF604" i="6" s="1"/>
  <c r="AB605" i="6"/>
  <c r="AF605" i="6" s="1"/>
  <c r="AO605" i="6" s="1"/>
  <c r="AB606" i="6"/>
  <c r="AJ606" i="6" s="1"/>
  <c r="AB607" i="6"/>
  <c r="AB608" i="6"/>
  <c r="AB609" i="6"/>
  <c r="AB610" i="6"/>
  <c r="AB611" i="6"/>
  <c r="AB612" i="6"/>
  <c r="AB613" i="6"/>
  <c r="AB614" i="6"/>
  <c r="AJ614" i="6" s="1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F645" i="6" s="1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F669" i="6" s="1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A601" i="6"/>
  <c r="AE601" i="6" s="1"/>
  <c r="AA602" i="6"/>
  <c r="AA603" i="6"/>
  <c r="AA604" i="6"/>
  <c r="AA605" i="6"/>
  <c r="AA606" i="6"/>
  <c r="AE606" i="6" s="1"/>
  <c r="AA607" i="6"/>
  <c r="AA608" i="6"/>
  <c r="AA609" i="6"/>
  <c r="AA610" i="6"/>
  <c r="AI610" i="6" s="1"/>
  <c r="AA611" i="6"/>
  <c r="AA612" i="6"/>
  <c r="AA613" i="6"/>
  <c r="AA614" i="6"/>
  <c r="AA615" i="6"/>
  <c r="AA616" i="6"/>
  <c r="AA617" i="6"/>
  <c r="AE617" i="6" s="1"/>
  <c r="AA618" i="6"/>
  <c r="AA619" i="6"/>
  <c r="AA620" i="6"/>
  <c r="AA621" i="6"/>
  <c r="AA622" i="6"/>
  <c r="AA623" i="6"/>
  <c r="AE623" i="6" s="1"/>
  <c r="AA624" i="6"/>
  <c r="AA625" i="6"/>
  <c r="AA626" i="6"/>
  <c r="AI626" i="6" s="1"/>
  <c r="AA627" i="6"/>
  <c r="AA628" i="6"/>
  <c r="AA629" i="6"/>
  <c r="AA630" i="6"/>
  <c r="AA631" i="6"/>
  <c r="AA632" i="6"/>
  <c r="AA633" i="6"/>
  <c r="AE633" i="6" s="1"/>
  <c r="AA634" i="6"/>
  <c r="AA635" i="6"/>
  <c r="AA636" i="6"/>
  <c r="AA637" i="6"/>
  <c r="AA638" i="6"/>
  <c r="AA639" i="6"/>
  <c r="AA640" i="6"/>
  <c r="AA641" i="6"/>
  <c r="AA642" i="6"/>
  <c r="AI642" i="6" s="1"/>
  <c r="AA643" i="6"/>
  <c r="AA644" i="6"/>
  <c r="AA645" i="6"/>
  <c r="AA646" i="6"/>
  <c r="AA647" i="6"/>
  <c r="AE647" i="6" s="1"/>
  <c r="AA648" i="6"/>
  <c r="AA649" i="6"/>
  <c r="AE649" i="6" s="1"/>
  <c r="AA650" i="6"/>
  <c r="AI650" i="6" s="1"/>
  <c r="AA651" i="6"/>
  <c r="AA652" i="6"/>
  <c r="AA653" i="6"/>
  <c r="AA654" i="6"/>
  <c r="AA655" i="6"/>
  <c r="AA656" i="6"/>
  <c r="AA657" i="6"/>
  <c r="AA658" i="6"/>
  <c r="AA659" i="6"/>
  <c r="AE659" i="6" s="1"/>
  <c r="AA660" i="6"/>
  <c r="AA661" i="6"/>
  <c r="AE661" i="6" s="1"/>
  <c r="AA662" i="6"/>
  <c r="AA663" i="6"/>
  <c r="AA664" i="6"/>
  <c r="AE664" i="6" s="1"/>
  <c r="AN664" i="6" s="1"/>
  <c r="AA665" i="6"/>
  <c r="AA666" i="6"/>
  <c r="AA667" i="6"/>
  <c r="AA668" i="6"/>
  <c r="AA669" i="6"/>
  <c r="AA670" i="6"/>
  <c r="AA671" i="6"/>
  <c r="AE671" i="6" s="1"/>
  <c r="AA672" i="6"/>
  <c r="AE672" i="6" s="1"/>
  <c r="AN672" i="6" s="1"/>
  <c r="AA673" i="6"/>
  <c r="AA674" i="6"/>
  <c r="AA675" i="6"/>
  <c r="AA676" i="6"/>
  <c r="AA677" i="6"/>
  <c r="AA678" i="6"/>
  <c r="AA679" i="6"/>
  <c r="AA680" i="6"/>
  <c r="AE680" i="6" s="1"/>
  <c r="AN680" i="6" s="1"/>
  <c r="AA681" i="6"/>
  <c r="AE681" i="6" s="1"/>
  <c r="AA682" i="6"/>
  <c r="AA683" i="6"/>
  <c r="AA684" i="6"/>
  <c r="AA685" i="6"/>
  <c r="AA686" i="6"/>
  <c r="AA687" i="6"/>
  <c r="AA688" i="6"/>
  <c r="AA689" i="6"/>
  <c r="AA690" i="6"/>
  <c r="AE690" i="6" s="1"/>
  <c r="AN690" i="6" s="1"/>
  <c r="AA691" i="6"/>
  <c r="AA692" i="6"/>
  <c r="AA693" i="6"/>
  <c r="AE693" i="6" s="1"/>
  <c r="AN693" i="6" s="1"/>
  <c r="AA694" i="6"/>
  <c r="AE694" i="6" s="1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E706" i="6" s="1"/>
  <c r="AN706" i="6" s="1"/>
  <c r="AA707" i="6"/>
  <c r="AA708" i="6"/>
  <c r="Z601" i="6"/>
  <c r="Z602" i="6"/>
  <c r="Z603" i="6"/>
  <c r="Z604" i="6"/>
  <c r="AD604" i="6" s="1"/>
  <c r="AM604" i="6" s="1"/>
  <c r="Z605" i="6"/>
  <c r="Z606" i="6"/>
  <c r="AH606" i="6" s="1"/>
  <c r="Z607" i="6"/>
  <c r="AD607" i="6" s="1"/>
  <c r="Z608" i="6"/>
  <c r="AD608" i="6" s="1"/>
  <c r="AM608" i="6" s="1"/>
  <c r="Z609" i="6"/>
  <c r="Z610" i="6"/>
  <c r="Z611" i="6"/>
  <c r="Z612" i="6"/>
  <c r="Z613" i="6"/>
  <c r="Z614" i="6"/>
  <c r="AH614" i="6" s="1"/>
  <c r="Z615" i="6"/>
  <c r="Z616" i="6"/>
  <c r="Z617" i="6"/>
  <c r="Z618" i="6"/>
  <c r="Z619" i="6"/>
  <c r="Z620" i="6"/>
  <c r="AD620" i="6" s="1"/>
  <c r="AM620" i="6" s="1"/>
  <c r="Z621" i="6"/>
  <c r="Z622" i="6"/>
  <c r="AH622" i="6" s="1"/>
  <c r="Z623" i="6"/>
  <c r="Z624" i="6"/>
  <c r="Z625" i="6"/>
  <c r="Z626" i="6"/>
  <c r="Z627" i="6"/>
  <c r="Z628" i="6"/>
  <c r="AD628" i="6" s="1"/>
  <c r="AM628" i="6" s="1"/>
  <c r="Z629" i="6"/>
  <c r="Z630" i="6"/>
  <c r="AH630" i="6" s="1"/>
  <c r="Z631" i="6"/>
  <c r="Z632" i="6"/>
  <c r="Z633" i="6"/>
  <c r="AD633" i="6" s="1"/>
  <c r="AM633" i="6" s="1"/>
  <c r="Z634" i="6"/>
  <c r="Z635" i="6"/>
  <c r="Z636" i="6"/>
  <c r="AD636" i="6" s="1"/>
  <c r="AM636" i="6" s="1"/>
  <c r="Z637" i="6"/>
  <c r="Z638" i="6"/>
  <c r="AH638" i="6" s="1"/>
  <c r="Z639" i="6"/>
  <c r="Z640" i="6"/>
  <c r="Z641" i="6"/>
  <c r="Z642" i="6"/>
  <c r="Z643" i="6"/>
  <c r="Z644" i="6"/>
  <c r="Z645" i="6"/>
  <c r="Z646" i="6"/>
  <c r="AH646" i="6" s="1"/>
  <c r="Z647" i="6"/>
  <c r="Z648" i="6"/>
  <c r="Z649" i="6"/>
  <c r="AD649" i="6" s="1"/>
  <c r="AM649" i="6" s="1"/>
  <c r="Z650" i="6"/>
  <c r="Z651" i="6"/>
  <c r="Z652" i="6"/>
  <c r="Z653" i="6"/>
  <c r="Z654" i="6"/>
  <c r="AH654" i="6" s="1"/>
  <c r="Z655" i="6"/>
  <c r="Z656" i="6"/>
  <c r="Z657" i="6"/>
  <c r="Z658" i="6"/>
  <c r="Z659" i="6"/>
  <c r="Z660" i="6"/>
  <c r="Z661" i="6"/>
  <c r="Z662" i="6"/>
  <c r="AH662" i="6" s="1"/>
  <c r="Z663" i="6"/>
  <c r="Z664" i="6"/>
  <c r="Z665" i="6"/>
  <c r="Z666" i="6"/>
  <c r="AD666" i="6" s="1"/>
  <c r="Z667" i="6"/>
  <c r="Z668" i="6"/>
  <c r="AD668" i="6" s="1"/>
  <c r="AM668" i="6" s="1"/>
  <c r="Z669" i="6"/>
  <c r="Z670" i="6"/>
  <c r="AH670" i="6" s="1"/>
  <c r="Z671" i="6"/>
  <c r="Z672" i="6"/>
  <c r="Z673" i="6"/>
  <c r="Z674" i="6"/>
  <c r="Z675" i="6"/>
  <c r="Z676" i="6"/>
  <c r="Z677" i="6"/>
  <c r="Z678" i="6"/>
  <c r="AH678" i="6" s="1"/>
  <c r="Z679" i="6"/>
  <c r="Z680" i="6"/>
  <c r="Z681" i="6"/>
  <c r="Z682" i="6"/>
  <c r="Z683" i="6"/>
  <c r="Z684" i="6"/>
  <c r="AD684" i="6" s="1"/>
  <c r="AM684" i="6" s="1"/>
  <c r="Z685" i="6"/>
  <c r="Z686" i="6"/>
  <c r="AH686" i="6" s="1"/>
  <c r="Z687" i="6"/>
  <c r="Z688" i="6"/>
  <c r="Z689" i="6"/>
  <c r="Z690" i="6"/>
  <c r="Z691" i="6"/>
  <c r="Z692" i="6"/>
  <c r="AD692" i="6" s="1"/>
  <c r="AM692" i="6" s="1"/>
  <c r="Z693" i="6"/>
  <c r="Z694" i="6"/>
  <c r="AH694" i="6" s="1"/>
  <c r="Z695" i="6"/>
  <c r="Z696" i="6"/>
  <c r="Z697" i="6"/>
  <c r="AD697" i="6" s="1"/>
  <c r="AM697" i="6" s="1"/>
  <c r="Z698" i="6"/>
  <c r="Z699" i="6"/>
  <c r="Z700" i="6"/>
  <c r="AD700" i="6" s="1"/>
  <c r="AM700" i="6" s="1"/>
  <c r="Z701" i="6"/>
  <c r="Z702" i="6"/>
  <c r="Z703" i="6"/>
  <c r="Z704" i="6"/>
  <c r="Z705" i="6"/>
  <c r="Z706" i="6"/>
  <c r="Z707" i="6"/>
  <c r="Z708" i="6"/>
  <c r="Y601" i="6"/>
  <c r="Y602" i="6"/>
  <c r="AG602" i="6" s="1"/>
  <c r="Y603" i="6"/>
  <c r="Y604" i="6"/>
  <c r="Y605" i="6"/>
  <c r="AC605" i="6" s="1"/>
  <c r="AL605" i="6" s="1"/>
  <c r="Y606" i="6"/>
  <c r="Y607" i="6"/>
  <c r="Y608" i="6"/>
  <c r="Y609" i="6"/>
  <c r="Y610" i="6"/>
  <c r="AG610" i="6" s="1"/>
  <c r="Y611" i="6"/>
  <c r="Y612" i="6"/>
  <c r="Y613" i="6"/>
  <c r="AC613" i="6" s="1"/>
  <c r="AL613" i="6" s="1"/>
  <c r="Y614" i="6"/>
  <c r="Y615" i="6"/>
  <c r="Y616" i="6"/>
  <c r="Y617" i="6"/>
  <c r="Y618" i="6"/>
  <c r="AG618" i="6" s="1"/>
  <c r="Y619" i="6"/>
  <c r="Y620" i="6"/>
  <c r="Y621" i="6"/>
  <c r="Y622" i="6"/>
  <c r="Y623" i="6"/>
  <c r="Y624" i="6"/>
  <c r="AC624" i="6" s="1"/>
  <c r="AL624" i="6" s="1"/>
  <c r="Y625" i="6"/>
  <c r="Y626" i="6"/>
  <c r="AG626" i="6" s="1"/>
  <c r="Y627" i="6"/>
  <c r="Y628" i="6"/>
  <c r="AC628" i="6" s="1"/>
  <c r="AL628" i="6" s="1"/>
  <c r="Y629" i="6"/>
  <c r="Y630" i="6"/>
  <c r="Y631" i="6"/>
  <c r="Y632" i="6"/>
  <c r="Y633" i="6"/>
  <c r="Y634" i="6"/>
  <c r="AG634" i="6" s="1"/>
  <c r="Y635" i="6"/>
  <c r="Y636" i="6"/>
  <c r="Y637" i="6"/>
  <c r="Y638" i="6"/>
  <c r="Y639" i="6"/>
  <c r="Y640" i="6"/>
  <c r="AC640" i="6" s="1"/>
  <c r="AL640" i="6" s="1"/>
  <c r="Y641" i="6"/>
  <c r="Y642" i="6"/>
  <c r="AG642" i="6" s="1"/>
  <c r="Y643" i="6"/>
  <c r="Y644" i="6"/>
  <c r="Y645" i="6"/>
  <c r="Y646" i="6"/>
  <c r="Y647" i="6"/>
  <c r="Y648" i="6"/>
  <c r="AC648" i="6" s="1"/>
  <c r="AL648" i="6" s="1"/>
  <c r="Y649" i="6"/>
  <c r="Y650" i="6"/>
  <c r="AG650" i="6" s="1"/>
  <c r="Y651" i="6"/>
  <c r="Y652" i="6"/>
  <c r="Y653" i="6"/>
  <c r="Y654" i="6"/>
  <c r="Y655" i="6"/>
  <c r="Y656" i="6"/>
  <c r="AC656" i="6" s="1"/>
  <c r="AL656" i="6" s="1"/>
  <c r="Y657" i="6"/>
  <c r="Y658" i="6"/>
  <c r="AG658" i="6" s="1"/>
  <c r="Y659" i="6"/>
  <c r="Y660" i="6"/>
  <c r="Y661" i="6"/>
  <c r="Y662" i="6"/>
  <c r="Y663" i="6"/>
  <c r="Y664" i="6"/>
  <c r="Y665" i="6"/>
  <c r="Y666" i="6"/>
  <c r="AG666" i="6" s="1"/>
  <c r="Y667" i="6"/>
  <c r="Y668" i="6"/>
  <c r="Y669" i="6"/>
  <c r="AC669" i="6" s="1"/>
  <c r="AL669" i="6" s="1"/>
  <c r="Y670" i="6"/>
  <c r="Y671" i="6"/>
  <c r="Y672" i="6"/>
  <c r="Y673" i="6"/>
  <c r="Y674" i="6"/>
  <c r="AG674" i="6" s="1"/>
  <c r="Y675" i="6"/>
  <c r="Y676" i="6"/>
  <c r="Y677" i="6"/>
  <c r="Y678" i="6"/>
  <c r="Y679" i="6"/>
  <c r="Y680" i="6"/>
  <c r="Y681" i="6"/>
  <c r="Y682" i="6"/>
  <c r="AG682" i="6" s="1"/>
  <c r="Y683" i="6"/>
  <c r="Y684" i="6"/>
  <c r="Y685" i="6"/>
  <c r="Y686" i="6"/>
  <c r="Y687" i="6"/>
  <c r="Y688" i="6"/>
  <c r="AC688" i="6" s="1"/>
  <c r="AL688" i="6" s="1"/>
  <c r="Y689" i="6"/>
  <c r="AC689" i="6" s="1"/>
  <c r="Y690" i="6"/>
  <c r="AG690" i="6" s="1"/>
  <c r="Y691" i="6"/>
  <c r="Y692" i="6"/>
  <c r="Y693" i="6"/>
  <c r="Y694" i="6"/>
  <c r="Y695" i="6"/>
  <c r="Y696" i="6"/>
  <c r="Y697" i="6"/>
  <c r="Y698" i="6"/>
  <c r="AG698" i="6" s="1"/>
  <c r="Y699" i="6"/>
  <c r="AC699" i="6" s="1"/>
  <c r="Y700" i="6"/>
  <c r="Y701" i="6"/>
  <c r="Y702" i="6"/>
  <c r="Y703" i="6"/>
  <c r="Y704" i="6"/>
  <c r="AC704" i="6" s="1"/>
  <c r="AL704" i="6" s="1"/>
  <c r="Y705" i="6"/>
  <c r="Y706" i="6"/>
  <c r="AG706" i="6" s="1"/>
  <c r="Y707" i="6"/>
  <c r="Y708" i="6"/>
  <c r="AI600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Z600" i="6"/>
  <c r="AH600" i="6" s="1"/>
  <c r="AD600" i="6"/>
  <c r="AM600" i="6" s="1"/>
  <c r="AP600" i="6" s="1"/>
  <c r="AA600" i="6"/>
  <c r="AE600" i="6" s="1"/>
  <c r="AN600" i="6" s="1"/>
  <c r="AB600" i="6"/>
  <c r="AF600" i="6" s="1"/>
  <c r="AO600" i="6" s="1"/>
  <c r="Y600" i="6"/>
  <c r="AC600" i="6" s="1"/>
  <c r="AL600" i="6" s="1"/>
  <c r="X600" i="6"/>
  <c r="X601" i="6"/>
  <c r="X602" i="6"/>
  <c r="X603" i="6"/>
  <c r="AJ603" i="6" s="1"/>
  <c r="X604" i="6"/>
  <c r="X605" i="6"/>
  <c r="X606" i="6"/>
  <c r="X607" i="6"/>
  <c r="AH607" i="6" s="1"/>
  <c r="X608" i="6"/>
  <c r="AH608" i="6" s="1"/>
  <c r="X609" i="6"/>
  <c r="AM609" i="6" s="1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AJ648" i="6" s="1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AI661" i="6" s="1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AI681" i="6" s="1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AI694" i="6" s="1"/>
  <c r="X695" i="6"/>
  <c r="X696" i="6"/>
  <c r="X697" i="6"/>
  <c r="X698" i="6"/>
  <c r="X699" i="6"/>
  <c r="AG699" i="6" s="1"/>
  <c r="X700" i="6"/>
  <c r="X701" i="6"/>
  <c r="X702" i="6"/>
  <c r="X703" i="6"/>
  <c r="X704" i="6"/>
  <c r="X705" i="6"/>
  <c r="X706" i="6"/>
  <c r="X707" i="6"/>
  <c r="X708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600" i="6"/>
  <c r="U601" i="6"/>
  <c r="U602" i="6"/>
  <c r="U603" i="6"/>
  <c r="U604" i="6"/>
  <c r="U605" i="6"/>
  <c r="U606" i="6"/>
  <c r="AP628" i="6" l="1"/>
  <c r="AG684" i="6"/>
  <c r="AC684" i="6"/>
  <c r="AL684" i="6" s="1"/>
  <c r="AP684" i="6" s="1"/>
  <c r="AG620" i="6"/>
  <c r="AC620" i="6"/>
  <c r="AL620" i="6" s="1"/>
  <c r="AP620" i="6" s="1"/>
  <c r="AH680" i="6"/>
  <c r="AD680" i="6"/>
  <c r="AM680" i="6" s="1"/>
  <c r="AG702" i="6"/>
  <c r="AC702" i="6"/>
  <c r="AL702" i="6" s="1"/>
  <c r="AG694" i="6"/>
  <c r="AK694" i="6" s="1"/>
  <c r="AC694" i="6"/>
  <c r="AL694" i="6" s="1"/>
  <c r="AG686" i="6"/>
  <c r="AC686" i="6"/>
  <c r="AL686" i="6" s="1"/>
  <c r="AG678" i="6"/>
  <c r="AC678" i="6"/>
  <c r="AL678" i="6" s="1"/>
  <c r="AM666" i="6"/>
  <c r="AN694" i="6"/>
  <c r="AC690" i="6"/>
  <c r="AL690" i="6" s="1"/>
  <c r="AC626" i="6"/>
  <c r="AL626" i="6" s="1"/>
  <c r="AD670" i="6"/>
  <c r="AM670" i="6" s="1"/>
  <c r="AD606" i="6"/>
  <c r="AM606" i="6" s="1"/>
  <c r="AN644" i="6"/>
  <c r="AN603" i="6"/>
  <c r="AO656" i="6"/>
  <c r="AG689" i="6"/>
  <c r="AH633" i="6"/>
  <c r="AK633" i="6" s="1"/>
  <c r="AC34" i="17"/>
  <c r="AC35" i="17" s="1"/>
  <c r="AG700" i="6"/>
  <c r="AC700" i="6"/>
  <c r="AL700" i="6" s="1"/>
  <c r="AP700" i="6" s="1"/>
  <c r="AG668" i="6"/>
  <c r="AC668" i="6"/>
  <c r="AL668" i="6" s="1"/>
  <c r="AP668" i="6" s="1"/>
  <c r="AG644" i="6"/>
  <c r="AC644" i="6"/>
  <c r="AL644" i="6" s="1"/>
  <c r="AH704" i="6"/>
  <c r="AK704" i="6" s="1"/>
  <c r="AD704" i="6"/>
  <c r="AM704" i="6" s="1"/>
  <c r="AP644" i="6"/>
  <c r="AG600" i="6"/>
  <c r="AK600" i="6" s="1"/>
  <c r="AG701" i="6"/>
  <c r="AG693" i="6"/>
  <c r="AG685" i="6"/>
  <c r="AG677" i="6"/>
  <c r="AG669" i="6"/>
  <c r="AG661" i="6"/>
  <c r="AG653" i="6"/>
  <c r="AG645" i="6"/>
  <c r="AG637" i="6"/>
  <c r="AG629" i="6"/>
  <c r="AG621" i="6"/>
  <c r="AG605" i="6"/>
  <c r="AH705" i="6"/>
  <c r="AH689" i="6"/>
  <c r="AH681" i="6"/>
  <c r="AH673" i="6"/>
  <c r="AH665" i="6"/>
  <c r="AH657" i="6"/>
  <c r="AH649" i="6"/>
  <c r="AH641" i="6"/>
  <c r="AH625" i="6"/>
  <c r="AH617" i="6"/>
  <c r="AH609" i="6"/>
  <c r="AH601" i="6"/>
  <c r="AI701" i="6"/>
  <c r="AI693" i="6"/>
  <c r="AI685" i="6"/>
  <c r="AI677" i="6"/>
  <c r="AI669" i="6"/>
  <c r="AN661" i="6"/>
  <c r="AI653" i="6"/>
  <c r="AE653" i="6"/>
  <c r="AN653" i="6" s="1"/>
  <c r="AI645" i="6"/>
  <c r="AE645" i="6"/>
  <c r="AN645" i="6" s="1"/>
  <c r="AI637" i="6"/>
  <c r="AE637" i="6"/>
  <c r="AN637" i="6" s="1"/>
  <c r="AI629" i="6"/>
  <c r="AE629" i="6"/>
  <c r="AN629" i="6" s="1"/>
  <c r="AI621" i="6"/>
  <c r="AE621" i="6"/>
  <c r="AN621" i="6" s="1"/>
  <c r="AI613" i="6"/>
  <c r="AE613" i="6"/>
  <c r="AN613" i="6" s="1"/>
  <c r="AE605" i="6"/>
  <c r="AN605" i="6" s="1"/>
  <c r="AI605" i="6"/>
  <c r="AF705" i="6"/>
  <c r="AO705" i="6" s="1"/>
  <c r="AJ705" i="6"/>
  <c r="AF697" i="6"/>
  <c r="AO697" i="6" s="1"/>
  <c r="AJ697" i="6"/>
  <c r="AJ689" i="6"/>
  <c r="AF689" i="6"/>
  <c r="AO689" i="6" s="1"/>
  <c r="AJ681" i="6"/>
  <c r="AF681" i="6"/>
  <c r="AO681" i="6" s="1"/>
  <c r="AJ673" i="6"/>
  <c r="AF673" i="6"/>
  <c r="AO673" i="6" s="1"/>
  <c r="AJ665" i="6"/>
  <c r="AF665" i="6"/>
  <c r="AO665" i="6" s="1"/>
  <c r="AJ657" i="6"/>
  <c r="AF657" i="6"/>
  <c r="AO657" i="6" s="1"/>
  <c r="AF649" i="6"/>
  <c r="AO649" i="6" s="1"/>
  <c r="AJ649" i="6"/>
  <c r="AF641" i="6"/>
  <c r="AO641" i="6" s="1"/>
  <c r="AJ641" i="6"/>
  <c r="AJ633" i="6"/>
  <c r="AF633" i="6"/>
  <c r="AO633" i="6" s="1"/>
  <c r="AJ625" i="6"/>
  <c r="AF625" i="6"/>
  <c r="AO625" i="6" s="1"/>
  <c r="AJ617" i="6"/>
  <c r="AF617" i="6"/>
  <c r="AO617" i="6" s="1"/>
  <c r="AF609" i="6"/>
  <c r="AO609" i="6" s="1"/>
  <c r="AJ609" i="6"/>
  <c r="AF601" i="6"/>
  <c r="AO601" i="6" s="1"/>
  <c r="AJ601" i="6"/>
  <c r="AC666" i="6"/>
  <c r="AL666" i="6" s="1"/>
  <c r="AC645" i="6"/>
  <c r="AL645" i="6" s="1"/>
  <c r="AC602" i="6"/>
  <c r="AL602" i="6" s="1"/>
  <c r="AD689" i="6"/>
  <c r="AM689" i="6" s="1"/>
  <c r="AD646" i="6"/>
  <c r="AM646" i="6" s="1"/>
  <c r="AD625" i="6"/>
  <c r="AM625" i="6" s="1"/>
  <c r="AE669" i="6"/>
  <c r="AN669" i="6" s="1"/>
  <c r="AE642" i="6"/>
  <c r="AN642" i="6" s="1"/>
  <c r="AO704" i="6"/>
  <c r="AO648" i="6"/>
  <c r="AG628" i="6"/>
  <c r="AG708" i="6"/>
  <c r="AC708" i="6"/>
  <c r="AL708" i="6" s="1"/>
  <c r="AM601" i="6"/>
  <c r="AG707" i="6"/>
  <c r="AC707" i="6"/>
  <c r="AL707" i="6" s="1"/>
  <c r="AL699" i="6"/>
  <c r="AG691" i="6"/>
  <c r="AC691" i="6"/>
  <c r="AL691" i="6" s="1"/>
  <c r="AG683" i="6"/>
  <c r="AC683" i="6"/>
  <c r="AL683" i="6" s="1"/>
  <c r="AG675" i="6"/>
  <c r="AC675" i="6"/>
  <c r="AL675" i="6" s="1"/>
  <c r="AG667" i="6"/>
  <c r="AC667" i="6"/>
  <c r="AL667" i="6" s="1"/>
  <c r="AG659" i="6"/>
  <c r="AC659" i="6"/>
  <c r="AL659" i="6" s="1"/>
  <c r="AG651" i="6"/>
  <c r="AC651" i="6"/>
  <c r="AL651" i="6" s="1"/>
  <c r="AG643" i="6"/>
  <c r="AC643" i="6"/>
  <c r="AL643" i="6" s="1"/>
  <c r="AG635" i="6"/>
  <c r="AC635" i="6"/>
  <c r="AL635" i="6" s="1"/>
  <c r="AG627" i="6"/>
  <c r="AC627" i="6"/>
  <c r="AL627" i="6" s="1"/>
  <c r="AG619" i="6"/>
  <c r="AK619" i="6" s="1"/>
  <c r="AC619" i="6"/>
  <c r="AL619" i="6" s="1"/>
  <c r="AG611" i="6"/>
  <c r="AC611" i="6"/>
  <c r="AL611" i="6" s="1"/>
  <c r="AG603" i="6"/>
  <c r="AC603" i="6"/>
  <c r="AL603" i="6" s="1"/>
  <c r="AH703" i="6"/>
  <c r="AD703" i="6"/>
  <c r="AM703" i="6" s="1"/>
  <c r="AM607" i="6"/>
  <c r="AP607" i="6" s="1"/>
  <c r="AN659" i="6"/>
  <c r="AI643" i="6"/>
  <c r="AC682" i="6"/>
  <c r="AL682" i="6" s="1"/>
  <c r="AC661" i="6"/>
  <c r="AL661" i="6" s="1"/>
  <c r="AC618" i="6"/>
  <c r="AL618" i="6" s="1"/>
  <c r="AD705" i="6"/>
  <c r="AM705" i="6" s="1"/>
  <c r="AD662" i="6"/>
  <c r="AM662" i="6" s="1"/>
  <c r="AD641" i="6"/>
  <c r="AM641" i="6" s="1"/>
  <c r="AE685" i="6"/>
  <c r="AN685" i="6" s="1"/>
  <c r="AN628" i="6"/>
  <c r="AO693" i="6"/>
  <c r="AO637" i="6"/>
  <c r="AG613" i="6"/>
  <c r="AC41" i="17"/>
  <c r="AD40" i="17"/>
  <c r="AG692" i="6"/>
  <c r="AC692" i="6"/>
  <c r="AL692" i="6" s="1"/>
  <c r="AP692" i="6" s="1"/>
  <c r="AG652" i="6"/>
  <c r="AC652" i="6"/>
  <c r="AL652" i="6" s="1"/>
  <c r="AG612" i="6"/>
  <c r="AC612" i="6"/>
  <c r="AL612" i="6" s="1"/>
  <c r="AH672" i="6"/>
  <c r="AD672" i="6"/>
  <c r="AM672" i="6" s="1"/>
  <c r="AP621" i="6"/>
  <c r="AH702" i="6"/>
  <c r="AK654" i="6"/>
  <c r="AI706" i="6"/>
  <c r="AI698" i="6"/>
  <c r="AI690" i="6"/>
  <c r="AI682" i="6"/>
  <c r="AI674" i="6"/>
  <c r="AI666" i="6"/>
  <c r="AI658" i="6"/>
  <c r="AE658" i="6"/>
  <c r="AN658" i="6" s="1"/>
  <c r="AI634" i="6"/>
  <c r="AE634" i="6"/>
  <c r="AN634" i="6" s="1"/>
  <c r="AI618" i="6"/>
  <c r="AE618" i="6"/>
  <c r="AN618" i="6" s="1"/>
  <c r="AI602" i="6"/>
  <c r="AE602" i="6"/>
  <c r="AN602" i="6" s="1"/>
  <c r="AJ702" i="6"/>
  <c r="AF702" i="6"/>
  <c r="AO702" i="6" s="1"/>
  <c r="AJ694" i="6"/>
  <c r="AF694" i="6"/>
  <c r="AO694" i="6" s="1"/>
  <c r="AJ686" i="6"/>
  <c r="AF686" i="6"/>
  <c r="AO686" i="6" s="1"/>
  <c r="AJ678" i="6"/>
  <c r="AJ670" i="6"/>
  <c r="AJ662" i="6"/>
  <c r="AJ654" i="6"/>
  <c r="AF654" i="6"/>
  <c r="AO654" i="6" s="1"/>
  <c r="AJ646" i="6"/>
  <c r="AF646" i="6"/>
  <c r="AO646" i="6" s="1"/>
  <c r="AF638" i="6"/>
  <c r="AO638" i="6" s="1"/>
  <c r="AJ638" i="6"/>
  <c r="AJ630" i="6"/>
  <c r="AF630" i="6"/>
  <c r="AO630" i="6" s="1"/>
  <c r="AJ622" i="6"/>
  <c r="AF622" i="6"/>
  <c r="AO622" i="6" s="1"/>
  <c r="AL701" i="6"/>
  <c r="AL680" i="6"/>
  <c r="AC658" i="6"/>
  <c r="AL658" i="6" s="1"/>
  <c r="AL637" i="6"/>
  <c r="AP637" i="6" s="1"/>
  <c r="AL616" i="6"/>
  <c r="AD702" i="6"/>
  <c r="AM702" i="6" s="1"/>
  <c r="AM681" i="6"/>
  <c r="AM660" i="6"/>
  <c r="AD638" i="6"/>
  <c r="AM638" i="6" s="1"/>
  <c r="AM617" i="6"/>
  <c r="AN704" i="6"/>
  <c r="AE682" i="6"/>
  <c r="AN682" i="6" s="1"/>
  <c r="AN660" i="6"/>
  <c r="AE626" i="6"/>
  <c r="AN626" i="6" s="1"/>
  <c r="AO685" i="6"/>
  <c r="AO629" i="6"/>
  <c r="AG676" i="6"/>
  <c r="AC676" i="6"/>
  <c r="AL676" i="6" s="1"/>
  <c r="AG636" i="6"/>
  <c r="AC636" i="6"/>
  <c r="AL636" i="6" s="1"/>
  <c r="AP636" i="6" s="1"/>
  <c r="AH688" i="6"/>
  <c r="AD688" i="6"/>
  <c r="AM688" i="6" s="1"/>
  <c r="AP688" i="6" s="1"/>
  <c r="AJ600" i="6"/>
  <c r="AG705" i="6"/>
  <c r="AC705" i="6"/>
  <c r="AL705" i="6" s="1"/>
  <c r="AG697" i="6"/>
  <c r="AC697" i="6"/>
  <c r="AL697" i="6" s="1"/>
  <c r="AP697" i="6" s="1"/>
  <c r="AL689" i="6"/>
  <c r="AG681" i="6"/>
  <c r="AK681" i="6" s="1"/>
  <c r="AC681" i="6"/>
  <c r="AL681" i="6" s="1"/>
  <c r="AG673" i="6"/>
  <c r="AC673" i="6"/>
  <c r="AL673" i="6" s="1"/>
  <c r="AG665" i="6"/>
  <c r="AC665" i="6"/>
  <c r="AL665" i="6" s="1"/>
  <c r="AG657" i="6"/>
  <c r="AK657" i="6" s="1"/>
  <c r="AC657" i="6"/>
  <c r="AL657" i="6" s="1"/>
  <c r="AG649" i="6"/>
  <c r="AC649" i="6"/>
  <c r="AL649" i="6" s="1"/>
  <c r="AG641" i="6"/>
  <c r="AC641" i="6"/>
  <c r="AL641" i="6" s="1"/>
  <c r="AG633" i="6"/>
  <c r="AC633" i="6"/>
  <c r="AL633" i="6" s="1"/>
  <c r="AG625" i="6"/>
  <c r="AC625" i="6"/>
  <c r="AL625" i="6" s="1"/>
  <c r="AG617" i="6"/>
  <c r="AC617" i="6"/>
  <c r="AL617" i="6" s="1"/>
  <c r="AC609" i="6"/>
  <c r="AL609" i="6" s="1"/>
  <c r="AP609" i="6" s="1"/>
  <c r="AG609" i="6"/>
  <c r="AG601" i="6"/>
  <c r="AC601" i="6"/>
  <c r="AL601" i="6" s="1"/>
  <c r="AH701" i="6"/>
  <c r="AD701" i="6"/>
  <c r="AM701" i="6" s="1"/>
  <c r="AH693" i="6"/>
  <c r="AD693" i="6"/>
  <c r="AM693" i="6" s="1"/>
  <c r="AH685" i="6"/>
  <c r="AD685" i="6"/>
  <c r="AM685" i="6" s="1"/>
  <c r="AP685" i="6" s="1"/>
  <c r="AH677" i="6"/>
  <c r="AD677" i="6"/>
  <c r="AM677" i="6" s="1"/>
  <c r="AH669" i="6"/>
  <c r="AD669" i="6"/>
  <c r="AM669" i="6" s="1"/>
  <c r="AP669" i="6" s="1"/>
  <c r="AH661" i="6"/>
  <c r="AD661" i="6"/>
  <c r="AM661" i="6" s="1"/>
  <c r="AH653" i="6"/>
  <c r="AD653" i="6"/>
  <c r="AM653" i="6" s="1"/>
  <c r="AH645" i="6"/>
  <c r="AD645" i="6"/>
  <c r="AM645" i="6" s="1"/>
  <c r="AH637" i="6"/>
  <c r="AK637" i="6" s="1"/>
  <c r="AD637" i="6"/>
  <c r="AM637" i="6" s="1"/>
  <c r="AH629" i="6"/>
  <c r="AD629" i="6"/>
  <c r="AM629" i="6" s="1"/>
  <c r="AH621" i="6"/>
  <c r="AK621" i="6" s="1"/>
  <c r="AD621" i="6"/>
  <c r="AM621" i="6" s="1"/>
  <c r="AH613" i="6"/>
  <c r="AK613" i="6" s="1"/>
  <c r="AD613" i="6"/>
  <c r="AM613" i="6" s="1"/>
  <c r="AP613" i="6" s="1"/>
  <c r="AH605" i="6"/>
  <c r="AK605" i="6" s="1"/>
  <c r="AD605" i="6"/>
  <c r="AM605" i="6" s="1"/>
  <c r="AP605" i="6" s="1"/>
  <c r="AI705" i="6"/>
  <c r="AE705" i="6"/>
  <c r="AN705" i="6" s="1"/>
  <c r="AI697" i="6"/>
  <c r="AN681" i="6"/>
  <c r="AN649" i="6"/>
  <c r="AN633" i="6"/>
  <c r="AN617" i="6"/>
  <c r="AN601" i="6"/>
  <c r="AJ693" i="6"/>
  <c r="AO669" i="6"/>
  <c r="AO645" i="6"/>
  <c r="AC698" i="6"/>
  <c r="AL698" i="6" s="1"/>
  <c r="AC677" i="6"/>
  <c r="AL677" i="6" s="1"/>
  <c r="AC634" i="6"/>
  <c r="AL634" i="6" s="1"/>
  <c r="AD678" i="6"/>
  <c r="AM678" i="6" s="1"/>
  <c r="AP678" i="6" s="1"/>
  <c r="AD657" i="6"/>
  <c r="AM657" i="6" s="1"/>
  <c r="AD614" i="6"/>
  <c r="AM614" i="6" s="1"/>
  <c r="AE701" i="6"/>
  <c r="AN701" i="6" s="1"/>
  <c r="AN657" i="6"/>
  <c r="AN619" i="6"/>
  <c r="AF678" i="6"/>
  <c r="AO678" i="6" s="1"/>
  <c r="AO621" i="6"/>
  <c r="AH697" i="6"/>
  <c r="AG660" i="6"/>
  <c r="AC660" i="6"/>
  <c r="AL660" i="6" s="1"/>
  <c r="AG604" i="6"/>
  <c r="AC604" i="6"/>
  <c r="AL604" i="6" s="1"/>
  <c r="AM665" i="6"/>
  <c r="AG704" i="6"/>
  <c r="AG696" i="6"/>
  <c r="AG688" i="6"/>
  <c r="AG680" i="6"/>
  <c r="AG672" i="6"/>
  <c r="AG664" i="6"/>
  <c r="AG656" i="6"/>
  <c r="AG648" i="6"/>
  <c r="AG640" i="6"/>
  <c r="AG632" i="6"/>
  <c r="AG624" i="6"/>
  <c r="AG616" i="6"/>
  <c r="AG608" i="6"/>
  <c r="AK608" i="6" s="1"/>
  <c r="AH708" i="6"/>
  <c r="AH700" i="6"/>
  <c r="AH692" i="6"/>
  <c r="AH684" i="6"/>
  <c r="AH676" i="6"/>
  <c r="AK676" i="6" s="1"/>
  <c r="AH668" i="6"/>
  <c r="AK668" i="6" s="1"/>
  <c r="AH660" i="6"/>
  <c r="AH652" i="6"/>
  <c r="AH644" i="6"/>
  <c r="AH636" i="6"/>
  <c r="AH628" i="6"/>
  <c r="AH620" i="6"/>
  <c r="AH612" i="6"/>
  <c r="AH604" i="6"/>
  <c r="AK604" i="6" s="1"/>
  <c r="AI704" i="6"/>
  <c r="AI696" i="6"/>
  <c r="AI688" i="6"/>
  <c r="AI680" i="6"/>
  <c r="AI672" i="6"/>
  <c r="AI664" i="6"/>
  <c r="AI656" i="6"/>
  <c r="AE656" i="6"/>
  <c r="AN656" i="6" s="1"/>
  <c r="AI648" i="6"/>
  <c r="AE648" i="6"/>
  <c r="AN648" i="6" s="1"/>
  <c r="AE640" i="6"/>
  <c r="AN640" i="6" s="1"/>
  <c r="AI640" i="6"/>
  <c r="AI632" i="6"/>
  <c r="AE632" i="6"/>
  <c r="AN632" i="6" s="1"/>
  <c r="AI624" i="6"/>
  <c r="AE624" i="6"/>
  <c r="AN624" i="6" s="1"/>
  <c r="AI616" i="6"/>
  <c r="AE616" i="6"/>
  <c r="AN616" i="6" s="1"/>
  <c r="AI608" i="6"/>
  <c r="AE608" i="6"/>
  <c r="AN608" i="6" s="1"/>
  <c r="AF708" i="6"/>
  <c r="AO708" i="6" s="1"/>
  <c r="AJ708" i="6"/>
  <c r="AJ700" i="6"/>
  <c r="AF700" i="6"/>
  <c r="AO700" i="6" s="1"/>
  <c r="AF692" i="6"/>
  <c r="AO692" i="6" s="1"/>
  <c r="AJ692" i="6"/>
  <c r="AJ684" i="6"/>
  <c r="AF684" i="6"/>
  <c r="AO684" i="6" s="1"/>
  <c r="AF676" i="6"/>
  <c r="AO676" i="6" s="1"/>
  <c r="AJ676" i="6"/>
  <c r="AF668" i="6"/>
  <c r="AO668" i="6" s="1"/>
  <c r="AJ668" i="6"/>
  <c r="AF660" i="6"/>
  <c r="AO660" i="6" s="1"/>
  <c r="AJ660" i="6"/>
  <c r="AJ652" i="6"/>
  <c r="AF652" i="6"/>
  <c r="AO652" i="6" s="1"/>
  <c r="AJ644" i="6"/>
  <c r="AF644" i="6"/>
  <c r="AO644" i="6" s="1"/>
  <c r="AJ636" i="6"/>
  <c r="AF636" i="6"/>
  <c r="AO636" i="6" s="1"/>
  <c r="AJ628" i="6"/>
  <c r="AF628" i="6"/>
  <c r="AO628" i="6" s="1"/>
  <c r="AF620" i="6"/>
  <c r="AO620" i="6" s="1"/>
  <c r="AJ620" i="6"/>
  <c r="AF612" i="6"/>
  <c r="AO612" i="6" s="1"/>
  <c r="AJ612" i="6"/>
  <c r="AO604" i="6"/>
  <c r="AC696" i="6"/>
  <c r="AL696" i="6" s="1"/>
  <c r="AC674" i="6"/>
  <c r="AL674" i="6" s="1"/>
  <c r="AC653" i="6"/>
  <c r="AL653" i="6" s="1"/>
  <c r="AP653" i="6" s="1"/>
  <c r="AC632" i="6"/>
  <c r="AL632" i="6" s="1"/>
  <c r="AC610" i="6"/>
  <c r="AL610" i="6" s="1"/>
  <c r="AD676" i="6"/>
  <c r="AM676" i="6" s="1"/>
  <c r="AD654" i="6"/>
  <c r="AM654" i="6" s="1"/>
  <c r="AD612" i="6"/>
  <c r="AM612" i="6" s="1"/>
  <c r="AP612" i="6" s="1"/>
  <c r="AE698" i="6"/>
  <c r="AN698" i="6" s="1"/>
  <c r="AE677" i="6"/>
  <c r="AN677" i="6" s="1"/>
  <c r="AN655" i="6"/>
  <c r="AN612" i="6"/>
  <c r="AF670" i="6"/>
  <c r="AO670" i="6" s="1"/>
  <c r="AF614" i="6"/>
  <c r="AO614" i="6" s="1"/>
  <c r="AJ604" i="6"/>
  <c r="AH696" i="6"/>
  <c r="AK696" i="6" s="1"/>
  <c r="AD696" i="6"/>
  <c r="AM696" i="6" s="1"/>
  <c r="AP696" i="6" s="1"/>
  <c r="AG703" i="6"/>
  <c r="AC703" i="6"/>
  <c r="AL703" i="6" s="1"/>
  <c r="AG695" i="6"/>
  <c r="AC695" i="6"/>
  <c r="AL695" i="6" s="1"/>
  <c r="AG687" i="6"/>
  <c r="AC687" i="6"/>
  <c r="AL687" i="6" s="1"/>
  <c r="AG679" i="6"/>
  <c r="AC679" i="6"/>
  <c r="AL679" i="6" s="1"/>
  <c r="AP679" i="6" s="1"/>
  <c r="AG671" i="6"/>
  <c r="AC671" i="6"/>
  <c r="AL671" i="6" s="1"/>
  <c r="AG663" i="6"/>
  <c r="AC663" i="6"/>
  <c r="AL663" i="6" s="1"/>
  <c r="AG655" i="6"/>
  <c r="AC655" i="6"/>
  <c r="AL655" i="6" s="1"/>
  <c r="AG647" i="6"/>
  <c r="AC647" i="6"/>
  <c r="AL647" i="6" s="1"/>
  <c r="AG639" i="6"/>
  <c r="AC639" i="6"/>
  <c r="AL639" i="6" s="1"/>
  <c r="AG631" i="6"/>
  <c r="AC631" i="6"/>
  <c r="AL631" i="6" s="1"/>
  <c r="AG623" i="6"/>
  <c r="AC623" i="6"/>
  <c r="AL623" i="6" s="1"/>
  <c r="AG615" i="6"/>
  <c r="AC615" i="6"/>
  <c r="AL615" i="6" s="1"/>
  <c r="AP615" i="6" s="1"/>
  <c r="AG607" i="6"/>
  <c r="AK607" i="6" s="1"/>
  <c r="AC607" i="6"/>
  <c r="AL607" i="6" s="1"/>
  <c r="AH707" i="6"/>
  <c r="AD707" i="6"/>
  <c r="AM707" i="6" s="1"/>
  <c r="AH699" i="6"/>
  <c r="AI695" i="6"/>
  <c r="AN671" i="6"/>
  <c r="AN647" i="6"/>
  <c r="AL693" i="6"/>
  <c r="AP693" i="6" s="1"/>
  <c r="AL672" i="6"/>
  <c r="AC650" i="6"/>
  <c r="AL650" i="6" s="1"/>
  <c r="AL629" i="6"/>
  <c r="AP629" i="6" s="1"/>
  <c r="AL608" i="6"/>
  <c r="AP608" i="6" s="1"/>
  <c r="AD694" i="6"/>
  <c r="AM694" i="6" s="1"/>
  <c r="AP694" i="6" s="1"/>
  <c r="AM673" i="6"/>
  <c r="AM652" i="6"/>
  <c r="AD630" i="6"/>
  <c r="AM630" i="6" s="1"/>
  <c r="AN696" i="6"/>
  <c r="AE674" i="6"/>
  <c r="AN674" i="6" s="1"/>
  <c r="AE650" i="6"/>
  <c r="AN650" i="6" s="1"/>
  <c r="AE610" i="6"/>
  <c r="AN610" i="6" s="1"/>
  <c r="AF662" i="6"/>
  <c r="AO662" i="6" s="1"/>
  <c r="AF606" i="6"/>
  <c r="AO606" i="6" s="1"/>
  <c r="AH664" i="6"/>
  <c r="AK664" i="6" s="1"/>
  <c r="AH656" i="6"/>
  <c r="AK656" i="6" s="1"/>
  <c r="AH648" i="6"/>
  <c r="AK648" i="6" s="1"/>
  <c r="AH640" i="6"/>
  <c r="AK640" i="6" s="1"/>
  <c r="AH632" i="6"/>
  <c r="AK632" i="6" s="1"/>
  <c r="AH624" i="6"/>
  <c r="AH616" i="6"/>
  <c r="AK616" i="6" s="1"/>
  <c r="AI708" i="6"/>
  <c r="AI700" i="6"/>
  <c r="AI692" i="6"/>
  <c r="AI684" i="6"/>
  <c r="AI676" i="6"/>
  <c r="AI668" i="6"/>
  <c r="AI660" i="6"/>
  <c r="AI652" i="6"/>
  <c r="AI644" i="6"/>
  <c r="AI636" i="6"/>
  <c r="AI628" i="6"/>
  <c r="AK628" i="6" s="1"/>
  <c r="AI620" i="6"/>
  <c r="AK620" i="6" s="1"/>
  <c r="AI612" i="6"/>
  <c r="AI604" i="6"/>
  <c r="AJ704" i="6"/>
  <c r="AJ696" i="6"/>
  <c r="AJ688" i="6"/>
  <c r="AJ680" i="6"/>
  <c r="AJ672" i="6"/>
  <c r="AJ664" i="6"/>
  <c r="AJ656" i="6"/>
  <c r="AJ640" i="6"/>
  <c r="AJ632" i="6"/>
  <c r="AJ624" i="6"/>
  <c r="AJ616" i="6"/>
  <c r="AJ608" i="6"/>
  <c r="AD664" i="6"/>
  <c r="AM664" i="6" s="1"/>
  <c r="AP664" i="6" s="1"/>
  <c r="AD656" i="6"/>
  <c r="AM656" i="6" s="1"/>
  <c r="AD648" i="6"/>
  <c r="AM648" i="6" s="1"/>
  <c r="AP648" i="6" s="1"/>
  <c r="AD640" i="6"/>
  <c r="AM640" i="6" s="1"/>
  <c r="AP640" i="6" s="1"/>
  <c r="AD632" i="6"/>
  <c r="AM632" i="6" s="1"/>
  <c r="AP632" i="6" s="1"/>
  <c r="AD624" i="6"/>
  <c r="AM624" i="6" s="1"/>
  <c r="AD616" i="6"/>
  <c r="AM616" i="6" s="1"/>
  <c r="AP616" i="6" s="1"/>
  <c r="AE708" i="6"/>
  <c r="AN708" i="6" s="1"/>
  <c r="AE700" i="6"/>
  <c r="AN700" i="6" s="1"/>
  <c r="AE692" i="6"/>
  <c r="AN692" i="6" s="1"/>
  <c r="AE684" i="6"/>
  <c r="AN684" i="6" s="1"/>
  <c r="AE676" i="6"/>
  <c r="AN676" i="6" s="1"/>
  <c r="AE668" i="6"/>
  <c r="AN668" i="6" s="1"/>
  <c r="AF688" i="6"/>
  <c r="AO688" i="6" s="1"/>
  <c r="AF624" i="6"/>
  <c r="AO624" i="6" s="1"/>
  <c r="AH695" i="6"/>
  <c r="AK695" i="6" s="1"/>
  <c r="AH687" i="6"/>
  <c r="AH679" i="6"/>
  <c r="AH671" i="6"/>
  <c r="AH663" i="6"/>
  <c r="AH655" i="6"/>
  <c r="AH647" i="6"/>
  <c r="AH639" i="6"/>
  <c r="AH631" i="6"/>
  <c r="AH623" i="6"/>
  <c r="AH615" i="6"/>
  <c r="AI707" i="6"/>
  <c r="AI699" i="6"/>
  <c r="AI691" i="6"/>
  <c r="AI683" i="6"/>
  <c r="AI675" i="6"/>
  <c r="AI667" i="6"/>
  <c r="AI659" i="6"/>
  <c r="AI651" i="6"/>
  <c r="AI635" i="6"/>
  <c r="AI627" i="6"/>
  <c r="AI619" i="6"/>
  <c r="AI611" i="6"/>
  <c r="AI603" i="6"/>
  <c r="AJ703" i="6"/>
  <c r="AF703" i="6"/>
  <c r="AO703" i="6" s="1"/>
  <c r="AJ695" i="6"/>
  <c r="AF695" i="6"/>
  <c r="AO695" i="6" s="1"/>
  <c r="AJ687" i="6"/>
  <c r="AF687" i="6"/>
  <c r="AO687" i="6" s="1"/>
  <c r="AJ679" i="6"/>
  <c r="AF679" i="6"/>
  <c r="AO679" i="6" s="1"/>
  <c r="AJ671" i="6"/>
  <c r="AF671" i="6"/>
  <c r="AO671" i="6" s="1"/>
  <c r="AJ663" i="6"/>
  <c r="AF663" i="6"/>
  <c r="AO663" i="6" s="1"/>
  <c r="AJ655" i="6"/>
  <c r="AF655" i="6"/>
  <c r="AO655" i="6" s="1"/>
  <c r="AJ647" i="6"/>
  <c r="AF647" i="6"/>
  <c r="AO647" i="6" s="1"/>
  <c r="AJ639" i="6"/>
  <c r="AF639" i="6"/>
  <c r="AO639" i="6" s="1"/>
  <c r="AJ631" i="6"/>
  <c r="AF631" i="6"/>
  <c r="AO631" i="6" s="1"/>
  <c r="AJ623" i="6"/>
  <c r="AF623" i="6"/>
  <c r="AO623" i="6" s="1"/>
  <c r="AJ615" i="6"/>
  <c r="AF615" i="6"/>
  <c r="AO615" i="6" s="1"/>
  <c r="AJ607" i="6"/>
  <c r="AF607" i="6"/>
  <c r="AO607" i="6" s="1"/>
  <c r="AD695" i="6"/>
  <c r="AM695" i="6" s="1"/>
  <c r="AD687" i="6"/>
  <c r="AM687" i="6" s="1"/>
  <c r="AD679" i="6"/>
  <c r="AM679" i="6" s="1"/>
  <c r="AD671" i="6"/>
  <c r="AM671" i="6" s="1"/>
  <c r="AD663" i="6"/>
  <c r="AM663" i="6" s="1"/>
  <c r="AD655" i="6"/>
  <c r="AM655" i="6" s="1"/>
  <c r="AD647" i="6"/>
  <c r="AM647" i="6" s="1"/>
  <c r="AD639" i="6"/>
  <c r="AM639" i="6" s="1"/>
  <c r="AD631" i="6"/>
  <c r="AM631" i="6" s="1"/>
  <c r="AD623" i="6"/>
  <c r="AM623" i="6" s="1"/>
  <c r="AD615" i="6"/>
  <c r="AM615" i="6" s="1"/>
  <c r="AE707" i="6"/>
  <c r="AN707" i="6" s="1"/>
  <c r="AE699" i="6"/>
  <c r="AN699" i="6" s="1"/>
  <c r="AE691" i="6"/>
  <c r="AN691" i="6" s="1"/>
  <c r="AE683" i="6"/>
  <c r="AN683" i="6" s="1"/>
  <c r="AE675" i="6"/>
  <c r="AN675" i="6" s="1"/>
  <c r="AE667" i="6"/>
  <c r="AN667" i="6" s="1"/>
  <c r="AF664" i="6"/>
  <c r="AO664" i="6" s="1"/>
  <c r="AI689" i="6"/>
  <c r="AI673" i="6"/>
  <c r="AI665" i="6"/>
  <c r="AI657" i="6"/>
  <c r="AI649" i="6"/>
  <c r="AI641" i="6"/>
  <c r="AI633" i="6"/>
  <c r="AI625" i="6"/>
  <c r="AI617" i="6"/>
  <c r="AI609" i="6"/>
  <c r="AI601" i="6"/>
  <c r="AK601" i="6" s="1"/>
  <c r="AJ701" i="6"/>
  <c r="AJ685" i="6"/>
  <c r="AJ677" i="6"/>
  <c r="AJ669" i="6"/>
  <c r="AJ661" i="6"/>
  <c r="AJ653" i="6"/>
  <c r="AJ645" i="6"/>
  <c r="AJ637" i="6"/>
  <c r="AJ629" i="6"/>
  <c r="AJ621" i="6"/>
  <c r="AJ613" i="6"/>
  <c r="AJ605" i="6"/>
  <c r="AE697" i="6"/>
  <c r="AN697" i="6" s="1"/>
  <c r="AE689" i="6"/>
  <c r="AN689" i="6" s="1"/>
  <c r="AE673" i="6"/>
  <c r="AN673" i="6" s="1"/>
  <c r="AE665" i="6"/>
  <c r="AN665" i="6" s="1"/>
  <c r="AE643" i="6"/>
  <c r="AN643" i="6" s="1"/>
  <c r="AE627" i="6"/>
  <c r="AN627" i="6" s="1"/>
  <c r="AE611" i="6"/>
  <c r="AN611" i="6" s="1"/>
  <c r="AF680" i="6"/>
  <c r="AO680" i="6" s="1"/>
  <c r="AF661" i="6"/>
  <c r="AO661" i="6" s="1"/>
  <c r="AF616" i="6"/>
  <c r="AO616" i="6" s="1"/>
  <c r="AI671" i="6"/>
  <c r="AC45" i="17"/>
  <c r="AD50" i="17"/>
  <c r="AH691" i="6"/>
  <c r="AK691" i="6" s="1"/>
  <c r="AH683" i="6"/>
  <c r="AH675" i="6"/>
  <c r="AH667" i="6"/>
  <c r="AH659" i="6"/>
  <c r="AK659" i="6" s="1"/>
  <c r="AH651" i="6"/>
  <c r="AH643" i="6"/>
  <c r="AK643" i="6" s="1"/>
  <c r="AH635" i="6"/>
  <c r="AH627" i="6"/>
  <c r="AH619" i="6"/>
  <c r="AH611" i="6"/>
  <c r="AK611" i="6" s="1"/>
  <c r="AH603" i="6"/>
  <c r="AI703" i="6"/>
  <c r="AI687" i="6"/>
  <c r="AI679" i="6"/>
  <c r="AI663" i="6"/>
  <c r="AI655" i="6"/>
  <c r="AI647" i="6"/>
  <c r="AI639" i="6"/>
  <c r="AE639" i="6"/>
  <c r="AN639" i="6" s="1"/>
  <c r="AI631" i="6"/>
  <c r="AE631" i="6"/>
  <c r="AN631" i="6" s="1"/>
  <c r="AN623" i="6"/>
  <c r="AE615" i="6"/>
  <c r="AN615" i="6" s="1"/>
  <c r="AI615" i="6"/>
  <c r="AI607" i="6"/>
  <c r="AE607" i="6"/>
  <c r="AN607" i="6" s="1"/>
  <c r="AF707" i="6"/>
  <c r="AO707" i="6" s="1"/>
  <c r="AJ707" i="6"/>
  <c r="AJ699" i="6"/>
  <c r="AF699" i="6"/>
  <c r="AO699" i="6" s="1"/>
  <c r="AF691" i="6"/>
  <c r="AO691" i="6" s="1"/>
  <c r="AJ691" i="6"/>
  <c r="AJ683" i="6"/>
  <c r="AF683" i="6"/>
  <c r="AO683" i="6" s="1"/>
  <c r="AJ675" i="6"/>
  <c r="AF675" i="6"/>
  <c r="AO675" i="6" s="1"/>
  <c r="AJ667" i="6"/>
  <c r="AF667" i="6"/>
  <c r="AO667" i="6" s="1"/>
  <c r="AJ659" i="6"/>
  <c r="AF659" i="6"/>
  <c r="AO659" i="6" s="1"/>
  <c r="AJ651" i="6"/>
  <c r="AF651" i="6"/>
  <c r="AO651" i="6" s="1"/>
  <c r="AJ643" i="6"/>
  <c r="AF643" i="6"/>
  <c r="AO643" i="6" s="1"/>
  <c r="AJ635" i="6"/>
  <c r="AF635" i="6"/>
  <c r="AO635" i="6" s="1"/>
  <c r="AJ627" i="6"/>
  <c r="AF627" i="6"/>
  <c r="AO627" i="6" s="1"/>
  <c r="AJ619" i="6"/>
  <c r="AF619" i="6"/>
  <c r="AO619" i="6" s="1"/>
  <c r="AF611" i="6"/>
  <c r="AO611" i="6" s="1"/>
  <c r="AJ611" i="6"/>
  <c r="AO603" i="6"/>
  <c r="AD699" i="6"/>
  <c r="AM699" i="6" s="1"/>
  <c r="AD691" i="6"/>
  <c r="AM691" i="6" s="1"/>
  <c r="AD683" i="6"/>
  <c r="AM683" i="6" s="1"/>
  <c r="AD675" i="6"/>
  <c r="AM675" i="6" s="1"/>
  <c r="AD667" i="6"/>
  <c r="AM667" i="6" s="1"/>
  <c r="AD659" i="6"/>
  <c r="AM659" i="6" s="1"/>
  <c r="AD651" i="6"/>
  <c r="AM651" i="6" s="1"/>
  <c r="AD643" i="6"/>
  <c r="AM643" i="6" s="1"/>
  <c r="AD635" i="6"/>
  <c r="AM635" i="6" s="1"/>
  <c r="AD627" i="6"/>
  <c r="AM627" i="6" s="1"/>
  <c r="AD619" i="6"/>
  <c r="AM619" i="6" s="1"/>
  <c r="AD611" i="6"/>
  <c r="AM611" i="6" s="1"/>
  <c r="AP611" i="6" s="1"/>
  <c r="AD603" i="6"/>
  <c r="AM603" i="6" s="1"/>
  <c r="AP603" i="6" s="1"/>
  <c r="AE703" i="6"/>
  <c r="AN703" i="6" s="1"/>
  <c r="AE695" i="6"/>
  <c r="AN695" i="6" s="1"/>
  <c r="AE687" i="6"/>
  <c r="AN687" i="6" s="1"/>
  <c r="AE679" i="6"/>
  <c r="AN679" i="6" s="1"/>
  <c r="AE663" i="6"/>
  <c r="AN663" i="6" s="1"/>
  <c r="AE652" i="6"/>
  <c r="AN652" i="6" s="1"/>
  <c r="AE641" i="6"/>
  <c r="AN641" i="6" s="1"/>
  <c r="AE625" i="6"/>
  <c r="AN625" i="6" s="1"/>
  <c r="AE609" i="6"/>
  <c r="AN609" i="6" s="1"/>
  <c r="AF696" i="6"/>
  <c r="AO696" i="6" s="1"/>
  <c r="AF677" i="6"/>
  <c r="AO677" i="6" s="1"/>
  <c r="AF632" i="6"/>
  <c r="AO632" i="6" s="1"/>
  <c r="AF613" i="6"/>
  <c r="AO613" i="6" s="1"/>
  <c r="AH666" i="6"/>
  <c r="AK666" i="6" s="1"/>
  <c r="AG670" i="6"/>
  <c r="AK670" i="6" s="1"/>
  <c r="AG662" i="6"/>
  <c r="AK662" i="6" s="1"/>
  <c r="AG654" i="6"/>
  <c r="AG646" i="6"/>
  <c r="AK646" i="6" s="1"/>
  <c r="AG638" i="6"/>
  <c r="AG630" i="6"/>
  <c r="AG622" i="6"/>
  <c r="AG614" i="6"/>
  <c r="AG606" i="6"/>
  <c r="AH706" i="6"/>
  <c r="AK706" i="6" s="1"/>
  <c r="AH698" i="6"/>
  <c r="AK698" i="6" s="1"/>
  <c r="AH690" i="6"/>
  <c r="AK690" i="6" s="1"/>
  <c r="AH682" i="6"/>
  <c r="AK682" i="6" s="1"/>
  <c r="AH674" i="6"/>
  <c r="AK674" i="6" s="1"/>
  <c r="AH658" i="6"/>
  <c r="AK658" i="6" s="1"/>
  <c r="AH650" i="6"/>
  <c r="AK650" i="6" s="1"/>
  <c r="AH642" i="6"/>
  <c r="AK642" i="6" s="1"/>
  <c r="AH634" i="6"/>
  <c r="AK634" i="6" s="1"/>
  <c r="AH626" i="6"/>
  <c r="AK626" i="6" s="1"/>
  <c r="AH618" i="6"/>
  <c r="AH610" i="6"/>
  <c r="AK610" i="6" s="1"/>
  <c r="AH602" i="6"/>
  <c r="AI702" i="6"/>
  <c r="AI686" i="6"/>
  <c r="AK686" i="6" s="1"/>
  <c r="AI678" i="6"/>
  <c r="AK678" i="6" s="1"/>
  <c r="AI670" i="6"/>
  <c r="AI662" i="6"/>
  <c r="AI654" i="6"/>
  <c r="AE654" i="6"/>
  <c r="AN654" i="6" s="1"/>
  <c r="AI646" i="6"/>
  <c r="AE646" i="6"/>
  <c r="AN646" i="6" s="1"/>
  <c r="AI638" i="6"/>
  <c r="AE638" i="6"/>
  <c r="AN638" i="6" s="1"/>
  <c r="AE630" i="6"/>
  <c r="AN630" i="6" s="1"/>
  <c r="AI630" i="6"/>
  <c r="AK630" i="6" s="1"/>
  <c r="AE622" i="6"/>
  <c r="AN622" i="6" s="1"/>
  <c r="AI622" i="6"/>
  <c r="AE614" i="6"/>
  <c r="AN614" i="6" s="1"/>
  <c r="AI614" i="6"/>
  <c r="AN606" i="6"/>
  <c r="AF706" i="6"/>
  <c r="AO706" i="6" s="1"/>
  <c r="AJ706" i="6"/>
  <c r="AF698" i="6"/>
  <c r="AO698" i="6" s="1"/>
  <c r="AJ698" i="6"/>
  <c r="AF690" i="6"/>
  <c r="AO690" i="6" s="1"/>
  <c r="AJ690" i="6"/>
  <c r="AJ682" i="6"/>
  <c r="AF682" i="6"/>
  <c r="AO682" i="6" s="1"/>
  <c r="AJ674" i="6"/>
  <c r="AF674" i="6"/>
  <c r="AO674" i="6" s="1"/>
  <c r="AJ666" i="6"/>
  <c r="AF666" i="6"/>
  <c r="AO666" i="6" s="1"/>
  <c r="AF658" i="6"/>
  <c r="AO658" i="6" s="1"/>
  <c r="AJ658" i="6"/>
  <c r="AJ650" i="6"/>
  <c r="AF650" i="6"/>
  <c r="AO650" i="6" s="1"/>
  <c r="AJ642" i="6"/>
  <c r="AF642" i="6"/>
  <c r="AO642" i="6" s="1"/>
  <c r="AJ634" i="6"/>
  <c r="AF634" i="6"/>
  <c r="AO634" i="6" s="1"/>
  <c r="AJ626" i="6"/>
  <c r="AF626" i="6"/>
  <c r="AO626" i="6" s="1"/>
  <c r="AJ618" i="6"/>
  <c r="AF618" i="6"/>
  <c r="AO618" i="6" s="1"/>
  <c r="AF610" i="6"/>
  <c r="AO610" i="6" s="1"/>
  <c r="AJ610" i="6"/>
  <c r="AF602" i="6"/>
  <c r="AO602" i="6" s="1"/>
  <c r="AJ602" i="6"/>
  <c r="AC670" i="6"/>
  <c r="AL670" i="6" s="1"/>
  <c r="AC662" i="6"/>
  <c r="AL662" i="6" s="1"/>
  <c r="AC654" i="6"/>
  <c r="AL654" i="6" s="1"/>
  <c r="AC646" i="6"/>
  <c r="AL646" i="6" s="1"/>
  <c r="AC638" i="6"/>
  <c r="AL638" i="6" s="1"/>
  <c r="AC630" i="6"/>
  <c r="AL630" i="6" s="1"/>
  <c r="AC622" i="6"/>
  <c r="AL622" i="6" s="1"/>
  <c r="AP622" i="6" s="1"/>
  <c r="AC614" i="6"/>
  <c r="AL614" i="6" s="1"/>
  <c r="AC606" i="6"/>
  <c r="AL606" i="6" s="1"/>
  <c r="AD706" i="6"/>
  <c r="AM706" i="6" s="1"/>
  <c r="AP706" i="6" s="1"/>
  <c r="AD698" i="6"/>
  <c r="AM698" i="6" s="1"/>
  <c r="AD690" i="6"/>
  <c r="AM690" i="6" s="1"/>
  <c r="AP690" i="6" s="1"/>
  <c r="AD682" i="6"/>
  <c r="AM682" i="6" s="1"/>
  <c r="AD674" i="6"/>
  <c r="AM674" i="6" s="1"/>
  <c r="AP674" i="6" s="1"/>
  <c r="AD658" i="6"/>
  <c r="AM658" i="6" s="1"/>
  <c r="AP658" i="6" s="1"/>
  <c r="AD650" i="6"/>
  <c r="AM650" i="6" s="1"/>
  <c r="AP650" i="6" s="1"/>
  <c r="AD642" i="6"/>
  <c r="AM642" i="6" s="1"/>
  <c r="AP642" i="6" s="1"/>
  <c r="AD634" i="6"/>
  <c r="AM634" i="6" s="1"/>
  <c r="AP634" i="6" s="1"/>
  <c r="AD626" i="6"/>
  <c r="AM626" i="6" s="1"/>
  <c r="AP626" i="6" s="1"/>
  <c r="AD618" i="6"/>
  <c r="AM618" i="6" s="1"/>
  <c r="AP618" i="6" s="1"/>
  <c r="AD610" i="6"/>
  <c r="AM610" i="6" s="1"/>
  <c r="AD602" i="6"/>
  <c r="AM602" i="6" s="1"/>
  <c r="AE702" i="6"/>
  <c r="AN702" i="6" s="1"/>
  <c r="AE686" i="6"/>
  <c r="AN686" i="6" s="1"/>
  <c r="AP686" i="6" s="1"/>
  <c r="AE678" i="6"/>
  <c r="AN678" i="6" s="1"/>
  <c r="AE670" i="6"/>
  <c r="AN670" i="6" s="1"/>
  <c r="AE662" i="6"/>
  <c r="AN662" i="6" s="1"/>
  <c r="AE651" i="6"/>
  <c r="AN651" i="6" s="1"/>
  <c r="AE636" i="6"/>
  <c r="AN636" i="6" s="1"/>
  <c r="AE620" i="6"/>
  <c r="AN620" i="6" s="1"/>
  <c r="AE604" i="6"/>
  <c r="AN604" i="6" s="1"/>
  <c r="AF672" i="6"/>
  <c r="AO672" i="6" s="1"/>
  <c r="AF653" i="6"/>
  <c r="AO653" i="6" s="1"/>
  <c r="AF608" i="6"/>
  <c r="AO608" i="6" s="1"/>
  <c r="AI606" i="6"/>
  <c r="AI623" i="6"/>
  <c r="AC50" i="17"/>
  <c r="AD48" i="17"/>
  <c r="AD45" i="17"/>
  <c r="AC48" i="17"/>
  <c r="AD42" i="17"/>
  <c r="AD41" i="17"/>
  <c r="AC40" i="17"/>
  <c r="AD49" i="17"/>
  <c r="AD46" i="17"/>
  <c r="AC46" i="17"/>
  <c r="AD47" i="17"/>
  <c r="AC42" i="17"/>
  <c r="AD34" i="17"/>
  <c r="AC36" i="17" s="1"/>
  <c r="AK15" i="6"/>
  <c r="AP15" i="6"/>
  <c r="AC31" i="6"/>
  <c r="AC39" i="6"/>
  <c r="AC54" i="6"/>
  <c r="AC118" i="6"/>
  <c r="AC127" i="6"/>
  <c r="AC135" i="6"/>
  <c r="AC223" i="6"/>
  <c r="AC310" i="6"/>
  <c r="AC391" i="6"/>
  <c r="AC479" i="6"/>
  <c r="AC527" i="6"/>
  <c r="AC548" i="6"/>
  <c r="AC591" i="6"/>
  <c r="AD13" i="6"/>
  <c r="AD56" i="6"/>
  <c r="AD77" i="6"/>
  <c r="AD120" i="6"/>
  <c r="AD141" i="6"/>
  <c r="AD184" i="6"/>
  <c r="AD205" i="6"/>
  <c r="AD248" i="6"/>
  <c r="AD269" i="6"/>
  <c r="AD312" i="6"/>
  <c r="AD333" i="6"/>
  <c r="AD376" i="6"/>
  <c r="AD397" i="6"/>
  <c r="AD413" i="6"/>
  <c r="AD429" i="6"/>
  <c r="AD444" i="6"/>
  <c r="AD456" i="6"/>
  <c r="AD469" i="6"/>
  <c r="AD493" i="6"/>
  <c r="AD504" i="6"/>
  <c r="AD525" i="6"/>
  <c r="AD536" i="6"/>
  <c r="AD557" i="6"/>
  <c r="AD568" i="6"/>
  <c r="AD589" i="6"/>
  <c r="Y3" i="6"/>
  <c r="AC3" i="6" s="1"/>
  <c r="Y4" i="6"/>
  <c r="AC4" i="6" s="1"/>
  <c r="Y5" i="6"/>
  <c r="AC5" i="6" s="1"/>
  <c r="Y6" i="6"/>
  <c r="AC6" i="6" s="1"/>
  <c r="Y7" i="6"/>
  <c r="AC7" i="6" s="1"/>
  <c r="Y8" i="6"/>
  <c r="AC8" i="6" s="1"/>
  <c r="Y9" i="6"/>
  <c r="AC9" i="6" s="1"/>
  <c r="Y10" i="6"/>
  <c r="AC10" i="6" s="1"/>
  <c r="Y11" i="6"/>
  <c r="AC11" i="6" s="1"/>
  <c r="Y12" i="6"/>
  <c r="AC12" i="6" s="1"/>
  <c r="Y13" i="6"/>
  <c r="AC13" i="6" s="1"/>
  <c r="Y14" i="6"/>
  <c r="AC14" i="6" s="1"/>
  <c r="Y15" i="6"/>
  <c r="AC15" i="6" s="1"/>
  <c r="Y16" i="6"/>
  <c r="AC16" i="6" s="1"/>
  <c r="Y17" i="6"/>
  <c r="AC17" i="6" s="1"/>
  <c r="Y18" i="6"/>
  <c r="AC18" i="6" s="1"/>
  <c r="Y19" i="6"/>
  <c r="AC19" i="6" s="1"/>
  <c r="Y20" i="6"/>
  <c r="AC20" i="6" s="1"/>
  <c r="Y21" i="6"/>
  <c r="AC21" i="6" s="1"/>
  <c r="Y22" i="6"/>
  <c r="AC22" i="6" s="1"/>
  <c r="Y23" i="6"/>
  <c r="AC23" i="6" s="1"/>
  <c r="Y24" i="6"/>
  <c r="AC24" i="6" s="1"/>
  <c r="Y25" i="6"/>
  <c r="AC25" i="6" s="1"/>
  <c r="Y26" i="6"/>
  <c r="AC26" i="6" s="1"/>
  <c r="Y27" i="6"/>
  <c r="AC27" i="6" s="1"/>
  <c r="Y28" i="6"/>
  <c r="AC28" i="6" s="1"/>
  <c r="Y29" i="6"/>
  <c r="AC29" i="6" s="1"/>
  <c r="Y30" i="6"/>
  <c r="AC30" i="6" s="1"/>
  <c r="Y31" i="6"/>
  <c r="Y32" i="6"/>
  <c r="AC32" i="6" s="1"/>
  <c r="Y33" i="6"/>
  <c r="AC33" i="6" s="1"/>
  <c r="Y34" i="6"/>
  <c r="AC34" i="6" s="1"/>
  <c r="Y35" i="6"/>
  <c r="AC35" i="6" s="1"/>
  <c r="Y36" i="6"/>
  <c r="AC36" i="6" s="1"/>
  <c r="Y37" i="6"/>
  <c r="AC37" i="6" s="1"/>
  <c r="Y38" i="6"/>
  <c r="AC38" i="6" s="1"/>
  <c r="Y39" i="6"/>
  <c r="Y40" i="6"/>
  <c r="AC40" i="6" s="1"/>
  <c r="Y41" i="6"/>
  <c r="AC41" i="6" s="1"/>
  <c r="Y42" i="6"/>
  <c r="AC42" i="6" s="1"/>
  <c r="Y43" i="6"/>
  <c r="AC43" i="6" s="1"/>
  <c r="Y44" i="6"/>
  <c r="AC44" i="6" s="1"/>
  <c r="Y45" i="6"/>
  <c r="AC45" i="6" s="1"/>
  <c r="Y46" i="6"/>
  <c r="AC46" i="6" s="1"/>
  <c r="Y47" i="6"/>
  <c r="AC47" i="6" s="1"/>
  <c r="Y48" i="6"/>
  <c r="AC48" i="6" s="1"/>
  <c r="Y49" i="6"/>
  <c r="AC49" i="6" s="1"/>
  <c r="Y50" i="6"/>
  <c r="AC50" i="6" s="1"/>
  <c r="Y51" i="6"/>
  <c r="AC51" i="6" s="1"/>
  <c r="Y52" i="6"/>
  <c r="AC52" i="6" s="1"/>
  <c r="Y53" i="6"/>
  <c r="AC53" i="6" s="1"/>
  <c r="Y54" i="6"/>
  <c r="Y55" i="6"/>
  <c r="AC55" i="6" s="1"/>
  <c r="Y56" i="6"/>
  <c r="AC56" i="6" s="1"/>
  <c r="Y57" i="6"/>
  <c r="AC57" i="6" s="1"/>
  <c r="Y58" i="6"/>
  <c r="AC58" i="6" s="1"/>
  <c r="Y59" i="6"/>
  <c r="AC59" i="6" s="1"/>
  <c r="Y60" i="6"/>
  <c r="AC60" i="6" s="1"/>
  <c r="Y61" i="6"/>
  <c r="AC61" i="6" s="1"/>
  <c r="Y62" i="6"/>
  <c r="AC62" i="6" s="1"/>
  <c r="Y63" i="6"/>
  <c r="AC63" i="6" s="1"/>
  <c r="Y64" i="6"/>
  <c r="AC64" i="6" s="1"/>
  <c r="Y65" i="6"/>
  <c r="AC65" i="6" s="1"/>
  <c r="Y66" i="6"/>
  <c r="AC66" i="6" s="1"/>
  <c r="Y67" i="6"/>
  <c r="AC67" i="6" s="1"/>
  <c r="Y68" i="6"/>
  <c r="AC68" i="6" s="1"/>
  <c r="Y69" i="6"/>
  <c r="AC69" i="6" s="1"/>
  <c r="Y70" i="6"/>
  <c r="AC70" i="6" s="1"/>
  <c r="Y71" i="6"/>
  <c r="AC71" i="6" s="1"/>
  <c r="Y72" i="6"/>
  <c r="AC72" i="6" s="1"/>
  <c r="Y73" i="6"/>
  <c r="AC73" i="6" s="1"/>
  <c r="Y74" i="6"/>
  <c r="AC74" i="6" s="1"/>
  <c r="Y75" i="6"/>
  <c r="AC75" i="6" s="1"/>
  <c r="Y76" i="6"/>
  <c r="AC76" i="6" s="1"/>
  <c r="Y77" i="6"/>
  <c r="AC77" i="6" s="1"/>
  <c r="Y78" i="6"/>
  <c r="AC78" i="6" s="1"/>
  <c r="Y79" i="6"/>
  <c r="AC79" i="6" s="1"/>
  <c r="Y80" i="6"/>
  <c r="AC80" i="6" s="1"/>
  <c r="Y81" i="6"/>
  <c r="AC81" i="6" s="1"/>
  <c r="Y82" i="6"/>
  <c r="AC82" i="6" s="1"/>
  <c r="Y83" i="6"/>
  <c r="AC83" i="6" s="1"/>
  <c r="Y84" i="6"/>
  <c r="AC84" i="6" s="1"/>
  <c r="Y85" i="6"/>
  <c r="AC85" i="6" s="1"/>
  <c r="Y86" i="6"/>
  <c r="AC86" i="6" s="1"/>
  <c r="Y87" i="6"/>
  <c r="AC87" i="6" s="1"/>
  <c r="Y88" i="6"/>
  <c r="AC88" i="6" s="1"/>
  <c r="Y89" i="6"/>
  <c r="AC89" i="6" s="1"/>
  <c r="Y90" i="6"/>
  <c r="AC90" i="6" s="1"/>
  <c r="Y91" i="6"/>
  <c r="AC91" i="6" s="1"/>
  <c r="Y92" i="6"/>
  <c r="AC92" i="6" s="1"/>
  <c r="Y93" i="6"/>
  <c r="AC93" i="6" s="1"/>
  <c r="Y94" i="6"/>
  <c r="AC94" i="6" s="1"/>
  <c r="Y95" i="6"/>
  <c r="AC95" i="6" s="1"/>
  <c r="Y96" i="6"/>
  <c r="AC96" i="6" s="1"/>
  <c r="Y97" i="6"/>
  <c r="AC97" i="6" s="1"/>
  <c r="Y98" i="6"/>
  <c r="AC98" i="6" s="1"/>
  <c r="Y99" i="6"/>
  <c r="AC99" i="6" s="1"/>
  <c r="Y100" i="6"/>
  <c r="AC100" i="6" s="1"/>
  <c r="Y101" i="6"/>
  <c r="AC101" i="6" s="1"/>
  <c r="Y102" i="6"/>
  <c r="AC102" i="6" s="1"/>
  <c r="Y103" i="6"/>
  <c r="AC103" i="6" s="1"/>
  <c r="Y104" i="6"/>
  <c r="AC104" i="6" s="1"/>
  <c r="Y105" i="6"/>
  <c r="AC105" i="6" s="1"/>
  <c r="Y106" i="6"/>
  <c r="AC106" i="6" s="1"/>
  <c r="Y107" i="6"/>
  <c r="AC107" i="6" s="1"/>
  <c r="Y108" i="6"/>
  <c r="AC108" i="6" s="1"/>
  <c r="Y109" i="6"/>
  <c r="AC109" i="6" s="1"/>
  <c r="Y110" i="6"/>
  <c r="AC110" i="6" s="1"/>
  <c r="Y111" i="6"/>
  <c r="AC111" i="6" s="1"/>
  <c r="Y112" i="6"/>
  <c r="AC112" i="6" s="1"/>
  <c r="Y113" i="6"/>
  <c r="AC113" i="6" s="1"/>
  <c r="Y114" i="6"/>
  <c r="AC114" i="6" s="1"/>
  <c r="Y115" i="6"/>
  <c r="AC115" i="6" s="1"/>
  <c r="Y116" i="6"/>
  <c r="AC116" i="6" s="1"/>
  <c r="Y117" i="6"/>
  <c r="AC117" i="6" s="1"/>
  <c r="Y118" i="6"/>
  <c r="Y119" i="6"/>
  <c r="AC119" i="6" s="1"/>
  <c r="Y120" i="6"/>
  <c r="AC120" i="6" s="1"/>
  <c r="Y121" i="6"/>
  <c r="AC121" i="6" s="1"/>
  <c r="Y122" i="6"/>
  <c r="AC122" i="6" s="1"/>
  <c r="Y123" i="6"/>
  <c r="AC123" i="6" s="1"/>
  <c r="Y124" i="6"/>
  <c r="AC124" i="6" s="1"/>
  <c r="Y125" i="6"/>
  <c r="AC125" i="6" s="1"/>
  <c r="Y126" i="6"/>
  <c r="AC126" i="6" s="1"/>
  <c r="Y127" i="6"/>
  <c r="Y128" i="6"/>
  <c r="AC128" i="6" s="1"/>
  <c r="Y129" i="6"/>
  <c r="AC129" i="6" s="1"/>
  <c r="Y130" i="6"/>
  <c r="AC130" i="6" s="1"/>
  <c r="Y131" i="6"/>
  <c r="AC131" i="6" s="1"/>
  <c r="Y132" i="6"/>
  <c r="AC132" i="6" s="1"/>
  <c r="Y133" i="6"/>
  <c r="AC133" i="6" s="1"/>
  <c r="Y134" i="6"/>
  <c r="AC134" i="6" s="1"/>
  <c r="Y135" i="6"/>
  <c r="Y136" i="6"/>
  <c r="AC136" i="6" s="1"/>
  <c r="Y137" i="6"/>
  <c r="AC137" i="6" s="1"/>
  <c r="Y138" i="6"/>
  <c r="AC138" i="6" s="1"/>
  <c r="Y139" i="6"/>
  <c r="AC139" i="6" s="1"/>
  <c r="Y140" i="6"/>
  <c r="AC140" i="6" s="1"/>
  <c r="Y141" i="6"/>
  <c r="AC141" i="6" s="1"/>
  <c r="Y142" i="6"/>
  <c r="AC142" i="6" s="1"/>
  <c r="Y143" i="6"/>
  <c r="AC143" i="6" s="1"/>
  <c r="Y144" i="6"/>
  <c r="AC144" i="6" s="1"/>
  <c r="Y145" i="6"/>
  <c r="AC145" i="6" s="1"/>
  <c r="Y146" i="6"/>
  <c r="AC146" i="6" s="1"/>
  <c r="Y147" i="6"/>
  <c r="AC147" i="6" s="1"/>
  <c r="Y148" i="6"/>
  <c r="AC148" i="6" s="1"/>
  <c r="Y149" i="6"/>
  <c r="AC149" i="6" s="1"/>
  <c r="Y150" i="6"/>
  <c r="AC150" i="6" s="1"/>
  <c r="Y151" i="6"/>
  <c r="AC151" i="6" s="1"/>
  <c r="Y152" i="6"/>
  <c r="AC152" i="6" s="1"/>
  <c r="Y153" i="6"/>
  <c r="AC153" i="6" s="1"/>
  <c r="Y154" i="6"/>
  <c r="AC154" i="6" s="1"/>
  <c r="Y155" i="6"/>
  <c r="AC155" i="6" s="1"/>
  <c r="Y156" i="6"/>
  <c r="AC156" i="6" s="1"/>
  <c r="Y157" i="6"/>
  <c r="AC157" i="6" s="1"/>
  <c r="Y158" i="6"/>
  <c r="AC158" i="6" s="1"/>
  <c r="Y159" i="6"/>
  <c r="AC159" i="6" s="1"/>
  <c r="Y160" i="6"/>
  <c r="AC160" i="6" s="1"/>
  <c r="Y161" i="6"/>
  <c r="AC161" i="6" s="1"/>
  <c r="Y162" i="6"/>
  <c r="AC162" i="6" s="1"/>
  <c r="Y163" i="6"/>
  <c r="AC163" i="6" s="1"/>
  <c r="Y164" i="6"/>
  <c r="AC164" i="6" s="1"/>
  <c r="Y165" i="6"/>
  <c r="AC165" i="6" s="1"/>
  <c r="Y166" i="6"/>
  <c r="AC166" i="6" s="1"/>
  <c r="Y167" i="6"/>
  <c r="AC167" i="6" s="1"/>
  <c r="Y168" i="6"/>
  <c r="AC168" i="6" s="1"/>
  <c r="Y169" i="6"/>
  <c r="AC169" i="6" s="1"/>
  <c r="Y170" i="6"/>
  <c r="AC170" i="6" s="1"/>
  <c r="Y171" i="6"/>
  <c r="AC171" i="6" s="1"/>
  <c r="Y172" i="6"/>
  <c r="AC172" i="6" s="1"/>
  <c r="Y173" i="6"/>
  <c r="AC173" i="6" s="1"/>
  <c r="Y174" i="6"/>
  <c r="AC174" i="6" s="1"/>
  <c r="Y175" i="6"/>
  <c r="AC175" i="6" s="1"/>
  <c r="Y176" i="6"/>
  <c r="AC176" i="6" s="1"/>
  <c r="Y177" i="6"/>
  <c r="AC177" i="6" s="1"/>
  <c r="Y178" i="6"/>
  <c r="AC178" i="6" s="1"/>
  <c r="Y179" i="6"/>
  <c r="AC179" i="6" s="1"/>
  <c r="Y180" i="6"/>
  <c r="AC180" i="6" s="1"/>
  <c r="Y181" i="6"/>
  <c r="AC181" i="6" s="1"/>
  <c r="Y182" i="6"/>
  <c r="AC182" i="6" s="1"/>
  <c r="Y183" i="6"/>
  <c r="AC183" i="6" s="1"/>
  <c r="Y184" i="6"/>
  <c r="AC184" i="6" s="1"/>
  <c r="Y185" i="6"/>
  <c r="AC185" i="6" s="1"/>
  <c r="Y186" i="6"/>
  <c r="AC186" i="6" s="1"/>
  <c r="Y187" i="6"/>
  <c r="AC187" i="6" s="1"/>
  <c r="Y188" i="6"/>
  <c r="AC188" i="6" s="1"/>
  <c r="Y189" i="6"/>
  <c r="AC189" i="6" s="1"/>
  <c r="Y190" i="6"/>
  <c r="AC190" i="6" s="1"/>
  <c r="Y191" i="6"/>
  <c r="AC191" i="6" s="1"/>
  <c r="Y192" i="6"/>
  <c r="AC192" i="6" s="1"/>
  <c r="Y193" i="6"/>
  <c r="AC193" i="6" s="1"/>
  <c r="Y194" i="6"/>
  <c r="AC194" i="6" s="1"/>
  <c r="Y195" i="6"/>
  <c r="AC195" i="6" s="1"/>
  <c r="Y196" i="6"/>
  <c r="AC196" i="6" s="1"/>
  <c r="Y197" i="6"/>
  <c r="AC197" i="6" s="1"/>
  <c r="Y198" i="6"/>
  <c r="AC198" i="6" s="1"/>
  <c r="Y199" i="6"/>
  <c r="AC199" i="6" s="1"/>
  <c r="Y200" i="6"/>
  <c r="AC200" i="6" s="1"/>
  <c r="Y201" i="6"/>
  <c r="AC201" i="6" s="1"/>
  <c r="Y202" i="6"/>
  <c r="AC202" i="6" s="1"/>
  <c r="Y203" i="6"/>
  <c r="AC203" i="6" s="1"/>
  <c r="Y204" i="6"/>
  <c r="AC204" i="6" s="1"/>
  <c r="Y205" i="6"/>
  <c r="AC205" i="6" s="1"/>
  <c r="Y206" i="6"/>
  <c r="AC206" i="6" s="1"/>
  <c r="Y207" i="6"/>
  <c r="AC207" i="6" s="1"/>
  <c r="Y208" i="6"/>
  <c r="AC208" i="6" s="1"/>
  <c r="Y209" i="6"/>
  <c r="AC209" i="6" s="1"/>
  <c r="Y210" i="6"/>
  <c r="AC210" i="6" s="1"/>
  <c r="Y211" i="6"/>
  <c r="AC211" i="6" s="1"/>
  <c r="Y212" i="6"/>
  <c r="AC212" i="6" s="1"/>
  <c r="Y213" i="6"/>
  <c r="AC213" i="6" s="1"/>
  <c r="Y214" i="6"/>
  <c r="AC214" i="6" s="1"/>
  <c r="Y215" i="6"/>
  <c r="AC215" i="6" s="1"/>
  <c r="Y216" i="6"/>
  <c r="AC216" i="6" s="1"/>
  <c r="Y217" i="6"/>
  <c r="AC217" i="6" s="1"/>
  <c r="Y218" i="6"/>
  <c r="AC218" i="6" s="1"/>
  <c r="Y219" i="6"/>
  <c r="AC219" i="6" s="1"/>
  <c r="Y220" i="6"/>
  <c r="AC220" i="6" s="1"/>
  <c r="Y221" i="6"/>
  <c r="AC221" i="6" s="1"/>
  <c r="Y222" i="6"/>
  <c r="AC222" i="6" s="1"/>
  <c r="Y223" i="6"/>
  <c r="Y224" i="6"/>
  <c r="AC224" i="6" s="1"/>
  <c r="Y225" i="6"/>
  <c r="AC225" i="6" s="1"/>
  <c r="Y226" i="6"/>
  <c r="AC226" i="6" s="1"/>
  <c r="Y227" i="6"/>
  <c r="AC227" i="6" s="1"/>
  <c r="Y228" i="6"/>
  <c r="AC228" i="6" s="1"/>
  <c r="Y229" i="6"/>
  <c r="AC229" i="6" s="1"/>
  <c r="Y230" i="6"/>
  <c r="AC230" i="6" s="1"/>
  <c r="Y231" i="6"/>
  <c r="AC231" i="6" s="1"/>
  <c r="Y232" i="6"/>
  <c r="AC232" i="6" s="1"/>
  <c r="Y233" i="6"/>
  <c r="AC233" i="6" s="1"/>
  <c r="Y234" i="6"/>
  <c r="AC234" i="6" s="1"/>
  <c r="Y235" i="6"/>
  <c r="AC235" i="6" s="1"/>
  <c r="Y236" i="6"/>
  <c r="AC236" i="6" s="1"/>
  <c r="Y237" i="6"/>
  <c r="AC237" i="6" s="1"/>
  <c r="Y238" i="6"/>
  <c r="AC238" i="6" s="1"/>
  <c r="Y239" i="6"/>
  <c r="AC239" i="6" s="1"/>
  <c r="Y240" i="6"/>
  <c r="AC240" i="6" s="1"/>
  <c r="Y241" i="6"/>
  <c r="AC241" i="6" s="1"/>
  <c r="Y242" i="6"/>
  <c r="AC242" i="6" s="1"/>
  <c r="Y243" i="6"/>
  <c r="AC243" i="6" s="1"/>
  <c r="Y244" i="6"/>
  <c r="AC244" i="6" s="1"/>
  <c r="Y245" i="6"/>
  <c r="AC245" i="6" s="1"/>
  <c r="Y246" i="6"/>
  <c r="AC246" i="6" s="1"/>
  <c r="Y247" i="6"/>
  <c r="AC247" i="6" s="1"/>
  <c r="Y248" i="6"/>
  <c r="AC248" i="6" s="1"/>
  <c r="Y249" i="6"/>
  <c r="AC249" i="6" s="1"/>
  <c r="Y250" i="6"/>
  <c r="AC250" i="6" s="1"/>
  <c r="Y251" i="6"/>
  <c r="AC251" i="6" s="1"/>
  <c r="Y252" i="6"/>
  <c r="AC252" i="6" s="1"/>
  <c r="Y253" i="6"/>
  <c r="AC253" i="6" s="1"/>
  <c r="Y254" i="6"/>
  <c r="AC254" i="6" s="1"/>
  <c r="Y255" i="6"/>
  <c r="AC255" i="6" s="1"/>
  <c r="Y256" i="6"/>
  <c r="AC256" i="6" s="1"/>
  <c r="Y257" i="6"/>
  <c r="AC257" i="6" s="1"/>
  <c r="Y258" i="6"/>
  <c r="AC258" i="6" s="1"/>
  <c r="Y259" i="6"/>
  <c r="AC259" i="6" s="1"/>
  <c r="Y260" i="6"/>
  <c r="AC260" i="6" s="1"/>
  <c r="Y261" i="6"/>
  <c r="AC261" i="6" s="1"/>
  <c r="Y262" i="6"/>
  <c r="AC262" i="6" s="1"/>
  <c r="Y263" i="6"/>
  <c r="AC263" i="6" s="1"/>
  <c r="Y264" i="6"/>
  <c r="AC264" i="6" s="1"/>
  <c r="Y265" i="6"/>
  <c r="AC265" i="6" s="1"/>
  <c r="Y266" i="6"/>
  <c r="AC266" i="6" s="1"/>
  <c r="Y267" i="6"/>
  <c r="AC267" i="6" s="1"/>
  <c r="Y268" i="6"/>
  <c r="AC268" i="6" s="1"/>
  <c r="Y269" i="6"/>
  <c r="AC269" i="6" s="1"/>
  <c r="Y270" i="6"/>
  <c r="AC270" i="6" s="1"/>
  <c r="Y271" i="6"/>
  <c r="AC271" i="6" s="1"/>
  <c r="Y272" i="6"/>
  <c r="AC272" i="6" s="1"/>
  <c r="Y273" i="6"/>
  <c r="AC273" i="6" s="1"/>
  <c r="Y274" i="6"/>
  <c r="AC274" i="6" s="1"/>
  <c r="Y275" i="6"/>
  <c r="AC275" i="6" s="1"/>
  <c r="Y276" i="6"/>
  <c r="AC276" i="6" s="1"/>
  <c r="Y277" i="6"/>
  <c r="AC277" i="6" s="1"/>
  <c r="Y278" i="6"/>
  <c r="AC278" i="6" s="1"/>
  <c r="Y279" i="6"/>
  <c r="AC279" i="6" s="1"/>
  <c r="Y280" i="6"/>
  <c r="AC280" i="6" s="1"/>
  <c r="Y281" i="6"/>
  <c r="AC281" i="6" s="1"/>
  <c r="Y282" i="6"/>
  <c r="AC282" i="6" s="1"/>
  <c r="Y283" i="6"/>
  <c r="AC283" i="6" s="1"/>
  <c r="Y284" i="6"/>
  <c r="AC284" i="6" s="1"/>
  <c r="Y285" i="6"/>
  <c r="AC285" i="6" s="1"/>
  <c r="Y286" i="6"/>
  <c r="AC286" i="6" s="1"/>
  <c r="Y287" i="6"/>
  <c r="AC287" i="6" s="1"/>
  <c r="Y288" i="6"/>
  <c r="AC288" i="6" s="1"/>
  <c r="Y289" i="6"/>
  <c r="AC289" i="6" s="1"/>
  <c r="Y290" i="6"/>
  <c r="AC290" i="6" s="1"/>
  <c r="Y291" i="6"/>
  <c r="AC291" i="6" s="1"/>
  <c r="Y292" i="6"/>
  <c r="AC292" i="6" s="1"/>
  <c r="Y293" i="6"/>
  <c r="AC293" i="6" s="1"/>
  <c r="Y294" i="6"/>
  <c r="AC294" i="6" s="1"/>
  <c r="Y295" i="6"/>
  <c r="AC295" i="6" s="1"/>
  <c r="Y296" i="6"/>
  <c r="AC296" i="6" s="1"/>
  <c r="Y297" i="6"/>
  <c r="AC297" i="6" s="1"/>
  <c r="Y298" i="6"/>
  <c r="AC298" i="6" s="1"/>
  <c r="Y299" i="6"/>
  <c r="AC299" i="6" s="1"/>
  <c r="Y300" i="6"/>
  <c r="AC300" i="6" s="1"/>
  <c r="Y301" i="6"/>
  <c r="AC301" i="6" s="1"/>
  <c r="Y302" i="6"/>
  <c r="AC302" i="6" s="1"/>
  <c r="Y303" i="6"/>
  <c r="AC303" i="6" s="1"/>
  <c r="Y304" i="6"/>
  <c r="AC304" i="6" s="1"/>
  <c r="Y305" i="6"/>
  <c r="AC305" i="6" s="1"/>
  <c r="Y306" i="6"/>
  <c r="AC306" i="6" s="1"/>
  <c r="Y307" i="6"/>
  <c r="AC307" i="6" s="1"/>
  <c r="Y308" i="6"/>
  <c r="AC308" i="6" s="1"/>
  <c r="Y309" i="6"/>
  <c r="AC309" i="6" s="1"/>
  <c r="Y310" i="6"/>
  <c r="Y311" i="6"/>
  <c r="AC311" i="6" s="1"/>
  <c r="Y312" i="6"/>
  <c r="AC312" i="6" s="1"/>
  <c r="Y313" i="6"/>
  <c r="AC313" i="6" s="1"/>
  <c r="Y314" i="6"/>
  <c r="AC314" i="6" s="1"/>
  <c r="Y315" i="6"/>
  <c r="AC315" i="6" s="1"/>
  <c r="Y316" i="6"/>
  <c r="AC316" i="6" s="1"/>
  <c r="Y317" i="6"/>
  <c r="AC317" i="6" s="1"/>
  <c r="Y318" i="6"/>
  <c r="AC318" i="6" s="1"/>
  <c r="Y319" i="6"/>
  <c r="AC319" i="6" s="1"/>
  <c r="Y320" i="6"/>
  <c r="AC320" i="6" s="1"/>
  <c r="Y321" i="6"/>
  <c r="AC321" i="6" s="1"/>
  <c r="Y322" i="6"/>
  <c r="AC322" i="6" s="1"/>
  <c r="Y323" i="6"/>
  <c r="AC323" i="6" s="1"/>
  <c r="Y324" i="6"/>
  <c r="AC324" i="6" s="1"/>
  <c r="Y325" i="6"/>
  <c r="AC325" i="6" s="1"/>
  <c r="Y326" i="6"/>
  <c r="AC326" i="6" s="1"/>
  <c r="Y327" i="6"/>
  <c r="AC327" i="6" s="1"/>
  <c r="Y328" i="6"/>
  <c r="AC328" i="6" s="1"/>
  <c r="Y329" i="6"/>
  <c r="AC329" i="6" s="1"/>
  <c r="Y330" i="6"/>
  <c r="AC330" i="6" s="1"/>
  <c r="Y331" i="6"/>
  <c r="AC331" i="6" s="1"/>
  <c r="Y332" i="6"/>
  <c r="AC332" i="6" s="1"/>
  <c r="Y333" i="6"/>
  <c r="AC333" i="6" s="1"/>
  <c r="Y334" i="6"/>
  <c r="AC334" i="6" s="1"/>
  <c r="Y335" i="6"/>
  <c r="AC335" i="6" s="1"/>
  <c r="Y336" i="6"/>
  <c r="AC336" i="6" s="1"/>
  <c r="Y337" i="6"/>
  <c r="AC337" i="6" s="1"/>
  <c r="Y338" i="6"/>
  <c r="AC338" i="6" s="1"/>
  <c r="Y339" i="6"/>
  <c r="AC339" i="6" s="1"/>
  <c r="Y340" i="6"/>
  <c r="AC340" i="6" s="1"/>
  <c r="Y341" i="6"/>
  <c r="AC341" i="6" s="1"/>
  <c r="Y342" i="6"/>
  <c r="AC342" i="6" s="1"/>
  <c r="Y343" i="6"/>
  <c r="AC343" i="6" s="1"/>
  <c r="Y344" i="6"/>
  <c r="AC344" i="6" s="1"/>
  <c r="Y345" i="6"/>
  <c r="AC345" i="6" s="1"/>
  <c r="Y346" i="6"/>
  <c r="AC346" i="6" s="1"/>
  <c r="Y347" i="6"/>
  <c r="AC347" i="6" s="1"/>
  <c r="Y348" i="6"/>
  <c r="AC348" i="6" s="1"/>
  <c r="Y349" i="6"/>
  <c r="AC349" i="6" s="1"/>
  <c r="Y350" i="6"/>
  <c r="AC350" i="6" s="1"/>
  <c r="Y351" i="6"/>
  <c r="AC351" i="6" s="1"/>
  <c r="Y352" i="6"/>
  <c r="AC352" i="6" s="1"/>
  <c r="Y353" i="6"/>
  <c r="AC353" i="6" s="1"/>
  <c r="Y354" i="6"/>
  <c r="AC354" i="6" s="1"/>
  <c r="Y355" i="6"/>
  <c r="AC355" i="6" s="1"/>
  <c r="Y356" i="6"/>
  <c r="AC356" i="6" s="1"/>
  <c r="Y357" i="6"/>
  <c r="AC357" i="6" s="1"/>
  <c r="Y358" i="6"/>
  <c r="AC358" i="6" s="1"/>
  <c r="Y359" i="6"/>
  <c r="AC359" i="6" s="1"/>
  <c r="Y360" i="6"/>
  <c r="AC360" i="6" s="1"/>
  <c r="Y361" i="6"/>
  <c r="AC361" i="6" s="1"/>
  <c r="Y362" i="6"/>
  <c r="AC362" i="6" s="1"/>
  <c r="Y363" i="6"/>
  <c r="AC363" i="6" s="1"/>
  <c r="Y364" i="6"/>
  <c r="AC364" i="6" s="1"/>
  <c r="Y365" i="6"/>
  <c r="AC365" i="6" s="1"/>
  <c r="Y366" i="6"/>
  <c r="AC366" i="6" s="1"/>
  <c r="Y367" i="6"/>
  <c r="AC367" i="6" s="1"/>
  <c r="Y368" i="6"/>
  <c r="AC368" i="6" s="1"/>
  <c r="Y369" i="6"/>
  <c r="AC369" i="6" s="1"/>
  <c r="Y370" i="6"/>
  <c r="AC370" i="6" s="1"/>
  <c r="Y371" i="6"/>
  <c r="AC371" i="6" s="1"/>
  <c r="Y372" i="6"/>
  <c r="AC372" i="6" s="1"/>
  <c r="Y373" i="6"/>
  <c r="AC373" i="6" s="1"/>
  <c r="Y374" i="6"/>
  <c r="AC374" i="6" s="1"/>
  <c r="Y375" i="6"/>
  <c r="AC375" i="6" s="1"/>
  <c r="Y376" i="6"/>
  <c r="AC376" i="6" s="1"/>
  <c r="Y377" i="6"/>
  <c r="AC377" i="6" s="1"/>
  <c r="Y378" i="6"/>
  <c r="AC378" i="6" s="1"/>
  <c r="Y379" i="6"/>
  <c r="AC379" i="6" s="1"/>
  <c r="Y380" i="6"/>
  <c r="AC380" i="6" s="1"/>
  <c r="Y381" i="6"/>
  <c r="AC381" i="6" s="1"/>
  <c r="Y382" i="6"/>
  <c r="AC382" i="6" s="1"/>
  <c r="Y383" i="6"/>
  <c r="AC383" i="6" s="1"/>
  <c r="Y384" i="6"/>
  <c r="AC384" i="6" s="1"/>
  <c r="Y385" i="6"/>
  <c r="AC385" i="6" s="1"/>
  <c r="Y386" i="6"/>
  <c r="AC386" i="6" s="1"/>
  <c r="Y387" i="6"/>
  <c r="AC387" i="6" s="1"/>
  <c r="Y388" i="6"/>
  <c r="AC388" i="6" s="1"/>
  <c r="Y389" i="6"/>
  <c r="AC389" i="6" s="1"/>
  <c r="Y390" i="6"/>
  <c r="AC390" i="6" s="1"/>
  <c r="Y391" i="6"/>
  <c r="Y392" i="6"/>
  <c r="AC392" i="6" s="1"/>
  <c r="Y393" i="6"/>
  <c r="AC393" i="6" s="1"/>
  <c r="Y394" i="6"/>
  <c r="AC394" i="6" s="1"/>
  <c r="Y395" i="6"/>
  <c r="AC395" i="6" s="1"/>
  <c r="Y396" i="6"/>
  <c r="AC396" i="6" s="1"/>
  <c r="Y397" i="6"/>
  <c r="AC397" i="6" s="1"/>
  <c r="Y398" i="6"/>
  <c r="AC398" i="6" s="1"/>
  <c r="Y399" i="6"/>
  <c r="AC399" i="6" s="1"/>
  <c r="Y400" i="6"/>
  <c r="AC400" i="6" s="1"/>
  <c r="Y401" i="6"/>
  <c r="AC401" i="6" s="1"/>
  <c r="Y402" i="6"/>
  <c r="AC402" i="6" s="1"/>
  <c r="Y403" i="6"/>
  <c r="AC403" i="6" s="1"/>
  <c r="Y404" i="6"/>
  <c r="AC404" i="6" s="1"/>
  <c r="Y405" i="6"/>
  <c r="AC405" i="6" s="1"/>
  <c r="Y406" i="6"/>
  <c r="AC406" i="6" s="1"/>
  <c r="Y407" i="6"/>
  <c r="AC407" i="6" s="1"/>
  <c r="Y408" i="6"/>
  <c r="AC408" i="6" s="1"/>
  <c r="Y409" i="6"/>
  <c r="AC409" i="6" s="1"/>
  <c r="Y410" i="6"/>
  <c r="AC410" i="6" s="1"/>
  <c r="Y411" i="6"/>
  <c r="AC411" i="6" s="1"/>
  <c r="Y412" i="6"/>
  <c r="AC412" i="6" s="1"/>
  <c r="Y413" i="6"/>
  <c r="AC413" i="6" s="1"/>
  <c r="Y414" i="6"/>
  <c r="AC414" i="6" s="1"/>
  <c r="Y415" i="6"/>
  <c r="AC415" i="6" s="1"/>
  <c r="Y416" i="6"/>
  <c r="AC416" i="6" s="1"/>
  <c r="Y417" i="6"/>
  <c r="AC417" i="6" s="1"/>
  <c r="Y418" i="6"/>
  <c r="AC418" i="6" s="1"/>
  <c r="Y419" i="6"/>
  <c r="AC419" i="6" s="1"/>
  <c r="Y420" i="6"/>
  <c r="AC420" i="6" s="1"/>
  <c r="Y421" i="6"/>
  <c r="AC421" i="6" s="1"/>
  <c r="Y422" i="6"/>
  <c r="AC422" i="6" s="1"/>
  <c r="Y423" i="6"/>
  <c r="AC423" i="6" s="1"/>
  <c r="Y424" i="6"/>
  <c r="AC424" i="6" s="1"/>
  <c r="Y425" i="6"/>
  <c r="AC425" i="6" s="1"/>
  <c r="Y426" i="6"/>
  <c r="AC426" i="6" s="1"/>
  <c r="Y427" i="6"/>
  <c r="AC427" i="6" s="1"/>
  <c r="Y428" i="6"/>
  <c r="AC428" i="6" s="1"/>
  <c r="Y429" i="6"/>
  <c r="AC429" i="6" s="1"/>
  <c r="Y430" i="6"/>
  <c r="AC430" i="6" s="1"/>
  <c r="Y431" i="6"/>
  <c r="AC431" i="6" s="1"/>
  <c r="Y432" i="6"/>
  <c r="AC432" i="6" s="1"/>
  <c r="Y433" i="6"/>
  <c r="AC433" i="6" s="1"/>
  <c r="Y434" i="6"/>
  <c r="AC434" i="6" s="1"/>
  <c r="Y435" i="6"/>
  <c r="AC435" i="6" s="1"/>
  <c r="Y436" i="6"/>
  <c r="AC436" i="6" s="1"/>
  <c r="Y437" i="6"/>
  <c r="AC437" i="6" s="1"/>
  <c r="Y438" i="6"/>
  <c r="AC438" i="6" s="1"/>
  <c r="Y439" i="6"/>
  <c r="AC439" i="6" s="1"/>
  <c r="Y440" i="6"/>
  <c r="AC440" i="6" s="1"/>
  <c r="Y441" i="6"/>
  <c r="AC441" i="6" s="1"/>
  <c r="Y442" i="6"/>
  <c r="AC442" i="6" s="1"/>
  <c r="Y443" i="6"/>
  <c r="AC443" i="6" s="1"/>
  <c r="Y444" i="6"/>
  <c r="AC444" i="6" s="1"/>
  <c r="Y445" i="6"/>
  <c r="AC445" i="6" s="1"/>
  <c r="Y446" i="6"/>
  <c r="AC446" i="6" s="1"/>
  <c r="Y447" i="6"/>
  <c r="AC447" i="6" s="1"/>
  <c r="Y448" i="6"/>
  <c r="AC448" i="6" s="1"/>
  <c r="Y449" i="6"/>
  <c r="AC449" i="6" s="1"/>
  <c r="Y450" i="6"/>
  <c r="AC450" i="6" s="1"/>
  <c r="Y451" i="6"/>
  <c r="AC451" i="6" s="1"/>
  <c r="Y452" i="6"/>
  <c r="AC452" i="6" s="1"/>
  <c r="Y453" i="6"/>
  <c r="AC453" i="6" s="1"/>
  <c r="Y454" i="6"/>
  <c r="AC454" i="6" s="1"/>
  <c r="Y455" i="6"/>
  <c r="AC455" i="6" s="1"/>
  <c r="Y456" i="6"/>
  <c r="AC456" i="6" s="1"/>
  <c r="Y457" i="6"/>
  <c r="AC457" i="6" s="1"/>
  <c r="Y458" i="6"/>
  <c r="AC458" i="6" s="1"/>
  <c r="Y459" i="6"/>
  <c r="AC459" i="6" s="1"/>
  <c r="Y460" i="6"/>
  <c r="AC460" i="6" s="1"/>
  <c r="Y461" i="6"/>
  <c r="AC461" i="6" s="1"/>
  <c r="Y462" i="6"/>
  <c r="AC462" i="6" s="1"/>
  <c r="Y463" i="6"/>
  <c r="AC463" i="6" s="1"/>
  <c r="Y464" i="6"/>
  <c r="AC464" i="6" s="1"/>
  <c r="Y465" i="6"/>
  <c r="AC465" i="6" s="1"/>
  <c r="Y466" i="6"/>
  <c r="AC466" i="6" s="1"/>
  <c r="Y467" i="6"/>
  <c r="AC467" i="6" s="1"/>
  <c r="Y468" i="6"/>
  <c r="AC468" i="6" s="1"/>
  <c r="Y469" i="6"/>
  <c r="AC469" i="6" s="1"/>
  <c r="Y470" i="6"/>
  <c r="AC470" i="6" s="1"/>
  <c r="Y471" i="6"/>
  <c r="AC471" i="6" s="1"/>
  <c r="Y472" i="6"/>
  <c r="AC472" i="6" s="1"/>
  <c r="Y473" i="6"/>
  <c r="AC473" i="6" s="1"/>
  <c r="Y474" i="6"/>
  <c r="AC474" i="6" s="1"/>
  <c r="Y475" i="6"/>
  <c r="AC475" i="6" s="1"/>
  <c r="Y476" i="6"/>
  <c r="AC476" i="6" s="1"/>
  <c r="Y477" i="6"/>
  <c r="AC477" i="6" s="1"/>
  <c r="Y478" i="6"/>
  <c r="AC478" i="6" s="1"/>
  <c r="Y479" i="6"/>
  <c r="Y480" i="6"/>
  <c r="AC480" i="6" s="1"/>
  <c r="Y481" i="6"/>
  <c r="AC481" i="6" s="1"/>
  <c r="Y482" i="6"/>
  <c r="AC482" i="6" s="1"/>
  <c r="Y483" i="6"/>
  <c r="AC483" i="6" s="1"/>
  <c r="Y484" i="6"/>
  <c r="AC484" i="6" s="1"/>
  <c r="Y485" i="6"/>
  <c r="AC485" i="6" s="1"/>
  <c r="Y486" i="6"/>
  <c r="AC486" i="6" s="1"/>
  <c r="Y487" i="6"/>
  <c r="AC487" i="6" s="1"/>
  <c r="Y488" i="6"/>
  <c r="AC488" i="6" s="1"/>
  <c r="Y489" i="6"/>
  <c r="AC489" i="6" s="1"/>
  <c r="Y490" i="6"/>
  <c r="AC490" i="6" s="1"/>
  <c r="Y491" i="6"/>
  <c r="AC491" i="6" s="1"/>
  <c r="Y492" i="6"/>
  <c r="AC492" i="6" s="1"/>
  <c r="Y493" i="6"/>
  <c r="AC493" i="6" s="1"/>
  <c r="Y494" i="6"/>
  <c r="AC494" i="6" s="1"/>
  <c r="Y495" i="6"/>
  <c r="AC495" i="6" s="1"/>
  <c r="Y496" i="6"/>
  <c r="AC496" i="6" s="1"/>
  <c r="Y497" i="6"/>
  <c r="AC497" i="6" s="1"/>
  <c r="Y498" i="6"/>
  <c r="AC498" i="6" s="1"/>
  <c r="Y499" i="6"/>
  <c r="AC499" i="6" s="1"/>
  <c r="Y500" i="6"/>
  <c r="AC500" i="6" s="1"/>
  <c r="Y501" i="6"/>
  <c r="AC501" i="6" s="1"/>
  <c r="Y502" i="6"/>
  <c r="AC502" i="6" s="1"/>
  <c r="Y503" i="6"/>
  <c r="AC503" i="6" s="1"/>
  <c r="Y504" i="6"/>
  <c r="AC504" i="6" s="1"/>
  <c r="Y505" i="6"/>
  <c r="AC505" i="6" s="1"/>
  <c r="Y506" i="6"/>
  <c r="AC506" i="6" s="1"/>
  <c r="Y507" i="6"/>
  <c r="AC507" i="6" s="1"/>
  <c r="Y508" i="6"/>
  <c r="AC508" i="6" s="1"/>
  <c r="Y509" i="6"/>
  <c r="AC509" i="6" s="1"/>
  <c r="Y510" i="6"/>
  <c r="AC510" i="6" s="1"/>
  <c r="Y511" i="6"/>
  <c r="AC511" i="6" s="1"/>
  <c r="Y512" i="6"/>
  <c r="AC512" i="6" s="1"/>
  <c r="Y513" i="6"/>
  <c r="AC513" i="6" s="1"/>
  <c r="Y514" i="6"/>
  <c r="AC514" i="6" s="1"/>
  <c r="Y515" i="6"/>
  <c r="AC515" i="6" s="1"/>
  <c r="Y516" i="6"/>
  <c r="AC516" i="6" s="1"/>
  <c r="Y517" i="6"/>
  <c r="AC517" i="6" s="1"/>
  <c r="Y518" i="6"/>
  <c r="AC518" i="6" s="1"/>
  <c r="Y519" i="6"/>
  <c r="AC519" i="6" s="1"/>
  <c r="Y520" i="6"/>
  <c r="AC520" i="6" s="1"/>
  <c r="Y521" i="6"/>
  <c r="AC521" i="6" s="1"/>
  <c r="Y522" i="6"/>
  <c r="AC522" i="6" s="1"/>
  <c r="Y523" i="6"/>
  <c r="AC523" i="6" s="1"/>
  <c r="Y524" i="6"/>
  <c r="AC524" i="6" s="1"/>
  <c r="Y525" i="6"/>
  <c r="AC525" i="6" s="1"/>
  <c r="Y526" i="6"/>
  <c r="AC526" i="6" s="1"/>
  <c r="Y527" i="6"/>
  <c r="Y528" i="6"/>
  <c r="AC528" i="6" s="1"/>
  <c r="Y529" i="6"/>
  <c r="AC529" i="6" s="1"/>
  <c r="Y530" i="6"/>
  <c r="AC530" i="6" s="1"/>
  <c r="Y531" i="6"/>
  <c r="AC531" i="6" s="1"/>
  <c r="Y532" i="6"/>
  <c r="AC532" i="6" s="1"/>
  <c r="Y533" i="6"/>
  <c r="AC533" i="6" s="1"/>
  <c r="Y534" i="6"/>
  <c r="AC534" i="6" s="1"/>
  <c r="Y535" i="6"/>
  <c r="AC535" i="6" s="1"/>
  <c r="Y536" i="6"/>
  <c r="AC536" i="6" s="1"/>
  <c r="Y537" i="6"/>
  <c r="AC537" i="6" s="1"/>
  <c r="Y538" i="6"/>
  <c r="AC538" i="6" s="1"/>
  <c r="Y539" i="6"/>
  <c r="AC539" i="6" s="1"/>
  <c r="Y540" i="6"/>
  <c r="AC540" i="6" s="1"/>
  <c r="Y541" i="6"/>
  <c r="AC541" i="6" s="1"/>
  <c r="Y542" i="6"/>
  <c r="AC542" i="6" s="1"/>
  <c r="Y543" i="6"/>
  <c r="AC543" i="6" s="1"/>
  <c r="Y544" i="6"/>
  <c r="AC544" i="6" s="1"/>
  <c r="Y545" i="6"/>
  <c r="AC545" i="6" s="1"/>
  <c r="Y546" i="6"/>
  <c r="AC546" i="6" s="1"/>
  <c r="Y547" i="6"/>
  <c r="AC547" i="6" s="1"/>
  <c r="Y548" i="6"/>
  <c r="Y549" i="6"/>
  <c r="AC549" i="6" s="1"/>
  <c r="Y550" i="6"/>
  <c r="AC550" i="6" s="1"/>
  <c r="Y551" i="6"/>
  <c r="AC551" i="6" s="1"/>
  <c r="Y552" i="6"/>
  <c r="AC552" i="6" s="1"/>
  <c r="Y553" i="6"/>
  <c r="AC553" i="6" s="1"/>
  <c r="Y554" i="6"/>
  <c r="AC554" i="6" s="1"/>
  <c r="Y555" i="6"/>
  <c r="AC555" i="6" s="1"/>
  <c r="Y556" i="6"/>
  <c r="AC556" i="6" s="1"/>
  <c r="Y557" i="6"/>
  <c r="AC557" i="6" s="1"/>
  <c r="Y558" i="6"/>
  <c r="AC558" i="6" s="1"/>
  <c r="Y559" i="6"/>
  <c r="AC559" i="6" s="1"/>
  <c r="Y560" i="6"/>
  <c r="AC560" i="6" s="1"/>
  <c r="Y561" i="6"/>
  <c r="AC561" i="6" s="1"/>
  <c r="Y562" i="6"/>
  <c r="AC562" i="6" s="1"/>
  <c r="Y563" i="6"/>
  <c r="AC563" i="6" s="1"/>
  <c r="Y564" i="6"/>
  <c r="AC564" i="6" s="1"/>
  <c r="Y565" i="6"/>
  <c r="AC565" i="6" s="1"/>
  <c r="Y566" i="6"/>
  <c r="AC566" i="6" s="1"/>
  <c r="Y567" i="6"/>
  <c r="AC567" i="6" s="1"/>
  <c r="Y568" i="6"/>
  <c r="AC568" i="6" s="1"/>
  <c r="Y569" i="6"/>
  <c r="AC569" i="6" s="1"/>
  <c r="Y570" i="6"/>
  <c r="AC570" i="6" s="1"/>
  <c r="Y571" i="6"/>
  <c r="AC571" i="6" s="1"/>
  <c r="Y572" i="6"/>
  <c r="AC572" i="6" s="1"/>
  <c r="Y573" i="6"/>
  <c r="AC573" i="6" s="1"/>
  <c r="Y574" i="6"/>
  <c r="AC574" i="6" s="1"/>
  <c r="Y575" i="6"/>
  <c r="AC575" i="6" s="1"/>
  <c r="Y576" i="6"/>
  <c r="AC576" i="6" s="1"/>
  <c r="Y577" i="6"/>
  <c r="AC577" i="6" s="1"/>
  <c r="Y578" i="6"/>
  <c r="AC578" i="6" s="1"/>
  <c r="Y579" i="6"/>
  <c r="AC579" i="6" s="1"/>
  <c r="Y580" i="6"/>
  <c r="AC580" i="6" s="1"/>
  <c r="Y581" i="6"/>
  <c r="AC581" i="6" s="1"/>
  <c r="Y582" i="6"/>
  <c r="AC582" i="6" s="1"/>
  <c r="Y583" i="6"/>
  <c r="AC583" i="6" s="1"/>
  <c r="Y584" i="6"/>
  <c r="AC584" i="6" s="1"/>
  <c r="Y585" i="6"/>
  <c r="AC585" i="6" s="1"/>
  <c r="Y586" i="6"/>
  <c r="AC586" i="6" s="1"/>
  <c r="Y587" i="6"/>
  <c r="AC587" i="6" s="1"/>
  <c r="Y588" i="6"/>
  <c r="AC588" i="6" s="1"/>
  <c r="Y589" i="6"/>
  <c r="AC589" i="6" s="1"/>
  <c r="Y590" i="6"/>
  <c r="AC590" i="6" s="1"/>
  <c r="Y591" i="6"/>
  <c r="Y592" i="6"/>
  <c r="AC592" i="6" s="1"/>
  <c r="Y593" i="6"/>
  <c r="AC593" i="6" s="1"/>
  <c r="Y594" i="6"/>
  <c r="AC594" i="6" s="1"/>
  <c r="Y595" i="6"/>
  <c r="AC595" i="6" s="1"/>
  <c r="Y596" i="6"/>
  <c r="AC596" i="6" s="1"/>
  <c r="Y597" i="6"/>
  <c r="AC597" i="6" s="1"/>
  <c r="Y598" i="6"/>
  <c r="AC598" i="6" s="1"/>
  <c r="Y599" i="6"/>
  <c r="AC599" i="6" s="1"/>
  <c r="Y2" i="6"/>
  <c r="AC2" i="6" s="1"/>
  <c r="Z2" i="6"/>
  <c r="AD2" i="6" s="1"/>
  <c r="Z3" i="6"/>
  <c r="AD3" i="6" s="1"/>
  <c r="Z4" i="6"/>
  <c r="AD4" i="6" s="1"/>
  <c r="Z5" i="6"/>
  <c r="AD5" i="6" s="1"/>
  <c r="Z6" i="6"/>
  <c r="AD6" i="6" s="1"/>
  <c r="Z7" i="6"/>
  <c r="AD7" i="6" s="1"/>
  <c r="Z8" i="6"/>
  <c r="AD8" i="6" s="1"/>
  <c r="Z9" i="6"/>
  <c r="AD9" i="6" s="1"/>
  <c r="Z10" i="6"/>
  <c r="AD10" i="6" s="1"/>
  <c r="Z11" i="6"/>
  <c r="AD11" i="6" s="1"/>
  <c r="Z12" i="6"/>
  <c r="AD12" i="6" s="1"/>
  <c r="Z13" i="6"/>
  <c r="Z14" i="6"/>
  <c r="AD14" i="6" s="1"/>
  <c r="Z15" i="6"/>
  <c r="AD15" i="6" s="1"/>
  <c r="Z16" i="6"/>
  <c r="AD16" i="6" s="1"/>
  <c r="Z17" i="6"/>
  <c r="AD17" i="6" s="1"/>
  <c r="Z18" i="6"/>
  <c r="AD18" i="6" s="1"/>
  <c r="Z19" i="6"/>
  <c r="AD19" i="6" s="1"/>
  <c r="Z20" i="6"/>
  <c r="AD20" i="6" s="1"/>
  <c r="Z21" i="6"/>
  <c r="AD21" i="6" s="1"/>
  <c r="Z22" i="6"/>
  <c r="AD22" i="6" s="1"/>
  <c r="Z23" i="6"/>
  <c r="AD23" i="6" s="1"/>
  <c r="Z24" i="6"/>
  <c r="AD24" i="6" s="1"/>
  <c r="Z25" i="6"/>
  <c r="AD25" i="6" s="1"/>
  <c r="Z26" i="6"/>
  <c r="AD26" i="6" s="1"/>
  <c r="Z27" i="6"/>
  <c r="AD27" i="6" s="1"/>
  <c r="Z28" i="6"/>
  <c r="AD28" i="6" s="1"/>
  <c r="Z29" i="6"/>
  <c r="AD29" i="6" s="1"/>
  <c r="Z30" i="6"/>
  <c r="AD30" i="6" s="1"/>
  <c r="Z31" i="6"/>
  <c r="AD31" i="6" s="1"/>
  <c r="Z32" i="6"/>
  <c r="AD32" i="6" s="1"/>
  <c r="Z33" i="6"/>
  <c r="AD33" i="6" s="1"/>
  <c r="Z34" i="6"/>
  <c r="AD34" i="6" s="1"/>
  <c r="Z35" i="6"/>
  <c r="AD35" i="6" s="1"/>
  <c r="Z36" i="6"/>
  <c r="AD36" i="6" s="1"/>
  <c r="Z37" i="6"/>
  <c r="AD37" i="6" s="1"/>
  <c r="Z38" i="6"/>
  <c r="AD38" i="6" s="1"/>
  <c r="Z39" i="6"/>
  <c r="AD39" i="6" s="1"/>
  <c r="Z40" i="6"/>
  <c r="AD40" i="6" s="1"/>
  <c r="Z41" i="6"/>
  <c r="AD41" i="6" s="1"/>
  <c r="Z42" i="6"/>
  <c r="AD42" i="6" s="1"/>
  <c r="Z43" i="6"/>
  <c r="AD43" i="6" s="1"/>
  <c r="Z44" i="6"/>
  <c r="AD44" i="6" s="1"/>
  <c r="Z45" i="6"/>
  <c r="AD45" i="6" s="1"/>
  <c r="Z46" i="6"/>
  <c r="AD46" i="6" s="1"/>
  <c r="Z47" i="6"/>
  <c r="AD47" i="6" s="1"/>
  <c r="Z48" i="6"/>
  <c r="AD48" i="6" s="1"/>
  <c r="Z49" i="6"/>
  <c r="AD49" i="6" s="1"/>
  <c r="Z50" i="6"/>
  <c r="AD50" i="6" s="1"/>
  <c r="Z51" i="6"/>
  <c r="AD51" i="6" s="1"/>
  <c r="Z52" i="6"/>
  <c r="AD52" i="6" s="1"/>
  <c r="Z53" i="6"/>
  <c r="AD53" i="6" s="1"/>
  <c r="Z54" i="6"/>
  <c r="AD54" i="6" s="1"/>
  <c r="Z55" i="6"/>
  <c r="AD55" i="6" s="1"/>
  <c r="Z56" i="6"/>
  <c r="Z57" i="6"/>
  <c r="AD57" i="6" s="1"/>
  <c r="Z58" i="6"/>
  <c r="AD58" i="6" s="1"/>
  <c r="Z59" i="6"/>
  <c r="AD59" i="6" s="1"/>
  <c r="Z60" i="6"/>
  <c r="AD60" i="6" s="1"/>
  <c r="Z61" i="6"/>
  <c r="AD61" i="6" s="1"/>
  <c r="Z62" i="6"/>
  <c r="AD62" i="6" s="1"/>
  <c r="Z63" i="6"/>
  <c r="AD63" i="6" s="1"/>
  <c r="Z64" i="6"/>
  <c r="AD64" i="6" s="1"/>
  <c r="Z65" i="6"/>
  <c r="AD65" i="6" s="1"/>
  <c r="Z66" i="6"/>
  <c r="AD66" i="6" s="1"/>
  <c r="Z67" i="6"/>
  <c r="AD67" i="6" s="1"/>
  <c r="Z68" i="6"/>
  <c r="AD68" i="6" s="1"/>
  <c r="Z69" i="6"/>
  <c r="AD69" i="6" s="1"/>
  <c r="Z70" i="6"/>
  <c r="AD70" i="6" s="1"/>
  <c r="Z71" i="6"/>
  <c r="AD71" i="6" s="1"/>
  <c r="Z72" i="6"/>
  <c r="AD72" i="6" s="1"/>
  <c r="Z73" i="6"/>
  <c r="AD73" i="6" s="1"/>
  <c r="Z74" i="6"/>
  <c r="AD74" i="6" s="1"/>
  <c r="Z75" i="6"/>
  <c r="AD75" i="6" s="1"/>
  <c r="Z76" i="6"/>
  <c r="AD76" i="6" s="1"/>
  <c r="Z77" i="6"/>
  <c r="Z78" i="6"/>
  <c r="AD78" i="6" s="1"/>
  <c r="Z79" i="6"/>
  <c r="AD79" i="6" s="1"/>
  <c r="Z80" i="6"/>
  <c r="AD80" i="6" s="1"/>
  <c r="Z81" i="6"/>
  <c r="AD81" i="6" s="1"/>
  <c r="Z82" i="6"/>
  <c r="AD82" i="6" s="1"/>
  <c r="Z83" i="6"/>
  <c r="AD83" i="6" s="1"/>
  <c r="Z84" i="6"/>
  <c r="AD84" i="6" s="1"/>
  <c r="Z85" i="6"/>
  <c r="AD85" i="6" s="1"/>
  <c r="Z86" i="6"/>
  <c r="AD86" i="6" s="1"/>
  <c r="Z87" i="6"/>
  <c r="AD87" i="6" s="1"/>
  <c r="Z88" i="6"/>
  <c r="AD88" i="6" s="1"/>
  <c r="Z89" i="6"/>
  <c r="AD89" i="6" s="1"/>
  <c r="Z90" i="6"/>
  <c r="AD90" i="6" s="1"/>
  <c r="Z91" i="6"/>
  <c r="AD91" i="6" s="1"/>
  <c r="Z92" i="6"/>
  <c r="AD92" i="6" s="1"/>
  <c r="Z93" i="6"/>
  <c r="AD93" i="6" s="1"/>
  <c r="Z94" i="6"/>
  <c r="AD94" i="6" s="1"/>
  <c r="Z95" i="6"/>
  <c r="AD95" i="6" s="1"/>
  <c r="Z96" i="6"/>
  <c r="AD96" i="6" s="1"/>
  <c r="Z97" i="6"/>
  <c r="AD97" i="6" s="1"/>
  <c r="Z98" i="6"/>
  <c r="AD98" i="6" s="1"/>
  <c r="Z99" i="6"/>
  <c r="AD99" i="6" s="1"/>
  <c r="Z100" i="6"/>
  <c r="AD100" i="6" s="1"/>
  <c r="Z101" i="6"/>
  <c r="AD101" i="6" s="1"/>
  <c r="Z102" i="6"/>
  <c r="AD102" i="6" s="1"/>
  <c r="Z103" i="6"/>
  <c r="AD103" i="6" s="1"/>
  <c r="Z104" i="6"/>
  <c r="AD104" i="6" s="1"/>
  <c r="Z105" i="6"/>
  <c r="AD105" i="6" s="1"/>
  <c r="Z106" i="6"/>
  <c r="AD106" i="6" s="1"/>
  <c r="Z107" i="6"/>
  <c r="AD107" i="6" s="1"/>
  <c r="Z108" i="6"/>
  <c r="AD108" i="6" s="1"/>
  <c r="Z109" i="6"/>
  <c r="AD109" i="6" s="1"/>
  <c r="Z110" i="6"/>
  <c r="AD110" i="6" s="1"/>
  <c r="Z111" i="6"/>
  <c r="AD111" i="6" s="1"/>
  <c r="Z112" i="6"/>
  <c r="AD112" i="6" s="1"/>
  <c r="Z113" i="6"/>
  <c r="AD113" i="6" s="1"/>
  <c r="Z114" i="6"/>
  <c r="AD114" i="6" s="1"/>
  <c r="Z115" i="6"/>
  <c r="AD115" i="6" s="1"/>
  <c r="Z116" i="6"/>
  <c r="AD116" i="6" s="1"/>
  <c r="Z117" i="6"/>
  <c r="AD117" i="6" s="1"/>
  <c r="Z118" i="6"/>
  <c r="AD118" i="6" s="1"/>
  <c r="Z119" i="6"/>
  <c r="AD119" i="6" s="1"/>
  <c r="Z120" i="6"/>
  <c r="Z121" i="6"/>
  <c r="AD121" i="6" s="1"/>
  <c r="Z122" i="6"/>
  <c r="AD122" i="6" s="1"/>
  <c r="Z123" i="6"/>
  <c r="AD123" i="6" s="1"/>
  <c r="Z124" i="6"/>
  <c r="AD124" i="6" s="1"/>
  <c r="Z125" i="6"/>
  <c r="AD125" i="6" s="1"/>
  <c r="Z126" i="6"/>
  <c r="AD126" i="6" s="1"/>
  <c r="Z127" i="6"/>
  <c r="AD127" i="6" s="1"/>
  <c r="Z128" i="6"/>
  <c r="AD128" i="6" s="1"/>
  <c r="Z129" i="6"/>
  <c r="AD129" i="6" s="1"/>
  <c r="Z130" i="6"/>
  <c r="AD130" i="6" s="1"/>
  <c r="Z131" i="6"/>
  <c r="AD131" i="6" s="1"/>
  <c r="Z132" i="6"/>
  <c r="AD132" i="6" s="1"/>
  <c r="Z133" i="6"/>
  <c r="AD133" i="6" s="1"/>
  <c r="Z134" i="6"/>
  <c r="AD134" i="6" s="1"/>
  <c r="Z135" i="6"/>
  <c r="AD135" i="6" s="1"/>
  <c r="Z136" i="6"/>
  <c r="AD136" i="6" s="1"/>
  <c r="Z137" i="6"/>
  <c r="AD137" i="6" s="1"/>
  <c r="Z138" i="6"/>
  <c r="AD138" i="6" s="1"/>
  <c r="Z139" i="6"/>
  <c r="AD139" i="6" s="1"/>
  <c r="Z140" i="6"/>
  <c r="AD140" i="6" s="1"/>
  <c r="Z141" i="6"/>
  <c r="Z142" i="6"/>
  <c r="AD142" i="6" s="1"/>
  <c r="Z143" i="6"/>
  <c r="AD143" i="6" s="1"/>
  <c r="Z144" i="6"/>
  <c r="AD144" i="6" s="1"/>
  <c r="Z145" i="6"/>
  <c r="AD145" i="6" s="1"/>
  <c r="Z146" i="6"/>
  <c r="AD146" i="6" s="1"/>
  <c r="Z147" i="6"/>
  <c r="AD147" i="6" s="1"/>
  <c r="Z148" i="6"/>
  <c r="AD148" i="6" s="1"/>
  <c r="Z149" i="6"/>
  <c r="AD149" i="6" s="1"/>
  <c r="Z150" i="6"/>
  <c r="AD150" i="6" s="1"/>
  <c r="Z151" i="6"/>
  <c r="AD151" i="6" s="1"/>
  <c r="Z152" i="6"/>
  <c r="AD152" i="6" s="1"/>
  <c r="Z153" i="6"/>
  <c r="AD153" i="6" s="1"/>
  <c r="Z154" i="6"/>
  <c r="AD154" i="6" s="1"/>
  <c r="Z155" i="6"/>
  <c r="AD155" i="6" s="1"/>
  <c r="Z156" i="6"/>
  <c r="AD156" i="6" s="1"/>
  <c r="Z157" i="6"/>
  <c r="AD157" i="6" s="1"/>
  <c r="Z158" i="6"/>
  <c r="AD158" i="6" s="1"/>
  <c r="Z159" i="6"/>
  <c r="AD159" i="6" s="1"/>
  <c r="Z160" i="6"/>
  <c r="AD160" i="6" s="1"/>
  <c r="Z161" i="6"/>
  <c r="AD161" i="6" s="1"/>
  <c r="Z162" i="6"/>
  <c r="AD162" i="6" s="1"/>
  <c r="Z163" i="6"/>
  <c r="AD163" i="6" s="1"/>
  <c r="Z164" i="6"/>
  <c r="AD164" i="6" s="1"/>
  <c r="Z165" i="6"/>
  <c r="AD165" i="6" s="1"/>
  <c r="Z166" i="6"/>
  <c r="AD166" i="6" s="1"/>
  <c r="Z167" i="6"/>
  <c r="AD167" i="6" s="1"/>
  <c r="Z168" i="6"/>
  <c r="AD168" i="6" s="1"/>
  <c r="Z169" i="6"/>
  <c r="AD169" i="6" s="1"/>
  <c r="Z170" i="6"/>
  <c r="AD170" i="6" s="1"/>
  <c r="Z171" i="6"/>
  <c r="AD171" i="6" s="1"/>
  <c r="Z172" i="6"/>
  <c r="AD172" i="6" s="1"/>
  <c r="Z173" i="6"/>
  <c r="AD173" i="6" s="1"/>
  <c r="Z174" i="6"/>
  <c r="AD174" i="6" s="1"/>
  <c r="Z175" i="6"/>
  <c r="AD175" i="6" s="1"/>
  <c r="Z176" i="6"/>
  <c r="AD176" i="6" s="1"/>
  <c r="Z177" i="6"/>
  <c r="AD177" i="6" s="1"/>
  <c r="Z178" i="6"/>
  <c r="AD178" i="6" s="1"/>
  <c r="Z179" i="6"/>
  <c r="AD179" i="6" s="1"/>
  <c r="Z180" i="6"/>
  <c r="AD180" i="6" s="1"/>
  <c r="Z181" i="6"/>
  <c r="AD181" i="6" s="1"/>
  <c r="Z182" i="6"/>
  <c r="AD182" i="6" s="1"/>
  <c r="Z183" i="6"/>
  <c r="AD183" i="6" s="1"/>
  <c r="Z184" i="6"/>
  <c r="Z185" i="6"/>
  <c r="AD185" i="6" s="1"/>
  <c r="Z186" i="6"/>
  <c r="AD186" i="6" s="1"/>
  <c r="Z187" i="6"/>
  <c r="AD187" i="6" s="1"/>
  <c r="Z188" i="6"/>
  <c r="AD188" i="6" s="1"/>
  <c r="Z189" i="6"/>
  <c r="AD189" i="6" s="1"/>
  <c r="Z190" i="6"/>
  <c r="AD190" i="6" s="1"/>
  <c r="Z191" i="6"/>
  <c r="AD191" i="6" s="1"/>
  <c r="Z192" i="6"/>
  <c r="AD192" i="6" s="1"/>
  <c r="Z193" i="6"/>
  <c r="AD193" i="6" s="1"/>
  <c r="Z194" i="6"/>
  <c r="AD194" i="6" s="1"/>
  <c r="Z195" i="6"/>
  <c r="AD195" i="6" s="1"/>
  <c r="Z196" i="6"/>
  <c r="AD196" i="6" s="1"/>
  <c r="Z197" i="6"/>
  <c r="AD197" i="6" s="1"/>
  <c r="Z198" i="6"/>
  <c r="AD198" i="6" s="1"/>
  <c r="Z199" i="6"/>
  <c r="AD199" i="6" s="1"/>
  <c r="Z200" i="6"/>
  <c r="AD200" i="6" s="1"/>
  <c r="Z201" i="6"/>
  <c r="AD201" i="6" s="1"/>
  <c r="Z202" i="6"/>
  <c r="AD202" i="6" s="1"/>
  <c r="Z203" i="6"/>
  <c r="AD203" i="6" s="1"/>
  <c r="Z204" i="6"/>
  <c r="AD204" i="6" s="1"/>
  <c r="Z205" i="6"/>
  <c r="Z206" i="6"/>
  <c r="AD206" i="6" s="1"/>
  <c r="Z207" i="6"/>
  <c r="AD207" i="6" s="1"/>
  <c r="Z208" i="6"/>
  <c r="AD208" i="6" s="1"/>
  <c r="Z209" i="6"/>
  <c r="AD209" i="6" s="1"/>
  <c r="Z210" i="6"/>
  <c r="AD210" i="6" s="1"/>
  <c r="Z211" i="6"/>
  <c r="AD211" i="6" s="1"/>
  <c r="Z212" i="6"/>
  <c r="AD212" i="6" s="1"/>
  <c r="Z213" i="6"/>
  <c r="AD213" i="6" s="1"/>
  <c r="Z214" i="6"/>
  <c r="AD214" i="6" s="1"/>
  <c r="Z215" i="6"/>
  <c r="AD215" i="6" s="1"/>
  <c r="Z216" i="6"/>
  <c r="AD216" i="6" s="1"/>
  <c r="Z217" i="6"/>
  <c r="AD217" i="6" s="1"/>
  <c r="Z218" i="6"/>
  <c r="AD218" i="6" s="1"/>
  <c r="Z219" i="6"/>
  <c r="AD219" i="6" s="1"/>
  <c r="Z220" i="6"/>
  <c r="AD220" i="6" s="1"/>
  <c r="Z221" i="6"/>
  <c r="AD221" i="6" s="1"/>
  <c r="Z222" i="6"/>
  <c r="AD222" i="6" s="1"/>
  <c r="Z223" i="6"/>
  <c r="AD223" i="6" s="1"/>
  <c r="Z224" i="6"/>
  <c r="AD224" i="6" s="1"/>
  <c r="Z225" i="6"/>
  <c r="AD225" i="6" s="1"/>
  <c r="Z226" i="6"/>
  <c r="AD226" i="6" s="1"/>
  <c r="Z227" i="6"/>
  <c r="AD227" i="6" s="1"/>
  <c r="Z228" i="6"/>
  <c r="AD228" i="6" s="1"/>
  <c r="Z229" i="6"/>
  <c r="AD229" i="6" s="1"/>
  <c r="Z230" i="6"/>
  <c r="AD230" i="6" s="1"/>
  <c r="Z231" i="6"/>
  <c r="AD231" i="6" s="1"/>
  <c r="Z232" i="6"/>
  <c r="AD232" i="6" s="1"/>
  <c r="Z233" i="6"/>
  <c r="AD233" i="6" s="1"/>
  <c r="Z234" i="6"/>
  <c r="AD234" i="6" s="1"/>
  <c r="Z235" i="6"/>
  <c r="AD235" i="6" s="1"/>
  <c r="Z236" i="6"/>
  <c r="AD236" i="6" s="1"/>
  <c r="Z237" i="6"/>
  <c r="AD237" i="6" s="1"/>
  <c r="Z238" i="6"/>
  <c r="AD238" i="6" s="1"/>
  <c r="Z239" i="6"/>
  <c r="AD239" i="6" s="1"/>
  <c r="Z240" i="6"/>
  <c r="AD240" i="6" s="1"/>
  <c r="Z241" i="6"/>
  <c r="AD241" i="6" s="1"/>
  <c r="Z242" i="6"/>
  <c r="AD242" i="6" s="1"/>
  <c r="Z243" i="6"/>
  <c r="AD243" i="6" s="1"/>
  <c r="Z244" i="6"/>
  <c r="AD244" i="6" s="1"/>
  <c r="Z245" i="6"/>
  <c r="AD245" i="6" s="1"/>
  <c r="Z246" i="6"/>
  <c r="AD246" i="6" s="1"/>
  <c r="Z247" i="6"/>
  <c r="AD247" i="6" s="1"/>
  <c r="Z248" i="6"/>
  <c r="Z249" i="6"/>
  <c r="AD249" i="6" s="1"/>
  <c r="Z250" i="6"/>
  <c r="AD250" i="6" s="1"/>
  <c r="Z251" i="6"/>
  <c r="AD251" i="6" s="1"/>
  <c r="Z252" i="6"/>
  <c r="AD252" i="6" s="1"/>
  <c r="Z253" i="6"/>
  <c r="AD253" i="6" s="1"/>
  <c r="Z254" i="6"/>
  <c r="AD254" i="6" s="1"/>
  <c r="Z255" i="6"/>
  <c r="AD255" i="6" s="1"/>
  <c r="Z256" i="6"/>
  <c r="AD256" i="6" s="1"/>
  <c r="Z257" i="6"/>
  <c r="AD257" i="6" s="1"/>
  <c r="Z258" i="6"/>
  <c r="AD258" i="6" s="1"/>
  <c r="Z259" i="6"/>
  <c r="AD259" i="6" s="1"/>
  <c r="Z260" i="6"/>
  <c r="AD260" i="6" s="1"/>
  <c r="Z261" i="6"/>
  <c r="AD261" i="6" s="1"/>
  <c r="Z262" i="6"/>
  <c r="AD262" i="6" s="1"/>
  <c r="Z263" i="6"/>
  <c r="AD263" i="6" s="1"/>
  <c r="Z264" i="6"/>
  <c r="AD264" i="6" s="1"/>
  <c r="Z265" i="6"/>
  <c r="AD265" i="6" s="1"/>
  <c r="Z266" i="6"/>
  <c r="AD266" i="6" s="1"/>
  <c r="Z267" i="6"/>
  <c r="AD267" i="6" s="1"/>
  <c r="Z268" i="6"/>
  <c r="AD268" i="6" s="1"/>
  <c r="Z269" i="6"/>
  <c r="Z270" i="6"/>
  <c r="AD270" i="6" s="1"/>
  <c r="Z271" i="6"/>
  <c r="AD271" i="6" s="1"/>
  <c r="Z272" i="6"/>
  <c r="AD272" i="6" s="1"/>
  <c r="Z273" i="6"/>
  <c r="AD273" i="6" s="1"/>
  <c r="Z274" i="6"/>
  <c r="AD274" i="6" s="1"/>
  <c r="Z275" i="6"/>
  <c r="AD275" i="6" s="1"/>
  <c r="Z276" i="6"/>
  <c r="AD276" i="6" s="1"/>
  <c r="Z277" i="6"/>
  <c r="AD277" i="6" s="1"/>
  <c r="Z278" i="6"/>
  <c r="AD278" i="6" s="1"/>
  <c r="Z279" i="6"/>
  <c r="AD279" i="6" s="1"/>
  <c r="Z280" i="6"/>
  <c r="AD280" i="6" s="1"/>
  <c r="Z281" i="6"/>
  <c r="AD281" i="6" s="1"/>
  <c r="Z282" i="6"/>
  <c r="AD282" i="6" s="1"/>
  <c r="Z283" i="6"/>
  <c r="AD283" i="6" s="1"/>
  <c r="Z284" i="6"/>
  <c r="AD284" i="6" s="1"/>
  <c r="Z285" i="6"/>
  <c r="AD285" i="6" s="1"/>
  <c r="Z286" i="6"/>
  <c r="AD286" i="6" s="1"/>
  <c r="Z287" i="6"/>
  <c r="AD287" i="6" s="1"/>
  <c r="Z288" i="6"/>
  <c r="AD288" i="6" s="1"/>
  <c r="Z289" i="6"/>
  <c r="AD289" i="6" s="1"/>
  <c r="Z290" i="6"/>
  <c r="AD290" i="6" s="1"/>
  <c r="Z291" i="6"/>
  <c r="AD291" i="6" s="1"/>
  <c r="Z292" i="6"/>
  <c r="AD292" i="6" s="1"/>
  <c r="Z293" i="6"/>
  <c r="AD293" i="6" s="1"/>
  <c r="Z294" i="6"/>
  <c r="AD294" i="6" s="1"/>
  <c r="Z295" i="6"/>
  <c r="AD295" i="6" s="1"/>
  <c r="Z296" i="6"/>
  <c r="AD296" i="6" s="1"/>
  <c r="Z297" i="6"/>
  <c r="AD297" i="6" s="1"/>
  <c r="Z298" i="6"/>
  <c r="AD298" i="6" s="1"/>
  <c r="Z299" i="6"/>
  <c r="AD299" i="6" s="1"/>
  <c r="Z300" i="6"/>
  <c r="AD300" i="6" s="1"/>
  <c r="Z301" i="6"/>
  <c r="AD301" i="6" s="1"/>
  <c r="Z302" i="6"/>
  <c r="AD302" i="6" s="1"/>
  <c r="Z303" i="6"/>
  <c r="AD303" i="6" s="1"/>
  <c r="Z304" i="6"/>
  <c r="AD304" i="6" s="1"/>
  <c r="Z305" i="6"/>
  <c r="AD305" i="6" s="1"/>
  <c r="Z306" i="6"/>
  <c r="AD306" i="6" s="1"/>
  <c r="Z307" i="6"/>
  <c r="AD307" i="6" s="1"/>
  <c r="Z308" i="6"/>
  <c r="AD308" i="6" s="1"/>
  <c r="Z309" i="6"/>
  <c r="AD309" i="6" s="1"/>
  <c r="Z310" i="6"/>
  <c r="AD310" i="6" s="1"/>
  <c r="Z311" i="6"/>
  <c r="AD311" i="6" s="1"/>
  <c r="Z312" i="6"/>
  <c r="Z313" i="6"/>
  <c r="AD313" i="6" s="1"/>
  <c r="Z314" i="6"/>
  <c r="AD314" i="6" s="1"/>
  <c r="Z315" i="6"/>
  <c r="AD315" i="6" s="1"/>
  <c r="Z316" i="6"/>
  <c r="AD316" i="6" s="1"/>
  <c r="Z317" i="6"/>
  <c r="AD317" i="6" s="1"/>
  <c r="Z318" i="6"/>
  <c r="AD318" i="6" s="1"/>
  <c r="Z319" i="6"/>
  <c r="AD319" i="6" s="1"/>
  <c r="Z320" i="6"/>
  <c r="AD320" i="6" s="1"/>
  <c r="Z321" i="6"/>
  <c r="AD321" i="6" s="1"/>
  <c r="Z322" i="6"/>
  <c r="AD322" i="6" s="1"/>
  <c r="Z323" i="6"/>
  <c r="AD323" i="6" s="1"/>
  <c r="Z324" i="6"/>
  <c r="AD324" i="6" s="1"/>
  <c r="Z325" i="6"/>
  <c r="AD325" i="6" s="1"/>
  <c r="Z326" i="6"/>
  <c r="AD326" i="6" s="1"/>
  <c r="Z327" i="6"/>
  <c r="AD327" i="6" s="1"/>
  <c r="Z328" i="6"/>
  <c r="AD328" i="6" s="1"/>
  <c r="Z329" i="6"/>
  <c r="AD329" i="6" s="1"/>
  <c r="Z330" i="6"/>
  <c r="AD330" i="6" s="1"/>
  <c r="Z331" i="6"/>
  <c r="AD331" i="6" s="1"/>
  <c r="Z332" i="6"/>
  <c r="AD332" i="6" s="1"/>
  <c r="Z333" i="6"/>
  <c r="Z334" i="6"/>
  <c r="AD334" i="6" s="1"/>
  <c r="Z335" i="6"/>
  <c r="AD335" i="6" s="1"/>
  <c r="Z336" i="6"/>
  <c r="AD336" i="6" s="1"/>
  <c r="Z337" i="6"/>
  <c r="AD337" i="6" s="1"/>
  <c r="Z338" i="6"/>
  <c r="AD338" i="6" s="1"/>
  <c r="Z339" i="6"/>
  <c r="AD339" i="6" s="1"/>
  <c r="Z340" i="6"/>
  <c r="AD340" i="6" s="1"/>
  <c r="Z341" i="6"/>
  <c r="AD341" i="6" s="1"/>
  <c r="Z342" i="6"/>
  <c r="AD342" i="6" s="1"/>
  <c r="Z343" i="6"/>
  <c r="AD343" i="6" s="1"/>
  <c r="Z344" i="6"/>
  <c r="AD344" i="6" s="1"/>
  <c r="Z345" i="6"/>
  <c r="AD345" i="6" s="1"/>
  <c r="Z346" i="6"/>
  <c r="AD346" i="6" s="1"/>
  <c r="Z347" i="6"/>
  <c r="AD347" i="6" s="1"/>
  <c r="Z348" i="6"/>
  <c r="AD348" i="6" s="1"/>
  <c r="Z349" i="6"/>
  <c r="AD349" i="6" s="1"/>
  <c r="Z350" i="6"/>
  <c r="AD350" i="6" s="1"/>
  <c r="Z351" i="6"/>
  <c r="AD351" i="6" s="1"/>
  <c r="Z352" i="6"/>
  <c r="AD352" i="6" s="1"/>
  <c r="Z353" i="6"/>
  <c r="AD353" i="6" s="1"/>
  <c r="Z354" i="6"/>
  <c r="AD354" i="6" s="1"/>
  <c r="Z355" i="6"/>
  <c r="AD355" i="6" s="1"/>
  <c r="Z356" i="6"/>
  <c r="AD356" i="6" s="1"/>
  <c r="Z357" i="6"/>
  <c r="AD357" i="6" s="1"/>
  <c r="Z358" i="6"/>
  <c r="AD358" i="6" s="1"/>
  <c r="Z359" i="6"/>
  <c r="AD359" i="6" s="1"/>
  <c r="Z360" i="6"/>
  <c r="AD360" i="6" s="1"/>
  <c r="Z361" i="6"/>
  <c r="AD361" i="6" s="1"/>
  <c r="Z362" i="6"/>
  <c r="AD362" i="6" s="1"/>
  <c r="Z363" i="6"/>
  <c r="AD363" i="6" s="1"/>
  <c r="Z364" i="6"/>
  <c r="AD364" i="6" s="1"/>
  <c r="Z365" i="6"/>
  <c r="AD365" i="6" s="1"/>
  <c r="Z366" i="6"/>
  <c r="AD366" i="6" s="1"/>
  <c r="Z367" i="6"/>
  <c r="AD367" i="6" s="1"/>
  <c r="Z368" i="6"/>
  <c r="AD368" i="6" s="1"/>
  <c r="Z369" i="6"/>
  <c r="AD369" i="6" s="1"/>
  <c r="Z370" i="6"/>
  <c r="AD370" i="6" s="1"/>
  <c r="Z371" i="6"/>
  <c r="AD371" i="6" s="1"/>
  <c r="Z372" i="6"/>
  <c r="AD372" i="6" s="1"/>
  <c r="Z373" i="6"/>
  <c r="AD373" i="6" s="1"/>
  <c r="Z374" i="6"/>
  <c r="AD374" i="6" s="1"/>
  <c r="Z375" i="6"/>
  <c r="AD375" i="6" s="1"/>
  <c r="Z376" i="6"/>
  <c r="Z377" i="6"/>
  <c r="AD377" i="6" s="1"/>
  <c r="Z378" i="6"/>
  <c r="AD378" i="6" s="1"/>
  <c r="Z379" i="6"/>
  <c r="AD379" i="6" s="1"/>
  <c r="Z380" i="6"/>
  <c r="AD380" i="6" s="1"/>
  <c r="Z381" i="6"/>
  <c r="AD381" i="6" s="1"/>
  <c r="Z382" i="6"/>
  <c r="AD382" i="6" s="1"/>
  <c r="Z383" i="6"/>
  <c r="AD383" i="6" s="1"/>
  <c r="Z384" i="6"/>
  <c r="AD384" i="6" s="1"/>
  <c r="Z385" i="6"/>
  <c r="AD385" i="6" s="1"/>
  <c r="Z386" i="6"/>
  <c r="AD386" i="6" s="1"/>
  <c r="Z387" i="6"/>
  <c r="AD387" i="6" s="1"/>
  <c r="Z388" i="6"/>
  <c r="AD388" i="6" s="1"/>
  <c r="Z389" i="6"/>
  <c r="AD389" i="6" s="1"/>
  <c r="Z390" i="6"/>
  <c r="AD390" i="6" s="1"/>
  <c r="Z391" i="6"/>
  <c r="AD391" i="6" s="1"/>
  <c r="Z392" i="6"/>
  <c r="AD392" i="6" s="1"/>
  <c r="Z393" i="6"/>
  <c r="AD393" i="6" s="1"/>
  <c r="Z394" i="6"/>
  <c r="AD394" i="6" s="1"/>
  <c r="Z395" i="6"/>
  <c r="AD395" i="6" s="1"/>
  <c r="Z396" i="6"/>
  <c r="AD396" i="6" s="1"/>
  <c r="Z397" i="6"/>
  <c r="Z398" i="6"/>
  <c r="AD398" i="6" s="1"/>
  <c r="Z399" i="6"/>
  <c r="AD399" i="6" s="1"/>
  <c r="Z400" i="6"/>
  <c r="AD400" i="6" s="1"/>
  <c r="Z401" i="6"/>
  <c r="AD401" i="6" s="1"/>
  <c r="Z402" i="6"/>
  <c r="AD402" i="6" s="1"/>
  <c r="Z403" i="6"/>
  <c r="AD403" i="6" s="1"/>
  <c r="Z404" i="6"/>
  <c r="AD404" i="6" s="1"/>
  <c r="Z405" i="6"/>
  <c r="AD405" i="6" s="1"/>
  <c r="Z406" i="6"/>
  <c r="AD406" i="6" s="1"/>
  <c r="Z407" i="6"/>
  <c r="AD407" i="6" s="1"/>
  <c r="Z408" i="6"/>
  <c r="AD408" i="6" s="1"/>
  <c r="Z409" i="6"/>
  <c r="AD409" i="6" s="1"/>
  <c r="Z410" i="6"/>
  <c r="AD410" i="6" s="1"/>
  <c r="Z411" i="6"/>
  <c r="AD411" i="6" s="1"/>
  <c r="Z412" i="6"/>
  <c r="AD412" i="6" s="1"/>
  <c r="Z413" i="6"/>
  <c r="Z414" i="6"/>
  <c r="AD414" i="6" s="1"/>
  <c r="Z415" i="6"/>
  <c r="AD415" i="6" s="1"/>
  <c r="Z416" i="6"/>
  <c r="AD416" i="6" s="1"/>
  <c r="Z417" i="6"/>
  <c r="AD417" i="6" s="1"/>
  <c r="Z418" i="6"/>
  <c r="AD418" i="6" s="1"/>
  <c r="Z419" i="6"/>
  <c r="AD419" i="6" s="1"/>
  <c r="Z420" i="6"/>
  <c r="AD420" i="6" s="1"/>
  <c r="Z421" i="6"/>
  <c r="AD421" i="6" s="1"/>
  <c r="Z422" i="6"/>
  <c r="AD422" i="6" s="1"/>
  <c r="Z423" i="6"/>
  <c r="AD423" i="6" s="1"/>
  <c r="Z424" i="6"/>
  <c r="AD424" i="6" s="1"/>
  <c r="Z425" i="6"/>
  <c r="AD425" i="6" s="1"/>
  <c r="Z426" i="6"/>
  <c r="AD426" i="6" s="1"/>
  <c r="Z427" i="6"/>
  <c r="AD427" i="6" s="1"/>
  <c r="Z428" i="6"/>
  <c r="AD428" i="6" s="1"/>
  <c r="Z429" i="6"/>
  <c r="Z430" i="6"/>
  <c r="AD430" i="6" s="1"/>
  <c r="Z431" i="6"/>
  <c r="AD431" i="6" s="1"/>
  <c r="Z432" i="6"/>
  <c r="AD432" i="6" s="1"/>
  <c r="Z433" i="6"/>
  <c r="AD433" i="6" s="1"/>
  <c r="Z434" i="6"/>
  <c r="AD434" i="6" s="1"/>
  <c r="Z435" i="6"/>
  <c r="AD435" i="6" s="1"/>
  <c r="Z436" i="6"/>
  <c r="AD436" i="6" s="1"/>
  <c r="Z437" i="6"/>
  <c r="AD437" i="6" s="1"/>
  <c r="Z438" i="6"/>
  <c r="AD438" i="6" s="1"/>
  <c r="Z439" i="6"/>
  <c r="AD439" i="6" s="1"/>
  <c r="Z440" i="6"/>
  <c r="AD440" i="6" s="1"/>
  <c r="Z441" i="6"/>
  <c r="AD441" i="6" s="1"/>
  <c r="Z442" i="6"/>
  <c r="AD442" i="6" s="1"/>
  <c r="Z443" i="6"/>
  <c r="AD443" i="6" s="1"/>
  <c r="Z444" i="6"/>
  <c r="Z445" i="6"/>
  <c r="AD445" i="6" s="1"/>
  <c r="Z446" i="6"/>
  <c r="AD446" i="6" s="1"/>
  <c r="Z447" i="6"/>
  <c r="AD447" i="6" s="1"/>
  <c r="Z448" i="6"/>
  <c r="AD448" i="6" s="1"/>
  <c r="Z449" i="6"/>
  <c r="AD449" i="6" s="1"/>
  <c r="Z450" i="6"/>
  <c r="AD450" i="6" s="1"/>
  <c r="Z451" i="6"/>
  <c r="AD451" i="6" s="1"/>
  <c r="Z452" i="6"/>
  <c r="AD452" i="6" s="1"/>
  <c r="Z453" i="6"/>
  <c r="AD453" i="6" s="1"/>
  <c r="Z454" i="6"/>
  <c r="AD454" i="6" s="1"/>
  <c r="Z455" i="6"/>
  <c r="AD455" i="6" s="1"/>
  <c r="Z456" i="6"/>
  <c r="Z457" i="6"/>
  <c r="AD457" i="6" s="1"/>
  <c r="Z458" i="6"/>
  <c r="AD458" i="6" s="1"/>
  <c r="Z459" i="6"/>
  <c r="AD459" i="6" s="1"/>
  <c r="Z460" i="6"/>
  <c r="AD460" i="6" s="1"/>
  <c r="Z461" i="6"/>
  <c r="AD461" i="6" s="1"/>
  <c r="Z462" i="6"/>
  <c r="AD462" i="6" s="1"/>
  <c r="Z463" i="6"/>
  <c r="AD463" i="6" s="1"/>
  <c r="Z464" i="6"/>
  <c r="AD464" i="6" s="1"/>
  <c r="Z465" i="6"/>
  <c r="AD465" i="6" s="1"/>
  <c r="Z466" i="6"/>
  <c r="AD466" i="6" s="1"/>
  <c r="Z467" i="6"/>
  <c r="AD467" i="6" s="1"/>
  <c r="Z468" i="6"/>
  <c r="AD468" i="6" s="1"/>
  <c r="Z469" i="6"/>
  <c r="Z470" i="6"/>
  <c r="AD470" i="6" s="1"/>
  <c r="Z471" i="6"/>
  <c r="AD471" i="6" s="1"/>
  <c r="Z472" i="6"/>
  <c r="AD472" i="6" s="1"/>
  <c r="Z473" i="6"/>
  <c r="AD473" i="6" s="1"/>
  <c r="Z474" i="6"/>
  <c r="AD474" i="6" s="1"/>
  <c r="Z475" i="6"/>
  <c r="AD475" i="6" s="1"/>
  <c r="Z476" i="6"/>
  <c r="AD476" i="6" s="1"/>
  <c r="Z477" i="6"/>
  <c r="AD477" i="6" s="1"/>
  <c r="Z478" i="6"/>
  <c r="AD478" i="6" s="1"/>
  <c r="Z479" i="6"/>
  <c r="AD479" i="6" s="1"/>
  <c r="Z480" i="6"/>
  <c r="AD480" i="6" s="1"/>
  <c r="Z481" i="6"/>
  <c r="AD481" i="6" s="1"/>
  <c r="Z482" i="6"/>
  <c r="AD482" i="6" s="1"/>
  <c r="Z483" i="6"/>
  <c r="AD483" i="6" s="1"/>
  <c r="Z484" i="6"/>
  <c r="AD484" i="6" s="1"/>
  <c r="Z485" i="6"/>
  <c r="AD485" i="6" s="1"/>
  <c r="Z486" i="6"/>
  <c r="AD486" i="6" s="1"/>
  <c r="Z487" i="6"/>
  <c r="AD487" i="6" s="1"/>
  <c r="Z488" i="6"/>
  <c r="AD488" i="6" s="1"/>
  <c r="Z489" i="6"/>
  <c r="AD489" i="6" s="1"/>
  <c r="Z490" i="6"/>
  <c r="AD490" i="6" s="1"/>
  <c r="Z491" i="6"/>
  <c r="AD491" i="6" s="1"/>
  <c r="Z492" i="6"/>
  <c r="AD492" i="6" s="1"/>
  <c r="Z493" i="6"/>
  <c r="Z494" i="6"/>
  <c r="AD494" i="6" s="1"/>
  <c r="Z495" i="6"/>
  <c r="AD495" i="6" s="1"/>
  <c r="Z496" i="6"/>
  <c r="AD496" i="6" s="1"/>
  <c r="Z497" i="6"/>
  <c r="AD497" i="6" s="1"/>
  <c r="Z498" i="6"/>
  <c r="AD498" i="6" s="1"/>
  <c r="Z499" i="6"/>
  <c r="AD499" i="6" s="1"/>
  <c r="Z500" i="6"/>
  <c r="AD500" i="6" s="1"/>
  <c r="Z501" i="6"/>
  <c r="AD501" i="6" s="1"/>
  <c r="Z502" i="6"/>
  <c r="AD502" i="6" s="1"/>
  <c r="Z503" i="6"/>
  <c r="AD503" i="6" s="1"/>
  <c r="Z504" i="6"/>
  <c r="Z505" i="6"/>
  <c r="AD505" i="6" s="1"/>
  <c r="Z506" i="6"/>
  <c r="AD506" i="6" s="1"/>
  <c r="Z507" i="6"/>
  <c r="AD507" i="6" s="1"/>
  <c r="Z508" i="6"/>
  <c r="AD508" i="6" s="1"/>
  <c r="Z509" i="6"/>
  <c r="AD509" i="6" s="1"/>
  <c r="Z510" i="6"/>
  <c r="AD510" i="6" s="1"/>
  <c r="Z511" i="6"/>
  <c r="AD511" i="6" s="1"/>
  <c r="Z512" i="6"/>
  <c r="AD512" i="6" s="1"/>
  <c r="Z513" i="6"/>
  <c r="AD513" i="6" s="1"/>
  <c r="Z514" i="6"/>
  <c r="AD514" i="6" s="1"/>
  <c r="Z515" i="6"/>
  <c r="AD515" i="6" s="1"/>
  <c r="Z516" i="6"/>
  <c r="AD516" i="6" s="1"/>
  <c r="Z517" i="6"/>
  <c r="AD517" i="6" s="1"/>
  <c r="Z518" i="6"/>
  <c r="AD518" i="6" s="1"/>
  <c r="Z519" i="6"/>
  <c r="AD519" i="6" s="1"/>
  <c r="Z520" i="6"/>
  <c r="AD520" i="6" s="1"/>
  <c r="Z521" i="6"/>
  <c r="AD521" i="6" s="1"/>
  <c r="Z522" i="6"/>
  <c r="AD522" i="6" s="1"/>
  <c r="Z523" i="6"/>
  <c r="AD523" i="6" s="1"/>
  <c r="Z524" i="6"/>
  <c r="AD524" i="6" s="1"/>
  <c r="Z525" i="6"/>
  <c r="Z526" i="6"/>
  <c r="AD526" i="6" s="1"/>
  <c r="Z527" i="6"/>
  <c r="AD527" i="6" s="1"/>
  <c r="Z528" i="6"/>
  <c r="AD528" i="6" s="1"/>
  <c r="Z529" i="6"/>
  <c r="AD529" i="6" s="1"/>
  <c r="Z530" i="6"/>
  <c r="AD530" i="6" s="1"/>
  <c r="Z531" i="6"/>
  <c r="AD531" i="6" s="1"/>
  <c r="Z532" i="6"/>
  <c r="AD532" i="6" s="1"/>
  <c r="Z533" i="6"/>
  <c r="AD533" i="6" s="1"/>
  <c r="Z534" i="6"/>
  <c r="AD534" i="6" s="1"/>
  <c r="Z535" i="6"/>
  <c r="AD535" i="6" s="1"/>
  <c r="Z536" i="6"/>
  <c r="Z537" i="6"/>
  <c r="AD537" i="6" s="1"/>
  <c r="Z538" i="6"/>
  <c r="AD538" i="6" s="1"/>
  <c r="Z539" i="6"/>
  <c r="AD539" i="6" s="1"/>
  <c r="Z540" i="6"/>
  <c r="AD540" i="6" s="1"/>
  <c r="Z541" i="6"/>
  <c r="AD541" i="6" s="1"/>
  <c r="Z542" i="6"/>
  <c r="AD542" i="6" s="1"/>
  <c r="Z543" i="6"/>
  <c r="AD543" i="6" s="1"/>
  <c r="Z544" i="6"/>
  <c r="AD544" i="6" s="1"/>
  <c r="Z545" i="6"/>
  <c r="AD545" i="6" s="1"/>
  <c r="Z546" i="6"/>
  <c r="AD546" i="6" s="1"/>
  <c r="Z547" i="6"/>
  <c r="AD547" i="6" s="1"/>
  <c r="Z548" i="6"/>
  <c r="AD548" i="6" s="1"/>
  <c r="Z549" i="6"/>
  <c r="AD549" i="6" s="1"/>
  <c r="Z550" i="6"/>
  <c r="AD550" i="6" s="1"/>
  <c r="Z551" i="6"/>
  <c r="AD551" i="6" s="1"/>
  <c r="Z552" i="6"/>
  <c r="AD552" i="6" s="1"/>
  <c r="Z553" i="6"/>
  <c r="AD553" i="6" s="1"/>
  <c r="Z554" i="6"/>
  <c r="AD554" i="6" s="1"/>
  <c r="Z555" i="6"/>
  <c r="AD555" i="6" s="1"/>
  <c r="Z556" i="6"/>
  <c r="AD556" i="6" s="1"/>
  <c r="Z557" i="6"/>
  <c r="Z558" i="6"/>
  <c r="AD558" i="6" s="1"/>
  <c r="Z559" i="6"/>
  <c r="AD559" i="6" s="1"/>
  <c r="Z560" i="6"/>
  <c r="AD560" i="6" s="1"/>
  <c r="Z561" i="6"/>
  <c r="AD561" i="6" s="1"/>
  <c r="Z562" i="6"/>
  <c r="AD562" i="6" s="1"/>
  <c r="Z563" i="6"/>
  <c r="AD563" i="6" s="1"/>
  <c r="Z564" i="6"/>
  <c r="AD564" i="6" s="1"/>
  <c r="Z565" i="6"/>
  <c r="AD565" i="6" s="1"/>
  <c r="Z566" i="6"/>
  <c r="AD566" i="6" s="1"/>
  <c r="Z567" i="6"/>
  <c r="AD567" i="6" s="1"/>
  <c r="Z568" i="6"/>
  <c r="Z569" i="6"/>
  <c r="AD569" i="6" s="1"/>
  <c r="Z570" i="6"/>
  <c r="AD570" i="6" s="1"/>
  <c r="Z571" i="6"/>
  <c r="AD571" i="6" s="1"/>
  <c r="Z572" i="6"/>
  <c r="AD572" i="6" s="1"/>
  <c r="Z573" i="6"/>
  <c r="AD573" i="6" s="1"/>
  <c r="Z574" i="6"/>
  <c r="AD574" i="6" s="1"/>
  <c r="Z575" i="6"/>
  <c r="AD575" i="6" s="1"/>
  <c r="Z576" i="6"/>
  <c r="AD576" i="6" s="1"/>
  <c r="Z577" i="6"/>
  <c r="AD577" i="6" s="1"/>
  <c r="Z578" i="6"/>
  <c r="AD578" i="6" s="1"/>
  <c r="Z579" i="6"/>
  <c r="AD579" i="6" s="1"/>
  <c r="Z580" i="6"/>
  <c r="AD580" i="6" s="1"/>
  <c r="Z581" i="6"/>
  <c r="AD581" i="6" s="1"/>
  <c r="Z582" i="6"/>
  <c r="AD582" i="6" s="1"/>
  <c r="Z583" i="6"/>
  <c r="AD583" i="6" s="1"/>
  <c r="Z584" i="6"/>
  <c r="AD584" i="6" s="1"/>
  <c r="Z585" i="6"/>
  <c r="AD585" i="6" s="1"/>
  <c r="Z586" i="6"/>
  <c r="AD586" i="6" s="1"/>
  <c r="Z587" i="6"/>
  <c r="AD587" i="6" s="1"/>
  <c r="Z588" i="6"/>
  <c r="AD588" i="6" s="1"/>
  <c r="Z589" i="6"/>
  <c r="Z590" i="6"/>
  <c r="AD590" i="6" s="1"/>
  <c r="Z591" i="6"/>
  <c r="AD591" i="6" s="1"/>
  <c r="Z592" i="6"/>
  <c r="AD592" i="6" s="1"/>
  <c r="Z593" i="6"/>
  <c r="AD593" i="6" s="1"/>
  <c r="Z594" i="6"/>
  <c r="AD594" i="6" s="1"/>
  <c r="Z595" i="6"/>
  <c r="AD595" i="6" s="1"/>
  <c r="Z596" i="6"/>
  <c r="AD596" i="6" s="1"/>
  <c r="Z597" i="6"/>
  <c r="AD597" i="6" s="1"/>
  <c r="Z598" i="6"/>
  <c r="AD598" i="6" s="1"/>
  <c r="Z599" i="6"/>
  <c r="AD599" i="6" s="1"/>
  <c r="AP652" i="6" l="1"/>
  <c r="AP647" i="6"/>
  <c r="AK638" i="6"/>
  <c r="AP708" i="6"/>
  <c r="AP646" i="6"/>
  <c r="AK625" i="6"/>
  <c r="AK669" i="6"/>
  <c r="AK675" i="6"/>
  <c r="AK615" i="6"/>
  <c r="AK679" i="6"/>
  <c r="AP656" i="6"/>
  <c r="AP639" i="6"/>
  <c r="AP671" i="6"/>
  <c r="AP703" i="6"/>
  <c r="AK652" i="6"/>
  <c r="AP614" i="6"/>
  <c r="AK629" i="6"/>
  <c r="AK649" i="6"/>
  <c r="AP702" i="6"/>
  <c r="AK702" i="6"/>
  <c r="AP601" i="6"/>
  <c r="AK609" i="6"/>
  <c r="AK653" i="6"/>
  <c r="AP670" i="6"/>
  <c r="AP682" i="6"/>
  <c r="AK606" i="6"/>
  <c r="AK683" i="6"/>
  <c r="AK687" i="6"/>
  <c r="AP630" i="6"/>
  <c r="AK639" i="6"/>
  <c r="AK660" i="6"/>
  <c r="AP625" i="6"/>
  <c r="AP657" i="6"/>
  <c r="AP689" i="6"/>
  <c r="AK688" i="6"/>
  <c r="AP619" i="6"/>
  <c r="AP651" i="6"/>
  <c r="AP683" i="6"/>
  <c r="AK617" i="6"/>
  <c r="AK689" i="6"/>
  <c r="AK661" i="6"/>
  <c r="AP704" i="6"/>
  <c r="AP698" i="6"/>
  <c r="AK614" i="6"/>
  <c r="AK624" i="6"/>
  <c r="AP633" i="6"/>
  <c r="AP665" i="6"/>
  <c r="AK697" i="6"/>
  <c r="AP672" i="6"/>
  <c r="AP662" i="6"/>
  <c r="AP627" i="6"/>
  <c r="AP659" i="6"/>
  <c r="AP691" i="6"/>
  <c r="AK641" i="6"/>
  <c r="AK677" i="6"/>
  <c r="AK602" i="6"/>
  <c r="AK647" i="6"/>
  <c r="AP624" i="6"/>
  <c r="AP623" i="6"/>
  <c r="AP655" i="6"/>
  <c r="AP687" i="6"/>
  <c r="AP654" i="6"/>
  <c r="AK684" i="6"/>
  <c r="AP677" i="6"/>
  <c r="AK665" i="6"/>
  <c r="AP705" i="6"/>
  <c r="AK618" i="6"/>
  <c r="AK672" i="6"/>
  <c r="AK703" i="6"/>
  <c r="AK627" i="6"/>
  <c r="AP602" i="6"/>
  <c r="AK685" i="6"/>
  <c r="AP666" i="6"/>
  <c r="AP606" i="6"/>
  <c r="AK622" i="6"/>
  <c r="AK651" i="6"/>
  <c r="AK655" i="6"/>
  <c r="AK699" i="6"/>
  <c r="AK623" i="6"/>
  <c r="AP676" i="6"/>
  <c r="AK692" i="6"/>
  <c r="AP641" i="6"/>
  <c r="AP673" i="6"/>
  <c r="AK705" i="6"/>
  <c r="AP638" i="6"/>
  <c r="AP701" i="6"/>
  <c r="AP635" i="6"/>
  <c r="AP667" i="6"/>
  <c r="AP699" i="6"/>
  <c r="AP645" i="6"/>
  <c r="AK693" i="6"/>
  <c r="AK663" i="6"/>
  <c r="AP631" i="6"/>
  <c r="AP663" i="6"/>
  <c r="AP695" i="6"/>
  <c r="AP610" i="6"/>
  <c r="AK636" i="6"/>
  <c r="AK700" i="6"/>
  <c r="AP604" i="6"/>
  <c r="AK673" i="6"/>
  <c r="AP660" i="6"/>
  <c r="AP661" i="6"/>
  <c r="AK635" i="6"/>
  <c r="AP707" i="6"/>
  <c r="AK701" i="6"/>
  <c r="AP680" i="6"/>
  <c r="AK603" i="6"/>
  <c r="AK667" i="6"/>
  <c r="AK671" i="6"/>
  <c r="AK612" i="6"/>
  <c r="AK707" i="6"/>
  <c r="AK631" i="6"/>
  <c r="AK644" i="6"/>
  <c r="AK708" i="6"/>
  <c r="AP617" i="6"/>
  <c r="AP649" i="6"/>
  <c r="AP681" i="6"/>
  <c r="AP643" i="6"/>
  <c r="AP675" i="6"/>
  <c r="AK645" i="6"/>
  <c r="AK680" i="6"/>
  <c r="C57" i="11"/>
  <c r="C56" i="11"/>
  <c r="AQ3" i="6" l="1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2" i="6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5" i="9"/>
  <c r="X3" i="6"/>
  <c r="X4" i="6"/>
  <c r="X5" i="6"/>
  <c r="X6" i="6"/>
  <c r="X7" i="6"/>
  <c r="X8" i="6"/>
  <c r="X9" i="6"/>
  <c r="X10" i="6"/>
  <c r="X11" i="6"/>
  <c r="X12" i="6"/>
  <c r="X13" i="6"/>
  <c r="X14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2" i="6"/>
  <c r="AF4" i="6"/>
  <c r="AF5" i="6"/>
  <c r="AF12" i="6"/>
  <c r="AF13" i="6"/>
  <c r="AF21" i="6"/>
  <c r="AF22" i="6"/>
  <c r="AF29" i="6"/>
  <c r="AF30" i="6"/>
  <c r="AF37" i="6"/>
  <c r="AF38" i="6"/>
  <c r="AF45" i="6"/>
  <c r="AF46" i="6"/>
  <c r="AF53" i="6"/>
  <c r="AF54" i="6"/>
  <c r="AF61" i="6"/>
  <c r="AF62" i="6"/>
  <c r="AF69" i="6"/>
  <c r="AF70" i="6"/>
  <c r="AF77" i="6"/>
  <c r="AF78" i="6"/>
  <c r="AF85" i="6"/>
  <c r="AF86" i="6"/>
  <c r="AF93" i="6"/>
  <c r="AF94" i="6"/>
  <c r="AF101" i="6"/>
  <c r="AF102" i="6"/>
  <c r="AF109" i="6"/>
  <c r="AF110" i="6"/>
  <c r="AF117" i="6"/>
  <c r="AF118" i="6"/>
  <c r="AF125" i="6"/>
  <c r="AF126" i="6"/>
  <c r="AF133" i="6"/>
  <c r="AF134" i="6"/>
  <c r="AF141" i="6"/>
  <c r="AF142" i="6"/>
  <c r="AF149" i="6"/>
  <c r="AF150" i="6"/>
  <c r="AF157" i="6"/>
  <c r="AF158" i="6"/>
  <c r="AF165" i="6"/>
  <c r="AF166" i="6"/>
  <c r="AF173" i="6"/>
  <c r="AF174" i="6"/>
  <c r="AF181" i="6"/>
  <c r="AF182" i="6"/>
  <c r="AF189" i="6"/>
  <c r="AF190" i="6"/>
  <c r="AF197" i="6"/>
  <c r="AF198" i="6"/>
  <c r="AF205" i="6"/>
  <c r="AF206" i="6"/>
  <c r="AF213" i="6"/>
  <c r="AF214" i="6"/>
  <c r="AF221" i="6"/>
  <c r="AF222" i="6"/>
  <c r="AF229" i="6"/>
  <c r="AF230" i="6"/>
  <c r="AF237" i="6"/>
  <c r="AF238" i="6"/>
  <c r="AF245" i="6"/>
  <c r="AF246" i="6"/>
  <c r="AF253" i="6"/>
  <c r="AF254" i="6"/>
  <c r="AF261" i="6"/>
  <c r="AF262" i="6"/>
  <c r="AF269" i="6"/>
  <c r="AF270" i="6"/>
  <c r="AF277" i="6"/>
  <c r="AF278" i="6"/>
  <c r="AF285" i="6"/>
  <c r="AF286" i="6"/>
  <c r="AF293" i="6"/>
  <c r="AF294" i="6"/>
  <c r="AF301" i="6"/>
  <c r="AF302" i="6"/>
  <c r="AF309" i="6"/>
  <c r="AF310" i="6"/>
  <c r="AF317" i="6"/>
  <c r="AF318" i="6"/>
  <c r="AF325" i="6"/>
  <c r="AF326" i="6"/>
  <c r="AF333" i="6"/>
  <c r="AF334" i="6"/>
  <c r="AF341" i="6"/>
  <c r="AF342" i="6"/>
  <c r="AF349" i="6"/>
  <c r="AF350" i="6"/>
  <c r="AF357" i="6"/>
  <c r="AF358" i="6"/>
  <c r="AF365" i="6"/>
  <c r="AF366" i="6"/>
  <c r="AF373" i="6"/>
  <c r="AF374" i="6"/>
  <c r="AF381" i="6"/>
  <c r="AF382" i="6"/>
  <c r="AF389" i="6"/>
  <c r="AF390" i="6"/>
  <c r="AF397" i="6"/>
  <c r="AF398" i="6"/>
  <c r="AF405" i="6"/>
  <c r="AF406" i="6"/>
  <c r="AF413" i="6"/>
  <c r="AF414" i="6"/>
  <c r="AF421" i="6"/>
  <c r="AF422" i="6"/>
  <c r="AF429" i="6"/>
  <c r="AF430" i="6"/>
  <c r="AF437" i="6"/>
  <c r="AF438" i="6"/>
  <c r="AF445" i="6"/>
  <c r="AF446" i="6"/>
  <c r="AF453" i="6"/>
  <c r="AF454" i="6"/>
  <c r="AF461" i="6"/>
  <c r="AF462" i="6"/>
  <c r="AF469" i="6"/>
  <c r="AF470" i="6"/>
  <c r="AF477" i="6"/>
  <c r="AF478" i="6"/>
  <c r="AF485" i="6"/>
  <c r="AF486" i="6"/>
  <c r="AF493" i="6"/>
  <c r="AF494" i="6"/>
  <c r="AF501" i="6"/>
  <c r="AF502" i="6"/>
  <c r="AF509" i="6"/>
  <c r="AF510" i="6"/>
  <c r="AF517" i="6"/>
  <c r="AF518" i="6"/>
  <c r="AF525" i="6"/>
  <c r="AF526" i="6"/>
  <c r="AF533" i="6"/>
  <c r="AF534" i="6"/>
  <c r="AF541" i="6"/>
  <c r="AF542" i="6"/>
  <c r="AF549" i="6"/>
  <c r="AF550" i="6"/>
  <c r="AF557" i="6"/>
  <c r="AF558" i="6"/>
  <c r="AF565" i="6"/>
  <c r="AF566" i="6"/>
  <c r="AF573" i="6"/>
  <c r="AF574" i="6"/>
  <c r="AF581" i="6"/>
  <c r="AF582" i="6"/>
  <c r="AF589" i="6"/>
  <c r="AF590" i="6"/>
  <c r="AF597" i="6"/>
  <c r="AF598" i="6"/>
  <c r="AE7" i="6"/>
  <c r="AE8" i="6"/>
  <c r="AE16" i="6"/>
  <c r="AE17" i="6"/>
  <c r="AE24" i="6"/>
  <c r="AE25" i="6"/>
  <c r="AE32" i="6"/>
  <c r="AE33" i="6"/>
  <c r="AE40" i="6"/>
  <c r="AE41" i="6"/>
  <c r="AE48" i="6"/>
  <c r="AE49" i="6"/>
  <c r="AE56" i="6"/>
  <c r="AE57" i="6"/>
  <c r="AE64" i="6"/>
  <c r="AE65" i="6"/>
  <c r="AE72" i="6"/>
  <c r="AE73" i="6"/>
  <c r="AE80" i="6"/>
  <c r="AE81" i="6"/>
  <c r="AE88" i="6"/>
  <c r="AE89" i="6"/>
  <c r="AE96" i="6"/>
  <c r="AE97" i="6"/>
  <c r="AE104" i="6"/>
  <c r="AE105" i="6"/>
  <c r="AE112" i="6"/>
  <c r="AE113" i="6"/>
  <c r="AE120" i="6"/>
  <c r="AE121" i="6"/>
  <c r="AE128" i="6"/>
  <c r="AE129" i="6"/>
  <c r="AE136" i="6"/>
  <c r="AE137" i="6"/>
  <c r="AE144" i="6"/>
  <c r="AE145" i="6"/>
  <c r="AE152" i="6"/>
  <c r="AE153" i="6"/>
  <c r="AE160" i="6"/>
  <c r="AE161" i="6"/>
  <c r="AE168" i="6"/>
  <c r="AE169" i="6"/>
  <c r="AE176" i="6"/>
  <c r="AE177" i="6"/>
  <c r="AE184" i="6"/>
  <c r="AE185" i="6"/>
  <c r="AE192" i="6"/>
  <c r="AE193" i="6"/>
  <c r="AE200" i="6"/>
  <c r="AE201" i="6"/>
  <c r="AE208" i="6"/>
  <c r="AE209" i="6"/>
  <c r="AE216" i="6"/>
  <c r="AE217" i="6"/>
  <c r="AE224" i="6"/>
  <c r="AE225" i="6"/>
  <c r="AE232" i="6"/>
  <c r="AE233" i="6"/>
  <c r="AE240" i="6"/>
  <c r="AE241" i="6"/>
  <c r="AE248" i="6"/>
  <c r="AE249" i="6"/>
  <c r="AE256" i="6"/>
  <c r="AE257" i="6"/>
  <c r="AE264" i="6"/>
  <c r="AE265" i="6"/>
  <c r="AE272" i="6"/>
  <c r="AE273" i="6"/>
  <c r="AE280" i="6"/>
  <c r="AE281" i="6"/>
  <c r="AE288" i="6"/>
  <c r="AE289" i="6"/>
  <c r="AE296" i="6"/>
  <c r="AE297" i="6"/>
  <c r="AE304" i="6"/>
  <c r="AE305" i="6"/>
  <c r="AE312" i="6"/>
  <c r="AE313" i="6"/>
  <c r="AE320" i="6"/>
  <c r="AE321" i="6"/>
  <c r="AE328" i="6"/>
  <c r="AE329" i="6"/>
  <c r="AE336" i="6"/>
  <c r="AE337" i="6"/>
  <c r="AE344" i="6"/>
  <c r="AE345" i="6"/>
  <c r="AE352" i="6"/>
  <c r="AE353" i="6"/>
  <c r="AE360" i="6"/>
  <c r="AE361" i="6"/>
  <c r="AE368" i="6"/>
  <c r="AE369" i="6"/>
  <c r="AE376" i="6"/>
  <c r="AE377" i="6"/>
  <c r="AE384" i="6"/>
  <c r="AE385" i="6"/>
  <c r="AE392" i="6"/>
  <c r="AE393" i="6"/>
  <c r="AE400" i="6"/>
  <c r="AE401" i="6"/>
  <c r="AE408" i="6"/>
  <c r="AE409" i="6"/>
  <c r="AE416" i="6"/>
  <c r="AE417" i="6"/>
  <c r="AE424" i="6"/>
  <c r="AE425" i="6"/>
  <c r="AE432" i="6"/>
  <c r="AE433" i="6"/>
  <c r="AE440" i="6"/>
  <c r="AE441" i="6"/>
  <c r="AE448" i="6"/>
  <c r="AE449" i="6"/>
  <c r="AE456" i="6"/>
  <c r="AE457" i="6"/>
  <c r="AE464" i="6"/>
  <c r="AE465" i="6"/>
  <c r="AE472" i="6"/>
  <c r="AE473" i="6"/>
  <c r="AE480" i="6"/>
  <c r="AE481" i="6"/>
  <c r="AE488" i="6"/>
  <c r="AE489" i="6"/>
  <c r="AE496" i="6"/>
  <c r="AE497" i="6"/>
  <c r="AE504" i="6"/>
  <c r="AE505" i="6"/>
  <c r="AE512" i="6"/>
  <c r="AE513" i="6"/>
  <c r="AE520" i="6"/>
  <c r="AE521" i="6"/>
  <c r="AE528" i="6"/>
  <c r="AE529" i="6"/>
  <c r="AE536" i="6"/>
  <c r="AE537" i="6"/>
  <c r="AE544" i="6"/>
  <c r="AE545" i="6"/>
  <c r="AE552" i="6"/>
  <c r="AE553" i="6"/>
  <c r="AE560" i="6"/>
  <c r="AE561" i="6"/>
  <c r="AE568" i="6"/>
  <c r="AE569" i="6"/>
  <c r="AE576" i="6"/>
  <c r="AE577" i="6"/>
  <c r="AE584" i="6"/>
  <c r="AE585" i="6"/>
  <c r="AE592" i="6"/>
  <c r="AE593" i="6"/>
  <c r="AB3" i="6"/>
  <c r="AF3" i="6" s="1"/>
  <c r="AB4" i="6"/>
  <c r="AB5" i="6"/>
  <c r="AB6" i="6"/>
  <c r="AF6" i="6" s="1"/>
  <c r="AB7" i="6"/>
  <c r="AF7" i="6" s="1"/>
  <c r="AB8" i="6"/>
  <c r="AF8" i="6" s="1"/>
  <c r="AB9" i="6"/>
  <c r="AF9" i="6" s="1"/>
  <c r="AB10" i="6"/>
  <c r="AF10" i="6" s="1"/>
  <c r="AB11" i="6"/>
  <c r="AF11" i="6" s="1"/>
  <c r="AB12" i="6"/>
  <c r="AB13" i="6"/>
  <c r="AB14" i="6"/>
  <c r="AF14" i="6" s="1"/>
  <c r="AB16" i="6"/>
  <c r="AF16" i="6" s="1"/>
  <c r="AB17" i="6"/>
  <c r="AF17" i="6" s="1"/>
  <c r="AB18" i="6"/>
  <c r="AF18" i="6" s="1"/>
  <c r="AB19" i="6"/>
  <c r="AF19" i="6" s="1"/>
  <c r="AB20" i="6"/>
  <c r="AF20" i="6" s="1"/>
  <c r="AB21" i="6"/>
  <c r="AB22" i="6"/>
  <c r="AB23" i="6"/>
  <c r="AF23" i="6" s="1"/>
  <c r="AB24" i="6"/>
  <c r="AF24" i="6" s="1"/>
  <c r="AB25" i="6"/>
  <c r="AF25" i="6" s="1"/>
  <c r="AB26" i="6"/>
  <c r="AF26" i="6" s="1"/>
  <c r="AB27" i="6"/>
  <c r="AF27" i="6" s="1"/>
  <c r="AB28" i="6"/>
  <c r="AF28" i="6" s="1"/>
  <c r="AB29" i="6"/>
  <c r="AB30" i="6"/>
  <c r="AB31" i="6"/>
  <c r="AF31" i="6" s="1"/>
  <c r="AB32" i="6"/>
  <c r="AF32" i="6" s="1"/>
  <c r="AB33" i="6"/>
  <c r="AF33" i="6" s="1"/>
  <c r="AB34" i="6"/>
  <c r="AF34" i="6" s="1"/>
  <c r="AB35" i="6"/>
  <c r="AF35" i="6" s="1"/>
  <c r="AB36" i="6"/>
  <c r="AF36" i="6" s="1"/>
  <c r="AB37" i="6"/>
  <c r="AB38" i="6"/>
  <c r="AB39" i="6"/>
  <c r="AF39" i="6" s="1"/>
  <c r="AB40" i="6"/>
  <c r="AF40" i="6" s="1"/>
  <c r="AB41" i="6"/>
  <c r="AF41" i="6" s="1"/>
  <c r="AB42" i="6"/>
  <c r="AF42" i="6" s="1"/>
  <c r="AB43" i="6"/>
  <c r="AF43" i="6" s="1"/>
  <c r="AB44" i="6"/>
  <c r="AF44" i="6" s="1"/>
  <c r="AB45" i="6"/>
  <c r="AB46" i="6"/>
  <c r="AB47" i="6"/>
  <c r="AF47" i="6" s="1"/>
  <c r="AB48" i="6"/>
  <c r="AF48" i="6" s="1"/>
  <c r="AB49" i="6"/>
  <c r="AF49" i="6" s="1"/>
  <c r="AB50" i="6"/>
  <c r="AF50" i="6" s="1"/>
  <c r="AB51" i="6"/>
  <c r="AF51" i="6" s="1"/>
  <c r="AB52" i="6"/>
  <c r="AF52" i="6" s="1"/>
  <c r="AB53" i="6"/>
  <c r="AB54" i="6"/>
  <c r="AB55" i="6"/>
  <c r="AF55" i="6" s="1"/>
  <c r="AB56" i="6"/>
  <c r="AF56" i="6" s="1"/>
  <c r="AB57" i="6"/>
  <c r="AF57" i="6" s="1"/>
  <c r="AB58" i="6"/>
  <c r="AF58" i="6" s="1"/>
  <c r="AB59" i="6"/>
  <c r="AF59" i="6" s="1"/>
  <c r="AB60" i="6"/>
  <c r="AF60" i="6" s="1"/>
  <c r="AB61" i="6"/>
  <c r="AB62" i="6"/>
  <c r="AB63" i="6"/>
  <c r="AF63" i="6" s="1"/>
  <c r="AB64" i="6"/>
  <c r="AF64" i="6" s="1"/>
  <c r="AB65" i="6"/>
  <c r="AF65" i="6" s="1"/>
  <c r="AB66" i="6"/>
  <c r="AF66" i="6" s="1"/>
  <c r="AB67" i="6"/>
  <c r="AF67" i="6" s="1"/>
  <c r="AB68" i="6"/>
  <c r="AF68" i="6" s="1"/>
  <c r="AB69" i="6"/>
  <c r="AB70" i="6"/>
  <c r="AB71" i="6"/>
  <c r="AF71" i="6" s="1"/>
  <c r="AB72" i="6"/>
  <c r="AF72" i="6" s="1"/>
  <c r="AB73" i="6"/>
  <c r="AF73" i="6" s="1"/>
  <c r="AB74" i="6"/>
  <c r="AF74" i="6" s="1"/>
  <c r="AB75" i="6"/>
  <c r="AF75" i="6" s="1"/>
  <c r="AB76" i="6"/>
  <c r="AF76" i="6" s="1"/>
  <c r="AB77" i="6"/>
  <c r="AB78" i="6"/>
  <c r="AB79" i="6"/>
  <c r="AF79" i="6" s="1"/>
  <c r="AB80" i="6"/>
  <c r="AF80" i="6" s="1"/>
  <c r="AB81" i="6"/>
  <c r="AF81" i="6" s="1"/>
  <c r="AB82" i="6"/>
  <c r="AF82" i="6" s="1"/>
  <c r="AB83" i="6"/>
  <c r="AF83" i="6" s="1"/>
  <c r="AB84" i="6"/>
  <c r="AF84" i="6" s="1"/>
  <c r="AB85" i="6"/>
  <c r="AB86" i="6"/>
  <c r="AB87" i="6"/>
  <c r="AF87" i="6" s="1"/>
  <c r="AB88" i="6"/>
  <c r="AF88" i="6" s="1"/>
  <c r="AB89" i="6"/>
  <c r="AF89" i="6" s="1"/>
  <c r="AB90" i="6"/>
  <c r="AF90" i="6" s="1"/>
  <c r="AB91" i="6"/>
  <c r="AF91" i="6" s="1"/>
  <c r="AB92" i="6"/>
  <c r="AF92" i="6" s="1"/>
  <c r="AB93" i="6"/>
  <c r="AB94" i="6"/>
  <c r="AB95" i="6"/>
  <c r="AF95" i="6" s="1"/>
  <c r="AB96" i="6"/>
  <c r="AF96" i="6" s="1"/>
  <c r="AB97" i="6"/>
  <c r="AF97" i="6" s="1"/>
  <c r="AB98" i="6"/>
  <c r="AF98" i="6" s="1"/>
  <c r="AB99" i="6"/>
  <c r="AF99" i="6" s="1"/>
  <c r="AB100" i="6"/>
  <c r="AF100" i="6" s="1"/>
  <c r="AB101" i="6"/>
  <c r="AB102" i="6"/>
  <c r="AB103" i="6"/>
  <c r="AF103" i="6" s="1"/>
  <c r="AB104" i="6"/>
  <c r="AF104" i="6" s="1"/>
  <c r="AB105" i="6"/>
  <c r="AF105" i="6" s="1"/>
  <c r="AB106" i="6"/>
  <c r="AF106" i="6" s="1"/>
  <c r="AB107" i="6"/>
  <c r="AF107" i="6" s="1"/>
  <c r="AB108" i="6"/>
  <c r="AF108" i="6" s="1"/>
  <c r="AB109" i="6"/>
  <c r="AB110" i="6"/>
  <c r="AB111" i="6"/>
  <c r="AF111" i="6" s="1"/>
  <c r="AB112" i="6"/>
  <c r="AF112" i="6" s="1"/>
  <c r="AB113" i="6"/>
  <c r="AF113" i="6" s="1"/>
  <c r="AB114" i="6"/>
  <c r="AF114" i="6" s="1"/>
  <c r="AB115" i="6"/>
  <c r="AF115" i="6" s="1"/>
  <c r="AB116" i="6"/>
  <c r="AF116" i="6" s="1"/>
  <c r="AB117" i="6"/>
  <c r="AB118" i="6"/>
  <c r="AB119" i="6"/>
  <c r="AF119" i="6" s="1"/>
  <c r="AB120" i="6"/>
  <c r="AF120" i="6" s="1"/>
  <c r="AB121" i="6"/>
  <c r="AF121" i="6" s="1"/>
  <c r="AB122" i="6"/>
  <c r="AF122" i="6" s="1"/>
  <c r="AB123" i="6"/>
  <c r="AF123" i="6" s="1"/>
  <c r="AB124" i="6"/>
  <c r="AF124" i="6" s="1"/>
  <c r="AB125" i="6"/>
  <c r="AB126" i="6"/>
  <c r="AB127" i="6"/>
  <c r="AF127" i="6" s="1"/>
  <c r="AB128" i="6"/>
  <c r="AF128" i="6" s="1"/>
  <c r="AB129" i="6"/>
  <c r="AF129" i="6" s="1"/>
  <c r="AB130" i="6"/>
  <c r="AF130" i="6" s="1"/>
  <c r="AB131" i="6"/>
  <c r="AF131" i="6" s="1"/>
  <c r="AB132" i="6"/>
  <c r="AF132" i="6" s="1"/>
  <c r="AB133" i="6"/>
  <c r="AB134" i="6"/>
  <c r="AB135" i="6"/>
  <c r="AF135" i="6" s="1"/>
  <c r="AB136" i="6"/>
  <c r="AF136" i="6" s="1"/>
  <c r="AB137" i="6"/>
  <c r="AF137" i="6" s="1"/>
  <c r="AB138" i="6"/>
  <c r="AF138" i="6" s="1"/>
  <c r="AB139" i="6"/>
  <c r="AF139" i="6" s="1"/>
  <c r="AB140" i="6"/>
  <c r="AF140" i="6" s="1"/>
  <c r="AB141" i="6"/>
  <c r="AB142" i="6"/>
  <c r="AB143" i="6"/>
  <c r="AF143" i="6" s="1"/>
  <c r="AB144" i="6"/>
  <c r="AF144" i="6" s="1"/>
  <c r="AB145" i="6"/>
  <c r="AF145" i="6" s="1"/>
  <c r="AB146" i="6"/>
  <c r="AF146" i="6" s="1"/>
  <c r="AB147" i="6"/>
  <c r="AF147" i="6" s="1"/>
  <c r="AB148" i="6"/>
  <c r="AF148" i="6" s="1"/>
  <c r="AB149" i="6"/>
  <c r="AB150" i="6"/>
  <c r="AB151" i="6"/>
  <c r="AF151" i="6" s="1"/>
  <c r="AB152" i="6"/>
  <c r="AF152" i="6" s="1"/>
  <c r="AB153" i="6"/>
  <c r="AF153" i="6" s="1"/>
  <c r="AB154" i="6"/>
  <c r="AF154" i="6" s="1"/>
  <c r="AB155" i="6"/>
  <c r="AF155" i="6" s="1"/>
  <c r="AB156" i="6"/>
  <c r="AF156" i="6" s="1"/>
  <c r="AB157" i="6"/>
  <c r="AB158" i="6"/>
  <c r="AB159" i="6"/>
  <c r="AF159" i="6" s="1"/>
  <c r="AB160" i="6"/>
  <c r="AF160" i="6" s="1"/>
  <c r="AB161" i="6"/>
  <c r="AF161" i="6" s="1"/>
  <c r="AB162" i="6"/>
  <c r="AF162" i="6" s="1"/>
  <c r="AB163" i="6"/>
  <c r="AF163" i="6" s="1"/>
  <c r="AB164" i="6"/>
  <c r="AF164" i="6" s="1"/>
  <c r="AB165" i="6"/>
  <c r="AB166" i="6"/>
  <c r="AB167" i="6"/>
  <c r="AF167" i="6" s="1"/>
  <c r="AB168" i="6"/>
  <c r="AF168" i="6" s="1"/>
  <c r="AB169" i="6"/>
  <c r="AF169" i="6" s="1"/>
  <c r="AB170" i="6"/>
  <c r="AF170" i="6" s="1"/>
  <c r="AB171" i="6"/>
  <c r="AF171" i="6" s="1"/>
  <c r="AB172" i="6"/>
  <c r="AF172" i="6" s="1"/>
  <c r="AB173" i="6"/>
  <c r="AB174" i="6"/>
  <c r="AB175" i="6"/>
  <c r="AF175" i="6" s="1"/>
  <c r="AB176" i="6"/>
  <c r="AF176" i="6" s="1"/>
  <c r="AB177" i="6"/>
  <c r="AF177" i="6" s="1"/>
  <c r="AB178" i="6"/>
  <c r="AF178" i="6" s="1"/>
  <c r="AB179" i="6"/>
  <c r="AF179" i="6" s="1"/>
  <c r="AB180" i="6"/>
  <c r="AF180" i="6" s="1"/>
  <c r="AB181" i="6"/>
  <c r="AB182" i="6"/>
  <c r="AB183" i="6"/>
  <c r="AF183" i="6" s="1"/>
  <c r="AB184" i="6"/>
  <c r="AF184" i="6" s="1"/>
  <c r="AB185" i="6"/>
  <c r="AF185" i="6" s="1"/>
  <c r="AB186" i="6"/>
  <c r="AF186" i="6" s="1"/>
  <c r="AB187" i="6"/>
  <c r="AF187" i="6" s="1"/>
  <c r="AB188" i="6"/>
  <c r="AF188" i="6" s="1"/>
  <c r="AB189" i="6"/>
  <c r="AB190" i="6"/>
  <c r="AB191" i="6"/>
  <c r="AF191" i="6" s="1"/>
  <c r="AB192" i="6"/>
  <c r="AF192" i="6" s="1"/>
  <c r="AB193" i="6"/>
  <c r="AF193" i="6" s="1"/>
  <c r="AB194" i="6"/>
  <c r="AF194" i="6" s="1"/>
  <c r="AB195" i="6"/>
  <c r="AF195" i="6" s="1"/>
  <c r="AB196" i="6"/>
  <c r="AF196" i="6" s="1"/>
  <c r="AB197" i="6"/>
  <c r="AB198" i="6"/>
  <c r="AB199" i="6"/>
  <c r="AF199" i="6" s="1"/>
  <c r="AB200" i="6"/>
  <c r="AF200" i="6" s="1"/>
  <c r="AB201" i="6"/>
  <c r="AF201" i="6" s="1"/>
  <c r="AB202" i="6"/>
  <c r="AF202" i="6" s="1"/>
  <c r="AB203" i="6"/>
  <c r="AF203" i="6" s="1"/>
  <c r="AB204" i="6"/>
  <c r="AF204" i="6" s="1"/>
  <c r="AB205" i="6"/>
  <c r="AB206" i="6"/>
  <c r="AB207" i="6"/>
  <c r="AF207" i="6" s="1"/>
  <c r="AB208" i="6"/>
  <c r="AF208" i="6" s="1"/>
  <c r="AB209" i="6"/>
  <c r="AF209" i="6" s="1"/>
  <c r="AB210" i="6"/>
  <c r="AF210" i="6" s="1"/>
  <c r="AB211" i="6"/>
  <c r="AF211" i="6" s="1"/>
  <c r="AB212" i="6"/>
  <c r="AF212" i="6" s="1"/>
  <c r="AB213" i="6"/>
  <c r="AB214" i="6"/>
  <c r="AB215" i="6"/>
  <c r="AF215" i="6" s="1"/>
  <c r="AB216" i="6"/>
  <c r="AF216" i="6" s="1"/>
  <c r="AB217" i="6"/>
  <c r="AF217" i="6" s="1"/>
  <c r="AB218" i="6"/>
  <c r="AF218" i="6" s="1"/>
  <c r="AB219" i="6"/>
  <c r="AF219" i="6" s="1"/>
  <c r="AB220" i="6"/>
  <c r="AF220" i="6" s="1"/>
  <c r="AB221" i="6"/>
  <c r="AB222" i="6"/>
  <c r="AB223" i="6"/>
  <c r="AF223" i="6" s="1"/>
  <c r="AB224" i="6"/>
  <c r="AF224" i="6" s="1"/>
  <c r="AB225" i="6"/>
  <c r="AF225" i="6" s="1"/>
  <c r="AB226" i="6"/>
  <c r="AF226" i="6" s="1"/>
  <c r="AB227" i="6"/>
  <c r="AF227" i="6" s="1"/>
  <c r="AB228" i="6"/>
  <c r="AF228" i="6" s="1"/>
  <c r="AB229" i="6"/>
  <c r="AB230" i="6"/>
  <c r="AB231" i="6"/>
  <c r="AF231" i="6" s="1"/>
  <c r="AB232" i="6"/>
  <c r="AF232" i="6" s="1"/>
  <c r="AB233" i="6"/>
  <c r="AF233" i="6" s="1"/>
  <c r="AB234" i="6"/>
  <c r="AF234" i="6" s="1"/>
  <c r="AB235" i="6"/>
  <c r="AF235" i="6" s="1"/>
  <c r="AB236" i="6"/>
  <c r="AF236" i="6" s="1"/>
  <c r="AB237" i="6"/>
  <c r="AB238" i="6"/>
  <c r="AB239" i="6"/>
  <c r="AF239" i="6" s="1"/>
  <c r="AB240" i="6"/>
  <c r="AF240" i="6" s="1"/>
  <c r="AB241" i="6"/>
  <c r="AF241" i="6" s="1"/>
  <c r="AB242" i="6"/>
  <c r="AF242" i="6" s="1"/>
  <c r="AB243" i="6"/>
  <c r="AF243" i="6" s="1"/>
  <c r="AB244" i="6"/>
  <c r="AF244" i="6" s="1"/>
  <c r="AB245" i="6"/>
  <c r="AB246" i="6"/>
  <c r="AB247" i="6"/>
  <c r="AF247" i="6" s="1"/>
  <c r="AB248" i="6"/>
  <c r="AF248" i="6" s="1"/>
  <c r="AB249" i="6"/>
  <c r="AF249" i="6" s="1"/>
  <c r="AB250" i="6"/>
  <c r="AF250" i="6" s="1"/>
  <c r="AB251" i="6"/>
  <c r="AF251" i="6" s="1"/>
  <c r="AB252" i="6"/>
  <c r="AF252" i="6" s="1"/>
  <c r="AB253" i="6"/>
  <c r="AB254" i="6"/>
  <c r="AB255" i="6"/>
  <c r="AF255" i="6" s="1"/>
  <c r="AB256" i="6"/>
  <c r="AF256" i="6" s="1"/>
  <c r="AB257" i="6"/>
  <c r="AF257" i="6" s="1"/>
  <c r="AB258" i="6"/>
  <c r="AF258" i="6" s="1"/>
  <c r="AB259" i="6"/>
  <c r="AF259" i="6" s="1"/>
  <c r="AB260" i="6"/>
  <c r="AF260" i="6" s="1"/>
  <c r="AB261" i="6"/>
  <c r="AB262" i="6"/>
  <c r="AB263" i="6"/>
  <c r="AF263" i="6" s="1"/>
  <c r="AB264" i="6"/>
  <c r="AF264" i="6" s="1"/>
  <c r="AB265" i="6"/>
  <c r="AF265" i="6" s="1"/>
  <c r="AB266" i="6"/>
  <c r="AF266" i="6" s="1"/>
  <c r="AB267" i="6"/>
  <c r="AF267" i="6" s="1"/>
  <c r="AB268" i="6"/>
  <c r="AF268" i="6" s="1"/>
  <c r="AB269" i="6"/>
  <c r="AB270" i="6"/>
  <c r="AB271" i="6"/>
  <c r="AF271" i="6" s="1"/>
  <c r="AB272" i="6"/>
  <c r="AF272" i="6" s="1"/>
  <c r="AB273" i="6"/>
  <c r="AF273" i="6" s="1"/>
  <c r="AB274" i="6"/>
  <c r="AF274" i="6" s="1"/>
  <c r="AB275" i="6"/>
  <c r="AF275" i="6" s="1"/>
  <c r="AB276" i="6"/>
  <c r="AF276" i="6" s="1"/>
  <c r="AB277" i="6"/>
  <c r="AB278" i="6"/>
  <c r="AB279" i="6"/>
  <c r="AF279" i="6" s="1"/>
  <c r="AB280" i="6"/>
  <c r="AF280" i="6" s="1"/>
  <c r="AB281" i="6"/>
  <c r="AF281" i="6" s="1"/>
  <c r="AB282" i="6"/>
  <c r="AF282" i="6" s="1"/>
  <c r="AB283" i="6"/>
  <c r="AF283" i="6" s="1"/>
  <c r="AB284" i="6"/>
  <c r="AF284" i="6" s="1"/>
  <c r="AB285" i="6"/>
  <c r="AB286" i="6"/>
  <c r="AB287" i="6"/>
  <c r="AF287" i="6" s="1"/>
  <c r="AB288" i="6"/>
  <c r="AF288" i="6" s="1"/>
  <c r="AB289" i="6"/>
  <c r="AF289" i="6" s="1"/>
  <c r="AB290" i="6"/>
  <c r="AF290" i="6" s="1"/>
  <c r="AB291" i="6"/>
  <c r="AF291" i="6" s="1"/>
  <c r="AB292" i="6"/>
  <c r="AF292" i="6" s="1"/>
  <c r="AB293" i="6"/>
  <c r="AB294" i="6"/>
  <c r="AB295" i="6"/>
  <c r="AF295" i="6" s="1"/>
  <c r="AB296" i="6"/>
  <c r="AF296" i="6" s="1"/>
  <c r="AB297" i="6"/>
  <c r="AF297" i="6" s="1"/>
  <c r="AB298" i="6"/>
  <c r="AF298" i="6" s="1"/>
  <c r="AB299" i="6"/>
  <c r="AF299" i="6" s="1"/>
  <c r="AB300" i="6"/>
  <c r="AF300" i="6" s="1"/>
  <c r="AB301" i="6"/>
  <c r="AB302" i="6"/>
  <c r="AB303" i="6"/>
  <c r="AF303" i="6" s="1"/>
  <c r="AB304" i="6"/>
  <c r="AF304" i="6" s="1"/>
  <c r="AB305" i="6"/>
  <c r="AF305" i="6" s="1"/>
  <c r="AB306" i="6"/>
  <c r="AF306" i="6" s="1"/>
  <c r="AB307" i="6"/>
  <c r="AF307" i="6" s="1"/>
  <c r="AB308" i="6"/>
  <c r="AF308" i="6" s="1"/>
  <c r="AB309" i="6"/>
  <c r="AB310" i="6"/>
  <c r="AB311" i="6"/>
  <c r="AF311" i="6" s="1"/>
  <c r="AB312" i="6"/>
  <c r="AF312" i="6" s="1"/>
  <c r="AB313" i="6"/>
  <c r="AF313" i="6" s="1"/>
  <c r="AB314" i="6"/>
  <c r="AF314" i="6" s="1"/>
  <c r="AB315" i="6"/>
  <c r="AF315" i="6" s="1"/>
  <c r="AB316" i="6"/>
  <c r="AF316" i="6" s="1"/>
  <c r="AB317" i="6"/>
  <c r="AB318" i="6"/>
  <c r="AB319" i="6"/>
  <c r="AF319" i="6" s="1"/>
  <c r="AB320" i="6"/>
  <c r="AF320" i="6" s="1"/>
  <c r="AB321" i="6"/>
  <c r="AF321" i="6" s="1"/>
  <c r="AB322" i="6"/>
  <c r="AF322" i="6" s="1"/>
  <c r="AB323" i="6"/>
  <c r="AF323" i="6" s="1"/>
  <c r="AB324" i="6"/>
  <c r="AF324" i="6" s="1"/>
  <c r="AB325" i="6"/>
  <c r="AB326" i="6"/>
  <c r="AB327" i="6"/>
  <c r="AF327" i="6" s="1"/>
  <c r="AB328" i="6"/>
  <c r="AF328" i="6" s="1"/>
  <c r="AB329" i="6"/>
  <c r="AF329" i="6" s="1"/>
  <c r="AB330" i="6"/>
  <c r="AF330" i="6" s="1"/>
  <c r="AB331" i="6"/>
  <c r="AF331" i="6" s="1"/>
  <c r="AB332" i="6"/>
  <c r="AF332" i="6" s="1"/>
  <c r="AB333" i="6"/>
  <c r="AB334" i="6"/>
  <c r="AB335" i="6"/>
  <c r="AF335" i="6" s="1"/>
  <c r="AB336" i="6"/>
  <c r="AF336" i="6" s="1"/>
  <c r="AB337" i="6"/>
  <c r="AF337" i="6" s="1"/>
  <c r="AB338" i="6"/>
  <c r="AF338" i="6" s="1"/>
  <c r="AB339" i="6"/>
  <c r="AF339" i="6" s="1"/>
  <c r="AB340" i="6"/>
  <c r="AF340" i="6" s="1"/>
  <c r="AB341" i="6"/>
  <c r="AB342" i="6"/>
  <c r="AB343" i="6"/>
  <c r="AF343" i="6" s="1"/>
  <c r="AB344" i="6"/>
  <c r="AF344" i="6" s="1"/>
  <c r="AB345" i="6"/>
  <c r="AF345" i="6" s="1"/>
  <c r="AB346" i="6"/>
  <c r="AF346" i="6" s="1"/>
  <c r="AB347" i="6"/>
  <c r="AF347" i="6" s="1"/>
  <c r="AB348" i="6"/>
  <c r="AF348" i="6" s="1"/>
  <c r="AB349" i="6"/>
  <c r="AB350" i="6"/>
  <c r="AB351" i="6"/>
  <c r="AF351" i="6" s="1"/>
  <c r="AB352" i="6"/>
  <c r="AF352" i="6" s="1"/>
  <c r="AB353" i="6"/>
  <c r="AF353" i="6" s="1"/>
  <c r="AB354" i="6"/>
  <c r="AF354" i="6" s="1"/>
  <c r="AB355" i="6"/>
  <c r="AF355" i="6" s="1"/>
  <c r="AB356" i="6"/>
  <c r="AF356" i="6" s="1"/>
  <c r="AB357" i="6"/>
  <c r="AB358" i="6"/>
  <c r="AB359" i="6"/>
  <c r="AF359" i="6" s="1"/>
  <c r="AB360" i="6"/>
  <c r="AF360" i="6" s="1"/>
  <c r="AB361" i="6"/>
  <c r="AF361" i="6" s="1"/>
  <c r="AB362" i="6"/>
  <c r="AF362" i="6" s="1"/>
  <c r="AB363" i="6"/>
  <c r="AF363" i="6" s="1"/>
  <c r="AB364" i="6"/>
  <c r="AF364" i="6" s="1"/>
  <c r="AB365" i="6"/>
  <c r="AB366" i="6"/>
  <c r="AB367" i="6"/>
  <c r="AF367" i="6" s="1"/>
  <c r="AB368" i="6"/>
  <c r="AF368" i="6" s="1"/>
  <c r="AB369" i="6"/>
  <c r="AF369" i="6" s="1"/>
  <c r="AB370" i="6"/>
  <c r="AF370" i="6" s="1"/>
  <c r="AB371" i="6"/>
  <c r="AF371" i="6" s="1"/>
  <c r="AB372" i="6"/>
  <c r="AF372" i="6" s="1"/>
  <c r="AB373" i="6"/>
  <c r="AB374" i="6"/>
  <c r="AB375" i="6"/>
  <c r="AF375" i="6" s="1"/>
  <c r="AB376" i="6"/>
  <c r="AF376" i="6" s="1"/>
  <c r="AB377" i="6"/>
  <c r="AF377" i="6" s="1"/>
  <c r="AB378" i="6"/>
  <c r="AF378" i="6" s="1"/>
  <c r="AB379" i="6"/>
  <c r="AF379" i="6" s="1"/>
  <c r="AB380" i="6"/>
  <c r="AF380" i="6" s="1"/>
  <c r="AB381" i="6"/>
  <c r="AB382" i="6"/>
  <c r="AB383" i="6"/>
  <c r="AF383" i="6" s="1"/>
  <c r="AB384" i="6"/>
  <c r="AF384" i="6" s="1"/>
  <c r="AB385" i="6"/>
  <c r="AF385" i="6" s="1"/>
  <c r="AB386" i="6"/>
  <c r="AF386" i="6" s="1"/>
  <c r="AB387" i="6"/>
  <c r="AF387" i="6" s="1"/>
  <c r="AB388" i="6"/>
  <c r="AF388" i="6" s="1"/>
  <c r="AB389" i="6"/>
  <c r="AB390" i="6"/>
  <c r="AB391" i="6"/>
  <c r="AF391" i="6" s="1"/>
  <c r="AB392" i="6"/>
  <c r="AF392" i="6" s="1"/>
  <c r="AB393" i="6"/>
  <c r="AF393" i="6" s="1"/>
  <c r="AB394" i="6"/>
  <c r="AF394" i="6" s="1"/>
  <c r="AB395" i="6"/>
  <c r="AF395" i="6" s="1"/>
  <c r="AB396" i="6"/>
  <c r="AF396" i="6" s="1"/>
  <c r="AB397" i="6"/>
  <c r="AB398" i="6"/>
  <c r="AB399" i="6"/>
  <c r="AF399" i="6" s="1"/>
  <c r="AB400" i="6"/>
  <c r="AF400" i="6" s="1"/>
  <c r="AB401" i="6"/>
  <c r="AF401" i="6" s="1"/>
  <c r="AB402" i="6"/>
  <c r="AF402" i="6" s="1"/>
  <c r="AB403" i="6"/>
  <c r="AF403" i="6" s="1"/>
  <c r="AB404" i="6"/>
  <c r="AF404" i="6" s="1"/>
  <c r="AB405" i="6"/>
  <c r="AB406" i="6"/>
  <c r="AB407" i="6"/>
  <c r="AF407" i="6" s="1"/>
  <c r="AB408" i="6"/>
  <c r="AF408" i="6" s="1"/>
  <c r="AB409" i="6"/>
  <c r="AF409" i="6" s="1"/>
  <c r="AB410" i="6"/>
  <c r="AF410" i="6" s="1"/>
  <c r="AB411" i="6"/>
  <c r="AF411" i="6" s="1"/>
  <c r="AB412" i="6"/>
  <c r="AF412" i="6" s="1"/>
  <c r="AB413" i="6"/>
  <c r="AB414" i="6"/>
  <c r="AB415" i="6"/>
  <c r="AF415" i="6" s="1"/>
  <c r="AB416" i="6"/>
  <c r="AF416" i="6" s="1"/>
  <c r="AB417" i="6"/>
  <c r="AF417" i="6" s="1"/>
  <c r="AB418" i="6"/>
  <c r="AF418" i="6" s="1"/>
  <c r="AB419" i="6"/>
  <c r="AF419" i="6" s="1"/>
  <c r="AB420" i="6"/>
  <c r="AF420" i="6" s="1"/>
  <c r="AB421" i="6"/>
  <c r="AB422" i="6"/>
  <c r="AB423" i="6"/>
  <c r="AF423" i="6" s="1"/>
  <c r="AB424" i="6"/>
  <c r="AF424" i="6" s="1"/>
  <c r="AB425" i="6"/>
  <c r="AF425" i="6" s="1"/>
  <c r="AB426" i="6"/>
  <c r="AF426" i="6" s="1"/>
  <c r="AB427" i="6"/>
  <c r="AF427" i="6" s="1"/>
  <c r="AB428" i="6"/>
  <c r="AF428" i="6" s="1"/>
  <c r="AB429" i="6"/>
  <c r="AB430" i="6"/>
  <c r="AB431" i="6"/>
  <c r="AF431" i="6" s="1"/>
  <c r="AB432" i="6"/>
  <c r="AF432" i="6" s="1"/>
  <c r="AB433" i="6"/>
  <c r="AF433" i="6" s="1"/>
  <c r="AB434" i="6"/>
  <c r="AF434" i="6" s="1"/>
  <c r="AB435" i="6"/>
  <c r="AF435" i="6" s="1"/>
  <c r="AB436" i="6"/>
  <c r="AF436" i="6" s="1"/>
  <c r="AB437" i="6"/>
  <c r="AB438" i="6"/>
  <c r="AB439" i="6"/>
  <c r="AF439" i="6" s="1"/>
  <c r="AB440" i="6"/>
  <c r="AF440" i="6" s="1"/>
  <c r="AB441" i="6"/>
  <c r="AF441" i="6" s="1"/>
  <c r="AB442" i="6"/>
  <c r="AF442" i="6" s="1"/>
  <c r="AB443" i="6"/>
  <c r="AF443" i="6" s="1"/>
  <c r="AB444" i="6"/>
  <c r="AF444" i="6" s="1"/>
  <c r="AB445" i="6"/>
  <c r="AB446" i="6"/>
  <c r="AB447" i="6"/>
  <c r="AF447" i="6" s="1"/>
  <c r="AB448" i="6"/>
  <c r="AF448" i="6" s="1"/>
  <c r="AB449" i="6"/>
  <c r="AF449" i="6" s="1"/>
  <c r="AB450" i="6"/>
  <c r="AF450" i="6" s="1"/>
  <c r="AB451" i="6"/>
  <c r="AF451" i="6" s="1"/>
  <c r="AB452" i="6"/>
  <c r="AF452" i="6" s="1"/>
  <c r="AB453" i="6"/>
  <c r="AB454" i="6"/>
  <c r="AB455" i="6"/>
  <c r="AF455" i="6" s="1"/>
  <c r="AB456" i="6"/>
  <c r="AF456" i="6" s="1"/>
  <c r="AB457" i="6"/>
  <c r="AF457" i="6" s="1"/>
  <c r="AB458" i="6"/>
  <c r="AF458" i="6" s="1"/>
  <c r="AB459" i="6"/>
  <c r="AF459" i="6" s="1"/>
  <c r="AB460" i="6"/>
  <c r="AF460" i="6" s="1"/>
  <c r="AB461" i="6"/>
  <c r="AB462" i="6"/>
  <c r="AB463" i="6"/>
  <c r="AF463" i="6" s="1"/>
  <c r="AB464" i="6"/>
  <c r="AF464" i="6" s="1"/>
  <c r="AB465" i="6"/>
  <c r="AF465" i="6" s="1"/>
  <c r="AB466" i="6"/>
  <c r="AF466" i="6" s="1"/>
  <c r="AB467" i="6"/>
  <c r="AF467" i="6" s="1"/>
  <c r="AB468" i="6"/>
  <c r="AF468" i="6" s="1"/>
  <c r="AB469" i="6"/>
  <c r="AB470" i="6"/>
  <c r="AB471" i="6"/>
  <c r="AF471" i="6" s="1"/>
  <c r="AB472" i="6"/>
  <c r="AF472" i="6" s="1"/>
  <c r="AB473" i="6"/>
  <c r="AF473" i="6" s="1"/>
  <c r="AB474" i="6"/>
  <c r="AF474" i="6" s="1"/>
  <c r="AB475" i="6"/>
  <c r="AF475" i="6" s="1"/>
  <c r="AB476" i="6"/>
  <c r="AF476" i="6" s="1"/>
  <c r="AB477" i="6"/>
  <c r="AB478" i="6"/>
  <c r="AB479" i="6"/>
  <c r="AF479" i="6" s="1"/>
  <c r="AB480" i="6"/>
  <c r="AF480" i="6" s="1"/>
  <c r="AB481" i="6"/>
  <c r="AF481" i="6" s="1"/>
  <c r="AB482" i="6"/>
  <c r="AF482" i="6" s="1"/>
  <c r="AB483" i="6"/>
  <c r="AF483" i="6" s="1"/>
  <c r="AB484" i="6"/>
  <c r="AF484" i="6" s="1"/>
  <c r="AB485" i="6"/>
  <c r="AB486" i="6"/>
  <c r="AB487" i="6"/>
  <c r="AF487" i="6" s="1"/>
  <c r="AB488" i="6"/>
  <c r="AF488" i="6" s="1"/>
  <c r="AB489" i="6"/>
  <c r="AF489" i="6" s="1"/>
  <c r="AB490" i="6"/>
  <c r="AF490" i="6" s="1"/>
  <c r="AB491" i="6"/>
  <c r="AF491" i="6" s="1"/>
  <c r="AB492" i="6"/>
  <c r="AF492" i="6" s="1"/>
  <c r="AB493" i="6"/>
  <c r="AB494" i="6"/>
  <c r="AB495" i="6"/>
  <c r="AF495" i="6" s="1"/>
  <c r="AB496" i="6"/>
  <c r="AF496" i="6" s="1"/>
  <c r="AB497" i="6"/>
  <c r="AF497" i="6" s="1"/>
  <c r="AB498" i="6"/>
  <c r="AF498" i="6" s="1"/>
  <c r="AB499" i="6"/>
  <c r="AF499" i="6" s="1"/>
  <c r="AB500" i="6"/>
  <c r="AF500" i="6" s="1"/>
  <c r="AB501" i="6"/>
  <c r="AB502" i="6"/>
  <c r="AB503" i="6"/>
  <c r="AF503" i="6" s="1"/>
  <c r="AB504" i="6"/>
  <c r="AF504" i="6" s="1"/>
  <c r="AB505" i="6"/>
  <c r="AF505" i="6" s="1"/>
  <c r="AB506" i="6"/>
  <c r="AF506" i="6" s="1"/>
  <c r="AB507" i="6"/>
  <c r="AF507" i="6" s="1"/>
  <c r="AB508" i="6"/>
  <c r="AF508" i="6" s="1"/>
  <c r="AB509" i="6"/>
  <c r="AB510" i="6"/>
  <c r="AB511" i="6"/>
  <c r="AF511" i="6" s="1"/>
  <c r="AB512" i="6"/>
  <c r="AF512" i="6" s="1"/>
  <c r="AB513" i="6"/>
  <c r="AF513" i="6" s="1"/>
  <c r="AB514" i="6"/>
  <c r="AF514" i="6" s="1"/>
  <c r="AB515" i="6"/>
  <c r="AF515" i="6" s="1"/>
  <c r="AB516" i="6"/>
  <c r="AF516" i="6" s="1"/>
  <c r="AB517" i="6"/>
  <c r="AB518" i="6"/>
  <c r="AB519" i="6"/>
  <c r="AF519" i="6" s="1"/>
  <c r="AB520" i="6"/>
  <c r="AF520" i="6" s="1"/>
  <c r="AB521" i="6"/>
  <c r="AF521" i="6" s="1"/>
  <c r="AB522" i="6"/>
  <c r="AF522" i="6" s="1"/>
  <c r="AB523" i="6"/>
  <c r="AF523" i="6" s="1"/>
  <c r="AB524" i="6"/>
  <c r="AF524" i="6" s="1"/>
  <c r="AB525" i="6"/>
  <c r="AB526" i="6"/>
  <c r="AB527" i="6"/>
  <c r="AF527" i="6" s="1"/>
  <c r="AB528" i="6"/>
  <c r="AF528" i="6" s="1"/>
  <c r="AB529" i="6"/>
  <c r="AF529" i="6" s="1"/>
  <c r="AB530" i="6"/>
  <c r="AF530" i="6" s="1"/>
  <c r="AB531" i="6"/>
  <c r="AF531" i="6" s="1"/>
  <c r="AB532" i="6"/>
  <c r="AF532" i="6" s="1"/>
  <c r="AB533" i="6"/>
  <c r="AB534" i="6"/>
  <c r="AB535" i="6"/>
  <c r="AF535" i="6" s="1"/>
  <c r="AB536" i="6"/>
  <c r="AF536" i="6" s="1"/>
  <c r="AB537" i="6"/>
  <c r="AF537" i="6" s="1"/>
  <c r="AB538" i="6"/>
  <c r="AF538" i="6" s="1"/>
  <c r="AB539" i="6"/>
  <c r="AF539" i="6" s="1"/>
  <c r="AB540" i="6"/>
  <c r="AF540" i="6" s="1"/>
  <c r="AB541" i="6"/>
  <c r="AB542" i="6"/>
  <c r="AB543" i="6"/>
  <c r="AF543" i="6" s="1"/>
  <c r="AB544" i="6"/>
  <c r="AF544" i="6" s="1"/>
  <c r="AB545" i="6"/>
  <c r="AF545" i="6" s="1"/>
  <c r="AB546" i="6"/>
  <c r="AF546" i="6" s="1"/>
  <c r="AB547" i="6"/>
  <c r="AF547" i="6" s="1"/>
  <c r="AB548" i="6"/>
  <c r="AF548" i="6" s="1"/>
  <c r="AB549" i="6"/>
  <c r="AB550" i="6"/>
  <c r="AB551" i="6"/>
  <c r="AF551" i="6" s="1"/>
  <c r="AB552" i="6"/>
  <c r="AF552" i="6" s="1"/>
  <c r="AB553" i="6"/>
  <c r="AF553" i="6" s="1"/>
  <c r="AB554" i="6"/>
  <c r="AF554" i="6" s="1"/>
  <c r="AB555" i="6"/>
  <c r="AF555" i="6" s="1"/>
  <c r="AB556" i="6"/>
  <c r="AF556" i="6" s="1"/>
  <c r="AB557" i="6"/>
  <c r="AB558" i="6"/>
  <c r="AB559" i="6"/>
  <c r="AF559" i="6" s="1"/>
  <c r="AB560" i="6"/>
  <c r="AF560" i="6" s="1"/>
  <c r="AB561" i="6"/>
  <c r="AF561" i="6" s="1"/>
  <c r="AB562" i="6"/>
  <c r="AF562" i="6" s="1"/>
  <c r="AB563" i="6"/>
  <c r="AF563" i="6" s="1"/>
  <c r="AB564" i="6"/>
  <c r="AF564" i="6" s="1"/>
  <c r="AB565" i="6"/>
  <c r="AB566" i="6"/>
  <c r="AB567" i="6"/>
  <c r="AF567" i="6" s="1"/>
  <c r="AB568" i="6"/>
  <c r="AF568" i="6" s="1"/>
  <c r="AB569" i="6"/>
  <c r="AF569" i="6" s="1"/>
  <c r="AB570" i="6"/>
  <c r="AF570" i="6" s="1"/>
  <c r="AB571" i="6"/>
  <c r="AF571" i="6" s="1"/>
  <c r="AB572" i="6"/>
  <c r="AF572" i="6" s="1"/>
  <c r="AB573" i="6"/>
  <c r="AB574" i="6"/>
  <c r="AB575" i="6"/>
  <c r="AF575" i="6" s="1"/>
  <c r="AB576" i="6"/>
  <c r="AF576" i="6" s="1"/>
  <c r="AB577" i="6"/>
  <c r="AF577" i="6" s="1"/>
  <c r="AB578" i="6"/>
  <c r="AF578" i="6" s="1"/>
  <c r="AB579" i="6"/>
  <c r="AF579" i="6" s="1"/>
  <c r="AB580" i="6"/>
  <c r="AF580" i="6" s="1"/>
  <c r="AB581" i="6"/>
  <c r="AB582" i="6"/>
  <c r="AB583" i="6"/>
  <c r="AF583" i="6" s="1"/>
  <c r="AB584" i="6"/>
  <c r="AF584" i="6" s="1"/>
  <c r="AB585" i="6"/>
  <c r="AF585" i="6" s="1"/>
  <c r="AB586" i="6"/>
  <c r="AF586" i="6" s="1"/>
  <c r="AB587" i="6"/>
  <c r="AF587" i="6" s="1"/>
  <c r="AB588" i="6"/>
  <c r="AF588" i="6" s="1"/>
  <c r="AB589" i="6"/>
  <c r="AB590" i="6"/>
  <c r="AB591" i="6"/>
  <c r="AF591" i="6" s="1"/>
  <c r="AB592" i="6"/>
  <c r="AF592" i="6" s="1"/>
  <c r="AB593" i="6"/>
  <c r="AF593" i="6" s="1"/>
  <c r="AB594" i="6"/>
  <c r="AF594" i="6" s="1"/>
  <c r="AB595" i="6"/>
  <c r="AF595" i="6" s="1"/>
  <c r="AB596" i="6"/>
  <c r="AF596" i="6" s="1"/>
  <c r="AB597" i="6"/>
  <c r="AB598" i="6"/>
  <c r="AB599" i="6"/>
  <c r="AF599" i="6" s="1"/>
  <c r="AB2" i="6"/>
  <c r="AF2" i="6" s="1"/>
  <c r="AA3" i="6"/>
  <c r="AE3" i="6" s="1"/>
  <c r="AA4" i="6"/>
  <c r="AE4" i="6" s="1"/>
  <c r="AA5" i="6"/>
  <c r="AE5" i="6" s="1"/>
  <c r="AA6" i="6"/>
  <c r="AE6" i="6" s="1"/>
  <c r="AA7" i="6"/>
  <c r="AA8" i="6"/>
  <c r="AA9" i="6"/>
  <c r="AE9" i="6" s="1"/>
  <c r="AA10" i="6"/>
  <c r="AE10" i="6" s="1"/>
  <c r="AA11" i="6"/>
  <c r="AE11" i="6" s="1"/>
  <c r="AA12" i="6"/>
  <c r="AE12" i="6" s="1"/>
  <c r="AA13" i="6"/>
  <c r="AE13" i="6" s="1"/>
  <c r="AA14" i="6"/>
  <c r="AE14" i="6" s="1"/>
  <c r="AA16" i="6"/>
  <c r="AA17" i="6"/>
  <c r="AA18" i="6"/>
  <c r="AE18" i="6" s="1"/>
  <c r="AA19" i="6"/>
  <c r="AE19" i="6" s="1"/>
  <c r="AA20" i="6"/>
  <c r="AE20" i="6" s="1"/>
  <c r="AA21" i="6"/>
  <c r="AE21" i="6" s="1"/>
  <c r="AA22" i="6"/>
  <c r="AE22" i="6" s="1"/>
  <c r="AA23" i="6"/>
  <c r="AE23" i="6" s="1"/>
  <c r="AA24" i="6"/>
  <c r="AA25" i="6"/>
  <c r="AA26" i="6"/>
  <c r="AE26" i="6" s="1"/>
  <c r="AA27" i="6"/>
  <c r="AE27" i="6" s="1"/>
  <c r="AA28" i="6"/>
  <c r="AE28" i="6" s="1"/>
  <c r="AA29" i="6"/>
  <c r="AE29" i="6" s="1"/>
  <c r="AA30" i="6"/>
  <c r="AE30" i="6" s="1"/>
  <c r="AA31" i="6"/>
  <c r="AE31" i="6" s="1"/>
  <c r="AA32" i="6"/>
  <c r="AA33" i="6"/>
  <c r="AA34" i="6"/>
  <c r="AE34" i="6" s="1"/>
  <c r="AA35" i="6"/>
  <c r="AE35" i="6" s="1"/>
  <c r="AA36" i="6"/>
  <c r="AE36" i="6" s="1"/>
  <c r="AA37" i="6"/>
  <c r="AE37" i="6" s="1"/>
  <c r="AA38" i="6"/>
  <c r="AE38" i="6" s="1"/>
  <c r="AA39" i="6"/>
  <c r="AE39" i="6" s="1"/>
  <c r="AA40" i="6"/>
  <c r="AA41" i="6"/>
  <c r="AA42" i="6"/>
  <c r="AE42" i="6" s="1"/>
  <c r="AA43" i="6"/>
  <c r="AE43" i="6" s="1"/>
  <c r="AA44" i="6"/>
  <c r="AE44" i="6" s="1"/>
  <c r="AA45" i="6"/>
  <c r="AE45" i="6" s="1"/>
  <c r="AA46" i="6"/>
  <c r="AE46" i="6" s="1"/>
  <c r="AA47" i="6"/>
  <c r="AE47" i="6" s="1"/>
  <c r="AA48" i="6"/>
  <c r="AA49" i="6"/>
  <c r="AA50" i="6"/>
  <c r="AE50" i="6" s="1"/>
  <c r="AA51" i="6"/>
  <c r="AE51" i="6" s="1"/>
  <c r="AA52" i="6"/>
  <c r="AE52" i="6" s="1"/>
  <c r="AA53" i="6"/>
  <c r="AE53" i="6" s="1"/>
  <c r="AA54" i="6"/>
  <c r="AE54" i="6" s="1"/>
  <c r="AA55" i="6"/>
  <c r="AE55" i="6" s="1"/>
  <c r="AA56" i="6"/>
  <c r="AA57" i="6"/>
  <c r="AA58" i="6"/>
  <c r="AE58" i="6" s="1"/>
  <c r="AA59" i="6"/>
  <c r="AE59" i="6" s="1"/>
  <c r="AA60" i="6"/>
  <c r="AE60" i="6" s="1"/>
  <c r="AA61" i="6"/>
  <c r="AE61" i="6" s="1"/>
  <c r="AA62" i="6"/>
  <c r="AE62" i="6" s="1"/>
  <c r="AA63" i="6"/>
  <c r="AE63" i="6" s="1"/>
  <c r="AA64" i="6"/>
  <c r="AA65" i="6"/>
  <c r="AA66" i="6"/>
  <c r="AE66" i="6" s="1"/>
  <c r="AA67" i="6"/>
  <c r="AE67" i="6" s="1"/>
  <c r="AA68" i="6"/>
  <c r="AE68" i="6" s="1"/>
  <c r="AA69" i="6"/>
  <c r="AE69" i="6" s="1"/>
  <c r="AA70" i="6"/>
  <c r="AE70" i="6" s="1"/>
  <c r="AA71" i="6"/>
  <c r="AE71" i="6" s="1"/>
  <c r="AA72" i="6"/>
  <c r="AA73" i="6"/>
  <c r="AA74" i="6"/>
  <c r="AE74" i="6" s="1"/>
  <c r="AA75" i="6"/>
  <c r="AE75" i="6" s="1"/>
  <c r="AA76" i="6"/>
  <c r="AE76" i="6" s="1"/>
  <c r="AA77" i="6"/>
  <c r="AE77" i="6" s="1"/>
  <c r="AA78" i="6"/>
  <c r="AE78" i="6" s="1"/>
  <c r="AA79" i="6"/>
  <c r="AE79" i="6" s="1"/>
  <c r="AA80" i="6"/>
  <c r="AA81" i="6"/>
  <c r="AA82" i="6"/>
  <c r="AE82" i="6" s="1"/>
  <c r="AA83" i="6"/>
  <c r="AE83" i="6" s="1"/>
  <c r="AA84" i="6"/>
  <c r="AE84" i="6" s="1"/>
  <c r="AA85" i="6"/>
  <c r="AE85" i="6" s="1"/>
  <c r="AA86" i="6"/>
  <c r="AE86" i="6" s="1"/>
  <c r="AA87" i="6"/>
  <c r="AE87" i="6" s="1"/>
  <c r="AA88" i="6"/>
  <c r="AA89" i="6"/>
  <c r="AA90" i="6"/>
  <c r="AE90" i="6" s="1"/>
  <c r="AA91" i="6"/>
  <c r="AE91" i="6" s="1"/>
  <c r="AA92" i="6"/>
  <c r="AE92" i="6" s="1"/>
  <c r="AA93" i="6"/>
  <c r="AE93" i="6" s="1"/>
  <c r="AA94" i="6"/>
  <c r="AE94" i="6" s="1"/>
  <c r="AA95" i="6"/>
  <c r="AE95" i="6" s="1"/>
  <c r="AA96" i="6"/>
  <c r="AA97" i="6"/>
  <c r="AA98" i="6"/>
  <c r="AE98" i="6" s="1"/>
  <c r="AA99" i="6"/>
  <c r="AE99" i="6" s="1"/>
  <c r="AA100" i="6"/>
  <c r="AE100" i="6" s="1"/>
  <c r="AA101" i="6"/>
  <c r="AE101" i="6" s="1"/>
  <c r="AA102" i="6"/>
  <c r="AE102" i="6" s="1"/>
  <c r="AA103" i="6"/>
  <c r="AE103" i="6" s="1"/>
  <c r="AA104" i="6"/>
  <c r="AA105" i="6"/>
  <c r="AA106" i="6"/>
  <c r="AE106" i="6" s="1"/>
  <c r="AA107" i="6"/>
  <c r="AE107" i="6" s="1"/>
  <c r="AA108" i="6"/>
  <c r="AE108" i="6" s="1"/>
  <c r="AA109" i="6"/>
  <c r="AE109" i="6" s="1"/>
  <c r="AA110" i="6"/>
  <c r="AE110" i="6" s="1"/>
  <c r="AA111" i="6"/>
  <c r="AE111" i="6" s="1"/>
  <c r="AA112" i="6"/>
  <c r="AA113" i="6"/>
  <c r="AA114" i="6"/>
  <c r="AE114" i="6" s="1"/>
  <c r="AA115" i="6"/>
  <c r="AE115" i="6" s="1"/>
  <c r="AA116" i="6"/>
  <c r="AE116" i="6" s="1"/>
  <c r="AA117" i="6"/>
  <c r="AE117" i="6" s="1"/>
  <c r="AA118" i="6"/>
  <c r="AE118" i="6" s="1"/>
  <c r="AA119" i="6"/>
  <c r="AE119" i="6" s="1"/>
  <c r="AA120" i="6"/>
  <c r="AA121" i="6"/>
  <c r="AA122" i="6"/>
  <c r="AE122" i="6" s="1"/>
  <c r="AA123" i="6"/>
  <c r="AE123" i="6" s="1"/>
  <c r="AA124" i="6"/>
  <c r="AE124" i="6" s="1"/>
  <c r="AA125" i="6"/>
  <c r="AE125" i="6" s="1"/>
  <c r="AA126" i="6"/>
  <c r="AE126" i="6" s="1"/>
  <c r="AA127" i="6"/>
  <c r="AE127" i="6" s="1"/>
  <c r="AA128" i="6"/>
  <c r="AA129" i="6"/>
  <c r="AA130" i="6"/>
  <c r="AE130" i="6" s="1"/>
  <c r="AA131" i="6"/>
  <c r="AE131" i="6" s="1"/>
  <c r="AA132" i="6"/>
  <c r="AE132" i="6" s="1"/>
  <c r="AA133" i="6"/>
  <c r="AE133" i="6" s="1"/>
  <c r="AA134" i="6"/>
  <c r="AE134" i="6" s="1"/>
  <c r="AA135" i="6"/>
  <c r="AE135" i="6" s="1"/>
  <c r="AA136" i="6"/>
  <c r="AA137" i="6"/>
  <c r="AA138" i="6"/>
  <c r="AE138" i="6" s="1"/>
  <c r="AA139" i="6"/>
  <c r="AE139" i="6" s="1"/>
  <c r="AA140" i="6"/>
  <c r="AE140" i="6" s="1"/>
  <c r="AA141" i="6"/>
  <c r="AE141" i="6" s="1"/>
  <c r="AA142" i="6"/>
  <c r="AE142" i="6" s="1"/>
  <c r="AA143" i="6"/>
  <c r="AE143" i="6" s="1"/>
  <c r="AA144" i="6"/>
  <c r="AA145" i="6"/>
  <c r="AA146" i="6"/>
  <c r="AE146" i="6" s="1"/>
  <c r="AA147" i="6"/>
  <c r="AE147" i="6" s="1"/>
  <c r="AA148" i="6"/>
  <c r="AE148" i="6" s="1"/>
  <c r="AA149" i="6"/>
  <c r="AE149" i="6" s="1"/>
  <c r="AA150" i="6"/>
  <c r="AE150" i="6" s="1"/>
  <c r="AA151" i="6"/>
  <c r="AE151" i="6" s="1"/>
  <c r="AA152" i="6"/>
  <c r="AA153" i="6"/>
  <c r="AA154" i="6"/>
  <c r="AE154" i="6" s="1"/>
  <c r="AA155" i="6"/>
  <c r="AE155" i="6" s="1"/>
  <c r="AA156" i="6"/>
  <c r="AE156" i="6" s="1"/>
  <c r="AA157" i="6"/>
  <c r="AE157" i="6" s="1"/>
  <c r="AA158" i="6"/>
  <c r="AE158" i="6" s="1"/>
  <c r="AA159" i="6"/>
  <c r="AE159" i="6" s="1"/>
  <c r="AA160" i="6"/>
  <c r="AA161" i="6"/>
  <c r="AA162" i="6"/>
  <c r="AE162" i="6" s="1"/>
  <c r="AA163" i="6"/>
  <c r="AE163" i="6" s="1"/>
  <c r="AA164" i="6"/>
  <c r="AE164" i="6" s="1"/>
  <c r="AA165" i="6"/>
  <c r="AE165" i="6" s="1"/>
  <c r="AA166" i="6"/>
  <c r="AE166" i="6" s="1"/>
  <c r="AA167" i="6"/>
  <c r="AE167" i="6" s="1"/>
  <c r="AA168" i="6"/>
  <c r="AA169" i="6"/>
  <c r="AA170" i="6"/>
  <c r="AE170" i="6" s="1"/>
  <c r="AA171" i="6"/>
  <c r="AE171" i="6" s="1"/>
  <c r="AA172" i="6"/>
  <c r="AE172" i="6" s="1"/>
  <c r="AA173" i="6"/>
  <c r="AE173" i="6" s="1"/>
  <c r="AA174" i="6"/>
  <c r="AE174" i="6" s="1"/>
  <c r="AA175" i="6"/>
  <c r="AE175" i="6" s="1"/>
  <c r="AA176" i="6"/>
  <c r="AA177" i="6"/>
  <c r="AA178" i="6"/>
  <c r="AE178" i="6" s="1"/>
  <c r="AA179" i="6"/>
  <c r="AE179" i="6" s="1"/>
  <c r="AA180" i="6"/>
  <c r="AE180" i="6" s="1"/>
  <c r="AA181" i="6"/>
  <c r="AE181" i="6" s="1"/>
  <c r="AA182" i="6"/>
  <c r="AE182" i="6" s="1"/>
  <c r="AA183" i="6"/>
  <c r="AE183" i="6" s="1"/>
  <c r="AA184" i="6"/>
  <c r="AA185" i="6"/>
  <c r="AA186" i="6"/>
  <c r="AE186" i="6" s="1"/>
  <c r="AA187" i="6"/>
  <c r="AE187" i="6" s="1"/>
  <c r="AA188" i="6"/>
  <c r="AE188" i="6" s="1"/>
  <c r="AA189" i="6"/>
  <c r="AE189" i="6" s="1"/>
  <c r="AA190" i="6"/>
  <c r="AE190" i="6" s="1"/>
  <c r="AA191" i="6"/>
  <c r="AE191" i="6" s="1"/>
  <c r="AA192" i="6"/>
  <c r="AA193" i="6"/>
  <c r="AA194" i="6"/>
  <c r="AE194" i="6" s="1"/>
  <c r="AA195" i="6"/>
  <c r="AE195" i="6" s="1"/>
  <c r="AA196" i="6"/>
  <c r="AE196" i="6" s="1"/>
  <c r="AA197" i="6"/>
  <c r="AE197" i="6" s="1"/>
  <c r="AA198" i="6"/>
  <c r="AE198" i="6" s="1"/>
  <c r="AA199" i="6"/>
  <c r="AE199" i="6" s="1"/>
  <c r="AA200" i="6"/>
  <c r="AA201" i="6"/>
  <c r="AA202" i="6"/>
  <c r="AE202" i="6" s="1"/>
  <c r="AA203" i="6"/>
  <c r="AE203" i="6" s="1"/>
  <c r="AA204" i="6"/>
  <c r="AE204" i="6" s="1"/>
  <c r="AA205" i="6"/>
  <c r="AE205" i="6" s="1"/>
  <c r="AA206" i="6"/>
  <c r="AE206" i="6" s="1"/>
  <c r="AA207" i="6"/>
  <c r="AE207" i="6" s="1"/>
  <c r="AA208" i="6"/>
  <c r="AA209" i="6"/>
  <c r="AA210" i="6"/>
  <c r="AE210" i="6" s="1"/>
  <c r="AA211" i="6"/>
  <c r="AE211" i="6" s="1"/>
  <c r="AA212" i="6"/>
  <c r="AE212" i="6" s="1"/>
  <c r="AA213" i="6"/>
  <c r="AE213" i="6" s="1"/>
  <c r="AA214" i="6"/>
  <c r="AE214" i="6" s="1"/>
  <c r="AA215" i="6"/>
  <c r="AE215" i="6" s="1"/>
  <c r="AA216" i="6"/>
  <c r="AA217" i="6"/>
  <c r="AA218" i="6"/>
  <c r="AE218" i="6" s="1"/>
  <c r="AA219" i="6"/>
  <c r="AE219" i="6" s="1"/>
  <c r="AA220" i="6"/>
  <c r="AE220" i="6" s="1"/>
  <c r="AA221" i="6"/>
  <c r="AE221" i="6" s="1"/>
  <c r="AA222" i="6"/>
  <c r="AE222" i="6" s="1"/>
  <c r="AA223" i="6"/>
  <c r="AE223" i="6" s="1"/>
  <c r="AA224" i="6"/>
  <c r="AA225" i="6"/>
  <c r="AA226" i="6"/>
  <c r="AE226" i="6" s="1"/>
  <c r="AA227" i="6"/>
  <c r="AE227" i="6" s="1"/>
  <c r="AA228" i="6"/>
  <c r="AE228" i="6" s="1"/>
  <c r="AA229" i="6"/>
  <c r="AE229" i="6" s="1"/>
  <c r="AA230" i="6"/>
  <c r="AE230" i="6" s="1"/>
  <c r="AA231" i="6"/>
  <c r="AE231" i="6" s="1"/>
  <c r="AA232" i="6"/>
  <c r="AA233" i="6"/>
  <c r="AA234" i="6"/>
  <c r="AE234" i="6" s="1"/>
  <c r="AA235" i="6"/>
  <c r="AE235" i="6" s="1"/>
  <c r="AA236" i="6"/>
  <c r="AE236" i="6" s="1"/>
  <c r="AA237" i="6"/>
  <c r="AE237" i="6" s="1"/>
  <c r="AA238" i="6"/>
  <c r="AE238" i="6" s="1"/>
  <c r="AA239" i="6"/>
  <c r="AE239" i="6" s="1"/>
  <c r="AA240" i="6"/>
  <c r="AA241" i="6"/>
  <c r="AA242" i="6"/>
  <c r="AE242" i="6" s="1"/>
  <c r="AA243" i="6"/>
  <c r="AE243" i="6" s="1"/>
  <c r="AA244" i="6"/>
  <c r="AE244" i="6" s="1"/>
  <c r="AA245" i="6"/>
  <c r="AE245" i="6" s="1"/>
  <c r="AA246" i="6"/>
  <c r="AE246" i="6" s="1"/>
  <c r="AA247" i="6"/>
  <c r="AE247" i="6" s="1"/>
  <c r="AA248" i="6"/>
  <c r="AA249" i="6"/>
  <c r="AA250" i="6"/>
  <c r="AE250" i="6" s="1"/>
  <c r="AA251" i="6"/>
  <c r="AE251" i="6" s="1"/>
  <c r="AA252" i="6"/>
  <c r="AE252" i="6" s="1"/>
  <c r="AA253" i="6"/>
  <c r="AE253" i="6" s="1"/>
  <c r="AA254" i="6"/>
  <c r="AE254" i="6" s="1"/>
  <c r="AA255" i="6"/>
  <c r="AE255" i="6" s="1"/>
  <c r="AA256" i="6"/>
  <c r="AA257" i="6"/>
  <c r="AA258" i="6"/>
  <c r="AE258" i="6" s="1"/>
  <c r="AA259" i="6"/>
  <c r="AE259" i="6" s="1"/>
  <c r="AA260" i="6"/>
  <c r="AE260" i="6" s="1"/>
  <c r="AA261" i="6"/>
  <c r="AE261" i="6" s="1"/>
  <c r="AA262" i="6"/>
  <c r="AE262" i="6" s="1"/>
  <c r="AA263" i="6"/>
  <c r="AE263" i="6" s="1"/>
  <c r="AA264" i="6"/>
  <c r="AA265" i="6"/>
  <c r="AA266" i="6"/>
  <c r="AE266" i="6" s="1"/>
  <c r="AA267" i="6"/>
  <c r="AE267" i="6" s="1"/>
  <c r="AA268" i="6"/>
  <c r="AE268" i="6" s="1"/>
  <c r="AA269" i="6"/>
  <c r="AE269" i="6" s="1"/>
  <c r="AA270" i="6"/>
  <c r="AE270" i="6" s="1"/>
  <c r="AA271" i="6"/>
  <c r="AE271" i="6" s="1"/>
  <c r="AA272" i="6"/>
  <c r="AA273" i="6"/>
  <c r="AA274" i="6"/>
  <c r="AE274" i="6" s="1"/>
  <c r="AA275" i="6"/>
  <c r="AE275" i="6" s="1"/>
  <c r="AA276" i="6"/>
  <c r="AE276" i="6" s="1"/>
  <c r="AA277" i="6"/>
  <c r="AE277" i="6" s="1"/>
  <c r="AA278" i="6"/>
  <c r="AE278" i="6" s="1"/>
  <c r="AA279" i="6"/>
  <c r="AE279" i="6" s="1"/>
  <c r="AA280" i="6"/>
  <c r="AA281" i="6"/>
  <c r="AA282" i="6"/>
  <c r="AE282" i="6" s="1"/>
  <c r="AA283" i="6"/>
  <c r="AE283" i="6" s="1"/>
  <c r="AA284" i="6"/>
  <c r="AE284" i="6" s="1"/>
  <c r="AA285" i="6"/>
  <c r="AE285" i="6" s="1"/>
  <c r="AA286" i="6"/>
  <c r="AE286" i="6" s="1"/>
  <c r="AA287" i="6"/>
  <c r="AE287" i="6" s="1"/>
  <c r="AA288" i="6"/>
  <c r="AA289" i="6"/>
  <c r="AA290" i="6"/>
  <c r="AE290" i="6" s="1"/>
  <c r="AA291" i="6"/>
  <c r="AE291" i="6" s="1"/>
  <c r="AA292" i="6"/>
  <c r="AE292" i="6" s="1"/>
  <c r="AA293" i="6"/>
  <c r="AE293" i="6" s="1"/>
  <c r="AA294" i="6"/>
  <c r="AE294" i="6" s="1"/>
  <c r="AA295" i="6"/>
  <c r="AE295" i="6" s="1"/>
  <c r="AA296" i="6"/>
  <c r="AA297" i="6"/>
  <c r="AA298" i="6"/>
  <c r="AE298" i="6" s="1"/>
  <c r="AA299" i="6"/>
  <c r="AE299" i="6" s="1"/>
  <c r="AA300" i="6"/>
  <c r="AE300" i="6" s="1"/>
  <c r="AA301" i="6"/>
  <c r="AE301" i="6" s="1"/>
  <c r="AA302" i="6"/>
  <c r="AE302" i="6" s="1"/>
  <c r="AA303" i="6"/>
  <c r="AE303" i="6" s="1"/>
  <c r="AA304" i="6"/>
  <c r="AA305" i="6"/>
  <c r="AA306" i="6"/>
  <c r="AE306" i="6" s="1"/>
  <c r="AA307" i="6"/>
  <c r="AE307" i="6" s="1"/>
  <c r="AA308" i="6"/>
  <c r="AE308" i="6" s="1"/>
  <c r="AA309" i="6"/>
  <c r="AE309" i="6" s="1"/>
  <c r="AA310" i="6"/>
  <c r="AE310" i="6" s="1"/>
  <c r="AA311" i="6"/>
  <c r="AE311" i="6" s="1"/>
  <c r="AA312" i="6"/>
  <c r="AA313" i="6"/>
  <c r="AA314" i="6"/>
  <c r="AE314" i="6" s="1"/>
  <c r="AA315" i="6"/>
  <c r="AE315" i="6" s="1"/>
  <c r="AA316" i="6"/>
  <c r="AE316" i="6" s="1"/>
  <c r="AA317" i="6"/>
  <c r="AE317" i="6" s="1"/>
  <c r="AA318" i="6"/>
  <c r="AE318" i="6" s="1"/>
  <c r="AA319" i="6"/>
  <c r="AE319" i="6" s="1"/>
  <c r="AA320" i="6"/>
  <c r="AA321" i="6"/>
  <c r="AA322" i="6"/>
  <c r="AE322" i="6" s="1"/>
  <c r="AA323" i="6"/>
  <c r="AE323" i="6" s="1"/>
  <c r="AA324" i="6"/>
  <c r="AE324" i="6" s="1"/>
  <c r="AA325" i="6"/>
  <c r="AE325" i="6" s="1"/>
  <c r="AA326" i="6"/>
  <c r="AE326" i="6" s="1"/>
  <c r="AA327" i="6"/>
  <c r="AE327" i="6" s="1"/>
  <c r="AA328" i="6"/>
  <c r="AA329" i="6"/>
  <c r="AA330" i="6"/>
  <c r="AE330" i="6" s="1"/>
  <c r="AA331" i="6"/>
  <c r="AE331" i="6" s="1"/>
  <c r="AA332" i="6"/>
  <c r="AE332" i="6" s="1"/>
  <c r="AA333" i="6"/>
  <c r="AE333" i="6" s="1"/>
  <c r="AA334" i="6"/>
  <c r="AE334" i="6" s="1"/>
  <c r="AA335" i="6"/>
  <c r="AE335" i="6" s="1"/>
  <c r="AA336" i="6"/>
  <c r="AA337" i="6"/>
  <c r="AA338" i="6"/>
  <c r="AE338" i="6" s="1"/>
  <c r="AA339" i="6"/>
  <c r="AE339" i="6" s="1"/>
  <c r="AA340" i="6"/>
  <c r="AE340" i="6" s="1"/>
  <c r="AA341" i="6"/>
  <c r="AE341" i="6" s="1"/>
  <c r="AA342" i="6"/>
  <c r="AE342" i="6" s="1"/>
  <c r="AA343" i="6"/>
  <c r="AE343" i="6" s="1"/>
  <c r="AA344" i="6"/>
  <c r="AA345" i="6"/>
  <c r="AA346" i="6"/>
  <c r="AE346" i="6" s="1"/>
  <c r="AA347" i="6"/>
  <c r="AE347" i="6" s="1"/>
  <c r="AA348" i="6"/>
  <c r="AE348" i="6" s="1"/>
  <c r="AA349" i="6"/>
  <c r="AE349" i="6" s="1"/>
  <c r="AA350" i="6"/>
  <c r="AE350" i="6" s="1"/>
  <c r="AA351" i="6"/>
  <c r="AE351" i="6" s="1"/>
  <c r="AA352" i="6"/>
  <c r="AA353" i="6"/>
  <c r="AA354" i="6"/>
  <c r="AE354" i="6" s="1"/>
  <c r="AA355" i="6"/>
  <c r="AE355" i="6" s="1"/>
  <c r="AA356" i="6"/>
  <c r="AE356" i="6" s="1"/>
  <c r="AA357" i="6"/>
  <c r="AE357" i="6" s="1"/>
  <c r="AA358" i="6"/>
  <c r="AE358" i="6" s="1"/>
  <c r="AA359" i="6"/>
  <c r="AE359" i="6" s="1"/>
  <c r="AA360" i="6"/>
  <c r="AA361" i="6"/>
  <c r="AA362" i="6"/>
  <c r="AE362" i="6" s="1"/>
  <c r="AA363" i="6"/>
  <c r="AE363" i="6" s="1"/>
  <c r="AA364" i="6"/>
  <c r="AE364" i="6" s="1"/>
  <c r="AA365" i="6"/>
  <c r="AE365" i="6" s="1"/>
  <c r="AA366" i="6"/>
  <c r="AE366" i="6" s="1"/>
  <c r="AA367" i="6"/>
  <c r="AE367" i="6" s="1"/>
  <c r="AA368" i="6"/>
  <c r="AA369" i="6"/>
  <c r="AA370" i="6"/>
  <c r="AE370" i="6" s="1"/>
  <c r="AA371" i="6"/>
  <c r="AE371" i="6" s="1"/>
  <c r="AA372" i="6"/>
  <c r="AE372" i="6" s="1"/>
  <c r="AA373" i="6"/>
  <c r="AE373" i="6" s="1"/>
  <c r="AA374" i="6"/>
  <c r="AE374" i="6" s="1"/>
  <c r="AA375" i="6"/>
  <c r="AE375" i="6" s="1"/>
  <c r="AA376" i="6"/>
  <c r="AA377" i="6"/>
  <c r="AA378" i="6"/>
  <c r="AE378" i="6" s="1"/>
  <c r="AA379" i="6"/>
  <c r="AE379" i="6" s="1"/>
  <c r="AA380" i="6"/>
  <c r="AE380" i="6" s="1"/>
  <c r="AA381" i="6"/>
  <c r="AE381" i="6" s="1"/>
  <c r="AA382" i="6"/>
  <c r="AE382" i="6" s="1"/>
  <c r="AA383" i="6"/>
  <c r="AE383" i="6" s="1"/>
  <c r="AA384" i="6"/>
  <c r="AA385" i="6"/>
  <c r="AA386" i="6"/>
  <c r="AE386" i="6" s="1"/>
  <c r="AA387" i="6"/>
  <c r="AE387" i="6" s="1"/>
  <c r="AA388" i="6"/>
  <c r="AE388" i="6" s="1"/>
  <c r="AA389" i="6"/>
  <c r="AE389" i="6" s="1"/>
  <c r="AA390" i="6"/>
  <c r="AE390" i="6" s="1"/>
  <c r="AA391" i="6"/>
  <c r="AE391" i="6" s="1"/>
  <c r="AA392" i="6"/>
  <c r="AA393" i="6"/>
  <c r="AA394" i="6"/>
  <c r="AE394" i="6" s="1"/>
  <c r="AA395" i="6"/>
  <c r="AE395" i="6" s="1"/>
  <c r="AA396" i="6"/>
  <c r="AE396" i="6" s="1"/>
  <c r="AA397" i="6"/>
  <c r="AE397" i="6" s="1"/>
  <c r="AA398" i="6"/>
  <c r="AE398" i="6" s="1"/>
  <c r="AA399" i="6"/>
  <c r="AE399" i="6" s="1"/>
  <c r="AA400" i="6"/>
  <c r="AA401" i="6"/>
  <c r="AA402" i="6"/>
  <c r="AE402" i="6" s="1"/>
  <c r="AA403" i="6"/>
  <c r="AE403" i="6" s="1"/>
  <c r="AA404" i="6"/>
  <c r="AE404" i="6" s="1"/>
  <c r="AA405" i="6"/>
  <c r="AE405" i="6" s="1"/>
  <c r="AA406" i="6"/>
  <c r="AE406" i="6" s="1"/>
  <c r="AA407" i="6"/>
  <c r="AE407" i="6" s="1"/>
  <c r="AA408" i="6"/>
  <c r="AA409" i="6"/>
  <c r="AA410" i="6"/>
  <c r="AE410" i="6" s="1"/>
  <c r="AA411" i="6"/>
  <c r="AE411" i="6" s="1"/>
  <c r="AA412" i="6"/>
  <c r="AE412" i="6" s="1"/>
  <c r="AA413" i="6"/>
  <c r="AE413" i="6" s="1"/>
  <c r="AA414" i="6"/>
  <c r="AE414" i="6" s="1"/>
  <c r="AA415" i="6"/>
  <c r="AE415" i="6" s="1"/>
  <c r="AA416" i="6"/>
  <c r="AA417" i="6"/>
  <c r="AA418" i="6"/>
  <c r="AE418" i="6" s="1"/>
  <c r="AA419" i="6"/>
  <c r="AE419" i="6" s="1"/>
  <c r="AA420" i="6"/>
  <c r="AE420" i="6" s="1"/>
  <c r="AA421" i="6"/>
  <c r="AE421" i="6" s="1"/>
  <c r="AA422" i="6"/>
  <c r="AE422" i="6" s="1"/>
  <c r="AA423" i="6"/>
  <c r="AE423" i="6" s="1"/>
  <c r="AA424" i="6"/>
  <c r="AA425" i="6"/>
  <c r="AA426" i="6"/>
  <c r="AE426" i="6" s="1"/>
  <c r="AA427" i="6"/>
  <c r="AE427" i="6" s="1"/>
  <c r="AA428" i="6"/>
  <c r="AE428" i="6" s="1"/>
  <c r="AA429" i="6"/>
  <c r="AE429" i="6" s="1"/>
  <c r="AA430" i="6"/>
  <c r="AE430" i="6" s="1"/>
  <c r="AA431" i="6"/>
  <c r="AE431" i="6" s="1"/>
  <c r="AA432" i="6"/>
  <c r="AA433" i="6"/>
  <c r="AA434" i="6"/>
  <c r="AE434" i="6" s="1"/>
  <c r="AA435" i="6"/>
  <c r="AE435" i="6" s="1"/>
  <c r="AA436" i="6"/>
  <c r="AE436" i="6" s="1"/>
  <c r="AA437" i="6"/>
  <c r="AE437" i="6" s="1"/>
  <c r="AA438" i="6"/>
  <c r="AE438" i="6" s="1"/>
  <c r="AA439" i="6"/>
  <c r="AE439" i="6" s="1"/>
  <c r="AA440" i="6"/>
  <c r="AA441" i="6"/>
  <c r="AA442" i="6"/>
  <c r="AE442" i="6" s="1"/>
  <c r="AA443" i="6"/>
  <c r="AE443" i="6" s="1"/>
  <c r="AA444" i="6"/>
  <c r="AE444" i="6" s="1"/>
  <c r="AA445" i="6"/>
  <c r="AE445" i="6" s="1"/>
  <c r="AA446" i="6"/>
  <c r="AE446" i="6" s="1"/>
  <c r="AA447" i="6"/>
  <c r="AE447" i="6" s="1"/>
  <c r="AA448" i="6"/>
  <c r="AA449" i="6"/>
  <c r="AA450" i="6"/>
  <c r="AE450" i="6" s="1"/>
  <c r="AA451" i="6"/>
  <c r="AE451" i="6" s="1"/>
  <c r="AA452" i="6"/>
  <c r="AE452" i="6" s="1"/>
  <c r="AA453" i="6"/>
  <c r="AE453" i="6" s="1"/>
  <c r="AA454" i="6"/>
  <c r="AE454" i="6" s="1"/>
  <c r="AA455" i="6"/>
  <c r="AE455" i="6" s="1"/>
  <c r="AA456" i="6"/>
  <c r="AA457" i="6"/>
  <c r="AA458" i="6"/>
  <c r="AE458" i="6" s="1"/>
  <c r="AA459" i="6"/>
  <c r="AE459" i="6" s="1"/>
  <c r="AA460" i="6"/>
  <c r="AE460" i="6" s="1"/>
  <c r="AA461" i="6"/>
  <c r="AE461" i="6" s="1"/>
  <c r="AA462" i="6"/>
  <c r="AE462" i="6" s="1"/>
  <c r="AA463" i="6"/>
  <c r="AE463" i="6" s="1"/>
  <c r="AA464" i="6"/>
  <c r="AA465" i="6"/>
  <c r="AA466" i="6"/>
  <c r="AE466" i="6" s="1"/>
  <c r="AA467" i="6"/>
  <c r="AE467" i="6" s="1"/>
  <c r="AA468" i="6"/>
  <c r="AE468" i="6" s="1"/>
  <c r="AA469" i="6"/>
  <c r="AE469" i="6" s="1"/>
  <c r="AA470" i="6"/>
  <c r="AE470" i="6" s="1"/>
  <c r="AA471" i="6"/>
  <c r="AE471" i="6" s="1"/>
  <c r="AA472" i="6"/>
  <c r="AA473" i="6"/>
  <c r="AA474" i="6"/>
  <c r="AE474" i="6" s="1"/>
  <c r="AA475" i="6"/>
  <c r="AE475" i="6" s="1"/>
  <c r="AA476" i="6"/>
  <c r="AE476" i="6" s="1"/>
  <c r="AA477" i="6"/>
  <c r="AE477" i="6" s="1"/>
  <c r="AA478" i="6"/>
  <c r="AE478" i="6" s="1"/>
  <c r="AA479" i="6"/>
  <c r="AE479" i="6" s="1"/>
  <c r="AA480" i="6"/>
  <c r="AA481" i="6"/>
  <c r="AA482" i="6"/>
  <c r="AE482" i="6" s="1"/>
  <c r="AA483" i="6"/>
  <c r="AE483" i="6" s="1"/>
  <c r="AA484" i="6"/>
  <c r="AE484" i="6" s="1"/>
  <c r="AA485" i="6"/>
  <c r="AE485" i="6" s="1"/>
  <c r="AA486" i="6"/>
  <c r="AE486" i="6" s="1"/>
  <c r="AA487" i="6"/>
  <c r="AE487" i="6" s="1"/>
  <c r="AA488" i="6"/>
  <c r="AA489" i="6"/>
  <c r="AA490" i="6"/>
  <c r="AE490" i="6" s="1"/>
  <c r="AA491" i="6"/>
  <c r="AE491" i="6" s="1"/>
  <c r="AA492" i="6"/>
  <c r="AE492" i="6" s="1"/>
  <c r="AA493" i="6"/>
  <c r="AE493" i="6" s="1"/>
  <c r="AA494" i="6"/>
  <c r="AE494" i="6" s="1"/>
  <c r="AA495" i="6"/>
  <c r="AE495" i="6" s="1"/>
  <c r="AA496" i="6"/>
  <c r="AA497" i="6"/>
  <c r="AA498" i="6"/>
  <c r="AE498" i="6" s="1"/>
  <c r="AA499" i="6"/>
  <c r="AE499" i="6" s="1"/>
  <c r="AA500" i="6"/>
  <c r="AE500" i="6" s="1"/>
  <c r="AA501" i="6"/>
  <c r="AE501" i="6" s="1"/>
  <c r="AA502" i="6"/>
  <c r="AE502" i="6" s="1"/>
  <c r="AA503" i="6"/>
  <c r="AE503" i="6" s="1"/>
  <c r="AA504" i="6"/>
  <c r="AA505" i="6"/>
  <c r="AA506" i="6"/>
  <c r="AE506" i="6" s="1"/>
  <c r="AA507" i="6"/>
  <c r="AE507" i="6" s="1"/>
  <c r="AA508" i="6"/>
  <c r="AE508" i="6" s="1"/>
  <c r="AA509" i="6"/>
  <c r="AE509" i="6" s="1"/>
  <c r="AA510" i="6"/>
  <c r="AE510" i="6" s="1"/>
  <c r="AA511" i="6"/>
  <c r="AE511" i="6" s="1"/>
  <c r="AA512" i="6"/>
  <c r="AA513" i="6"/>
  <c r="AA514" i="6"/>
  <c r="AE514" i="6" s="1"/>
  <c r="AA515" i="6"/>
  <c r="AE515" i="6" s="1"/>
  <c r="AA516" i="6"/>
  <c r="AE516" i="6" s="1"/>
  <c r="AA517" i="6"/>
  <c r="AE517" i="6" s="1"/>
  <c r="AA518" i="6"/>
  <c r="AE518" i="6" s="1"/>
  <c r="AA519" i="6"/>
  <c r="AE519" i="6" s="1"/>
  <c r="AA520" i="6"/>
  <c r="AA521" i="6"/>
  <c r="AA522" i="6"/>
  <c r="AE522" i="6" s="1"/>
  <c r="AA523" i="6"/>
  <c r="AE523" i="6" s="1"/>
  <c r="AA524" i="6"/>
  <c r="AE524" i="6" s="1"/>
  <c r="AA525" i="6"/>
  <c r="AE525" i="6" s="1"/>
  <c r="AA526" i="6"/>
  <c r="AE526" i="6" s="1"/>
  <c r="AA527" i="6"/>
  <c r="AE527" i="6" s="1"/>
  <c r="AA528" i="6"/>
  <c r="AA529" i="6"/>
  <c r="AA530" i="6"/>
  <c r="AE530" i="6" s="1"/>
  <c r="AA531" i="6"/>
  <c r="AE531" i="6" s="1"/>
  <c r="AA532" i="6"/>
  <c r="AE532" i="6" s="1"/>
  <c r="AA533" i="6"/>
  <c r="AE533" i="6" s="1"/>
  <c r="AA534" i="6"/>
  <c r="AE534" i="6" s="1"/>
  <c r="AA535" i="6"/>
  <c r="AE535" i="6" s="1"/>
  <c r="AA536" i="6"/>
  <c r="AA537" i="6"/>
  <c r="AA538" i="6"/>
  <c r="AE538" i="6" s="1"/>
  <c r="AA539" i="6"/>
  <c r="AE539" i="6" s="1"/>
  <c r="AA540" i="6"/>
  <c r="AE540" i="6" s="1"/>
  <c r="AA541" i="6"/>
  <c r="AE541" i="6" s="1"/>
  <c r="AA542" i="6"/>
  <c r="AE542" i="6" s="1"/>
  <c r="AA543" i="6"/>
  <c r="AE543" i="6" s="1"/>
  <c r="AA544" i="6"/>
  <c r="AA545" i="6"/>
  <c r="AA546" i="6"/>
  <c r="AE546" i="6" s="1"/>
  <c r="AA547" i="6"/>
  <c r="AE547" i="6" s="1"/>
  <c r="AA548" i="6"/>
  <c r="AE548" i="6" s="1"/>
  <c r="AA549" i="6"/>
  <c r="AE549" i="6" s="1"/>
  <c r="AA550" i="6"/>
  <c r="AE550" i="6" s="1"/>
  <c r="AA551" i="6"/>
  <c r="AE551" i="6" s="1"/>
  <c r="AA552" i="6"/>
  <c r="AA553" i="6"/>
  <c r="AA554" i="6"/>
  <c r="AE554" i="6" s="1"/>
  <c r="AA555" i="6"/>
  <c r="AE555" i="6" s="1"/>
  <c r="AA556" i="6"/>
  <c r="AE556" i="6" s="1"/>
  <c r="AA557" i="6"/>
  <c r="AE557" i="6" s="1"/>
  <c r="AA558" i="6"/>
  <c r="AE558" i="6" s="1"/>
  <c r="AA559" i="6"/>
  <c r="AE559" i="6" s="1"/>
  <c r="AA560" i="6"/>
  <c r="AA561" i="6"/>
  <c r="AA562" i="6"/>
  <c r="AE562" i="6" s="1"/>
  <c r="AA563" i="6"/>
  <c r="AE563" i="6" s="1"/>
  <c r="AA564" i="6"/>
  <c r="AE564" i="6" s="1"/>
  <c r="AA565" i="6"/>
  <c r="AE565" i="6" s="1"/>
  <c r="AA566" i="6"/>
  <c r="AE566" i="6" s="1"/>
  <c r="AA567" i="6"/>
  <c r="AE567" i="6" s="1"/>
  <c r="AA568" i="6"/>
  <c r="AA569" i="6"/>
  <c r="AA570" i="6"/>
  <c r="AE570" i="6" s="1"/>
  <c r="AA571" i="6"/>
  <c r="AE571" i="6" s="1"/>
  <c r="AA572" i="6"/>
  <c r="AE572" i="6" s="1"/>
  <c r="AA573" i="6"/>
  <c r="AE573" i="6" s="1"/>
  <c r="AA574" i="6"/>
  <c r="AE574" i="6" s="1"/>
  <c r="AA575" i="6"/>
  <c r="AE575" i="6" s="1"/>
  <c r="AA576" i="6"/>
  <c r="AA577" i="6"/>
  <c r="AA578" i="6"/>
  <c r="AE578" i="6" s="1"/>
  <c r="AA579" i="6"/>
  <c r="AE579" i="6" s="1"/>
  <c r="AA580" i="6"/>
  <c r="AE580" i="6" s="1"/>
  <c r="AA581" i="6"/>
  <c r="AE581" i="6" s="1"/>
  <c r="AA582" i="6"/>
  <c r="AE582" i="6" s="1"/>
  <c r="AA583" i="6"/>
  <c r="AE583" i="6" s="1"/>
  <c r="AA584" i="6"/>
  <c r="AA585" i="6"/>
  <c r="AA586" i="6"/>
  <c r="AE586" i="6" s="1"/>
  <c r="AA587" i="6"/>
  <c r="AE587" i="6" s="1"/>
  <c r="AA588" i="6"/>
  <c r="AE588" i="6" s="1"/>
  <c r="AA589" i="6"/>
  <c r="AE589" i="6" s="1"/>
  <c r="AA590" i="6"/>
  <c r="AE590" i="6" s="1"/>
  <c r="AA591" i="6"/>
  <c r="AE591" i="6" s="1"/>
  <c r="AA592" i="6"/>
  <c r="AA593" i="6"/>
  <c r="AA594" i="6"/>
  <c r="AE594" i="6" s="1"/>
  <c r="AA595" i="6"/>
  <c r="AE595" i="6" s="1"/>
  <c r="AA596" i="6"/>
  <c r="AE596" i="6" s="1"/>
  <c r="AA597" i="6"/>
  <c r="AE597" i="6" s="1"/>
  <c r="AA598" i="6"/>
  <c r="AE598" i="6" s="1"/>
  <c r="AA599" i="6"/>
  <c r="AE599" i="6" s="1"/>
  <c r="AA2" i="6"/>
  <c r="AE2" i="6" s="1"/>
  <c r="W3" i="6"/>
  <c r="W4" i="6"/>
  <c r="W5" i="6"/>
  <c r="W6" i="6"/>
  <c r="W7" i="6"/>
  <c r="W8" i="6"/>
  <c r="W9" i="6"/>
  <c r="W10" i="6"/>
  <c r="W11" i="6"/>
  <c r="W12" i="6"/>
  <c r="W13" i="6"/>
  <c r="W14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2" i="6"/>
  <c r="U3" i="6"/>
  <c r="U4" i="6"/>
  <c r="U5" i="6"/>
  <c r="U6" i="6"/>
  <c r="U7" i="6"/>
  <c r="U8" i="6"/>
  <c r="U9" i="6"/>
  <c r="U10" i="6"/>
  <c r="U11" i="6"/>
  <c r="U12" i="6"/>
  <c r="U13" i="6"/>
  <c r="U14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2" i="6"/>
  <c r="V41" i="9" l="1"/>
  <c r="W50" i="9"/>
  <c r="U50" i="9"/>
  <c r="V50" i="9"/>
  <c r="V42" i="9"/>
  <c r="X46" i="9"/>
  <c r="V51" i="9"/>
  <c r="V47" i="9"/>
  <c r="X42" i="9"/>
  <c r="U41" i="9"/>
  <c r="U48" i="9"/>
  <c r="W46" i="9"/>
  <c r="W48" i="9"/>
  <c r="X50" i="9"/>
  <c r="X49" i="9"/>
  <c r="V48" i="9"/>
  <c r="X48" i="9"/>
  <c r="X51" i="9"/>
  <c r="X35" i="9"/>
  <c r="U51" i="9"/>
  <c r="U49" i="9"/>
  <c r="U42" i="9"/>
  <c r="U46" i="9"/>
  <c r="V49" i="9"/>
  <c r="W51" i="9"/>
  <c r="W49" i="9"/>
  <c r="W43" i="9"/>
  <c r="W41" i="9"/>
  <c r="U43" i="9"/>
  <c r="V43" i="9"/>
  <c r="V35" i="9"/>
  <c r="W42" i="9"/>
  <c r="X41" i="9"/>
  <c r="U47" i="9"/>
  <c r="X43" i="9"/>
  <c r="V46" i="9"/>
  <c r="W47" i="9"/>
  <c r="U35" i="9"/>
  <c r="U36" i="9" s="1"/>
  <c r="W35" i="9"/>
  <c r="W36" i="9" s="1"/>
  <c r="X47" i="9"/>
  <c r="AM598" i="6"/>
  <c r="AL598" i="6"/>
  <c r="AM590" i="6"/>
  <c r="AL590" i="6"/>
  <c r="AM582" i="6"/>
  <c r="AL582" i="6"/>
  <c r="AM574" i="6"/>
  <c r="AL574" i="6"/>
  <c r="AM566" i="6"/>
  <c r="AL566" i="6"/>
  <c r="AM562" i="6"/>
  <c r="AL562" i="6"/>
  <c r="AM554" i="6"/>
  <c r="AL554" i="6"/>
  <c r="AM546" i="6"/>
  <c r="AL546" i="6"/>
  <c r="AM538" i="6"/>
  <c r="AL538" i="6"/>
  <c r="AM530" i="6"/>
  <c r="AL530" i="6"/>
  <c r="AM522" i="6"/>
  <c r="AL522" i="6"/>
  <c r="AM514" i="6"/>
  <c r="AL514" i="6"/>
  <c r="AM506" i="6"/>
  <c r="AL506" i="6"/>
  <c r="AM498" i="6"/>
  <c r="AL498" i="6"/>
  <c r="AM490" i="6"/>
  <c r="AL490" i="6"/>
  <c r="AM482" i="6"/>
  <c r="AL482" i="6"/>
  <c r="AM474" i="6"/>
  <c r="AL474" i="6"/>
  <c r="AM466" i="6"/>
  <c r="AL466" i="6"/>
  <c r="AM458" i="6"/>
  <c r="AL458" i="6"/>
  <c r="AM450" i="6"/>
  <c r="AL450" i="6"/>
  <c r="AM442" i="6"/>
  <c r="AL442" i="6"/>
  <c r="AM434" i="6"/>
  <c r="AL434" i="6"/>
  <c r="AM426" i="6"/>
  <c r="AL426" i="6"/>
  <c r="AM418" i="6"/>
  <c r="AL418" i="6"/>
  <c r="AM410" i="6"/>
  <c r="AL410" i="6"/>
  <c r="AM402" i="6"/>
  <c r="AL402" i="6"/>
  <c r="AM394" i="6"/>
  <c r="AL394" i="6"/>
  <c r="AM386" i="6"/>
  <c r="AL386" i="6"/>
  <c r="AM378" i="6"/>
  <c r="AL378" i="6"/>
  <c r="AM370" i="6"/>
  <c r="AL370" i="6"/>
  <c r="AM362" i="6"/>
  <c r="AL362" i="6"/>
  <c r="AM354" i="6"/>
  <c r="AL354" i="6"/>
  <c r="AM346" i="6"/>
  <c r="AL346" i="6"/>
  <c r="AM338" i="6"/>
  <c r="AL338" i="6"/>
  <c r="AM330" i="6"/>
  <c r="AL330" i="6"/>
  <c r="AM322" i="6"/>
  <c r="AL322" i="6"/>
  <c r="AM314" i="6"/>
  <c r="AL314" i="6"/>
  <c r="AM306" i="6"/>
  <c r="AL306" i="6"/>
  <c r="AM298" i="6"/>
  <c r="AL298" i="6"/>
  <c r="AM290" i="6"/>
  <c r="AL290" i="6"/>
  <c r="AM282" i="6"/>
  <c r="AL282" i="6"/>
  <c r="AM274" i="6"/>
  <c r="AL274" i="6"/>
  <c r="AM266" i="6"/>
  <c r="AL266" i="6"/>
  <c r="AM258" i="6"/>
  <c r="AL258" i="6"/>
  <c r="AM250" i="6"/>
  <c r="AL250" i="6"/>
  <c r="AM242" i="6"/>
  <c r="AL242" i="6"/>
  <c r="AM234" i="6"/>
  <c r="AL234" i="6"/>
  <c r="AM226" i="6"/>
  <c r="AL226" i="6"/>
  <c r="AM218" i="6"/>
  <c r="AL218" i="6"/>
  <c r="AM210" i="6"/>
  <c r="AL210" i="6"/>
  <c r="AM202" i="6"/>
  <c r="AL202" i="6"/>
  <c r="AM194" i="6"/>
  <c r="AL194" i="6"/>
  <c r="AM186" i="6"/>
  <c r="AL186" i="6"/>
  <c r="AM178" i="6"/>
  <c r="AL178" i="6"/>
  <c r="AM170" i="6"/>
  <c r="AL170" i="6"/>
  <c r="AM162" i="6"/>
  <c r="AL162" i="6"/>
  <c r="AM150" i="6"/>
  <c r="AL150" i="6"/>
  <c r="AM142" i="6"/>
  <c r="AL142" i="6"/>
  <c r="AM134" i="6"/>
  <c r="AL134" i="6"/>
  <c r="AM126" i="6"/>
  <c r="AL126" i="6"/>
  <c r="AM118" i="6"/>
  <c r="AL118" i="6"/>
  <c r="AM110" i="6"/>
  <c r="AL110" i="6"/>
  <c r="AM102" i="6"/>
  <c r="AL102" i="6"/>
  <c r="AM94" i="6"/>
  <c r="AL94" i="6"/>
  <c r="AM86" i="6"/>
  <c r="AL86" i="6"/>
  <c r="AM82" i="6"/>
  <c r="AL82" i="6"/>
  <c r="AM74" i="6"/>
  <c r="AL74" i="6"/>
  <c r="AM66" i="6"/>
  <c r="AL66" i="6"/>
  <c r="AM58" i="6"/>
  <c r="AL58" i="6"/>
  <c r="AM50" i="6"/>
  <c r="AL50" i="6"/>
  <c r="AM42" i="6"/>
  <c r="AL42" i="6"/>
  <c r="AM34" i="6"/>
  <c r="AL34" i="6"/>
  <c r="AM26" i="6"/>
  <c r="AL26" i="6"/>
  <c r="AM18" i="6"/>
  <c r="AL18" i="6"/>
  <c r="AM9" i="6"/>
  <c r="AL9" i="6"/>
  <c r="AM593" i="6"/>
  <c r="AL593" i="6"/>
  <c r="AM585" i="6"/>
  <c r="AL585" i="6"/>
  <c r="AM577" i="6"/>
  <c r="AL577" i="6"/>
  <c r="AM569" i="6"/>
  <c r="AL569" i="6"/>
  <c r="AM565" i="6"/>
  <c r="AL565" i="6"/>
  <c r="AM557" i="6"/>
  <c r="AL557" i="6"/>
  <c r="AM549" i="6"/>
  <c r="AL549" i="6"/>
  <c r="AM541" i="6"/>
  <c r="AL541" i="6"/>
  <c r="AM533" i="6"/>
  <c r="AL533" i="6"/>
  <c r="AM525" i="6"/>
  <c r="AL525" i="6"/>
  <c r="AM517" i="6"/>
  <c r="AL517" i="6"/>
  <c r="AL509" i="6"/>
  <c r="AM509" i="6"/>
  <c r="AM501" i="6"/>
  <c r="AL501" i="6"/>
  <c r="AL493" i="6"/>
  <c r="AM493" i="6"/>
  <c r="AM485" i="6"/>
  <c r="AL485" i="6"/>
  <c r="AL477" i="6"/>
  <c r="AM477" i="6"/>
  <c r="AM469" i="6"/>
  <c r="AL469" i="6"/>
  <c r="AL461" i="6"/>
  <c r="AM461" i="6"/>
  <c r="AM453" i="6"/>
  <c r="AL453" i="6"/>
  <c r="AL445" i="6"/>
  <c r="AM445" i="6"/>
  <c r="AM437" i="6"/>
  <c r="AL437" i="6"/>
  <c r="AL429" i="6"/>
  <c r="AM429" i="6"/>
  <c r="AL421" i="6"/>
  <c r="AM421" i="6"/>
  <c r="AL413" i="6"/>
  <c r="AM413" i="6"/>
  <c r="AL405" i="6"/>
  <c r="AM405" i="6"/>
  <c r="AL397" i="6"/>
  <c r="AM397" i="6"/>
  <c r="AL389" i="6"/>
  <c r="AM389" i="6"/>
  <c r="AL381" i="6"/>
  <c r="AM381" i="6"/>
  <c r="AL373" i="6"/>
  <c r="AM373" i="6"/>
  <c r="AL365" i="6"/>
  <c r="AM365" i="6"/>
  <c r="AL357" i="6"/>
  <c r="AM357" i="6"/>
  <c r="AL349" i="6"/>
  <c r="AM349" i="6"/>
  <c r="AM341" i="6"/>
  <c r="AL341" i="6"/>
  <c r="AM333" i="6"/>
  <c r="AL333" i="6"/>
  <c r="AM325" i="6"/>
  <c r="AL325" i="6"/>
  <c r="AM317" i="6"/>
  <c r="AL317" i="6"/>
  <c r="AM309" i="6"/>
  <c r="AL309" i="6"/>
  <c r="AM301" i="6"/>
  <c r="AL301" i="6"/>
  <c r="AM293" i="6"/>
  <c r="AL293" i="6"/>
  <c r="AM285" i="6"/>
  <c r="AL285" i="6"/>
  <c r="AM277" i="6"/>
  <c r="AL277" i="6"/>
  <c r="AM269" i="6"/>
  <c r="AL269" i="6"/>
  <c r="AM261" i="6"/>
  <c r="AL261" i="6"/>
  <c r="AM253" i="6"/>
  <c r="AL253" i="6"/>
  <c r="AM245" i="6"/>
  <c r="AL245" i="6"/>
  <c r="AM237" i="6"/>
  <c r="AL237" i="6"/>
  <c r="AM229" i="6"/>
  <c r="AL229" i="6"/>
  <c r="AM221" i="6"/>
  <c r="AL221" i="6"/>
  <c r="AM213" i="6"/>
  <c r="AL213" i="6"/>
  <c r="AM205" i="6"/>
  <c r="AL205" i="6"/>
  <c r="AM197" i="6"/>
  <c r="AL197" i="6"/>
  <c r="AM189" i="6"/>
  <c r="AL189" i="6"/>
  <c r="AM177" i="6"/>
  <c r="AL177" i="6"/>
  <c r="AM169" i="6"/>
  <c r="AL169" i="6"/>
  <c r="AM161" i="6"/>
  <c r="AL161" i="6"/>
  <c r="AM153" i="6"/>
  <c r="AL153" i="6"/>
  <c r="AM145" i="6"/>
  <c r="AL145" i="6"/>
  <c r="AM137" i="6"/>
  <c r="AL137" i="6"/>
  <c r="AM129" i="6"/>
  <c r="AL129" i="6"/>
  <c r="AM121" i="6"/>
  <c r="AL121" i="6"/>
  <c r="AM113" i="6"/>
  <c r="AL113" i="6"/>
  <c r="AM105" i="6"/>
  <c r="AL105" i="6"/>
  <c r="AM97" i="6"/>
  <c r="AL97" i="6"/>
  <c r="AM89" i="6"/>
  <c r="AL89" i="6"/>
  <c r="AM85" i="6"/>
  <c r="AL85" i="6"/>
  <c r="AM77" i="6"/>
  <c r="AL77" i="6"/>
  <c r="AM69" i="6"/>
  <c r="AL69" i="6"/>
  <c r="AM61" i="6"/>
  <c r="AL61" i="6"/>
  <c r="AM53" i="6"/>
  <c r="AL53" i="6"/>
  <c r="AM45" i="6"/>
  <c r="AL45" i="6"/>
  <c r="AM37" i="6"/>
  <c r="AL37" i="6"/>
  <c r="AM29" i="6"/>
  <c r="AL29" i="6"/>
  <c r="AM21" i="6"/>
  <c r="AL21" i="6"/>
  <c r="AM12" i="6"/>
  <c r="AL12" i="6"/>
  <c r="AM4" i="6"/>
  <c r="AL4" i="6"/>
  <c r="AL2" i="6"/>
  <c r="AM2" i="6"/>
  <c r="AN2" i="6"/>
  <c r="AM596" i="6"/>
  <c r="AL596" i="6"/>
  <c r="AM592" i="6"/>
  <c r="AL592" i="6"/>
  <c r="AM588" i="6"/>
  <c r="AL588" i="6"/>
  <c r="AM584" i="6"/>
  <c r="AL584" i="6"/>
  <c r="AM580" i="6"/>
  <c r="AL580" i="6"/>
  <c r="AM576" i="6"/>
  <c r="AL576" i="6"/>
  <c r="AM572" i="6"/>
  <c r="AL572" i="6"/>
  <c r="AM568" i="6"/>
  <c r="AL568" i="6"/>
  <c r="AM564" i="6"/>
  <c r="AL564" i="6"/>
  <c r="AM560" i="6"/>
  <c r="AL560" i="6"/>
  <c r="AM556" i="6"/>
  <c r="AL556" i="6"/>
  <c r="AM552" i="6"/>
  <c r="AL552" i="6"/>
  <c r="AM548" i="6"/>
  <c r="AL548" i="6"/>
  <c r="AM544" i="6"/>
  <c r="AL544" i="6"/>
  <c r="AM540" i="6"/>
  <c r="AL540" i="6"/>
  <c r="AM536" i="6"/>
  <c r="AL536" i="6"/>
  <c r="AM532" i="6"/>
  <c r="AL532" i="6"/>
  <c r="AM528" i="6"/>
  <c r="AL528" i="6"/>
  <c r="AM524" i="6"/>
  <c r="AL524" i="6"/>
  <c r="AM520" i="6"/>
  <c r="AL520" i="6"/>
  <c r="AM516" i="6"/>
  <c r="AL516" i="6"/>
  <c r="AM512" i="6"/>
  <c r="AL512" i="6"/>
  <c r="AM508" i="6"/>
  <c r="AL508" i="6"/>
  <c r="AM504" i="6"/>
  <c r="AL504" i="6"/>
  <c r="AM500" i="6"/>
  <c r="AL500" i="6"/>
  <c r="AM496" i="6"/>
  <c r="AL496" i="6"/>
  <c r="AM492" i="6"/>
  <c r="AL492" i="6"/>
  <c r="AM488" i="6"/>
  <c r="AL488" i="6"/>
  <c r="AM484" i="6"/>
  <c r="AL484" i="6"/>
  <c r="AM480" i="6"/>
  <c r="AL480" i="6"/>
  <c r="AM476" i="6"/>
  <c r="AL476" i="6"/>
  <c r="AM472" i="6"/>
  <c r="AL472" i="6"/>
  <c r="AM468" i="6"/>
  <c r="AL468" i="6"/>
  <c r="AM464" i="6"/>
  <c r="AL464" i="6"/>
  <c r="AM460" i="6"/>
  <c r="AL460" i="6"/>
  <c r="AM456" i="6"/>
  <c r="AL456" i="6"/>
  <c r="AM452" i="6"/>
  <c r="AL452" i="6"/>
  <c r="AM448" i="6"/>
  <c r="AL448" i="6"/>
  <c r="AM444" i="6"/>
  <c r="AL444" i="6"/>
  <c r="AM440" i="6"/>
  <c r="AL440" i="6"/>
  <c r="AM436" i="6"/>
  <c r="AL436" i="6"/>
  <c r="AM432" i="6"/>
  <c r="AL432" i="6"/>
  <c r="AM428" i="6"/>
  <c r="AL428" i="6"/>
  <c r="AM424" i="6"/>
  <c r="AL424" i="6"/>
  <c r="AM420" i="6"/>
  <c r="AL420" i="6"/>
  <c r="AM416" i="6"/>
  <c r="AL416" i="6"/>
  <c r="AM412" i="6"/>
  <c r="AL412" i="6"/>
  <c r="AM408" i="6"/>
  <c r="AL408" i="6"/>
  <c r="AM404" i="6"/>
  <c r="AL404" i="6"/>
  <c r="AM400" i="6"/>
  <c r="AL400" i="6"/>
  <c r="AM396" i="6"/>
  <c r="AL396" i="6"/>
  <c r="AM392" i="6"/>
  <c r="AL392" i="6"/>
  <c r="AM388" i="6"/>
  <c r="AL388" i="6"/>
  <c r="AM384" i="6"/>
  <c r="AL384" i="6"/>
  <c r="AM380" i="6"/>
  <c r="AL380" i="6"/>
  <c r="AM376" i="6"/>
  <c r="AL376" i="6"/>
  <c r="AM372" i="6"/>
  <c r="AL372" i="6"/>
  <c r="AM368" i="6"/>
  <c r="AL368" i="6"/>
  <c r="AM364" i="6"/>
  <c r="AL364" i="6"/>
  <c r="AM360" i="6"/>
  <c r="AL360" i="6"/>
  <c r="AM356" i="6"/>
  <c r="AL356" i="6"/>
  <c r="AM352" i="6"/>
  <c r="AL352" i="6"/>
  <c r="AM348" i="6"/>
  <c r="AL348" i="6"/>
  <c r="AM344" i="6"/>
  <c r="AL344" i="6"/>
  <c r="AM340" i="6"/>
  <c r="AL340" i="6"/>
  <c r="AM336" i="6"/>
  <c r="AL336" i="6"/>
  <c r="AM332" i="6"/>
  <c r="AL332" i="6"/>
  <c r="AM328" i="6"/>
  <c r="AL328" i="6"/>
  <c r="AM324" i="6"/>
  <c r="AL324" i="6"/>
  <c r="AM320" i="6"/>
  <c r="AL320" i="6"/>
  <c r="AM316" i="6"/>
  <c r="AL316" i="6"/>
  <c r="AM312" i="6"/>
  <c r="AL312" i="6"/>
  <c r="AM308" i="6"/>
  <c r="AL308" i="6"/>
  <c r="AM304" i="6"/>
  <c r="AL304" i="6"/>
  <c r="AM300" i="6"/>
  <c r="AL300" i="6"/>
  <c r="AM296" i="6"/>
  <c r="AL296" i="6"/>
  <c r="AM292" i="6"/>
  <c r="AL292" i="6"/>
  <c r="AM288" i="6"/>
  <c r="AL288" i="6"/>
  <c r="AM284" i="6"/>
  <c r="AL284" i="6"/>
  <c r="AM280" i="6"/>
  <c r="AL280" i="6"/>
  <c r="AM276" i="6"/>
  <c r="AL276" i="6"/>
  <c r="AM272" i="6"/>
  <c r="AL272" i="6"/>
  <c r="AM268" i="6"/>
  <c r="AL268" i="6"/>
  <c r="AM264" i="6"/>
  <c r="AL264" i="6"/>
  <c r="AM260" i="6"/>
  <c r="AL260" i="6"/>
  <c r="AM256" i="6"/>
  <c r="AL256" i="6"/>
  <c r="AM252" i="6"/>
  <c r="AL252" i="6"/>
  <c r="AM248" i="6"/>
  <c r="AL248" i="6"/>
  <c r="AM244" i="6"/>
  <c r="AL244" i="6"/>
  <c r="AM240" i="6"/>
  <c r="AL240" i="6"/>
  <c r="AM236" i="6"/>
  <c r="AL236" i="6"/>
  <c r="AM232" i="6"/>
  <c r="AL232" i="6"/>
  <c r="AM228" i="6"/>
  <c r="AL228" i="6"/>
  <c r="AM224" i="6"/>
  <c r="AL224" i="6"/>
  <c r="AM220" i="6"/>
  <c r="AL220" i="6"/>
  <c r="AM216" i="6"/>
  <c r="AL216" i="6"/>
  <c r="AM212" i="6"/>
  <c r="AL212" i="6"/>
  <c r="AM208" i="6"/>
  <c r="AL208" i="6"/>
  <c r="AM204" i="6"/>
  <c r="AL204" i="6"/>
  <c r="AM200" i="6"/>
  <c r="AL200" i="6"/>
  <c r="AM196" i="6"/>
  <c r="AL196" i="6"/>
  <c r="AM192" i="6"/>
  <c r="AL192" i="6"/>
  <c r="AM188" i="6"/>
  <c r="AL188" i="6"/>
  <c r="AM184" i="6"/>
  <c r="AL184" i="6"/>
  <c r="AM180" i="6"/>
  <c r="AL180" i="6"/>
  <c r="AM176" i="6"/>
  <c r="AL176" i="6"/>
  <c r="AM172" i="6"/>
  <c r="AL172" i="6"/>
  <c r="AM168" i="6"/>
  <c r="AL168" i="6"/>
  <c r="AM164" i="6"/>
  <c r="AL164" i="6"/>
  <c r="AM160" i="6"/>
  <c r="AL160" i="6"/>
  <c r="AM156" i="6"/>
  <c r="AL156" i="6"/>
  <c r="AM152" i="6"/>
  <c r="AL152" i="6"/>
  <c r="AM148" i="6"/>
  <c r="AL148" i="6"/>
  <c r="AM144" i="6"/>
  <c r="AL144" i="6"/>
  <c r="AM140" i="6"/>
  <c r="AL140" i="6"/>
  <c r="AM136" i="6"/>
  <c r="AL136" i="6"/>
  <c r="AM132" i="6"/>
  <c r="AL132" i="6"/>
  <c r="AM128" i="6"/>
  <c r="AL128" i="6"/>
  <c r="AM124" i="6"/>
  <c r="AL124" i="6"/>
  <c r="AM120" i="6"/>
  <c r="AL120" i="6"/>
  <c r="AM116" i="6"/>
  <c r="AL116" i="6"/>
  <c r="AM112" i="6"/>
  <c r="AL112" i="6"/>
  <c r="AM108" i="6"/>
  <c r="AL108" i="6"/>
  <c r="AM104" i="6"/>
  <c r="AL104" i="6"/>
  <c r="AM100" i="6"/>
  <c r="AL100" i="6"/>
  <c r="AM96" i="6"/>
  <c r="AL96" i="6"/>
  <c r="AM92" i="6"/>
  <c r="AL92" i="6"/>
  <c r="AM88" i="6"/>
  <c r="AL88" i="6"/>
  <c r="AM84" i="6"/>
  <c r="AL84" i="6"/>
  <c r="AM80" i="6"/>
  <c r="AL80" i="6"/>
  <c r="AM76" i="6"/>
  <c r="AL76" i="6"/>
  <c r="AM72" i="6"/>
  <c r="AL72" i="6"/>
  <c r="AM68" i="6"/>
  <c r="AL68" i="6"/>
  <c r="AM64" i="6"/>
  <c r="AL64" i="6"/>
  <c r="AM60" i="6"/>
  <c r="AL60" i="6"/>
  <c r="AM56" i="6"/>
  <c r="AL56" i="6"/>
  <c r="AM52" i="6"/>
  <c r="AL52" i="6"/>
  <c r="AM48" i="6"/>
  <c r="AL48" i="6"/>
  <c r="AM44" i="6"/>
  <c r="AL44" i="6"/>
  <c r="AM40" i="6"/>
  <c r="AL40" i="6"/>
  <c r="AM36" i="6"/>
  <c r="AL36" i="6"/>
  <c r="AM32" i="6"/>
  <c r="AL32" i="6"/>
  <c r="AM28" i="6"/>
  <c r="AL28" i="6"/>
  <c r="AM24" i="6"/>
  <c r="AL24" i="6"/>
  <c r="AM20" i="6"/>
  <c r="AL20" i="6"/>
  <c r="AM16" i="6"/>
  <c r="AL16" i="6"/>
  <c r="AM11" i="6"/>
  <c r="AL11" i="6"/>
  <c r="AM7" i="6"/>
  <c r="AL7" i="6"/>
  <c r="AM3" i="6"/>
  <c r="AL3" i="6"/>
  <c r="AM594" i="6"/>
  <c r="AL594" i="6"/>
  <c r="AM586" i="6"/>
  <c r="AL586" i="6"/>
  <c r="AM578" i="6"/>
  <c r="AL578" i="6"/>
  <c r="AM570" i="6"/>
  <c r="AL570" i="6"/>
  <c r="AM558" i="6"/>
  <c r="AL558" i="6"/>
  <c r="AM550" i="6"/>
  <c r="AL550" i="6"/>
  <c r="AM542" i="6"/>
  <c r="AL542" i="6"/>
  <c r="AM534" i="6"/>
  <c r="AL534" i="6"/>
  <c r="AM526" i="6"/>
  <c r="AL526" i="6"/>
  <c r="AM518" i="6"/>
  <c r="AL518" i="6"/>
  <c r="AM510" i="6"/>
  <c r="AL510" i="6"/>
  <c r="AM502" i="6"/>
  <c r="AL502" i="6"/>
  <c r="AM494" i="6"/>
  <c r="AL494" i="6"/>
  <c r="AM486" i="6"/>
  <c r="AL486" i="6"/>
  <c r="AM478" i="6"/>
  <c r="AL478" i="6"/>
  <c r="AM470" i="6"/>
  <c r="AL470" i="6"/>
  <c r="AM462" i="6"/>
  <c r="AL462" i="6"/>
  <c r="AM454" i="6"/>
  <c r="AL454" i="6"/>
  <c r="AM446" i="6"/>
  <c r="AL446" i="6"/>
  <c r="AM438" i="6"/>
  <c r="AL438" i="6"/>
  <c r="AM430" i="6"/>
  <c r="AL430" i="6"/>
  <c r="AM422" i="6"/>
  <c r="AL422" i="6"/>
  <c r="AM414" i="6"/>
  <c r="AL414" i="6"/>
  <c r="AM406" i="6"/>
  <c r="AL406" i="6"/>
  <c r="AM398" i="6"/>
  <c r="AL398" i="6"/>
  <c r="AM390" i="6"/>
  <c r="AL390" i="6"/>
  <c r="AM382" i="6"/>
  <c r="AL382" i="6"/>
  <c r="AM374" i="6"/>
  <c r="AL374" i="6"/>
  <c r="AM366" i="6"/>
  <c r="AL366" i="6"/>
  <c r="AM358" i="6"/>
  <c r="AL358" i="6"/>
  <c r="AM350" i="6"/>
  <c r="AL350" i="6"/>
  <c r="AM342" i="6"/>
  <c r="AL342" i="6"/>
  <c r="AM334" i="6"/>
  <c r="AL334" i="6"/>
  <c r="AM326" i="6"/>
  <c r="AL326" i="6"/>
  <c r="AM318" i="6"/>
  <c r="AL318" i="6"/>
  <c r="AM310" i="6"/>
  <c r="AL310" i="6"/>
  <c r="AM302" i="6"/>
  <c r="AL302" i="6"/>
  <c r="AM294" i="6"/>
  <c r="AL294" i="6"/>
  <c r="AM286" i="6"/>
  <c r="AL286" i="6"/>
  <c r="AM278" i="6"/>
  <c r="AL278" i="6"/>
  <c r="AM270" i="6"/>
  <c r="AL270" i="6"/>
  <c r="AM262" i="6"/>
  <c r="AL262" i="6"/>
  <c r="AM254" i="6"/>
  <c r="AL254" i="6"/>
  <c r="AM246" i="6"/>
  <c r="AL246" i="6"/>
  <c r="AM238" i="6"/>
  <c r="AL238" i="6"/>
  <c r="AM230" i="6"/>
  <c r="AL230" i="6"/>
  <c r="AM222" i="6"/>
  <c r="AL222" i="6"/>
  <c r="AM214" i="6"/>
  <c r="AL214" i="6"/>
  <c r="AM206" i="6"/>
  <c r="AL206" i="6"/>
  <c r="AM198" i="6"/>
  <c r="AL198" i="6"/>
  <c r="AM190" i="6"/>
  <c r="AL190" i="6"/>
  <c r="AM182" i="6"/>
  <c r="AL182" i="6"/>
  <c r="AM174" i="6"/>
  <c r="AL174" i="6"/>
  <c r="AM166" i="6"/>
  <c r="AL166" i="6"/>
  <c r="AM158" i="6"/>
  <c r="AL158" i="6"/>
  <c r="AM154" i="6"/>
  <c r="AL154" i="6"/>
  <c r="AM146" i="6"/>
  <c r="AL146" i="6"/>
  <c r="AM138" i="6"/>
  <c r="AL138" i="6"/>
  <c r="AM130" i="6"/>
  <c r="AL130" i="6"/>
  <c r="AM122" i="6"/>
  <c r="AL122" i="6"/>
  <c r="AM114" i="6"/>
  <c r="AL114" i="6"/>
  <c r="AM106" i="6"/>
  <c r="AL106" i="6"/>
  <c r="AM98" i="6"/>
  <c r="AL98" i="6"/>
  <c r="AM90" i="6"/>
  <c r="AL90" i="6"/>
  <c r="AM78" i="6"/>
  <c r="AL78" i="6"/>
  <c r="AM70" i="6"/>
  <c r="AL70" i="6"/>
  <c r="AM62" i="6"/>
  <c r="AL62" i="6"/>
  <c r="AM54" i="6"/>
  <c r="AL54" i="6"/>
  <c r="AM46" i="6"/>
  <c r="AL46" i="6"/>
  <c r="AM38" i="6"/>
  <c r="AL38" i="6"/>
  <c r="AM30" i="6"/>
  <c r="AL30" i="6"/>
  <c r="AM22" i="6"/>
  <c r="AL22" i="6"/>
  <c r="AM13" i="6"/>
  <c r="AL13" i="6"/>
  <c r="AM5" i="6"/>
  <c r="AL5" i="6"/>
  <c r="AM597" i="6"/>
  <c r="AL597" i="6"/>
  <c r="AM589" i="6"/>
  <c r="AL589" i="6"/>
  <c r="AM581" i="6"/>
  <c r="AL581" i="6"/>
  <c r="AM573" i="6"/>
  <c r="AL573" i="6"/>
  <c r="AM561" i="6"/>
  <c r="AL561" i="6"/>
  <c r="AM553" i="6"/>
  <c r="AL553" i="6"/>
  <c r="AM545" i="6"/>
  <c r="AL545" i="6"/>
  <c r="AM537" i="6"/>
  <c r="AL537" i="6"/>
  <c r="AM529" i="6"/>
  <c r="AL529" i="6"/>
  <c r="AM521" i="6"/>
  <c r="AL521" i="6"/>
  <c r="AM513" i="6"/>
  <c r="AL513" i="6"/>
  <c r="AM505" i="6"/>
  <c r="AL505" i="6"/>
  <c r="AM497" i="6"/>
  <c r="AL497" i="6"/>
  <c r="AM489" i="6"/>
  <c r="AL489" i="6"/>
  <c r="AM481" i="6"/>
  <c r="AL481" i="6"/>
  <c r="AM473" i="6"/>
  <c r="AL473" i="6"/>
  <c r="AM465" i="6"/>
  <c r="AL465" i="6"/>
  <c r="AM457" i="6"/>
  <c r="AL457" i="6"/>
  <c r="AM449" i="6"/>
  <c r="AL449" i="6"/>
  <c r="AM441" i="6"/>
  <c r="AL441" i="6"/>
  <c r="AM433" i="6"/>
  <c r="AL433" i="6"/>
  <c r="AL425" i="6"/>
  <c r="AM425" i="6"/>
  <c r="AL417" i="6"/>
  <c r="AM417" i="6"/>
  <c r="AL409" i="6"/>
  <c r="AM409" i="6"/>
  <c r="AL401" i="6"/>
  <c r="AM401" i="6"/>
  <c r="AL393" i="6"/>
  <c r="AM393" i="6"/>
  <c r="AL385" i="6"/>
  <c r="AM385" i="6"/>
  <c r="AL377" i="6"/>
  <c r="AM377" i="6"/>
  <c r="AL369" i="6"/>
  <c r="AM369" i="6"/>
  <c r="AL361" i="6"/>
  <c r="AM361" i="6"/>
  <c r="AL353" i="6"/>
  <c r="AM353" i="6"/>
  <c r="AL345" i="6"/>
  <c r="AM345" i="6"/>
  <c r="AM337" i="6"/>
  <c r="AL337" i="6"/>
  <c r="AM329" i="6"/>
  <c r="AL329" i="6"/>
  <c r="AM321" i="6"/>
  <c r="AL321" i="6"/>
  <c r="AM313" i="6"/>
  <c r="AL313" i="6"/>
  <c r="AM305" i="6"/>
  <c r="AL305" i="6"/>
  <c r="AM297" i="6"/>
  <c r="AL297" i="6"/>
  <c r="AM289" i="6"/>
  <c r="AL289" i="6"/>
  <c r="AM281" i="6"/>
  <c r="AL281" i="6"/>
  <c r="AM273" i="6"/>
  <c r="AL273" i="6"/>
  <c r="AM265" i="6"/>
  <c r="AL265" i="6"/>
  <c r="AM257" i="6"/>
  <c r="AL257" i="6"/>
  <c r="AM249" i="6"/>
  <c r="AL249" i="6"/>
  <c r="AM241" i="6"/>
  <c r="AL241" i="6"/>
  <c r="AM233" i="6"/>
  <c r="AL233" i="6"/>
  <c r="AM225" i="6"/>
  <c r="AL225" i="6"/>
  <c r="AM217" i="6"/>
  <c r="AL217" i="6"/>
  <c r="AM209" i="6"/>
  <c r="AL209" i="6"/>
  <c r="AM201" i="6"/>
  <c r="AL201" i="6"/>
  <c r="AM193" i="6"/>
  <c r="AL193" i="6"/>
  <c r="AM185" i="6"/>
  <c r="AL185" i="6"/>
  <c r="AM181" i="6"/>
  <c r="AL181" i="6"/>
  <c r="AM173" i="6"/>
  <c r="AL173" i="6"/>
  <c r="AM165" i="6"/>
  <c r="AL165" i="6"/>
  <c r="AM157" i="6"/>
  <c r="AL157" i="6"/>
  <c r="AM149" i="6"/>
  <c r="AL149" i="6"/>
  <c r="AM141" i="6"/>
  <c r="AL141" i="6"/>
  <c r="AM133" i="6"/>
  <c r="AL133" i="6"/>
  <c r="AM125" i="6"/>
  <c r="AL125" i="6"/>
  <c r="AM117" i="6"/>
  <c r="AL117" i="6"/>
  <c r="AM109" i="6"/>
  <c r="AL109" i="6"/>
  <c r="AM101" i="6"/>
  <c r="AL101" i="6"/>
  <c r="AM93" i="6"/>
  <c r="AL93" i="6"/>
  <c r="AM81" i="6"/>
  <c r="AL81" i="6"/>
  <c r="AM73" i="6"/>
  <c r="AL73" i="6"/>
  <c r="AM65" i="6"/>
  <c r="AL65" i="6"/>
  <c r="AM57" i="6"/>
  <c r="AL57" i="6"/>
  <c r="AM49" i="6"/>
  <c r="AL49" i="6"/>
  <c r="AM41" i="6"/>
  <c r="AL41" i="6"/>
  <c r="AM33" i="6"/>
  <c r="AL33" i="6"/>
  <c r="AM25" i="6"/>
  <c r="AL25" i="6"/>
  <c r="AM17" i="6"/>
  <c r="AL17" i="6"/>
  <c r="AM8" i="6"/>
  <c r="AL8" i="6"/>
  <c r="AM599" i="6"/>
  <c r="AL599" i="6"/>
  <c r="AM595" i="6"/>
  <c r="AL595" i="6"/>
  <c r="AM591" i="6"/>
  <c r="AL591" i="6"/>
  <c r="AM587" i="6"/>
  <c r="AL587" i="6"/>
  <c r="AM583" i="6"/>
  <c r="AL583" i="6"/>
  <c r="AM579" i="6"/>
  <c r="AL579" i="6"/>
  <c r="AM575" i="6"/>
  <c r="AL575" i="6"/>
  <c r="AM571" i="6"/>
  <c r="AL571" i="6"/>
  <c r="AM567" i="6"/>
  <c r="AL567" i="6"/>
  <c r="AM563" i="6"/>
  <c r="AL563" i="6"/>
  <c r="AM559" i="6"/>
  <c r="AL559" i="6"/>
  <c r="AM555" i="6"/>
  <c r="AL555" i="6"/>
  <c r="AM551" i="6"/>
  <c r="AL551" i="6"/>
  <c r="AM547" i="6"/>
  <c r="AL547" i="6"/>
  <c r="AM543" i="6"/>
  <c r="AL543" i="6"/>
  <c r="AM539" i="6"/>
  <c r="AL539" i="6"/>
  <c r="AM535" i="6"/>
  <c r="AL535" i="6"/>
  <c r="AM531" i="6"/>
  <c r="AL531" i="6"/>
  <c r="AM527" i="6"/>
  <c r="AL527" i="6"/>
  <c r="AM523" i="6"/>
  <c r="AL523" i="6"/>
  <c r="AM519" i="6"/>
  <c r="AL519" i="6"/>
  <c r="AM515" i="6"/>
  <c r="AL515" i="6"/>
  <c r="AM511" i="6"/>
  <c r="AL511" i="6"/>
  <c r="AM507" i="6"/>
  <c r="AL507" i="6"/>
  <c r="AM503" i="6"/>
  <c r="AL503" i="6"/>
  <c r="AM499" i="6"/>
  <c r="AL499" i="6"/>
  <c r="AM495" i="6"/>
  <c r="AL495" i="6"/>
  <c r="AM491" i="6"/>
  <c r="AL491" i="6"/>
  <c r="AM487" i="6"/>
  <c r="AL487" i="6"/>
  <c r="AM483" i="6"/>
  <c r="AL483" i="6"/>
  <c r="AM479" i="6"/>
  <c r="AL479" i="6"/>
  <c r="AM475" i="6"/>
  <c r="AL475" i="6"/>
  <c r="AM471" i="6"/>
  <c r="AL471" i="6"/>
  <c r="AM467" i="6"/>
  <c r="AL467" i="6"/>
  <c r="AM463" i="6"/>
  <c r="AL463" i="6"/>
  <c r="AM459" i="6"/>
  <c r="AL459" i="6"/>
  <c r="AM455" i="6"/>
  <c r="AL455" i="6"/>
  <c r="AM451" i="6"/>
  <c r="AL451" i="6"/>
  <c r="AM447" i="6"/>
  <c r="AL447" i="6"/>
  <c r="AM443" i="6"/>
  <c r="AL443" i="6"/>
  <c r="AM439" i="6"/>
  <c r="AL439" i="6"/>
  <c r="AM435" i="6"/>
  <c r="AL435" i="6"/>
  <c r="AM431" i="6"/>
  <c r="AL431" i="6"/>
  <c r="AM427" i="6"/>
  <c r="AL427" i="6"/>
  <c r="AM423" i="6"/>
  <c r="AL423" i="6"/>
  <c r="AM419" i="6"/>
  <c r="AL419" i="6"/>
  <c r="AM415" i="6"/>
  <c r="AL415" i="6"/>
  <c r="AM411" i="6"/>
  <c r="AL411" i="6"/>
  <c r="AM407" i="6"/>
  <c r="AL407" i="6"/>
  <c r="AM403" i="6"/>
  <c r="AL403" i="6"/>
  <c r="AM399" i="6"/>
  <c r="AL399" i="6"/>
  <c r="AM395" i="6"/>
  <c r="AL395" i="6"/>
  <c r="AM391" i="6"/>
  <c r="AL391" i="6"/>
  <c r="AM387" i="6"/>
  <c r="AL387" i="6"/>
  <c r="AM383" i="6"/>
  <c r="AL383" i="6"/>
  <c r="AM379" i="6"/>
  <c r="AL379" i="6"/>
  <c r="AM375" i="6"/>
  <c r="AL375" i="6"/>
  <c r="AM371" i="6"/>
  <c r="AL371" i="6"/>
  <c r="AM367" i="6"/>
  <c r="AL367" i="6"/>
  <c r="AM363" i="6"/>
  <c r="AL363" i="6"/>
  <c r="AM359" i="6"/>
  <c r="AL359" i="6"/>
  <c r="AM355" i="6"/>
  <c r="AL355" i="6"/>
  <c r="AM351" i="6"/>
  <c r="AL351" i="6"/>
  <c r="AM347" i="6"/>
  <c r="AL347" i="6"/>
  <c r="AM343" i="6"/>
  <c r="AL343" i="6"/>
  <c r="AL339" i="6"/>
  <c r="AM339" i="6"/>
  <c r="AL335" i="6"/>
  <c r="AM335" i="6"/>
  <c r="AL331" i="6"/>
  <c r="AM331" i="6"/>
  <c r="AM327" i="6"/>
  <c r="AL327" i="6"/>
  <c r="AL323" i="6"/>
  <c r="AM323" i="6"/>
  <c r="AL319" i="6"/>
  <c r="AM319" i="6"/>
  <c r="AL315" i="6"/>
  <c r="AM315" i="6"/>
  <c r="AM311" i="6"/>
  <c r="AL311" i="6"/>
  <c r="AL307" i="6"/>
  <c r="AM307" i="6"/>
  <c r="AL303" i="6"/>
  <c r="AM303" i="6"/>
  <c r="AL299" i="6"/>
  <c r="AM299" i="6"/>
  <c r="AM295" i="6"/>
  <c r="AL295" i="6"/>
  <c r="AL291" i="6"/>
  <c r="AM291" i="6"/>
  <c r="AL287" i="6"/>
  <c r="AM287" i="6"/>
  <c r="AL283" i="6"/>
  <c r="AM283" i="6"/>
  <c r="AM279" i="6"/>
  <c r="AL279" i="6"/>
  <c r="AL275" i="6"/>
  <c r="AM275" i="6"/>
  <c r="AL271" i="6"/>
  <c r="AM271" i="6"/>
  <c r="AL267" i="6"/>
  <c r="AM267" i="6"/>
  <c r="AM263" i="6"/>
  <c r="AL263" i="6"/>
  <c r="AL259" i="6"/>
  <c r="AM259" i="6"/>
  <c r="AL255" i="6"/>
  <c r="AM255" i="6"/>
  <c r="AL251" i="6"/>
  <c r="AM251" i="6"/>
  <c r="AM247" i="6"/>
  <c r="AL247" i="6"/>
  <c r="AL243" i="6"/>
  <c r="AM243" i="6"/>
  <c r="AL239" i="6"/>
  <c r="AM239" i="6"/>
  <c r="AL235" i="6"/>
  <c r="AM235" i="6"/>
  <c r="AM231" i="6"/>
  <c r="AL231" i="6"/>
  <c r="AL227" i="6"/>
  <c r="AM227" i="6"/>
  <c r="AL223" i="6"/>
  <c r="AM223" i="6"/>
  <c r="AL219" i="6"/>
  <c r="AM219" i="6"/>
  <c r="AM215" i="6"/>
  <c r="AL215" i="6"/>
  <c r="AL211" i="6"/>
  <c r="AM211" i="6"/>
  <c r="AL207" i="6"/>
  <c r="AM207" i="6"/>
  <c r="AL203" i="6"/>
  <c r="AM203" i="6"/>
  <c r="AM199" i="6"/>
  <c r="AL199" i="6"/>
  <c r="AL195" i="6"/>
  <c r="AM195" i="6"/>
  <c r="AL191" i="6"/>
  <c r="AM191" i="6"/>
  <c r="AL187" i="6"/>
  <c r="AM187" i="6"/>
  <c r="AM183" i="6"/>
  <c r="AL183" i="6"/>
  <c r="AL179" i="6"/>
  <c r="AM179" i="6"/>
  <c r="AL175" i="6"/>
  <c r="AM175" i="6"/>
  <c r="AL171" i="6"/>
  <c r="AM171" i="6"/>
  <c r="AM167" i="6"/>
  <c r="AL167" i="6"/>
  <c r="AL163" i="6"/>
  <c r="AM163" i="6"/>
  <c r="AL159" i="6"/>
  <c r="AM159" i="6"/>
  <c r="AL155" i="6"/>
  <c r="AM155" i="6"/>
  <c r="AM151" i="6"/>
  <c r="AL151" i="6"/>
  <c r="AL147" i="6"/>
  <c r="AM147" i="6"/>
  <c r="AL143" i="6"/>
  <c r="AM143" i="6"/>
  <c r="AL139" i="6"/>
  <c r="AM139" i="6"/>
  <c r="AM135" i="6"/>
  <c r="AL135" i="6"/>
  <c r="AL131" i="6"/>
  <c r="AM131" i="6"/>
  <c r="AL127" i="6"/>
  <c r="AM127" i="6"/>
  <c r="AL123" i="6"/>
  <c r="AM123" i="6"/>
  <c r="AM119" i="6"/>
  <c r="AL119" i="6"/>
  <c r="AL115" i="6"/>
  <c r="AM115" i="6"/>
  <c r="AL111" i="6"/>
  <c r="AM111" i="6"/>
  <c r="AL107" i="6"/>
  <c r="AM107" i="6"/>
  <c r="AM103" i="6"/>
  <c r="AL103" i="6"/>
  <c r="AL99" i="6"/>
  <c r="AM99" i="6"/>
  <c r="AL95" i="6"/>
  <c r="AM95" i="6"/>
  <c r="AL91" i="6"/>
  <c r="AM91" i="6"/>
  <c r="AM87" i="6"/>
  <c r="AL87" i="6"/>
  <c r="AL83" i="6"/>
  <c r="AM83" i="6"/>
  <c r="AL79" i="6"/>
  <c r="AM79" i="6"/>
  <c r="AL75" i="6"/>
  <c r="AM75" i="6"/>
  <c r="AM71" i="6"/>
  <c r="AL71" i="6"/>
  <c r="AL67" i="6"/>
  <c r="AM67" i="6"/>
  <c r="AL63" i="6"/>
  <c r="AM63" i="6"/>
  <c r="AL59" i="6"/>
  <c r="AM59" i="6"/>
  <c r="AM55" i="6"/>
  <c r="AL55" i="6"/>
  <c r="AL51" i="6"/>
  <c r="AM51" i="6"/>
  <c r="AL47" i="6"/>
  <c r="AM47" i="6"/>
  <c r="AL43" i="6"/>
  <c r="AM43" i="6"/>
  <c r="AM39" i="6"/>
  <c r="AL39" i="6"/>
  <c r="AL35" i="6"/>
  <c r="AM35" i="6"/>
  <c r="AL31" i="6"/>
  <c r="AM31" i="6"/>
  <c r="AL27" i="6"/>
  <c r="AM27" i="6"/>
  <c r="AM23" i="6"/>
  <c r="AL23" i="6"/>
  <c r="AL19" i="6"/>
  <c r="AM19" i="6"/>
  <c r="AL14" i="6"/>
  <c r="AM14" i="6"/>
  <c r="AL10" i="6"/>
  <c r="AM10" i="6"/>
  <c r="AM6" i="6"/>
  <c r="AL6" i="6"/>
  <c r="AG598" i="6"/>
  <c r="AH598" i="6"/>
  <c r="AG590" i="6"/>
  <c r="AH590" i="6"/>
  <c r="AG582" i="6"/>
  <c r="AH582" i="6"/>
  <c r="AG574" i="6"/>
  <c r="AH574" i="6"/>
  <c r="AG566" i="6"/>
  <c r="AH566" i="6"/>
  <c r="AG558" i="6"/>
  <c r="AH558" i="6"/>
  <c r="AG550" i="6"/>
  <c r="AH550" i="6"/>
  <c r="AG542" i="6"/>
  <c r="AH542" i="6"/>
  <c r="AG534" i="6"/>
  <c r="AH534" i="6"/>
  <c r="AG526" i="6"/>
  <c r="AH526" i="6"/>
  <c r="AG518" i="6"/>
  <c r="AH518" i="6"/>
  <c r="AH510" i="6"/>
  <c r="AG510" i="6"/>
  <c r="AH502" i="6"/>
  <c r="AG502" i="6"/>
  <c r="AH494" i="6"/>
  <c r="AG494" i="6"/>
  <c r="AH486" i="6"/>
  <c r="AG486" i="6"/>
  <c r="AH478" i="6"/>
  <c r="AG478" i="6"/>
  <c r="AH470" i="6"/>
  <c r="AG470" i="6"/>
  <c r="AH462" i="6"/>
  <c r="AG462" i="6"/>
  <c r="AH454" i="6"/>
  <c r="AG454" i="6"/>
  <c r="AH446" i="6"/>
  <c r="AG446" i="6"/>
  <c r="AH438" i="6"/>
  <c r="AG438" i="6"/>
  <c r="AH430" i="6"/>
  <c r="AG430" i="6"/>
  <c r="AH422" i="6"/>
  <c r="AG422" i="6"/>
  <c r="AH414" i="6"/>
  <c r="AG414" i="6"/>
  <c r="AH406" i="6"/>
  <c r="AG406" i="6"/>
  <c r="AH398" i="6"/>
  <c r="AG398" i="6"/>
  <c r="AH390" i="6"/>
  <c r="AG390" i="6"/>
  <c r="AH382" i="6"/>
  <c r="AG382" i="6"/>
  <c r="AH374" i="6"/>
  <c r="AG374" i="6"/>
  <c r="AH366" i="6"/>
  <c r="AG366" i="6"/>
  <c r="AH358" i="6"/>
  <c r="AG358" i="6"/>
  <c r="AH350" i="6"/>
  <c r="AG350" i="6"/>
  <c r="AH342" i="6"/>
  <c r="AG342" i="6"/>
  <c r="AH334" i="6"/>
  <c r="AG334" i="6"/>
  <c r="AH326" i="6"/>
  <c r="AG326" i="6"/>
  <c r="AH318" i="6"/>
  <c r="AG318" i="6"/>
  <c r="AH310" i="6"/>
  <c r="AG310" i="6"/>
  <c r="AH302" i="6"/>
  <c r="AG302" i="6"/>
  <c r="AO294" i="6"/>
  <c r="AH294" i="6"/>
  <c r="AG294" i="6"/>
  <c r="AH286" i="6"/>
  <c r="AG286" i="6"/>
  <c r="AH278" i="6"/>
  <c r="AG278" i="6"/>
  <c r="AH270" i="6"/>
  <c r="AG270" i="6"/>
  <c r="AH262" i="6"/>
  <c r="AG262" i="6"/>
  <c r="AH254" i="6"/>
  <c r="AG254" i="6"/>
  <c r="AH246" i="6"/>
  <c r="AG246" i="6"/>
  <c r="AH238" i="6"/>
  <c r="AG238" i="6"/>
  <c r="AH230" i="6"/>
  <c r="AG230" i="6"/>
  <c r="AH222" i="6"/>
  <c r="AG222" i="6"/>
  <c r="AH214" i="6"/>
  <c r="AG214" i="6"/>
  <c r="AH206" i="6"/>
  <c r="AG206" i="6"/>
  <c r="AN198" i="6"/>
  <c r="AH198" i="6"/>
  <c r="AG198" i="6"/>
  <c r="AH190" i="6"/>
  <c r="AG190" i="6"/>
  <c r="AH178" i="6"/>
  <c r="AG178" i="6"/>
  <c r="AN170" i="6"/>
  <c r="AH170" i="6"/>
  <c r="AG170" i="6"/>
  <c r="AH166" i="6"/>
  <c r="AG166" i="6"/>
  <c r="AH158" i="6"/>
  <c r="AG158" i="6"/>
  <c r="AH150" i="6"/>
  <c r="AG150" i="6"/>
  <c r="AH142" i="6"/>
  <c r="AG142" i="6"/>
  <c r="AH134" i="6"/>
  <c r="AG134" i="6"/>
  <c r="AH126" i="6"/>
  <c r="AG126" i="6"/>
  <c r="AH118" i="6"/>
  <c r="AG118" i="6"/>
  <c r="AH110" i="6"/>
  <c r="AG110" i="6"/>
  <c r="AH102" i="6"/>
  <c r="AG102" i="6"/>
  <c r="AH94" i="6"/>
  <c r="AG94" i="6"/>
  <c r="AH86" i="6"/>
  <c r="AG86" i="6"/>
  <c r="AH82" i="6"/>
  <c r="AG82" i="6"/>
  <c r="AH74" i="6"/>
  <c r="AG74" i="6"/>
  <c r="AH66" i="6"/>
  <c r="AG66" i="6"/>
  <c r="AH54" i="6"/>
  <c r="AG54" i="6"/>
  <c r="AH46" i="6"/>
  <c r="AG46" i="6"/>
  <c r="AH38" i="6"/>
  <c r="AG38" i="6"/>
  <c r="AH30" i="6"/>
  <c r="AG30" i="6"/>
  <c r="AH26" i="6"/>
  <c r="AG26" i="6"/>
  <c r="AH18" i="6"/>
  <c r="AG18" i="6"/>
  <c r="AH9" i="6"/>
  <c r="AG9" i="6"/>
  <c r="AG597" i="6"/>
  <c r="AH597" i="6"/>
  <c r="AG589" i="6"/>
  <c r="AH589" i="6"/>
  <c r="AG581" i="6"/>
  <c r="AH581" i="6"/>
  <c r="AG573" i="6"/>
  <c r="AH573" i="6"/>
  <c r="AG565" i="6"/>
  <c r="AH565" i="6"/>
  <c r="AG557" i="6"/>
  <c r="AH557" i="6"/>
  <c r="AH553" i="6"/>
  <c r="AG553" i="6"/>
  <c r="AH545" i="6"/>
  <c r="AG545" i="6"/>
  <c r="AH537" i="6"/>
  <c r="AG537" i="6"/>
  <c r="AH529" i="6"/>
  <c r="AG529" i="6"/>
  <c r="AH521" i="6"/>
  <c r="AG521" i="6"/>
  <c r="AG513" i="6"/>
  <c r="AH513" i="6"/>
  <c r="AH505" i="6"/>
  <c r="AG505" i="6"/>
  <c r="AH497" i="6"/>
  <c r="AG497" i="6"/>
  <c r="AH489" i="6"/>
  <c r="AG489" i="6"/>
  <c r="AH481" i="6"/>
  <c r="AG481" i="6"/>
  <c r="AH473" i="6"/>
  <c r="AG473" i="6"/>
  <c r="AH465" i="6"/>
  <c r="AG465" i="6"/>
  <c r="AH457" i="6"/>
  <c r="AG457" i="6"/>
  <c r="AH449" i="6"/>
  <c r="AG449" i="6"/>
  <c r="AH441" i="6"/>
  <c r="AG441" i="6"/>
  <c r="AH433" i="6"/>
  <c r="AG433" i="6"/>
  <c r="AH425" i="6"/>
  <c r="AG425" i="6"/>
  <c r="AJ417" i="6"/>
  <c r="AH417" i="6"/>
  <c r="AG417" i="6"/>
  <c r="AJ409" i="6"/>
  <c r="AH409" i="6"/>
  <c r="AG409" i="6"/>
  <c r="AH401" i="6"/>
  <c r="AG401" i="6"/>
  <c r="AH393" i="6"/>
  <c r="AG393" i="6"/>
  <c r="AJ385" i="6"/>
  <c r="AH385" i="6"/>
  <c r="AG385" i="6"/>
  <c r="AJ377" i="6"/>
  <c r="AH377" i="6"/>
  <c r="AG377" i="6"/>
  <c r="AH369" i="6"/>
  <c r="AG369" i="6"/>
  <c r="AH365" i="6"/>
  <c r="AG365" i="6"/>
  <c r="AN357" i="6"/>
  <c r="AH357" i="6"/>
  <c r="AG357" i="6"/>
  <c r="AH349" i="6"/>
  <c r="AG349" i="6"/>
  <c r="AH341" i="6"/>
  <c r="AG341" i="6"/>
  <c r="AH333" i="6"/>
  <c r="AG333" i="6"/>
  <c r="AH325" i="6"/>
  <c r="AG325" i="6"/>
  <c r="AH317" i="6"/>
  <c r="AG317" i="6"/>
  <c r="AH309" i="6"/>
  <c r="AG309" i="6"/>
  <c r="AH301" i="6"/>
  <c r="AG301" i="6"/>
  <c r="AH293" i="6"/>
  <c r="AG293" i="6"/>
  <c r="AH285" i="6"/>
  <c r="AG285" i="6"/>
  <c r="AH277" i="6"/>
  <c r="AG277" i="6"/>
  <c r="AH269" i="6"/>
  <c r="AG269" i="6"/>
  <c r="AH261" i="6"/>
  <c r="AG261" i="6"/>
  <c r="AH253" i="6"/>
  <c r="AG253" i="6"/>
  <c r="AJ245" i="6"/>
  <c r="AH245" i="6"/>
  <c r="AG245" i="6"/>
  <c r="AH237" i="6"/>
  <c r="AG237" i="6"/>
  <c r="AH229" i="6"/>
  <c r="AG229" i="6"/>
  <c r="AH221" i="6"/>
  <c r="AG221" i="6"/>
  <c r="AH213" i="6"/>
  <c r="AG213" i="6"/>
  <c r="AJ205" i="6"/>
  <c r="AH205" i="6"/>
  <c r="AG205" i="6"/>
  <c r="AH197" i="6"/>
  <c r="AG197" i="6"/>
  <c r="AH189" i="6"/>
  <c r="AG189" i="6"/>
  <c r="AN181" i="6"/>
  <c r="AH181" i="6"/>
  <c r="AG181" i="6"/>
  <c r="AJ173" i="6"/>
  <c r="AH173" i="6"/>
  <c r="AG173" i="6"/>
  <c r="AH165" i="6"/>
  <c r="AG165" i="6"/>
  <c r="AH157" i="6"/>
  <c r="AG157" i="6"/>
  <c r="AJ149" i="6"/>
  <c r="AH149" i="6"/>
  <c r="AG149" i="6"/>
  <c r="AH141" i="6"/>
  <c r="AG141" i="6"/>
  <c r="AH133" i="6"/>
  <c r="AG133" i="6"/>
  <c r="AH125" i="6"/>
  <c r="AG125" i="6"/>
  <c r="AJ117" i="6"/>
  <c r="AH117" i="6"/>
  <c r="AG117" i="6"/>
  <c r="AH109" i="6"/>
  <c r="AG109" i="6"/>
  <c r="AH101" i="6"/>
  <c r="AG101" i="6"/>
  <c r="AH93" i="6"/>
  <c r="AG93" i="6"/>
  <c r="AH85" i="6"/>
  <c r="AG85" i="6"/>
  <c r="AJ77" i="6"/>
  <c r="AH77" i="6"/>
  <c r="AG77" i="6"/>
  <c r="AO69" i="6"/>
  <c r="AH69" i="6"/>
  <c r="AG69" i="6"/>
  <c r="AH61" i="6"/>
  <c r="AG61" i="6"/>
  <c r="AH53" i="6"/>
  <c r="AG53" i="6"/>
  <c r="AJ45" i="6"/>
  <c r="AH45" i="6"/>
  <c r="AG45" i="6"/>
  <c r="AH37" i="6"/>
  <c r="AG37" i="6"/>
  <c r="AH29" i="6"/>
  <c r="AG29" i="6"/>
  <c r="AJ21" i="6"/>
  <c r="AH21" i="6"/>
  <c r="AG21" i="6"/>
  <c r="AH12" i="6"/>
  <c r="AG12" i="6"/>
  <c r="AH4" i="6"/>
  <c r="AG4" i="6"/>
  <c r="AH2" i="6"/>
  <c r="AI2" i="6"/>
  <c r="AG2" i="6"/>
  <c r="AK2" i="6" s="1"/>
  <c r="AI596" i="6"/>
  <c r="AH596" i="6"/>
  <c r="AG596" i="6"/>
  <c r="AO592" i="6"/>
  <c r="AH592" i="6"/>
  <c r="AG592" i="6"/>
  <c r="AJ588" i="6"/>
  <c r="AH588" i="6"/>
  <c r="AG588" i="6"/>
  <c r="AI584" i="6"/>
  <c r="AH584" i="6"/>
  <c r="AG584" i="6"/>
  <c r="AJ580" i="6"/>
  <c r="AH580" i="6"/>
  <c r="AG580" i="6"/>
  <c r="AO576" i="6"/>
  <c r="AH576" i="6"/>
  <c r="AG576" i="6"/>
  <c r="AJ572" i="6"/>
  <c r="AH572" i="6"/>
  <c r="AG572" i="6"/>
  <c r="AI568" i="6"/>
  <c r="AH568" i="6"/>
  <c r="AG568" i="6"/>
  <c r="AK568" i="6" s="1"/>
  <c r="AJ564" i="6"/>
  <c r="AH564" i="6"/>
  <c r="AG564" i="6"/>
  <c r="AN560" i="6"/>
  <c r="AH560" i="6"/>
  <c r="AG560" i="6"/>
  <c r="AI556" i="6"/>
  <c r="AH556" i="6"/>
  <c r="AG556" i="6"/>
  <c r="AI552" i="6"/>
  <c r="AH552" i="6"/>
  <c r="AG552" i="6"/>
  <c r="AJ548" i="6"/>
  <c r="AH548" i="6"/>
  <c r="AG548" i="6"/>
  <c r="AO544" i="6"/>
  <c r="AH544" i="6"/>
  <c r="AG544" i="6"/>
  <c r="AI540" i="6"/>
  <c r="AH540" i="6"/>
  <c r="AG540" i="6"/>
  <c r="AI536" i="6"/>
  <c r="AH536" i="6"/>
  <c r="AG536" i="6"/>
  <c r="AK536" i="6" s="1"/>
  <c r="AJ532" i="6"/>
  <c r="AH532" i="6"/>
  <c r="AG532" i="6"/>
  <c r="AN528" i="6"/>
  <c r="AH528" i="6"/>
  <c r="AG528" i="6"/>
  <c r="AJ524" i="6"/>
  <c r="AH524" i="6"/>
  <c r="AG524" i="6"/>
  <c r="AI520" i="6"/>
  <c r="AH520" i="6"/>
  <c r="AG520" i="6"/>
  <c r="AJ516" i="6"/>
  <c r="AH516" i="6"/>
  <c r="AG516" i="6"/>
  <c r="AO512" i="6"/>
  <c r="AH512" i="6"/>
  <c r="AG512" i="6"/>
  <c r="AJ508" i="6"/>
  <c r="AH508" i="6"/>
  <c r="AG508" i="6"/>
  <c r="AN504" i="6"/>
  <c r="AH504" i="6"/>
  <c r="AG504" i="6"/>
  <c r="AJ500" i="6"/>
  <c r="AH500" i="6"/>
  <c r="AG500" i="6"/>
  <c r="AO496" i="6"/>
  <c r="AH496" i="6"/>
  <c r="AG496" i="6"/>
  <c r="AI492" i="6"/>
  <c r="AH492" i="6"/>
  <c r="AG492" i="6"/>
  <c r="AJ488" i="6"/>
  <c r="AG488" i="6"/>
  <c r="AH488" i="6"/>
  <c r="AJ484" i="6"/>
  <c r="AH484" i="6"/>
  <c r="AG484" i="6"/>
  <c r="AO480" i="6"/>
  <c r="AH480" i="6"/>
  <c r="AG480" i="6"/>
  <c r="AJ476" i="6"/>
  <c r="AH476" i="6"/>
  <c r="AG476" i="6"/>
  <c r="AJ472" i="6"/>
  <c r="AH472" i="6"/>
  <c r="AG472" i="6"/>
  <c r="AI468" i="6"/>
  <c r="AH468" i="6"/>
  <c r="AG468" i="6"/>
  <c r="AO464" i="6"/>
  <c r="AH464" i="6"/>
  <c r="AG464" i="6"/>
  <c r="AI460" i="6"/>
  <c r="AH460" i="6"/>
  <c r="AG460" i="6"/>
  <c r="AJ456" i="6"/>
  <c r="AG456" i="6"/>
  <c r="AH456" i="6"/>
  <c r="AJ452" i="6"/>
  <c r="AH452" i="6"/>
  <c r="AG452" i="6"/>
  <c r="AO448" i="6"/>
  <c r="AH448" i="6"/>
  <c r="AG448" i="6"/>
  <c r="AJ444" i="6"/>
  <c r="AH444" i="6"/>
  <c r="AG444" i="6"/>
  <c r="AJ440" i="6"/>
  <c r="AH440" i="6"/>
  <c r="AG440" i="6"/>
  <c r="AJ436" i="6"/>
  <c r="AH436" i="6"/>
  <c r="AG436" i="6"/>
  <c r="AN432" i="6"/>
  <c r="AH432" i="6"/>
  <c r="AG432" i="6"/>
  <c r="AI428" i="6"/>
  <c r="AH428" i="6"/>
  <c r="AG428" i="6"/>
  <c r="AJ424" i="6"/>
  <c r="AG424" i="6"/>
  <c r="AH424" i="6"/>
  <c r="AJ420" i="6"/>
  <c r="AH420" i="6"/>
  <c r="AG420" i="6"/>
  <c r="AN416" i="6"/>
  <c r="AH416" i="6"/>
  <c r="AG416" i="6"/>
  <c r="AI412" i="6"/>
  <c r="AH412" i="6"/>
  <c r="AG412" i="6"/>
  <c r="AI408" i="6"/>
  <c r="AH408" i="6"/>
  <c r="AG408" i="6"/>
  <c r="AK408" i="6" s="1"/>
  <c r="AN404" i="6"/>
  <c r="AH404" i="6"/>
  <c r="AG404" i="6"/>
  <c r="AI400" i="6"/>
  <c r="AH400" i="6"/>
  <c r="AG400" i="6"/>
  <c r="AK400" i="6" s="1"/>
  <c r="AI396" i="6"/>
  <c r="AH396" i="6"/>
  <c r="AG396" i="6"/>
  <c r="AI392" i="6"/>
  <c r="AG392" i="6"/>
  <c r="AH392" i="6"/>
  <c r="AJ388" i="6"/>
  <c r="AH388" i="6"/>
  <c r="AG388" i="6"/>
  <c r="AN384" i="6"/>
  <c r="AH384" i="6"/>
  <c r="AG384" i="6"/>
  <c r="AI380" i="6"/>
  <c r="AH380" i="6"/>
  <c r="AG380" i="6"/>
  <c r="AI376" i="6"/>
  <c r="AH376" i="6"/>
  <c r="AG376" i="6"/>
  <c r="AK376" i="6" s="1"/>
  <c r="AJ372" i="6"/>
  <c r="AH372" i="6"/>
  <c r="AG372" i="6"/>
  <c r="AI368" i="6"/>
  <c r="AH368" i="6"/>
  <c r="AG368" i="6"/>
  <c r="AK368" i="6" s="1"/>
  <c r="AJ364" i="6"/>
  <c r="AH364" i="6"/>
  <c r="AG364" i="6"/>
  <c r="AI360" i="6"/>
  <c r="AG360" i="6"/>
  <c r="AH360" i="6"/>
  <c r="AI356" i="6"/>
  <c r="AH356" i="6"/>
  <c r="AG356" i="6"/>
  <c r="AN352" i="6"/>
  <c r="AH352" i="6"/>
  <c r="AG352" i="6"/>
  <c r="AI348" i="6"/>
  <c r="AH348" i="6"/>
  <c r="AG348" i="6"/>
  <c r="AI344" i="6"/>
  <c r="AH344" i="6"/>
  <c r="AG344" i="6"/>
  <c r="AK344" i="6" s="1"/>
  <c r="AO340" i="6"/>
  <c r="AH340" i="6"/>
  <c r="AG340" i="6"/>
  <c r="AI336" i="6"/>
  <c r="AH336" i="6"/>
  <c r="AG336" i="6"/>
  <c r="AK336" i="6" s="1"/>
  <c r="AJ332" i="6"/>
  <c r="AH332" i="6"/>
  <c r="AG332" i="6"/>
  <c r="AI328" i="6"/>
  <c r="AH328" i="6"/>
  <c r="AG328" i="6"/>
  <c r="AI324" i="6"/>
  <c r="AH324" i="6"/>
  <c r="AG324" i="6"/>
  <c r="AI320" i="6"/>
  <c r="AH320" i="6"/>
  <c r="AG320" i="6"/>
  <c r="AK320" i="6" s="1"/>
  <c r="AI316" i="6"/>
  <c r="AH316" i="6"/>
  <c r="AG316" i="6"/>
  <c r="AI312" i="6"/>
  <c r="AG312" i="6"/>
  <c r="AH312" i="6"/>
  <c r="AJ308" i="6"/>
  <c r="AH308" i="6"/>
  <c r="AG308" i="6"/>
  <c r="AI304" i="6"/>
  <c r="AH304" i="6"/>
  <c r="AG304" i="6"/>
  <c r="AK304" i="6" s="1"/>
  <c r="AJ300" i="6"/>
  <c r="AH300" i="6"/>
  <c r="AG300" i="6"/>
  <c r="AI296" i="6"/>
  <c r="AH296" i="6"/>
  <c r="AG296" i="6"/>
  <c r="AI292" i="6"/>
  <c r="AH292" i="6"/>
  <c r="AG292" i="6"/>
  <c r="AI288" i="6"/>
  <c r="AH288" i="6"/>
  <c r="AG288" i="6"/>
  <c r="AK288" i="6" s="1"/>
  <c r="AI284" i="6"/>
  <c r="AG284" i="6"/>
  <c r="AK284" i="6" s="1"/>
  <c r="AH284" i="6"/>
  <c r="AI280" i="6"/>
  <c r="AH280" i="6"/>
  <c r="AG280" i="6"/>
  <c r="AK280" i="6" s="1"/>
  <c r="AO276" i="6"/>
  <c r="AH276" i="6"/>
  <c r="AG276" i="6"/>
  <c r="AI272" i="6"/>
  <c r="AH272" i="6"/>
  <c r="AG272" i="6"/>
  <c r="AK272" i="6" s="1"/>
  <c r="AI268" i="6"/>
  <c r="AH268" i="6"/>
  <c r="AG268" i="6"/>
  <c r="AI264" i="6"/>
  <c r="AH264" i="6"/>
  <c r="AG264" i="6"/>
  <c r="AI260" i="6"/>
  <c r="AH260" i="6"/>
  <c r="AG260" i="6"/>
  <c r="AI256" i="6"/>
  <c r="AH256" i="6"/>
  <c r="AG256" i="6"/>
  <c r="AK256" i="6" s="1"/>
  <c r="AI252" i="6"/>
  <c r="AH252" i="6"/>
  <c r="AG252" i="6"/>
  <c r="AO248" i="6"/>
  <c r="AG248" i="6"/>
  <c r="AH248" i="6"/>
  <c r="AI244" i="6"/>
  <c r="AH244" i="6"/>
  <c r="AG244" i="6"/>
  <c r="AN240" i="6"/>
  <c r="AH240" i="6"/>
  <c r="AG240" i="6"/>
  <c r="AI236" i="6"/>
  <c r="AH236" i="6"/>
  <c r="AG236" i="6"/>
  <c r="AI232" i="6"/>
  <c r="AH232" i="6"/>
  <c r="AG232" i="6"/>
  <c r="AI228" i="6"/>
  <c r="AH228" i="6"/>
  <c r="AG228" i="6"/>
  <c r="AI224" i="6"/>
  <c r="AH224" i="6"/>
  <c r="AG224" i="6"/>
  <c r="AK224" i="6" s="1"/>
  <c r="AI220" i="6"/>
  <c r="AG220" i="6"/>
  <c r="AK220" i="6" s="1"/>
  <c r="AH220" i="6"/>
  <c r="AI216" i="6"/>
  <c r="AH216" i="6"/>
  <c r="AG216" i="6"/>
  <c r="AK216" i="6" s="1"/>
  <c r="AN212" i="6"/>
  <c r="AH212" i="6"/>
  <c r="AG212" i="6"/>
  <c r="AI208" i="6"/>
  <c r="AH208" i="6"/>
  <c r="AG208" i="6"/>
  <c r="AK208" i="6" s="1"/>
  <c r="AI204" i="6"/>
  <c r="AH204" i="6"/>
  <c r="AG204" i="6"/>
  <c r="AI200" i="6"/>
  <c r="AH200" i="6"/>
  <c r="AG200" i="6"/>
  <c r="AI196" i="6"/>
  <c r="AH196" i="6"/>
  <c r="AG196" i="6"/>
  <c r="AI192" i="6"/>
  <c r="AH192" i="6"/>
  <c r="AG192" i="6"/>
  <c r="AK192" i="6" s="1"/>
  <c r="AI188" i="6"/>
  <c r="AH188" i="6"/>
  <c r="AG188" i="6"/>
  <c r="AO184" i="6"/>
  <c r="AG184" i="6"/>
  <c r="AH184" i="6"/>
  <c r="AI180" i="6"/>
  <c r="AH180" i="6"/>
  <c r="AG180" i="6"/>
  <c r="AI176" i="6"/>
  <c r="AH176" i="6"/>
  <c r="AG176" i="6"/>
  <c r="AK176" i="6" s="1"/>
  <c r="AI172" i="6"/>
  <c r="AH172" i="6"/>
  <c r="AG172" i="6"/>
  <c r="AI168" i="6"/>
  <c r="AH168" i="6"/>
  <c r="AG168" i="6"/>
  <c r="AI164" i="6"/>
  <c r="AH164" i="6"/>
  <c r="AG164" i="6"/>
  <c r="AI160" i="6"/>
  <c r="AH160" i="6"/>
  <c r="AG160" i="6"/>
  <c r="AK160" i="6" s="1"/>
  <c r="AJ156" i="6"/>
  <c r="AG156" i="6"/>
  <c r="AH156" i="6"/>
  <c r="AI152" i="6"/>
  <c r="AH152" i="6"/>
  <c r="AG152" i="6"/>
  <c r="AK152" i="6" s="1"/>
  <c r="AI148" i="6"/>
  <c r="AH148" i="6"/>
  <c r="AG148" i="6"/>
  <c r="AI144" i="6"/>
  <c r="AH144" i="6"/>
  <c r="AG144" i="6"/>
  <c r="AK144" i="6" s="1"/>
  <c r="AI140" i="6"/>
  <c r="AH140" i="6"/>
  <c r="AG140" i="6"/>
  <c r="AI136" i="6"/>
  <c r="AH136" i="6"/>
  <c r="AG136" i="6"/>
  <c r="AI132" i="6"/>
  <c r="AH132" i="6"/>
  <c r="AG132" i="6"/>
  <c r="AJ128" i="6"/>
  <c r="AH128" i="6"/>
  <c r="AG128" i="6"/>
  <c r="AI124" i="6"/>
  <c r="AH124" i="6"/>
  <c r="AG124" i="6"/>
  <c r="AO120" i="6"/>
  <c r="AG120" i="6"/>
  <c r="AH120" i="6"/>
  <c r="AI116" i="6"/>
  <c r="AH116" i="6"/>
  <c r="AG116" i="6"/>
  <c r="AN112" i="6"/>
  <c r="AH112" i="6"/>
  <c r="AG112" i="6"/>
  <c r="AI108" i="6"/>
  <c r="AH108" i="6"/>
  <c r="AG108" i="6"/>
  <c r="AI104" i="6"/>
  <c r="AH104" i="6"/>
  <c r="AG104" i="6"/>
  <c r="AI100" i="6"/>
  <c r="AH100" i="6"/>
  <c r="AG100" i="6"/>
  <c r="AI96" i="6"/>
  <c r="AH96" i="6"/>
  <c r="AG96" i="6"/>
  <c r="AK96" i="6" s="1"/>
  <c r="AI92" i="6"/>
  <c r="AG92" i="6"/>
  <c r="AK92" i="6" s="1"/>
  <c r="AH92" i="6"/>
  <c r="AJ88" i="6"/>
  <c r="AG88" i="6"/>
  <c r="AH88" i="6"/>
  <c r="AI84" i="6"/>
  <c r="AH84" i="6"/>
  <c r="AG84" i="6"/>
  <c r="AI80" i="6"/>
  <c r="AH80" i="6"/>
  <c r="AG80" i="6"/>
  <c r="AK80" i="6" s="1"/>
  <c r="AI76" i="6"/>
  <c r="AH76" i="6"/>
  <c r="AG76" i="6"/>
  <c r="AI72" i="6"/>
  <c r="AH72" i="6"/>
  <c r="AG72" i="6"/>
  <c r="AI68" i="6"/>
  <c r="AH68" i="6"/>
  <c r="AG68" i="6"/>
  <c r="AI64" i="6"/>
  <c r="AH64" i="6"/>
  <c r="AG64" i="6"/>
  <c r="AK64" i="6" s="1"/>
  <c r="AI60" i="6"/>
  <c r="AG60" i="6"/>
  <c r="AK60" i="6" s="1"/>
  <c r="AH60" i="6"/>
  <c r="AJ56" i="6"/>
  <c r="AG56" i="6"/>
  <c r="AH56" i="6"/>
  <c r="AI52" i="6"/>
  <c r="AH52" i="6"/>
  <c r="AG52" i="6"/>
  <c r="AN48" i="6"/>
  <c r="AH48" i="6"/>
  <c r="AG48" i="6"/>
  <c r="AI44" i="6"/>
  <c r="AH44" i="6"/>
  <c r="AG44" i="6"/>
  <c r="AI40" i="6"/>
  <c r="AH40" i="6"/>
  <c r="AG40" i="6"/>
  <c r="AI36" i="6"/>
  <c r="AH36" i="6"/>
  <c r="AG36" i="6"/>
  <c r="AJ32" i="6"/>
  <c r="AH32" i="6"/>
  <c r="AG32" i="6"/>
  <c r="AJ28" i="6"/>
  <c r="AG28" i="6"/>
  <c r="AH28" i="6"/>
  <c r="AI24" i="6"/>
  <c r="AH24" i="6"/>
  <c r="AG24" i="6"/>
  <c r="AK24" i="6" s="1"/>
  <c r="AI20" i="6"/>
  <c r="AH20" i="6"/>
  <c r="AG20" i="6"/>
  <c r="AO16" i="6"/>
  <c r="AH16" i="6"/>
  <c r="AG16" i="6"/>
  <c r="AI11" i="6"/>
  <c r="AH11" i="6"/>
  <c r="AG11" i="6"/>
  <c r="AI7" i="6"/>
  <c r="AH7" i="6"/>
  <c r="AG7" i="6"/>
  <c r="AI3" i="6"/>
  <c r="AH3" i="6"/>
  <c r="AG3" i="6"/>
  <c r="AH594" i="6"/>
  <c r="AG594" i="6"/>
  <c r="AH586" i="6"/>
  <c r="AG586" i="6"/>
  <c r="AJ578" i="6"/>
  <c r="AH578" i="6"/>
  <c r="AG578" i="6"/>
  <c r="AH570" i="6"/>
  <c r="AG570" i="6"/>
  <c r="AJ562" i="6"/>
  <c r="AH562" i="6"/>
  <c r="AG562" i="6"/>
  <c r="AN554" i="6"/>
  <c r="AH554" i="6"/>
  <c r="AG554" i="6"/>
  <c r="AJ546" i="6"/>
  <c r="AH546" i="6"/>
  <c r="AG546" i="6"/>
  <c r="AH538" i="6"/>
  <c r="AG538" i="6"/>
  <c r="AJ530" i="6"/>
  <c r="AH530" i="6"/>
  <c r="AG530" i="6"/>
  <c r="AH522" i="6"/>
  <c r="AG522" i="6"/>
  <c r="AJ514" i="6"/>
  <c r="AH514" i="6"/>
  <c r="AG514" i="6"/>
  <c r="AG506" i="6"/>
  <c r="AH506" i="6"/>
  <c r="AJ498" i="6"/>
  <c r="AH498" i="6"/>
  <c r="AG498" i="6"/>
  <c r="AN490" i="6"/>
  <c r="AG490" i="6"/>
  <c r="AH490" i="6"/>
  <c r="AH482" i="6"/>
  <c r="AG482" i="6"/>
  <c r="AG474" i="6"/>
  <c r="AH474" i="6"/>
  <c r="AH466" i="6"/>
  <c r="AG466" i="6"/>
  <c r="AG458" i="6"/>
  <c r="AH458" i="6"/>
  <c r="AH450" i="6"/>
  <c r="AG450" i="6"/>
  <c r="AG442" i="6"/>
  <c r="AH442" i="6"/>
  <c r="AH434" i="6"/>
  <c r="AG434" i="6"/>
  <c r="AN426" i="6"/>
  <c r="AG426" i="6"/>
  <c r="AH426" i="6"/>
  <c r="AH418" i="6"/>
  <c r="AG418" i="6"/>
  <c r="AG410" i="6"/>
  <c r="AH410" i="6"/>
  <c r="AH402" i="6"/>
  <c r="AG402" i="6"/>
  <c r="AG394" i="6"/>
  <c r="AH394" i="6"/>
  <c r="AH386" i="6"/>
  <c r="AG386" i="6"/>
  <c r="AG378" i="6"/>
  <c r="AH378" i="6"/>
  <c r="AH370" i="6"/>
  <c r="AG370" i="6"/>
  <c r="AG362" i="6"/>
  <c r="AH362" i="6"/>
  <c r="AH354" i="6"/>
  <c r="AG354" i="6"/>
  <c r="AG346" i="6"/>
  <c r="AH346" i="6"/>
  <c r="AH338" i="6"/>
  <c r="AG338" i="6"/>
  <c r="AH330" i="6"/>
  <c r="AG330" i="6"/>
  <c r="AH322" i="6"/>
  <c r="AG322" i="6"/>
  <c r="AH314" i="6"/>
  <c r="AG314" i="6"/>
  <c r="AH306" i="6"/>
  <c r="AG306" i="6"/>
  <c r="AH298" i="6"/>
  <c r="AG298" i="6"/>
  <c r="AH290" i="6"/>
  <c r="AG290" i="6"/>
  <c r="AH282" i="6"/>
  <c r="AG282" i="6"/>
  <c r="AH274" i="6"/>
  <c r="AG274" i="6"/>
  <c r="AH266" i="6"/>
  <c r="AG266" i="6"/>
  <c r="AH258" i="6"/>
  <c r="AG258" i="6"/>
  <c r="AH250" i="6"/>
  <c r="AG250" i="6"/>
  <c r="AH242" i="6"/>
  <c r="AG242" i="6"/>
  <c r="AH234" i="6"/>
  <c r="AG234" i="6"/>
  <c r="AH226" i="6"/>
  <c r="AG226" i="6"/>
  <c r="AH218" i="6"/>
  <c r="AG218" i="6"/>
  <c r="AH210" i="6"/>
  <c r="AG210" i="6"/>
  <c r="AH202" i="6"/>
  <c r="AG202" i="6"/>
  <c r="AH194" i="6"/>
  <c r="AG194" i="6"/>
  <c r="AH186" i="6"/>
  <c r="AG186" i="6"/>
  <c r="AH182" i="6"/>
  <c r="AG182" i="6"/>
  <c r="AH174" i="6"/>
  <c r="AG174" i="6"/>
  <c r="AH162" i="6"/>
  <c r="AG162" i="6"/>
  <c r="AH154" i="6"/>
  <c r="AG154" i="6"/>
  <c r="AH146" i="6"/>
  <c r="AG146" i="6"/>
  <c r="AH138" i="6"/>
  <c r="AG138" i="6"/>
  <c r="AH130" i="6"/>
  <c r="AG130" i="6"/>
  <c r="AH122" i="6"/>
  <c r="AG122" i="6"/>
  <c r="AH114" i="6"/>
  <c r="AG114" i="6"/>
  <c r="AH106" i="6"/>
  <c r="AG106" i="6"/>
  <c r="AH98" i="6"/>
  <c r="AG98" i="6"/>
  <c r="AH90" i="6"/>
  <c r="AG90" i="6"/>
  <c r="AH78" i="6"/>
  <c r="AG78" i="6"/>
  <c r="AN70" i="6"/>
  <c r="AH70" i="6"/>
  <c r="AG70" i="6"/>
  <c r="AH62" i="6"/>
  <c r="AG62" i="6"/>
  <c r="AH58" i="6"/>
  <c r="AG58" i="6"/>
  <c r="AH50" i="6"/>
  <c r="AG50" i="6"/>
  <c r="AH42" i="6"/>
  <c r="AG42" i="6"/>
  <c r="AH34" i="6"/>
  <c r="AG34" i="6"/>
  <c r="AH22" i="6"/>
  <c r="AG22" i="6"/>
  <c r="AH13" i="6"/>
  <c r="AG13" i="6"/>
  <c r="AH5" i="6"/>
  <c r="AG5" i="6"/>
  <c r="AJ593" i="6"/>
  <c r="AH593" i="6"/>
  <c r="AG593" i="6"/>
  <c r="AH585" i="6"/>
  <c r="AG585" i="6"/>
  <c r="AH577" i="6"/>
  <c r="AG577" i="6"/>
  <c r="AH569" i="6"/>
  <c r="AG569" i="6"/>
  <c r="AH561" i="6"/>
  <c r="AG561" i="6"/>
  <c r="AG549" i="6"/>
  <c r="AH549" i="6"/>
  <c r="AG541" i="6"/>
  <c r="AH541" i="6"/>
  <c r="AN533" i="6"/>
  <c r="AG533" i="6"/>
  <c r="AH533" i="6"/>
  <c r="AG525" i="6"/>
  <c r="AH525" i="6"/>
  <c r="AJ517" i="6"/>
  <c r="AG517" i="6"/>
  <c r="AH517" i="6"/>
  <c r="AH509" i="6"/>
  <c r="AG509" i="6"/>
  <c r="AH501" i="6"/>
  <c r="AG501" i="6"/>
  <c r="AH493" i="6"/>
  <c r="AG493" i="6"/>
  <c r="AN485" i="6"/>
  <c r="AH485" i="6"/>
  <c r="AG485" i="6"/>
  <c r="AH477" i="6"/>
  <c r="AG477" i="6"/>
  <c r="AN469" i="6"/>
  <c r="AH469" i="6"/>
  <c r="AG469" i="6"/>
  <c r="AH461" i="6"/>
  <c r="AG461" i="6"/>
  <c r="AH453" i="6"/>
  <c r="AG453" i="6"/>
  <c r="AH445" i="6"/>
  <c r="AG445" i="6"/>
  <c r="AH437" i="6"/>
  <c r="AG437" i="6"/>
  <c r="AH429" i="6"/>
  <c r="AG429" i="6"/>
  <c r="AN421" i="6"/>
  <c r="AH421" i="6"/>
  <c r="AG421" i="6"/>
  <c r="AH413" i="6"/>
  <c r="AG413" i="6"/>
  <c r="AN405" i="6"/>
  <c r="AH405" i="6"/>
  <c r="AG405" i="6"/>
  <c r="AH397" i="6"/>
  <c r="AG397" i="6"/>
  <c r="AH389" i="6"/>
  <c r="AG389" i="6"/>
  <c r="AH381" i="6"/>
  <c r="AG381" i="6"/>
  <c r="AH373" i="6"/>
  <c r="AG373" i="6"/>
  <c r="AH361" i="6"/>
  <c r="AG361" i="6"/>
  <c r="AJ353" i="6"/>
  <c r="AH353" i="6"/>
  <c r="AG353" i="6"/>
  <c r="AJ345" i="6"/>
  <c r="AH345" i="6"/>
  <c r="AG345" i="6"/>
  <c r="AH337" i="6"/>
  <c r="AG337" i="6"/>
  <c r="AH329" i="6"/>
  <c r="AG329" i="6"/>
  <c r="AJ321" i="6"/>
  <c r="AH321" i="6"/>
  <c r="AG321" i="6"/>
  <c r="AJ313" i="6"/>
  <c r="AH313" i="6"/>
  <c r="AG313" i="6"/>
  <c r="AH305" i="6"/>
  <c r="AG305" i="6"/>
  <c r="AH297" i="6"/>
  <c r="AG297" i="6"/>
  <c r="AJ289" i="6"/>
  <c r="AH289" i="6"/>
  <c r="AG289" i="6"/>
  <c r="AJ281" i="6"/>
  <c r="AH281" i="6"/>
  <c r="AG281" i="6"/>
  <c r="AH273" i="6"/>
  <c r="AG273" i="6"/>
  <c r="AH265" i="6"/>
  <c r="AG265" i="6"/>
  <c r="AJ257" i="6"/>
  <c r="AH257" i="6"/>
  <c r="AG257" i="6"/>
  <c r="AH249" i="6"/>
  <c r="AG249" i="6"/>
  <c r="AH241" i="6"/>
  <c r="AG241" i="6"/>
  <c r="AH233" i="6"/>
  <c r="AG233" i="6"/>
  <c r="AH225" i="6"/>
  <c r="AG225" i="6"/>
  <c r="AH217" i="6"/>
  <c r="AG217" i="6"/>
  <c r="AN209" i="6"/>
  <c r="AH209" i="6"/>
  <c r="AG209" i="6"/>
  <c r="AH201" i="6"/>
  <c r="AG201" i="6"/>
  <c r="AH193" i="6"/>
  <c r="AG193" i="6"/>
  <c r="AH185" i="6"/>
  <c r="AG185" i="6"/>
  <c r="AJ177" i="6"/>
  <c r="AH177" i="6"/>
  <c r="AG177" i="6"/>
  <c r="AH169" i="6"/>
  <c r="AG169" i="6"/>
  <c r="AH161" i="6"/>
  <c r="AG161" i="6"/>
  <c r="AO153" i="6"/>
  <c r="AH153" i="6"/>
  <c r="AG153" i="6"/>
  <c r="AJ145" i="6"/>
  <c r="AH145" i="6"/>
  <c r="AG145" i="6"/>
  <c r="AH137" i="6"/>
  <c r="AG137" i="6"/>
  <c r="AH129" i="6"/>
  <c r="AG129" i="6"/>
  <c r="AH121" i="6"/>
  <c r="AG121" i="6"/>
  <c r="AH113" i="6"/>
  <c r="AG113" i="6"/>
  <c r="AH105" i="6"/>
  <c r="AG105" i="6"/>
  <c r="AH97" i="6"/>
  <c r="AG97" i="6"/>
  <c r="AH89" i="6"/>
  <c r="AG89" i="6"/>
  <c r="AH81" i="6"/>
  <c r="AG81" i="6"/>
  <c r="AH73" i="6"/>
  <c r="AG73" i="6"/>
  <c r="AH65" i="6"/>
  <c r="AG65" i="6"/>
  <c r="AH57" i="6"/>
  <c r="AG57" i="6"/>
  <c r="AJ49" i="6"/>
  <c r="AH49" i="6"/>
  <c r="AG49" i="6"/>
  <c r="AH41" i="6"/>
  <c r="AG41" i="6"/>
  <c r="AH33" i="6"/>
  <c r="AG33" i="6"/>
  <c r="AH25" i="6"/>
  <c r="AG25" i="6"/>
  <c r="AH17" i="6"/>
  <c r="AG17" i="6"/>
  <c r="AH8" i="6"/>
  <c r="AG8" i="6"/>
  <c r="AH599" i="6"/>
  <c r="AG599" i="6"/>
  <c r="AI595" i="6"/>
  <c r="AH595" i="6"/>
  <c r="AG595" i="6"/>
  <c r="AH591" i="6"/>
  <c r="AG591" i="6"/>
  <c r="AI587" i="6"/>
  <c r="AH587" i="6"/>
  <c r="AG587" i="6"/>
  <c r="AJ583" i="6"/>
  <c r="AH583" i="6"/>
  <c r="AG583" i="6"/>
  <c r="AI579" i="6"/>
  <c r="AH579" i="6"/>
  <c r="AG579" i="6"/>
  <c r="AK579" i="6" s="1"/>
  <c r="AH575" i="6"/>
  <c r="AG575" i="6"/>
  <c r="AI571" i="6"/>
  <c r="AH571" i="6"/>
  <c r="AG571" i="6"/>
  <c r="AJ567" i="6"/>
  <c r="AH567" i="6"/>
  <c r="AG567" i="6"/>
  <c r="AI563" i="6"/>
  <c r="AH563" i="6"/>
  <c r="AG563" i="6"/>
  <c r="AH559" i="6"/>
  <c r="AG559" i="6"/>
  <c r="AI555" i="6"/>
  <c r="AH555" i="6"/>
  <c r="AG555" i="6"/>
  <c r="AK555" i="6" s="1"/>
  <c r="AJ551" i="6"/>
  <c r="AH551" i="6"/>
  <c r="AG551" i="6"/>
  <c r="AI547" i="6"/>
  <c r="AH547" i="6"/>
  <c r="AG547" i="6"/>
  <c r="AK547" i="6" s="1"/>
  <c r="AH543" i="6"/>
  <c r="AG543" i="6"/>
  <c r="AO539" i="6"/>
  <c r="AH539" i="6"/>
  <c r="AG539" i="6"/>
  <c r="AJ535" i="6"/>
  <c r="AH535" i="6"/>
  <c r="AG535" i="6"/>
  <c r="AI531" i="6"/>
  <c r="AH531" i="6"/>
  <c r="AG531" i="6"/>
  <c r="AH527" i="6"/>
  <c r="AG527" i="6"/>
  <c r="AI523" i="6"/>
  <c r="AH523" i="6"/>
  <c r="AG523" i="6"/>
  <c r="AK523" i="6" s="1"/>
  <c r="AJ519" i="6"/>
  <c r="AH519" i="6"/>
  <c r="AG519" i="6"/>
  <c r="AI515" i="6"/>
  <c r="AH515" i="6"/>
  <c r="AG515" i="6"/>
  <c r="AK515" i="6" s="1"/>
  <c r="AH511" i="6"/>
  <c r="AG511" i="6"/>
  <c r="AI507" i="6"/>
  <c r="AH507" i="6"/>
  <c r="AG507" i="6"/>
  <c r="AJ503" i="6"/>
  <c r="AH503" i="6"/>
  <c r="AG503" i="6"/>
  <c r="AI499" i="6"/>
  <c r="AH499" i="6"/>
  <c r="AG499" i="6"/>
  <c r="AH495" i="6"/>
  <c r="AG495" i="6"/>
  <c r="AI491" i="6"/>
  <c r="AH491" i="6"/>
  <c r="AG491" i="6"/>
  <c r="AK491" i="6" s="1"/>
  <c r="AH487" i="6"/>
  <c r="AG487" i="6"/>
  <c r="AI483" i="6"/>
  <c r="AH483" i="6"/>
  <c r="AG483" i="6"/>
  <c r="AH479" i="6"/>
  <c r="AG479" i="6"/>
  <c r="AI475" i="6"/>
  <c r="AH475" i="6"/>
  <c r="AG475" i="6"/>
  <c r="AK475" i="6" s="1"/>
  <c r="AH471" i="6"/>
  <c r="AG471" i="6"/>
  <c r="AI467" i="6"/>
  <c r="AH467" i="6"/>
  <c r="AG467" i="6"/>
  <c r="AH463" i="6"/>
  <c r="AG463" i="6"/>
  <c r="AI459" i="6"/>
  <c r="AH459" i="6"/>
  <c r="AG459" i="6"/>
  <c r="AK459" i="6" s="1"/>
  <c r="AH455" i="6"/>
  <c r="AG455" i="6"/>
  <c r="AI451" i="6"/>
  <c r="AH451" i="6"/>
  <c r="AG451" i="6"/>
  <c r="AH447" i="6"/>
  <c r="AG447" i="6"/>
  <c r="AI443" i="6"/>
  <c r="AH443" i="6"/>
  <c r="AG443" i="6"/>
  <c r="AH439" i="6"/>
  <c r="AG439" i="6"/>
  <c r="AI435" i="6"/>
  <c r="AH435" i="6"/>
  <c r="AG435" i="6"/>
  <c r="AH431" i="6"/>
  <c r="AG431" i="6"/>
  <c r="AI427" i="6"/>
  <c r="AH427" i="6"/>
  <c r="AG427" i="6"/>
  <c r="AK427" i="6" s="1"/>
  <c r="AH423" i="6"/>
  <c r="AG423" i="6"/>
  <c r="AI419" i="6"/>
  <c r="AH419" i="6"/>
  <c r="AG419" i="6"/>
  <c r="AH415" i="6"/>
  <c r="AG415" i="6"/>
  <c r="AI411" i="6"/>
  <c r="AH411" i="6"/>
  <c r="AG411" i="6"/>
  <c r="AK411" i="6" s="1"/>
  <c r="AH407" i="6"/>
  <c r="AG407" i="6"/>
  <c r="AI403" i="6"/>
  <c r="AH403" i="6"/>
  <c r="AG403" i="6"/>
  <c r="AJ399" i="6"/>
  <c r="AH399" i="6"/>
  <c r="AG399" i="6"/>
  <c r="AI395" i="6"/>
  <c r="AH395" i="6"/>
  <c r="AG395" i="6"/>
  <c r="AH391" i="6"/>
  <c r="AG391" i="6"/>
  <c r="AI387" i="6"/>
  <c r="AH387" i="6"/>
  <c r="AG387" i="6"/>
  <c r="AK387" i="6" s="1"/>
  <c r="AH383" i="6"/>
  <c r="AG383" i="6"/>
  <c r="AI379" i="6"/>
  <c r="AH379" i="6"/>
  <c r="AG379" i="6"/>
  <c r="AH375" i="6"/>
  <c r="AG375" i="6"/>
  <c r="AI371" i="6"/>
  <c r="AH371" i="6"/>
  <c r="AG371" i="6"/>
  <c r="AK371" i="6" s="1"/>
  <c r="AJ367" i="6"/>
  <c r="AH367" i="6"/>
  <c r="AG367" i="6"/>
  <c r="AI363" i="6"/>
  <c r="AH363" i="6"/>
  <c r="AG363" i="6"/>
  <c r="AK363" i="6" s="1"/>
  <c r="AH359" i="6"/>
  <c r="AG359" i="6"/>
  <c r="AI355" i="6"/>
  <c r="AH355" i="6"/>
  <c r="AG355" i="6"/>
  <c r="AH351" i="6"/>
  <c r="AG351" i="6"/>
  <c r="AI347" i="6"/>
  <c r="AH347" i="6"/>
  <c r="AG347" i="6"/>
  <c r="AK347" i="6" s="1"/>
  <c r="AH343" i="6"/>
  <c r="AG343" i="6"/>
  <c r="AI339" i="6"/>
  <c r="AH339" i="6"/>
  <c r="AG339" i="6"/>
  <c r="AH335" i="6"/>
  <c r="AG335" i="6"/>
  <c r="AI331" i="6"/>
  <c r="AH331" i="6"/>
  <c r="AG331" i="6"/>
  <c r="AH327" i="6"/>
  <c r="AG327" i="6"/>
  <c r="AI323" i="6"/>
  <c r="AH323" i="6"/>
  <c r="AG323" i="6"/>
  <c r="AH319" i="6"/>
  <c r="AG319" i="6"/>
  <c r="AI315" i="6"/>
  <c r="AH315" i="6"/>
  <c r="AG315" i="6"/>
  <c r="AK315" i="6" s="1"/>
  <c r="AH311" i="6"/>
  <c r="AG311" i="6"/>
  <c r="AI307" i="6"/>
  <c r="AH307" i="6"/>
  <c r="AG307" i="6"/>
  <c r="AH303" i="6"/>
  <c r="AG303" i="6"/>
  <c r="AI299" i="6"/>
  <c r="AH299" i="6"/>
  <c r="AG299" i="6"/>
  <c r="AK299" i="6" s="1"/>
  <c r="AH295" i="6"/>
  <c r="AG295" i="6"/>
  <c r="AI291" i="6"/>
  <c r="AH291" i="6"/>
  <c r="AG291" i="6"/>
  <c r="AH287" i="6"/>
  <c r="AG287" i="6"/>
  <c r="AN283" i="6"/>
  <c r="AH283" i="6"/>
  <c r="AG283" i="6"/>
  <c r="AH279" i="6"/>
  <c r="AG279" i="6"/>
  <c r="AI275" i="6"/>
  <c r="AH275" i="6"/>
  <c r="AG275" i="6"/>
  <c r="AJ271" i="6"/>
  <c r="AH271" i="6"/>
  <c r="AG271" i="6"/>
  <c r="AI267" i="6"/>
  <c r="AH267" i="6"/>
  <c r="AG267" i="6"/>
  <c r="AH263" i="6"/>
  <c r="AG263" i="6"/>
  <c r="AI259" i="6"/>
  <c r="AH259" i="6"/>
  <c r="AG259" i="6"/>
  <c r="AK259" i="6" s="1"/>
  <c r="AH255" i="6"/>
  <c r="AG255" i="6"/>
  <c r="AI251" i="6"/>
  <c r="AH251" i="6"/>
  <c r="AG251" i="6"/>
  <c r="AH247" i="6"/>
  <c r="AG247" i="6"/>
  <c r="AI243" i="6"/>
  <c r="AH243" i="6"/>
  <c r="AG243" i="6"/>
  <c r="AH239" i="6"/>
  <c r="AG239" i="6"/>
  <c r="AI235" i="6"/>
  <c r="AH235" i="6"/>
  <c r="AG235" i="6"/>
  <c r="AH231" i="6"/>
  <c r="AG231" i="6"/>
  <c r="AI227" i="6"/>
  <c r="AH227" i="6"/>
  <c r="AG227" i="6"/>
  <c r="AK227" i="6" s="1"/>
  <c r="AH223" i="6"/>
  <c r="AG223" i="6"/>
  <c r="AI219" i="6"/>
  <c r="AH219" i="6"/>
  <c r="AG219" i="6"/>
  <c r="AH215" i="6"/>
  <c r="AG215" i="6"/>
  <c r="AI211" i="6"/>
  <c r="AH211" i="6"/>
  <c r="AG211" i="6"/>
  <c r="AK211" i="6" s="1"/>
  <c r="AH207" i="6"/>
  <c r="AG207" i="6"/>
  <c r="AI203" i="6"/>
  <c r="AH203" i="6"/>
  <c r="AG203" i="6"/>
  <c r="AH199" i="6"/>
  <c r="AG199" i="6"/>
  <c r="AI195" i="6"/>
  <c r="AH195" i="6"/>
  <c r="AG195" i="6"/>
  <c r="AK195" i="6" s="1"/>
  <c r="AH191" i="6"/>
  <c r="AG191" i="6"/>
  <c r="AI187" i="6"/>
  <c r="AH187" i="6"/>
  <c r="AG187" i="6"/>
  <c r="AH183" i="6"/>
  <c r="AG183" i="6"/>
  <c r="AI179" i="6"/>
  <c r="AH179" i="6"/>
  <c r="AG179" i="6"/>
  <c r="AH175" i="6"/>
  <c r="AG175" i="6"/>
  <c r="AH171" i="6"/>
  <c r="AG171" i="6"/>
  <c r="AK171" i="6" s="1"/>
  <c r="AH167" i="6"/>
  <c r="AG167" i="6"/>
  <c r="AH163" i="6"/>
  <c r="AG163" i="6"/>
  <c r="AH159" i="6"/>
  <c r="AG159" i="6"/>
  <c r="AK159" i="6" s="1"/>
  <c r="AH155" i="6"/>
  <c r="AG155" i="6"/>
  <c r="AH151" i="6"/>
  <c r="AG151" i="6"/>
  <c r="AK151" i="6" s="1"/>
  <c r="AH147" i="6"/>
  <c r="AG147" i="6"/>
  <c r="AH143" i="6"/>
  <c r="AG143" i="6"/>
  <c r="AK143" i="6" s="1"/>
  <c r="AH139" i="6"/>
  <c r="AG139" i="6"/>
  <c r="AK139" i="6" s="1"/>
  <c r="AH135" i="6"/>
  <c r="AG135" i="6"/>
  <c r="AH131" i="6"/>
  <c r="AG131" i="6"/>
  <c r="AH127" i="6"/>
  <c r="AG127" i="6"/>
  <c r="AH123" i="6"/>
  <c r="AG123" i="6"/>
  <c r="AH119" i="6"/>
  <c r="AG119" i="6"/>
  <c r="AH115" i="6"/>
  <c r="AG115" i="6"/>
  <c r="AH111" i="6"/>
  <c r="AG111" i="6"/>
  <c r="AJ107" i="6"/>
  <c r="AH107" i="6"/>
  <c r="AG107" i="6"/>
  <c r="AH103" i="6"/>
  <c r="AG103" i="6"/>
  <c r="AH99" i="6"/>
  <c r="AG99" i="6"/>
  <c r="AH95" i="6"/>
  <c r="AG95" i="6"/>
  <c r="AH91" i="6"/>
  <c r="AG91" i="6"/>
  <c r="AH87" i="6"/>
  <c r="AG87" i="6"/>
  <c r="AH83" i="6"/>
  <c r="AG83" i="6"/>
  <c r="AH79" i="6"/>
  <c r="AG79" i="6"/>
  <c r="AH75" i="6"/>
  <c r="AG75" i="6"/>
  <c r="AH71" i="6"/>
  <c r="AG71" i="6"/>
  <c r="AH67" i="6"/>
  <c r="AG67" i="6"/>
  <c r="AH63" i="6"/>
  <c r="AG63" i="6"/>
  <c r="AH59" i="6"/>
  <c r="AG59" i="6"/>
  <c r="AH55" i="6"/>
  <c r="AG55" i="6"/>
  <c r="AH51" i="6"/>
  <c r="AG51" i="6"/>
  <c r="AH47" i="6"/>
  <c r="AG47" i="6"/>
  <c r="AH43" i="6"/>
  <c r="AG43" i="6"/>
  <c r="AH39" i="6"/>
  <c r="AG39" i="6"/>
  <c r="AJ35" i="6"/>
  <c r="AH35" i="6"/>
  <c r="AG35" i="6"/>
  <c r="AH31" i="6"/>
  <c r="AG31" i="6"/>
  <c r="AH27" i="6"/>
  <c r="AG27" i="6"/>
  <c r="AK27" i="6" s="1"/>
  <c r="AH23" i="6"/>
  <c r="AG23" i="6"/>
  <c r="AH19" i="6"/>
  <c r="AG19" i="6"/>
  <c r="AK19" i="6" s="1"/>
  <c r="AG14" i="6"/>
  <c r="AH14" i="6"/>
  <c r="AH10" i="6"/>
  <c r="AG10" i="6"/>
  <c r="AK10" i="6" s="1"/>
  <c r="AH6" i="6"/>
  <c r="AG6" i="6"/>
  <c r="AI564" i="6"/>
  <c r="AI500" i="6"/>
  <c r="AI436" i="6"/>
  <c r="AI372" i="6"/>
  <c r="AI308" i="6"/>
  <c r="AI88" i="6"/>
  <c r="AJ560" i="6"/>
  <c r="AJ292" i="6"/>
  <c r="AN464" i="6"/>
  <c r="AI56" i="6"/>
  <c r="AJ220" i="6"/>
  <c r="AN312" i="6"/>
  <c r="AI544" i="6"/>
  <c r="AI480" i="6"/>
  <c r="AI416" i="6"/>
  <c r="AI352" i="6"/>
  <c r="AJ468" i="6"/>
  <c r="AN16" i="6"/>
  <c r="AI120" i="6"/>
  <c r="AJ596" i="6"/>
  <c r="AI476" i="6"/>
  <c r="AJ556" i="6"/>
  <c r="AJ512" i="6"/>
  <c r="AJ460" i="6"/>
  <c r="AJ268" i="6"/>
  <c r="AJ192" i="6"/>
  <c r="AJ16" i="6"/>
  <c r="AN448" i="6"/>
  <c r="AN304" i="6"/>
  <c r="AO528" i="6"/>
  <c r="AI576" i="6"/>
  <c r="AI532" i="6"/>
  <c r="AI512" i="6"/>
  <c r="AI448" i="6"/>
  <c r="AI404" i="6"/>
  <c r="AI384" i="6"/>
  <c r="AI340" i="6"/>
  <c r="AI276" i="6"/>
  <c r="AI212" i="6"/>
  <c r="AJ540" i="6"/>
  <c r="AJ496" i="6"/>
  <c r="AJ356" i="6"/>
  <c r="AJ260" i="6"/>
  <c r="AJ188" i="6"/>
  <c r="AJ64" i="6"/>
  <c r="AN400" i="6"/>
  <c r="AN248" i="6"/>
  <c r="AO432" i="6"/>
  <c r="AI456" i="6"/>
  <c r="AI572" i="6"/>
  <c r="AI508" i="6"/>
  <c r="AI488" i="6"/>
  <c r="AI444" i="6"/>
  <c r="AI424" i="6"/>
  <c r="AJ576" i="6"/>
  <c r="AJ492" i="6"/>
  <c r="AJ428" i="6"/>
  <c r="AJ324" i="6"/>
  <c r="AJ160" i="6"/>
  <c r="AN512" i="6"/>
  <c r="AN227" i="6"/>
  <c r="AO181" i="6"/>
  <c r="AO597" i="6"/>
  <c r="AJ597" i="6"/>
  <c r="AN597" i="6"/>
  <c r="AJ581" i="6"/>
  <c r="AO581" i="6"/>
  <c r="AJ549" i="6"/>
  <c r="AN549" i="6"/>
  <c r="AN265" i="6"/>
  <c r="AO265" i="6"/>
  <c r="AI592" i="6"/>
  <c r="AI580" i="6"/>
  <c r="AI560" i="6"/>
  <c r="AI548" i="6"/>
  <c r="AI539" i="6"/>
  <c r="AI528" i="6"/>
  <c r="AI516" i="6"/>
  <c r="AI496" i="6"/>
  <c r="AI484" i="6"/>
  <c r="AI464" i="6"/>
  <c r="AI452" i="6"/>
  <c r="AI432" i="6"/>
  <c r="AI420" i="6"/>
  <c r="AI388" i="6"/>
  <c r="AI283" i="6"/>
  <c r="AI240" i="6"/>
  <c r="AI128" i="6"/>
  <c r="AI112" i="6"/>
  <c r="AI48" i="6"/>
  <c r="AI32" i="6"/>
  <c r="AI16" i="6"/>
  <c r="AJ2" i="6"/>
  <c r="AJ592" i="6"/>
  <c r="AJ528" i="6"/>
  <c r="AJ396" i="6"/>
  <c r="AJ216" i="6"/>
  <c r="AJ92" i="6"/>
  <c r="AJ60" i="6"/>
  <c r="AN592" i="6"/>
  <c r="AO376" i="6"/>
  <c r="AI588" i="6"/>
  <c r="AI524" i="6"/>
  <c r="AI504" i="6"/>
  <c r="AI472" i="6"/>
  <c r="AI440" i="6"/>
  <c r="AI364" i="6"/>
  <c r="AI332" i="6"/>
  <c r="AI300" i="6"/>
  <c r="AI248" i="6"/>
  <c r="AI184" i="6"/>
  <c r="AI156" i="6"/>
  <c r="AI28" i="6"/>
  <c r="AJ544" i="6"/>
  <c r="AJ248" i="6"/>
  <c r="AJ120" i="6"/>
  <c r="AN576" i="6"/>
  <c r="AN340" i="6"/>
  <c r="AN276" i="6"/>
  <c r="AO599" i="6"/>
  <c r="AN599" i="6"/>
  <c r="AJ599" i="6"/>
  <c r="AN595" i="6"/>
  <c r="AO595" i="6"/>
  <c r="AJ595" i="6"/>
  <c r="AN591" i="6"/>
  <c r="AO591" i="6"/>
  <c r="AJ591" i="6"/>
  <c r="AN587" i="6"/>
  <c r="AO587" i="6"/>
  <c r="AJ587" i="6"/>
  <c r="AO583" i="6"/>
  <c r="AN583" i="6"/>
  <c r="AN579" i="6"/>
  <c r="AO579" i="6"/>
  <c r="AJ579" i="6"/>
  <c r="AN575" i="6"/>
  <c r="AO575" i="6"/>
  <c r="AJ575" i="6"/>
  <c r="AN571" i="6"/>
  <c r="AJ571" i="6"/>
  <c r="AO571" i="6"/>
  <c r="AO567" i="6"/>
  <c r="AN567" i="6"/>
  <c r="AN563" i="6"/>
  <c r="AO563" i="6"/>
  <c r="AJ563" i="6"/>
  <c r="AN559" i="6"/>
  <c r="AO559" i="6"/>
  <c r="AJ559" i="6"/>
  <c r="AN555" i="6"/>
  <c r="AO555" i="6"/>
  <c r="AJ555" i="6"/>
  <c r="AO551" i="6"/>
  <c r="AN551" i="6"/>
  <c r="AN547" i="6"/>
  <c r="AO547" i="6"/>
  <c r="AJ547" i="6"/>
  <c r="AN543" i="6"/>
  <c r="AO543" i="6"/>
  <c r="AJ543" i="6"/>
  <c r="AN539" i="6"/>
  <c r="AJ539" i="6"/>
  <c r="AO535" i="6"/>
  <c r="AN535" i="6"/>
  <c r="AN531" i="6"/>
  <c r="AO531" i="6"/>
  <c r="AJ531" i="6"/>
  <c r="AN527" i="6"/>
  <c r="AO527" i="6"/>
  <c r="AJ527" i="6"/>
  <c r="AN523" i="6"/>
  <c r="AO523" i="6"/>
  <c r="AJ523" i="6"/>
  <c r="AO519" i="6"/>
  <c r="AN519" i="6"/>
  <c r="AN515" i="6"/>
  <c r="AO515" i="6"/>
  <c r="AJ515" i="6"/>
  <c r="AN511" i="6"/>
  <c r="AO511" i="6"/>
  <c r="AJ511" i="6"/>
  <c r="AN507" i="6"/>
  <c r="AO507" i="6"/>
  <c r="AJ507" i="6"/>
  <c r="AO503" i="6"/>
  <c r="AN503" i="6"/>
  <c r="AO499" i="6"/>
  <c r="AN499" i="6"/>
  <c r="AJ499" i="6"/>
  <c r="AN495" i="6"/>
  <c r="AO495" i="6"/>
  <c r="AJ495" i="6"/>
  <c r="AO491" i="6"/>
  <c r="AN491" i="6"/>
  <c r="AJ491" i="6"/>
  <c r="AO487" i="6"/>
  <c r="AN487" i="6"/>
  <c r="AJ487" i="6"/>
  <c r="AN483" i="6"/>
  <c r="AO483" i="6"/>
  <c r="AJ483" i="6"/>
  <c r="AN479" i="6"/>
  <c r="AO479" i="6"/>
  <c r="AJ479" i="6"/>
  <c r="AN475" i="6"/>
  <c r="AJ475" i="6"/>
  <c r="AO475" i="6"/>
  <c r="AO471" i="6"/>
  <c r="AN471" i="6"/>
  <c r="AJ471" i="6"/>
  <c r="AN467" i="6"/>
  <c r="AO467" i="6"/>
  <c r="AJ467" i="6"/>
  <c r="AO463" i="6"/>
  <c r="AN463" i="6"/>
  <c r="AJ463" i="6"/>
  <c r="AN459" i="6"/>
  <c r="AO459" i="6"/>
  <c r="AJ459" i="6"/>
  <c r="AO455" i="6"/>
  <c r="AN455" i="6"/>
  <c r="AJ455" i="6"/>
  <c r="AN451" i="6"/>
  <c r="AO451" i="6"/>
  <c r="AJ451" i="6"/>
  <c r="AN447" i="6"/>
  <c r="AJ447" i="6"/>
  <c r="AO447" i="6"/>
  <c r="AN443" i="6"/>
  <c r="AO443" i="6"/>
  <c r="AJ443" i="6"/>
  <c r="AO439" i="6"/>
  <c r="AN439" i="6"/>
  <c r="AJ439" i="6"/>
  <c r="AO435" i="6"/>
  <c r="AN435" i="6"/>
  <c r="AJ435" i="6"/>
  <c r="AN431" i="6"/>
  <c r="AO431" i="6"/>
  <c r="AJ431" i="6"/>
  <c r="AO427" i="6"/>
  <c r="AN427" i="6"/>
  <c r="AJ427" i="6"/>
  <c r="AO423" i="6"/>
  <c r="AN423" i="6"/>
  <c r="AJ423" i="6"/>
  <c r="AN419" i="6"/>
  <c r="AJ419" i="6"/>
  <c r="AO419" i="6"/>
  <c r="AN415" i="6"/>
  <c r="AO415" i="6"/>
  <c r="AJ415" i="6"/>
  <c r="AN411" i="6"/>
  <c r="AO411" i="6"/>
  <c r="AJ411" i="6"/>
  <c r="AO407" i="6"/>
  <c r="AN407" i="6"/>
  <c r="AJ407" i="6"/>
  <c r="AN403" i="6"/>
  <c r="AO403" i="6"/>
  <c r="AJ403" i="6"/>
  <c r="AO399" i="6"/>
  <c r="AN399" i="6"/>
  <c r="AN395" i="6"/>
  <c r="AO395" i="6"/>
  <c r="AJ395" i="6"/>
  <c r="AO391" i="6"/>
  <c r="AN391" i="6"/>
  <c r="AJ391" i="6"/>
  <c r="AN387" i="6"/>
  <c r="AO387" i="6"/>
  <c r="AJ387" i="6"/>
  <c r="AN383" i="6"/>
  <c r="AO383" i="6"/>
  <c r="AJ383" i="6"/>
  <c r="AN379" i="6"/>
  <c r="AO379" i="6"/>
  <c r="AJ379" i="6"/>
  <c r="AO375" i="6"/>
  <c r="AN375" i="6"/>
  <c r="AJ375" i="6"/>
  <c r="AO371" i="6"/>
  <c r="AN371" i="6"/>
  <c r="AJ371" i="6"/>
  <c r="AN367" i="6"/>
  <c r="AO367" i="6"/>
  <c r="AO363" i="6"/>
  <c r="AN363" i="6"/>
  <c r="AJ363" i="6"/>
  <c r="AO359" i="6"/>
  <c r="AN359" i="6"/>
  <c r="AJ359" i="6"/>
  <c r="AN355" i="6"/>
  <c r="AO355" i="6"/>
  <c r="AJ355" i="6"/>
  <c r="AN351" i="6"/>
  <c r="AO351" i="6"/>
  <c r="AJ351" i="6"/>
  <c r="AN347" i="6"/>
  <c r="AJ347" i="6"/>
  <c r="AO347" i="6"/>
  <c r="AO343" i="6"/>
  <c r="AN343" i="6"/>
  <c r="AJ343" i="6"/>
  <c r="AO339" i="6"/>
  <c r="AN339" i="6"/>
  <c r="AJ339" i="6"/>
  <c r="AO335" i="6"/>
  <c r="AN335" i="6"/>
  <c r="AO331" i="6"/>
  <c r="AN331" i="6"/>
  <c r="AJ331" i="6"/>
  <c r="AO327" i="6"/>
  <c r="AN327" i="6"/>
  <c r="AJ327" i="6"/>
  <c r="AO323" i="6"/>
  <c r="AN323" i="6"/>
  <c r="AJ323" i="6"/>
  <c r="AO319" i="6"/>
  <c r="AN319" i="6"/>
  <c r="AJ319" i="6"/>
  <c r="AO315" i="6"/>
  <c r="AN315" i="6"/>
  <c r="AJ315" i="6"/>
  <c r="AO311" i="6"/>
  <c r="AN311" i="6"/>
  <c r="AJ311" i="6"/>
  <c r="AO307" i="6"/>
  <c r="AN307" i="6"/>
  <c r="AJ307" i="6"/>
  <c r="AO303" i="6"/>
  <c r="AN303" i="6"/>
  <c r="AO299" i="6"/>
  <c r="AN299" i="6"/>
  <c r="AJ299" i="6"/>
  <c r="AO295" i="6"/>
  <c r="AN295" i="6"/>
  <c r="AJ295" i="6"/>
  <c r="AO291" i="6"/>
  <c r="AJ291" i="6"/>
  <c r="AN291" i="6"/>
  <c r="AO287" i="6"/>
  <c r="AN287" i="6"/>
  <c r="AJ287" i="6"/>
  <c r="AO283" i="6"/>
  <c r="AJ283" i="6"/>
  <c r="AO279" i="6"/>
  <c r="AN279" i="6"/>
  <c r="AJ279" i="6"/>
  <c r="AO275" i="6"/>
  <c r="AN275" i="6"/>
  <c r="AJ275" i="6"/>
  <c r="AO271" i="6"/>
  <c r="AN271" i="6"/>
  <c r="AO267" i="6"/>
  <c r="AN267" i="6"/>
  <c r="AJ267" i="6"/>
  <c r="AO263" i="6"/>
  <c r="AN263" i="6"/>
  <c r="AJ263" i="6"/>
  <c r="AO259" i="6"/>
  <c r="AN259" i="6"/>
  <c r="AJ259" i="6"/>
  <c r="AO255" i="6"/>
  <c r="AJ255" i="6"/>
  <c r="AO251" i="6"/>
  <c r="AN251" i="6"/>
  <c r="AJ251" i="6"/>
  <c r="AO247" i="6"/>
  <c r="AN247" i="6"/>
  <c r="AJ247" i="6"/>
  <c r="AO243" i="6"/>
  <c r="AN243" i="6"/>
  <c r="AJ243" i="6"/>
  <c r="AO239" i="6"/>
  <c r="AN239" i="6"/>
  <c r="AJ239" i="6"/>
  <c r="AO235" i="6"/>
  <c r="AN235" i="6"/>
  <c r="AO231" i="6"/>
  <c r="AN231" i="6"/>
  <c r="AJ231" i="6"/>
  <c r="AO227" i="6"/>
  <c r="AJ227" i="6"/>
  <c r="AO223" i="6"/>
  <c r="AN223" i="6"/>
  <c r="AJ223" i="6"/>
  <c r="AO219" i="6"/>
  <c r="AJ219" i="6"/>
  <c r="AN219" i="6"/>
  <c r="AO215" i="6"/>
  <c r="AN215" i="6"/>
  <c r="AJ215" i="6"/>
  <c r="AO211" i="6"/>
  <c r="AN211" i="6"/>
  <c r="AJ211" i="6"/>
  <c r="AO207" i="6"/>
  <c r="AJ207" i="6"/>
  <c r="AN207" i="6"/>
  <c r="AO203" i="6"/>
  <c r="AN203" i="6"/>
  <c r="AJ203" i="6"/>
  <c r="AO199" i="6"/>
  <c r="AN199" i="6"/>
  <c r="AJ199" i="6"/>
  <c r="AO195" i="6"/>
  <c r="AN195" i="6"/>
  <c r="AJ195" i="6"/>
  <c r="AO191" i="6"/>
  <c r="AJ191" i="6"/>
  <c r="AN191" i="6"/>
  <c r="AO187" i="6"/>
  <c r="AN187" i="6"/>
  <c r="AJ187" i="6"/>
  <c r="AO183" i="6"/>
  <c r="AN183" i="6"/>
  <c r="AJ183" i="6"/>
  <c r="AO179" i="6"/>
  <c r="AN179" i="6"/>
  <c r="AJ179" i="6"/>
  <c r="AO175" i="6"/>
  <c r="AN175" i="6"/>
  <c r="AJ175" i="6"/>
  <c r="AO171" i="6"/>
  <c r="AN171" i="6"/>
  <c r="AI171" i="6"/>
  <c r="AJ171" i="6"/>
  <c r="AO167" i="6"/>
  <c r="AN167" i="6"/>
  <c r="AJ167" i="6"/>
  <c r="AI167" i="6"/>
  <c r="AO163" i="6"/>
  <c r="AI163" i="6"/>
  <c r="AN163" i="6"/>
  <c r="AO159" i="6"/>
  <c r="AN159" i="6"/>
  <c r="AJ159" i="6"/>
  <c r="AI159" i="6"/>
  <c r="AO155" i="6"/>
  <c r="AJ155" i="6"/>
  <c r="AI155" i="6"/>
  <c r="AN155" i="6"/>
  <c r="AO151" i="6"/>
  <c r="AN151" i="6"/>
  <c r="AJ151" i="6"/>
  <c r="AI151" i="6"/>
  <c r="AO147" i="6"/>
  <c r="AN147" i="6"/>
  <c r="AJ147" i="6"/>
  <c r="AI147" i="6"/>
  <c r="AO143" i="6"/>
  <c r="AJ143" i="6"/>
  <c r="AN143" i="6"/>
  <c r="AI143" i="6"/>
  <c r="AO139" i="6"/>
  <c r="AN139" i="6"/>
  <c r="AJ139" i="6"/>
  <c r="AI139" i="6"/>
  <c r="AO135" i="6"/>
  <c r="AN135" i="6"/>
  <c r="AI135" i="6"/>
  <c r="AO131" i="6"/>
  <c r="AN131" i="6"/>
  <c r="AJ131" i="6"/>
  <c r="AI131" i="6"/>
  <c r="AO127" i="6"/>
  <c r="AJ127" i="6"/>
  <c r="AN127" i="6"/>
  <c r="AI127" i="6"/>
  <c r="AO123" i="6"/>
  <c r="AN123" i="6"/>
  <c r="AJ123" i="6"/>
  <c r="AI123" i="6"/>
  <c r="AO119" i="6"/>
  <c r="AN119" i="6"/>
  <c r="AJ119" i="6"/>
  <c r="AI119" i="6"/>
  <c r="AO115" i="6"/>
  <c r="AN115" i="6"/>
  <c r="AJ115" i="6"/>
  <c r="AI115" i="6"/>
  <c r="AO111" i="6"/>
  <c r="AN111" i="6"/>
  <c r="AJ111" i="6"/>
  <c r="AI111" i="6"/>
  <c r="AO107" i="6"/>
  <c r="AN107" i="6"/>
  <c r="AI107" i="6"/>
  <c r="AO103" i="6"/>
  <c r="AN103" i="6"/>
  <c r="AJ103" i="6"/>
  <c r="AI103" i="6"/>
  <c r="AO99" i="6"/>
  <c r="AN99" i="6"/>
  <c r="AI99" i="6"/>
  <c r="AJ99" i="6"/>
  <c r="AO95" i="6"/>
  <c r="AN95" i="6"/>
  <c r="AJ95" i="6"/>
  <c r="AI95" i="6"/>
  <c r="AO91" i="6"/>
  <c r="AJ91" i="6"/>
  <c r="AI91" i="6"/>
  <c r="AN91" i="6"/>
  <c r="AO87" i="6"/>
  <c r="AN87" i="6"/>
  <c r="AJ87" i="6"/>
  <c r="AI87" i="6"/>
  <c r="AO83" i="6"/>
  <c r="AN83" i="6"/>
  <c r="AJ83" i="6"/>
  <c r="AI83" i="6"/>
  <c r="AO79" i="6"/>
  <c r="AN79" i="6"/>
  <c r="AJ79" i="6"/>
  <c r="AI79" i="6"/>
  <c r="AO75" i="6"/>
  <c r="AN75" i="6"/>
  <c r="AI75" i="6"/>
  <c r="AJ75" i="6"/>
  <c r="AO71" i="6"/>
  <c r="AN71" i="6"/>
  <c r="AI71" i="6"/>
  <c r="AJ71" i="6"/>
  <c r="AO67" i="6"/>
  <c r="AN67" i="6"/>
  <c r="AJ67" i="6"/>
  <c r="AI67" i="6"/>
  <c r="AO63" i="6"/>
  <c r="AN63" i="6"/>
  <c r="AJ63" i="6"/>
  <c r="AI63" i="6"/>
  <c r="AO59" i="6"/>
  <c r="AJ59" i="6"/>
  <c r="AN59" i="6"/>
  <c r="AI59" i="6"/>
  <c r="AO55" i="6"/>
  <c r="AN55" i="6"/>
  <c r="AJ55" i="6"/>
  <c r="AI55" i="6"/>
  <c r="AO51" i="6"/>
  <c r="AN51" i="6"/>
  <c r="AJ51" i="6"/>
  <c r="AI51" i="6"/>
  <c r="AO47" i="6"/>
  <c r="AN47" i="6"/>
  <c r="AJ47" i="6"/>
  <c r="AI47" i="6"/>
  <c r="AO43" i="6"/>
  <c r="AN43" i="6"/>
  <c r="AJ43" i="6"/>
  <c r="AI43" i="6"/>
  <c r="AO39" i="6"/>
  <c r="AN39" i="6"/>
  <c r="AJ39" i="6"/>
  <c r="AI39" i="6"/>
  <c r="AO35" i="6"/>
  <c r="AN35" i="6"/>
  <c r="AI35" i="6"/>
  <c r="AO31" i="6"/>
  <c r="AN31" i="6"/>
  <c r="AJ31" i="6"/>
  <c r="AI31" i="6"/>
  <c r="AO27" i="6"/>
  <c r="AJ27" i="6"/>
  <c r="AI27" i="6"/>
  <c r="AO23" i="6"/>
  <c r="AN23" i="6"/>
  <c r="AJ23" i="6"/>
  <c r="AI23" i="6"/>
  <c r="AO19" i="6"/>
  <c r="AJ19" i="6"/>
  <c r="AN19" i="6"/>
  <c r="AI19" i="6"/>
  <c r="AO14" i="6"/>
  <c r="AN14" i="6"/>
  <c r="AJ14" i="6"/>
  <c r="AI14" i="6"/>
  <c r="AO10" i="6"/>
  <c r="AN10" i="6"/>
  <c r="AJ10" i="6"/>
  <c r="AI10" i="6"/>
  <c r="AO6" i="6"/>
  <c r="AN6" i="6"/>
  <c r="AJ6" i="6"/>
  <c r="AI6" i="6"/>
  <c r="AJ335" i="6"/>
  <c r="AJ235" i="6"/>
  <c r="AJ163" i="6"/>
  <c r="AJ135" i="6"/>
  <c r="AN255" i="6"/>
  <c r="AN27" i="6"/>
  <c r="AO598" i="6"/>
  <c r="AN598" i="6"/>
  <c r="AJ598" i="6"/>
  <c r="AI598" i="6"/>
  <c r="AO594" i="6"/>
  <c r="AN594" i="6"/>
  <c r="AJ594" i="6"/>
  <c r="AI594" i="6"/>
  <c r="AO590" i="6"/>
  <c r="AN590" i="6"/>
  <c r="AJ590" i="6"/>
  <c r="AI590" i="6"/>
  <c r="AO586" i="6"/>
  <c r="AN586" i="6"/>
  <c r="AJ586" i="6"/>
  <c r="AI586" i="6"/>
  <c r="AO582" i="6"/>
  <c r="AN582" i="6"/>
  <c r="AJ582" i="6"/>
  <c r="AI582" i="6"/>
  <c r="AO578" i="6"/>
  <c r="AN578" i="6"/>
  <c r="AI578" i="6"/>
  <c r="AO574" i="6"/>
  <c r="AN574" i="6"/>
  <c r="AJ574" i="6"/>
  <c r="AI574" i="6"/>
  <c r="AO570" i="6"/>
  <c r="AJ570" i="6"/>
  <c r="AI570" i="6"/>
  <c r="AN570" i="6"/>
  <c r="AO566" i="6"/>
  <c r="AN566" i="6"/>
  <c r="AI566" i="6"/>
  <c r="AJ566" i="6"/>
  <c r="AO562" i="6"/>
  <c r="AN562" i="6"/>
  <c r="AI562" i="6"/>
  <c r="AO558" i="6"/>
  <c r="AN558" i="6"/>
  <c r="AJ558" i="6"/>
  <c r="AI558" i="6"/>
  <c r="AO554" i="6"/>
  <c r="AJ554" i="6"/>
  <c r="AI554" i="6"/>
  <c r="AO550" i="6"/>
  <c r="AN550" i="6"/>
  <c r="AJ550" i="6"/>
  <c r="AI550" i="6"/>
  <c r="AO546" i="6"/>
  <c r="AN546" i="6"/>
  <c r="AI546" i="6"/>
  <c r="AO542" i="6"/>
  <c r="AN542" i="6"/>
  <c r="AJ542" i="6"/>
  <c r="AI542" i="6"/>
  <c r="AO538" i="6"/>
  <c r="AN538" i="6"/>
  <c r="AJ538" i="6"/>
  <c r="AI538" i="6"/>
  <c r="AO534" i="6"/>
  <c r="AN534" i="6"/>
  <c r="AI534" i="6"/>
  <c r="AJ534" i="6"/>
  <c r="AO530" i="6"/>
  <c r="AN530" i="6"/>
  <c r="AI530" i="6"/>
  <c r="AO526" i="6"/>
  <c r="AN526" i="6"/>
  <c r="AJ526" i="6"/>
  <c r="AI526" i="6"/>
  <c r="AO522" i="6"/>
  <c r="AN522" i="6"/>
  <c r="AJ522" i="6"/>
  <c r="AI522" i="6"/>
  <c r="AO518" i="6"/>
  <c r="AN518" i="6"/>
  <c r="AJ518" i="6"/>
  <c r="AI518" i="6"/>
  <c r="AO514" i="6"/>
  <c r="AN514" i="6"/>
  <c r="AI514" i="6"/>
  <c r="AO510" i="6"/>
  <c r="AN510" i="6"/>
  <c r="AJ510" i="6"/>
  <c r="AI510" i="6"/>
  <c r="AO506" i="6"/>
  <c r="AJ506" i="6"/>
  <c r="AI506" i="6"/>
  <c r="AN506" i="6"/>
  <c r="AO502" i="6"/>
  <c r="AN502" i="6"/>
  <c r="AJ502" i="6"/>
  <c r="AI502" i="6"/>
  <c r="AO498" i="6"/>
  <c r="AN498" i="6"/>
  <c r="AI498" i="6"/>
  <c r="AN494" i="6"/>
  <c r="AO494" i="6"/>
  <c r="AJ494" i="6"/>
  <c r="AI494" i="6"/>
  <c r="AJ490" i="6"/>
  <c r="AI490" i="6"/>
  <c r="AO486" i="6"/>
  <c r="AN486" i="6"/>
  <c r="AJ486" i="6"/>
  <c r="AI486" i="6"/>
  <c r="AO482" i="6"/>
  <c r="AN482" i="6"/>
  <c r="AI482" i="6"/>
  <c r="AJ482" i="6"/>
  <c r="AO478" i="6"/>
  <c r="AN478" i="6"/>
  <c r="AJ478" i="6"/>
  <c r="AI478" i="6"/>
  <c r="AO474" i="6"/>
  <c r="AN474" i="6"/>
  <c r="AJ474" i="6"/>
  <c r="AI474" i="6"/>
  <c r="AO470" i="6"/>
  <c r="AN470" i="6"/>
  <c r="AJ470" i="6"/>
  <c r="AI470" i="6"/>
  <c r="AO466" i="6"/>
  <c r="AN466" i="6"/>
  <c r="AI466" i="6"/>
  <c r="AJ466" i="6"/>
  <c r="AN462" i="6"/>
  <c r="AJ462" i="6"/>
  <c r="AO462" i="6"/>
  <c r="AI462" i="6"/>
  <c r="AO458" i="6"/>
  <c r="AJ458" i="6"/>
  <c r="AN458" i="6"/>
  <c r="AI458" i="6"/>
  <c r="AO454" i="6"/>
  <c r="AN454" i="6"/>
  <c r="AJ454" i="6"/>
  <c r="AI454" i="6"/>
  <c r="AO450" i="6"/>
  <c r="AN450" i="6"/>
  <c r="AI450" i="6"/>
  <c r="AJ450" i="6"/>
  <c r="AO446" i="6"/>
  <c r="AN446" i="6"/>
  <c r="AJ446" i="6"/>
  <c r="AI446" i="6"/>
  <c r="AO442" i="6"/>
  <c r="AJ442" i="6"/>
  <c r="AI442" i="6"/>
  <c r="AN442" i="6"/>
  <c r="AO438" i="6"/>
  <c r="AN438" i="6"/>
  <c r="AJ438" i="6"/>
  <c r="AI438" i="6"/>
  <c r="AO434" i="6"/>
  <c r="AN434" i="6"/>
  <c r="AI434" i="6"/>
  <c r="AJ434" i="6"/>
  <c r="AO430" i="6"/>
  <c r="AN430" i="6"/>
  <c r="AJ430" i="6"/>
  <c r="AI430" i="6"/>
  <c r="AO426" i="6"/>
  <c r="AJ426" i="6"/>
  <c r="AI426" i="6"/>
  <c r="AO422" i="6"/>
  <c r="AN422" i="6"/>
  <c r="AJ422" i="6"/>
  <c r="AI422" i="6"/>
  <c r="AO418" i="6"/>
  <c r="AJ418" i="6"/>
  <c r="AN418" i="6"/>
  <c r="AI418" i="6"/>
  <c r="AO414" i="6"/>
  <c r="AJ414" i="6"/>
  <c r="AN414" i="6"/>
  <c r="AI414" i="6"/>
  <c r="AJ410" i="6"/>
  <c r="AO410" i="6"/>
  <c r="AN410" i="6"/>
  <c r="AI410" i="6"/>
  <c r="AO406" i="6"/>
  <c r="AJ406" i="6"/>
  <c r="AN406" i="6"/>
  <c r="AI406" i="6"/>
  <c r="AO402" i="6"/>
  <c r="AJ402" i="6"/>
  <c r="AN402" i="6"/>
  <c r="AI402" i="6"/>
  <c r="AJ398" i="6"/>
  <c r="AO398" i="6"/>
  <c r="AN398" i="6"/>
  <c r="AI398" i="6"/>
  <c r="AJ394" i="6"/>
  <c r="AO394" i="6"/>
  <c r="AN394" i="6"/>
  <c r="AI394" i="6"/>
  <c r="AJ390" i="6"/>
  <c r="AN390" i="6"/>
  <c r="AO390" i="6"/>
  <c r="AI390" i="6"/>
  <c r="AO386" i="6"/>
  <c r="AJ386" i="6"/>
  <c r="AN386" i="6"/>
  <c r="AI386" i="6"/>
  <c r="AJ382" i="6"/>
  <c r="AO382" i="6"/>
  <c r="AN382" i="6"/>
  <c r="AI382" i="6"/>
  <c r="AO378" i="6"/>
  <c r="AJ378" i="6"/>
  <c r="AN378" i="6"/>
  <c r="AI378" i="6"/>
  <c r="AJ374" i="6"/>
  <c r="AO374" i="6"/>
  <c r="AN374" i="6"/>
  <c r="AI374" i="6"/>
  <c r="AO370" i="6"/>
  <c r="AJ370" i="6"/>
  <c r="AN370" i="6"/>
  <c r="AI370" i="6"/>
  <c r="AJ366" i="6"/>
  <c r="AN366" i="6"/>
  <c r="AO366" i="6"/>
  <c r="AI366" i="6"/>
  <c r="AJ362" i="6"/>
  <c r="AI362" i="6"/>
  <c r="AO362" i="6"/>
  <c r="AJ358" i="6"/>
  <c r="AO358" i="6"/>
  <c r="AN358" i="6"/>
  <c r="AI358" i="6"/>
  <c r="AO354" i="6"/>
  <c r="AJ354" i="6"/>
  <c r="AN354" i="6"/>
  <c r="AI354" i="6"/>
  <c r="AO350" i="6"/>
  <c r="AJ350" i="6"/>
  <c r="AN350" i="6"/>
  <c r="AI350" i="6"/>
  <c r="AJ346" i="6"/>
  <c r="AO346" i="6"/>
  <c r="AN346" i="6"/>
  <c r="AI346" i="6"/>
  <c r="AO342" i="6"/>
  <c r="AJ342" i="6"/>
  <c r="AN342" i="6"/>
  <c r="AI342" i="6"/>
  <c r="AO338" i="6"/>
  <c r="AN338" i="6"/>
  <c r="AJ338" i="6"/>
  <c r="AI338" i="6"/>
  <c r="AJ334" i="6"/>
  <c r="AO334" i="6"/>
  <c r="AI334" i="6"/>
  <c r="AN334" i="6"/>
  <c r="AO330" i="6"/>
  <c r="AJ330" i="6"/>
  <c r="AN330" i="6"/>
  <c r="AI330" i="6"/>
  <c r="AO326" i="6"/>
  <c r="AJ326" i="6"/>
  <c r="AN326" i="6"/>
  <c r="AI326" i="6"/>
  <c r="AO322" i="6"/>
  <c r="AN322" i="6"/>
  <c r="AJ322" i="6"/>
  <c r="AI322" i="6"/>
  <c r="AJ318" i="6"/>
  <c r="AO318" i="6"/>
  <c r="AN318" i="6"/>
  <c r="AI318" i="6"/>
  <c r="AO314" i="6"/>
  <c r="AJ314" i="6"/>
  <c r="AN314" i="6"/>
  <c r="AI314" i="6"/>
  <c r="AO310" i="6"/>
  <c r="AJ310" i="6"/>
  <c r="AN310" i="6"/>
  <c r="AI310" i="6"/>
  <c r="AO306" i="6"/>
  <c r="AN306" i="6"/>
  <c r="AJ306" i="6"/>
  <c r="AI306" i="6"/>
  <c r="AJ302" i="6"/>
  <c r="AN302" i="6"/>
  <c r="AO302" i="6"/>
  <c r="AI302" i="6"/>
  <c r="AO298" i="6"/>
  <c r="AJ298" i="6"/>
  <c r="AN298" i="6"/>
  <c r="AI298" i="6"/>
  <c r="AJ294" i="6"/>
  <c r="AN294" i="6"/>
  <c r="AI294" i="6"/>
  <c r="AO290" i="6"/>
  <c r="AN290" i="6"/>
  <c r="AJ290" i="6"/>
  <c r="AI290" i="6"/>
  <c r="AJ286" i="6"/>
  <c r="AO286" i="6"/>
  <c r="AN286" i="6"/>
  <c r="AI286" i="6"/>
  <c r="AO282" i="6"/>
  <c r="AJ282" i="6"/>
  <c r="AN282" i="6"/>
  <c r="AI282" i="6"/>
  <c r="AO278" i="6"/>
  <c r="AJ278" i="6"/>
  <c r="AN278" i="6"/>
  <c r="AI278" i="6"/>
  <c r="AO274" i="6"/>
  <c r="AN274" i="6"/>
  <c r="AJ274" i="6"/>
  <c r="AI274" i="6"/>
  <c r="AO270" i="6"/>
  <c r="AJ270" i="6"/>
  <c r="AN270" i="6"/>
  <c r="AI270" i="6"/>
  <c r="AO266" i="6"/>
  <c r="AJ266" i="6"/>
  <c r="AN266" i="6"/>
  <c r="AI266" i="6"/>
  <c r="AJ262" i="6"/>
  <c r="AO262" i="6"/>
  <c r="AN262" i="6"/>
  <c r="AI262" i="6"/>
  <c r="AO258" i="6"/>
  <c r="AN258" i="6"/>
  <c r="AJ258" i="6"/>
  <c r="AI258" i="6"/>
  <c r="AO254" i="6"/>
  <c r="AJ254" i="6"/>
  <c r="AN254" i="6"/>
  <c r="AI254" i="6"/>
  <c r="AO250" i="6"/>
  <c r="AJ250" i="6"/>
  <c r="AN250" i="6"/>
  <c r="AI250" i="6"/>
  <c r="AO246" i="6"/>
  <c r="AJ246" i="6"/>
  <c r="AN246" i="6"/>
  <c r="AI246" i="6"/>
  <c r="AO242" i="6"/>
  <c r="AN242" i="6"/>
  <c r="AJ242" i="6"/>
  <c r="AI242" i="6"/>
  <c r="AJ238" i="6"/>
  <c r="AN238" i="6"/>
  <c r="AO238" i="6"/>
  <c r="AI238" i="6"/>
  <c r="AO234" i="6"/>
  <c r="AJ234" i="6"/>
  <c r="AN234" i="6"/>
  <c r="AI234" i="6"/>
  <c r="AJ230" i="6"/>
  <c r="AN230" i="6"/>
  <c r="AO230" i="6"/>
  <c r="AI230" i="6"/>
  <c r="AO226" i="6"/>
  <c r="AN226" i="6"/>
  <c r="AJ226" i="6"/>
  <c r="AI226" i="6"/>
  <c r="AJ222" i="6"/>
  <c r="AO222" i="6"/>
  <c r="AN222" i="6"/>
  <c r="AI222" i="6"/>
  <c r="AO218" i="6"/>
  <c r="AJ218" i="6"/>
  <c r="AN218" i="6"/>
  <c r="AI218" i="6"/>
  <c r="AO214" i="6"/>
  <c r="AJ214" i="6"/>
  <c r="AN214" i="6"/>
  <c r="AI214" i="6"/>
  <c r="AO210" i="6"/>
  <c r="AN210" i="6"/>
  <c r="AJ210" i="6"/>
  <c r="AI210" i="6"/>
  <c r="AJ206" i="6"/>
  <c r="AO206" i="6"/>
  <c r="AN206" i="6"/>
  <c r="AI206" i="6"/>
  <c r="AO202" i="6"/>
  <c r="AJ202" i="6"/>
  <c r="AN202" i="6"/>
  <c r="AI202" i="6"/>
  <c r="AO198" i="6"/>
  <c r="AJ198" i="6"/>
  <c r="AI198" i="6"/>
  <c r="AO194" i="6"/>
  <c r="AN194" i="6"/>
  <c r="AJ194" i="6"/>
  <c r="AI194" i="6"/>
  <c r="AJ190" i="6"/>
  <c r="AO190" i="6"/>
  <c r="AN190" i="6"/>
  <c r="AI190" i="6"/>
  <c r="AO186" i="6"/>
  <c r="AJ186" i="6"/>
  <c r="AN186" i="6"/>
  <c r="AI186" i="6"/>
  <c r="AO182" i="6"/>
  <c r="AJ182" i="6"/>
  <c r="AN182" i="6"/>
  <c r="AI182" i="6"/>
  <c r="AO178" i="6"/>
  <c r="AN178" i="6"/>
  <c r="AJ178" i="6"/>
  <c r="AI178" i="6"/>
  <c r="AJ174" i="6"/>
  <c r="AN174" i="6"/>
  <c r="AO174" i="6"/>
  <c r="AI174" i="6"/>
  <c r="AO170" i="6"/>
  <c r="AJ170" i="6"/>
  <c r="AI170" i="6"/>
  <c r="AJ166" i="6"/>
  <c r="AO166" i="6"/>
  <c r="AN166" i="6"/>
  <c r="AI166" i="6"/>
  <c r="AO162" i="6"/>
  <c r="AN162" i="6"/>
  <c r="AJ162" i="6"/>
  <c r="AI162" i="6"/>
  <c r="AJ158" i="6"/>
  <c r="AO158" i="6"/>
  <c r="AN158" i="6"/>
  <c r="AI158" i="6"/>
  <c r="AO154" i="6"/>
  <c r="AJ154" i="6"/>
  <c r="AN154" i="6"/>
  <c r="AI154" i="6"/>
  <c r="AO150" i="6"/>
  <c r="AJ150" i="6"/>
  <c r="AN150" i="6"/>
  <c r="AI150" i="6"/>
  <c r="AO146" i="6"/>
  <c r="AN146" i="6"/>
  <c r="AJ146" i="6"/>
  <c r="AI146" i="6"/>
  <c r="AO142" i="6"/>
  <c r="AJ142" i="6"/>
  <c r="AI142" i="6"/>
  <c r="AO138" i="6"/>
  <c r="AJ138" i="6"/>
  <c r="AN138" i="6"/>
  <c r="AI138" i="6"/>
  <c r="AJ134" i="6"/>
  <c r="AO134" i="6"/>
  <c r="AI134" i="6"/>
  <c r="AN134" i="6"/>
  <c r="AO130" i="6"/>
  <c r="AN130" i="6"/>
  <c r="AJ130" i="6"/>
  <c r="AI130" i="6"/>
  <c r="AO126" i="6"/>
  <c r="AJ126" i="6"/>
  <c r="AN126" i="6"/>
  <c r="AI126" i="6"/>
  <c r="AO122" i="6"/>
  <c r="AJ122" i="6"/>
  <c r="AN122" i="6"/>
  <c r="AI122" i="6"/>
  <c r="AO118" i="6"/>
  <c r="AJ118" i="6"/>
  <c r="AN118" i="6"/>
  <c r="AI118" i="6"/>
  <c r="AO114" i="6"/>
  <c r="AN114" i="6"/>
  <c r="AJ114" i="6"/>
  <c r="AI114" i="6"/>
  <c r="AJ110" i="6"/>
  <c r="AO110" i="6"/>
  <c r="AN110" i="6"/>
  <c r="AI110" i="6"/>
  <c r="AO106" i="6"/>
  <c r="AJ106" i="6"/>
  <c r="AN106" i="6"/>
  <c r="AI106" i="6"/>
  <c r="AJ102" i="6"/>
  <c r="AO102" i="6"/>
  <c r="AI102" i="6"/>
  <c r="AN102" i="6"/>
  <c r="AO98" i="6"/>
  <c r="AN98" i="6"/>
  <c r="AJ98" i="6"/>
  <c r="AI98" i="6"/>
  <c r="AJ94" i="6"/>
  <c r="AN94" i="6"/>
  <c r="AO94" i="6"/>
  <c r="AI94" i="6"/>
  <c r="AO90" i="6"/>
  <c r="AJ90" i="6"/>
  <c r="AN90" i="6"/>
  <c r="AI90" i="6"/>
  <c r="AO86" i="6"/>
  <c r="AJ86" i="6"/>
  <c r="AN86" i="6"/>
  <c r="AI86" i="6"/>
  <c r="AO82" i="6"/>
  <c r="AN82" i="6"/>
  <c r="AJ82" i="6"/>
  <c r="AI82" i="6"/>
  <c r="AJ78" i="6"/>
  <c r="AO78" i="6"/>
  <c r="AN78" i="6"/>
  <c r="AI78" i="6"/>
  <c r="AO74" i="6"/>
  <c r="AJ74" i="6"/>
  <c r="AN74" i="6"/>
  <c r="AI74" i="6"/>
  <c r="AO70" i="6"/>
  <c r="AJ70" i="6"/>
  <c r="AI70" i="6"/>
  <c r="AO66" i="6"/>
  <c r="AN66" i="6"/>
  <c r="AJ66" i="6"/>
  <c r="AI66" i="6"/>
  <c r="AJ62" i="6"/>
  <c r="AO62" i="6"/>
  <c r="AN62" i="6"/>
  <c r="AI62" i="6"/>
  <c r="AO58" i="6"/>
  <c r="AJ58" i="6"/>
  <c r="AN58" i="6"/>
  <c r="AI58" i="6"/>
  <c r="AO54" i="6"/>
  <c r="AJ54" i="6"/>
  <c r="AN54" i="6"/>
  <c r="AI54" i="6"/>
  <c r="AO50" i="6"/>
  <c r="AN50" i="6"/>
  <c r="AJ50" i="6"/>
  <c r="AI50" i="6"/>
  <c r="AJ46" i="6"/>
  <c r="AN46" i="6"/>
  <c r="AO46" i="6"/>
  <c r="AI46" i="6"/>
  <c r="AO42" i="6"/>
  <c r="AJ42" i="6"/>
  <c r="AN42" i="6"/>
  <c r="AI42" i="6"/>
  <c r="AJ38" i="6"/>
  <c r="AN38" i="6"/>
  <c r="AI38" i="6"/>
  <c r="AO38" i="6"/>
  <c r="AO34" i="6"/>
  <c r="AN34" i="6"/>
  <c r="AJ34" i="6"/>
  <c r="AI34" i="6"/>
  <c r="AJ30" i="6"/>
  <c r="AO30" i="6"/>
  <c r="AN30" i="6"/>
  <c r="AI30" i="6"/>
  <c r="AO26" i="6"/>
  <c r="AJ26" i="6"/>
  <c r="AN26" i="6"/>
  <c r="AI26" i="6"/>
  <c r="AO22" i="6"/>
  <c r="AJ22" i="6"/>
  <c r="AN22" i="6"/>
  <c r="AI22" i="6"/>
  <c r="AO18" i="6"/>
  <c r="AN18" i="6"/>
  <c r="AJ18" i="6"/>
  <c r="AI18" i="6"/>
  <c r="AO13" i="6"/>
  <c r="AJ13" i="6"/>
  <c r="AN13" i="6"/>
  <c r="AI13" i="6"/>
  <c r="AO9" i="6"/>
  <c r="AJ9" i="6"/>
  <c r="AN9" i="6"/>
  <c r="AI9" i="6"/>
  <c r="AJ5" i="6"/>
  <c r="AO5" i="6"/>
  <c r="AN5" i="6"/>
  <c r="AI5" i="6"/>
  <c r="AI599" i="6"/>
  <c r="AI591" i="6"/>
  <c r="AI583" i="6"/>
  <c r="AI575" i="6"/>
  <c r="AI567" i="6"/>
  <c r="AI559" i="6"/>
  <c r="AI551" i="6"/>
  <c r="AI543" i="6"/>
  <c r="AI535" i="6"/>
  <c r="AI527" i="6"/>
  <c r="AI519" i="6"/>
  <c r="AI511" i="6"/>
  <c r="AI503" i="6"/>
  <c r="AI495" i="6"/>
  <c r="AI487" i="6"/>
  <c r="AI479" i="6"/>
  <c r="AI471" i="6"/>
  <c r="AI463" i="6"/>
  <c r="AI455" i="6"/>
  <c r="AI447" i="6"/>
  <c r="AI439" i="6"/>
  <c r="AI431" i="6"/>
  <c r="AI423" i="6"/>
  <c r="AI415" i="6"/>
  <c r="AI407" i="6"/>
  <c r="AI399" i="6"/>
  <c r="AI391" i="6"/>
  <c r="AI383" i="6"/>
  <c r="AI375" i="6"/>
  <c r="AI367" i="6"/>
  <c r="AI359" i="6"/>
  <c r="AI351" i="6"/>
  <c r="AI343" i="6"/>
  <c r="AI335" i="6"/>
  <c r="AI327" i="6"/>
  <c r="AI319" i="6"/>
  <c r="AI311" i="6"/>
  <c r="AI303" i="6"/>
  <c r="AI295" i="6"/>
  <c r="AI287" i="6"/>
  <c r="AI279" i="6"/>
  <c r="AI271" i="6"/>
  <c r="AI263" i="6"/>
  <c r="AI255" i="6"/>
  <c r="AI247" i="6"/>
  <c r="AI239" i="6"/>
  <c r="AI231" i="6"/>
  <c r="AI223" i="6"/>
  <c r="AI215" i="6"/>
  <c r="AI207" i="6"/>
  <c r="AI199" i="6"/>
  <c r="AI191" i="6"/>
  <c r="AI183" i="6"/>
  <c r="AI175" i="6"/>
  <c r="AJ303" i="6"/>
  <c r="AN362" i="6"/>
  <c r="AN142" i="6"/>
  <c r="AO490" i="6"/>
  <c r="AO593" i="6"/>
  <c r="AN593" i="6"/>
  <c r="AN589" i="6"/>
  <c r="AO589" i="6"/>
  <c r="AJ589" i="6"/>
  <c r="AO585" i="6"/>
  <c r="AN585" i="6"/>
  <c r="AJ585" i="6"/>
  <c r="AO577" i="6"/>
  <c r="AN577" i="6"/>
  <c r="AJ577" i="6"/>
  <c r="AN573" i="6"/>
  <c r="AO573" i="6"/>
  <c r="AJ573" i="6"/>
  <c r="AO569" i="6"/>
  <c r="AN569" i="6"/>
  <c r="AJ569" i="6"/>
  <c r="AO565" i="6"/>
  <c r="AJ565" i="6"/>
  <c r="AO561" i="6"/>
  <c r="AN561" i="6"/>
  <c r="AJ561" i="6"/>
  <c r="AN557" i="6"/>
  <c r="AO557" i="6"/>
  <c r="AJ557" i="6"/>
  <c r="AO553" i="6"/>
  <c r="AN553" i="6"/>
  <c r="AJ553" i="6"/>
  <c r="AO545" i="6"/>
  <c r="AN545" i="6"/>
  <c r="AJ545" i="6"/>
  <c r="AN541" i="6"/>
  <c r="AO541" i="6"/>
  <c r="AJ541" i="6"/>
  <c r="AO537" i="6"/>
  <c r="AN537" i="6"/>
  <c r="AJ537" i="6"/>
  <c r="AO533" i="6"/>
  <c r="AJ533" i="6"/>
  <c r="AO529" i="6"/>
  <c r="AN529" i="6"/>
  <c r="AJ529" i="6"/>
  <c r="AN525" i="6"/>
  <c r="AO525" i="6"/>
  <c r="AJ525" i="6"/>
  <c r="AO521" i="6"/>
  <c r="AN521" i="6"/>
  <c r="AJ521" i="6"/>
  <c r="AO513" i="6"/>
  <c r="AN513" i="6"/>
  <c r="AJ513" i="6"/>
  <c r="AO509" i="6"/>
  <c r="AN509" i="6"/>
  <c r="AJ509" i="6"/>
  <c r="AO505" i="6"/>
  <c r="AN505" i="6"/>
  <c r="AJ505" i="6"/>
  <c r="AO501" i="6"/>
  <c r="AJ501" i="6"/>
  <c r="AO497" i="6"/>
  <c r="AN497" i="6"/>
  <c r="AJ497" i="6"/>
  <c r="AO493" i="6"/>
  <c r="AN493" i="6"/>
  <c r="AJ493" i="6"/>
  <c r="AO489" i="6"/>
  <c r="AN489" i="6"/>
  <c r="AJ489" i="6"/>
  <c r="AO485" i="6"/>
  <c r="AJ485" i="6"/>
  <c r="AO481" i="6"/>
  <c r="AN481" i="6"/>
  <c r="AJ481" i="6"/>
  <c r="AO477" i="6"/>
  <c r="AN477" i="6"/>
  <c r="AJ477" i="6"/>
  <c r="AO473" i="6"/>
  <c r="AN473" i="6"/>
  <c r="AJ473" i="6"/>
  <c r="AO469" i="6"/>
  <c r="AJ469" i="6"/>
  <c r="AO465" i="6"/>
  <c r="AN465" i="6"/>
  <c r="AJ465" i="6"/>
  <c r="AO461" i="6"/>
  <c r="AN461" i="6"/>
  <c r="AJ461" i="6"/>
  <c r="AO457" i="6"/>
  <c r="AN457" i="6"/>
  <c r="AJ457" i="6"/>
  <c r="AO453" i="6"/>
  <c r="AJ453" i="6"/>
  <c r="AO449" i="6"/>
  <c r="AN449" i="6"/>
  <c r="AJ449" i="6"/>
  <c r="AO445" i="6"/>
  <c r="AN445" i="6"/>
  <c r="AJ445" i="6"/>
  <c r="AO441" i="6"/>
  <c r="AN441" i="6"/>
  <c r="AJ441" i="6"/>
  <c r="AO437" i="6"/>
  <c r="AJ437" i="6"/>
  <c r="AO433" i="6"/>
  <c r="AN433" i="6"/>
  <c r="AJ433" i="6"/>
  <c r="AO429" i="6"/>
  <c r="AN429" i="6"/>
  <c r="AJ429" i="6"/>
  <c r="AO425" i="6"/>
  <c r="AN425" i="6"/>
  <c r="AJ425" i="6"/>
  <c r="AO421" i="6"/>
  <c r="AJ421" i="6"/>
  <c r="AO417" i="6"/>
  <c r="AN417" i="6"/>
  <c r="AO413" i="6"/>
  <c r="AN413" i="6"/>
  <c r="AJ413" i="6"/>
  <c r="AO409" i="6"/>
  <c r="AN409" i="6"/>
  <c r="AO405" i="6"/>
  <c r="AJ405" i="6"/>
  <c r="AO401" i="6"/>
  <c r="AN401" i="6"/>
  <c r="AO397" i="6"/>
  <c r="AN397" i="6"/>
  <c r="AJ397" i="6"/>
  <c r="AO393" i="6"/>
  <c r="AN393" i="6"/>
  <c r="AO389" i="6"/>
  <c r="AJ389" i="6"/>
  <c r="AO385" i="6"/>
  <c r="AN385" i="6"/>
  <c r="AO381" i="6"/>
  <c r="AN381" i="6"/>
  <c r="AJ381" i="6"/>
  <c r="AO377" i="6"/>
  <c r="AN377" i="6"/>
  <c r="AO373" i="6"/>
  <c r="AJ373" i="6"/>
  <c r="AO369" i="6"/>
  <c r="AN369" i="6"/>
  <c r="AO365" i="6"/>
  <c r="AN365" i="6"/>
  <c r="AJ365" i="6"/>
  <c r="AO361" i="6"/>
  <c r="AN361" i="6"/>
  <c r="AO357" i="6"/>
  <c r="AJ357" i="6"/>
  <c r="AO353" i="6"/>
  <c r="AN353" i="6"/>
  <c r="AO349" i="6"/>
  <c r="AN349" i="6"/>
  <c r="AJ349" i="6"/>
  <c r="AO345" i="6"/>
  <c r="AN345" i="6"/>
  <c r="AN341" i="6"/>
  <c r="AO341" i="6"/>
  <c r="AJ341" i="6"/>
  <c r="AN337" i="6"/>
  <c r="AO337" i="6"/>
  <c r="AO333" i="6"/>
  <c r="AN333" i="6"/>
  <c r="AJ333" i="6"/>
  <c r="AN329" i="6"/>
  <c r="AO329" i="6"/>
  <c r="AN325" i="6"/>
  <c r="AJ325" i="6"/>
  <c r="AO321" i="6"/>
  <c r="AN321" i="6"/>
  <c r="AN317" i="6"/>
  <c r="AO317" i="6"/>
  <c r="AJ317" i="6"/>
  <c r="AN313" i="6"/>
  <c r="AO313" i="6"/>
  <c r="AN309" i="6"/>
  <c r="AO309" i="6"/>
  <c r="AJ309" i="6"/>
  <c r="AN305" i="6"/>
  <c r="AO305" i="6"/>
  <c r="AO301" i="6"/>
  <c r="AN301" i="6"/>
  <c r="AJ301" i="6"/>
  <c r="AN297" i="6"/>
  <c r="AO297" i="6"/>
  <c r="AN293" i="6"/>
  <c r="AO293" i="6"/>
  <c r="AJ293" i="6"/>
  <c r="AO289" i="6"/>
  <c r="AN289" i="6"/>
  <c r="AN285" i="6"/>
  <c r="AO285" i="6"/>
  <c r="AJ285" i="6"/>
  <c r="AN281" i="6"/>
  <c r="AO281" i="6"/>
  <c r="AN277" i="6"/>
  <c r="AO277" i="6"/>
  <c r="AJ277" i="6"/>
  <c r="AN273" i="6"/>
  <c r="AO273" i="6"/>
  <c r="AO269" i="6"/>
  <c r="AN269" i="6"/>
  <c r="AJ269" i="6"/>
  <c r="AN261" i="6"/>
  <c r="AO261" i="6"/>
  <c r="AJ261" i="6"/>
  <c r="AO257" i="6"/>
  <c r="AN257" i="6"/>
  <c r="AN253" i="6"/>
  <c r="AO253" i="6"/>
  <c r="AJ253" i="6"/>
  <c r="AN249" i="6"/>
  <c r="AO249" i="6"/>
  <c r="AJ249" i="6"/>
  <c r="AN245" i="6"/>
  <c r="AO245" i="6"/>
  <c r="AN241" i="6"/>
  <c r="AO241" i="6"/>
  <c r="AO237" i="6"/>
  <c r="AN237" i="6"/>
  <c r="AN233" i="6"/>
  <c r="AO233" i="6"/>
  <c r="AJ233" i="6"/>
  <c r="AN229" i="6"/>
  <c r="AO229" i="6"/>
  <c r="AJ229" i="6"/>
  <c r="AO225" i="6"/>
  <c r="AN225" i="6"/>
  <c r="AJ225" i="6"/>
  <c r="AN221" i="6"/>
  <c r="AO221" i="6"/>
  <c r="AJ221" i="6"/>
  <c r="AN217" i="6"/>
  <c r="AJ217" i="6"/>
  <c r="AO217" i="6"/>
  <c r="AN213" i="6"/>
  <c r="AO213" i="6"/>
  <c r="AO205" i="6"/>
  <c r="AN205" i="6"/>
  <c r="AN201" i="6"/>
  <c r="AO201" i="6"/>
  <c r="AJ201" i="6"/>
  <c r="AN197" i="6"/>
  <c r="AO197" i="6"/>
  <c r="AJ197" i="6"/>
  <c r="AO193" i="6"/>
  <c r="AN193" i="6"/>
  <c r="AJ193" i="6"/>
  <c r="AN189" i="6"/>
  <c r="AJ189" i="6"/>
  <c r="AO189" i="6"/>
  <c r="AN185" i="6"/>
  <c r="AO185" i="6"/>
  <c r="AJ185" i="6"/>
  <c r="AN177" i="6"/>
  <c r="AO177" i="6"/>
  <c r="AO173" i="6"/>
  <c r="AN173" i="6"/>
  <c r="AN169" i="6"/>
  <c r="AO169" i="6"/>
  <c r="AJ169" i="6"/>
  <c r="AN165" i="6"/>
  <c r="AO165" i="6"/>
  <c r="AJ165" i="6"/>
  <c r="AO161" i="6"/>
  <c r="AN161" i="6"/>
  <c r="AJ161" i="6"/>
  <c r="AN157" i="6"/>
  <c r="AO157" i="6"/>
  <c r="AJ157" i="6"/>
  <c r="AN153" i="6"/>
  <c r="AJ153" i="6"/>
  <c r="AN149" i="6"/>
  <c r="AO149" i="6"/>
  <c r="AN145" i="6"/>
  <c r="AO145" i="6"/>
  <c r="AO141" i="6"/>
  <c r="AN141" i="6"/>
  <c r="AN137" i="6"/>
  <c r="AO137" i="6"/>
  <c r="AJ137" i="6"/>
  <c r="AN133" i="6"/>
  <c r="AJ133" i="6"/>
  <c r="AO133" i="6"/>
  <c r="AO129" i="6"/>
  <c r="AN129" i="6"/>
  <c r="AJ129" i="6"/>
  <c r="AN125" i="6"/>
  <c r="AJ125" i="6"/>
  <c r="AN121" i="6"/>
  <c r="AO121" i="6"/>
  <c r="AJ121" i="6"/>
  <c r="AN117" i="6"/>
  <c r="AO117" i="6"/>
  <c r="AN113" i="6"/>
  <c r="AO113" i="6"/>
  <c r="AO109" i="6"/>
  <c r="AN109" i="6"/>
  <c r="AN105" i="6"/>
  <c r="AO105" i="6"/>
  <c r="AJ105" i="6"/>
  <c r="AN101" i="6"/>
  <c r="AO101" i="6"/>
  <c r="AJ101" i="6"/>
  <c r="AO97" i="6"/>
  <c r="AN97" i="6"/>
  <c r="AJ97" i="6"/>
  <c r="AN93" i="6"/>
  <c r="AO93" i="6"/>
  <c r="AJ93" i="6"/>
  <c r="AN89" i="6"/>
  <c r="AO89" i="6"/>
  <c r="AJ89" i="6"/>
  <c r="AN85" i="6"/>
  <c r="AO85" i="6"/>
  <c r="AN81" i="6"/>
  <c r="AO81" i="6"/>
  <c r="AO77" i="6"/>
  <c r="AN77" i="6"/>
  <c r="AN73" i="6"/>
  <c r="AJ73" i="6"/>
  <c r="AO73" i="6"/>
  <c r="AN69" i="6"/>
  <c r="AJ69" i="6"/>
  <c r="AO65" i="6"/>
  <c r="AN65" i="6"/>
  <c r="AJ65" i="6"/>
  <c r="AN61" i="6"/>
  <c r="AO61" i="6"/>
  <c r="AJ61" i="6"/>
  <c r="AN57" i="6"/>
  <c r="AO57" i="6"/>
  <c r="AJ57" i="6"/>
  <c r="AN53" i="6"/>
  <c r="AO53" i="6"/>
  <c r="AN49" i="6"/>
  <c r="AO49" i="6"/>
  <c r="AO45" i="6"/>
  <c r="AN45" i="6"/>
  <c r="AN41" i="6"/>
  <c r="AO41" i="6"/>
  <c r="AJ41" i="6"/>
  <c r="AN37" i="6"/>
  <c r="AO37" i="6"/>
  <c r="AJ37" i="6"/>
  <c r="AO33" i="6"/>
  <c r="AN33" i="6"/>
  <c r="AJ33" i="6"/>
  <c r="AN29" i="6"/>
  <c r="AO29" i="6"/>
  <c r="AJ29" i="6"/>
  <c r="AN25" i="6"/>
  <c r="AO25" i="6"/>
  <c r="AJ25" i="6"/>
  <c r="AN21" i="6"/>
  <c r="AO21" i="6"/>
  <c r="AN17" i="6"/>
  <c r="AJ17" i="6"/>
  <c r="AO17" i="6"/>
  <c r="AO12" i="6"/>
  <c r="AN12" i="6"/>
  <c r="AJ12" i="6"/>
  <c r="AN8" i="6"/>
  <c r="AJ8" i="6"/>
  <c r="AN4" i="6"/>
  <c r="AO4" i="6"/>
  <c r="AJ480" i="6"/>
  <c r="AJ464" i="6"/>
  <c r="AJ448" i="6"/>
  <c r="AJ432" i="6"/>
  <c r="AJ404" i="6"/>
  <c r="AJ393" i="6"/>
  <c r="AJ361" i="6"/>
  <c r="AJ340" i="6"/>
  <c r="AJ329" i="6"/>
  <c r="AJ297" i="6"/>
  <c r="AJ276" i="6"/>
  <c r="AJ265" i="6"/>
  <c r="AJ241" i="6"/>
  <c r="AJ213" i="6"/>
  <c r="AJ184" i="6"/>
  <c r="AJ141" i="6"/>
  <c r="AJ113" i="6"/>
  <c r="AJ85" i="6"/>
  <c r="AN565" i="6"/>
  <c r="AN544" i="6"/>
  <c r="AN501" i="6"/>
  <c r="AN480" i="6"/>
  <c r="AN437" i="6"/>
  <c r="AN373" i="6"/>
  <c r="AN184" i="6"/>
  <c r="AO560" i="6"/>
  <c r="AO517" i="6"/>
  <c r="AO404" i="6"/>
  <c r="AO125" i="6"/>
  <c r="AO8" i="6"/>
  <c r="AO2" i="6"/>
  <c r="AO596" i="6"/>
  <c r="AN596" i="6"/>
  <c r="AO588" i="6"/>
  <c r="AN588" i="6"/>
  <c r="AN584" i="6"/>
  <c r="AO584" i="6"/>
  <c r="AO580" i="6"/>
  <c r="AN580" i="6"/>
  <c r="AO572" i="6"/>
  <c r="AN572" i="6"/>
  <c r="AN568" i="6"/>
  <c r="AO568" i="6"/>
  <c r="AO564" i="6"/>
  <c r="AN564" i="6"/>
  <c r="AO556" i="6"/>
  <c r="AN556" i="6"/>
  <c r="AN552" i="6"/>
  <c r="AO552" i="6"/>
  <c r="AO548" i="6"/>
  <c r="AN548" i="6"/>
  <c r="AO540" i="6"/>
  <c r="AN540" i="6"/>
  <c r="AN536" i="6"/>
  <c r="AO536" i="6"/>
  <c r="AO532" i="6"/>
  <c r="AN532" i="6"/>
  <c r="AO524" i="6"/>
  <c r="AN524" i="6"/>
  <c r="AN520" i="6"/>
  <c r="AO520" i="6"/>
  <c r="AO516" i="6"/>
  <c r="AN516" i="6"/>
  <c r="AO508" i="6"/>
  <c r="AN508" i="6"/>
  <c r="AO500" i="6"/>
  <c r="AN500" i="6"/>
  <c r="AO492" i="6"/>
  <c r="AN492" i="6"/>
  <c r="AO488" i="6"/>
  <c r="AN488" i="6"/>
  <c r="AO484" i="6"/>
  <c r="AN484" i="6"/>
  <c r="AO476" i="6"/>
  <c r="AN476" i="6"/>
  <c r="AN472" i="6"/>
  <c r="AO472" i="6"/>
  <c r="AO468" i="6"/>
  <c r="AN468" i="6"/>
  <c r="AO460" i="6"/>
  <c r="AN460" i="6"/>
  <c r="AO456" i="6"/>
  <c r="AN456" i="6"/>
  <c r="AO452" i="6"/>
  <c r="AN452" i="6"/>
  <c r="AO444" i="6"/>
  <c r="AN444" i="6"/>
  <c r="AO440" i="6"/>
  <c r="AN440" i="6"/>
  <c r="AN436" i="6"/>
  <c r="AO436" i="6"/>
  <c r="AO428" i="6"/>
  <c r="AN428" i="6"/>
  <c r="AO424" i="6"/>
  <c r="AN424" i="6"/>
  <c r="AO420" i="6"/>
  <c r="AN420" i="6"/>
  <c r="AO416" i="6"/>
  <c r="AJ416" i="6"/>
  <c r="AO412" i="6"/>
  <c r="AN412" i="6"/>
  <c r="AN408" i="6"/>
  <c r="AJ408" i="6"/>
  <c r="AO408" i="6"/>
  <c r="AO400" i="6"/>
  <c r="AJ400" i="6"/>
  <c r="AO396" i="6"/>
  <c r="AN396" i="6"/>
  <c r="AO392" i="6"/>
  <c r="AN392" i="6"/>
  <c r="AJ392" i="6"/>
  <c r="AO388" i="6"/>
  <c r="AN388" i="6"/>
  <c r="AO384" i="6"/>
  <c r="AJ384" i="6"/>
  <c r="AO380" i="6"/>
  <c r="AN380" i="6"/>
  <c r="AN376" i="6"/>
  <c r="AJ376" i="6"/>
  <c r="AO372" i="6"/>
  <c r="AN372" i="6"/>
  <c r="AO368" i="6"/>
  <c r="AJ368" i="6"/>
  <c r="AO364" i="6"/>
  <c r="AN364" i="6"/>
  <c r="AO360" i="6"/>
  <c r="AN360" i="6"/>
  <c r="AJ360" i="6"/>
  <c r="AO356" i="6"/>
  <c r="AN356" i="6"/>
  <c r="AO352" i="6"/>
  <c r="AJ352" i="6"/>
  <c r="AO348" i="6"/>
  <c r="AN348" i="6"/>
  <c r="AN344" i="6"/>
  <c r="AO344" i="6"/>
  <c r="AJ344" i="6"/>
  <c r="AO336" i="6"/>
  <c r="AN336" i="6"/>
  <c r="AJ336" i="6"/>
  <c r="AO332" i="6"/>
  <c r="AN332" i="6"/>
  <c r="AO328" i="6"/>
  <c r="AJ328" i="6"/>
  <c r="AN328" i="6"/>
  <c r="AO324" i="6"/>
  <c r="AN324" i="6"/>
  <c r="AO320" i="6"/>
  <c r="AN320" i="6"/>
  <c r="AJ320" i="6"/>
  <c r="AO316" i="6"/>
  <c r="AN316" i="6"/>
  <c r="AO312" i="6"/>
  <c r="AJ312" i="6"/>
  <c r="AO308" i="6"/>
  <c r="AN308" i="6"/>
  <c r="AO304" i="6"/>
  <c r="AJ304" i="6"/>
  <c r="AO300" i="6"/>
  <c r="AN300" i="6"/>
  <c r="AO296" i="6"/>
  <c r="AN296" i="6"/>
  <c r="AJ296" i="6"/>
  <c r="AO292" i="6"/>
  <c r="AN292" i="6"/>
  <c r="AO288" i="6"/>
  <c r="AN288" i="6"/>
  <c r="AJ288" i="6"/>
  <c r="AO284" i="6"/>
  <c r="AN284" i="6"/>
  <c r="AO280" i="6"/>
  <c r="AN280" i="6"/>
  <c r="AJ280" i="6"/>
  <c r="AO272" i="6"/>
  <c r="AN272" i="6"/>
  <c r="AJ272" i="6"/>
  <c r="AO268" i="6"/>
  <c r="AN268" i="6"/>
  <c r="AO264" i="6"/>
  <c r="AN264" i="6"/>
  <c r="AJ264" i="6"/>
  <c r="AO260" i="6"/>
  <c r="AN260" i="6"/>
  <c r="AO256" i="6"/>
  <c r="AN256" i="6"/>
  <c r="AJ256" i="6"/>
  <c r="AO252" i="6"/>
  <c r="AN252" i="6"/>
  <c r="AO244" i="6"/>
  <c r="AN244" i="6"/>
  <c r="AJ244" i="6"/>
  <c r="AO240" i="6"/>
  <c r="AJ240" i="6"/>
  <c r="AO236" i="6"/>
  <c r="AN236" i="6"/>
  <c r="AJ236" i="6"/>
  <c r="AO232" i="6"/>
  <c r="AN232" i="6"/>
  <c r="AJ232" i="6"/>
  <c r="AO228" i="6"/>
  <c r="AJ228" i="6"/>
  <c r="AN228" i="6"/>
  <c r="AO224" i="6"/>
  <c r="AN224" i="6"/>
  <c r="AO220" i="6"/>
  <c r="AN220" i="6"/>
  <c r="AO216" i="6"/>
  <c r="AN216" i="6"/>
  <c r="AO212" i="6"/>
  <c r="AJ212" i="6"/>
  <c r="AO208" i="6"/>
  <c r="AN208" i="6"/>
  <c r="AJ208" i="6"/>
  <c r="AO204" i="6"/>
  <c r="AN204" i="6"/>
  <c r="AJ204" i="6"/>
  <c r="AO200" i="6"/>
  <c r="AN200" i="6"/>
  <c r="AJ200" i="6"/>
  <c r="AO196" i="6"/>
  <c r="AN196" i="6"/>
  <c r="AJ196" i="6"/>
  <c r="AO192" i="6"/>
  <c r="AN192" i="6"/>
  <c r="AO188" i="6"/>
  <c r="AN188" i="6"/>
  <c r="AO180" i="6"/>
  <c r="AN180" i="6"/>
  <c r="AJ180" i="6"/>
  <c r="AO176" i="6"/>
  <c r="AJ176" i="6"/>
  <c r="AO172" i="6"/>
  <c r="AN172" i="6"/>
  <c r="AJ172" i="6"/>
  <c r="AO168" i="6"/>
  <c r="AN168" i="6"/>
  <c r="AJ168" i="6"/>
  <c r="AO164" i="6"/>
  <c r="AJ164" i="6"/>
  <c r="AN164" i="6"/>
  <c r="AO160" i="6"/>
  <c r="AN160" i="6"/>
  <c r="AO156" i="6"/>
  <c r="AN156" i="6"/>
  <c r="AO152" i="6"/>
  <c r="AN152" i="6"/>
  <c r="AO148" i="6"/>
  <c r="AJ148" i="6"/>
  <c r="AO144" i="6"/>
  <c r="AN144" i="6"/>
  <c r="AJ144" i="6"/>
  <c r="AO140" i="6"/>
  <c r="AN140" i="6"/>
  <c r="AJ140" i="6"/>
  <c r="AO136" i="6"/>
  <c r="AN136" i="6"/>
  <c r="AJ136" i="6"/>
  <c r="AO132" i="6"/>
  <c r="AN132" i="6"/>
  <c r="AJ132" i="6"/>
  <c r="AO128" i="6"/>
  <c r="AN128" i="6"/>
  <c r="AO124" i="6"/>
  <c r="AN124" i="6"/>
  <c r="AO116" i="6"/>
  <c r="AN116" i="6"/>
  <c r="AJ116" i="6"/>
  <c r="AO112" i="6"/>
  <c r="AJ112" i="6"/>
  <c r="AO108" i="6"/>
  <c r="AN108" i="6"/>
  <c r="AJ108" i="6"/>
  <c r="AO104" i="6"/>
  <c r="AN104" i="6"/>
  <c r="AJ104" i="6"/>
  <c r="AO100" i="6"/>
  <c r="AN100" i="6"/>
  <c r="AJ100" i="6"/>
  <c r="AO96" i="6"/>
  <c r="AN96" i="6"/>
  <c r="AO92" i="6"/>
  <c r="AN92" i="6"/>
  <c r="AO88" i="6"/>
  <c r="AN88" i="6"/>
  <c r="AO84" i="6"/>
  <c r="AN84" i="6"/>
  <c r="AJ84" i="6"/>
  <c r="AO80" i="6"/>
  <c r="AJ80" i="6"/>
  <c r="AO76" i="6"/>
  <c r="AN76" i="6"/>
  <c r="AJ76" i="6"/>
  <c r="AO72" i="6"/>
  <c r="AN72" i="6"/>
  <c r="AJ72" i="6"/>
  <c r="AO68" i="6"/>
  <c r="AN68" i="6"/>
  <c r="AJ68" i="6"/>
  <c r="AO64" i="6"/>
  <c r="AN64" i="6"/>
  <c r="AO60" i="6"/>
  <c r="AN60" i="6"/>
  <c r="AO56" i="6"/>
  <c r="AN56" i="6"/>
  <c r="AO52" i="6"/>
  <c r="AN52" i="6"/>
  <c r="AJ52" i="6"/>
  <c r="AO48" i="6"/>
  <c r="AJ48" i="6"/>
  <c r="AO44" i="6"/>
  <c r="AN44" i="6"/>
  <c r="AJ44" i="6"/>
  <c r="AO40" i="6"/>
  <c r="AN40" i="6"/>
  <c r="AJ40" i="6"/>
  <c r="AO36" i="6"/>
  <c r="AN36" i="6"/>
  <c r="AJ36" i="6"/>
  <c r="AO32" i="6"/>
  <c r="AN32" i="6"/>
  <c r="AO28" i="6"/>
  <c r="AN28" i="6"/>
  <c r="AO24" i="6"/>
  <c r="AN24" i="6"/>
  <c r="AO20" i="6"/>
  <c r="AN20" i="6"/>
  <c r="AJ20" i="6"/>
  <c r="AO11" i="6"/>
  <c r="AN11" i="6"/>
  <c r="AJ11" i="6"/>
  <c r="AO7" i="6"/>
  <c r="AJ7" i="6"/>
  <c r="AN7" i="6"/>
  <c r="AO3" i="6"/>
  <c r="AN3" i="6"/>
  <c r="AJ3" i="6"/>
  <c r="AI597" i="6"/>
  <c r="AI593" i="6"/>
  <c r="AI589" i="6"/>
  <c r="AI585" i="6"/>
  <c r="AI581" i="6"/>
  <c r="AI577" i="6"/>
  <c r="AI573" i="6"/>
  <c r="AI569" i="6"/>
  <c r="AI565" i="6"/>
  <c r="AI561" i="6"/>
  <c r="AI557" i="6"/>
  <c r="AI553" i="6"/>
  <c r="AI549" i="6"/>
  <c r="AI545" i="6"/>
  <c r="AI541" i="6"/>
  <c r="AI537" i="6"/>
  <c r="AI533" i="6"/>
  <c r="AI529" i="6"/>
  <c r="AI525" i="6"/>
  <c r="AI521" i="6"/>
  <c r="AI517" i="6"/>
  <c r="AI513" i="6"/>
  <c r="AI509" i="6"/>
  <c r="AI505" i="6"/>
  <c r="AI501" i="6"/>
  <c r="AI497" i="6"/>
  <c r="AI493" i="6"/>
  <c r="AI489" i="6"/>
  <c r="AI485" i="6"/>
  <c r="AI481" i="6"/>
  <c r="AI477" i="6"/>
  <c r="AI473" i="6"/>
  <c r="AI469" i="6"/>
  <c r="AI465" i="6"/>
  <c r="AI461" i="6"/>
  <c r="AI457" i="6"/>
  <c r="AI453" i="6"/>
  <c r="AI449" i="6"/>
  <c r="AI445" i="6"/>
  <c r="AI441" i="6"/>
  <c r="AI437" i="6"/>
  <c r="AI433" i="6"/>
  <c r="AI429" i="6"/>
  <c r="AI425" i="6"/>
  <c r="AI421" i="6"/>
  <c r="AI417" i="6"/>
  <c r="AI413" i="6"/>
  <c r="AI409" i="6"/>
  <c r="AI405" i="6"/>
  <c r="AI401" i="6"/>
  <c r="AI397" i="6"/>
  <c r="AI393" i="6"/>
  <c r="AI389" i="6"/>
  <c r="AI385" i="6"/>
  <c r="AI381" i="6"/>
  <c r="AI377" i="6"/>
  <c r="AI373" i="6"/>
  <c r="AI369" i="6"/>
  <c r="AI365" i="6"/>
  <c r="AI361" i="6"/>
  <c r="AI357" i="6"/>
  <c r="AI353" i="6"/>
  <c r="AI349" i="6"/>
  <c r="AI345" i="6"/>
  <c r="AI341" i="6"/>
  <c r="AI337" i="6"/>
  <c r="AI333" i="6"/>
  <c r="AI329" i="6"/>
  <c r="AI325" i="6"/>
  <c r="AI321" i="6"/>
  <c r="AI317" i="6"/>
  <c r="AI313" i="6"/>
  <c r="AI309" i="6"/>
  <c r="AI305" i="6"/>
  <c r="AI301" i="6"/>
  <c r="AI297" i="6"/>
  <c r="AI293" i="6"/>
  <c r="AI289" i="6"/>
  <c r="AI285" i="6"/>
  <c r="AI281" i="6"/>
  <c r="AI277" i="6"/>
  <c r="AI273" i="6"/>
  <c r="AI269" i="6"/>
  <c r="AI265" i="6"/>
  <c r="AI261" i="6"/>
  <c r="AI257" i="6"/>
  <c r="AI253" i="6"/>
  <c r="AI249" i="6"/>
  <c r="AI245" i="6"/>
  <c r="AI241" i="6"/>
  <c r="AI237" i="6"/>
  <c r="AI233" i="6"/>
  <c r="AI229" i="6"/>
  <c r="AI225" i="6"/>
  <c r="AI221" i="6"/>
  <c r="AI217" i="6"/>
  <c r="AI213" i="6"/>
  <c r="AI209" i="6"/>
  <c r="AI205" i="6"/>
  <c r="AI201" i="6"/>
  <c r="AI197" i="6"/>
  <c r="AI193" i="6"/>
  <c r="AI189" i="6"/>
  <c r="AI185" i="6"/>
  <c r="AI181" i="6"/>
  <c r="AI177" i="6"/>
  <c r="AI173" i="6"/>
  <c r="AI169" i="6"/>
  <c r="AI165" i="6"/>
  <c r="AI161" i="6"/>
  <c r="AI157" i="6"/>
  <c r="AI153" i="6"/>
  <c r="AI149" i="6"/>
  <c r="AI145" i="6"/>
  <c r="AI141" i="6"/>
  <c r="AI137" i="6"/>
  <c r="AI133" i="6"/>
  <c r="AI129" i="6"/>
  <c r="AI125" i="6"/>
  <c r="AI121" i="6"/>
  <c r="AI117" i="6"/>
  <c r="AI113" i="6"/>
  <c r="AI109" i="6"/>
  <c r="AI105" i="6"/>
  <c r="AI101" i="6"/>
  <c r="AI97" i="6"/>
  <c r="AI93" i="6"/>
  <c r="AI89" i="6"/>
  <c r="AI85" i="6"/>
  <c r="AI81" i="6"/>
  <c r="AI77" i="6"/>
  <c r="AI73" i="6"/>
  <c r="AI69" i="6"/>
  <c r="AI65" i="6"/>
  <c r="AI61" i="6"/>
  <c r="AI57" i="6"/>
  <c r="AI53" i="6"/>
  <c r="AI49" i="6"/>
  <c r="AI45" i="6"/>
  <c r="AI41" i="6"/>
  <c r="AI37" i="6"/>
  <c r="AI33" i="6"/>
  <c r="AI29" i="6"/>
  <c r="AI25" i="6"/>
  <c r="AI21" i="6"/>
  <c r="AI17" i="6"/>
  <c r="AI12" i="6"/>
  <c r="AI8" i="6"/>
  <c r="AI4" i="6"/>
  <c r="AJ584" i="6"/>
  <c r="AJ568" i="6"/>
  <c r="AJ552" i="6"/>
  <c r="AJ536" i="6"/>
  <c r="AJ520" i="6"/>
  <c r="AJ504" i="6"/>
  <c r="AJ412" i="6"/>
  <c r="AJ401" i="6"/>
  <c r="AJ380" i="6"/>
  <c r="AJ369" i="6"/>
  <c r="AJ348" i="6"/>
  <c r="AJ337" i="6"/>
  <c r="AJ316" i="6"/>
  <c r="AJ305" i="6"/>
  <c r="AJ284" i="6"/>
  <c r="AJ273" i="6"/>
  <c r="AJ252" i="6"/>
  <c r="AJ237" i="6"/>
  <c r="AJ224" i="6"/>
  <c r="AJ209" i="6"/>
  <c r="AJ181" i="6"/>
  <c r="AJ152" i="6"/>
  <c r="AJ124" i="6"/>
  <c r="AJ109" i="6"/>
  <c r="AJ96" i="6"/>
  <c r="AJ81" i="6"/>
  <c r="AJ53" i="6"/>
  <c r="AJ24" i="6"/>
  <c r="AJ4" i="6"/>
  <c r="AN581" i="6"/>
  <c r="AN517" i="6"/>
  <c r="AN496" i="6"/>
  <c r="AN453" i="6"/>
  <c r="AN389" i="6"/>
  <c r="AN368" i="6"/>
  <c r="AN176" i="6"/>
  <c r="AN148" i="6"/>
  <c r="AN120" i="6"/>
  <c r="AN80" i="6"/>
  <c r="AO549" i="6"/>
  <c r="AO504" i="6"/>
  <c r="AO325" i="6"/>
  <c r="AO209" i="6"/>
  <c r="W37" i="9"/>
  <c r="AK119" i="6" l="1"/>
  <c r="AK135" i="6"/>
  <c r="AK167" i="6"/>
  <c r="AK207" i="6"/>
  <c r="AK271" i="6"/>
  <c r="AK283" i="6"/>
  <c r="AK295" i="6"/>
  <c r="AK359" i="6"/>
  <c r="AK383" i="6"/>
  <c r="AK407" i="6"/>
  <c r="AK471" i="6"/>
  <c r="AK543" i="6"/>
  <c r="AK567" i="6"/>
  <c r="AK8" i="6"/>
  <c r="AK41" i="6"/>
  <c r="AK185" i="6"/>
  <c r="AK273" i="6"/>
  <c r="AK297" i="6"/>
  <c r="AK381" i="6"/>
  <c r="AK437" i="6"/>
  <c r="AK469" i="6"/>
  <c r="AK493" i="6"/>
  <c r="AK585" i="6"/>
  <c r="AK78" i="6"/>
  <c r="AK114" i="6"/>
  <c r="AK146" i="6"/>
  <c r="AK182" i="6"/>
  <c r="AK210" i="6"/>
  <c r="AK242" i="6"/>
  <c r="AK274" i="6"/>
  <c r="AK306" i="6"/>
  <c r="AK338" i="6"/>
  <c r="AK370" i="6"/>
  <c r="AK402" i="6"/>
  <c r="AK458" i="6"/>
  <c r="AK490" i="6"/>
  <c r="AK32" i="6"/>
  <c r="AK128" i="6"/>
  <c r="AK352" i="6"/>
  <c r="AK384" i="6"/>
  <c r="AK416" i="6"/>
  <c r="AK448" i="6"/>
  <c r="AK480" i="6"/>
  <c r="AK512" i="6"/>
  <c r="AK544" i="6"/>
  <c r="AK576" i="6"/>
  <c r="AK45" i="6"/>
  <c r="AK125" i="6"/>
  <c r="AK181" i="6"/>
  <c r="AK237" i="6"/>
  <c r="AK409" i="6"/>
  <c r="AK433" i="6"/>
  <c r="AK465" i="6"/>
  <c r="AK497" i="6"/>
  <c r="AK529" i="6"/>
  <c r="AK26" i="6"/>
  <c r="AK54" i="6"/>
  <c r="AK86" i="6"/>
  <c r="AK118" i="6"/>
  <c r="AK150" i="6"/>
  <c r="AK206" i="6"/>
  <c r="AK238" i="6"/>
  <c r="AK270" i="6"/>
  <c r="AK518" i="6"/>
  <c r="AK550" i="6"/>
  <c r="AK582" i="6"/>
  <c r="AP10" i="6"/>
  <c r="AP27" i="6"/>
  <c r="AP43" i="6"/>
  <c r="AP75" i="6"/>
  <c r="AP91" i="6"/>
  <c r="AP139" i="6"/>
  <c r="AP155" i="6"/>
  <c r="AP219" i="6"/>
  <c r="AP267" i="6"/>
  <c r="AP299" i="6"/>
  <c r="AP361" i="6"/>
  <c r="AP393" i="6"/>
  <c r="AP21" i="6"/>
  <c r="AP113" i="6"/>
  <c r="AP145" i="6"/>
  <c r="AP177" i="6"/>
  <c r="AP245" i="6"/>
  <c r="AP341" i="6"/>
  <c r="AP437" i="6"/>
  <c r="AP501" i="6"/>
  <c r="AP533" i="6"/>
  <c r="AP565" i="6"/>
  <c r="AP593" i="6"/>
  <c r="AP34" i="6"/>
  <c r="AP66" i="6"/>
  <c r="AP126" i="6"/>
  <c r="AP162" i="6"/>
  <c r="AP226" i="6"/>
  <c r="AP258" i="6"/>
  <c r="AP290" i="6"/>
  <c r="AP354" i="6"/>
  <c r="AK43" i="6"/>
  <c r="AK59" i="6"/>
  <c r="AK75" i="6"/>
  <c r="AK91" i="6"/>
  <c r="AK107" i="6"/>
  <c r="AK183" i="6"/>
  <c r="AK235" i="6"/>
  <c r="AK247" i="6"/>
  <c r="AK323" i="6"/>
  <c r="AK335" i="6"/>
  <c r="AK435" i="6"/>
  <c r="AK447" i="6"/>
  <c r="AK499" i="6"/>
  <c r="AK591" i="6"/>
  <c r="AK73" i="6"/>
  <c r="AK105" i="6"/>
  <c r="AK137" i="6"/>
  <c r="AK161" i="6"/>
  <c r="AK217" i="6"/>
  <c r="AK249" i="6"/>
  <c r="AK353" i="6"/>
  <c r="AK413" i="6"/>
  <c r="AK549" i="6"/>
  <c r="AK22" i="6"/>
  <c r="AK58" i="6"/>
  <c r="AK434" i="6"/>
  <c r="AK466" i="6"/>
  <c r="AK546" i="6"/>
  <c r="AK594" i="6"/>
  <c r="AK11" i="6"/>
  <c r="AK44" i="6"/>
  <c r="AK76" i="6"/>
  <c r="AK108" i="6"/>
  <c r="AK140" i="6"/>
  <c r="AK172" i="6"/>
  <c r="AK204" i="6"/>
  <c r="AK236" i="6"/>
  <c r="AK268" i="6"/>
  <c r="AK300" i="6"/>
  <c r="AK332" i="6"/>
  <c r="AK364" i="6"/>
  <c r="AK396" i="6"/>
  <c r="AK428" i="6"/>
  <c r="AK460" i="6"/>
  <c r="AK492" i="6"/>
  <c r="AK524" i="6"/>
  <c r="AK556" i="6"/>
  <c r="AK588" i="6"/>
  <c r="AK21" i="6"/>
  <c r="AK101" i="6"/>
  <c r="AK157" i="6"/>
  <c r="AK269" i="6"/>
  <c r="AK301" i="6"/>
  <c r="AK333" i="6"/>
  <c r="AK385" i="6"/>
  <c r="AK557" i="6"/>
  <c r="AK589" i="6"/>
  <c r="AK178" i="6"/>
  <c r="AK302" i="6"/>
  <c r="AK334" i="6"/>
  <c r="AK366" i="6"/>
  <c r="AK398" i="6"/>
  <c r="AK430" i="6"/>
  <c r="AK462" i="6"/>
  <c r="AK494" i="6"/>
  <c r="AK31" i="6"/>
  <c r="AK123" i="6"/>
  <c r="AK155" i="6"/>
  <c r="AK223" i="6"/>
  <c r="AK311" i="6"/>
  <c r="AK399" i="6"/>
  <c r="AK423" i="6"/>
  <c r="AK487" i="6"/>
  <c r="AK511" i="6"/>
  <c r="AK535" i="6"/>
  <c r="AK17" i="6"/>
  <c r="AK49" i="6"/>
  <c r="AK193" i="6"/>
  <c r="AK281" i="6"/>
  <c r="AK305" i="6"/>
  <c r="AK329" i="6"/>
  <c r="AK389" i="6"/>
  <c r="AK445" i="6"/>
  <c r="AK501" i="6"/>
  <c r="AK525" i="6"/>
  <c r="AK561" i="6"/>
  <c r="AK593" i="6"/>
  <c r="AK90" i="6"/>
  <c r="AK122" i="6"/>
  <c r="AK154" i="6"/>
  <c r="AK186" i="6"/>
  <c r="AK218" i="6"/>
  <c r="AK250" i="6"/>
  <c r="AK282" i="6"/>
  <c r="AK314" i="6"/>
  <c r="AK498" i="6"/>
  <c r="AK522" i="6"/>
  <c r="AK570" i="6"/>
  <c r="AK440" i="6"/>
  <c r="AK472" i="6"/>
  <c r="AK504" i="6"/>
  <c r="AK77" i="6"/>
  <c r="AK133" i="6"/>
  <c r="AK213" i="6"/>
  <c r="AK245" i="6"/>
  <c r="AK365" i="6"/>
  <c r="AK441" i="6"/>
  <c r="AK473" i="6"/>
  <c r="AK505" i="6"/>
  <c r="AK537" i="6"/>
  <c r="AK30" i="6"/>
  <c r="AK66" i="6"/>
  <c r="AK94" i="6"/>
  <c r="AK126" i="6"/>
  <c r="AK158" i="6"/>
  <c r="AK214" i="6"/>
  <c r="AK246" i="6"/>
  <c r="AK278" i="6"/>
  <c r="AK526" i="6"/>
  <c r="AK558" i="6"/>
  <c r="AK590" i="6"/>
  <c r="AP14" i="6"/>
  <c r="AP47" i="6"/>
  <c r="AP63" i="6"/>
  <c r="AP79" i="6"/>
  <c r="AP95" i="6"/>
  <c r="AP127" i="6"/>
  <c r="AP159" i="6"/>
  <c r="AP175" i="6"/>
  <c r="AP223" i="6"/>
  <c r="AP239" i="6"/>
  <c r="AP271" i="6"/>
  <c r="AP303" i="6"/>
  <c r="AP319" i="6"/>
  <c r="AP29" i="6"/>
  <c r="AP89" i="6"/>
  <c r="AP153" i="6"/>
  <c r="AP189" i="6"/>
  <c r="AP253" i="6"/>
  <c r="AP285" i="6"/>
  <c r="AP317" i="6"/>
  <c r="AP541" i="6"/>
  <c r="AP569" i="6"/>
  <c r="AP74" i="6"/>
  <c r="AP298" i="6"/>
  <c r="AP330" i="6"/>
  <c r="AP362" i="6"/>
  <c r="AP458" i="6"/>
  <c r="AP490" i="6"/>
  <c r="AP582" i="6"/>
  <c r="AK14" i="6"/>
  <c r="AK47" i="6"/>
  <c r="AK63" i="6"/>
  <c r="AK79" i="6"/>
  <c r="AK95" i="6"/>
  <c r="AK187" i="6"/>
  <c r="AK199" i="6"/>
  <c r="AK251" i="6"/>
  <c r="AK263" i="6"/>
  <c r="AK275" i="6"/>
  <c r="AK287" i="6"/>
  <c r="AK339" i="6"/>
  <c r="AK351" i="6"/>
  <c r="AK375" i="6"/>
  <c r="AK451" i="6"/>
  <c r="AK463" i="6"/>
  <c r="AK559" i="6"/>
  <c r="AK571" i="6"/>
  <c r="AK583" i="6"/>
  <c r="AK595" i="6"/>
  <c r="AK81" i="6"/>
  <c r="AK113" i="6"/>
  <c r="AK145" i="6"/>
  <c r="AK169" i="6"/>
  <c r="AK225" i="6"/>
  <c r="AK257" i="6"/>
  <c r="AK421" i="6"/>
  <c r="AK477" i="6"/>
  <c r="AK34" i="6"/>
  <c r="AK62" i="6"/>
  <c r="AK346" i="6"/>
  <c r="AK378" i="6"/>
  <c r="AK410" i="6"/>
  <c r="AK3" i="6"/>
  <c r="AK36" i="6"/>
  <c r="AK56" i="6"/>
  <c r="AK68" i="6"/>
  <c r="AK88" i="6"/>
  <c r="AK100" i="6"/>
  <c r="AK120" i="6"/>
  <c r="AK132" i="6"/>
  <c r="AK164" i="6"/>
  <c r="AK184" i="6"/>
  <c r="AK196" i="6"/>
  <c r="AK228" i="6"/>
  <c r="AK248" i="6"/>
  <c r="AK260" i="6"/>
  <c r="AK292" i="6"/>
  <c r="AK312" i="6"/>
  <c r="AK324" i="6"/>
  <c r="AK356" i="6"/>
  <c r="AK388" i="6"/>
  <c r="AK420" i="6"/>
  <c r="AK452" i="6"/>
  <c r="AK484" i="6"/>
  <c r="AK516" i="6"/>
  <c r="AK548" i="6"/>
  <c r="AK580" i="6"/>
  <c r="AK53" i="6"/>
  <c r="AK109" i="6"/>
  <c r="AK165" i="6"/>
  <c r="AK189" i="6"/>
  <c r="AK277" i="6"/>
  <c r="AK309" i="6"/>
  <c r="AK341" i="6"/>
  <c r="AK417" i="6"/>
  <c r="AK565" i="6"/>
  <c r="AK597" i="6"/>
  <c r="AK190" i="6"/>
  <c r="AK310" i="6"/>
  <c r="AK342" i="6"/>
  <c r="AK374" i="6"/>
  <c r="AK406" i="6"/>
  <c r="AK438" i="6"/>
  <c r="AK470" i="6"/>
  <c r="AK502" i="6"/>
  <c r="AK35" i="6"/>
  <c r="AK111" i="6"/>
  <c r="AK127" i="6"/>
  <c r="AK175" i="6"/>
  <c r="AK239" i="6"/>
  <c r="AK327" i="6"/>
  <c r="AK439" i="6"/>
  <c r="AK503" i="6"/>
  <c r="AK25" i="6"/>
  <c r="AK201" i="6"/>
  <c r="AK313" i="6"/>
  <c r="AK337" i="6"/>
  <c r="AK361" i="6"/>
  <c r="AK397" i="6"/>
  <c r="AK453" i="6"/>
  <c r="AK509" i="6"/>
  <c r="AK533" i="6"/>
  <c r="AK569" i="6"/>
  <c r="AK98" i="6"/>
  <c r="AK130" i="6"/>
  <c r="AK162" i="6"/>
  <c r="AK194" i="6"/>
  <c r="AK226" i="6"/>
  <c r="AK258" i="6"/>
  <c r="AK290" i="6"/>
  <c r="AK322" i="6"/>
  <c r="AK354" i="6"/>
  <c r="AK386" i="6"/>
  <c r="AK418" i="6"/>
  <c r="AK442" i="6"/>
  <c r="AK474" i="6"/>
  <c r="AK530" i="6"/>
  <c r="AK554" i="6"/>
  <c r="AK578" i="6"/>
  <c r="AK16" i="6"/>
  <c r="AK48" i="6"/>
  <c r="AK112" i="6"/>
  <c r="AK240" i="6"/>
  <c r="AK432" i="6"/>
  <c r="AK464" i="6"/>
  <c r="AK496" i="6"/>
  <c r="AK528" i="6"/>
  <c r="AK560" i="6"/>
  <c r="AK592" i="6"/>
  <c r="AK29" i="6"/>
  <c r="AK141" i="6"/>
  <c r="AK221" i="6"/>
  <c r="AK369" i="6"/>
  <c r="AK393" i="6"/>
  <c r="AK449" i="6"/>
  <c r="AK481" i="6"/>
  <c r="AK545" i="6"/>
  <c r="AK9" i="6"/>
  <c r="AK38" i="6"/>
  <c r="AK74" i="6"/>
  <c r="AK102" i="6"/>
  <c r="AK134" i="6"/>
  <c r="AK166" i="6"/>
  <c r="AK222" i="6"/>
  <c r="AK254" i="6"/>
  <c r="AK286" i="6"/>
  <c r="AK534" i="6"/>
  <c r="AK566" i="6"/>
  <c r="AK598" i="6"/>
  <c r="AP35" i="6"/>
  <c r="AP51" i="6"/>
  <c r="AP67" i="6"/>
  <c r="AP83" i="6"/>
  <c r="AP99" i="6"/>
  <c r="AP147" i="6"/>
  <c r="AP163" i="6"/>
  <c r="AP227" i="6"/>
  <c r="AP259" i="6"/>
  <c r="AP339" i="6"/>
  <c r="AP4" i="6"/>
  <c r="AP37" i="6"/>
  <c r="AP69" i="6"/>
  <c r="AP197" i="6"/>
  <c r="AP325" i="6"/>
  <c r="AP485" i="6"/>
  <c r="AP549" i="6"/>
  <c r="AP577" i="6"/>
  <c r="AP18" i="6"/>
  <c r="AP50" i="6"/>
  <c r="AP110" i="6"/>
  <c r="AP210" i="6"/>
  <c r="AP242" i="6"/>
  <c r="AP274" i="6"/>
  <c r="AP498" i="6"/>
  <c r="AP530" i="6"/>
  <c r="AP590" i="6"/>
  <c r="AK51" i="6"/>
  <c r="AK67" i="6"/>
  <c r="AK83" i="6"/>
  <c r="AK99" i="6"/>
  <c r="AK203" i="6"/>
  <c r="AK215" i="6"/>
  <c r="AK267" i="6"/>
  <c r="AK291" i="6"/>
  <c r="AK303" i="6"/>
  <c r="AK355" i="6"/>
  <c r="AK367" i="6"/>
  <c r="AK379" i="6"/>
  <c r="AK391" i="6"/>
  <c r="AK403" i="6"/>
  <c r="AK415" i="6"/>
  <c r="AK467" i="6"/>
  <c r="AK479" i="6"/>
  <c r="AK527" i="6"/>
  <c r="AK539" i="6"/>
  <c r="AK551" i="6"/>
  <c r="AK563" i="6"/>
  <c r="AK57" i="6"/>
  <c r="AK89" i="6"/>
  <c r="AK121" i="6"/>
  <c r="AK177" i="6"/>
  <c r="AK233" i="6"/>
  <c r="AK289" i="6"/>
  <c r="AK485" i="6"/>
  <c r="AK5" i="6"/>
  <c r="AK42" i="6"/>
  <c r="AK70" i="6"/>
  <c r="AK450" i="6"/>
  <c r="AK482" i="6"/>
  <c r="AK124" i="6"/>
  <c r="AK188" i="6"/>
  <c r="AK252" i="6"/>
  <c r="AK316" i="6"/>
  <c r="AK348" i="6"/>
  <c r="AK380" i="6"/>
  <c r="AK412" i="6"/>
  <c r="AK444" i="6"/>
  <c r="AK476" i="6"/>
  <c r="AK508" i="6"/>
  <c r="AK540" i="6"/>
  <c r="AK572" i="6"/>
  <c r="AK4" i="6"/>
  <c r="AK61" i="6"/>
  <c r="AK85" i="6"/>
  <c r="AK117" i="6"/>
  <c r="AK173" i="6"/>
  <c r="AK197" i="6"/>
  <c r="AK253" i="6"/>
  <c r="AK285" i="6"/>
  <c r="AK317" i="6"/>
  <c r="AK349" i="6"/>
  <c r="AK513" i="6"/>
  <c r="AK573" i="6"/>
  <c r="AK198" i="6"/>
  <c r="AK318" i="6"/>
  <c r="AK350" i="6"/>
  <c r="AK382" i="6"/>
  <c r="AK414" i="6"/>
  <c r="AK446" i="6"/>
  <c r="AK478" i="6"/>
  <c r="AK510" i="6"/>
  <c r="AK6" i="6"/>
  <c r="AK23" i="6"/>
  <c r="AK115" i="6"/>
  <c r="AK131" i="6"/>
  <c r="AK147" i="6"/>
  <c r="AK163" i="6"/>
  <c r="AK179" i="6"/>
  <c r="AK191" i="6"/>
  <c r="AK243" i="6"/>
  <c r="AK255" i="6"/>
  <c r="AK279" i="6"/>
  <c r="AK331" i="6"/>
  <c r="AK343" i="6"/>
  <c r="AK443" i="6"/>
  <c r="AK455" i="6"/>
  <c r="AK575" i="6"/>
  <c r="AK587" i="6"/>
  <c r="AK599" i="6"/>
  <c r="AK33" i="6"/>
  <c r="AK153" i="6"/>
  <c r="AK209" i="6"/>
  <c r="AK265" i="6"/>
  <c r="AK345" i="6"/>
  <c r="AK373" i="6"/>
  <c r="AK405" i="6"/>
  <c r="AK429" i="6"/>
  <c r="AK461" i="6"/>
  <c r="AK577" i="6"/>
  <c r="AK106" i="6"/>
  <c r="AK138" i="6"/>
  <c r="AK174" i="6"/>
  <c r="AK202" i="6"/>
  <c r="AK234" i="6"/>
  <c r="AK266" i="6"/>
  <c r="AK298" i="6"/>
  <c r="AK330" i="6"/>
  <c r="AK506" i="6"/>
  <c r="AK7" i="6"/>
  <c r="AK28" i="6"/>
  <c r="AK40" i="6"/>
  <c r="AK72" i="6"/>
  <c r="AK104" i="6"/>
  <c r="AK136" i="6"/>
  <c r="AK156" i="6"/>
  <c r="AK168" i="6"/>
  <c r="AK200" i="6"/>
  <c r="AK232" i="6"/>
  <c r="AK264" i="6"/>
  <c r="AK296" i="6"/>
  <c r="AK328" i="6"/>
  <c r="AK520" i="6"/>
  <c r="AK552" i="6"/>
  <c r="AK584" i="6"/>
  <c r="AK37" i="6"/>
  <c r="AK149" i="6"/>
  <c r="AK229" i="6"/>
  <c r="AK377" i="6"/>
  <c r="AK401" i="6"/>
  <c r="AK425" i="6"/>
  <c r="AK457" i="6"/>
  <c r="AK489" i="6"/>
  <c r="AK521" i="6"/>
  <c r="AK553" i="6"/>
  <c r="AK18" i="6"/>
  <c r="AK46" i="6"/>
  <c r="AK82" i="6"/>
  <c r="AK110" i="6"/>
  <c r="AK142" i="6"/>
  <c r="AK170" i="6"/>
  <c r="AK230" i="6"/>
  <c r="AK262" i="6"/>
  <c r="AK294" i="6"/>
  <c r="AK542" i="6"/>
  <c r="AK574" i="6"/>
  <c r="AP353" i="6"/>
  <c r="AP385" i="6"/>
  <c r="AP417" i="6"/>
  <c r="AP12" i="6"/>
  <c r="AP45" i="6"/>
  <c r="AP77" i="6"/>
  <c r="AP105" i="6"/>
  <c r="AP137" i="6"/>
  <c r="AP169" i="6"/>
  <c r="AP205" i="6"/>
  <c r="AP333" i="6"/>
  <c r="AP86" i="6"/>
  <c r="AP118" i="6"/>
  <c r="AP186" i="6"/>
  <c r="AP314" i="6"/>
  <c r="AP346" i="6"/>
  <c r="AP506" i="6"/>
  <c r="AP538" i="6"/>
  <c r="AP598" i="6"/>
  <c r="AK39" i="6"/>
  <c r="AK55" i="6"/>
  <c r="AK71" i="6"/>
  <c r="AK87" i="6"/>
  <c r="AK103" i="6"/>
  <c r="AK219" i="6"/>
  <c r="AK231" i="6"/>
  <c r="AK307" i="6"/>
  <c r="AK319" i="6"/>
  <c r="AK395" i="6"/>
  <c r="AK419" i="6"/>
  <c r="AK431" i="6"/>
  <c r="AK483" i="6"/>
  <c r="AK495" i="6"/>
  <c r="AK507" i="6"/>
  <c r="AK519" i="6"/>
  <c r="AK531" i="6"/>
  <c r="AK65" i="6"/>
  <c r="AK97" i="6"/>
  <c r="AK129" i="6"/>
  <c r="AK241" i="6"/>
  <c r="AK321" i="6"/>
  <c r="AK517" i="6"/>
  <c r="AK541" i="6"/>
  <c r="AK13" i="6"/>
  <c r="AK50" i="6"/>
  <c r="AK362" i="6"/>
  <c r="AK394" i="6"/>
  <c r="AK426" i="6"/>
  <c r="AK514" i="6"/>
  <c r="AK538" i="6"/>
  <c r="AK562" i="6"/>
  <c r="AK586" i="6"/>
  <c r="AK20" i="6"/>
  <c r="AK52" i="6"/>
  <c r="AK84" i="6"/>
  <c r="AK116" i="6"/>
  <c r="AK148" i="6"/>
  <c r="AK180" i="6"/>
  <c r="AK212" i="6"/>
  <c r="AK244" i="6"/>
  <c r="AK276" i="6"/>
  <c r="AK308" i="6"/>
  <c r="AK340" i="6"/>
  <c r="AK360" i="6"/>
  <c r="AK372" i="6"/>
  <c r="AK392" i="6"/>
  <c r="AK404" i="6"/>
  <c r="AK424" i="6"/>
  <c r="AK436" i="6"/>
  <c r="AK456" i="6"/>
  <c r="AK468" i="6"/>
  <c r="AK488" i="6"/>
  <c r="AK500" i="6"/>
  <c r="AK532" i="6"/>
  <c r="AK564" i="6"/>
  <c r="AK596" i="6"/>
  <c r="AK12" i="6"/>
  <c r="AK69" i="6"/>
  <c r="AK93" i="6"/>
  <c r="AK205" i="6"/>
  <c r="AK261" i="6"/>
  <c r="AK293" i="6"/>
  <c r="AK325" i="6"/>
  <c r="AK357" i="6"/>
  <c r="AK581" i="6"/>
  <c r="AK326" i="6"/>
  <c r="AK358" i="6"/>
  <c r="AK390" i="6"/>
  <c r="AK422" i="6"/>
  <c r="AK454" i="6"/>
  <c r="AK486" i="6"/>
  <c r="U37" i="9"/>
  <c r="AP19" i="6"/>
  <c r="AP59" i="6"/>
  <c r="AP107" i="6"/>
  <c r="AP115" i="6"/>
  <c r="AP123" i="6"/>
  <c r="AP131" i="6"/>
  <c r="AP171" i="6"/>
  <c r="AP179" i="6"/>
  <c r="AP187" i="6"/>
  <c r="AP195" i="6"/>
  <c r="AP203" i="6"/>
  <c r="AP211" i="6"/>
  <c r="AP235" i="6"/>
  <c r="AP243" i="6"/>
  <c r="AP251" i="6"/>
  <c r="AP275" i="6"/>
  <c r="AP283" i="6"/>
  <c r="AP291" i="6"/>
  <c r="AP307" i="6"/>
  <c r="AP315" i="6"/>
  <c r="AP323" i="6"/>
  <c r="AP331" i="6"/>
  <c r="AP345" i="6"/>
  <c r="AP377" i="6"/>
  <c r="AP409" i="6"/>
  <c r="AP425" i="6"/>
  <c r="AP53" i="6"/>
  <c r="AP85" i="6"/>
  <c r="AP97" i="6"/>
  <c r="AP129" i="6"/>
  <c r="AP161" i="6"/>
  <c r="AP213" i="6"/>
  <c r="AP229" i="6"/>
  <c r="AP261" i="6"/>
  <c r="AP277" i="6"/>
  <c r="AP293" i="6"/>
  <c r="AP309" i="6"/>
  <c r="AP453" i="6"/>
  <c r="AP469" i="6"/>
  <c r="AP517" i="6"/>
  <c r="AP82" i="6"/>
  <c r="AP94" i="6"/>
  <c r="AP142" i="6"/>
  <c r="AP178" i="6"/>
  <c r="AP194" i="6"/>
  <c r="AP306" i="6"/>
  <c r="AP322" i="6"/>
  <c r="AP338" i="6"/>
  <c r="AP370" i="6"/>
  <c r="AP386" i="6"/>
  <c r="AP402" i="6"/>
  <c r="AP418" i="6"/>
  <c r="AP434" i="6"/>
  <c r="AP450" i="6"/>
  <c r="AP466" i="6"/>
  <c r="AP482" i="6"/>
  <c r="AP514" i="6"/>
  <c r="AP546" i="6"/>
  <c r="AP562" i="6"/>
  <c r="AP574" i="6"/>
  <c r="AP6" i="6"/>
  <c r="AP23" i="6"/>
  <c r="AP39" i="6"/>
  <c r="AP55" i="6"/>
  <c r="AP71" i="6"/>
  <c r="AP87" i="6"/>
  <c r="AP103" i="6"/>
  <c r="AP119" i="6"/>
  <c r="AP135" i="6"/>
  <c r="AP151" i="6"/>
  <c r="AP167" i="6"/>
  <c r="AP183" i="6"/>
  <c r="AP199" i="6"/>
  <c r="AP215" i="6"/>
  <c r="AP231" i="6"/>
  <c r="AP247" i="6"/>
  <c r="AP263" i="6"/>
  <c r="AP279" i="6"/>
  <c r="AP295" i="6"/>
  <c r="AP311" i="6"/>
  <c r="AP327" i="6"/>
  <c r="AP343" i="6"/>
  <c r="AP351" i="6"/>
  <c r="AP359" i="6"/>
  <c r="AP367" i="6"/>
  <c r="AP375" i="6"/>
  <c r="AP383" i="6"/>
  <c r="AP391" i="6"/>
  <c r="AP399" i="6"/>
  <c r="AP407" i="6"/>
  <c r="AP415" i="6"/>
  <c r="AP423" i="6"/>
  <c r="AP431" i="6"/>
  <c r="AP31" i="6"/>
  <c r="AP111" i="6"/>
  <c r="AP143" i="6"/>
  <c r="AP191" i="6"/>
  <c r="AP207" i="6"/>
  <c r="AP255" i="6"/>
  <c r="AP287" i="6"/>
  <c r="AP335" i="6"/>
  <c r="AP369" i="6"/>
  <c r="AP401" i="6"/>
  <c r="AP61" i="6"/>
  <c r="AP121" i="6"/>
  <c r="AP221" i="6"/>
  <c r="AP237" i="6"/>
  <c r="AP269" i="6"/>
  <c r="AP301" i="6"/>
  <c r="AP525" i="6"/>
  <c r="AP557" i="6"/>
  <c r="AP585" i="6"/>
  <c r="AP9" i="6"/>
  <c r="AP26" i="6"/>
  <c r="AP42" i="6"/>
  <c r="AP58" i="6"/>
  <c r="AP102" i="6"/>
  <c r="AP134" i="6"/>
  <c r="AP150" i="6"/>
  <c r="AP170" i="6"/>
  <c r="AP202" i="6"/>
  <c r="AP218" i="6"/>
  <c r="AP234" i="6"/>
  <c r="AP250" i="6"/>
  <c r="AP266" i="6"/>
  <c r="AP282" i="6"/>
  <c r="AP378" i="6"/>
  <c r="AP394" i="6"/>
  <c r="AP410" i="6"/>
  <c r="AP426" i="6"/>
  <c r="AP442" i="6"/>
  <c r="AP474" i="6"/>
  <c r="AP522" i="6"/>
  <c r="AP554" i="6"/>
  <c r="AP566" i="6"/>
  <c r="AP347" i="6"/>
  <c r="AP355" i="6"/>
  <c r="AP363" i="6"/>
  <c r="AP371" i="6"/>
  <c r="AP379" i="6"/>
  <c r="AP387" i="6"/>
  <c r="AP395" i="6"/>
  <c r="AP403" i="6"/>
  <c r="AP411" i="6"/>
  <c r="AP419" i="6"/>
  <c r="AP427" i="6"/>
  <c r="AP435" i="6"/>
  <c r="AP443" i="6"/>
  <c r="AP451" i="6"/>
  <c r="AP459" i="6"/>
  <c r="AP467" i="6"/>
  <c r="AP475" i="6"/>
  <c r="AP439" i="6"/>
  <c r="AP447" i="6"/>
  <c r="AP455" i="6"/>
  <c r="AP463" i="6"/>
  <c r="AP471" i="6"/>
  <c r="AP479" i="6"/>
  <c r="AP487" i="6"/>
  <c r="AP495" i="6"/>
  <c r="AP503" i="6"/>
  <c r="AP511" i="6"/>
  <c r="AP519" i="6"/>
  <c r="AP527" i="6"/>
  <c r="AP535" i="6"/>
  <c r="AP543" i="6"/>
  <c r="AP551" i="6"/>
  <c r="AP559" i="6"/>
  <c r="AP567" i="6"/>
  <c r="AP575" i="6"/>
  <c r="AP583" i="6"/>
  <c r="AP591" i="6"/>
  <c r="AP599" i="6"/>
  <c r="AP17" i="6"/>
  <c r="AP33" i="6"/>
  <c r="AP49" i="6"/>
  <c r="AP65" i="6"/>
  <c r="AP81" i="6"/>
  <c r="AP101" i="6"/>
  <c r="AP117" i="6"/>
  <c r="AP133" i="6"/>
  <c r="AP149" i="6"/>
  <c r="AP165" i="6"/>
  <c r="AP181" i="6"/>
  <c r="AP193" i="6"/>
  <c r="AP209" i="6"/>
  <c r="AP225" i="6"/>
  <c r="AP241" i="6"/>
  <c r="AP257" i="6"/>
  <c r="AP273" i="6"/>
  <c r="AP289" i="6"/>
  <c r="AP305" i="6"/>
  <c r="AP321" i="6"/>
  <c r="AP337" i="6"/>
  <c r="AP433" i="6"/>
  <c r="AP449" i="6"/>
  <c r="AP465" i="6"/>
  <c r="AP481" i="6"/>
  <c r="AP497" i="6"/>
  <c r="AP513" i="6"/>
  <c r="AP529" i="6"/>
  <c r="AP545" i="6"/>
  <c r="AP561" i="6"/>
  <c r="AP581" i="6"/>
  <c r="AP597" i="6"/>
  <c r="AP13" i="6"/>
  <c r="AP30" i="6"/>
  <c r="AP46" i="6"/>
  <c r="AP62" i="6"/>
  <c r="AP78" i="6"/>
  <c r="AP98" i="6"/>
  <c r="AP114" i="6"/>
  <c r="AP130" i="6"/>
  <c r="AP146" i="6"/>
  <c r="AP158" i="6"/>
  <c r="AP174" i="6"/>
  <c r="AP190" i="6"/>
  <c r="AP206" i="6"/>
  <c r="AP222" i="6"/>
  <c r="AP238" i="6"/>
  <c r="AP254" i="6"/>
  <c r="AP270" i="6"/>
  <c r="AP286" i="6"/>
  <c r="AP302" i="6"/>
  <c r="AP318" i="6"/>
  <c r="AP334" i="6"/>
  <c r="AP350" i="6"/>
  <c r="AP366" i="6"/>
  <c r="AP382" i="6"/>
  <c r="AP398" i="6"/>
  <c r="AP414" i="6"/>
  <c r="AP430" i="6"/>
  <c r="AP446" i="6"/>
  <c r="AP462" i="6"/>
  <c r="AP478" i="6"/>
  <c r="AP494" i="6"/>
  <c r="AP510" i="6"/>
  <c r="AP526" i="6"/>
  <c r="AP542" i="6"/>
  <c r="AP558" i="6"/>
  <c r="AP578" i="6"/>
  <c r="AP594" i="6"/>
  <c r="AP7" i="6"/>
  <c r="AP16" i="6"/>
  <c r="AP24" i="6"/>
  <c r="AP32" i="6"/>
  <c r="AP40" i="6"/>
  <c r="AP48" i="6"/>
  <c r="AP56" i="6"/>
  <c r="AP64" i="6"/>
  <c r="AP72" i="6"/>
  <c r="AP80" i="6"/>
  <c r="AP88" i="6"/>
  <c r="AP96" i="6"/>
  <c r="AP104" i="6"/>
  <c r="AP112" i="6"/>
  <c r="AP120" i="6"/>
  <c r="AP128" i="6"/>
  <c r="AP136" i="6"/>
  <c r="AP144" i="6"/>
  <c r="AP152" i="6"/>
  <c r="AP160" i="6"/>
  <c r="AP168" i="6"/>
  <c r="AP176" i="6"/>
  <c r="AP184" i="6"/>
  <c r="AP192" i="6"/>
  <c r="AP200" i="6"/>
  <c r="AP208" i="6"/>
  <c r="AP216" i="6"/>
  <c r="AP224" i="6"/>
  <c r="AP232" i="6"/>
  <c r="AP240" i="6"/>
  <c r="AP248" i="6"/>
  <c r="AP256" i="6"/>
  <c r="AP264" i="6"/>
  <c r="AP272" i="6"/>
  <c r="AP280" i="6"/>
  <c r="AP288" i="6"/>
  <c r="AP296" i="6"/>
  <c r="AP304" i="6"/>
  <c r="AP312" i="6"/>
  <c r="AP320" i="6"/>
  <c r="AP328" i="6"/>
  <c r="AP336" i="6"/>
  <c r="AP344" i="6"/>
  <c r="AP352" i="6"/>
  <c r="AP360" i="6"/>
  <c r="AP368" i="6"/>
  <c r="AP376" i="6"/>
  <c r="AP384" i="6"/>
  <c r="AP392" i="6"/>
  <c r="AP400" i="6"/>
  <c r="AP408" i="6"/>
  <c r="AP416" i="6"/>
  <c r="AP424" i="6"/>
  <c r="AP432" i="6"/>
  <c r="AP440" i="6"/>
  <c r="AP448" i="6"/>
  <c r="AP456" i="6"/>
  <c r="AP464" i="6"/>
  <c r="AP472" i="6"/>
  <c r="AP480" i="6"/>
  <c r="AP488" i="6"/>
  <c r="AP496" i="6"/>
  <c r="AP504" i="6"/>
  <c r="AP512" i="6"/>
  <c r="AP520" i="6"/>
  <c r="AP528" i="6"/>
  <c r="AP536" i="6"/>
  <c r="AP544" i="6"/>
  <c r="AP552" i="6"/>
  <c r="AP560" i="6"/>
  <c r="AP568" i="6"/>
  <c r="AP576" i="6"/>
  <c r="AP584" i="6"/>
  <c r="AP592" i="6"/>
  <c r="AP357" i="6"/>
  <c r="AP373" i="6"/>
  <c r="AP389" i="6"/>
  <c r="AP405" i="6"/>
  <c r="AP421" i="6"/>
  <c r="AP483" i="6"/>
  <c r="AP491" i="6"/>
  <c r="AP499" i="6"/>
  <c r="AP507" i="6"/>
  <c r="AP515" i="6"/>
  <c r="AP523" i="6"/>
  <c r="AP531" i="6"/>
  <c r="AP539" i="6"/>
  <c r="AP547" i="6"/>
  <c r="AP555" i="6"/>
  <c r="AP563" i="6"/>
  <c r="AP571" i="6"/>
  <c r="AP579" i="6"/>
  <c r="AP587" i="6"/>
  <c r="AP595" i="6"/>
  <c r="AP8" i="6"/>
  <c r="AP25" i="6"/>
  <c r="AP41" i="6"/>
  <c r="AP57" i="6"/>
  <c r="AP73" i="6"/>
  <c r="AP93" i="6"/>
  <c r="AP109" i="6"/>
  <c r="AP125" i="6"/>
  <c r="AP141" i="6"/>
  <c r="AP157" i="6"/>
  <c r="AP173" i="6"/>
  <c r="AP185" i="6"/>
  <c r="AP201" i="6"/>
  <c r="AP217" i="6"/>
  <c r="AP233" i="6"/>
  <c r="AP249" i="6"/>
  <c r="AP265" i="6"/>
  <c r="AP281" i="6"/>
  <c r="AP297" i="6"/>
  <c r="AP313" i="6"/>
  <c r="AP329" i="6"/>
  <c r="AP441" i="6"/>
  <c r="AP457" i="6"/>
  <c r="AP473" i="6"/>
  <c r="AP489" i="6"/>
  <c r="AP505" i="6"/>
  <c r="AP521" i="6"/>
  <c r="AP537" i="6"/>
  <c r="AP553" i="6"/>
  <c r="AP573" i="6"/>
  <c r="AP589" i="6"/>
  <c r="AP5" i="6"/>
  <c r="AP22" i="6"/>
  <c r="AP38" i="6"/>
  <c r="AP54" i="6"/>
  <c r="AP70" i="6"/>
  <c r="AP90" i="6"/>
  <c r="AP106" i="6"/>
  <c r="AP122" i="6"/>
  <c r="AP138" i="6"/>
  <c r="AP154" i="6"/>
  <c r="AP166" i="6"/>
  <c r="AP182" i="6"/>
  <c r="AP198" i="6"/>
  <c r="AP214" i="6"/>
  <c r="AP230" i="6"/>
  <c r="AP246" i="6"/>
  <c r="AP262" i="6"/>
  <c r="AP278" i="6"/>
  <c r="AP294" i="6"/>
  <c r="AP310" i="6"/>
  <c r="AP326" i="6"/>
  <c r="AP342" i="6"/>
  <c r="AP358" i="6"/>
  <c r="AP374" i="6"/>
  <c r="AP390" i="6"/>
  <c r="AP406" i="6"/>
  <c r="AP422" i="6"/>
  <c r="AP438" i="6"/>
  <c r="AP454" i="6"/>
  <c r="AP470" i="6"/>
  <c r="AP486" i="6"/>
  <c r="AP502" i="6"/>
  <c r="AP518" i="6"/>
  <c r="AP534" i="6"/>
  <c r="AP550" i="6"/>
  <c r="AP570" i="6"/>
  <c r="AP586" i="6"/>
  <c r="AP3" i="6"/>
  <c r="AP11" i="6"/>
  <c r="AP20" i="6"/>
  <c r="AP28" i="6"/>
  <c r="AP36" i="6"/>
  <c r="AP44" i="6"/>
  <c r="AP52" i="6"/>
  <c r="AP60" i="6"/>
  <c r="AP68" i="6"/>
  <c r="AP76" i="6"/>
  <c r="AP84" i="6"/>
  <c r="AP92" i="6"/>
  <c r="AP100" i="6"/>
  <c r="AP108" i="6"/>
  <c r="AP116" i="6"/>
  <c r="AP124" i="6"/>
  <c r="AP132" i="6"/>
  <c r="AP140" i="6"/>
  <c r="AP148" i="6"/>
  <c r="AP156" i="6"/>
  <c r="AP164" i="6"/>
  <c r="AP172" i="6"/>
  <c r="AP180" i="6"/>
  <c r="AP188" i="6"/>
  <c r="AP196" i="6"/>
  <c r="AP204" i="6"/>
  <c r="AP212" i="6"/>
  <c r="AP220" i="6"/>
  <c r="AP228" i="6"/>
  <c r="AP236" i="6"/>
  <c r="AP244" i="6"/>
  <c r="AP252" i="6"/>
  <c r="AP260" i="6"/>
  <c r="AP268" i="6"/>
  <c r="AP276" i="6"/>
  <c r="AP284" i="6"/>
  <c r="AP292" i="6"/>
  <c r="AP300" i="6"/>
  <c r="AP308" i="6"/>
  <c r="AP316" i="6"/>
  <c r="AP324" i="6"/>
  <c r="AP332" i="6"/>
  <c r="AP340" i="6"/>
  <c r="AP348" i="6"/>
  <c r="AP356" i="6"/>
  <c r="AP364" i="6"/>
  <c r="AP372" i="6"/>
  <c r="AP380" i="6"/>
  <c r="AP388" i="6"/>
  <c r="AP396" i="6"/>
  <c r="AP404" i="6"/>
  <c r="AP412" i="6"/>
  <c r="AP420" i="6"/>
  <c r="AP428" i="6"/>
  <c r="AP436" i="6"/>
  <c r="AP444" i="6"/>
  <c r="AP452" i="6"/>
  <c r="AP460" i="6"/>
  <c r="AP468" i="6"/>
  <c r="AP476" i="6"/>
  <c r="AP484" i="6"/>
  <c r="AP492" i="6"/>
  <c r="AP500" i="6"/>
  <c r="AP508" i="6"/>
  <c r="AP516" i="6"/>
  <c r="AP524" i="6"/>
  <c r="AP532" i="6"/>
  <c r="AP540" i="6"/>
  <c r="AP548" i="6"/>
  <c r="AP556" i="6"/>
  <c r="AP564" i="6"/>
  <c r="AP572" i="6"/>
  <c r="AP580" i="6"/>
  <c r="AP588" i="6"/>
  <c r="AP596" i="6"/>
  <c r="AP2" i="6"/>
  <c r="AP349" i="6"/>
  <c r="AP365" i="6"/>
  <c r="AP381" i="6"/>
  <c r="AP397" i="6"/>
  <c r="AP413" i="6"/>
  <c r="AP429" i="6"/>
  <c r="AP445" i="6"/>
  <c r="AP461" i="6"/>
  <c r="AP477" i="6"/>
  <c r="AP493" i="6"/>
  <c r="AP509" i="6"/>
</calcChain>
</file>

<file path=xl/sharedStrings.xml><?xml version="1.0" encoding="utf-8"?>
<sst xmlns="http://schemas.openxmlformats.org/spreadsheetml/2006/main" count="27353" uniqueCount="6793">
  <si>
    <t>Survey</t>
  </si>
  <si>
    <t>Year</t>
  </si>
  <si>
    <t>Cruise Join ID</t>
  </si>
  <si>
    <t>Haul Join ID</t>
  </si>
  <si>
    <t>Cruise Number</t>
  </si>
  <si>
    <t>Vessel Number</t>
  </si>
  <si>
    <t>Haul Number</t>
  </si>
  <si>
    <t>Haul Type</t>
  </si>
  <si>
    <t>Stratum</t>
  </si>
  <si>
    <t>Stratum INPFC Area</t>
  </si>
  <si>
    <t>Stratum Regulatory Area Name</t>
  </si>
  <si>
    <t>Stratum Description</t>
  </si>
  <si>
    <t>Performance</t>
  </si>
  <si>
    <t>Satisfactory Performance</t>
  </si>
  <si>
    <t>Performance Note</t>
  </si>
  <si>
    <t>Start Time</t>
  </si>
  <si>
    <t>Duration (hours)</t>
  </si>
  <si>
    <t>Distance Fished (km)</t>
  </si>
  <si>
    <t>Net Width (m)</t>
  </si>
  <si>
    <t>Net Measured</t>
  </si>
  <si>
    <t>Net Height (m)</t>
  </si>
  <si>
    <t>Starting Latitude (dd)</t>
  </si>
  <si>
    <t>Starting Longitude (dd)</t>
  </si>
  <si>
    <t>Ending Latitude (dd)</t>
  </si>
  <si>
    <t>Ending Longitude (dd)</t>
  </si>
  <si>
    <t>Station ID</t>
  </si>
  <si>
    <t>Gear Depth (m)</t>
  </si>
  <si>
    <t>Bottom Depth (m)</t>
  </si>
  <si>
    <t>Bottom Type</t>
  </si>
  <si>
    <t>Surface Temperature (C)</t>
  </si>
  <si>
    <t>Gear Temperature (C)</t>
  </si>
  <si>
    <t>Wire Length (m)</t>
  </si>
  <si>
    <t>Gear</t>
  </si>
  <si>
    <t>Accessories</t>
  </si>
  <si>
    <t>Subsample</t>
  </si>
  <si>
    <t>area_swept_SQ_km</t>
  </si>
  <si>
    <t>EBS_SLOPE</t>
  </si>
  <si>
    <t>EBS slope subarea 1 depth stratum 2 400-600 meters</t>
  </si>
  <si>
    <t>Y</t>
  </si>
  <si>
    <t>Good performance</t>
  </si>
  <si>
    <t>12-04</t>
  </si>
  <si>
    <t>12-03</t>
  </si>
  <si>
    <t>12-31</t>
  </si>
  <si>
    <t>EBS slope subarea 1 depth stratum 3 600-800 meters</t>
  </si>
  <si>
    <t>13-12</t>
  </si>
  <si>
    <t>13-14</t>
  </si>
  <si>
    <t>EBS slope subarea 1 depth stratum 5 1000-1200 meters</t>
  </si>
  <si>
    <t>15-04</t>
  </si>
  <si>
    <t>15-10</t>
  </si>
  <si>
    <t>EBS slope subarea 1 depth stratum 4 800-1000 meters</t>
  </si>
  <si>
    <t>14-04</t>
  </si>
  <si>
    <t>15-06</t>
  </si>
  <si>
    <t>14-06</t>
  </si>
  <si>
    <t>EBS slope subarea 1 depth stratum 1 200-400 meters</t>
  </si>
  <si>
    <t>11-30</t>
  </si>
  <si>
    <t>11-26</t>
  </si>
  <si>
    <t>EBS slope subarea 2 depth stratum 4 800-1000 meters</t>
  </si>
  <si>
    <t>24-06</t>
  </si>
  <si>
    <t>EBS slope subarea 2 depth stratum 3 600-800 meters</t>
  </si>
  <si>
    <t>23-03</t>
  </si>
  <si>
    <t>EBS slope subarea 2 depth stratum 1 200-400 meters</t>
  </si>
  <si>
    <t>21-07</t>
  </si>
  <si>
    <t>EBS slope subarea 2 depth stratum 5 1000-1200 meters</t>
  </si>
  <si>
    <t>25-04</t>
  </si>
  <si>
    <t>24-02</t>
  </si>
  <si>
    <t>23-06</t>
  </si>
  <si>
    <t>21-11</t>
  </si>
  <si>
    <t>24-04</t>
  </si>
  <si>
    <t>23-08</t>
  </si>
  <si>
    <t>23-02</t>
  </si>
  <si>
    <t>25-02</t>
  </si>
  <si>
    <t>24-05</t>
  </si>
  <si>
    <t>Sablefish pot</t>
  </si>
  <si>
    <t>13-02</t>
  </si>
  <si>
    <t>12-01</t>
  </si>
  <si>
    <t>12-48</t>
  </si>
  <si>
    <t>13-06</t>
  </si>
  <si>
    <t>12-39</t>
  </si>
  <si>
    <t>Completed tow</t>
  </si>
  <si>
    <t>14-10</t>
  </si>
  <si>
    <t>13-08</t>
  </si>
  <si>
    <t>21-03</t>
  </si>
  <si>
    <t>Caught longline gear</t>
  </si>
  <si>
    <t>15-08</t>
  </si>
  <si>
    <t>21-10</t>
  </si>
  <si>
    <t>EBS slope subarea 2 depth stratum 2 400-600 meters</t>
  </si>
  <si>
    <t>22-07</t>
  </si>
  <si>
    <t>25-05</t>
  </si>
  <si>
    <t>22-03</t>
  </si>
  <si>
    <t>22-09</t>
  </si>
  <si>
    <t>22-04</t>
  </si>
  <si>
    <t>21-02</t>
  </si>
  <si>
    <t>22-01</t>
  </si>
  <si>
    <t>N</t>
  </si>
  <si>
    <t>25-01</t>
  </si>
  <si>
    <t>21-01</t>
  </si>
  <si>
    <t>24-01</t>
  </si>
  <si>
    <t>11-42</t>
  </si>
  <si>
    <t>11-31</t>
  </si>
  <si>
    <t>11-07</t>
  </si>
  <si>
    <t>11-22</t>
  </si>
  <si>
    <t>Depth range of tow exceeds limits of stratum</t>
  </si>
  <si>
    <t>12-22</t>
  </si>
  <si>
    <t>11-05</t>
  </si>
  <si>
    <t>11-04</t>
  </si>
  <si>
    <t>11-03</t>
  </si>
  <si>
    <t>11-18</t>
  </si>
  <si>
    <t>12-25</t>
  </si>
  <si>
    <t>12-30</t>
  </si>
  <si>
    <t>14-01</t>
  </si>
  <si>
    <t>Caught trawl gear</t>
  </si>
  <si>
    <t>14-02</t>
  </si>
  <si>
    <t>Major hang, stopped forward progress of vessel</t>
  </si>
  <si>
    <t>15-01</t>
  </si>
  <si>
    <t>11-33</t>
  </si>
  <si>
    <t>12-50</t>
  </si>
  <si>
    <t>11-10</t>
  </si>
  <si>
    <t>11-35</t>
  </si>
  <si>
    <t>12-34</t>
  </si>
  <si>
    <t>12-14</t>
  </si>
  <si>
    <t>13-10</t>
  </si>
  <si>
    <t>21-99</t>
  </si>
  <si>
    <t>12-09</t>
  </si>
  <si>
    <t>11-15</t>
  </si>
  <si>
    <t>11-06</t>
  </si>
  <si>
    <t>11-14</t>
  </si>
  <si>
    <t>12-19</t>
  </si>
  <si>
    <t>11-41</t>
  </si>
  <si>
    <t>11-37</t>
  </si>
  <si>
    <t>12-40</t>
  </si>
  <si>
    <t>12-36</t>
  </si>
  <si>
    <t>Alaskan crab pot</t>
  </si>
  <si>
    <t>15-07</t>
  </si>
  <si>
    <t>12-08</t>
  </si>
  <si>
    <t>13-18</t>
  </si>
  <si>
    <t>EBS slope subarea 3 depth stratum 1 200-400 meters</t>
  </si>
  <si>
    <t>31-02</t>
  </si>
  <si>
    <t>EBS slope subarea 3 depth stratum 2 400-600 meters</t>
  </si>
  <si>
    <t>32-01</t>
  </si>
  <si>
    <t>EBS slope subarea 3 depth stratum 3 600-800 meters</t>
  </si>
  <si>
    <t>33-02</t>
  </si>
  <si>
    <t>32-02</t>
  </si>
  <si>
    <t>EBS slope subarea 4 depth stratum 1 200-400 meters</t>
  </si>
  <si>
    <t>41-06</t>
  </si>
  <si>
    <t>EBS slope subarea 4 depth stratum 4 800-1000 meters</t>
  </si>
  <si>
    <t>Caught large quantity of mud</t>
  </si>
  <si>
    <t>44-05</t>
  </si>
  <si>
    <t>EBS slope subarea 4 depth stratum 5 1000-1200 meters</t>
  </si>
  <si>
    <t>45-03</t>
  </si>
  <si>
    <t>EBS slope subarea 4 depth stratum 2 400-600 meters</t>
  </si>
  <si>
    <t>42-08</t>
  </si>
  <si>
    <t>EBS slope subarea 4 depth stratum 3 600-800 meters</t>
  </si>
  <si>
    <t>43-05</t>
  </si>
  <si>
    <t>44-02</t>
  </si>
  <si>
    <t>45-02</t>
  </si>
  <si>
    <t>42-04</t>
  </si>
  <si>
    <t>43-03</t>
  </si>
  <si>
    <t>41-09</t>
  </si>
  <si>
    <t>42-01</t>
  </si>
  <si>
    <t>45-08</t>
  </si>
  <si>
    <t>42-05</t>
  </si>
  <si>
    <t>43-04</t>
  </si>
  <si>
    <t>44-03</t>
  </si>
  <si>
    <t>45-01</t>
  </si>
  <si>
    <t>41-10</t>
  </si>
  <si>
    <t>44-04</t>
  </si>
  <si>
    <t>EBS slope subarea 5 depth stratum 3 600-800 meters</t>
  </si>
  <si>
    <t>53-01</t>
  </si>
  <si>
    <t>EBS slope subarea 5 depth stratum 4 800-1000 meters</t>
  </si>
  <si>
    <t>54-02</t>
  </si>
  <si>
    <t>EBS slope subarea 5 depth stratum 1 200-400 meters</t>
  </si>
  <si>
    <t>51-08</t>
  </si>
  <si>
    <t>51-02</t>
  </si>
  <si>
    <t>EBS slope subarea 5 depth stratum 2 400-600 meters</t>
  </si>
  <si>
    <t>52-03</t>
  </si>
  <si>
    <t>EBS slope subarea 5 depth stratum 5 1000-1200 meters</t>
  </si>
  <si>
    <t>55-01</t>
  </si>
  <si>
    <t>54-03</t>
  </si>
  <si>
    <t>54-04</t>
  </si>
  <si>
    <t>55-02</t>
  </si>
  <si>
    <t>EBS slope subarea 6 depth stratum 1 200-400 meters</t>
  </si>
  <si>
    <t>61-23</t>
  </si>
  <si>
    <t>EBS slope subarea 6 depth stratum 2 400-600 meters</t>
  </si>
  <si>
    <t>62-02</t>
  </si>
  <si>
    <t>62-15</t>
  </si>
  <si>
    <t>EBS slope subarea 6 depth stratum 3 600-800 meters</t>
  </si>
  <si>
    <t>63-10</t>
  </si>
  <si>
    <t>61-03</t>
  </si>
  <si>
    <t>61-04</t>
  </si>
  <si>
    <t>61-22</t>
  </si>
  <si>
    <t>EBS slope subarea 6 depth stratum 4 800-1000 meters</t>
  </si>
  <si>
    <t>64-01</t>
  </si>
  <si>
    <t>61-05</t>
  </si>
  <si>
    <t>62-05</t>
  </si>
  <si>
    <t>61-06</t>
  </si>
  <si>
    <t>64-03</t>
  </si>
  <si>
    <t>EBS slope subarea 6 depth stratum 5 1000-1200 meters</t>
  </si>
  <si>
    <t>65-05</t>
  </si>
  <si>
    <t>61-07</t>
  </si>
  <si>
    <t>Hauled back early due to hang(s)</t>
  </si>
  <si>
    <t>62-06</t>
  </si>
  <si>
    <t>63-09</t>
  </si>
  <si>
    <t>61-16</t>
  </si>
  <si>
    <t>61-14</t>
  </si>
  <si>
    <t>61-13</t>
  </si>
  <si>
    <t>62-10</t>
  </si>
  <si>
    <t>65-02</t>
  </si>
  <si>
    <t>62-12</t>
  </si>
  <si>
    <t>63-06</t>
  </si>
  <si>
    <t>Caught large rock</t>
  </si>
  <si>
    <t>64-02</t>
  </si>
  <si>
    <t>65-03</t>
  </si>
  <si>
    <t>Minor hang(s)</t>
  </si>
  <si>
    <t>61-10</t>
  </si>
  <si>
    <t>62-08</t>
  </si>
  <si>
    <t>62-07</t>
  </si>
  <si>
    <t>61-08</t>
  </si>
  <si>
    <t>63-04</t>
  </si>
  <si>
    <t>53-03</t>
  </si>
  <si>
    <t>51-06</t>
  </si>
  <si>
    <t>52-06</t>
  </si>
  <si>
    <t>53-02</t>
  </si>
  <si>
    <t>Net came off bottom</t>
  </si>
  <si>
    <t>52-02</t>
  </si>
  <si>
    <t>43-07</t>
  </si>
  <si>
    <t>41-05</t>
  </si>
  <si>
    <t>EBS slope subarea 3 depth stratum 5 1000-1200 meters</t>
  </si>
  <si>
    <t>35-02</t>
  </si>
  <si>
    <t>35-04</t>
  </si>
  <si>
    <t>32-09</t>
  </si>
  <si>
    <t>33-06</t>
  </si>
  <si>
    <t>31-09</t>
  </si>
  <si>
    <t>EBS slope subarea 3 depth stratum 4 800-1000 meters</t>
  </si>
  <si>
    <t>34-06</t>
  </si>
  <si>
    <t>32-03</t>
  </si>
  <si>
    <t>31-07</t>
  </si>
  <si>
    <t>Wing damaged</t>
  </si>
  <si>
    <t>34-07</t>
  </si>
  <si>
    <t>33-01</t>
  </si>
  <si>
    <t>41-04</t>
  </si>
  <si>
    <t>41-12</t>
  </si>
  <si>
    <t>41-01</t>
  </si>
  <si>
    <t>43-01</t>
  </si>
  <si>
    <t>42-02</t>
  </si>
  <si>
    <t>41-03</t>
  </si>
  <si>
    <t>44-01</t>
  </si>
  <si>
    <t>32-06</t>
  </si>
  <si>
    <t>31-08</t>
  </si>
  <si>
    <t>33-08</t>
  </si>
  <si>
    <t>34-01</t>
  </si>
  <si>
    <t>35-03</t>
  </si>
  <si>
    <t>31-03</t>
  </si>
  <si>
    <t>35-01</t>
  </si>
  <si>
    <t>34-04</t>
  </si>
  <si>
    <t>33-03</t>
  </si>
  <si>
    <t>23-04</t>
  </si>
  <si>
    <t>22-05</t>
  </si>
  <si>
    <t>Unspecified problems</t>
  </si>
  <si>
    <t>21-08</t>
  </si>
  <si>
    <t>SPECIES_CODE</t>
  </si>
  <si>
    <t>SEX</t>
  </si>
  <si>
    <t>LENGTH</t>
  </si>
  <si>
    <t>WIDTH</t>
  </si>
  <si>
    <t>SHELL_CONDITION</t>
  </si>
  <si>
    <t>EGG_COLOR</t>
  </si>
  <si>
    <t>EGG_CONDITION</t>
  </si>
  <si>
    <t>CLUTCH_SIZE</t>
  </si>
  <si>
    <t>MERUS_LENGTH</t>
  </si>
  <si>
    <t>CHELA_HEIGHT</t>
  </si>
  <si>
    <t>DISEASE_CODE</t>
  </si>
  <si>
    <t>DISEASE_DORSAL</t>
  </si>
  <si>
    <t>DISEASE_VENTRAL</t>
  </si>
  <si>
    <t>DISEASE_LEGS</t>
  </si>
  <si>
    <t>WEIGHT</t>
  </si>
  <si>
    <t>SAMPLING_FACTOR</t>
  </si>
  <si>
    <t>VESSEL</t>
  </si>
  <si>
    <t>CRUISE</t>
  </si>
  <si>
    <t>HAUL</t>
  </si>
  <si>
    <t>STATION</t>
  </si>
  <si>
    <t>ID</t>
  </si>
  <si>
    <t>COMMENTS</t>
  </si>
  <si>
    <t>2472baa58a263f80_0000000330</t>
  </si>
  <si>
    <t>2472baa58a263f80_0000000329</t>
  </si>
  <si>
    <t>2472baa58a263f80_0000000197</t>
  </si>
  <si>
    <t>2472baa58a263f80_0000000196</t>
  </si>
  <si>
    <t>2472baa58a263f80_0000000195</t>
  </si>
  <si>
    <t>2472baa58a263f80_0000000194</t>
  </si>
  <si>
    <t>2472baa58a263f80_0000000193</t>
  </si>
  <si>
    <t>2472baa58a263f80_0000000192</t>
  </si>
  <si>
    <t>2472baa58a263f80_0000000209</t>
  </si>
  <si>
    <t>2472baa58a263f80_0000000218</t>
  </si>
  <si>
    <t>2472baa58a263f80_0000000217</t>
  </si>
  <si>
    <t>2472baa58a263f80_0000000216</t>
  </si>
  <si>
    <t>2472baa58a263f80_0000000215</t>
  </si>
  <si>
    <t>2472baa58a263f80_0000000214</t>
  </si>
  <si>
    <t>2472baa58a263f80_0000000213</t>
  </si>
  <si>
    <t>2472baa58a263f80_0000000306</t>
  </si>
  <si>
    <t>2472baa58a263f80_0000000212</t>
  </si>
  <si>
    <t>2472baa58a263f80_0000000211</t>
  </si>
  <si>
    <t>2472baa58a263f80_0000000210</t>
  </si>
  <si>
    <t>2472baa58a263f80_0000000240</t>
  </si>
  <si>
    <t>2472baa58a263f80_0000000239</t>
  </si>
  <si>
    <t>22-99</t>
  </si>
  <si>
    <t>2472baa58a263f80_0000000029</t>
  </si>
  <si>
    <t>2472baa58a263f80_0000000028</t>
  </si>
  <si>
    <t>2472baa58a263f80_0000000038</t>
  </si>
  <si>
    <t>2472baa58a263f80_0000000037</t>
  </si>
  <si>
    <t>2472baa58a263f80_0000000046</t>
  </si>
  <si>
    <t>2472baa58a263f80_0000000047</t>
  </si>
  <si>
    <t>32-99</t>
  </si>
  <si>
    <t>2472baa58a263f80_0000000042</t>
  </si>
  <si>
    <t>2472baa58a263f80_0000000041</t>
  </si>
  <si>
    <t>2472baa58a263f80_0000000040</t>
  </si>
  <si>
    <t>2472baa58a263f80_0000000039</t>
  </si>
  <si>
    <t>2472baa58a263f80_0000000045</t>
  </si>
  <si>
    <t>2472baa58a263f80_0000000044</t>
  </si>
  <si>
    <t>2472baa58a263f80_0000000043</t>
  </si>
  <si>
    <t>33-99</t>
  </si>
  <si>
    <t>2472baa58a263f80_0000000058</t>
  </si>
  <si>
    <t>2472baa58a263f80_0000000056</t>
  </si>
  <si>
    <t>2472baa58a263f80_0000000055</t>
  </si>
  <si>
    <t>2472baa58a263f80_0000000054</t>
  </si>
  <si>
    <t>2472baa58a263f80_0000000053</t>
  </si>
  <si>
    <t>2472baa58a263f80_0000000023</t>
  </si>
  <si>
    <t>2472baa58a263f80_0000000022</t>
  </si>
  <si>
    <t>2472baa58a263f80_0000000021</t>
  </si>
  <si>
    <t>2472baa58a263f80_0000000020</t>
  </si>
  <si>
    <t>2472baa58a263f80_0000000019</t>
  </si>
  <si>
    <t>2472baa58a263f80_0000000018</t>
  </si>
  <si>
    <t>2472baa58a263f80_0000000017</t>
  </si>
  <si>
    <t>2472baa58a263f80_0000000016</t>
  </si>
  <si>
    <t>2472baa58a263f80_0000000015</t>
  </si>
  <si>
    <t>2472baa58a263f80_0000000014</t>
  </si>
  <si>
    <t>2472baa58a263f80_0000000013</t>
  </si>
  <si>
    <t>2472baa58a263f80_0000000036</t>
  </si>
  <si>
    <t>2472baa58a263f80_0000000035</t>
  </si>
  <si>
    <t>2472baa58a263f80_0000000034</t>
  </si>
  <si>
    <t>2472baa58a263f80_0000000033</t>
  </si>
  <si>
    <t>2472baa58a263f80_0000000032</t>
  </si>
  <si>
    <t>2472baa58a263f80_0000000031</t>
  </si>
  <si>
    <t>2472baa58a263f80_0000000030</t>
  </si>
  <si>
    <t>2472baa58a263f80_0000000084</t>
  </si>
  <si>
    <t>2472baa58a263f80_0000000083</t>
  </si>
  <si>
    <t>2472baa58a263f80_0000000082</t>
  </si>
  <si>
    <t>2472baa58a263f80_0000000081</t>
  </si>
  <si>
    <t>2472baa58a263f80_0000000080</t>
  </si>
  <si>
    <t>2472baa58a263f80_0000000079</t>
  </si>
  <si>
    <t>2472baa58a263f80_0000000078</t>
  </si>
  <si>
    <t>2472baa58a263f80_0000000077</t>
  </si>
  <si>
    <t>2472baa58a263f80_0000000076</t>
  </si>
  <si>
    <t>2472baa58a263f80_0000000075</t>
  </si>
  <si>
    <t>2472baa58a263f80_0000000074</t>
  </si>
  <si>
    <t>2472baa58a263f80_0000000073</t>
  </si>
  <si>
    <t>2472baa58a263f80_0000000072</t>
  </si>
  <si>
    <t>2472baa58a263f80_0000000071</t>
  </si>
  <si>
    <t>2472baa58a263f80_0000000070</t>
  </si>
  <si>
    <t>2472baa58a263f80_0000000069</t>
  </si>
  <si>
    <t>2472baa58a263f80_0000000106</t>
  </si>
  <si>
    <t>2472baa58a263f80_0000000105</t>
  </si>
  <si>
    <t>2472baa58a263f80_0000000104</t>
  </si>
  <si>
    <t>2472baa58a263f80_0000000103</t>
  </si>
  <si>
    <t>2472baa58a263f80_0000000102</t>
  </si>
  <si>
    <t>2472baa58a263f80_0000000101</t>
  </si>
  <si>
    <t>2472baa58a263f80_0000000100</t>
  </si>
  <si>
    <t>2472baa58a263f80_0000000099</t>
  </si>
  <si>
    <t>2472baa58a263f80_0000000098</t>
  </si>
  <si>
    <t>2472baa58a263f80_0000000097</t>
  </si>
  <si>
    <t>2472baa58a263f80_0000000096</t>
  </si>
  <si>
    <t>2472baa58a263f80_0000000095</t>
  </si>
  <si>
    <t>2472baa58a263f80_0000000094</t>
  </si>
  <si>
    <t>2472baa58a263f80_0000000093</t>
  </si>
  <si>
    <t>2472baa58a263f80_0000000092</t>
  </si>
  <si>
    <t>2472baa58a263f80_0000000091</t>
  </si>
  <si>
    <t>2472baa58a263f80_0000000090</t>
  </si>
  <si>
    <t>2472baa58a263f80_0000000089</t>
  </si>
  <si>
    <t>2472baa58a263f80_0000000207</t>
  </si>
  <si>
    <t>2472baa58a263f80_0000000206</t>
  </si>
  <si>
    <t>2472baa58a263f80_0000000205</t>
  </si>
  <si>
    <t>2472baa58a263f80_0000000204</t>
  </si>
  <si>
    <t>2472baa58a263f80_0000000203</t>
  </si>
  <si>
    <t>2472baa58a263f80_0000000202</t>
  </si>
  <si>
    <t>2472baa58a263f80_0000000201</t>
  </si>
  <si>
    <t>2472baa58a263f80_0000000200</t>
  </si>
  <si>
    <t>2472baa58a263f80_0000000199</t>
  </si>
  <si>
    <t>2472baa58a263f80_0000000198</t>
  </si>
  <si>
    <t>2472baa58a263f80_0000000219</t>
  </si>
  <si>
    <t>2472baa58a263f80_0000000257</t>
  </si>
  <si>
    <t>2472baa58a263f80_0000000256</t>
  </si>
  <si>
    <t>2472baa58a263f80_0000000255</t>
  </si>
  <si>
    <t>2472baa58a263f80_0000000254</t>
  </si>
  <si>
    <t>2472baa58a263f80_0000000253</t>
  </si>
  <si>
    <t>2472baa58a263f80_0000000252</t>
  </si>
  <si>
    <t>2472baa58a263f80_0000000251</t>
  </si>
  <si>
    <t>2472baa58a263f80_0000000250</t>
  </si>
  <si>
    <t>2472baa58a263f80_0000000249</t>
  </si>
  <si>
    <t>2472baa58a263f80_0000000248</t>
  </si>
  <si>
    <t>2472baa58a263f80_0000000247</t>
  </si>
  <si>
    <t>2472baa58a263f80_0000000246</t>
  </si>
  <si>
    <t>2472baa58a263f80_0000000245</t>
  </si>
  <si>
    <t>2472baa58a263f80_0000000244</t>
  </si>
  <si>
    <t>2472baa58a263f80_0000000243</t>
  </si>
  <si>
    <t>2472baa58a263f80_0000000242</t>
  </si>
  <si>
    <t>2472baa58a263f80_0000000241</t>
  </si>
  <si>
    <t>2472baa58a263f80_0000000280</t>
  </si>
  <si>
    <t>2472baa58a263f80_0000000279</t>
  </si>
  <si>
    <t>2472baa58a263f80_0000000278</t>
  </si>
  <si>
    <t>2472baa58a263f80_0000000277</t>
  </si>
  <si>
    <t>2472baa58a263f80_0000000276</t>
  </si>
  <si>
    <t>2472baa58a263f80_0000000275</t>
  </si>
  <si>
    <t>2472baa58a263f80_0000000274</t>
  </si>
  <si>
    <t>2472baa58a263f80_0000000273</t>
  </si>
  <si>
    <t>2472baa58a263f80_0000000272</t>
  </si>
  <si>
    <t>2472baa58a263f80_0000000271</t>
  </si>
  <si>
    <t>2472baa58a263f80_0000000270</t>
  </si>
  <si>
    <t>2472baa58a263f80_0000000269</t>
  </si>
  <si>
    <t>2472baa58a263f80_0000000268</t>
  </si>
  <si>
    <t>2472baa58a263f80_0000000267</t>
  </si>
  <si>
    <t>2472baa58a263f80_0000000266</t>
  </si>
  <si>
    <t>2472baa58a263f80_0000000265</t>
  </si>
  <si>
    <t>2472baa58a263f80_0000000264</t>
  </si>
  <si>
    <t>2472baa58a263f80_0000000263</t>
  </si>
  <si>
    <t>2472baa58a263f80_0000000262</t>
  </si>
  <si>
    <t>2472baa58a263f80_0000000261</t>
  </si>
  <si>
    <t>2472baa58a263f80_0000000368</t>
  </si>
  <si>
    <t>2472baa58a263f80_0000000367</t>
  </si>
  <si>
    <t>2472baa58a263f80_0000000366</t>
  </si>
  <si>
    <t>2472baa58a263f80_0000000365</t>
  </si>
  <si>
    <t>2472baa58a263f80_0000000364</t>
  </si>
  <si>
    <t>2472baa58a263f80_0000000363</t>
  </si>
  <si>
    <t>2472baa58a263f80_0000000362</t>
  </si>
  <si>
    <t>2472baa58a263f80_0000000361</t>
  </si>
  <si>
    <t>2472baa58a263f80_0000000360</t>
  </si>
  <si>
    <t>2472baa58a263f80_0000000359</t>
  </si>
  <si>
    <t>2472baa58a263f80_0000000358</t>
  </si>
  <si>
    <t>2472baa58a263f80_0000000357</t>
  </si>
  <si>
    <t>2472baa58a263f80_0000000356</t>
  </si>
  <si>
    <t>2472baa58a263f80_0000000355</t>
  </si>
  <si>
    <t>2472baa58a263f80_0000000354</t>
  </si>
  <si>
    <t>2472baa58a263f80_0000000353</t>
  </si>
  <si>
    <t>2472baa58a263f80_0000000352</t>
  </si>
  <si>
    <t>2472baa58a263f80_0000000351</t>
  </si>
  <si>
    <t>2472baa58a263f80_0000000350</t>
  </si>
  <si>
    <t>2472baa58a263f80_0000000349</t>
  </si>
  <si>
    <t>2472baa58a263f80_0000000348</t>
  </si>
  <si>
    <t>2472baa58a263f80_0000000347</t>
  </si>
  <si>
    <t>2472baa58a263f80_0000000346</t>
  </si>
  <si>
    <t>2472baa58a263f80_0000000345</t>
  </si>
  <si>
    <t>2472baa58a263f80_0000000344</t>
  </si>
  <si>
    <t>2472baa58a263f80_0000000343</t>
  </si>
  <si>
    <t>2472baa58a263f80_0000000410</t>
  </si>
  <si>
    <t>2472baa58a263f80_0000000409</t>
  </si>
  <si>
    <t>2472baa58a263f80_0000000408</t>
  </si>
  <si>
    <t>2472baa58a263f80_0000000407</t>
  </si>
  <si>
    <t>2472baa58a263f80_0000000406</t>
  </si>
  <si>
    <t>2472baa58a263f80_0000000405</t>
  </si>
  <si>
    <t>2472baa58a263f80_0000000404</t>
  </si>
  <si>
    <t>2472baa58a263f80_0000000403</t>
  </si>
  <si>
    <t>2472baa58a263f80_0000000402</t>
  </si>
  <si>
    <t>2472baa58a263f80_0000000401</t>
  </si>
  <si>
    <t>2472baa58a263f80_0000000400</t>
  </si>
  <si>
    <t>2472baa58a263f80_0000000399</t>
  </si>
  <si>
    <t>2472baa58a263f80_0000000398</t>
  </si>
  <si>
    <t>2472baa58a263f80_0000000397</t>
  </si>
  <si>
    <t>2472baa58a263f80_0000000396</t>
  </si>
  <si>
    <t>2472baa58a263f80_0000000395</t>
  </si>
  <si>
    <t>2472baa58a263f80_0000000394</t>
  </si>
  <si>
    <t>33-100</t>
  </si>
  <si>
    <t>2472baa58a263f80_0000000131</t>
  </si>
  <si>
    <t>2472baa58a263f80_0000000130</t>
  </si>
  <si>
    <t>2472baa58a263f80_0000000536</t>
  </si>
  <si>
    <t>2472baa58a263f80_0000000538</t>
  </si>
  <si>
    <t>2472baa58a263f80_0000000546</t>
  </si>
  <si>
    <t>2472baa58a263f80_0000000545</t>
  </si>
  <si>
    <t>2472baa58a263f80_0000000544</t>
  </si>
  <si>
    <t>2472baa58a263f80_0000000543</t>
  </si>
  <si>
    <t>2472baa58a263f80_0000000542</t>
  </si>
  <si>
    <t>2472baa58a263f80_0000000541</t>
  </si>
  <si>
    <t>2472baa58a263f80_0000000540</t>
  </si>
  <si>
    <t>2472baa58a263f80_0000000539</t>
  </si>
  <si>
    <t>2472baa58a263f80_0000000575</t>
  </si>
  <si>
    <t>2472baa58a263f80_0000000582</t>
  </si>
  <si>
    <t>2472baa58a263f80_0000000581</t>
  </si>
  <si>
    <t>2472baa58a263f80_0000000580</t>
  </si>
  <si>
    <t>2472baa58a263f80_0000000579</t>
  </si>
  <si>
    <t>2472baa58a263f80_0000000578</t>
  </si>
  <si>
    <t>2472baa58a263f80_0000000577</t>
  </si>
  <si>
    <t>2472baa58a263f80_0000000576</t>
  </si>
  <si>
    <t>2472baa58a263f80_0000000555</t>
  </si>
  <si>
    <t>2472baa58a263f80_0000000129</t>
  </si>
  <si>
    <t>2472baa58a263f80_0000000128</t>
  </si>
  <si>
    <t>2472baa58a263f80_0000000127</t>
  </si>
  <si>
    <t>2472baa58a263f80_0000000126</t>
  </si>
  <si>
    <t>2472baa58a263f80_0000000125</t>
  </si>
  <si>
    <t>2472baa58a263f80_0000000123</t>
  </si>
  <si>
    <t>2472baa58a263f80_0000000122</t>
  </si>
  <si>
    <t>2472baa58a263f80_0000000121</t>
  </si>
  <si>
    <t>2472baa58a263f80_0000000120</t>
  </si>
  <si>
    <t>2472baa58a263f80_0000000119</t>
  </si>
  <si>
    <t>2472baa58a263f80_0000000118</t>
  </si>
  <si>
    <t>2472baa58a263f80_0000000117</t>
  </si>
  <si>
    <t>2472baa58a263f80_0000000116</t>
  </si>
  <si>
    <t>2472baa58a263f80_0000000115</t>
  </si>
  <si>
    <t>2472baa58a263f80_0000000114</t>
  </si>
  <si>
    <t>2472baa58a263f80_0000000113</t>
  </si>
  <si>
    <t>2472baa58a263f80_0000000112</t>
  </si>
  <si>
    <t>2472baa58a263f80_0000000111</t>
  </si>
  <si>
    <t>2472baa58a263f80_0000000110</t>
  </si>
  <si>
    <t>2472baa58a263f80_0000000109</t>
  </si>
  <si>
    <t>2472baa58a263f80_0000000108</t>
  </si>
  <si>
    <t>2472baa58a263f80_0000000107</t>
  </si>
  <si>
    <t>2472baa58a263f80_0000000137</t>
  </si>
  <si>
    <t>2472baa58a263f80_0000000136</t>
  </si>
  <si>
    <t>2472baa58a263f80_0000000135</t>
  </si>
  <si>
    <t>2472baa58a263f80_0000000134</t>
  </si>
  <si>
    <t>2472baa58a263f80_0000000132</t>
  </si>
  <si>
    <t>2472baa58a263f80_0000000133</t>
  </si>
  <si>
    <t>2472baa58a263f80_0000000142</t>
  </si>
  <si>
    <t>2472baa58a263f80_0000000141</t>
  </si>
  <si>
    <t>2472baa58a263f80_0000000140</t>
  </si>
  <si>
    <t>2472baa58a263f80_0000000139</t>
  </si>
  <si>
    <t>2472baa58a263f80_0000000138</t>
  </si>
  <si>
    <t>33-101</t>
  </si>
  <si>
    <t>2472baa58a263f80_0000000144</t>
  </si>
  <si>
    <t>2472baa58a263f80_0000000143</t>
  </si>
  <si>
    <t>2472baa58a263f80_0000000151</t>
  </si>
  <si>
    <t>2472baa58a263f80_0000000339</t>
  </si>
  <si>
    <t>2472baa58a263f80_0000000338</t>
  </si>
  <si>
    <t>2472baa58a263f80_0000000337</t>
  </si>
  <si>
    <t>2472baa58a263f80_0000000336</t>
  </si>
  <si>
    <t>2472baa58a263f80_0000000340</t>
  </si>
  <si>
    <t>2472baa58a263f80_0000000341</t>
  </si>
  <si>
    <t>2472baa58a263f80_0000000381</t>
  </si>
  <si>
    <t>2472baa58a263f80_0000000380</t>
  </si>
  <si>
    <t>2472baa58a263f80_0000000379</t>
  </si>
  <si>
    <t>2472baa58a263f80_0000000378</t>
  </si>
  <si>
    <t>2472baa58a263f80_0000000377</t>
  </si>
  <si>
    <t>2472baa58a263f80_0000000376</t>
  </si>
  <si>
    <t>2472baa58a263f80_0000000375</t>
  </si>
  <si>
    <t>2472baa58a263f80_0000000374</t>
  </si>
  <si>
    <t>2472baa58a263f80_0000000373</t>
  </si>
  <si>
    <t>2472baa58a263f80_0000000372</t>
  </si>
  <si>
    <t>2472baa58a263f80_0000000371</t>
  </si>
  <si>
    <t>2472baa58a263f80_0000000370</t>
  </si>
  <si>
    <t>2472baa58a263f80_0000000369</t>
  </si>
  <si>
    <t>2472baa58a263f80_0000000563</t>
  </si>
  <si>
    <t>2472baa58a263f80_0000000562</t>
  </si>
  <si>
    <t>2472baa58a263f80_0000000561</t>
  </si>
  <si>
    <t>2472baa58a263f80_0000000560</t>
  </si>
  <si>
    <t>2472baa58a263f80_0000000559</t>
  </si>
  <si>
    <t>2472baa58a263f80_0000000558</t>
  </si>
  <si>
    <t>2472baa58a263f80_0000000557</t>
  </si>
  <si>
    <t>2472baa58a263f80_0000000556</t>
  </si>
  <si>
    <t>2472baa58a263f80_0000000574</t>
  </si>
  <si>
    <t>2472baa58a263f80_0000000573</t>
  </si>
  <si>
    <t>2472baa58a263f80_0000000572</t>
  </si>
  <si>
    <t>2472baa58a263f80_0000000571</t>
  </si>
  <si>
    <t>2472baa58a263f80_0000000570</t>
  </si>
  <si>
    <t>2472baa58a263f80_0000000569</t>
  </si>
  <si>
    <t>2472baa58a263f80_0000000568</t>
  </si>
  <si>
    <t>2472baa58a263f80_0000000567</t>
  </si>
  <si>
    <t>2472baa58a263f80_0000000566</t>
  </si>
  <si>
    <t>2472baa58a263f80_0000000565</t>
  </si>
  <si>
    <t>2472baa58a263f80_0000000564</t>
  </si>
  <si>
    <t>2472baa58a263f80_0000000150</t>
  </si>
  <si>
    <t>2472baa58a263f80_0000000149</t>
  </si>
  <si>
    <t>2472baa58a263f80_0000000148</t>
  </si>
  <si>
    <t>2472baa58a263f80_0000000147</t>
  </si>
  <si>
    <t>2472baa58a263f80_0000000146</t>
  </si>
  <si>
    <t>2472baa58a263f80_0000000145</t>
  </si>
  <si>
    <t>2472baa58a263f80_0000000157</t>
  </si>
  <si>
    <t>2472baa58a263f80_0000000156</t>
  </si>
  <si>
    <t>2472baa58a263f80_0000000155</t>
  </si>
  <si>
    <t>2472baa58a263f80_0000000154</t>
  </si>
  <si>
    <t>2472baa58a263f80_0000000153</t>
  </si>
  <si>
    <t>2472baa58a263f80_0000000152</t>
  </si>
  <si>
    <t>2472baa58a263f80_0000000183</t>
  </si>
  <si>
    <t>2472baa58a263f80_0000000182</t>
  </si>
  <si>
    <t>2472baa58a263f80_0000000181</t>
  </si>
  <si>
    <t>2472baa58a263f80_0000000180</t>
  </si>
  <si>
    <t>2472baa58a263f80_0000000179</t>
  </si>
  <si>
    <t>2472baa58a263f80_0000000178</t>
  </si>
  <si>
    <t>2472baa58a263f80_0000000177</t>
  </si>
  <si>
    <t>2472baa58a263f80_0000000328</t>
  </si>
  <si>
    <t>2472baa58a263f80_0000000327</t>
  </si>
  <si>
    <t>2472baa58a263f80_0000000326</t>
  </si>
  <si>
    <t>2472baa58a263f80_0000000325</t>
  </si>
  <si>
    <t>2472baa58a263f80_0000000324</t>
  </si>
  <si>
    <t>2472baa58a263f80_0000000323</t>
  </si>
  <si>
    <t>2472baa58a263f80_0000000322</t>
  </si>
  <si>
    <t>2472baa58a263f80_0000000321</t>
  </si>
  <si>
    <t>2472baa58a263f80_0000000320</t>
  </si>
  <si>
    <t>2472baa58a263f80_0000000319</t>
  </si>
  <si>
    <t>2472baa58a263f80_0000000318</t>
  </si>
  <si>
    <t>2472baa58a263f80_0000000317</t>
  </si>
  <si>
    <t>2472baa58a263f80_0000000316</t>
  </si>
  <si>
    <t>2472baa58a263f80_0000000315</t>
  </si>
  <si>
    <t>2472baa58a263f80_0000000314</t>
  </si>
  <si>
    <t>2472baa58a263f80_0000000313</t>
  </si>
  <si>
    <t>2472baa58a263f80_0000000312</t>
  </si>
  <si>
    <t>2472baa58a263f80_0000000335</t>
  </si>
  <si>
    <t>2472baa58a263f80_0000000334</t>
  </si>
  <si>
    <t>2472baa58a263f80_0000000238</t>
  </si>
  <si>
    <t>2472baa58a263f80_0000000237</t>
  </si>
  <si>
    <t>2472baa58a263f80_0000000236</t>
  </si>
  <si>
    <t>2472baa58a263f80_0000000235</t>
  </si>
  <si>
    <t>2472baa58a263f80_0000000234</t>
  </si>
  <si>
    <t>2472baa58a263f80_0000000233</t>
  </si>
  <si>
    <t>2472baa58a263f80_0000000232</t>
  </si>
  <si>
    <t>2472baa58a263f80_0000000231</t>
  </si>
  <si>
    <t>2472baa58a263f80_0000000230</t>
  </si>
  <si>
    <t>2472baa58a263f80_0000000229</t>
  </si>
  <si>
    <t>2472baa58a263f80_0000000228</t>
  </si>
  <si>
    <t>2472baa58a263f80_0000000227</t>
  </si>
  <si>
    <t>2472baa58a263f80_0000000226</t>
  </si>
  <si>
    <t>2472baa58a263f80_0000000225</t>
  </si>
  <si>
    <t>2472baa58a263f80_0000000224</t>
  </si>
  <si>
    <t>2472baa58a263f80_0000000223</t>
  </si>
  <si>
    <t>2472baa58a263f80_0000000222</t>
  </si>
  <si>
    <t>2472baa58a263f80_0000000221</t>
  </si>
  <si>
    <t>2472baa58a263f80_0000000220</t>
  </si>
  <si>
    <t>2472baa58a263f80_0000000483</t>
  </si>
  <si>
    <t>2472baa58a263f80_0000000482</t>
  </si>
  <si>
    <t>2472baa58a263f80_0000000490</t>
  </si>
  <si>
    <t>2472baa58a263f80_0000000492</t>
  </si>
  <si>
    <t>2472baa58a263f80_0000000491</t>
  </si>
  <si>
    <t>2472baa58a263f80_0000000493</t>
  </si>
  <si>
    <t>2472baa58a263f80_0000000495</t>
  </si>
  <si>
    <t>2472baa58a263f80_0000000494</t>
  </si>
  <si>
    <t>2472baa58a263f80_0000000498</t>
  </si>
  <si>
    <t>2472baa58a263f80_0000000497</t>
  </si>
  <si>
    <t>2472baa58a263f80_0000000496</t>
  </si>
  <si>
    <t>2472baa58a263f80_0000000531</t>
  </si>
  <si>
    <t>2472baa58a263f80_0000000530</t>
  </si>
  <si>
    <t>2472baa58a263f80_0000000529</t>
  </si>
  <si>
    <t>2472baa58a263f80_0000000528</t>
  </si>
  <si>
    <t>2472baa58a263f80_0000000527</t>
  </si>
  <si>
    <t>2472baa58a263f80_0000000526</t>
  </si>
  <si>
    <t>Shell Disease coverage: Dorsal=5% Ventral=5% Legs=40%</t>
  </si>
  <si>
    <t>2472baa58a263f80_0000000525</t>
  </si>
  <si>
    <t>2472baa58a263f80_0000000524</t>
  </si>
  <si>
    <t>2472baa58a263f80_0000000186</t>
  </si>
  <si>
    <t>2472baa58a263f80_0000000185</t>
  </si>
  <si>
    <t>2472baa58a263f80_0000000184</t>
  </si>
  <si>
    <t>2472baa58a263f80_0000000187</t>
  </si>
  <si>
    <t>2472baa58a263f80_0000000189</t>
  </si>
  <si>
    <t>2472baa58a263f80_0000000188</t>
  </si>
  <si>
    <t>2472baa58a263f80_0000000191</t>
  </si>
  <si>
    <t>2472baa58a263f80_0000000190</t>
  </si>
  <si>
    <t>2472baa58a263f80_0000000208</t>
  </si>
  <si>
    <t>2472baa58a263f80_0000000006</t>
  </si>
  <si>
    <t>2472baa58a263f80_0000000005</t>
  </si>
  <si>
    <t>2472baa58a263f80_0000000004</t>
  </si>
  <si>
    <t>2472baa58a263f80_0000000003</t>
  </si>
  <si>
    <t>2472baa58a263f80_0000000002</t>
  </si>
  <si>
    <t>2472baa58a263f80_0000000001</t>
  </si>
  <si>
    <t>2472baa58a263f80_0000000010</t>
  </si>
  <si>
    <t>2472baa58a263f80_0000000009</t>
  </si>
  <si>
    <t>2472baa58a263f80_0000000008</t>
  </si>
  <si>
    <t>2472baa58a263f80_0000000007</t>
  </si>
  <si>
    <t>2472baa58a263f80_0000000011</t>
  </si>
  <si>
    <t>2472baa58a263f80_0000000012</t>
  </si>
  <si>
    <t>2472baa58a263f80_0000000027</t>
  </si>
  <si>
    <t>2472baa58a263f80_0000000026</t>
  </si>
  <si>
    <t>2472baa58a263f80_0000000025</t>
  </si>
  <si>
    <t>2472baa58a263f80_0000000024</t>
  </si>
  <si>
    <t>2472baa58a263f80_0000000176</t>
  </si>
  <si>
    <t>2472baa58a263f80_0000000175</t>
  </si>
  <si>
    <t>2472baa58a263f80_0000000174</t>
  </si>
  <si>
    <t>2472baa58a263f80_0000000173</t>
  </si>
  <si>
    <t>2472baa58a263f80_0000000172</t>
  </si>
  <si>
    <t>2472baa58a263f80_0000000171</t>
  </si>
  <si>
    <t>2472baa58a263f80_0000000170</t>
  </si>
  <si>
    <t>2472baa58a263f80_0000000169</t>
  </si>
  <si>
    <t>2472baa58a263f80_0000000168</t>
  </si>
  <si>
    <t>2472baa58a263f80_0000000167</t>
  </si>
  <si>
    <t>2472baa58a263f80_0000000166</t>
  </si>
  <si>
    <t>2472baa58a263f80_0000000165</t>
  </si>
  <si>
    <t>2472baa58a263f80_0000000164</t>
  </si>
  <si>
    <t>2472baa58a263f80_0000000163</t>
  </si>
  <si>
    <t>2472baa58a263f80_0000000162</t>
  </si>
  <si>
    <t>2472baa58a263f80_0000000161</t>
  </si>
  <si>
    <t>2472baa58a263f80_0000000160</t>
  </si>
  <si>
    <t>2472baa58a263f80_0000000159</t>
  </si>
  <si>
    <t>2472baa58a263f80_0000000158</t>
  </si>
  <si>
    <t>2472baa58a263f80_0000000052</t>
  </si>
  <si>
    <t>2472baa58a263f80_0000000051</t>
  </si>
  <si>
    <t>2472baa58a263f80_0000000050</t>
  </si>
  <si>
    <t>2472baa58a263f80_0000000049</t>
  </si>
  <si>
    <t>2472baa58a263f80_0000000048</t>
  </si>
  <si>
    <t>2472baa58a263f80_0000000068</t>
  </si>
  <si>
    <t>2472baa58a263f80_0000000067</t>
  </si>
  <si>
    <t>2472baa58a263f80_0000000066</t>
  </si>
  <si>
    <t>2472baa58a263f80_0000000065</t>
  </si>
  <si>
    <t>2472baa58a263f80_0000000064</t>
  </si>
  <si>
    <t>2472baa58a263f80_0000000063</t>
  </si>
  <si>
    <t>2472baa58a263f80_0000000062</t>
  </si>
  <si>
    <t>2472baa58a263f80_0000000061</t>
  </si>
  <si>
    <t>2472baa58a263f80_0000000060</t>
  </si>
  <si>
    <t>2472baa58a263f80_0000000088</t>
  </si>
  <si>
    <t>2472baa58a263f80_0000000087</t>
  </si>
  <si>
    <t>2472baa58a263f80_0000000086</t>
  </si>
  <si>
    <t>2472baa58a263f80_0000000085</t>
  </si>
  <si>
    <t>2472baa58a263f80_0000000260</t>
  </si>
  <si>
    <t>2472baa58a263f80_0000000259</t>
  </si>
  <si>
    <t>2472baa58a263f80_0000000258</t>
  </si>
  <si>
    <t>2472baa58a263f80_0000000305</t>
  </si>
  <si>
    <t>2472baa58a263f80_0000000304</t>
  </si>
  <si>
    <t>2472baa58a263f80_0000000303</t>
  </si>
  <si>
    <t>2472baa58a263f80_0000000302</t>
  </si>
  <si>
    <t>2472baa58a263f80_0000000301</t>
  </si>
  <si>
    <t>2472baa58a263f80_0000000300</t>
  </si>
  <si>
    <t>2472baa58a263f80_0000000299</t>
  </si>
  <si>
    <t>2472baa58a263f80_0000000298</t>
  </si>
  <si>
    <t>2472baa58a263f80_0000000297</t>
  </si>
  <si>
    <t>2472baa58a263f80_0000000296</t>
  </si>
  <si>
    <t>2472baa58a263f80_0000000295</t>
  </si>
  <si>
    <t>2472baa58a263f80_0000000294</t>
  </si>
  <si>
    <t>2472baa58a263f80_0000000293</t>
  </si>
  <si>
    <t>2472baa58a263f80_0000000292</t>
  </si>
  <si>
    <t>2472baa58a263f80_0000000291</t>
  </si>
  <si>
    <t>2472baa58a263f80_0000000290</t>
  </si>
  <si>
    <t>2472baa58a263f80_0000000289</t>
  </si>
  <si>
    <t>2472baa58a263f80_0000000288</t>
  </si>
  <si>
    <t>2472baa58a263f80_0000000287</t>
  </si>
  <si>
    <t>2472baa58a263f80_0000000286</t>
  </si>
  <si>
    <t>2472baa58a263f80_0000000285</t>
  </si>
  <si>
    <t>2472baa58a263f80_0000000284</t>
  </si>
  <si>
    <t>2472baa58a263f80_0000000283</t>
  </si>
  <si>
    <t>2472baa58a263f80_0000000282</t>
  </si>
  <si>
    <t>2472baa58a263f80_0000000281</t>
  </si>
  <si>
    <t>2472baa58a263f80_0000000307</t>
  </si>
  <si>
    <t>2472baa58a263f80_0000000309</t>
  </si>
  <si>
    <t>2472baa58a263f80_0000000308</t>
  </si>
  <si>
    <t>2472baa58a263f80_0000000311</t>
  </si>
  <si>
    <t>2472baa58a263f80_0000000310</t>
  </si>
  <si>
    <t>2472baa58a263f80_0000000333</t>
  </si>
  <si>
    <t>2472baa58a263f80_0000000332</t>
  </si>
  <si>
    <t>2472baa58a263f80_0000000331</t>
  </si>
  <si>
    <t>2472baa58a263f80_0000000393</t>
  </si>
  <si>
    <t>2472baa58a263f80_0000000392</t>
  </si>
  <si>
    <t>2472baa58a263f80_0000000391</t>
  </si>
  <si>
    <t>2472baa58a263f80_0000000390</t>
  </si>
  <si>
    <t>2472baa58a263f80_0000000389</t>
  </si>
  <si>
    <t>2472baa58a263f80_0000000388</t>
  </si>
  <si>
    <t>2472baa58a263f80_0000000387</t>
  </si>
  <si>
    <t>2472baa58a263f80_0000000386</t>
  </si>
  <si>
    <t>2472baa58a263f80_0000000385</t>
  </si>
  <si>
    <t>2472baa58a263f80_0000000384</t>
  </si>
  <si>
    <t>2472baa58a263f80_0000000383</t>
  </si>
  <si>
    <t>2472baa58a263f80_0000000382</t>
  </si>
  <si>
    <t>2472baa58a263f80_0000000342</t>
  </si>
  <si>
    <t>2472baa58a263f80_0000000413</t>
  </si>
  <si>
    <t>2472baa58a263f80_0000000412</t>
  </si>
  <si>
    <t>2472baa58a263f80_0000000411</t>
  </si>
  <si>
    <t>2472baa58a263f80_0000000416</t>
  </si>
  <si>
    <t>2472baa58a263f80_0000000415</t>
  </si>
  <si>
    <t>2472baa58a263f80_0000000414</t>
  </si>
  <si>
    <t>2472baa58a263f80_0000000419</t>
  </si>
  <si>
    <t>2472baa58a263f80_0000000418</t>
  </si>
  <si>
    <t>2472baa58a263f80_0000000417</t>
  </si>
  <si>
    <t>2472baa58a263f80_0000000420</t>
  </si>
  <si>
    <t>2472baa58a263f80_0000000424</t>
  </si>
  <si>
    <t>2472baa58a263f80_0000000423</t>
  </si>
  <si>
    <t>2472baa58a263f80_0000000425</t>
  </si>
  <si>
    <t>2472baa58a263f80_0000000422</t>
  </si>
  <si>
    <t>2472baa58a263f80_0000000421</t>
  </si>
  <si>
    <t>2472baa58a263f80_0000000429</t>
  </si>
  <si>
    <t>2472baa58a263f80_0000000428</t>
  </si>
  <si>
    <t>2472baa58a263f80_0000000427</t>
  </si>
  <si>
    <t>2472baa58a263f80_0000000426</t>
  </si>
  <si>
    <t>2472baa58a263f80_0000000432</t>
  </si>
  <si>
    <t>2472baa58a263f80_0000000443</t>
  </si>
  <si>
    <t>2472baa58a263f80_0000000442</t>
  </si>
  <si>
    <t>2472baa58a263f80_0000000441</t>
  </si>
  <si>
    <t>2472baa58a263f80_0000000440</t>
  </si>
  <si>
    <t>2472baa58a263f80_0000000439</t>
  </si>
  <si>
    <t>2472baa58a263f80_0000000456</t>
  </si>
  <si>
    <t>2472baa58a263f80_0000000458</t>
  </si>
  <si>
    <t>2472baa58a263f80_0000000457</t>
  </si>
  <si>
    <t>2472baa58a263f80_0000000464</t>
  </si>
  <si>
    <t>2472baa58a263f80_0000000463</t>
  </si>
  <si>
    <t>2472baa58a263f80_0000000462</t>
  </si>
  <si>
    <t>2472baa58a263f80_0000000461</t>
  </si>
  <si>
    <t>2472baa58a263f80_0000000460</t>
  </si>
  <si>
    <t>2472baa58a263f80_0000000459</t>
  </si>
  <si>
    <t>2472baa58a263f80_0000000465</t>
  </si>
  <si>
    <t>2472baa58a263f80_0000000476</t>
  </si>
  <si>
    <t>2472baa58a263f80_0000000475</t>
  </si>
  <si>
    <t>2472baa58a263f80_0000000474</t>
  </si>
  <si>
    <t>2472baa58a263f80_0000000473</t>
  </si>
  <si>
    <t>2472baa58a263f80_0000000431</t>
  </si>
  <si>
    <t>2472baa58a263f80_0000000430</t>
  </si>
  <si>
    <t>2472baa58a263f80_0000000433</t>
  </si>
  <si>
    <t>2472baa58a263f80_0000000438</t>
  </si>
  <si>
    <t>2472baa58a263f80_0000000437</t>
  </si>
  <si>
    <t>2472baa58a263f80_0000000436</t>
  </si>
  <si>
    <t>2472baa58a263f80_0000000435</t>
  </si>
  <si>
    <t>2472baa58a263f80_0000000434</t>
  </si>
  <si>
    <t>2472baa58a263f80_0000000454</t>
  </si>
  <si>
    <t>2472baa58a263f80_0000000453</t>
  </si>
  <si>
    <t>2472baa58a263f80_0000000452</t>
  </si>
  <si>
    <t>2472baa58a263f80_0000000451</t>
  </si>
  <si>
    <t>2472baa58a263f80_0000000450</t>
  </si>
  <si>
    <t>2472baa58a263f80_0000000449</t>
  </si>
  <si>
    <t>2472baa58a263f80_0000000448</t>
  </si>
  <si>
    <t>2472baa58a263f80_0000000447</t>
  </si>
  <si>
    <t>2472baa58a263f80_0000000446</t>
  </si>
  <si>
    <t>2472baa58a263f80_0000000445</t>
  </si>
  <si>
    <t>2472baa58a263f80_0000000444</t>
  </si>
  <si>
    <t>2472baa58a263f80_0000000472</t>
  </si>
  <si>
    <t>2472baa58a263f80_0000000471</t>
  </si>
  <si>
    <t>2472baa58a263f80_0000000470</t>
  </si>
  <si>
    <t>2472baa58a263f80_0000000469</t>
  </si>
  <si>
    <t>2472baa58a263f80_0000000468</t>
  </si>
  <si>
    <t>2472baa58a263f80_0000000467</t>
  </si>
  <si>
    <t>2472baa58a263f80_0000000466</t>
  </si>
  <si>
    <t>2472baa58a263f80_0000000455</t>
  </si>
  <si>
    <t>2472baa58a263f80_0000000481</t>
  </si>
  <si>
    <t>2472baa58a263f80_0000000480</t>
  </si>
  <si>
    <t>2472baa58a263f80_0000000479</t>
  </si>
  <si>
    <t>2472baa58a263f80_0000000478</t>
  </si>
  <si>
    <t>2472baa58a263f80_0000000477</t>
  </si>
  <si>
    <t>2472baa58a263f80_0000000487</t>
  </si>
  <si>
    <t>2472baa58a263f80_0000000486</t>
  </si>
  <si>
    <t>2472baa58a263f80_0000000485</t>
  </si>
  <si>
    <t>2472baa58a263f80_0000000489</t>
  </si>
  <si>
    <t>2472baa58a263f80_0000000488</t>
  </si>
  <si>
    <t>2472baa58a263f80_0000000484</t>
  </si>
  <si>
    <t>2472baa58a263f80_0000000523</t>
  </si>
  <si>
    <t>2472baa58a263f80_0000000522</t>
  </si>
  <si>
    <t>2472baa58a263f80_0000000521</t>
  </si>
  <si>
    <t>2472baa58a263f80_0000000520</t>
  </si>
  <si>
    <t>2472baa58a263f80_0000000519</t>
  </si>
  <si>
    <t>2472baa58a263f80_0000000518</t>
  </si>
  <si>
    <t>2472baa58a263f80_0000000517</t>
  </si>
  <si>
    <t>2472baa58a263f80_0000000516</t>
  </si>
  <si>
    <t>2472baa58a263f80_0000000515</t>
  </si>
  <si>
    <t>2472baa58a263f80_0000000514</t>
  </si>
  <si>
    <t>2472baa58a263f80_0000000513</t>
  </si>
  <si>
    <t>2472baa58a263f80_0000000512</t>
  </si>
  <si>
    <t>2472baa58a263f80_0000000511</t>
  </si>
  <si>
    <t>2472baa58a263f80_0000000510</t>
  </si>
  <si>
    <t>2472baa58a263f80_0000000509</t>
  </si>
  <si>
    <t>2472baa58a263f80_0000000508</t>
  </si>
  <si>
    <t>2472baa58a263f80_0000000507</t>
  </si>
  <si>
    <t>2472baa58a263f80_0000000506</t>
  </si>
  <si>
    <t>2472baa58a263f80_0000000505</t>
  </si>
  <si>
    <t>2472baa58a263f80_0000000504</t>
  </si>
  <si>
    <t>2472baa58a263f80_0000000503</t>
  </si>
  <si>
    <t>2472baa58a263f80_0000000502</t>
  </si>
  <si>
    <t>2472baa58a263f80_0000000501</t>
  </si>
  <si>
    <t>2472baa58a263f80_0000000500</t>
  </si>
  <si>
    <t>2472baa58a263f80_0000000499</t>
  </si>
  <si>
    <t>2472baa58a263f80_0000000533</t>
  </si>
  <si>
    <t>2472baa58a263f80_0000000532</t>
  </si>
  <si>
    <t>2472baa58a263f80_0000000535</t>
  </si>
  <si>
    <t>2472baa58a263f80_0000000534</t>
  </si>
  <si>
    <t>2472baa58a263f80_0000000554</t>
  </si>
  <si>
    <t>2472baa58a263f80_0000000549</t>
  </si>
  <si>
    <t>2472baa58a263f80_0000000548</t>
  </si>
  <si>
    <t>2472baa58a263f80_0000000547</t>
  </si>
  <si>
    <t>2472baa58a263f80_0000000553</t>
  </si>
  <si>
    <t>2472baa58a263f80_0000000552</t>
  </si>
  <si>
    <t>2472baa58a263f80_0000000551</t>
  </si>
  <si>
    <t>2472baa58a263f80_0000000550</t>
  </si>
  <si>
    <t>2472baa58a263f80_0000000537</t>
  </si>
  <si>
    <t>2472baa58a263f80_0000000692</t>
  </si>
  <si>
    <t>2472baa58a263f80_0000000707</t>
  </si>
  <si>
    <t>2472baa58a263f80_0000000708</t>
  </si>
  <si>
    <t>2472baa58a263f80_0000000709</t>
  </si>
  <si>
    <t>2472baa58a263f80_0000000716</t>
  </si>
  <si>
    <t>2472baa58a263f80_0000000715</t>
  </si>
  <si>
    <t>2472baa58a263f80_0000000714</t>
  </si>
  <si>
    <t>2472baa58a263f80_0000000713</t>
  </si>
  <si>
    <t>2472baa58a263f80_0000000712</t>
  </si>
  <si>
    <t>2472baa58a263f80_0000000711</t>
  </si>
  <si>
    <t>2472baa58a263f80_0000000710</t>
  </si>
  <si>
    <t>2472baa58a263f80_0000000720</t>
  </si>
  <si>
    <t>2472baa58a263f80_0000000718</t>
  </si>
  <si>
    <t>2472baa58a263f80_0000000717</t>
  </si>
  <si>
    <t>2472baa58a263f80_0000000719</t>
  </si>
  <si>
    <t>2472baa58a263f80_0000000721</t>
  </si>
  <si>
    <t>2472baa58a263f80_0000000724</t>
  </si>
  <si>
    <t>2472baa58a263f80_0000000723</t>
  </si>
  <si>
    <t>2472baa58a263f80_0000000722</t>
  </si>
  <si>
    <t>2472baa58a263f80_0000001209</t>
  </si>
  <si>
    <t>2472baa58a263f80_0000001208</t>
  </si>
  <si>
    <t>2472baa58a263f80_0000001207</t>
  </si>
  <si>
    <t>2472baa58a263f80_0000001211</t>
  </si>
  <si>
    <t>2472baa58a263f80_0000001220</t>
  </si>
  <si>
    <t>2472baa58a263f80_0000001219</t>
  </si>
  <si>
    <t>2472baa58a263f80_0000001218</t>
  </si>
  <si>
    <t>2472baa58a263f80_0000001217</t>
  </si>
  <si>
    <t>2472baa58a263f80_0000001216</t>
  </si>
  <si>
    <t>2472baa58a263f80_0000001215</t>
  </si>
  <si>
    <t>2472baa58a263f80_0000001214</t>
  </si>
  <si>
    <t>2472baa58a263f80_0000001213</t>
  </si>
  <si>
    <t>2472baa58a263f80_0000001212</t>
  </si>
  <si>
    <t>2472baa58a263f80_0000001231</t>
  </si>
  <si>
    <t>2472baa58a263f80_0000001230</t>
  </si>
  <si>
    <t>2472baa58a263f80_0000001229</t>
  </si>
  <si>
    <t>2472baa58a263f80_0000001228</t>
  </si>
  <si>
    <t>2472baa58a263f80_0000001227</t>
  </si>
  <si>
    <t>2472baa58a263f80_0000000691</t>
  </si>
  <si>
    <t>2472baa58a263f80_0000000690</t>
  </si>
  <si>
    <t>2472baa58a263f80_0000000689</t>
  </si>
  <si>
    <t>2472baa58a263f80_0000000688</t>
  </si>
  <si>
    <t>2472baa58a263f80_0000000687</t>
  </si>
  <si>
    <t>2472baa58a263f80_0000000686</t>
  </si>
  <si>
    <t>2472baa58a263f80_0000000685</t>
  </si>
  <si>
    <t>2472baa58a263f80_0000000684</t>
  </si>
  <si>
    <t>2472baa58a263f80_0000000683</t>
  </si>
  <si>
    <t>2472baa58a263f80_0000000682</t>
  </si>
  <si>
    <t>2472baa58a263f80_0000000681</t>
  </si>
  <si>
    <t>2472baa58a263f80_0000000680</t>
  </si>
  <si>
    <t>2472baa58a263f80_0000000679</t>
  </si>
  <si>
    <t>2472baa58a263f80_0000000702</t>
  </si>
  <si>
    <t>2472baa58a263f80_0000000703</t>
  </si>
  <si>
    <t>2472baa58a263f80_0000000704</t>
  </si>
  <si>
    <t>2472baa58a263f80_0000000706</t>
  </si>
  <si>
    <t>2472baa58a263f80_0000000705</t>
  </si>
  <si>
    <t>2472baa58a263f80_0000000725</t>
  </si>
  <si>
    <t>2472baa58a263f80_0000000729</t>
  </si>
  <si>
    <t>2472baa58a263f80_0000000728</t>
  </si>
  <si>
    <t>2472baa58a263f80_0000000727</t>
  </si>
  <si>
    <t>2472baa58a263f80_0000000726</t>
  </si>
  <si>
    <t>2472baa58a263f80_0000000738</t>
  </si>
  <si>
    <t>2472baa58a263f80_0000000737</t>
  </si>
  <si>
    <t>2472baa58a263f80_0000000736</t>
  </si>
  <si>
    <t>2472baa58a263f80_0000000735</t>
  </si>
  <si>
    <t>2472baa58a263f80_0000000734</t>
  </si>
  <si>
    <t>2472baa58a263f80_0000000733</t>
  </si>
  <si>
    <t>2472baa58a263f80_0000000732</t>
  </si>
  <si>
    <t>2472baa58a263f80_0000000731</t>
  </si>
  <si>
    <t>2472baa58a263f80_0000000730</t>
  </si>
  <si>
    <t>2472baa58a263f80_0000000739</t>
  </si>
  <si>
    <t>2472baa58a263f80_0000000740</t>
  </si>
  <si>
    <t>2472baa58a263f80_0000000741</t>
  </si>
  <si>
    <t>2472baa58a263f80_0000000742</t>
  </si>
  <si>
    <t>2472baa58a263f80_0000000665</t>
  </si>
  <si>
    <t>2472baa58a263f80_0000000664</t>
  </si>
  <si>
    <t>2472baa58a263f80_0000000663</t>
  </si>
  <si>
    <t>2472baa58a263f80_0000000662</t>
  </si>
  <si>
    <t>2472baa58a263f80_0000000661</t>
  </si>
  <si>
    <t>2472baa58a263f80_0000000660</t>
  </si>
  <si>
    <t>2472baa58a263f80_0000000659</t>
  </si>
  <si>
    <t>2472baa58a263f80_0000000658</t>
  </si>
  <si>
    <t>2472baa58a263f80_0000000657</t>
  </si>
  <si>
    <t>2472baa58a263f80_0000000656</t>
  </si>
  <si>
    <t>2472baa58a263f80_0000000655</t>
  </si>
  <si>
    <t>2472baa58a263f80_0000000654</t>
  </si>
  <si>
    <t>2472baa58a263f80_0000000653</t>
  </si>
  <si>
    <t>2472baa58a263f80_0000000652</t>
  </si>
  <si>
    <t>2472baa58a263f80_0000000651</t>
  </si>
  <si>
    <t>2472baa58a263f80_0000000650</t>
  </si>
  <si>
    <t>2472baa58a263f80_0000000649</t>
  </si>
  <si>
    <t>2472baa58a263f80_0000000648</t>
  </si>
  <si>
    <t>2472baa58a263f80_0000000647</t>
  </si>
  <si>
    <t>2472baa58a263f80_0000000646</t>
  </si>
  <si>
    <t>2472baa58a263f80_0000001171</t>
  </si>
  <si>
    <t>2472baa58a263f80_0000001170</t>
  </si>
  <si>
    <t>2472baa58a263f80_0000001169</t>
  </si>
  <si>
    <t>2472baa58a263f80_0000001168</t>
  </si>
  <si>
    <t>2472baa58a263f80_0000001167</t>
  </si>
  <si>
    <t>2472baa58a263f80_0000001166</t>
  </si>
  <si>
    <t>2472baa58a263f80_0000001165</t>
  </si>
  <si>
    <t>2472baa58a263f80_0000001164</t>
  </si>
  <si>
    <t>2472baa58a263f80_0000001163</t>
  </si>
  <si>
    <t>2472baa58a263f80_0000001031</t>
  </si>
  <si>
    <t>2472baa58a263f80_0000001030</t>
  </si>
  <si>
    <t>2472baa58a263f80_0000001029</t>
  </si>
  <si>
    <t>2472baa58a263f80_0000001028</t>
  </si>
  <si>
    <t>2472baa58a263f80_0000001027</t>
  </si>
  <si>
    <t>2472baa58a263f80_0000001026</t>
  </si>
  <si>
    <t>2472baa58a263f80_0000001025</t>
  </si>
  <si>
    <t>2472baa58a263f80_0000001024</t>
  </si>
  <si>
    <t>2472baa58a263f80_0000001023</t>
  </si>
  <si>
    <t>2472baa58a263f80_0000001022</t>
  </si>
  <si>
    <t>2472baa58a263f80_0000001021</t>
  </si>
  <si>
    <t>2472baa58a263f80_0000001020</t>
  </si>
  <si>
    <t>2472baa58a263f80_0000001019</t>
  </si>
  <si>
    <t>2472baa58a263f80_0000001018</t>
  </si>
  <si>
    <t>2472baa58a263f80_0000001017</t>
  </si>
  <si>
    <t>2472baa58a263f80_0000001016</t>
  </si>
  <si>
    <t>2472baa58a263f80_0000001015</t>
  </si>
  <si>
    <t>2472baa58a263f80_0000001014</t>
  </si>
  <si>
    <t>2472baa58a263f80_0000000816</t>
  </si>
  <si>
    <t>2472baa58a263f80_0000000815</t>
  </si>
  <si>
    <t>2472baa58a263f80_0000000814</t>
  </si>
  <si>
    <t>2472baa58a263f80_0000000813</t>
  </si>
  <si>
    <t>2472baa58a263f80_0000000812</t>
  </si>
  <si>
    <t>2472baa58a263f80_0000000811</t>
  </si>
  <si>
    <t>2472baa58a263f80_0000000810</t>
  </si>
  <si>
    <t>2472baa58a263f80_0000000809</t>
  </si>
  <si>
    <t>2472baa58a263f80_0000000808</t>
  </si>
  <si>
    <t>2472baa58a263f80_0000000807</t>
  </si>
  <si>
    <t>2472baa58a263f80_0000000806</t>
  </si>
  <si>
    <t>2472baa58a263f80_0000000805</t>
  </si>
  <si>
    <t>2472baa58a263f80_0000000804</t>
  </si>
  <si>
    <t>2472baa58a263f80_0000000803</t>
  </si>
  <si>
    <t>2472baa58a263f80_0000000802</t>
  </si>
  <si>
    <t>2472baa58a263f80_0000000801</t>
  </si>
  <si>
    <t>2472baa58a263f80_0000000800</t>
  </si>
  <si>
    <t>2472baa58a263f80_0000000799</t>
  </si>
  <si>
    <t>2472baa58a263f80_0000000798</t>
  </si>
  <si>
    <t>2472baa58a263f80_0000000797</t>
  </si>
  <si>
    <t>2472baa58a263f80_0000000796</t>
  </si>
  <si>
    <t>2472baa58a263f80_0000000795</t>
  </si>
  <si>
    <t>2472baa58a263f80_0000000794</t>
  </si>
  <si>
    <t>2472baa58a263f80_0000000793</t>
  </si>
  <si>
    <t>2472baa58a263f80_0000000792</t>
  </si>
  <si>
    <t>2472baa58a263f80_0000000791</t>
  </si>
  <si>
    <t>2472baa58a263f80_0000000790</t>
  </si>
  <si>
    <t>2472baa58a263f80_0000000789</t>
  </si>
  <si>
    <t>2472baa58a263f80_0000000788</t>
  </si>
  <si>
    <t>2472baa58a263f80_0000000787</t>
  </si>
  <si>
    <t>2472baa58a263f80_0000000786</t>
  </si>
  <si>
    <t>2472baa58a263f80_0000000785</t>
  </si>
  <si>
    <t>2472baa58a263f80_0000000784</t>
  </si>
  <si>
    <t>2472baa58a263f80_0000000783</t>
  </si>
  <si>
    <t>2472baa58a263f80_0000000782</t>
  </si>
  <si>
    <t>2472baa58a263f80_0000000781</t>
  </si>
  <si>
    <t>2472baa58a263f80_0000000780</t>
  </si>
  <si>
    <t>2472baa58a263f80_0000000779</t>
  </si>
  <si>
    <t>2472baa58a263f80_0000000778</t>
  </si>
  <si>
    <t>2472baa58a263f80_0000000777</t>
  </si>
  <si>
    <t>2472baa58a263f80_0000000776</t>
  </si>
  <si>
    <t>2472baa58a263f80_0000000775</t>
  </si>
  <si>
    <t>2472baa58a263f80_0000000774</t>
  </si>
  <si>
    <t>2472baa58a263f80_0000000773</t>
  </si>
  <si>
    <t>2472baa58a263f80_0000000772</t>
  </si>
  <si>
    <t>2472baa58a263f80_0000000771</t>
  </si>
  <si>
    <t>2472baa58a263f80_0000000770</t>
  </si>
  <si>
    <t>2472baa58a263f80_0000000769</t>
  </si>
  <si>
    <t>2472baa58a263f80_0000000768</t>
  </si>
  <si>
    <t>2472baa58a263f80_0000000767</t>
  </si>
  <si>
    <t>2472baa58a263f80_0000000766</t>
  </si>
  <si>
    <t>2472baa58a263f80_0000000765</t>
  </si>
  <si>
    <t>2472baa58a263f80_0000000764</t>
  </si>
  <si>
    <t>2472baa58a263f80_0000000763</t>
  </si>
  <si>
    <t>2472baa58a263f80_0000000762</t>
  </si>
  <si>
    <t>2472baa58a263f80_0000000645</t>
  </si>
  <si>
    <t>2472baa58a263f80_0000000644</t>
  </si>
  <si>
    <t>2472baa58a263f80_0000000643</t>
  </si>
  <si>
    <t>2472baa58a263f80_0000000642</t>
  </si>
  <si>
    <t>2472baa58a263f80_0000000641</t>
  </si>
  <si>
    <t>2472baa58a263f80_0000000640</t>
  </si>
  <si>
    <t>2472baa58a263f80_0000000639</t>
  </si>
  <si>
    <t>2472baa58a263f80_0000000638</t>
  </si>
  <si>
    <t>2472baa58a263f80_0000000637</t>
  </si>
  <si>
    <t>2472baa58a263f80_0000000636</t>
  </si>
  <si>
    <t>2472baa58a263f80_0000000635</t>
  </si>
  <si>
    <t>2472baa58a263f80_0000000634</t>
  </si>
  <si>
    <t>2472baa58a263f80_0000000633</t>
  </si>
  <si>
    <t>2472baa58a263f80_0000000632</t>
  </si>
  <si>
    <t>2472baa58a263f80_0000000631</t>
  </si>
  <si>
    <t>2472baa58a263f80_0000000630</t>
  </si>
  <si>
    <t>2472baa58a263f80_0000000629</t>
  </si>
  <si>
    <t>2472baa58a263f80_0000000628</t>
  </si>
  <si>
    <t>2472baa58a263f80_0000000627</t>
  </si>
  <si>
    <t>2472baa58a263f80_0000000626</t>
  </si>
  <si>
    <t>2472baa58a263f80_0000000625</t>
  </si>
  <si>
    <t>2472baa58a263f80_0000000624</t>
  </si>
  <si>
    <t>2472baa58a263f80_0000000623</t>
  </si>
  <si>
    <t>2472baa58a263f80_0000000622</t>
  </si>
  <si>
    <t>2472baa58a263f80_0000000621</t>
  </si>
  <si>
    <t>2472baa58a263f80_0000000620</t>
  </si>
  <si>
    <t>2472baa58a263f80_0000000619</t>
  </si>
  <si>
    <t>2472baa58a263f80_0000000618</t>
  </si>
  <si>
    <t>2472baa58a263f80_0000000617</t>
  </si>
  <si>
    <t>2472baa58a263f80_0000000616</t>
  </si>
  <si>
    <t>2472baa58a263f80_0000000615</t>
  </si>
  <si>
    <t>2472baa58a263f80_0000000614</t>
  </si>
  <si>
    <t>2472baa58a263f80_0000000613</t>
  </si>
  <si>
    <t>2472baa58a263f80_0000000612</t>
  </si>
  <si>
    <t>2472baa58a263f80_0000000611</t>
  </si>
  <si>
    <t>2472baa58a263f80_0000000610</t>
  </si>
  <si>
    <t>2472baa58a263f80_0000000609</t>
  </si>
  <si>
    <t>2472baa58a263f80_0000000608</t>
  </si>
  <si>
    <t>2472baa58a263f80_0000000607</t>
  </si>
  <si>
    <t>2472baa58a263f80_0000000606</t>
  </si>
  <si>
    <t>2472baa58a263f80_0000000605</t>
  </si>
  <si>
    <t>2472baa58a263f80_0000000604</t>
  </si>
  <si>
    <t>2472baa58a263f80_0000000603</t>
  </si>
  <si>
    <t>2472baa58a263f80_0000000602</t>
  </si>
  <si>
    <t>2472baa58a263f80_0000000601</t>
  </si>
  <si>
    <t>2472baa58a263f80_0000000600</t>
  </si>
  <si>
    <t>2472baa58a263f80_0000000599</t>
  </si>
  <si>
    <t>2472baa58a263f80_0000000598</t>
  </si>
  <si>
    <t>2472baa58a263f80_0000000597</t>
  </si>
  <si>
    <t>2472baa58a263f80_0000000671</t>
  </si>
  <si>
    <t>2472baa58a263f80_0000000670</t>
  </si>
  <si>
    <t>2472baa58a263f80_0000000669</t>
  </si>
  <si>
    <t>2472baa58a263f80_0000000853</t>
  </si>
  <si>
    <t>2472baa58a263f80_0000000852</t>
  </si>
  <si>
    <t>2472baa58a263f80_0000000851</t>
  </si>
  <si>
    <t>2472baa58a263f80_0000000850</t>
  </si>
  <si>
    <t>2472baa58a263f80_0000000849</t>
  </si>
  <si>
    <t>2472baa58a263f80_0000000848</t>
  </si>
  <si>
    <t>2472baa58a263f80_0000000847</t>
  </si>
  <si>
    <t>2472baa58a263f80_0000000846</t>
  </si>
  <si>
    <t>2472baa58a263f80_0000000845</t>
  </si>
  <si>
    <t>2472baa58a263f80_0000001076</t>
  </si>
  <si>
    <t>2472baa58a263f80_0000001075</t>
  </si>
  <si>
    <t>2472baa58a263f80_0000001074</t>
  </si>
  <si>
    <t>2472baa58a263f80_0000001073</t>
  </si>
  <si>
    <t>2472baa58a263f80_0000001072</t>
  </si>
  <si>
    <t>2472baa58a263f80_0000001071</t>
  </si>
  <si>
    <t>2472baa58a263f80_0000001070</t>
  </si>
  <si>
    <t>2472baa58a263f80_0000001069</t>
  </si>
  <si>
    <t>2472baa58a263f80_0000001068</t>
  </si>
  <si>
    <t>2472baa58a263f80_0000001226</t>
  </si>
  <si>
    <t>2472baa58a263f80_0000001225</t>
  </si>
  <si>
    <t>2472baa58a263f80_0000001224</t>
  </si>
  <si>
    <t>2472baa58a263f80_0000001223</t>
  </si>
  <si>
    <t>2472baa58a263f80_0000001221</t>
  </si>
  <si>
    <t>2472baa58a263f80_0000001222</t>
  </si>
  <si>
    <t>2472baa58a263f80_0000001232</t>
  </si>
  <si>
    <t>2472baa58a263f80_0000001257</t>
  </si>
  <si>
    <t>2472baa58a263f80_0000001256</t>
  </si>
  <si>
    <t>2472baa58a263f80_0000001255</t>
  </si>
  <si>
    <t>2472baa58a263f80_0000001254</t>
  </si>
  <si>
    <t>2472baa58a263f80_0000001253</t>
  </si>
  <si>
    <t>2472baa58a263f80_0000001252</t>
  </si>
  <si>
    <t>2472baa58a263f80_0000001251</t>
  </si>
  <si>
    <t>2472baa58a263f80_0000001250</t>
  </si>
  <si>
    <t>2472baa58a263f80_0000001249</t>
  </si>
  <si>
    <t>2472baa58a263f80_0000001248</t>
  </si>
  <si>
    <t>2472baa58a263f80_0000001247</t>
  </si>
  <si>
    <t>2472baa58a263f80_0000001358</t>
  </si>
  <si>
    <t>2472baa58a263f80_0000001357</t>
  </si>
  <si>
    <t>2472baa58a263f80_0000001356</t>
  </si>
  <si>
    <t>2472baa58a263f80_0000001355</t>
  </si>
  <si>
    <t>2472baa58a263f80_0000001354</t>
  </si>
  <si>
    <t>2472baa58a263f80_0000001353</t>
  </si>
  <si>
    <t>2472baa58a263f80_0000001352</t>
  </si>
  <si>
    <t>2472baa58a263f80_0000001351</t>
  </si>
  <si>
    <t>2472baa58a263f80_0000001361</t>
  </si>
  <si>
    <t>2472baa58a263f80_0000001360</t>
  </si>
  <si>
    <t>2472baa58a263f80_0000001364</t>
  </si>
  <si>
    <t>2472baa58a263f80_0000001363</t>
  </si>
  <si>
    <t>2472baa58a263f80_0000001362</t>
  </si>
  <si>
    <t>2472baa58a263f80_0000001400</t>
  </si>
  <si>
    <t>2472baa58a263f80_0000001399</t>
  </si>
  <si>
    <t>2472baa58a263f80_0000001398</t>
  </si>
  <si>
    <t>2472baa58a263f80_0000001386</t>
  </si>
  <si>
    <t>2472baa58a263f80_0000001385</t>
  </si>
  <si>
    <t>2472baa58a263f80_0000001067</t>
  </si>
  <si>
    <t>2472baa58a263f80_0000001066</t>
  </si>
  <si>
    <t>2472baa58a263f80_0000001065</t>
  </si>
  <si>
    <t>2472baa58a263f80_0000001064</t>
  </si>
  <si>
    <t>2472baa58a263f80_0000001063</t>
  </si>
  <si>
    <t>2472baa58a263f80_0000001062</t>
  </si>
  <si>
    <t>2472baa58a263f80_0000001061</t>
  </si>
  <si>
    <t>2472baa58a263f80_0000001060</t>
  </si>
  <si>
    <t>2472baa58a263f80_0000001059</t>
  </si>
  <si>
    <t>2472baa58a263f80_0000001058</t>
  </si>
  <si>
    <t>2472baa58a263f80_0000001057</t>
  </si>
  <si>
    <t>2472baa58a263f80_0000001056</t>
  </si>
  <si>
    <t>2472baa58a263f80_0000001055</t>
  </si>
  <si>
    <t>2472baa58a263f80_0000001054</t>
  </si>
  <si>
    <t>2472baa58a263f80_0000001053</t>
  </si>
  <si>
    <t>2472baa58a263f80_0000001052</t>
  </si>
  <si>
    <t>2472baa58a263f80_0000001051</t>
  </si>
  <si>
    <t>2472baa58a263f80_0000001050</t>
  </si>
  <si>
    <t>2472baa58a263f80_0000001049</t>
  </si>
  <si>
    <t>2472baa58a263f80_0000001048</t>
  </si>
  <si>
    <t>2472baa58a263f80_0000001047</t>
  </si>
  <si>
    <t>2472baa58a263f80_0000001046</t>
  </si>
  <si>
    <t>2472baa58a263f80_0000001045</t>
  </si>
  <si>
    <t>2472baa58a263f80_0000001044</t>
  </si>
  <si>
    <t>2472baa58a263f80_0000001043</t>
  </si>
  <si>
    <t>2472baa58a263f80_0000001042</t>
  </si>
  <si>
    <t>2472baa58a263f80_0000001041</t>
  </si>
  <si>
    <t>2472baa58a263f80_0000001040</t>
  </si>
  <si>
    <t>2472baa58a263f80_0000001039</t>
  </si>
  <si>
    <t>2472baa58a263f80_0000001038</t>
  </si>
  <si>
    <t>2472baa58a263f80_0000001037</t>
  </si>
  <si>
    <t>2472baa58a263f80_0000001036</t>
  </si>
  <si>
    <t>2472baa58a263f80_0000001035</t>
  </si>
  <si>
    <t>2472baa58a263f80_0000001034</t>
  </si>
  <si>
    <t>2472baa58a263f80_0000001033</t>
  </si>
  <si>
    <t>2472baa58a263f80_0000001032</t>
  </si>
  <si>
    <t>2472baa58a263f80_0000001799</t>
  </si>
  <si>
    <t>2472baa58a263f80_0000001798</t>
  </si>
  <si>
    <t>2472baa58a263f80_0000001797</t>
  </si>
  <si>
    <t>2472baa58a263f80_0000001796</t>
  </si>
  <si>
    <t>2472baa58a263f80_0000001795</t>
  </si>
  <si>
    <t>2472baa58a263f80_0000001794</t>
  </si>
  <si>
    <t>2472baa58a263f80_0000001972</t>
  </si>
  <si>
    <t>2472baa58a263f80_0000001971</t>
  </si>
  <si>
    <t>2472baa58a263f80_0000001970</t>
  </si>
  <si>
    <t>2472baa58a263f80_0000001969</t>
  </si>
  <si>
    <t>2472baa58a263f80_0000001968</t>
  </si>
  <si>
    <t>2472baa58a263f80_0000001967</t>
  </si>
  <si>
    <t>2472baa58a263f80_0000001966</t>
  </si>
  <si>
    <t>2472baa58a263f80_0000001965</t>
  </si>
  <si>
    <t>2472baa58a263f80_0000001964</t>
  </si>
  <si>
    <t>2472baa58a263f80_0000001963</t>
  </si>
  <si>
    <t>2472baa58a263f80_0000001962</t>
  </si>
  <si>
    <t>2472baa58a263f80_0000001961</t>
  </si>
  <si>
    <t>2472baa58a263f80_0000001180</t>
  </si>
  <si>
    <t>2472baa58a263f80_0000001179</t>
  </si>
  <si>
    <t>2472baa58a263f80_0000001178</t>
  </si>
  <si>
    <t>2472baa58a263f80_0000001177</t>
  </si>
  <si>
    <t>2472baa58a263f80_0000001176</t>
  </si>
  <si>
    <t>2472baa58a263f80_0000001175</t>
  </si>
  <si>
    <t>2472baa58a263f80_0000001174</t>
  </si>
  <si>
    <t>2472baa58a263f80_0000001173</t>
  </si>
  <si>
    <t>2472baa58a263f80_0000001172</t>
  </si>
  <si>
    <t>2472baa58a263f80_0000000596</t>
  </si>
  <si>
    <t>2472baa58a263f80_0000000595</t>
  </si>
  <si>
    <t>2472baa58a263f80_0000000594</t>
  </si>
  <si>
    <t>2472baa58a263f80_0000000593</t>
  </si>
  <si>
    <t>2472baa58a263f80_0000000592</t>
  </si>
  <si>
    <t>2472baa58a263f80_0000000591</t>
  </si>
  <si>
    <t>2472baa58a263f80_0000000590</t>
  </si>
  <si>
    <t>2472baa58a263f80_0000000589</t>
  </si>
  <si>
    <t>2472baa58a263f80_0000000588</t>
  </si>
  <si>
    <t>2472baa58a263f80_0000000587</t>
  </si>
  <si>
    <t>2472baa58a263f80_0000000586</t>
  </si>
  <si>
    <t>2472baa58a263f80_0000000585</t>
  </si>
  <si>
    <t>2472baa58a263f80_0000000584</t>
  </si>
  <si>
    <t>2472baa58a263f80_0000000583</t>
  </si>
  <si>
    <t>2472baa58a263f80_0000000667</t>
  </si>
  <si>
    <t>2472baa58a263f80_0000000666</t>
  </si>
  <si>
    <t>2472baa58a263f80_0000000743</t>
  </si>
  <si>
    <t>2472baa58a263f80_0000000833</t>
  </si>
  <si>
    <t>2472baa58a263f80_0000000832</t>
  </si>
  <si>
    <t>2472baa58a263f80_0000000831</t>
  </si>
  <si>
    <t>2472baa58a263f80_0000000830</t>
  </si>
  <si>
    <t>2472baa58a263f80_0000000829</t>
  </si>
  <si>
    <t>2472baa58a263f80_0000000828</t>
  </si>
  <si>
    <t>2472baa58a263f80_0000000827</t>
  </si>
  <si>
    <t>2472baa58a263f80_0000000826</t>
  </si>
  <si>
    <t>2472baa58a263f80_0000000825</t>
  </si>
  <si>
    <t>2472baa58a263f80_0000000824</t>
  </si>
  <si>
    <t>2472baa58a263f80_0000000823</t>
  </si>
  <si>
    <t>2472baa58a263f80_0000000822</t>
  </si>
  <si>
    <t>2472baa58a263f80_0000000821</t>
  </si>
  <si>
    <t>2472baa58a263f80_0000000820</t>
  </si>
  <si>
    <t>2472baa58a263f80_0000000819</t>
  </si>
  <si>
    <t>2472baa58a263f80_0000000818</t>
  </si>
  <si>
    <t>2472baa58a263f80_0000000817</t>
  </si>
  <si>
    <t>2472baa58a263f80_0000002201</t>
  </si>
  <si>
    <t>2472baa58a263f80_0000002200</t>
  </si>
  <si>
    <t>2472baa58a263f80_0000002199</t>
  </si>
  <si>
    <t>2472baa58a263f80_0000002198</t>
  </si>
  <si>
    <t>2472baa58a263f80_0000002197</t>
  </si>
  <si>
    <t>2472baa58a263f80_0000002196</t>
  </si>
  <si>
    <t>2472baa58a263f80_0000002204</t>
  </si>
  <si>
    <t>2472baa58a263f80_0000002203</t>
  </si>
  <si>
    <t>2472baa58a263f80_0000002205</t>
  </si>
  <si>
    <t>2472baa58a263f80_0000002206</t>
  </si>
  <si>
    <t>2472baa58a263f80_0000002208</t>
  </si>
  <si>
    <t>2472baa58a263f80_0000002292</t>
  </si>
  <si>
    <t>2472baa58a263f80_0000002295</t>
  </si>
  <si>
    <t>2472baa58a263f80_0000002294</t>
  </si>
  <si>
    <t>2472baa58a263f80_0000002293</t>
  </si>
  <si>
    <t>2472baa58a263f80_0000002262</t>
  </si>
  <si>
    <t>2472baa58a263f80_0000002261</t>
  </si>
  <si>
    <t>2472baa58a263f80_0000002260</t>
  </si>
  <si>
    <t>2472baa58a263f80_0000001478</t>
  </si>
  <si>
    <t>2472baa58a263f80_0000001477</t>
  </si>
  <si>
    <t>2472baa58a263f80_0000001476</t>
  </si>
  <si>
    <t>2472baa58a263f80_0000001496</t>
  </si>
  <si>
    <t>2472baa58a263f80_0000001495</t>
  </si>
  <si>
    <t>2472baa58a263f80_0000001494</t>
  </si>
  <si>
    <t>2472baa58a263f80_0000001493</t>
  </si>
  <si>
    <t>2472baa58a263f80_0000001492</t>
  </si>
  <si>
    <t>2472baa58a263f80_0000001491</t>
  </si>
  <si>
    <t>2472baa58a263f80_0000001490</t>
  </si>
  <si>
    <t>2472baa58a263f80_0000001489</t>
  </si>
  <si>
    <t>2472baa58a263f80_0000001488</t>
  </si>
  <si>
    <t>2472baa58a263f80_0000001487</t>
  </si>
  <si>
    <t>2472baa58a263f80_0000001486</t>
  </si>
  <si>
    <t>2472baa58a263f80_0000001485</t>
  </si>
  <si>
    <t>2472baa58a263f80_0000001484</t>
  </si>
  <si>
    <t>2472baa58a263f80_0000001483</t>
  </si>
  <si>
    <t>2472baa58a263f80_0000001482</t>
  </si>
  <si>
    <t>2472baa58a263f80_0000000668</t>
  </si>
  <si>
    <t>2472baa58a263f80_0000000673</t>
  </si>
  <si>
    <t>2472baa58a263f80_0000000672</t>
  </si>
  <si>
    <t>2472baa58a263f80_0000000678</t>
  </si>
  <si>
    <t>2472baa58a263f80_0000000677</t>
  </si>
  <si>
    <t>2472baa58a263f80_0000000676</t>
  </si>
  <si>
    <t>2472baa58a263f80_0000000675</t>
  </si>
  <si>
    <t>2472baa58a263f80_0000000674</t>
  </si>
  <si>
    <t>2472baa58a263f80_0000000698</t>
  </si>
  <si>
    <t>2472baa58a263f80_0000000697</t>
  </si>
  <si>
    <t>2472baa58a263f80_0000000696</t>
  </si>
  <si>
    <t>2472baa58a263f80_0000000695</t>
  </si>
  <si>
    <t>2472baa58a263f80_0000000701</t>
  </si>
  <si>
    <t>2472baa58a263f80_0000000700</t>
  </si>
  <si>
    <t>2472baa58a263f80_0000000699</t>
  </si>
  <si>
    <t>2472baa58a263f80_0000000694</t>
  </si>
  <si>
    <t>2472baa58a263f80_0000000693</t>
  </si>
  <si>
    <t>2472baa58a263f80_0000001369</t>
  </si>
  <si>
    <t>2472baa58a263f80_0000001368</t>
  </si>
  <si>
    <t>2472baa58a263f80_0000001367</t>
  </si>
  <si>
    <t>2472baa58a263f80_0000001366</t>
  </si>
  <si>
    <t>2472baa58a263f80_0000001365</t>
  </si>
  <si>
    <t>2472baa58a263f80_0000001391</t>
  </si>
  <si>
    <t>2472baa58a263f80_0000001390</t>
  </si>
  <si>
    <t>2472baa58a263f80_0000001389</t>
  </si>
  <si>
    <t>2472baa58a263f80_0000001388</t>
  </si>
  <si>
    <t>2472baa58a263f80_0000001387</t>
  </si>
  <si>
    <t>2472baa58a263f80_0000001397</t>
  </si>
  <si>
    <t>2472baa58a263f80_0000001396</t>
  </si>
  <si>
    <t>2472baa58a263f80_0000001395</t>
  </si>
  <si>
    <t>2472baa58a263f80_0000001394</t>
  </si>
  <si>
    <t>2472baa58a263f80_0000001393</t>
  </si>
  <si>
    <t>2472baa58a263f80_0000001392</t>
  </si>
  <si>
    <t>2472baa58a263f80_0000001410</t>
  </si>
  <si>
    <t>2472baa58a263f80_0000001409</t>
  </si>
  <si>
    <t>2472baa58a263f80_0000001408</t>
  </si>
  <si>
    <t>2472baa58a263f80_0000001407</t>
  </si>
  <si>
    <t>2472baa58a263f80_0000001406</t>
  </si>
  <si>
    <t>2472baa58a263f80_0000000881</t>
  </si>
  <si>
    <t>2472baa58a263f80_0000000880</t>
  </si>
  <si>
    <t>2472baa58a263f80_0000000879</t>
  </si>
  <si>
    <t>2472baa58a263f80_0000000878</t>
  </si>
  <si>
    <t>2472baa58a263f80_0000000877</t>
  </si>
  <si>
    <t>2472baa58a263f80_0000000876</t>
  </si>
  <si>
    <t>2472baa58a263f80_0000000987</t>
  </si>
  <si>
    <t>2472baa58a263f80_0000000986</t>
  </si>
  <si>
    <t>2472baa58a263f80_0000000985</t>
  </si>
  <si>
    <t>2472baa58a263f80_0000000984</t>
  </si>
  <si>
    <t>2472baa58a263f80_0000000983</t>
  </si>
  <si>
    <t>2472baa58a263f80_0000000982</t>
  </si>
  <si>
    <t>2472baa58a263f80_0000000981</t>
  </si>
  <si>
    <t>2472baa58a263f80_0000000980</t>
  </si>
  <si>
    <t>2472baa58a263f80_0000000979</t>
  </si>
  <si>
    <t>2472baa58a263f80_0000000978</t>
  </si>
  <si>
    <t>2472baa58a263f80_0000000977</t>
  </si>
  <si>
    <t>2472baa58a263f80_0000000976</t>
  </si>
  <si>
    <t>2472baa58a263f80_0000000975</t>
  </si>
  <si>
    <t>2472baa58a263f80_0000000974</t>
  </si>
  <si>
    <t>2472baa58a263f80_0000000973</t>
  </si>
  <si>
    <t>2472baa58a263f80_0000000972</t>
  </si>
  <si>
    <t>2472baa58a263f80_0000000971</t>
  </si>
  <si>
    <t>2472baa58a263f80_0000000970</t>
  </si>
  <si>
    <t>2472baa58a263f80_0000000969</t>
  </si>
  <si>
    <t>2472baa58a263f80_0000000968</t>
  </si>
  <si>
    <t>2472baa58a263f80_0000000967</t>
  </si>
  <si>
    <t>2472baa58a263f80_0000000966</t>
  </si>
  <si>
    <t>2472baa58a263f80_0000000965</t>
  </si>
  <si>
    <t>2472baa58a263f80_0000000964</t>
  </si>
  <si>
    <t>2472baa58a263f80_0000000963</t>
  </si>
  <si>
    <t>2472baa58a263f80_0000000962</t>
  </si>
  <si>
    <t>2472baa58a263f80_0000000961</t>
  </si>
  <si>
    <t>2472baa58a263f80_0000000960</t>
  </si>
  <si>
    <t>2472baa58a263f80_0000000959</t>
  </si>
  <si>
    <t>2472baa58a263f80_0000000958</t>
  </si>
  <si>
    <t>2472baa58a263f80_0000000957</t>
  </si>
  <si>
    <t>2472baa58a263f80_0000000956</t>
  </si>
  <si>
    <t>2472baa58a263f80_0000000955</t>
  </si>
  <si>
    <t>2472baa58a263f80_0000000954</t>
  </si>
  <si>
    <t>2472baa58a263f80_0000000953</t>
  </si>
  <si>
    <t>2472baa58a263f80_0000000952</t>
  </si>
  <si>
    <t>2472baa58a263f80_0000000951</t>
  </si>
  <si>
    <t>2472baa58a263f80_0000000950</t>
  </si>
  <si>
    <t>2472baa58a263f80_0000000949</t>
  </si>
  <si>
    <t>2472baa58a263f80_0000000948</t>
  </si>
  <si>
    <t>2472baa58a263f80_0000000947</t>
  </si>
  <si>
    <t>2472baa58a263f80_0000000946</t>
  </si>
  <si>
    <t>2472baa58a263f80_0000000945</t>
  </si>
  <si>
    <t>2472baa58a263f80_0000000944</t>
  </si>
  <si>
    <t>2472baa58a263f80_0000000943</t>
  </si>
  <si>
    <t>2472baa58a263f80_0000000942</t>
  </si>
  <si>
    <t>2472baa58a263f80_0000000941</t>
  </si>
  <si>
    <t>2472baa58a263f80_0000000940</t>
  </si>
  <si>
    <t>2472baa58a263f80_0000000939</t>
  </si>
  <si>
    <t>2472baa58a263f80_0000000938</t>
  </si>
  <si>
    <t>2472baa58a263f80_0000000937</t>
  </si>
  <si>
    <t>2472baa58a263f80_0000000936</t>
  </si>
  <si>
    <t>2472baa58a263f80_0000000935</t>
  </si>
  <si>
    <t>2472baa58a263f80_0000000934</t>
  </si>
  <si>
    <t>2472baa58a263f80_0000000933</t>
  </si>
  <si>
    <t>2472baa58a263f80_0000000932</t>
  </si>
  <si>
    <t>2472baa58a263f80_0000000931</t>
  </si>
  <si>
    <t>2472baa58a263f80_0000000930</t>
  </si>
  <si>
    <t>2472baa58a263f80_0000000929</t>
  </si>
  <si>
    <t>2472baa58a263f80_0000000928</t>
  </si>
  <si>
    <t>2472baa58a263f80_0000000927</t>
  </si>
  <si>
    <t>2472baa58a263f80_0000000926</t>
  </si>
  <si>
    <t>2472baa58a263f80_0000000925</t>
  </si>
  <si>
    <t>2472baa58a263f80_0000000924</t>
  </si>
  <si>
    <t>2472baa58a263f80_0000000923</t>
  </si>
  <si>
    <t>2472baa58a263f80_0000000922</t>
  </si>
  <si>
    <t>2472baa58a263f80_0000000921</t>
  </si>
  <si>
    <t>2472baa58a263f80_0000000920</t>
  </si>
  <si>
    <t>2472baa58a263f80_0000000919</t>
  </si>
  <si>
    <t>2472baa58a263f80_0000000918</t>
  </si>
  <si>
    <t>2472baa58a263f80_0000000917</t>
  </si>
  <si>
    <t>2472baa58a263f80_0000000916</t>
  </si>
  <si>
    <t>2472baa58a263f80_0000000915</t>
  </si>
  <si>
    <t>2472baa58a263f80_0000000914</t>
  </si>
  <si>
    <t>2472baa58a263f80_0000000913</t>
  </si>
  <si>
    <t>2472baa58a263f80_0000000912</t>
  </si>
  <si>
    <t>2472baa58a263f80_0000000911</t>
  </si>
  <si>
    <t>2472baa58a263f80_0000000910</t>
  </si>
  <si>
    <t>2472baa58a263f80_0000000909</t>
  </si>
  <si>
    <t>2472baa58a263f80_0000000908</t>
  </si>
  <si>
    <t>2472baa58a263f80_0000000875</t>
  </si>
  <si>
    <t>2472baa58a263f80_0000000874</t>
  </si>
  <si>
    <t>2472baa58a263f80_0000000873</t>
  </si>
  <si>
    <t>2472baa58a263f80_0000000872</t>
  </si>
  <si>
    <t>2472baa58a263f80_0000000871</t>
  </si>
  <si>
    <t>2472baa58a263f80_0000000870</t>
  </si>
  <si>
    <t>2472baa58a263f80_0000000869</t>
  </si>
  <si>
    <t>2472baa58a263f80_0000000868</t>
  </si>
  <si>
    <t>2472baa58a263f80_0000000867</t>
  </si>
  <si>
    <t>2472baa58a263f80_0000000866</t>
  </si>
  <si>
    <t>2472baa58a263f80_0000000865</t>
  </si>
  <si>
    <t>2472baa58a263f80_0000000864</t>
  </si>
  <si>
    <t>2472baa58a263f80_0000000863</t>
  </si>
  <si>
    <t>2472baa58a263f80_0000000862</t>
  </si>
  <si>
    <t>2472baa58a263f80_0000000861</t>
  </si>
  <si>
    <t>2472baa58a263f80_0000000860</t>
  </si>
  <si>
    <t>2472baa58a263f80_0000000859</t>
  </si>
  <si>
    <t>2472baa58a263f80_0000000858</t>
  </si>
  <si>
    <t>2472baa58a263f80_0000000857</t>
  </si>
  <si>
    <t>2472baa58a263f80_0000000856</t>
  </si>
  <si>
    <t>2472baa58a263f80_0000000855</t>
  </si>
  <si>
    <t>2472baa58a263f80_0000000854</t>
  </si>
  <si>
    <t>2472baa58a263f80_0000001013</t>
  </si>
  <si>
    <t>2472baa58a263f80_0000001012</t>
  </si>
  <si>
    <t>2472baa58a263f80_0000001011</t>
  </si>
  <si>
    <t>2472baa58a263f80_0000001010</t>
  </si>
  <si>
    <t>2472baa58a263f80_0000001009</t>
  </si>
  <si>
    <t>2472baa58a263f80_0000001008</t>
  </si>
  <si>
    <t>2472baa58a263f80_0000001007</t>
  </si>
  <si>
    <t>2472baa58a263f80_0000001006</t>
  </si>
  <si>
    <t>2472baa58a263f80_0000001005</t>
  </si>
  <si>
    <t>2472baa58a263f80_0000001004</t>
  </si>
  <si>
    <t>2472baa58a263f80_0000001188</t>
  </si>
  <si>
    <t>2472baa58a263f80_0000001187</t>
  </si>
  <si>
    <t>2472baa58a263f80_0000001186</t>
  </si>
  <si>
    <t>2472baa58a263f80_0000001185</t>
  </si>
  <si>
    <t>2472baa58a263f80_0000001184</t>
  </si>
  <si>
    <t>2472baa58a263f80_0000001183</t>
  </si>
  <si>
    <t>2472baa58a263f80_0000001182</t>
  </si>
  <si>
    <t>2472baa58a263f80_0000001181</t>
  </si>
  <si>
    <t>2472baa58a263f80_0000001262</t>
  </si>
  <si>
    <t>2472baa58a263f80_0000001261</t>
  </si>
  <si>
    <t>2472baa58a263f80_0000001260</t>
  </si>
  <si>
    <t>2472baa58a263f80_0000001271</t>
  </si>
  <si>
    <t>2472baa58a263f80_0000001270</t>
  </si>
  <si>
    <t>2472baa58a263f80_0000001269</t>
  </si>
  <si>
    <t>2472baa58a263f80_0000001268</t>
  </si>
  <si>
    <t>2472baa58a263f80_0000001267</t>
  </si>
  <si>
    <t>2472baa58a263f80_0000001266</t>
  </si>
  <si>
    <t>2472baa58a263f80_0000001265</t>
  </si>
  <si>
    <t>2472baa58a263f80_0000001272</t>
  </si>
  <si>
    <t>2472baa58a263f80_0000001278</t>
  </si>
  <si>
    <t>2472baa58a263f80_0000001277</t>
  </si>
  <si>
    <t>2472baa58a263f80_0000001276</t>
  </si>
  <si>
    <t>2472baa58a263f80_0000001275</t>
  </si>
  <si>
    <t>2472baa58a263f80_0000001274</t>
  </si>
  <si>
    <t>2472baa58a263f80_0000001273</t>
  </si>
  <si>
    <t>2472baa58a263f80_0000001285</t>
  </si>
  <si>
    <t>2472baa58a263f80_0000001284</t>
  </si>
  <si>
    <t>2472baa58a263f80_0000001283</t>
  </si>
  <si>
    <t>2472baa58a263f80_0000001282</t>
  </si>
  <si>
    <t>2472baa58a263f80_0000001281</t>
  </si>
  <si>
    <t>2472baa58a263f80_0000001280</t>
  </si>
  <si>
    <t>2472baa58a263f80_0000001279</t>
  </si>
  <si>
    <t>2472baa58a263f80_0000001318</t>
  </si>
  <si>
    <t>2472baa58a263f80_0000001317</t>
  </si>
  <si>
    <t>2472baa58a263f80_0000001316</t>
  </si>
  <si>
    <t>2472baa58a263f80_0000001315</t>
  </si>
  <si>
    <t>2472baa58a263f80_0000001314</t>
  </si>
  <si>
    <t>2472baa58a263f80_0000001313</t>
  </si>
  <si>
    <t>2472baa58a263f80_0000001312</t>
  </si>
  <si>
    <t>2472baa58a263f80_0000001311</t>
  </si>
  <si>
    <t>2472baa58a263f80_0000001310</t>
  </si>
  <si>
    <t>2472baa58a263f80_0000001309</t>
  </si>
  <si>
    <t>2472baa58a263f80_0000001308</t>
  </si>
  <si>
    <t>2472baa58a263f80_0000001307</t>
  </si>
  <si>
    <t>2472baa58a263f80_0000001306</t>
  </si>
  <si>
    <t>2472baa58a263f80_0000001305</t>
  </si>
  <si>
    <t>2472baa58a263f80_0000001304</t>
  </si>
  <si>
    <t>2472baa58a263f80_0000001303</t>
  </si>
  <si>
    <t>2472baa58a263f80_0000001302</t>
  </si>
  <si>
    <t>2472baa58a263f80_0000001301</t>
  </si>
  <si>
    <t>2472baa58a263f80_0000001300</t>
  </si>
  <si>
    <t>2472baa58a263f80_0000001299</t>
  </si>
  <si>
    <t>2472baa58a263f80_0000001298</t>
  </si>
  <si>
    <t>2472baa58a263f80_0000001297</t>
  </si>
  <si>
    <t>2472baa58a263f80_0000001296</t>
  </si>
  <si>
    <t>2472baa58a263f80_0000001295</t>
  </si>
  <si>
    <t>2472baa58a263f80_0000001294</t>
  </si>
  <si>
    <t>2472baa58a263f80_0000001293</t>
  </si>
  <si>
    <t>2472baa58a263f80_0000001292</t>
  </si>
  <si>
    <t>2472baa58a263f80_0000001291</t>
  </si>
  <si>
    <t>2472baa58a263f80_0000001290</t>
  </si>
  <si>
    <t>2472baa58a263f80_0000001289</t>
  </si>
  <si>
    <t>2472baa58a263f80_0000001288</t>
  </si>
  <si>
    <t>2472baa58a263f80_0000001287</t>
  </si>
  <si>
    <t>2472baa58a263f80_0000001738</t>
  </si>
  <si>
    <t>2472baa58a263f80_0000001737</t>
  </si>
  <si>
    <t>2472baa58a263f80_0000001736</t>
  </si>
  <si>
    <t>2472baa58a263f80_0000001735</t>
  </si>
  <si>
    <t>2472baa58a263f80_0000001734</t>
  </si>
  <si>
    <t>2472baa58a263f80_0000001733</t>
  </si>
  <si>
    <t>2472baa58a263f80_0000001732</t>
  </si>
  <si>
    <t>2472baa58a263f80_0000001739</t>
  </si>
  <si>
    <t>2472baa58a263f80_0000001740</t>
  </si>
  <si>
    <t>2472baa58a263f80_0000001793</t>
  </si>
  <si>
    <t>2472baa58a263f80_0000001792</t>
  </si>
  <si>
    <t>2472baa58a263f80_0000001806</t>
  </si>
  <si>
    <t>2472baa58a263f80_0000001805</t>
  </si>
  <si>
    <t>2472baa58a263f80_0000001807</t>
  </si>
  <si>
    <t>2472baa58a263f80_0000001802</t>
  </si>
  <si>
    <t>2472baa58a263f80_0000001801</t>
  </si>
  <si>
    <t>2472baa58a263f80_0000001804</t>
  </si>
  <si>
    <t>2472baa58a263f80_0000001803</t>
  </si>
  <si>
    <t>2472baa58a263f80_0000001791</t>
  </si>
  <si>
    <t>2472baa58a263f80_0000001790</t>
  </si>
  <si>
    <t>2472baa58a263f80_0000001789</t>
  </si>
  <si>
    <t>2472baa58a263f80_0000001788</t>
  </si>
  <si>
    <t>2472baa58a263f80_0000001787</t>
  </si>
  <si>
    <t>2472baa58a263f80_0000001800</t>
  </si>
  <si>
    <t>c41505a0dcd85ec5_0000001085</t>
  </si>
  <si>
    <t>c41505a0dcd85ec5_0000001084</t>
  </si>
  <si>
    <t>c41505a0dcd85ec5_0000001083</t>
  </si>
  <si>
    <t>c41505a0dcd85ec5_0000001086</t>
  </si>
  <si>
    <t>c41505a0dcd85ec5_0000001087</t>
  </si>
  <si>
    <t>2472baa58a263f80_0000002162</t>
  </si>
  <si>
    <t>2472baa58a263f80_0000002161</t>
  </si>
  <si>
    <t>2472baa58a263f80_0000002195</t>
  </si>
  <si>
    <t>2472baa58a263f80_0000002194</t>
  </si>
  <si>
    <t>2472baa58a263f80_0000002193</t>
  </si>
  <si>
    <t>2472baa58a263f80_0000002192</t>
  </si>
  <si>
    <t>2472baa58a263f80_0000002191</t>
  </si>
  <si>
    <t>2472baa58a263f80_0000002190</t>
  </si>
  <si>
    <t>2472baa58a263f80_0000002189</t>
  </si>
  <si>
    <t>2472baa58a263f80_0000002188</t>
  </si>
  <si>
    <t>2472baa58a263f80_0000002187</t>
  </si>
  <si>
    <t>2472baa58a263f80_0000002186</t>
  </si>
  <si>
    <t>2472baa58a263f80_0000002185</t>
  </si>
  <si>
    <t>2472baa58a263f80_0000002184</t>
  </si>
  <si>
    <t>2472baa58a263f80_0000002183</t>
  </si>
  <si>
    <t>2472baa58a263f80_0000002160</t>
  </si>
  <si>
    <t>2472baa58a263f80_0000002159</t>
  </si>
  <si>
    <t>2472baa58a263f80_0000002158</t>
  </si>
  <si>
    <t>2472baa58a263f80_0000002157</t>
  </si>
  <si>
    <t>2472baa58a263f80_0000002156</t>
  </si>
  <si>
    <t>2472baa58a263f80_0000002155</t>
  </si>
  <si>
    <t>2472baa58a263f80_0000002154</t>
  </si>
  <si>
    <t>2472baa58a263f80_0000002153</t>
  </si>
  <si>
    <t>2472baa58a263f80_0000002152</t>
  </si>
  <si>
    <t>2472baa58a263f80_0000002151</t>
  </si>
  <si>
    <t>2472baa58a263f80_0000002150</t>
  </si>
  <si>
    <t>2472baa58a263f80_0000002149</t>
  </si>
  <si>
    <t>2472baa58a263f80_0000002182</t>
  </si>
  <si>
    <t>2472baa58a263f80_0000002181</t>
  </si>
  <si>
    <t>2472baa58a263f80_0000002180</t>
  </si>
  <si>
    <t>2472baa58a263f80_0000001334</t>
  </si>
  <si>
    <t>2472baa58a263f80_0000001333</t>
  </si>
  <si>
    <t>2472baa58a263f80_0000001332</t>
  </si>
  <si>
    <t>2472baa58a263f80_0000001331</t>
  </si>
  <si>
    <t>2472baa58a263f80_0000001330</t>
  </si>
  <si>
    <t>2472baa58a263f80_0000001329</t>
  </si>
  <si>
    <t>2472baa58a263f80_0000001328</t>
  </si>
  <si>
    <t>2472baa58a263f80_0000001327</t>
  </si>
  <si>
    <t>2472baa58a263f80_0000001326</t>
  </si>
  <si>
    <t>2472baa58a263f80_0000001325</t>
  </si>
  <si>
    <t>2472baa58a263f80_0000001324</t>
  </si>
  <si>
    <t>2472baa58a263f80_0000001323</t>
  </si>
  <si>
    <t>2472baa58a263f80_0000001322</t>
  </si>
  <si>
    <t>2472baa58a263f80_0000001321</t>
  </si>
  <si>
    <t>2472baa58a263f80_0000001320</t>
  </si>
  <si>
    <t>2472baa58a263f80_0000001319</t>
  </si>
  <si>
    <t>2472baa58a263f80_0000001286</t>
  </si>
  <si>
    <t>2472baa58a263f80_0000001346</t>
  </si>
  <si>
    <t>2472baa58a263f80_0000001348</t>
  </si>
  <si>
    <t>2472baa58a263f80_0000001347</t>
  </si>
  <si>
    <t>2472baa58a263f80_0000001350</t>
  </si>
  <si>
    <t>2472baa58a263f80_0000001349</t>
  </si>
  <si>
    <t>2472baa58a263f80_0000001345</t>
  </si>
  <si>
    <t>2472baa58a263f80_0000001344</t>
  </si>
  <si>
    <t>2472baa58a263f80_0000001343</t>
  </si>
  <si>
    <t>2472baa58a263f80_0000001342</t>
  </si>
  <si>
    <t>2472baa58a263f80_0000001341</t>
  </si>
  <si>
    <t>2472baa58a263f80_0000001340</t>
  </si>
  <si>
    <t>2472baa58a263f80_0000001339</t>
  </si>
  <si>
    <t>2472baa58a263f80_0000001338</t>
  </si>
  <si>
    <t>2472baa58a263f80_0000001337</t>
  </si>
  <si>
    <t>2472baa58a263f80_0000001336</t>
  </si>
  <si>
    <t>2472baa58a263f80_0000001335</t>
  </si>
  <si>
    <t>2472baa58a263f80_0000001359</t>
  </si>
  <si>
    <t>2472baa58a263f80_0000001405</t>
  </si>
  <si>
    <t>2472baa58a263f80_0000001404</t>
  </si>
  <si>
    <t>2472baa58a263f80_0000001403</t>
  </si>
  <si>
    <t>2472baa58a263f80_0000001402</t>
  </si>
  <si>
    <t>2472baa58a263f80_0000001401</t>
  </si>
  <si>
    <t>2472baa58a263f80_0000001419</t>
  </si>
  <si>
    <t>2472baa58a263f80_0000001418</t>
  </si>
  <si>
    <t>2472baa58a263f80_0000001417</t>
  </si>
  <si>
    <t>2472baa58a263f80_0000001416</t>
  </si>
  <si>
    <t>2472baa58a263f80_0000001415</t>
  </si>
  <si>
    <t>2472baa58a263f80_0000001414</t>
  </si>
  <si>
    <t>2472baa58a263f80_0000001413</t>
  </si>
  <si>
    <t>2472baa58a263f80_0000001412</t>
  </si>
  <si>
    <t>2472baa58a263f80_0000001411</t>
  </si>
  <si>
    <t>2472baa58a263f80_0000001475</t>
  </si>
  <si>
    <t>2472baa58a263f80_0000001474</t>
  </si>
  <si>
    <t>2472baa58a263f80_0000001473</t>
  </si>
  <si>
    <t>2472baa58a263f80_0000001472</t>
  </si>
  <si>
    <t>2472baa58a263f80_0000001453</t>
  </si>
  <si>
    <t>2472baa58a263f80_0000001452</t>
  </si>
  <si>
    <t>2472baa58a263f80_0000001451</t>
  </si>
  <si>
    <t>2472baa58a263f80_0000001450</t>
  </si>
  <si>
    <t>2472baa58a263f80_0000001449</t>
  </si>
  <si>
    <t>2472baa58a263f80_0000001448</t>
  </si>
  <si>
    <t>2472baa58a263f80_0000001447</t>
  </si>
  <si>
    <t>2472baa58a263f80_0000001446</t>
  </si>
  <si>
    <t>2472baa58a263f80_0000001445</t>
  </si>
  <si>
    <t>2472baa58a263f80_0000001444</t>
  </si>
  <si>
    <t>2472baa58a263f80_0000001443</t>
  </si>
  <si>
    <t>2472baa58a263f80_0000001442</t>
  </si>
  <si>
    <t>2472baa58a263f80_0000001441</t>
  </si>
  <si>
    <t>2472baa58a263f80_0000001440</t>
  </si>
  <si>
    <t>2472baa58a263f80_0000001439</t>
  </si>
  <si>
    <t>2472baa58a263f80_0000001438</t>
  </si>
  <si>
    <t>2472baa58a263f80_0000001437</t>
  </si>
  <si>
    <t>2472baa58a263f80_0000001436</t>
  </si>
  <si>
    <t>2472baa58a263f80_0000001435</t>
  </si>
  <si>
    <t>2472baa58a263f80_0000001434</t>
  </si>
  <si>
    <t>2472baa58a263f80_0000001433</t>
  </si>
  <si>
    <t>2472baa58a263f80_0000001432</t>
  </si>
  <si>
    <t>2472baa58a263f80_0000001431</t>
  </si>
  <si>
    <t>2472baa58a263f80_0000001430</t>
  </si>
  <si>
    <t>2472baa58a263f80_0000001429</t>
  </si>
  <si>
    <t>2472baa58a263f80_0000001428</t>
  </si>
  <si>
    <t>2472baa58a263f80_0000001427</t>
  </si>
  <si>
    <t>2472baa58a263f80_0000001426</t>
  </si>
  <si>
    <t>2472baa58a263f80_0000001425</t>
  </si>
  <si>
    <t>2472baa58a263f80_0000001424</t>
  </si>
  <si>
    <t>2472baa58a263f80_0000001423</t>
  </si>
  <si>
    <t>2472baa58a263f80_0000001422</t>
  </si>
  <si>
    <t>2472baa58a263f80_0000001421</t>
  </si>
  <si>
    <t>2472baa58a263f80_0000001420</t>
  </si>
  <si>
    <t>2472baa58a263f80_0000001480</t>
  </si>
  <si>
    <t>2472baa58a263f80_0000001479</t>
  </si>
  <si>
    <t>2472baa58a263f80_0000001481</t>
  </si>
  <si>
    <t>2472baa58a263f80_0000001501</t>
  </si>
  <si>
    <t>2472baa58a263f80_0000001500</t>
  </si>
  <si>
    <t>2472baa58a263f80_0000001499</t>
  </si>
  <si>
    <t>2472baa58a263f80_0000001498</t>
  </si>
  <si>
    <t>2472baa58a263f80_0000001497</t>
  </si>
  <si>
    <t>2472baa58a263f80_0000001637</t>
  </si>
  <si>
    <t>2472baa58a263f80_0000001636</t>
  </si>
  <si>
    <t>2472baa58a263f80_0000001635</t>
  </si>
  <si>
    <t>2472baa58a263f80_0000001634</t>
  </si>
  <si>
    <t>2472baa58a263f80_0000001633</t>
  </si>
  <si>
    <t>2472baa58a263f80_0000001632</t>
  </si>
  <si>
    <t>2472baa58a263f80_0000001631</t>
  </si>
  <si>
    <t>2472baa58a263f80_0000001630</t>
  </si>
  <si>
    <t>2472baa58a263f80_0000001629</t>
  </si>
  <si>
    <t>2472baa58a263f80_0000001628</t>
  </si>
  <si>
    <t>2472baa58a263f80_0000001627</t>
  </si>
  <si>
    <t>2472baa58a263f80_0000001626</t>
  </si>
  <si>
    <t>2472baa58a263f80_0000001729</t>
  </si>
  <si>
    <t>2472baa58a263f80_0000001728</t>
  </si>
  <si>
    <t>2472baa58a263f80_0000001727</t>
  </si>
  <si>
    <t>2472baa58a263f80_0000001726</t>
  </si>
  <si>
    <t>2472baa58a263f80_0000001725</t>
  </si>
  <si>
    <t>2472baa58a263f80_0000001724</t>
  </si>
  <si>
    <t>2472baa58a263f80_0000001723</t>
  </si>
  <si>
    <t>2472baa58a263f80_0000001722</t>
  </si>
  <si>
    <t>2472baa58a263f80_0000001721</t>
  </si>
  <si>
    <t>2472baa58a263f80_0000001720</t>
  </si>
  <si>
    <t>2472baa58a263f80_0000001786</t>
  </si>
  <si>
    <t>2472baa58a263f80_0000001785</t>
  </si>
  <si>
    <t>2472baa58a263f80_0000001784</t>
  </si>
  <si>
    <t>2472baa58a263f80_0000001783</t>
  </si>
  <si>
    <t>2472baa58a263f80_0000001782</t>
  </si>
  <si>
    <t>2472baa58a263f80_0000001781</t>
  </si>
  <si>
    <t>2472baa58a263f80_0000001780</t>
  </si>
  <si>
    <t>2472baa58a263f80_0000001779</t>
  </si>
  <si>
    <t>2472baa58a263f80_0000001778</t>
  </si>
  <si>
    <t>2472baa58a263f80_0000001777</t>
  </si>
  <si>
    <t>2472baa58a263f80_0000001776</t>
  </si>
  <si>
    <t>2472baa58a263f80_0000001775</t>
  </si>
  <si>
    <t>2472baa58a263f80_0000001774</t>
  </si>
  <si>
    <t>2472baa58a263f80_0000001773</t>
  </si>
  <si>
    <t>2472baa58a263f80_0000001772</t>
  </si>
  <si>
    <t>2472baa58a263f80_0000001771</t>
  </si>
  <si>
    <t>2472baa58a263f80_0000001770</t>
  </si>
  <si>
    <t>2472baa58a263f80_0000001769</t>
  </si>
  <si>
    <t>2472baa58a263f80_0000001768</t>
  </si>
  <si>
    <t>2472baa58a263f80_0000001767</t>
  </si>
  <si>
    <t>2472baa58a263f80_0000001766</t>
  </si>
  <si>
    <t>2472baa58a263f80_0000001765</t>
  </si>
  <si>
    <t>2472baa58a263f80_0000001764</t>
  </si>
  <si>
    <t>2472baa58a263f80_0000001763</t>
  </si>
  <si>
    <t>2472baa58a263f80_0000001762</t>
  </si>
  <si>
    <t>2472baa58a263f80_0000001761</t>
  </si>
  <si>
    <t>2472baa58a263f80_0000001760</t>
  </si>
  <si>
    <t>2472baa58a263f80_0000001759</t>
  </si>
  <si>
    <t>2472baa58a263f80_0000001758</t>
  </si>
  <si>
    <t>2472baa58a263f80_0000001757</t>
  </si>
  <si>
    <t>2472baa58a263f80_0000001756</t>
  </si>
  <si>
    <t>2472baa58a263f80_0000001755</t>
  </si>
  <si>
    <t>2472baa58a263f80_0000001754</t>
  </si>
  <si>
    <t>2472baa58a263f80_0000001753</t>
  </si>
  <si>
    <t>2472baa58a263f80_0000001752</t>
  </si>
  <si>
    <t>2472baa58a263f80_0000001751</t>
  </si>
  <si>
    <t>2472baa58a263f80_0000001750</t>
  </si>
  <si>
    <t>2472baa58a263f80_0000001749</t>
  </si>
  <si>
    <t>2472baa58a263f80_0000001748</t>
  </si>
  <si>
    <t>2472baa58a263f80_0000001747</t>
  </si>
  <si>
    <t>2472baa58a263f80_0000001746</t>
  </si>
  <si>
    <t>2472baa58a263f80_0000001745</t>
  </si>
  <si>
    <t>2472baa58a263f80_0000001744</t>
  </si>
  <si>
    <t>2472baa58a263f80_0000001743</t>
  </si>
  <si>
    <t>2472baa58a263f80_0000001742</t>
  </si>
  <si>
    <t>2472baa58a263f80_0000001741</t>
  </si>
  <si>
    <t>2472baa58a263f80_0000001713</t>
  </si>
  <si>
    <t>2472baa58a263f80_0000001712</t>
  </si>
  <si>
    <t>2472baa58a263f80_0000001711</t>
  </si>
  <si>
    <t>2472baa58a263f80_0000001719</t>
  </si>
  <si>
    <t>2472baa58a263f80_0000001718</t>
  </si>
  <si>
    <t>2472baa58a263f80_0000001717</t>
  </si>
  <si>
    <t>2472baa58a263f80_0000001716</t>
  </si>
  <si>
    <t>2472baa58a263f80_0000001715</t>
  </si>
  <si>
    <t>2472baa58a263f80_0000001714</t>
  </si>
  <si>
    <t>2472baa58a263f80_0000001731</t>
  </si>
  <si>
    <t>2472baa58a263f80_0000000761</t>
  </si>
  <si>
    <t>2472baa58a263f80_0000000760</t>
  </si>
  <si>
    <t>2472baa58a263f80_0000000759</t>
  </si>
  <si>
    <t>2472baa58a263f80_0000000758</t>
  </si>
  <si>
    <t>2472baa58a263f80_0000000757</t>
  </si>
  <si>
    <t>2472baa58a263f80_0000000756</t>
  </si>
  <si>
    <t>2472baa58a263f80_0000000755</t>
  </si>
  <si>
    <t>2472baa58a263f80_0000000754</t>
  </si>
  <si>
    <t>2472baa58a263f80_0000000753</t>
  </si>
  <si>
    <t>2472baa58a263f80_0000000752</t>
  </si>
  <si>
    <t>2472baa58a263f80_0000000751</t>
  </si>
  <si>
    <t>2472baa58a263f80_0000000750</t>
  </si>
  <si>
    <t>2472baa58a263f80_0000000749</t>
  </si>
  <si>
    <t>2472baa58a263f80_0000000748</t>
  </si>
  <si>
    <t>2472baa58a263f80_0000000747</t>
  </si>
  <si>
    <t>2472baa58a263f80_0000000746</t>
  </si>
  <si>
    <t>2472baa58a263f80_0000000745</t>
  </si>
  <si>
    <t>2472baa58a263f80_0000000744</t>
  </si>
  <si>
    <t>2472baa58a263f80_0000000834</t>
  </si>
  <si>
    <t>2472baa58a263f80_0000000844</t>
  </si>
  <si>
    <t>2472baa58a263f80_0000000843</t>
  </si>
  <si>
    <t>2472baa58a263f80_0000000842</t>
  </si>
  <si>
    <t>2472baa58a263f80_0000000841</t>
  </si>
  <si>
    <t>2472baa58a263f80_0000000840</t>
  </si>
  <si>
    <t>2472baa58a263f80_0000000839</t>
  </si>
  <si>
    <t>2472baa58a263f80_0000000838</t>
  </si>
  <si>
    <t>2472baa58a263f80_0000000837</t>
  </si>
  <si>
    <t>2472baa58a263f80_0000000836</t>
  </si>
  <si>
    <t>2472baa58a263f80_0000000835</t>
  </si>
  <si>
    <t>2472baa58a263f80_0000000999</t>
  </si>
  <si>
    <t>2472baa58a263f80_0000000998</t>
  </si>
  <si>
    <t>2472baa58a263f80_0000000997</t>
  </si>
  <si>
    <t>2472baa58a263f80_0000000996</t>
  </si>
  <si>
    <t>2472baa58a263f80_0000000995</t>
  </si>
  <si>
    <t>2472baa58a263f80_0000000994</t>
  </si>
  <si>
    <t>2472baa58a263f80_0000001162</t>
  </si>
  <si>
    <t>2472baa58a263f80_0000001161</t>
  </si>
  <si>
    <t>2472baa58a263f80_0000001160</t>
  </si>
  <si>
    <t>2472baa58a263f80_0000001159</t>
  </si>
  <si>
    <t>2472baa58a263f80_0000001158</t>
  </si>
  <si>
    <t>2472baa58a263f80_0000001157</t>
  </si>
  <si>
    <t>2472baa58a263f80_0000001156</t>
  </si>
  <si>
    <t>2472baa58a263f80_0000001155</t>
  </si>
  <si>
    <t>2472baa58a263f80_0000001154</t>
  </si>
  <si>
    <t>2472baa58a263f80_0000001153</t>
  </si>
  <si>
    <t>2472baa58a263f80_0000001152</t>
  </si>
  <si>
    <t>2472baa58a263f80_0000001151</t>
  </si>
  <si>
    <t>2472baa58a263f80_0000001150</t>
  </si>
  <si>
    <t>2472baa58a263f80_0000001149</t>
  </si>
  <si>
    <t>2472baa58a263f80_0000001147</t>
  </si>
  <si>
    <t>2472baa58a263f80_0000001145</t>
  </si>
  <si>
    <t>2472baa58a263f80_0000001144</t>
  </si>
  <si>
    <t>2472baa58a263f80_0000001143</t>
  </si>
  <si>
    <t>2472baa58a263f80_0000001142</t>
  </si>
  <si>
    <t>2472baa58a263f80_0000001141</t>
  </si>
  <si>
    <t>2472baa58a263f80_0000001140</t>
  </si>
  <si>
    <t>2472baa58a263f80_0000001139</t>
  </si>
  <si>
    <t>2472baa58a263f80_0000001138</t>
  </si>
  <si>
    <t>2472baa58a263f80_0000001136</t>
  </si>
  <si>
    <t>2472baa58a263f80_0000001135</t>
  </si>
  <si>
    <t>2472baa58a263f80_0000001134</t>
  </si>
  <si>
    <t>2472baa58a263f80_0000001133</t>
  </si>
  <si>
    <t>2472baa58a263f80_0000001132</t>
  </si>
  <si>
    <t>2472baa58a263f80_0000001131</t>
  </si>
  <si>
    <t>2472baa58a263f80_0000001130</t>
  </si>
  <si>
    <t>2472baa58a263f80_0000001129</t>
  </si>
  <si>
    <t>2472baa58a263f80_0000001128</t>
  </si>
  <si>
    <t>2472baa58a263f80_0000001127</t>
  </si>
  <si>
    <t>2472baa58a263f80_0000001126</t>
  </si>
  <si>
    <t>2472baa58a263f80_0000001125</t>
  </si>
  <si>
    <t>2472baa58a263f80_0000001124</t>
  </si>
  <si>
    <t>2472baa58a263f80_0000001123</t>
  </si>
  <si>
    <t>2472baa58a263f80_0000001122</t>
  </si>
  <si>
    <t>2472baa58a263f80_0000001121</t>
  </si>
  <si>
    <t>2472baa58a263f80_0000001120</t>
  </si>
  <si>
    <t>2472baa58a263f80_0000001119</t>
  </si>
  <si>
    <t>2472baa58a263f80_0000001118</t>
  </si>
  <si>
    <t>2472baa58a263f80_0000001117</t>
  </si>
  <si>
    <t>2472baa58a263f80_0000001116</t>
  </si>
  <si>
    <t>2472baa58a263f80_0000001115</t>
  </si>
  <si>
    <t>2472baa58a263f80_0000001114</t>
  </si>
  <si>
    <t>2472baa58a263f80_0000001113</t>
  </si>
  <si>
    <t>2472baa58a263f80_0000001112</t>
  </si>
  <si>
    <t>2472baa58a263f80_0000001111</t>
  </si>
  <si>
    <t>2472baa58a263f80_0000001110</t>
  </si>
  <si>
    <t>2472baa58a263f80_0000001109</t>
  </si>
  <si>
    <t>2472baa58a263f80_0000001108</t>
  </si>
  <si>
    <t>2472baa58a263f80_0000001107</t>
  </si>
  <si>
    <t>2472baa58a263f80_0000001106</t>
  </si>
  <si>
    <t>2472baa58a263f80_0000001105</t>
  </si>
  <si>
    <t>2472baa58a263f80_0000001104</t>
  </si>
  <si>
    <t>2472baa58a263f80_0000001103</t>
  </si>
  <si>
    <t>2472baa58a263f80_0000001102</t>
  </si>
  <si>
    <t>2472baa58a263f80_0000001101</t>
  </si>
  <si>
    <t>2472baa58a263f80_0000001100</t>
  </si>
  <si>
    <t>2472baa58a263f80_0000001099</t>
  </si>
  <si>
    <t>2472baa58a263f80_0000001098</t>
  </si>
  <si>
    <t>2472baa58a263f80_0000001097</t>
  </si>
  <si>
    <t>2472baa58a263f80_0000001096</t>
  </si>
  <si>
    <t>2472baa58a263f80_0000001095</t>
  </si>
  <si>
    <t>2472baa58a263f80_0000001094</t>
  </si>
  <si>
    <t>2472baa58a263f80_0000001093</t>
  </si>
  <si>
    <t>2472baa58a263f80_0000001092</t>
  </si>
  <si>
    <t>2472baa58a263f80_0000001091</t>
  </si>
  <si>
    <t>2472baa58a263f80_0000001090</t>
  </si>
  <si>
    <t>2472baa58a263f80_0000001089</t>
  </si>
  <si>
    <t>2472baa58a263f80_0000001088</t>
  </si>
  <si>
    <t>2472baa58a263f80_0000001246</t>
  </si>
  <si>
    <t>2472baa58a263f80_0000001245</t>
  </si>
  <si>
    <t>2472baa58a263f80_0000001244</t>
  </si>
  <si>
    <t>2472baa58a263f80_0000001243</t>
  </si>
  <si>
    <t>2472baa58a263f80_0000001242</t>
  </si>
  <si>
    <t>2472baa58a263f80_0000001241</t>
  </si>
  <si>
    <t>2472baa58a263f80_0000001240</t>
  </si>
  <si>
    <t>2472baa58a263f80_0000001239</t>
  </si>
  <si>
    <t>2472baa58a263f80_0000001238</t>
  </si>
  <si>
    <t>2472baa58a263f80_0000001237</t>
  </si>
  <si>
    <t>2472baa58a263f80_0000001236</t>
  </si>
  <si>
    <t>2472baa58a263f80_0000001235</t>
  </si>
  <si>
    <t>2472baa58a263f80_0000001234</t>
  </si>
  <si>
    <t>2472baa58a263f80_0000001233</t>
  </si>
  <si>
    <t>2472baa58a263f80_0000001258</t>
  </si>
  <si>
    <t>2472baa58a263f80_0000001264</t>
  </si>
  <si>
    <t>2472baa58a263f80_0000001263</t>
  </si>
  <si>
    <t>2472baa58a263f80_0000001259</t>
  </si>
  <si>
    <t>2472baa58a263f80_0000001087</t>
  </si>
  <si>
    <t>2472baa58a263f80_0000001086</t>
  </si>
  <si>
    <t>2472baa58a263f80_0000001080</t>
  </si>
  <si>
    <t>2472baa58a263f80_0000001085</t>
  </si>
  <si>
    <t>2472baa58a263f80_0000001084</t>
  </si>
  <si>
    <t>2472baa58a263f80_0000001083</t>
  </si>
  <si>
    <t>2472baa58a263f80_0000001082</t>
  </si>
  <si>
    <t>2472baa58a263f80_0000001081</t>
  </si>
  <si>
    <t>2472baa58a263f80_0000001193</t>
  </si>
  <si>
    <t>2472baa58a263f80_0000001192</t>
  </si>
  <si>
    <t>2472baa58a263f80_0000001191</t>
  </si>
  <si>
    <t>2472baa58a263f80_0000001190</t>
  </si>
  <si>
    <t>2472baa58a263f80_0000001189</t>
  </si>
  <si>
    <t>2472baa58a263f80_0000001194</t>
  </si>
  <si>
    <t>2472baa58a263f80_0000001196</t>
  </si>
  <si>
    <t>2472baa58a263f80_0000001195</t>
  </si>
  <si>
    <t>2472baa58a263f80_0000001197</t>
  </si>
  <si>
    <t>2472baa58a263f80_0000001210</t>
  </si>
  <si>
    <t>c41505a0dcd85ec5_0000000704</t>
  </si>
  <si>
    <t>c41505a0dcd85ec5_0000000703</t>
  </si>
  <si>
    <t>c41505a0dcd85ec5_0000000705</t>
  </si>
  <si>
    <t>c41505a0dcd85ec5_0000000708</t>
  </si>
  <si>
    <t>c41505a0dcd85ec5_0000000762</t>
  </si>
  <si>
    <t>c41505a0dcd85ec5_0000000761</t>
  </si>
  <si>
    <t>c41505a0dcd85ec5_0000000760</t>
  </si>
  <si>
    <t>c41505a0dcd85ec5_0000000759</t>
  </si>
  <si>
    <t>c41505a0dcd85ec5_0000000758</t>
  </si>
  <si>
    <t>c41505a0dcd85ec5_0000000757</t>
  </si>
  <si>
    <t>c41505a0dcd85ec5_0000000756</t>
  </si>
  <si>
    <t>c41505a0dcd85ec5_0000000755</t>
  </si>
  <si>
    <t>c41505a0dcd85ec5_0000000754</t>
  </si>
  <si>
    <t>c41505a0dcd85ec5_0000000753</t>
  </si>
  <si>
    <t>c41505a0dcd85ec5_0000000752</t>
  </si>
  <si>
    <t>c41505a0dcd85ec5_0000000751</t>
  </si>
  <si>
    <t>c41505a0dcd85ec5_0000000750</t>
  </si>
  <si>
    <t>c41505a0dcd85ec5_0000000749</t>
  </si>
  <si>
    <t>2472baa58a263f80_0000000993</t>
  </si>
  <si>
    <t>2472baa58a263f80_0000000992</t>
  </si>
  <si>
    <t>2472baa58a263f80_0000001003</t>
  </si>
  <si>
    <t>2472baa58a263f80_0000001002</t>
  </si>
  <si>
    <t>2472baa58a263f80_0000001001</t>
  </si>
  <si>
    <t>2472baa58a263f80_0000001000</t>
  </si>
  <si>
    <t>2472baa58a263f80_0000000991</t>
  </si>
  <si>
    <t>2472baa58a263f80_0000000990</t>
  </si>
  <si>
    <t>2472baa58a263f80_0000000989</t>
  </si>
  <si>
    <t>2472baa58a263f80_0000000988</t>
  </si>
  <si>
    <t>2472baa58a263f80_0000000907</t>
  </si>
  <si>
    <t>2472baa58a263f80_0000000906</t>
  </si>
  <si>
    <t>2472baa58a263f80_0000000905</t>
  </si>
  <si>
    <t>2472baa58a263f80_0000000904</t>
  </si>
  <si>
    <t>2472baa58a263f80_0000000903</t>
  </si>
  <si>
    <t>2472baa58a263f80_0000000902</t>
  </si>
  <si>
    <t>2472baa58a263f80_0000000901</t>
  </si>
  <si>
    <t>2472baa58a263f80_0000000900</t>
  </si>
  <si>
    <t>2472baa58a263f80_0000000899</t>
  </si>
  <si>
    <t>2472baa58a263f80_0000000898</t>
  </si>
  <si>
    <t>2472baa58a263f80_0000000897</t>
  </si>
  <si>
    <t>2472baa58a263f80_0000000896</t>
  </si>
  <si>
    <t>2472baa58a263f80_0000000895</t>
  </si>
  <si>
    <t>2472baa58a263f80_0000000894</t>
  </si>
  <si>
    <t>2472baa58a263f80_0000000893</t>
  </si>
  <si>
    <t>2472baa58a263f80_0000000892</t>
  </si>
  <si>
    <t>2472baa58a263f80_0000000891</t>
  </si>
  <si>
    <t>2472baa58a263f80_0000000890</t>
  </si>
  <si>
    <t>2472baa58a263f80_0000000889</t>
  </si>
  <si>
    <t>2472baa58a263f80_0000000888</t>
  </si>
  <si>
    <t>2472baa58a263f80_0000000887</t>
  </si>
  <si>
    <t>2472baa58a263f80_0000000886</t>
  </si>
  <si>
    <t>2472baa58a263f80_0000000885</t>
  </si>
  <si>
    <t>2472baa58a263f80_0000000884</t>
  </si>
  <si>
    <t>2472baa58a263f80_0000000883</t>
  </si>
  <si>
    <t>2472baa58a263f80_0000000882</t>
  </si>
  <si>
    <t>c41505a0dcd85ec5_0000000489</t>
  </si>
  <si>
    <t>c41505a0dcd85ec5_0000000490</t>
  </si>
  <si>
    <t>c41505a0dcd85ec5_0000000491</t>
  </si>
  <si>
    <t>c41505a0dcd85ec5_0000000498</t>
  </si>
  <si>
    <t>c41505a0dcd85ec5_0000000497</t>
  </si>
  <si>
    <t>c41505a0dcd85ec5_0000000496</t>
  </si>
  <si>
    <t>c41505a0dcd85ec5_0000000495</t>
  </si>
  <si>
    <t>c41505a0dcd85ec5_0000000494</t>
  </si>
  <si>
    <t>c41505a0dcd85ec5_0000000493</t>
  </si>
  <si>
    <t>c41505a0dcd85ec5_0000000492</t>
  </si>
  <si>
    <t>c41505a0dcd85ec5_0000000514</t>
  </si>
  <si>
    <t>c41505a0dcd85ec5_0000000513</t>
  </si>
  <si>
    <t>c41505a0dcd85ec5_0000000512</t>
  </si>
  <si>
    <t>c41505a0dcd85ec5_0000000511</t>
  </si>
  <si>
    <t>c41505a0dcd85ec5_0000000510</t>
  </si>
  <si>
    <t>c41505a0dcd85ec5_0000000509</t>
  </si>
  <si>
    <t>c41505a0dcd85ec5_0000000508</t>
  </si>
  <si>
    <t>c41505a0dcd85ec5_0000000507</t>
  </si>
  <si>
    <t>2472baa58a263f80_0000001471</t>
  </si>
  <si>
    <t>2472baa58a263f80_0000001470</t>
  </si>
  <si>
    <t>2472baa58a263f80_0000001469</t>
  </si>
  <si>
    <t>2472baa58a263f80_0000001468</t>
  </si>
  <si>
    <t>2472baa58a263f80_0000001467</t>
  </si>
  <si>
    <t>2472baa58a263f80_0000001466</t>
  </si>
  <si>
    <t>2472baa58a263f80_0000001465</t>
  </si>
  <si>
    <t>2472baa58a263f80_0000001464</t>
  </si>
  <si>
    <t>2472baa58a263f80_0000001463</t>
  </si>
  <si>
    <t>2472baa58a263f80_0000001462</t>
  </si>
  <si>
    <t>2472baa58a263f80_0000001461</t>
  </si>
  <si>
    <t>2472baa58a263f80_0000001460</t>
  </si>
  <si>
    <t>2472baa58a263f80_0000001459</t>
  </si>
  <si>
    <t>2472baa58a263f80_0000001458</t>
  </si>
  <si>
    <t>2472baa58a263f80_0000001457</t>
  </si>
  <si>
    <t>2472baa58a263f80_0000001456</t>
  </si>
  <si>
    <t>2472baa58a263f80_0000001455</t>
  </si>
  <si>
    <t>2472baa58a263f80_0000001454</t>
  </si>
  <si>
    <t>2472baa58a263f80_0000002649</t>
  </si>
  <si>
    <t>2472baa58a263f80_0000002648</t>
  </si>
  <si>
    <t>2472baa58a263f80_0000002647</t>
  </si>
  <si>
    <t>2472baa58a263f80_0000002646</t>
  </si>
  <si>
    <t>2472baa58a263f80_0000002645</t>
  </si>
  <si>
    <t>2472baa58a263f80_0000002644</t>
  </si>
  <si>
    <t>2472baa58a263f80_0000002643</t>
  </si>
  <si>
    <t>2472baa58a263f80_0000002642</t>
  </si>
  <si>
    <t>2472baa58a263f80_0000002641</t>
  </si>
  <si>
    <t>2472baa58a263f80_0000002640</t>
  </si>
  <si>
    <t>2472baa58a263f80_0000002639</t>
  </si>
  <si>
    <t>2472baa58a263f80_0000002638</t>
  </si>
  <si>
    <t>2472baa58a263f80_0000002637</t>
  </si>
  <si>
    <t>2472baa58a263f80_0000002636</t>
  </si>
  <si>
    <t>2472baa58a263f80_0000002635</t>
  </si>
  <si>
    <t>2472baa58a263f80_0000002634</t>
  </si>
  <si>
    <t>2472baa58a263f80_0000002633</t>
  </si>
  <si>
    <t>2472baa58a263f80_0000002632</t>
  </si>
  <si>
    <t>2472baa58a263f80_0000001384</t>
  </si>
  <si>
    <t>2472baa58a263f80_0000001383</t>
  </si>
  <si>
    <t>2472baa58a263f80_0000001382</t>
  </si>
  <si>
    <t>2472baa58a263f80_0000001381</t>
  </si>
  <si>
    <t>2472baa58a263f80_0000001380</t>
  </si>
  <si>
    <t>2472baa58a263f80_0000001379</t>
  </si>
  <si>
    <t>2472baa58a263f80_0000001378</t>
  </si>
  <si>
    <t>2472baa58a263f80_0000001377</t>
  </si>
  <si>
    <t>2472baa58a263f80_0000001376</t>
  </si>
  <si>
    <t>2472baa58a263f80_0000001375</t>
  </si>
  <si>
    <t>2472baa58a263f80_0000001374</t>
  </si>
  <si>
    <t>2472baa58a263f80_0000001373</t>
  </si>
  <si>
    <t>2472baa58a263f80_0000001372</t>
  </si>
  <si>
    <t>2472baa58a263f80_0000001371</t>
  </si>
  <si>
    <t>2472baa58a263f80_0000001370</t>
  </si>
  <si>
    <t>2472baa58a263f80_0000002506</t>
  </si>
  <si>
    <t>2472baa58a263f80_0000002505</t>
  </si>
  <si>
    <t>2472baa58a263f80_0000002504</t>
  </si>
  <si>
    <t>2472baa58a263f80_0000002503</t>
  </si>
  <si>
    <t>2472baa58a263f80_0000002502</t>
  </si>
  <si>
    <t>2472baa58a263f80_0000002501</t>
  </si>
  <si>
    <t>2472baa58a263f80_0000002500</t>
  </si>
  <si>
    <t>2472baa58a263f80_0000002499</t>
  </si>
  <si>
    <t>2472baa58a263f80_0000002498</t>
  </si>
  <si>
    <t>2472baa58a263f80_0000002497</t>
  </si>
  <si>
    <t>2472baa58a263f80_0000002496</t>
  </si>
  <si>
    <t>2472baa58a263f80_0000002495</t>
  </si>
  <si>
    <t>2472baa58a263f80_0000002494</t>
  </si>
  <si>
    <t>2472baa58a263f80_0000002493</t>
  </si>
  <si>
    <t>2472baa58a263f80_0000002492</t>
  </si>
  <si>
    <t>2472baa58a263f80_0000002491</t>
  </si>
  <si>
    <t>2472baa58a263f80_0000002490</t>
  </si>
  <si>
    <t>2472baa58a263f80_0000002489</t>
  </si>
  <si>
    <t>2472baa58a263f80_0000002488</t>
  </si>
  <si>
    <t>2472baa58a263f80_0000002487</t>
  </si>
  <si>
    <t>2472baa58a263f80_0000002486</t>
  </si>
  <si>
    <t>2472baa58a263f80_0000002485</t>
  </si>
  <si>
    <t>2472baa58a263f80_0000002484</t>
  </si>
  <si>
    <t>2472baa58a263f80_0000002483</t>
  </si>
  <si>
    <t>2472baa58a263f80_0000002482</t>
  </si>
  <si>
    <t>2472baa58a263f80_0000002481</t>
  </si>
  <si>
    <t>2472baa58a263f80_0000002480</t>
  </si>
  <si>
    <t>2472baa58a263f80_0000002479</t>
  </si>
  <si>
    <t>2472baa58a263f80_0000002478</t>
  </si>
  <si>
    <t>2472baa58a263f80_0000002477</t>
  </si>
  <si>
    <t>2472baa58a263f80_0000002476</t>
  </si>
  <si>
    <t>2472baa58a263f80_0000002475</t>
  </si>
  <si>
    <t>2472baa58a263f80_0000002259</t>
  </si>
  <si>
    <t>2472baa58a263f80_0000002258</t>
  </si>
  <si>
    <t>2472baa58a263f80_0000002257</t>
  </si>
  <si>
    <t>2472baa58a263f80_0000002256</t>
  </si>
  <si>
    <t>2472baa58a263f80_0000002255</t>
  </si>
  <si>
    <t>2472baa58a263f80_0000002254</t>
  </si>
  <si>
    <t>2472baa58a263f80_0000002253</t>
  </si>
  <si>
    <t>2472baa58a263f80_0000002252</t>
  </si>
  <si>
    <t>2472baa58a263f80_0000002251</t>
  </si>
  <si>
    <t>2472baa58a263f80_0000002250</t>
  </si>
  <si>
    <t>2472baa58a263f80_0000002249</t>
  </si>
  <si>
    <t>2472baa58a263f80_0000002248</t>
  </si>
  <si>
    <t>2472baa58a263f80_0000002247</t>
  </si>
  <si>
    <t>2472baa58a263f80_0000002246</t>
  </si>
  <si>
    <t>2472baa58a263f80_0000002245</t>
  </si>
  <si>
    <t>2472baa58a263f80_0000002244</t>
  </si>
  <si>
    <t>2472baa58a263f80_0000002243</t>
  </si>
  <si>
    <t>2472baa58a263f80_0000002242</t>
  </si>
  <si>
    <t>2472baa58a263f80_0000002241</t>
  </si>
  <si>
    <t>2472baa58a263f80_0000002240</t>
  </si>
  <si>
    <t>2472baa58a263f80_0000002239</t>
  </si>
  <si>
    <t>2472baa58a263f80_0000002238</t>
  </si>
  <si>
    <t>2472baa58a263f80_0000002237</t>
  </si>
  <si>
    <t>2472baa58a263f80_0000002236</t>
  </si>
  <si>
    <t>2472baa58a263f80_0000002235</t>
  </si>
  <si>
    <t>2472baa58a263f80_0000002234</t>
  </si>
  <si>
    <t>2472baa58a263f80_0000002233</t>
  </si>
  <si>
    <t>2472baa58a263f80_0000002232</t>
  </si>
  <si>
    <t>2472baa58a263f80_0000002231</t>
  </si>
  <si>
    <t>2472baa58a263f80_0000002230</t>
  </si>
  <si>
    <t>2472baa58a263f80_0000002229</t>
  </si>
  <si>
    <t>2472baa58a263f80_0000002228</t>
  </si>
  <si>
    <t>2472baa58a263f80_0000002227</t>
  </si>
  <si>
    <t>2472baa58a263f80_0000002226</t>
  </si>
  <si>
    <t>2472baa58a263f80_0000002225</t>
  </si>
  <si>
    <t>2472baa58a263f80_0000002224</t>
  </si>
  <si>
    <t>2472baa58a263f80_0000002223</t>
  </si>
  <si>
    <t>2472baa58a263f80_0000002222</t>
  </si>
  <si>
    <t>2472baa58a263f80_0000002291</t>
  </si>
  <si>
    <t>2472baa58a263f80_0000002290</t>
  </si>
  <si>
    <t>2472baa58a263f80_0000002289</t>
  </si>
  <si>
    <t>2472baa58a263f80_0000002288</t>
  </si>
  <si>
    <t>2472baa58a263f80_0000002287</t>
  </si>
  <si>
    <t>2472baa58a263f80_0000002286</t>
  </si>
  <si>
    <t>2472baa58a263f80_0000002285</t>
  </si>
  <si>
    <t>2472baa58a263f80_0000002284</t>
  </si>
  <si>
    <t>2472baa58a263f80_0000002283</t>
  </si>
  <si>
    <t>2472baa58a263f80_0000002282</t>
  </si>
  <si>
    <t>2472baa58a263f80_0000002281</t>
  </si>
  <si>
    <t>2472baa58a263f80_0000002280</t>
  </si>
  <si>
    <t>2472baa58a263f80_0000002279</t>
  </si>
  <si>
    <t>2472baa58a263f80_0000002278</t>
  </si>
  <si>
    <t>2472baa58a263f80_0000002277</t>
  </si>
  <si>
    <t>2472baa58a263f80_0000002276</t>
  </si>
  <si>
    <t>2472baa58a263f80_0000002275</t>
  </si>
  <si>
    <t>2472baa58a263f80_0000002274</t>
  </si>
  <si>
    <t>2472baa58a263f80_0000002273</t>
  </si>
  <si>
    <t>2472baa58a263f80_0000002272</t>
  </si>
  <si>
    <t>2472baa58a263f80_0000002271</t>
  </si>
  <si>
    <t>2472baa58a263f80_0000002270</t>
  </si>
  <si>
    <t>2472baa58a263f80_0000002269</t>
  </si>
  <si>
    <t>2472baa58a263f80_0000002268</t>
  </si>
  <si>
    <t>2472baa58a263f80_0000002267</t>
  </si>
  <si>
    <t>2472baa58a263f80_0000002266</t>
  </si>
  <si>
    <t>2472baa58a263f80_0000002265</t>
  </si>
  <si>
    <t>2472baa58a263f80_0000002264</t>
  </si>
  <si>
    <t>2472baa58a263f80_0000002263</t>
  </si>
  <si>
    <t>2472baa58a263f80_0000002324</t>
  </si>
  <si>
    <t>2472baa58a263f80_0000002323</t>
  </si>
  <si>
    <t>2472baa58a263f80_0000002322</t>
  </si>
  <si>
    <t>2472baa58a263f80_0000002321</t>
  </si>
  <si>
    <t>2472baa58a263f80_0000002320</t>
  </si>
  <si>
    <t>2472baa58a263f80_0000002319</t>
  </si>
  <si>
    <t>2472baa58a263f80_0000002318</t>
  </si>
  <si>
    <t>2472baa58a263f80_0000002317</t>
  </si>
  <si>
    <t>2472baa58a263f80_0000002316</t>
  </si>
  <si>
    <t>2472baa58a263f80_0000002315</t>
  </si>
  <si>
    <t>2472baa58a263f80_0000002314</t>
  </si>
  <si>
    <t>2472baa58a263f80_0000002313</t>
  </si>
  <si>
    <t>2472baa58a263f80_0000002312</t>
  </si>
  <si>
    <t>2472baa58a263f80_0000002311</t>
  </si>
  <si>
    <t>2472baa58a263f80_0000002310</t>
  </si>
  <si>
    <t>2472baa58a263f80_0000002309</t>
  </si>
  <si>
    <t>2472baa58a263f80_0000002308</t>
  </si>
  <si>
    <t>2472baa58a263f80_0000002307</t>
  </si>
  <si>
    <t>2472baa58a263f80_0000002306</t>
  </si>
  <si>
    <t>2472baa58a263f80_0000002305</t>
  </si>
  <si>
    <t>2472baa58a263f80_0000002304</t>
  </si>
  <si>
    <t>2472baa58a263f80_0000002303</t>
  </si>
  <si>
    <t>2472baa58a263f80_0000002302</t>
  </si>
  <si>
    <t>2472baa58a263f80_0000002301</t>
  </si>
  <si>
    <t>2472baa58a263f80_0000002300</t>
  </si>
  <si>
    <t>2472baa58a263f80_0000002299</t>
  </si>
  <si>
    <t>2472baa58a263f80_0000002298</t>
  </si>
  <si>
    <t>2472baa58a263f80_0000002297</t>
  </si>
  <si>
    <t>2472baa58a263f80_0000002296</t>
  </si>
  <si>
    <t>2472baa58a263f80_0000002540</t>
  </si>
  <si>
    <t>2472baa58a263f80_0000002539</t>
  </si>
  <si>
    <t>2472baa58a263f80_0000002538</t>
  </si>
  <si>
    <t>2472baa58a263f80_0000002537</t>
  </si>
  <si>
    <t>2472baa58a263f80_0000002536</t>
  </si>
  <si>
    <t>2472baa58a263f80_0000002535</t>
  </si>
  <si>
    <t>2472baa58a263f80_0000002534</t>
  </si>
  <si>
    <t>2472baa58a263f80_0000002533</t>
  </si>
  <si>
    <t>2472baa58a263f80_0000002532</t>
  </si>
  <si>
    <t>2472baa58a263f80_0000002531</t>
  </si>
  <si>
    <t>2472baa58a263f80_0000002530</t>
  </si>
  <si>
    <t>2472baa58a263f80_0000002529</t>
  </si>
  <si>
    <t>2472baa58a263f80_0000002528</t>
  </si>
  <si>
    <t>2472baa58a263f80_0000002527</t>
  </si>
  <si>
    <t>2472baa58a263f80_0000002526</t>
  </si>
  <si>
    <t>2472baa58a263f80_0000002525</t>
  </si>
  <si>
    <t>2472baa58a263f80_0000002524</t>
  </si>
  <si>
    <t>2472baa58a263f80_0000002523</t>
  </si>
  <si>
    <t>2472baa58a263f80_0000002522</t>
  </si>
  <si>
    <t>2472baa58a263f80_0000002521</t>
  </si>
  <si>
    <t>2472baa58a263f80_0000002520</t>
  </si>
  <si>
    <t>2472baa58a263f80_0000002519</t>
  </si>
  <si>
    <t>2472baa58a263f80_0000002518</t>
  </si>
  <si>
    <t>2472baa58a263f80_0000002517</t>
  </si>
  <si>
    <t>2472baa58a263f80_0000002516</t>
  </si>
  <si>
    <t>2472baa58a263f80_0000002515</t>
  </si>
  <si>
    <t>2472baa58a263f80_0000002514</t>
  </si>
  <si>
    <t>2472baa58a263f80_0000002513</t>
  </si>
  <si>
    <t>2472baa58a263f80_0000002512</t>
  </si>
  <si>
    <t>2472baa58a263f80_0000002511</t>
  </si>
  <si>
    <t>2472baa58a263f80_0000001960</t>
  </si>
  <si>
    <t>2472baa58a263f80_0000001959</t>
  </si>
  <si>
    <t>2472baa58a263f80_0000001958</t>
  </si>
  <si>
    <t>2472baa58a263f80_0000001957</t>
  </si>
  <si>
    <t>2472baa58a263f80_0000001956</t>
  </si>
  <si>
    <t>2472baa58a263f80_0000001955</t>
  </si>
  <si>
    <t>2472baa58a263f80_0000001954</t>
  </si>
  <si>
    <t>2472baa58a263f80_0000001953</t>
  </si>
  <si>
    <t>2472baa58a263f80_0000001952</t>
  </si>
  <si>
    <t>2472baa58a263f80_0000001951</t>
  </si>
  <si>
    <t>2472baa58a263f80_0000001950</t>
  </si>
  <si>
    <t>2472baa58a263f80_0000001949</t>
  </si>
  <si>
    <t>2472baa58a263f80_0000001948</t>
  </si>
  <si>
    <t>2472baa58a263f80_0000001947</t>
  </si>
  <si>
    <t>2472baa58a263f80_0000001946</t>
  </si>
  <si>
    <t>2472baa58a263f80_0000001945</t>
  </si>
  <si>
    <t>2472baa58a263f80_0000001944</t>
  </si>
  <si>
    <t>2472baa58a263f80_0000001943</t>
  </si>
  <si>
    <t>2472baa58a263f80_0000001942</t>
  </si>
  <si>
    <t>2472baa58a263f80_0000002402</t>
  </si>
  <si>
    <t>2472baa58a263f80_0000002401</t>
  </si>
  <si>
    <t>2472baa58a263f80_0000002400</t>
  </si>
  <si>
    <t>2472baa58a263f80_0000002399</t>
  </si>
  <si>
    <t>2472baa58a263f80_0000002398</t>
  </si>
  <si>
    <t>2472baa58a263f80_0000002665</t>
  </si>
  <si>
    <t>2472baa58a263f80_0000002664</t>
  </si>
  <si>
    <t>2472baa58a263f80_0000002663</t>
  </si>
  <si>
    <t>2472baa58a263f80_0000002662</t>
  </si>
  <si>
    <t>2472baa58a263f80_0000002661</t>
  </si>
  <si>
    <t>2472baa58a263f80_0000002667</t>
  </si>
  <si>
    <t>2472baa58a263f80_0000002666</t>
  </si>
  <si>
    <t>2472baa58a263f80_0000002668</t>
  </si>
  <si>
    <t>2472baa58a263f80_0000002674</t>
  </si>
  <si>
    <t>2472baa58a263f80_0000002673</t>
  </si>
  <si>
    <t>2472baa58a263f80_0000002672</t>
  </si>
  <si>
    <t>2472baa58a263f80_0000002671</t>
  </si>
  <si>
    <t>2472baa58a263f80_0000002670</t>
  </si>
  <si>
    <t>2472baa58a263f80_0000002669</t>
  </si>
  <si>
    <t>2472baa58a263f80_0000002675</t>
  </si>
  <si>
    <t>2472baa58a263f80_0000002678</t>
  </si>
  <si>
    <t>2472baa58a263f80_0000002677</t>
  </si>
  <si>
    <t>2472baa58a263f80_0000002676</t>
  </si>
  <si>
    <t>c41505a0dcd85ec5_0000000114</t>
  </si>
  <si>
    <t>c41505a0dcd85ec5_0000000113</t>
  </si>
  <si>
    <t>c41505a0dcd85ec5_0000000112</t>
  </si>
  <si>
    <t>c41505a0dcd85ec5_0000000111</t>
  </si>
  <si>
    <t>c41505a0dcd85ec5_0000000110</t>
  </si>
  <si>
    <t>c41505a0dcd85ec5_0000000109</t>
  </si>
  <si>
    <t>c41505a0dcd85ec5_0000000108</t>
  </si>
  <si>
    <t>c41505a0dcd85ec5_0000000107</t>
  </si>
  <si>
    <t>c41505a0dcd85ec5_0000000106</t>
  </si>
  <si>
    <t>c41505a0dcd85ec5_0000000105</t>
  </si>
  <si>
    <t>c41505a0dcd85ec5_0000000104</t>
  </si>
  <si>
    <t>c41505a0dcd85ec5_0000000103</t>
  </si>
  <si>
    <t>c41505a0dcd85ec5_0000000102</t>
  </si>
  <si>
    <t>c41505a0dcd85ec5_0000000101</t>
  </si>
  <si>
    <t>c41505a0dcd85ec5_0000000100</t>
  </si>
  <si>
    <t>c41505a0dcd85ec5_0000000083</t>
  </si>
  <si>
    <t>c41505a0dcd85ec5_0000000082</t>
  </si>
  <si>
    <t>c41505a0dcd85ec5_0000000081</t>
  </si>
  <si>
    <t>2472baa58a263f80_0000002397</t>
  </si>
  <si>
    <t>2472baa58a263f80_0000002396</t>
  </si>
  <si>
    <t>2472baa58a263f80_0000002395</t>
  </si>
  <si>
    <t>2472baa58a263f80_0000002394</t>
  </si>
  <si>
    <t>2472baa58a263f80_0000002393</t>
  </si>
  <si>
    <t>2472baa58a263f80_0000002392</t>
  </si>
  <si>
    <t>2472baa58a263f80_0000002391</t>
  </si>
  <si>
    <t>2472baa58a263f80_0000002390</t>
  </si>
  <si>
    <t>2472baa58a263f80_0000002389</t>
  </si>
  <si>
    <t>2472baa58a263f80_0000002388</t>
  </si>
  <si>
    <t>2472baa58a263f80_0000002387</t>
  </si>
  <si>
    <t>2472baa58a263f80_0000002450</t>
  </si>
  <si>
    <t>2472baa58a263f80_0000002449</t>
  </si>
  <si>
    <t>2472baa58a263f80_0000002448</t>
  </si>
  <si>
    <t>2472baa58a263f80_0000002447</t>
  </si>
  <si>
    <t>2472baa58a263f80_0000002446</t>
  </si>
  <si>
    <t>2472baa58a263f80_0000002445</t>
  </si>
  <si>
    <t>2472baa58a263f80_0000002444</t>
  </si>
  <si>
    <t>2472baa58a263f80_0000002443</t>
  </si>
  <si>
    <t>2472baa58a263f80_0000002442</t>
  </si>
  <si>
    <t>2472baa58a263f80_0000002441</t>
  </si>
  <si>
    <t>2472baa58a263f80_0000002440</t>
  </si>
  <si>
    <t>2472baa58a263f80_0000002439</t>
  </si>
  <si>
    <t>2472baa58a263f80_0000002438</t>
  </si>
  <si>
    <t>2472baa58a263f80_0000002437</t>
  </si>
  <si>
    <t>2472baa58a263f80_0000002436</t>
  </si>
  <si>
    <t>2472baa58a263f80_0000002435</t>
  </si>
  <si>
    <t>2472baa58a263f80_0000002434</t>
  </si>
  <si>
    <t>2472baa58a263f80_0000002433</t>
  </si>
  <si>
    <t>2472baa58a263f80_0000002432</t>
  </si>
  <si>
    <t>2472baa58a263f80_0000002431</t>
  </si>
  <si>
    <t>2472baa58a263f80_0000002430</t>
  </si>
  <si>
    <t>2472baa58a263f80_0000002429</t>
  </si>
  <si>
    <t>2472baa58a263f80_0000002428</t>
  </si>
  <si>
    <t>2472baa58a263f80_0000002427</t>
  </si>
  <si>
    <t>2472baa58a263f80_0000002426</t>
  </si>
  <si>
    <t>2472baa58a263f80_0000002425</t>
  </si>
  <si>
    <t>2472baa58a263f80_0000002424</t>
  </si>
  <si>
    <t>2472baa58a263f80_0000002423</t>
  </si>
  <si>
    <t>2472baa58a263f80_0000002422</t>
  </si>
  <si>
    <t>2472baa58a263f80_0000002421</t>
  </si>
  <si>
    <t>2472baa58a263f80_0000002420</t>
  </si>
  <si>
    <t>2472baa58a263f80_0000002419</t>
  </si>
  <si>
    <t>2472baa58a263f80_0000002386</t>
  </si>
  <si>
    <t>2472baa58a263f80_0000002385</t>
  </si>
  <si>
    <t>2472baa58a263f80_0000002384</t>
  </si>
  <si>
    <t>2472baa58a263f80_0000002383</t>
  </si>
  <si>
    <t>2472baa58a263f80_0000002382</t>
  </si>
  <si>
    <t>2472baa58a263f80_0000002381</t>
  </si>
  <si>
    <t>2472baa58a263f80_0000002380</t>
  </si>
  <si>
    <t>2472baa58a263f80_0000002379</t>
  </si>
  <si>
    <t>2472baa58a263f80_0000002378</t>
  </si>
  <si>
    <t>2472baa58a263f80_0000002377</t>
  </si>
  <si>
    <t>2472baa58a263f80_0000002376</t>
  </si>
  <si>
    <t>2472baa58a263f80_0000002375</t>
  </si>
  <si>
    <t>2472baa58a263f80_0000002374</t>
  </si>
  <si>
    <t>2472baa58a263f80_0000002373</t>
  </si>
  <si>
    <t>2472baa58a263f80_0000002372</t>
  </si>
  <si>
    <t>2472baa58a263f80_0000002371</t>
  </si>
  <si>
    <t>2472baa58a263f80_0000002418</t>
  </si>
  <si>
    <t>2472baa58a263f80_0000002417</t>
  </si>
  <si>
    <t>2472baa58a263f80_0000002416</t>
  </si>
  <si>
    <t>2472baa58a263f80_0000002415</t>
  </si>
  <si>
    <t>2472baa58a263f80_0000002414</t>
  </si>
  <si>
    <t>2472baa58a263f80_0000002413</t>
  </si>
  <si>
    <t>2472baa58a263f80_0000002412</t>
  </si>
  <si>
    <t>2472baa58a263f80_0000002411</t>
  </si>
  <si>
    <t>2472baa58a263f80_0000002410</t>
  </si>
  <si>
    <t>2472baa58a263f80_0000002409</t>
  </si>
  <si>
    <t>2472baa58a263f80_0000002408</t>
  </si>
  <si>
    <t>2472baa58a263f80_0000002407</t>
  </si>
  <si>
    <t>2472baa58a263f80_0000002406</t>
  </si>
  <si>
    <t>c41505a0dcd85ec5_0000000080</t>
  </si>
  <si>
    <t>c41505a0dcd85ec5_0000000079</t>
  </si>
  <si>
    <t>c41505a0dcd85ec5_0000000078</t>
  </si>
  <si>
    <t>c41505a0dcd85ec5_0000000077</t>
  </si>
  <si>
    <t>c41505a0dcd85ec5_0000000076</t>
  </si>
  <si>
    <t>c41505a0dcd85ec5_0000000121</t>
  </si>
  <si>
    <t>c41505a0dcd85ec5_0000000120</t>
  </si>
  <si>
    <t>c41505a0dcd85ec5_0000000119</t>
  </si>
  <si>
    <t>c41505a0dcd85ec5_0000000118</t>
  </si>
  <si>
    <t>c41505a0dcd85ec5_0000000117</t>
  </si>
  <si>
    <t>c41505a0dcd85ec5_0000000116</t>
  </si>
  <si>
    <t>c41505a0dcd85ec5_0000000123</t>
  </si>
  <si>
    <t>c41505a0dcd85ec5_0000000122</t>
  </si>
  <si>
    <t>c41505a0dcd85ec5_0000000219</t>
  </si>
  <si>
    <t>c41505a0dcd85ec5_0000000218</t>
  </si>
  <si>
    <t>c41505a0dcd85ec5_0000000217</t>
  </si>
  <si>
    <t>c41505a0dcd85ec5_0000000216</t>
  </si>
  <si>
    <t>c41505a0dcd85ec5_0000000215</t>
  </si>
  <si>
    <t>2472baa58a263f80_0000002405</t>
  </si>
  <si>
    <t>2472baa58a263f80_0000002404</t>
  </si>
  <si>
    <t>2472baa58a263f80_0000002403</t>
  </si>
  <si>
    <t>2472baa58a263f80_0000002370</t>
  </si>
  <si>
    <t>2472baa58a263f80_0000002369</t>
  </si>
  <si>
    <t>2472baa58a263f80_0000002368</t>
  </si>
  <si>
    <t>2472baa58a263f80_0000002367</t>
  </si>
  <si>
    <t>2472baa58a263f80_0000002366</t>
  </si>
  <si>
    <t>2472baa58a263f80_0000002365</t>
  </si>
  <si>
    <t>2472baa58a263f80_0000002364</t>
  </si>
  <si>
    <t>2472baa58a263f80_0000002363</t>
  </si>
  <si>
    <t>2472baa58a263f80_0000002362</t>
  </si>
  <si>
    <t>2472baa58a263f80_0000002361</t>
  </si>
  <si>
    <t>2472baa58a263f80_0000002360</t>
  </si>
  <si>
    <t>2472baa58a263f80_0000002359</t>
  </si>
  <si>
    <t>2472baa58a263f80_0000002358</t>
  </si>
  <si>
    <t>2472baa58a263f80_0000002357</t>
  </si>
  <si>
    <t>2472baa58a263f80_0000002356</t>
  </si>
  <si>
    <t>2472baa58a263f80_0000002355</t>
  </si>
  <si>
    <t>2472baa58a263f80_0000002354</t>
  </si>
  <si>
    <t>2472baa58a263f80_0000002353</t>
  </si>
  <si>
    <t>2472baa58a263f80_0000002352</t>
  </si>
  <si>
    <t>2472baa58a263f80_0000002351</t>
  </si>
  <si>
    <t>2472baa58a263f80_0000002350</t>
  </si>
  <si>
    <t>2472baa58a263f80_0000002349</t>
  </si>
  <si>
    <t>2472baa58a263f80_0000002348</t>
  </si>
  <si>
    <t>2472baa58a263f80_0000002347</t>
  </si>
  <si>
    <t>2472baa58a263f80_0000002346</t>
  </si>
  <si>
    <t>2472baa58a263f80_0000002345</t>
  </si>
  <si>
    <t>2472baa58a263f80_0000002344</t>
  </si>
  <si>
    <t>2472baa58a263f80_0000002343</t>
  </si>
  <si>
    <t>2472baa58a263f80_0000002342</t>
  </si>
  <si>
    <t>2472baa58a263f80_0000002341</t>
  </si>
  <si>
    <t>2472baa58a263f80_0000002340</t>
  </si>
  <si>
    <t>2472baa58a263f80_0000002339</t>
  </si>
  <si>
    <t>2472baa58a263f80_0000002338</t>
  </si>
  <si>
    <t>2472baa58a263f80_0000002337</t>
  </si>
  <si>
    <t>2472baa58a263f80_0000002336</t>
  </si>
  <si>
    <t>2472baa58a263f80_0000002335</t>
  </si>
  <si>
    <t>2472baa58a263f80_0000002334</t>
  </si>
  <si>
    <t>2472baa58a263f80_0000002333</t>
  </si>
  <si>
    <t>2472baa58a263f80_0000002332</t>
  </si>
  <si>
    <t>2472baa58a263f80_0000002331</t>
  </si>
  <si>
    <t>2472baa58a263f80_0000002330</t>
  </si>
  <si>
    <t>2472baa58a263f80_0000002329</t>
  </si>
  <si>
    <t>2472baa58a263f80_0000002328</t>
  </si>
  <si>
    <t>2472baa58a263f80_0000002327</t>
  </si>
  <si>
    <t>2472baa58a263f80_0000002326</t>
  </si>
  <si>
    <t>2472baa58a263f80_0000002325</t>
  </si>
  <si>
    <t>2472baa58a263f80_0000002179</t>
  </si>
  <si>
    <t>2472baa58a263f80_0000002178</t>
  </si>
  <si>
    <t>2472baa58a263f80_0000002177</t>
  </si>
  <si>
    <t>2472baa58a263f80_0000002176</t>
  </si>
  <si>
    <t>2472baa58a263f80_0000002207</t>
  </si>
  <si>
    <t>2472baa58a263f80_0000002202</t>
  </si>
  <si>
    <t>c41505a0dcd85ec5_0000000075</t>
  </si>
  <si>
    <t>c41505a0dcd85ec5_0000000099</t>
  </si>
  <si>
    <t>c41505a0dcd85ec5_0000000098</t>
  </si>
  <si>
    <t>c41505a0dcd85ec5_0000000097</t>
  </si>
  <si>
    <t>c41505a0dcd85ec5_0000000096</t>
  </si>
  <si>
    <t>c41505a0dcd85ec5_0000000095</t>
  </si>
  <si>
    <t>c41505a0dcd85ec5_0000000094</t>
  </si>
  <si>
    <t>c41505a0dcd85ec5_0000000093</t>
  </si>
  <si>
    <t>c41505a0dcd85ec5_0000000092</t>
  </si>
  <si>
    <t>c41505a0dcd85ec5_0000000091</t>
  </si>
  <si>
    <t>c41505a0dcd85ec5_0000000090</t>
  </si>
  <si>
    <t>c41505a0dcd85ec5_0000000089</t>
  </si>
  <si>
    <t>c41505a0dcd85ec5_0000000088</t>
  </si>
  <si>
    <t>c41505a0dcd85ec5_0000000087</t>
  </si>
  <si>
    <t>c41505a0dcd85ec5_0000000086</t>
  </si>
  <si>
    <t>c41505a0dcd85ec5_0000000085</t>
  </si>
  <si>
    <t>c41505a0dcd85ec5_0000000084</t>
  </si>
  <si>
    <t>c41505a0dcd85ec5_0000000115</t>
  </si>
  <si>
    <t>2472baa58a263f80_0000002589</t>
  </si>
  <si>
    <t>2472baa58a263f80_0000002588</t>
  </si>
  <si>
    <t>2472baa58a263f80_0000002587</t>
  </si>
  <si>
    <t>2472baa58a263f80_0000002586</t>
  </si>
  <si>
    <t>2472baa58a263f80_0000002585</t>
  </si>
  <si>
    <t>2472baa58a263f80_0000002584</t>
  </si>
  <si>
    <t>2472baa58a263f80_0000002583</t>
  </si>
  <si>
    <t>2472baa58a263f80_0000002582</t>
  </si>
  <si>
    <t>2472baa58a263f80_0000002581</t>
  </si>
  <si>
    <t>2472baa58a263f80_0000002580</t>
  </si>
  <si>
    <t>2472baa58a263f80_0000002579</t>
  </si>
  <si>
    <t>2472baa58a263f80_0000002578</t>
  </si>
  <si>
    <t>2472baa58a263f80_0000002577</t>
  </si>
  <si>
    <t>2472baa58a263f80_0000002576</t>
  </si>
  <si>
    <t>2472baa58a263f80_0000002575</t>
  </si>
  <si>
    <t>2472baa58a263f80_0000002574</t>
  </si>
  <si>
    <t>2472baa58a263f80_0000002573</t>
  </si>
  <si>
    <t>2472baa58a263f80_0000002572</t>
  </si>
  <si>
    <t>2472baa58a263f80_0000002571</t>
  </si>
  <si>
    <t>2472baa58a263f80_0000002570</t>
  </si>
  <si>
    <t>2472baa58a263f80_0000002569</t>
  </si>
  <si>
    <t>2472baa58a263f80_0000002568</t>
  </si>
  <si>
    <t>2472baa58a263f80_0000002567</t>
  </si>
  <si>
    <t>2472baa58a263f80_0000002566</t>
  </si>
  <si>
    <t>2472baa58a263f80_0000002565</t>
  </si>
  <si>
    <t>2472baa58a263f80_0000002564</t>
  </si>
  <si>
    <t>2472baa58a263f80_0000002563</t>
  </si>
  <si>
    <t>2472baa58a263f80_0000002562</t>
  </si>
  <si>
    <t>2472baa58a263f80_0000002561</t>
  </si>
  <si>
    <t>2472baa58a263f80_0000002560</t>
  </si>
  <si>
    <t>2472baa58a263f80_0000002559</t>
  </si>
  <si>
    <t>2472baa58a263f80_0000002558</t>
  </si>
  <si>
    <t>2472baa58a263f80_0000002557</t>
  </si>
  <si>
    <t>2472baa58a263f80_0000002556</t>
  </si>
  <si>
    <t>2472baa58a263f80_0000002555</t>
  </si>
  <si>
    <t>2472baa58a263f80_0000002554</t>
  </si>
  <si>
    <t>2472baa58a263f80_0000001625</t>
  </si>
  <si>
    <t>2472baa58a263f80_0000001624</t>
  </si>
  <si>
    <t>2472baa58a263f80_0000001623</t>
  </si>
  <si>
    <t>2472baa58a263f80_0000001622</t>
  </si>
  <si>
    <t>2472baa58a263f80_0000001621</t>
  </si>
  <si>
    <t>2472baa58a263f80_0000001620</t>
  </si>
  <si>
    <t>2472baa58a263f80_0000001619</t>
  </si>
  <si>
    <t>2472baa58a263f80_0000001618</t>
  </si>
  <si>
    <t>2472baa58a263f80_0000001617</t>
  </si>
  <si>
    <t>2472baa58a263f80_0000001616</t>
  </si>
  <si>
    <t>2472baa58a263f80_0000001615</t>
  </si>
  <si>
    <t>2472baa58a263f80_0000001614</t>
  </si>
  <si>
    <t>2472baa58a263f80_0000001613</t>
  </si>
  <si>
    <t>2472baa58a263f80_0000001612</t>
  </si>
  <si>
    <t>2472baa58a263f80_0000001611</t>
  </si>
  <si>
    <t>2472baa58a263f80_0000001610</t>
  </si>
  <si>
    <t>2472baa58a263f80_0000001609</t>
  </si>
  <si>
    <t>2472baa58a263f80_0000001608</t>
  </si>
  <si>
    <t>2472baa58a263f80_0000001607</t>
  </si>
  <si>
    <t>2472baa58a263f80_0000001606</t>
  </si>
  <si>
    <t>2472baa58a263f80_0000001605</t>
  </si>
  <si>
    <t>2472baa58a263f80_0000001604</t>
  </si>
  <si>
    <t>2472baa58a263f80_0000001603</t>
  </si>
  <si>
    <t>2472baa58a263f80_0000001602</t>
  </si>
  <si>
    <t>2472baa58a263f80_0000001601</t>
  </si>
  <si>
    <t>2472baa58a263f80_0000001600</t>
  </si>
  <si>
    <t>2472baa58a263f80_0000001599</t>
  </si>
  <si>
    <t>2472baa58a263f80_0000001598</t>
  </si>
  <si>
    <t>2472baa58a263f80_0000001597</t>
  </si>
  <si>
    <t>2472baa58a263f80_0000001596</t>
  </si>
  <si>
    <t>2472baa58a263f80_0000001595</t>
  </si>
  <si>
    <t>2472baa58a263f80_0000001594</t>
  </si>
  <si>
    <t>2472baa58a263f80_0000001593</t>
  </si>
  <si>
    <t>2472baa58a263f80_0000001592</t>
  </si>
  <si>
    <t>2472baa58a263f80_0000001591</t>
  </si>
  <si>
    <t>2472baa58a263f80_0000001590</t>
  </si>
  <si>
    <t>2472baa58a263f80_0000001589</t>
  </si>
  <si>
    <t>2472baa58a263f80_0000001588</t>
  </si>
  <si>
    <t>2472baa58a263f80_0000001587</t>
  </si>
  <si>
    <t>2472baa58a263f80_0000001586</t>
  </si>
  <si>
    <t>2472baa58a263f80_0000001585</t>
  </si>
  <si>
    <t>2472baa58a263f80_0000001584</t>
  </si>
  <si>
    <t>2472baa58a263f80_0000001583</t>
  </si>
  <si>
    <t>2472baa58a263f80_0000001582</t>
  </si>
  <si>
    <t>2472baa58a263f80_0000001581</t>
  </si>
  <si>
    <t>2472baa58a263f80_0000001580</t>
  </si>
  <si>
    <t>2472baa58a263f80_0000001579</t>
  </si>
  <si>
    <t>2472baa58a263f80_0000001578</t>
  </si>
  <si>
    <t>2472baa58a263f80_0000001577</t>
  </si>
  <si>
    <t>2472baa58a263f80_0000001576</t>
  </si>
  <si>
    <t>2472baa58a263f80_0000001575</t>
  </si>
  <si>
    <t>2472baa58a263f80_0000001574</t>
  </si>
  <si>
    <t>2472baa58a263f80_0000001573</t>
  </si>
  <si>
    <t>2472baa58a263f80_0000001572</t>
  </si>
  <si>
    <t>2472baa58a263f80_0000001571</t>
  </si>
  <si>
    <t>2472baa58a263f80_0000001570</t>
  </si>
  <si>
    <t>2472baa58a263f80_0000001569</t>
  </si>
  <si>
    <t>2472baa58a263f80_0000001568</t>
  </si>
  <si>
    <t>2472baa58a263f80_0000001567</t>
  </si>
  <si>
    <t>2472baa58a263f80_0000001566</t>
  </si>
  <si>
    <t>2472baa58a263f80_0000001565</t>
  </si>
  <si>
    <t>2472baa58a263f80_0000001564</t>
  </si>
  <si>
    <t>2472baa58a263f80_0000001563</t>
  </si>
  <si>
    <t>2472baa58a263f80_0000001562</t>
  </si>
  <si>
    <t>2472baa58a263f80_0000001561</t>
  </si>
  <si>
    <t>2472baa58a263f80_0000001560</t>
  </si>
  <si>
    <t>2472baa58a263f80_0000001559</t>
  </si>
  <si>
    <t>2472baa58a263f80_0000001558</t>
  </si>
  <si>
    <t>2472baa58a263f80_0000001557</t>
  </si>
  <si>
    <t>2472baa58a263f80_0000001556</t>
  </si>
  <si>
    <t>2472baa58a263f80_0000001555</t>
  </si>
  <si>
    <t>2472baa58a263f80_0000001554</t>
  </si>
  <si>
    <t>2472baa58a263f80_0000001553</t>
  </si>
  <si>
    <t>2472baa58a263f80_0000001552</t>
  </si>
  <si>
    <t>2472baa58a263f80_0000001551</t>
  </si>
  <si>
    <t>2472baa58a263f80_0000001550</t>
  </si>
  <si>
    <t>2472baa58a263f80_0000001549</t>
  </si>
  <si>
    <t>2472baa58a263f80_0000001548</t>
  </si>
  <si>
    <t>2472baa58a263f80_0000001547</t>
  </si>
  <si>
    <t>2472baa58a263f80_0000001546</t>
  </si>
  <si>
    <t>2472baa58a263f80_0000001545</t>
  </si>
  <si>
    <t>2472baa58a263f80_0000001544</t>
  </si>
  <si>
    <t>2472baa58a263f80_0000001543</t>
  </si>
  <si>
    <t>2472baa58a263f80_0000001542</t>
  </si>
  <si>
    <t>2472baa58a263f80_0000001541</t>
  </si>
  <si>
    <t>2472baa58a263f80_0000001540</t>
  </si>
  <si>
    <t>2472baa58a263f80_0000001539</t>
  </si>
  <si>
    <t>2472baa58a263f80_0000001538</t>
  </si>
  <si>
    <t>2472baa58a263f80_0000001537</t>
  </si>
  <si>
    <t>2472baa58a263f80_0000001536</t>
  </si>
  <si>
    <t>2472baa58a263f80_0000001535</t>
  </si>
  <si>
    <t>2472baa58a263f80_0000001534</t>
  </si>
  <si>
    <t>2472baa58a263f80_0000001533</t>
  </si>
  <si>
    <t>2472baa58a263f80_0000001532</t>
  </si>
  <si>
    <t>2472baa58a263f80_0000001531</t>
  </si>
  <si>
    <t>2472baa58a263f80_0000001530</t>
  </si>
  <si>
    <t>2472baa58a263f80_0000001529</t>
  </si>
  <si>
    <t>2472baa58a263f80_0000001528</t>
  </si>
  <si>
    <t>2472baa58a263f80_0000001527</t>
  </si>
  <si>
    <t>2472baa58a263f80_0000001526</t>
  </si>
  <si>
    <t>2472baa58a263f80_0000001525</t>
  </si>
  <si>
    <t>2472baa58a263f80_0000001524</t>
  </si>
  <si>
    <t>2472baa58a263f80_0000001523</t>
  </si>
  <si>
    <t>2472baa58a263f80_0000001522</t>
  </si>
  <si>
    <t>2472baa58a263f80_0000001521</t>
  </si>
  <si>
    <t>2472baa58a263f80_0000001520</t>
  </si>
  <si>
    <t>2472baa58a263f80_0000001519</t>
  </si>
  <si>
    <t>2472baa58a263f80_0000001518</t>
  </si>
  <si>
    <t>2472baa58a263f80_0000001517</t>
  </si>
  <si>
    <t>2472baa58a263f80_0000001516</t>
  </si>
  <si>
    <t>2472baa58a263f80_0000001515</t>
  </si>
  <si>
    <t>2472baa58a263f80_0000001514</t>
  </si>
  <si>
    <t>2472baa58a263f80_0000001513</t>
  </si>
  <si>
    <t>2472baa58a263f80_0000001512</t>
  </si>
  <si>
    <t>2472baa58a263f80_0000001511</t>
  </si>
  <si>
    <t>2472baa58a263f80_0000001510</t>
  </si>
  <si>
    <t>2472baa58a263f80_0000001509</t>
  </si>
  <si>
    <t>2472baa58a263f80_0000001508</t>
  </si>
  <si>
    <t>2472baa58a263f80_0000001507</t>
  </si>
  <si>
    <t>2472baa58a263f80_0000001506</t>
  </si>
  <si>
    <t>2472baa58a263f80_0000001505</t>
  </si>
  <si>
    <t>2472baa58a263f80_0000001504</t>
  </si>
  <si>
    <t>2472baa58a263f80_0000001503</t>
  </si>
  <si>
    <t>2472baa58a263f80_0000001502</t>
  </si>
  <si>
    <t>2472baa58a263f80_0000001709</t>
  </si>
  <si>
    <t>2472baa58a263f80_0000001708</t>
  </si>
  <si>
    <t>2472baa58a263f80_0000001707</t>
  </si>
  <si>
    <t>2472baa58a263f80_0000001706</t>
  </si>
  <si>
    <t>2472baa58a263f80_0000001705</t>
  </si>
  <si>
    <t>2472baa58a263f80_0000001704</t>
  </si>
  <si>
    <t>2472baa58a263f80_0000001703</t>
  </si>
  <si>
    <t>2472baa58a263f80_0000001702</t>
  </si>
  <si>
    <t>2472baa58a263f80_0000001701</t>
  </si>
  <si>
    <t>2472baa58a263f80_0000001700</t>
  </si>
  <si>
    <t>2472baa58a263f80_0000001699</t>
  </si>
  <si>
    <t>2472baa58a263f80_0000001698</t>
  </si>
  <si>
    <t>2472baa58a263f80_0000001697</t>
  </si>
  <si>
    <t>2472baa58a263f80_0000001696</t>
  </si>
  <si>
    <t>2472baa58a263f80_0000001695</t>
  </si>
  <si>
    <t>2472baa58a263f80_0000001694</t>
  </si>
  <si>
    <t>2472baa58a263f80_0000001693</t>
  </si>
  <si>
    <t>2472baa58a263f80_0000001692</t>
  </si>
  <si>
    <t>2472baa58a263f80_0000001691</t>
  </si>
  <si>
    <t>2472baa58a263f80_0000001690</t>
  </si>
  <si>
    <t>2472baa58a263f80_0000001689</t>
  </si>
  <si>
    <t>2472baa58a263f80_0000001688</t>
  </si>
  <si>
    <t>2472baa58a263f80_0000001687</t>
  </si>
  <si>
    <t>2472baa58a263f80_0000001686</t>
  </si>
  <si>
    <t>2472baa58a263f80_0000001685</t>
  </si>
  <si>
    <t>2472baa58a263f80_0000001684</t>
  </si>
  <si>
    <t>2472baa58a263f80_0000001683</t>
  </si>
  <si>
    <t>2472baa58a263f80_0000001682</t>
  </si>
  <si>
    <t>2472baa58a263f80_0000001681</t>
  </si>
  <si>
    <t>2472baa58a263f80_0000001680</t>
  </si>
  <si>
    <t>2472baa58a263f80_0000001679</t>
  </si>
  <si>
    <t>2472baa58a263f80_0000001678</t>
  </si>
  <si>
    <t>2472baa58a263f80_0000001677</t>
  </si>
  <si>
    <t>2472baa58a263f80_0000001676</t>
  </si>
  <si>
    <t>2472baa58a263f80_0000001675</t>
  </si>
  <si>
    <t>2472baa58a263f80_0000001674</t>
  </si>
  <si>
    <t>2472baa58a263f80_0000001673</t>
  </si>
  <si>
    <t>2472baa58a263f80_0000001672</t>
  </si>
  <si>
    <t>2472baa58a263f80_0000001671</t>
  </si>
  <si>
    <t>2472baa58a263f80_0000001670</t>
  </si>
  <si>
    <t>2472baa58a263f80_0000001669</t>
  </si>
  <si>
    <t>2472baa58a263f80_0000001668</t>
  </si>
  <si>
    <t>2472baa58a263f80_0000001667</t>
  </si>
  <si>
    <t>2472baa58a263f80_0000001666</t>
  </si>
  <si>
    <t>2472baa58a263f80_0000001665</t>
  </si>
  <si>
    <t>2472baa58a263f80_0000001664</t>
  </si>
  <si>
    <t>2472baa58a263f80_0000001663</t>
  </si>
  <si>
    <t>2472baa58a263f80_0000001662</t>
  </si>
  <si>
    <t>2472baa58a263f80_0000001661</t>
  </si>
  <si>
    <t>2472baa58a263f80_0000001660</t>
  </si>
  <si>
    <t>2472baa58a263f80_0000001659</t>
  </si>
  <si>
    <t>2472baa58a263f80_0000001658</t>
  </si>
  <si>
    <t>2472baa58a263f80_0000001657</t>
  </si>
  <si>
    <t>2472baa58a263f80_0000001656</t>
  </si>
  <si>
    <t>2472baa58a263f80_0000001655</t>
  </si>
  <si>
    <t>2472baa58a263f80_0000001654</t>
  </si>
  <si>
    <t>2472baa58a263f80_0000001653</t>
  </si>
  <si>
    <t>2472baa58a263f80_0000001652</t>
  </si>
  <si>
    <t>2472baa58a263f80_0000001651</t>
  </si>
  <si>
    <t>2472baa58a263f80_0000001650</t>
  </si>
  <si>
    <t>2472baa58a263f80_0000001649</t>
  </si>
  <si>
    <t>2472baa58a263f80_0000001648</t>
  </si>
  <si>
    <t>2472baa58a263f80_0000001647</t>
  </si>
  <si>
    <t>2472baa58a263f80_0000001646</t>
  </si>
  <si>
    <t>2472baa58a263f80_0000001645</t>
  </si>
  <si>
    <t>2472baa58a263f80_0000001644</t>
  </si>
  <si>
    <t>2472baa58a263f80_0000001643</t>
  </si>
  <si>
    <t>2472baa58a263f80_0000001642</t>
  </si>
  <si>
    <t>2472baa58a263f80_0000001641</t>
  </si>
  <si>
    <t>2472baa58a263f80_0000001640</t>
  </si>
  <si>
    <t>2472baa58a263f80_0000001639</t>
  </si>
  <si>
    <t>2472baa58a263f80_0000001638</t>
  </si>
  <si>
    <t>61-20</t>
  </si>
  <si>
    <t>2472baa58a263f80_0000001710</t>
  </si>
  <si>
    <t>2472baa58a263f80_0000001730</t>
  </si>
  <si>
    <t>2472baa58a263f80_0000002510</t>
  </si>
  <si>
    <t>2472baa58a263f80_0000002509</t>
  </si>
  <si>
    <t>2472baa58a263f80_0000002508</t>
  </si>
  <si>
    <t>2472baa58a263f80_0000002507</t>
  </si>
  <si>
    <t>2472baa58a263f80_0000002025</t>
  </si>
  <si>
    <t>2472baa58a263f80_0000002024</t>
  </si>
  <si>
    <t>2472baa58a263f80_0000002023</t>
  </si>
  <si>
    <t>2472baa58a263f80_0000002022</t>
  </si>
  <si>
    <t>2472baa58a263f80_0000002021</t>
  </si>
  <si>
    <t>2472baa58a263f80_0000002020</t>
  </si>
  <si>
    <t>2472baa58a263f80_0000002019</t>
  </si>
  <si>
    <t>2472baa58a263f80_0000002018</t>
  </si>
  <si>
    <t>2472baa58a263f80_0000002017</t>
  </si>
  <si>
    <t>2472baa58a263f80_0000002016</t>
  </si>
  <si>
    <t>2472baa58a263f80_0000002015</t>
  </si>
  <si>
    <t>2472baa58a263f80_0000002014</t>
  </si>
  <si>
    <t>2472baa58a263f80_0000002013</t>
  </si>
  <si>
    <t>2472baa58a263f80_0000002012</t>
  </si>
  <si>
    <t>2472baa58a263f80_0000002011</t>
  </si>
  <si>
    <t>2472baa58a263f80_0000002010</t>
  </si>
  <si>
    <t>2472baa58a263f80_0000002009</t>
  </si>
  <si>
    <t>2472baa58a263f80_0000002008</t>
  </si>
  <si>
    <t>2472baa58a263f80_0000002007</t>
  </si>
  <si>
    <t>2472baa58a263f80_0000002006</t>
  </si>
  <si>
    <t>2472baa58a263f80_0000002005</t>
  </si>
  <si>
    <t>2472baa58a263f80_0000002004</t>
  </si>
  <si>
    <t>2472baa58a263f80_0000002003</t>
  </si>
  <si>
    <t>2472baa58a263f80_0000002002</t>
  </si>
  <si>
    <t>2472baa58a263f80_0000002001</t>
  </si>
  <si>
    <t>2472baa58a263f80_0000002000</t>
  </si>
  <si>
    <t>2472baa58a263f80_0000001999</t>
  </si>
  <si>
    <t>2472baa58a263f80_0000001998</t>
  </si>
  <si>
    <t>2472baa58a263f80_0000001997</t>
  </si>
  <si>
    <t>2472baa58a263f80_0000001996</t>
  </si>
  <si>
    <t>2472baa58a263f80_0000001995</t>
  </si>
  <si>
    <t>2472baa58a263f80_0000001994</t>
  </si>
  <si>
    <t>2472baa58a263f80_0000001993</t>
  </si>
  <si>
    <t>2472baa58a263f80_0000001992</t>
  </si>
  <si>
    <t>2472baa58a263f80_0000001991</t>
  </si>
  <si>
    <t>2472baa58a263f80_0000001990</t>
  </si>
  <si>
    <t>2472baa58a263f80_0000001989</t>
  </si>
  <si>
    <t>2472baa58a263f80_0000001988</t>
  </si>
  <si>
    <t>2472baa58a263f80_0000001987</t>
  </si>
  <si>
    <t>2472baa58a263f80_0000001986</t>
  </si>
  <si>
    <t>2472baa58a263f80_0000001985</t>
  </si>
  <si>
    <t>2472baa58a263f80_0000001984</t>
  </si>
  <si>
    <t>2472baa58a263f80_0000001983</t>
  </si>
  <si>
    <t>2472baa58a263f80_0000001982</t>
  </si>
  <si>
    <t>2472baa58a263f80_0000001981</t>
  </si>
  <si>
    <t>2472baa58a263f80_0000001980</t>
  </si>
  <si>
    <t>2472baa58a263f80_0000001979</t>
  </si>
  <si>
    <t>2472baa58a263f80_0000001978</t>
  </si>
  <si>
    <t>2472baa58a263f80_0000001977</t>
  </si>
  <si>
    <t>2472baa58a263f80_0000001976</t>
  </si>
  <si>
    <t>2472baa58a263f80_0000001975</t>
  </si>
  <si>
    <t>2472baa58a263f80_0000001974</t>
  </si>
  <si>
    <t>2472baa58a263f80_0000001973</t>
  </si>
  <si>
    <t>2472baa58a263f80_0000002175</t>
  </si>
  <si>
    <t>2472baa58a263f80_0000002174</t>
  </si>
  <si>
    <t>2472baa58a263f80_0000002173</t>
  </si>
  <si>
    <t>2472baa58a263f80_0000002172</t>
  </si>
  <si>
    <t>2472baa58a263f80_0000002171</t>
  </si>
  <si>
    <t>2472baa58a263f80_0000002170</t>
  </si>
  <si>
    <t>2472baa58a263f80_0000002169</t>
  </si>
  <si>
    <t>2472baa58a263f80_0000002168</t>
  </si>
  <si>
    <t>2472baa58a263f80_0000002167</t>
  </si>
  <si>
    <t>2472baa58a263f80_0000002166</t>
  </si>
  <si>
    <t>2472baa58a263f80_0000002165</t>
  </si>
  <si>
    <t>2472baa58a263f80_0000002164</t>
  </si>
  <si>
    <t>2472baa58a263f80_0000002163</t>
  </si>
  <si>
    <t>c41505a0dcd85ec5_0000000418</t>
  </si>
  <si>
    <t>c41505a0dcd85ec5_0000000417</t>
  </si>
  <si>
    <t>c41505a0dcd85ec5_0000000416</t>
  </si>
  <si>
    <t>c41505a0dcd85ec5_0000000415</t>
  </si>
  <si>
    <t>c41505a0dcd85ec5_0000000414</t>
  </si>
  <si>
    <t>c41505a0dcd85ec5_0000000413</t>
  </si>
  <si>
    <t>c41505a0dcd85ec5_0000000412</t>
  </si>
  <si>
    <t>c41505a0dcd85ec5_0000000411</t>
  </si>
  <si>
    <t>c41505a0dcd85ec5_0000000410</t>
  </si>
  <si>
    <t>c41505a0dcd85ec5_0000000409</t>
  </si>
  <si>
    <t>c41505a0dcd85ec5_0000000408</t>
  </si>
  <si>
    <t>c41505a0dcd85ec5_0000000407</t>
  </si>
  <si>
    <t>c41505a0dcd85ec5_0000000406</t>
  </si>
  <si>
    <t>c41505a0dcd85ec5_0000000405</t>
  </si>
  <si>
    <t>c41505a0dcd85ec5_0000000404</t>
  </si>
  <si>
    <t>c41505a0dcd85ec5_0000000403</t>
  </si>
  <si>
    <t>c41505a0dcd85ec5_0000000402</t>
  </si>
  <si>
    <t>c41505a0dcd85ec5_0000000401</t>
  </si>
  <si>
    <t>c41505a0dcd85ec5_0000000532</t>
  </si>
  <si>
    <t>c41505a0dcd85ec5_0000000531</t>
  </si>
  <si>
    <t>c41505a0dcd85ec5_0000000530</t>
  </si>
  <si>
    <t>c41505a0dcd85ec5_0000000529</t>
  </si>
  <si>
    <t>c41505a0dcd85ec5_0000000528</t>
  </si>
  <si>
    <t>c41505a0dcd85ec5_0000000527</t>
  </si>
  <si>
    <t>c41505a0dcd85ec5_0000000526</t>
  </si>
  <si>
    <t>c41505a0dcd85ec5_0000000525</t>
  </si>
  <si>
    <t>c41505a0dcd85ec5_0000000524</t>
  </si>
  <si>
    <t>c41505a0dcd85ec5_0000000523</t>
  </si>
  <si>
    <t>c41505a0dcd85ec5_0000000540</t>
  </si>
  <si>
    <t>c41505a0dcd85ec5_0000000539</t>
  </si>
  <si>
    <t>c41505a0dcd85ec5_0000000538</t>
  </si>
  <si>
    <t>c41505a0dcd85ec5_0000000537</t>
  </si>
  <si>
    <t>c41505a0dcd85ec5_0000000536</t>
  </si>
  <si>
    <t>c41505a0dcd85ec5_0000000535</t>
  </si>
  <si>
    <t>c41505a0dcd85ec5_0000000559</t>
  </si>
  <si>
    <t>c41505a0dcd85ec5_0000000558</t>
  </si>
  <si>
    <t>c41505a0dcd85ec5_0000000400</t>
  </si>
  <si>
    <t>c41505a0dcd85ec5_0000000399</t>
  </si>
  <si>
    <t>c41505a0dcd85ec5_0000000398</t>
  </si>
  <si>
    <t>c41505a0dcd85ec5_0000000397</t>
  </si>
  <si>
    <t>c41505a0dcd85ec5_0000000396</t>
  </si>
  <si>
    <t>c41505a0dcd85ec5_0000000395</t>
  </si>
  <si>
    <t>c41505a0dcd85ec5_0000000394</t>
  </si>
  <si>
    <t>c41505a0dcd85ec5_0000000393</t>
  </si>
  <si>
    <t>c41505a0dcd85ec5_0000000392</t>
  </si>
  <si>
    <t>c41505a0dcd85ec5_0000000429</t>
  </si>
  <si>
    <t>c41505a0dcd85ec5_0000000428</t>
  </si>
  <si>
    <t>c41505a0dcd85ec5_0000000427</t>
  </si>
  <si>
    <t>c41505a0dcd85ec5_0000000426</t>
  </si>
  <si>
    <t>c41505a0dcd85ec5_0000000459</t>
  </si>
  <si>
    <t>c41505a0dcd85ec5_0000000458</t>
  </si>
  <si>
    <t>c41505a0dcd85ec5_0000000457</t>
  </si>
  <si>
    <t>c41505a0dcd85ec5_0000000456</t>
  </si>
  <si>
    <t>c41505a0dcd85ec5_0000000455</t>
  </si>
  <si>
    <t>c41505a0dcd85ec5_0000000454</t>
  </si>
  <si>
    <t>c41505a0dcd85ec5_0000000453</t>
  </si>
  <si>
    <t>c41505a0dcd85ec5_0000000452</t>
  </si>
  <si>
    <t>c41505a0dcd85ec5_0000000451</t>
  </si>
  <si>
    <t>c41505a0dcd85ec5_0000000450</t>
  </si>
  <si>
    <t>c41505a0dcd85ec5_0000000449</t>
  </si>
  <si>
    <t>c41505a0dcd85ec5_0000000448</t>
  </si>
  <si>
    <t>c41505a0dcd85ec5_0000000447</t>
  </si>
  <si>
    <t>c41505a0dcd85ec5_0000000446</t>
  </si>
  <si>
    <t>c41505a0dcd85ec5_0000000445</t>
  </si>
  <si>
    <t>c41505a0dcd85ec5_0000000444</t>
  </si>
  <si>
    <t>c41505a0dcd85ec5_0000000443</t>
  </si>
  <si>
    <t>c41505a0dcd85ec5_0000000442</t>
  </si>
  <si>
    <t>c41505a0dcd85ec5_0000000441</t>
  </si>
  <si>
    <t>c41505a0dcd85ec5_0000000440</t>
  </si>
  <si>
    <t>c41505a0dcd85ec5_0000000439</t>
  </si>
  <si>
    <t>c41505a0dcd85ec5_0000000438</t>
  </si>
  <si>
    <t>c41505a0dcd85ec5_0000000437</t>
  </si>
  <si>
    <t>c41505a0dcd85ec5_0000000436</t>
  </si>
  <si>
    <t>c41505a0dcd85ec5_0000000435</t>
  </si>
  <si>
    <t>c41505a0dcd85ec5_0000000434</t>
  </si>
  <si>
    <t>c41505a0dcd85ec5_0000000433</t>
  </si>
  <si>
    <t>c41505a0dcd85ec5_0000000432</t>
  </si>
  <si>
    <t>c41505a0dcd85ec5_0000000431</t>
  </si>
  <si>
    <t>c41505a0dcd85ec5_0000000430</t>
  </si>
  <si>
    <t>c41505a0dcd85ec5_0000000484</t>
  </si>
  <si>
    <t>c41505a0dcd85ec5_0000000483</t>
  </si>
  <si>
    <t>c41505a0dcd85ec5_0000000482</t>
  </si>
  <si>
    <t>c41505a0dcd85ec5_0000000481</t>
  </si>
  <si>
    <t>c41505a0dcd85ec5_0000000480</t>
  </si>
  <si>
    <t>c41505a0dcd85ec5_0000000479</t>
  </si>
  <si>
    <t>c41505a0dcd85ec5_0000000478</t>
  </si>
  <si>
    <t>c41505a0dcd85ec5_0000000477</t>
  </si>
  <si>
    <t>c41505a0dcd85ec5_0000000476</t>
  </si>
  <si>
    <t>c41505a0dcd85ec5_0000000475</t>
  </si>
  <si>
    <t>c41505a0dcd85ec5_0000000474</t>
  </si>
  <si>
    <t>c41505a0dcd85ec5_0000000473</t>
  </si>
  <si>
    <t>c41505a0dcd85ec5_0000000472</t>
  </si>
  <si>
    <t>c41505a0dcd85ec5_0000000471</t>
  </si>
  <si>
    <t>c41505a0dcd85ec5_0000000470</t>
  </si>
  <si>
    <t>c41505a0dcd85ec5_0000000469</t>
  </si>
  <si>
    <t>c41505a0dcd85ec5_0000000468</t>
  </si>
  <si>
    <t>c41505a0dcd85ec5_0000000467</t>
  </si>
  <si>
    <t>c41505a0dcd85ec5_0000000466</t>
  </si>
  <si>
    <t>c41505a0dcd85ec5_0000000465</t>
  </si>
  <si>
    <t>c41505a0dcd85ec5_0000000464</t>
  </si>
  <si>
    <t>c41505a0dcd85ec5_0000000463</t>
  </si>
  <si>
    <t>c41505a0dcd85ec5_0000000462</t>
  </si>
  <si>
    <t>c41505a0dcd85ec5_0000000461</t>
  </si>
  <si>
    <t>c41505a0dcd85ec5_0000000460</t>
  </si>
  <si>
    <t>c41505a0dcd85ec5_0000000485</t>
  </si>
  <si>
    <t>c41505a0dcd85ec5_0000000488</t>
  </si>
  <si>
    <t>c41505a0dcd85ec5_0000000487</t>
  </si>
  <si>
    <t>c41505a0dcd85ec5_0000000486</t>
  </si>
  <si>
    <t>2472baa58a263f80_0000002550</t>
  </si>
  <si>
    <t>2472baa58a263f80_0000002549</t>
  </si>
  <si>
    <t>2472baa58a263f80_0000002547</t>
  </si>
  <si>
    <t>2472baa58a263f80_0000002546</t>
  </si>
  <si>
    <t>2472baa58a263f80_0000002545</t>
  </si>
  <si>
    <t>2472baa58a263f80_0000002544</t>
  </si>
  <si>
    <t>2472baa58a263f80_0000002543</t>
  </si>
  <si>
    <t>2472baa58a263f80_0000002548</t>
  </si>
  <si>
    <t>2472baa58a263f80_0000002660</t>
  </si>
  <si>
    <t>2472baa58a263f80_0000002659</t>
  </si>
  <si>
    <t>2472baa58a263f80_0000002658</t>
  </si>
  <si>
    <t>2472baa58a263f80_0000002657</t>
  </si>
  <si>
    <t>2472baa58a263f80_0000002656</t>
  </si>
  <si>
    <t>2472baa58a263f80_0000002655</t>
  </si>
  <si>
    <t>2472baa58a263f80_0000002654</t>
  </si>
  <si>
    <t>2472baa58a263f80_0000002653</t>
  </si>
  <si>
    <t>2472baa58a263f80_0000002652</t>
  </si>
  <si>
    <t>2472baa58a263f80_0000002651</t>
  </si>
  <si>
    <t>2472baa58a263f80_0000002650</t>
  </si>
  <si>
    <t>c41505a0dcd85ec5_0000000158</t>
  </si>
  <si>
    <t>c41505a0dcd85ec5_0000000157</t>
  </si>
  <si>
    <t>c41505a0dcd85ec5_0000000156</t>
  </si>
  <si>
    <t>c41505a0dcd85ec5_0000000155</t>
  </si>
  <si>
    <t>c41505a0dcd85ec5_0000000154</t>
  </si>
  <si>
    <t>c41505a0dcd85ec5_0000000153</t>
  </si>
  <si>
    <t>c41505a0dcd85ec5_0000000152</t>
  </si>
  <si>
    <t>c41505a0dcd85ec5_0000000151</t>
  </si>
  <si>
    <t>c41505a0dcd85ec5_0000000150</t>
  </si>
  <si>
    <t>c41505a0dcd85ec5_0000000149</t>
  </si>
  <si>
    <t>c41505a0dcd85ec5_0000000148</t>
  </si>
  <si>
    <t>c41505a0dcd85ec5_0000000147</t>
  </si>
  <si>
    <t>c41505a0dcd85ec5_0000000146</t>
  </si>
  <si>
    <t>c41505a0dcd85ec5_0000000145</t>
  </si>
  <si>
    <t>c41505a0dcd85ec5_0000000144</t>
  </si>
  <si>
    <t>c41505a0dcd85ec5_0000000143</t>
  </si>
  <si>
    <t>c41505a0dcd85ec5_0000000142</t>
  </si>
  <si>
    <t>c41505a0dcd85ec5_0000000141</t>
  </si>
  <si>
    <t>c41505a0dcd85ec5_0000000140</t>
  </si>
  <si>
    <t>c41505a0dcd85ec5_0000000139</t>
  </si>
  <si>
    <t>c41505a0dcd85ec5_0000000138</t>
  </si>
  <si>
    <t>c41505a0dcd85ec5_0000000137</t>
  </si>
  <si>
    <t>c41505a0dcd85ec5_0000000136</t>
  </si>
  <si>
    <t>c41505a0dcd85ec5_0000000135</t>
  </si>
  <si>
    <t>c41505a0dcd85ec5_0000000134</t>
  </si>
  <si>
    <t>c41505a0dcd85ec5_0000000133</t>
  </si>
  <si>
    <t>c41505a0dcd85ec5_0000000132</t>
  </si>
  <si>
    <t>c41505a0dcd85ec5_0000000131</t>
  </si>
  <si>
    <t>c41505a0dcd85ec5_0000000130</t>
  </si>
  <si>
    <t>c41505a0dcd85ec5_0000000129</t>
  </si>
  <si>
    <t>c41505a0dcd85ec5_0000000128</t>
  </si>
  <si>
    <t>c41505a0dcd85ec5_0000000127</t>
  </si>
  <si>
    <t>c41505a0dcd85ec5_0000000126</t>
  </si>
  <si>
    <t>c41505a0dcd85ec5_0000000125</t>
  </si>
  <si>
    <t>c41505a0dcd85ec5_0000000124</t>
  </si>
  <si>
    <t>c41505a0dcd85ec5_0000000323</t>
  </si>
  <si>
    <t>c41505a0dcd85ec5_0000000322</t>
  </si>
  <si>
    <t>c41505a0dcd85ec5_0000000321</t>
  </si>
  <si>
    <t>c41505a0dcd85ec5_0000000320</t>
  </si>
  <si>
    <t>c41505a0dcd85ec5_0000000319</t>
  </si>
  <si>
    <t>c41505a0dcd85ec5_0000000318</t>
  </si>
  <si>
    <t>c41505a0dcd85ec5_0000000317</t>
  </si>
  <si>
    <t>c41505a0dcd85ec5_0000000316</t>
  </si>
  <si>
    <t>c41505a0dcd85ec5_0000000315</t>
  </si>
  <si>
    <t>c41505a0dcd85ec5_0000000314</t>
  </si>
  <si>
    <t>c41505a0dcd85ec5_0000000313</t>
  </si>
  <si>
    <t>c41505a0dcd85ec5_0000000312</t>
  </si>
  <si>
    <t>c41505a0dcd85ec5_0000000311</t>
  </si>
  <si>
    <t>c41505a0dcd85ec5_0000000310</t>
  </si>
  <si>
    <t>c41505a0dcd85ec5_0000000309</t>
  </si>
  <si>
    <t>c41505a0dcd85ec5_0000000308</t>
  </si>
  <si>
    <t>c41505a0dcd85ec5_0000000307</t>
  </si>
  <si>
    <t>c41505a0dcd85ec5_0000000306</t>
  </si>
  <si>
    <t>c41505a0dcd85ec5_0000000305</t>
  </si>
  <si>
    <t>c41505a0dcd85ec5_0000000304</t>
  </si>
  <si>
    <t>c41505a0dcd85ec5_0000000303</t>
  </si>
  <si>
    <t>c41505a0dcd85ec5_0000000302</t>
  </si>
  <si>
    <t>c41505a0dcd85ec5_0000000301</t>
  </si>
  <si>
    <t>c41505a0dcd85ec5_0000000300</t>
  </si>
  <si>
    <t>c41505a0dcd85ec5_0000000299</t>
  </si>
  <si>
    <t>c41505a0dcd85ec5_0000000298</t>
  </si>
  <si>
    <t>c41505a0dcd85ec5_0000000297</t>
  </si>
  <si>
    <t>c41505a0dcd85ec5_0000000296</t>
  </si>
  <si>
    <t>c41505a0dcd85ec5_0000000295</t>
  </si>
  <si>
    <t>c41505a0dcd85ec5_0000000557</t>
  </si>
  <si>
    <t>c41505a0dcd85ec5_0000000556</t>
  </si>
  <si>
    <t>c41505a0dcd85ec5_0000000555</t>
  </si>
  <si>
    <t>c41505a0dcd85ec5_0000000554</t>
  </si>
  <si>
    <t>c41505a0dcd85ec5_0000000553</t>
  </si>
  <si>
    <t>c41505a0dcd85ec5_0000000552</t>
  </si>
  <si>
    <t>c41505a0dcd85ec5_0000000551</t>
  </si>
  <si>
    <t>c41505a0dcd85ec5_0000000550</t>
  </si>
  <si>
    <t>c41505a0dcd85ec5_0000000549</t>
  </si>
  <si>
    <t>c41505a0dcd85ec5_0000000548</t>
  </si>
  <si>
    <t>c41505a0dcd85ec5_0000000547</t>
  </si>
  <si>
    <t>c41505a0dcd85ec5_0000000541</t>
  </si>
  <si>
    <t>c41505a0dcd85ec5_0000000546</t>
  </si>
  <si>
    <t>c41505a0dcd85ec5_0000000545</t>
  </si>
  <si>
    <t>c41505a0dcd85ec5_0000000544</t>
  </si>
  <si>
    <t>c41505a0dcd85ec5_0000000543</t>
  </si>
  <si>
    <t>c41505a0dcd85ec5_0000000542</t>
  </si>
  <si>
    <t>c41505a0dcd85ec5_0000000560</t>
  </si>
  <si>
    <t>c41505a0dcd85ec5_0000000506</t>
  </si>
  <si>
    <t>c41505a0dcd85ec5_0000000505</t>
  </si>
  <si>
    <t>c41505a0dcd85ec5_0000000504</t>
  </si>
  <si>
    <t>c41505a0dcd85ec5_0000000503</t>
  </si>
  <si>
    <t>c41505a0dcd85ec5_0000000502</t>
  </si>
  <si>
    <t>c41505a0dcd85ec5_0000000501</t>
  </si>
  <si>
    <t>c41505a0dcd85ec5_0000000500</t>
  </si>
  <si>
    <t>c41505a0dcd85ec5_0000000499</t>
  </si>
  <si>
    <t>c41505a0dcd85ec5_0000000516</t>
  </si>
  <si>
    <t>c41505a0dcd85ec5_0000000515</t>
  </si>
  <si>
    <t>c41505a0dcd85ec5_0000000517</t>
  </si>
  <si>
    <t>c41505a0dcd85ec5_0000000522</t>
  </si>
  <si>
    <t>c41505a0dcd85ec5_0000000521</t>
  </si>
  <si>
    <t>c41505a0dcd85ec5_0000000520</t>
  </si>
  <si>
    <t>c41505a0dcd85ec5_0000000519</t>
  </si>
  <si>
    <t>c41505a0dcd85ec5_0000000518</t>
  </si>
  <si>
    <t>c41505a0dcd85ec5_0000000534</t>
  </si>
  <si>
    <t>c41505a0dcd85ec5_0000000533</t>
  </si>
  <si>
    <t>c41505a0dcd85ec5_0000000214</t>
  </si>
  <si>
    <t>c41505a0dcd85ec5_0000000213</t>
  </si>
  <si>
    <t>c41505a0dcd85ec5_0000000212</t>
  </si>
  <si>
    <t>c41505a0dcd85ec5_0000000211</t>
  </si>
  <si>
    <t>c41505a0dcd85ec5_0000000210</t>
  </si>
  <si>
    <t>c41505a0dcd85ec5_0000000209</t>
  </si>
  <si>
    <t>c41505a0dcd85ec5_0000000208</t>
  </si>
  <si>
    <t>c41505a0dcd85ec5_0000000207</t>
  </si>
  <si>
    <t>c41505a0dcd85ec5_0000000206</t>
  </si>
  <si>
    <t>c41505a0dcd85ec5_0000000205</t>
  </si>
  <si>
    <t>c41505a0dcd85ec5_0000000204</t>
  </si>
  <si>
    <t>c41505a0dcd85ec5_0000000203</t>
  </si>
  <si>
    <t>c41505a0dcd85ec5_0000000202</t>
  </si>
  <si>
    <t>c41505a0dcd85ec5_0000000201</t>
  </si>
  <si>
    <t>c41505a0dcd85ec5_0000000200</t>
  </si>
  <si>
    <t>c41505a0dcd85ec5_0000000199</t>
  </si>
  <si>
    <t>c41505a0dcd85ec5_0000000198</t>
  </si>
  <si>
    <t>c41505a0dcd85ec5_0000000197</t>
  </si>
  <si>
    <t>c41505a0dcd85ec5_0000000196</t>
  </si>
  <si>
    <t>c41505a0dcd85ec5_0000000195</t>
  </si>
  <si>
    <t>c41505a0dcd85ec5_0000000194</t>
  </si>
  <si>
    <t>c41505a0dcd85ec5_0000000193</t>
  </si>
  <si>
    <t>c41505a0dcd85ec5_0000000192</t>
  </si>
  <si>
    <t>c41505a0dcd85ec5_0000000191</t>
  </si>
  <si>
    <t>c41505a0dcd85ec5_0000000190</t>
  </si>
  <si>
    <t>c41505a0dcd85ec5_0000000189</t>
  </si>
  <si>
    <t>c41505a0dcd85ec5_0000000188</t>
  </si>
  <si>
    <t>c41505a0dcd85ec5_0000000187</t>
  </si>
  <si>
    <t>c41505a0dcd85ec5_0000000186</t>
  </si>
  <si>
    <t>c41505a0dcd85ec5_0000000185</t>
  </si>
  <si>
    <t>c41505a0dcd85ec5_0000000184</t>
  </si>
  <si>
    <t>c41505a0dcd85ec5_0000000183</t>
  </si>
  <si>
    <t>c41505a0dcd85ec5_0000000182</t>
  </si>
  <si>
    <t>c41505a0dcd85ec5_0000000181</t>
  </si>
  <si>
    <t>c41505a0dcd85ec5_0000000180</t>
  </si>
  <si>
    <t>c41505a0dcd85ec5_0000000179</t>
  </si>
  <si>
    <t>c41505a0dcd85ec5_0000000178</t>
  </si>
  <si>
    <t>c41505a0dcd85ec5_0000000177</t>
  </si>
  <si>
    <t>c41505a0dcd85ec5_0000000176</t>
  </si>
  <si>
    <t>c41505a0dcd85ec5_0000000175</t>
  </si>
  <si>
    <t>c41505a0dcd85ec5_0000000174</t>
  </si>
  <si>
    <t>c41505a0dcd85ec5_0000000173</t>
  </si>
  <si>
    <t>c41505a0dcd85ec5_0000000172</t>
  </si>
  <si>
    <t>c41505a0dcd85ec5_0000000235</t>
  </si>
  <si>
    <t>c41505a0dcd85ec5_0000000234</t>
  </si>
  <si>
    <t>c41505a0dcd85ec5_0000000233</t>
  </si>
  <si>
    <t>c41505a0dcd85ec5_0000000232</t>
  </si>
  <si>
    <t>c41505a0dcd85ec5_0000000231</t>
  </si>
  <si>
    <t>c41505a0dcd85ec5_0000000230</t>
  </si>
  <si>
    <t>c41505a0dcd85ec5_0000000229</t>
  </si>
  <si>
    <t>c41505a0dcd85ec5_0000000228</t>
  </si>
  <si>
    <t>c41505a0dcd85ec5_0000000227</t>
  </si>
  <si>
    <t>c41505a0dcd85ec5_0000000226</t>
  </si>
  <si>
    <t>c41505a0dcd85ec5_0000000225</t>
  </si>
  <si>
    <t>c41505a0dcd85ec5_0000000224</t>
  </si>
  <si>
    <t>c41505a0dcd85ec5_0000000223</t>
  </si>
  <si>
    <t>c41505a0dcd85ec5_0000000222</t>
  </si>
  <si>
    <t>c41505a0dcd85ec5_0000000221</t>
  </si>
  <si>
    <t>c41505a0dcd85ec5_0000000220</t>
  </si>
  <si>
    <t>c41505a0dcd85ec5_0000000171</t>
  </si>
  <si>
    <t>c41505a0dcd85ec5_0000000170</t>
  </si>
  <si>
    <t>c41505a0dcd85ec5_0000000169</t>
  </si>
  <si>
    <t>c41505a0dcd85ec5_0000000168</t>
  </si>
  <si>
    <t>c41505a0dcd85ec5_0000000167</t>
  </si>
  <si>
    <t>c41505a0dcd85ec5_0000000166</t>
  </si>
  <si>
    <t>c41505a0dcd85ec5_0000000165</t>
  </si>
  <si>
    <t>c41505a0dcd85ec5_0000000164</t>
  </si>
  <si>
    <t>c41505a0dcd85ec5_0000000163</t>
  </si>
  <si>
    <t>c41505a0dcd85ec5_0000000162</t>
  </si>
  <si>
    <t>c41505a0dcd85ec5_0000000161</t>
  </si>
  <si>
    <t>c41505a0dcd85ec5_0000000160</t>
  </si>
  <si>
    <t>c41505a0dcd85ec5_0000000159</t>
  </si>
  <si>
    <t>2472baa58a263f80_0000002474</t>
  </si>
  <si>
    <t>2472baa58a263f80_0000002473</t>
  </si>
  <si>
    <t>2472baa58a263f80_0000002472</t>
  </si>
  <si>
    <t>2472baa58a263f80_0000002471</t>
  </si>
  <si>
    <t>2472baa58a263f80_0000002470</t>
  </si>
  <si>
    <t>2472baa58a263f80_0000002469</t>
  </si>
  <si>
    <t>2472baa58a263f80_0000002468</t>
  </si>
  <si>
    <t>2472baa58a263f80_0000002467</t>
  </si>
  <si>
    <t>2472baa58a263f80_0000002466</t>
  </si>
  <si>
    <t>2472baa58a263f80_0000002465</t>
  </si>
  <si>
    <t>2472baa58a263f80_0000002464</t>
  </si>
  <si>
    <t>2472baa58a263f80_0000002463</t>
  </si>
  <si>
    <t>2472baa58a263f80_0000002462</t>
  </si>
  <si>
    <t>2472baa58a263f80_0000002461</t>
  </si>
  <si>
    <t>2472baa58a263f80_0000002460</t>
  </si>
  <si>
    <t>2472baa58a263f80_0000002459</t>
  </si>
  <si>
    <t>2472baa58a263f80_0000002458</t>
  </si>
  <si>
    <t>2472baa58a263f80_0000002457</t>
  </si>
  <si>
    <t>2472baa58a263f80_0000002456</t>
  </si>
  <si>
    <t>2472baa58a263f80_0000002455</t>
  </si>
  <si>
    <t>2472baa58a263f80_0000002454</t>
  </si>
  <si>
    <t>2472baa58a263f80_0000002453</t>
  </si>
  <si>
    <t>2472baa58a263f80_0000002452</t>
  </si>
  <si>
    <t>2472baa58a263f80_0000002451</t>
  </si>
  <si>
    <t>2472baa58a263f80_0000002541</t>
  </si>
  <si>
    <t>2472baa58a263f80_0000002542</t>
  </si>
  <si>
    <t>2472baa58a263f80_0000002599</t>
  </si>
  <si>
    <t>2472baa58a263f80_0000002598</t>
  </si>
  <si>
    <t>2472baa58a263f80_0000002597</t>
  </si>
  <si>
    <t>2472baa58a263f80_0000002596</t>
  </si>
  <si>
    <t>2472baa58a263f80_0000002595</t>
  </si>
  <si>
    <t>2472baa58a263f80_0000002594</t>
  </si>
  <si>
    <t>2472baa58a263f80_0000002593</t>
  </si>
  <si>
    <t>2472baa58a263f80_0000002592</t>
  </si>
  <si>
    <t>2472baa58a263f80_0000002591</t>
  </si>
  <si>
    <t>2472baa58a263f80_0000002590</t>
  </si>
  <si>
    <t>2472baa58a263f80_0000002553</t>
  </si>
  <si>
    <t>2472baa58a263f80_0000002552</t>
  </si>
  <si>
    <t>2472baa58a263f80_0000002631</t>
  </si>
  <si>
    <t>2472baa58a263f80_0000002630</t>
  </si>
  <si>
    <t>2472baa58a263f80_0000002629</t>
  </si>
  <si>
    <t>2472baa58a263f80_0000002628</t>
  </si>
  <si>
    <t>2472baa58a263f80_0000002627</t>
  </si>
  <si>
    <t>2472baa58a263f80_0000002626</t>
  </si>
  <si>
    <t>2472baa58a263f80_0000002625</t>
  </si>
  <si>
    <t>2472baa58a263f80_0000002624</t>
  </si>
  <si>
    <t>2472baa58a263f80_0000002623</t>
  </si>
  <si>
    <t>2472baa58a263f80_0000002622</t>
  </si>
  <si>
    <t>2472baa58a263f80_0000002621</t>
  </si>
  <si>
    <t>2472baa58a263f80_0000002620</t>
  </si>
  <si>
    <t>2472baa58a263f80_0000002619</t>
  </si>
  <si>
    <t>2472baa58a263f80_0000002618</t>
  </si>
  <si>
    <t>2472baa58a263f80_0000002617</t>
  </si>
  <si>
    <t>2472baa58a263f80_0000002616</t>
  </si>
  <si>
    <t>2472baa58a263f80_0000002615</t>
  </si>
  <si>
    <t>2472baa58a263f80_0000002614</t>
  </si>
  <si>
    <t>2472baa58a263f80_0000002613</t>
  </si>
  <si>
    <t>2472baa58a263f80_0000002612</t>
  </si>
  <si>
    <t>2472baa58a263f80_0000002611</t>
  </si>
  <si>
    <t>2472baa58a263f80_0000002610</t>
  </si>
  <si>
    <t>2472baa58a263f80_0000002609</t>
  </si>
  <si>
    <t>2472baa58a263f80_0000002608</t>
  </si>
  <si>
    <t>2472baa58a263f80_0000002607</t>
  </si>
  <si>
    <t>2472baa58a263f80_0000002606</t>
  </si>
  <si>
    <t>2472baa58a263f80_0000002605</t>
  </si>
  <si>
    <t>2472baa58a263f80_0000002604</t>
  </si>
  <si>
    <t>2472baa58a263f80_0000002603</t>
  </si>
  <si>
    <t>2472baa58a263f80_0000002602</t>
  </si>
  <si>
    <t>2472baa58a263f80_0000002601</t>
  </si>
  <si>
    <t>2472baa58a263f80_0000002600</t>
  </si>
  <si>
    <t>2472baa58a263f80_0000002551</t>
  </si>
  <si>
    <t>2472baa58a263f80_0000001941</t>
  </si>
  <si>
    <t>2472baa58a263f80_0000001940</t>
  </si>
  <si>
    <t>2472baa58a263f80_0000001939</t>
  </si>
  <si>
    <t>2472baa58a263f80_0000001938</t>
  </si>
  <si>
    <t>2472baa58a263f80_0000001937</t>
  </si>
  <si>
    <t>2472baa58a263f80_0000001936</t>
  </si>
  <si>
    <t>2472baa58a263f80_0000001935</t>
  </si>
  <si>
    <t>2472baa58a263f80_0000001934</t>
  </si>
  <si>
    <t>2472baa58a263f80_0000001933</t>
  </si>
  <si>
    <t>2472baa58a263f80_0000001932</t>
  </si>
  <si>
    <t>2472baa58a263f80_0000001931</t>
  </si>
  <si>
    <t>2472baa58a263f80_0000001930</t>
  </si>
  <si>
    <t>2472baa58a263f80_0000001929</t>
  </si>
  <si>
    <t>2472baa58a263f80_0000001928</t>
  </si>
  <si>
    <t>2472baa58a263f80_0000001927</t>
  </si>
  <si>
    <t>2472baa58a263f80_0000001926</t>
  </si>
  <si>
    <t>2472baa58a263f80_0000001925</t>
  </si>
  <si>
    <t>2472baa58a263f80_0000001924</t>
  </si>
  <si>
    <t>2472baa58a263f80_0000001923</t>
  </si>
  <si>
    <t>2472baa58a263f80_0000001922</t>
  </si>
  <si>
    <t>2472baa58a263f80_0000001921</t>
  </si>
  <si>
    <t>2472baa58a263f80_0000001920</t>
  </si>
  <si>
    <t>2472baa58a263f80_0000001919</t>
  </si>
  <si>
    <t>2472baa58a263f80_0000001918</t>
  </si>
  <si>
    <t>2472baa58a263f80_0000001917</t>
  </si>
  <si>
    <t>2472baa58a263f80_0000001916</t>
  </si>
  <si>
    <t>2472baa58a263f80_0000001915</t>
  </si>
  <si>
    <t>2472baa58a263f80_0000001914</t>
  </si>
  <si>
    <t>2472baa58a263f80_0000001913</t>
  </si>
  <si>
    <t>2472baa58a263f80_0000001912</t>
  </si>
  <si>
    <t>2472baa58a263f80_0000001911</t>
  </si>
  <si>
    <t>2472baa58a263f80_0000001910</t>
  </si>
  <si>
    <t>2472baa58a263f80_0000001909</t>
  </si>
  <si>
    <t>2472baa58a263f80_0000001908</t>
  </si>
  <si>
    <t>2472baa58a263f80_0000001907</t>
  </si>
  <si>
    <t>2472baa58a263f80_0000001906</t>
  </si>
  <si>
    <t>2472baa58a263f80_0000001905</t>
  </si>
  <si>
    <t>2472baa58a263f80_0000001904</t>
  </si>
  <si>
    <t>2472baa58a263f80_0000001903</t>
  </si>
  <si>
    <t>2472baa58a263f80_0000001902</t>
  </si>
  <si>
    <t>2472baa58a263f80_0000001901</t>
  </si>
  <si>
    <t>2472baa58a263f80_0000001900</t>
  </si>
  <si>
    <t>2472baa58a263f80_0000001899</t>
  </si>
  <si>
    <t>2472baa58a263f80_0000001898</t>
  </si>
  <si>
    <t>2472baa58a263f80_0000001897</t>
  </si>
  <si>
    <t>2472baa58a263f80_0000001896</t>
  </si>
  <si>
    <t>2472baa58a263f80_0000001895</t>
  </si>
  <si>
    <t>2472baa58a263f80_0000001894</t>
  </si>
  <si>
    <t>2472baa58a263f80_0000001893</t>
  </si>
  <si>
    <t>2472baa58a263f80_0000001892</t>
  </si>
  <si>
    <t>2472baa58a263f80_0000001891</t>
  </si>
  <si>
    <t>2472baa58a263f80_0000001890</t>
  </si>
  <si>
    <t>2472baa58a263f80_0000001889</t>
  </si>
  <si>
    <t>2472baa58a263f80_0000001888</t>
  </si>
  <si>
    <t>2472baa58a263f80_0000001887</t>
  </si>
  <si>
    <t>2472baa58a263f80_0000001886</t>
  </si>
  <si>
    <t>2472baa58a263f80_0000001885</t>
  </si>
  <si>
    <t>2472baa58a263f80_0000001884</t>
  </si>
  <si>
    <t>2472baa58a263f80_0000001883</t>
  </si>
  <si>
    <t>2472baa58a263f80_0000001882</t>
  </si>
  <si>
    <t>2472baa58a263f80_0000001881</t>
  </si>
  <si>
    <t>2472baa58a263f80_0000001880</t>
  </si>
  <si>
    <t>2472baa58a263f80_0000001879</t>
  </si>
  <si>
    <t>2472baa58a263f80_0000001878</t>
  </si>
  <si>
    <t>2472baa58a263f80_0000001877</t>
  </si>
  <si>
    <t>2472baa58a263f80_0000001876</t>
  </si>
  <si>
    <t>2472baa58a263f80_0000001875</t>
  </si>
  <si>
    <t>2472baa58a263f80_0000001874</t>
  </si>
  <si>
    <t>2472baa58a263f80_0000001873</t>
  </si>
  <si>
    <t>2472baa58a263f80_0000001872</t>
  </si>
  <si>
    <t>2472baa58a263f80_0000001871</t>
  </si>
  <si>
    <t>2472baa58a263f80_0000001870</t>
  </si>
  <si>
    <t>2472baa58a263f80_0000001869</t>
  </si>
  <si>
    <t>2472baa58a263f80_0000001868</t>
  </si>
  <si>
    <t>2472baa58a263f80_0000001867</t>
  </si>
  <si>
    <t>2472baa58a263f80_0000001866</t>
  </si>
  <si>
    <t>2472baa58a263f80_0000001865</t>
  </si>
  <si>
    <t>2472baa58a263f80_0000001864</t>
  </si>
  <si>
    <t>2472baa58a263f80_0000001863</t>
  </si>
  <si>
    <t>2472baa58a263f80_0000001862</t>
  </si>
  <si>
    <t>2472baa58a263f80_0000001861</t>
  </si>
  <si>
    <t>2472baa58a263f80_0000001860</t>
  </si>
  <si>
    <t>2472baa58a263f80_0000001859</t>
  </si>
  <si>
    <t>2472baa58a263f80_0000001858</t>
  </si>
  <si>
    <t>2472baa58a263f80_0000001857</t>
  </si>
  <si>
    <t>2472baa58a263f80_0000001856</t>
  </si>
  <si>
    <t>2472baa58a263f80_0000001855</t>
  </si>
  <si>
    <t>2472baa58a263f80_0000001854</t>
  </si>
  <si>
    <t>2472baa58a263f80_0000001853</t>
  </si>
  <si>
    <t>2472baa58a263f80_0000001852</t>
  </si>
  <si>
    <t>2472baa58a263f80_0000001851</t>
  </si>
  <si>
    <t>2472baa58a263f80_0000001850</t>
  </si>
  <si>
    <t>2472baa58a263f80_0000001849</t>
  </si>
  <si>
    <t>2472baa58a263f80_0000001848</t>
  </si>
  <si>
    <t>2472baa58a263f80_0000001847</t>
  </si>
  <si>
    <t>2472baa58a263f80_0000001846</t>
  </si>
  <si>
    <t>2472baa58a263f80_0000001845</t>
  </si>
  <si>
    <t>2472baa58a263f80_0000001844</t>
  </si>
  <si>
    <t>2472baa58a263f80_0000001843</t>
  </si>
  <si>
    <t>2472baa58a263f80_0000001842</t>
  </si>
  <si>
    <t>2472baa58a263f80_0000001841</t>
  </si>
  <si>
    <t>2472baa58a263f80_0000001840</t>
  </si>
  <si>
    <t>2472baa58a263f80_0000001839</t>
  </si>
  <si>
    <t>2472baa58a263f80_0000001838</t>
  </si>
  <si>
    <t>2472baa58a263f80_0000001837</t>
  </si>
  <si>
    <t>2472baa58a263f80_0000001836</t>
  </si>
  <si>
    <t>2472baa58a263f80_0000001835</t>
  </si>
  <si>
    <t>2472baa58a263f80_0000001834</t>
  </si>
  <si>
    <t>2472baa58a263f80_0000001833</t>
  </si>
  <si>
    <t>2472baa58a263f80_0000001832</t>
  </si>
  <si>
    <t>2472baa58a263f80_0000001831</t>
  </si>
  <si>
    <t>2472baa58a263f80_0000001830</t>
  </si>
  <si>
    <t>2472baa58a263f80_0000001829</t>
  </si>
  <si>
    <t>2472baa58a263f80_0000001828</t>
  </si>
  <si>
    <t>2472baa58a263f80_0000001827</t>
  </si>
  <si>
    <t>2472baa58a263f80_0000001826</t>
  </si>
  <si>
    <t>2472baa58a263f80_0000001825</t>
  </si>
  <si>
    <t>2472baa58a263f80_0000001824</t>
  </si>
  <si>
    <t>2472baa58a263f80_0000001823</t>
  </si>
  <si>
    <t>2472baa58a263f80_0000001822</t>
  </si>
  <si>
    <t>2472baa58a263f80_0000001821</t>
  </si>
  <si>
    <t>2472baa58a263f80_0000001820</t>
  </si>
  <si>
    <t>2472baa58a263f80_0000001819</t>
  </si>
  <si>
    <t>2472baa58a263f80_0000001818</t>
  </si>
  <si>
    <t>2472baa58a263f80_0000001817</t>
  </si>
  <si>
    <t>2472baa58a263f80_0000001816</t>
  </si>
  <si>
    <t>2472baa58a263f80_0000001815</t>
  </si>
  <si>
    <t>2472baa58a263f80_0000001814</t>
  </si>
  <si>
    <t>2472baa58a263f80_0000001813</t>
  </si>
  <si>
    <t>2472baa58a263f80_0000001812</t>
  </si>
  <si>
    <t>2472baa58a263f80_0000001811</t>
  </si>
  <si>
    <t>2472baa58a263f80_0000001810</t>
  </si>
  <si>
    <t>2472baa58a263f80_0000001809</t>
  </si>
  <si>
    <t>2472baa58a263f80_0000001808</t>
  </si>
  <si>
    <t>2472baa58a263f80_0000002148</t>
  </si>
  <si>
    <t>2472baa58a263f80_0000002147</t>
  </si>
  <si>
    <t>2472baa58a263f80_0000002146</t>
  </si>
  <si>
    <t>2472baa58a263f80_0000002145</t>
  </si>
  <si>
    <t>2472baa58a263f80_0000002144</t>
  </si>
  <si>
    <t>2472baa58a263f80_0000002143</t>
  </si>
  <si>
    <t>2472baa58a263f80_0000002142</t>
  </si>
  <si>
    <t>2472baa58a263f80_0000002141</t>
  </si>
  <si>
    <t>2472baa58a263f80_0000002140</t>
  </si>
  <si>
    <t>2472baa58a263f80_0000002139</t>
  </si>
  <si>
    <t>2472baa58a263f80_0000002138</t>
  </si>
  <si>
    <t>2472baa58a263f80_0000002137</t>
  </si>
  <si>
    <t>2472baa58a263f80_0000002136</t>
  </si>
  <si>
    <t>2472baa58a263f80_0000002135</t>
  </si>
  <si>
    <t>2472baa58a263f80_0000002134</t>
  </si>
  <si>
    <t>2472baa58a263f80_0000002133</t>
  </si>
  <si>
    <t>2472baa58a263f80_0000002132</t>
  </si>
  <si>
    <t>2472baa58a263f80_0000002131</t>
  </si>
  <si>
    <t>2472baa58a263f80_0000002130</t>
  </si>
  <si>
    <t>2472baa58a263f80_0000002129</t>
  </si>
  <si>
    <t>2472baa58a263f80_0000002128</t>
  </si>
  <si>
    <t>2472baa58a263f80_0000002127</t>
  </si>
  <si>
    <t>2472baa58a263f80_0000002126</t>
  </si>
  <si>
    <t>2472baa58a263f80_0000002125</t>
  </si>
  <si>
    <t>2472baa58a263f80_0000002124</t>
  </si>
  <si>
    <t>2472baa58a263f80_0000002123</t>
  </si>
  <si>
    <t>2472baa58a263f80_0000002122</t>
  </si>
  <si>
    <t>2472baa58a263f80_0000002121</t>
  </si>
  <si>
    <t>2472baa58a263f80_0000002120</t>
  </si>
  <si>
    <t>2472baa58a263f80_0000002119</t>
  </si>
  <si>
    <t>2472baa58a263f80_0000002118</t>
  </si>
  <si>
    <t>2472baa58a263f80_0000002117</t>
  </si>
  <si>
    <t>2472baa58a263f80_0000002116</t>
  </si>
  <si>
    <t>2472baa58a263f80_0000002115</t>
  </si>
  <si>
    <t>2472baa58a263f80_0000002114</t>
  </si>
  <si>
    <t>2472baa58a263f80_0000002113</t>
  </si>
  <si>
    <t>2472baa58a263f80_0000002112</t>
  </si>
  <si>
    <t>2472baa58a263f80_0000002111</t>
  </si>
  <si>
    <t>2472baa58a263f80_0000002110</t>
  </si>
  <si>
    <t>2472baa58a263f80_0000002109</t>
  </si>
  <si>
    <t>2472baa58a263f80_0000002108</t>
  </si>
  <si>
    <t>2472baa58a263f80_0000002107</t>
  </si>
  <si>
    <t>2472baa58a263f80_0000002106</t>
  </si>
  <si>
    <t>2472baa58a263f80_0000002105</t>
  </si>
  <si>
    <t>2472baa58a263f80_0000002104</t>
  </si>
  <si>
    <t>2472baa58a263f80_0000002103</t>
  </si>
  <si>
    <t>2472baa58a263f80_0000002102</t>
  </si>
  <si>
    <t>2472baa58a263f80_0000002101</t>
  </si>
  <si>
    <t>2472baa58a263f80_0000002100</t>
  </si>
  <si>
    <t>2472baa58a263f80_0000002099</t>
  </si>
  <si>
    <t>2472baa58a263f80_0000002098</t>
  </si>
  <si>
    <t>2472baa58a263f80_0000002097</t>
  </si>
  <si>
    <t>2472baa58a263f80_0000002096</t>
  </si>
  <si>
    <t>2472baa58a263f80_0000002095</t>
  </si>
  <si>
    <t>2472baa58a263f80_0000002094</t>
  </si>
  <si>
    <t>2472baa58a263f80_0000002093</t>
  </si>
  <si>
    <t>2472baa58a263f80_0000002092</t>
  </si>
  <si>
    <t>2472baa58a263f80_0000002091</t>
  </si>
  <si>
    <t>2472baa58a263f80_0000002090</t>
  </si>
  <si>
    <t>2472baa58a263f80_0000002089</t>
  </si>
  <si>
    <t>2472baa58a263f80_0000002088</t>
  </si>
  <si>
    <t>2472baa58a263f80_0000002087</t>
  </si>
  <si>
    <t>2472baa58a263f80_0000002086</t>
  </si>
  <si>
    <t>2472baa58a263f80_0000002085</t>
  </si>
  <si>
    <t>2472baa58a263f80_0000002084</t>
  </si>
  <si>
    <t>2472baa58a263f80_0000002083</t>
  </si>
  <si>
    <t>2472baa58a263f80_0000002082</t>
  </si>
  <si>
    <t>2472baa58a263f80_0000002081</t>
  </si>
  <si>
    <t>2472baa58a263f80_0000002080</t>
  </si>
  <si>
    <t>2472baa58a263f80_0000002079</t>
  </si>
  <si>
    <t>2472baa58a263f80_0000002078</t>
  </si>
  <si>
    <t>2472baa58a263f80_0000002077</t>
  </si>
  <si>
    <t>2472baa58a263f80_0000002076</t>
  </si>
  <si>
    <t>2472baa58a263f80_0000002075</t>
  </si>
  <si>
    <t>2472baa58a263f80_0000002074</t>
  </si>
  <si>
    <t>2472baa58a263f80_0000002073</t>
  </si>
  <si>
    <t>2472baa58a263f80_0000002072</t>
  </si>
  <si>
    <t>2472baa58a263f80_0000002071</t>
  </si>
  <si>
    <t>2472baa58a263f80_0000002070</t>
  </si>
  <si>
    <t>2472baa58a263f80_0000002069</t>
  </si>
  <si>
    <t>2472baa58a263f80_0000002068</t>
  </si>
  <si>
    <t>2472baa58a263f80_0000002067</t>
  </si>
  <si>
    <t>2472baa58a263f80_0000002066</t>
  </si>
  <si>
    <t>2472baa58a263f80_0000002065</t>
  </si>
  <si>
    <t>2472baa58a263f80_0000002064</t>
  </si>
  <si>
    <t>2472baa58a263f80_0000002063</t>
  </si>
  <si>
    <t>2472baa58a263f80_0000002062</t>
  </si>
  <si>
    <t>2472baa58a263f80_0000002061</t>
  </si>
  <si>
    <t>2472baa58a263f80_0000002060</t>
  </si>
  <si>
    <t>2472baa58a263f80_0000002059</t>
  </si>
  <si>
    <t>2472baa58a263f80_0000002058</t>
  </si>
  <si>
    <t>2472baa58a263f80_0000002057</t>
  </si>
  <si>
    <t>2472baa58a263f80_0000002056</t>
  </si>
  <si>
    <t>2472baa58a263f80_0000002055</t>
  </si>
  <si>
    <t>2472baa58a263f80_0000002054</t>
  </si>
  <si>
    <t>2472baa58a263f80_0000002053</t>
  </si>
  <si>
    <t>2472baa58a263f80_0000002052</t>
  </si>
  <si>
    <t>2472baa58a263f80_0000002051</t>
  </si>
  <si>
    <t>2472baa58a263f80_0000002050</t>
  </si>
  <si>
    <t>2472baa58a263f80_0000002049</t>
  </si>
  <si>
    <t>2472baa58a263f80_0000002048</t>
  </si>
  <si>
    <t>2472baa58a263f80_0000002047</t>
  </si>
  <si>
    <t>2472baa58a263f80_0000002046</t>
  </si>
  <si>
    <t>2472baa58a263f80_0000002045</t>
  </si>
  <si>
    <t>2472baa58a263f80_0000002044</t>
  </si>
  <si>
    <t>2472baa58a263f80_0000002043</t>
  </si>
  <si>
    <t>2472baa58a263f80_0000002042</t>
  </si>
  <si>
    <t>2472baa58a263f80_0000002041</t>
  </si>
  <si>
    <t>2472baa58a263f80_0000002040</t>
  </si>
  <si>
    <t>2472baa58a263f80_0000002039</t>
  </si>
  <si>
    <t>2472baa58a263f80_0000002038</t>
  </si>
  <si>
    <t>2472baa58a263f80_0000002037</t>
  </si>
  <si>
    <t>2472baa58a263f80_0000002036</t>
  </si>
  <si>
    <t>2472baa58a263f80_0000002035</t>
  </si>
  <si>
    <t>2472baa58a263f80_0000002034</t>
  </si>
  <si>
    <t>2472baa58a263f80_0000002033</t>
  </si>
  <si>
    <t>2472baa58a263f80_0000002032</t>
  </si>
  <si>
    <t>2472baa58a263f80_0000002031</t>
  </si>
  <si>
    <t>2472baa58a263f80_0000002030</t>
  </si>
  <si>
    <t>2472baa58a263f80_0000002029</t>
  </si>
  <si>
    <t>2472baa58a263f80_0000002028</t>
  </si>
  <si>
    <t>2472baa58a263f80_0000002027</t>
  </si>
  <si>
    <t>2472baa58a263f80_0000002026</t>
  </si>
  <si>
    <t>c41505a0dcd85ec5_0000000664</t>
  </si>
  <si>
    <t>c41505a0dcd85ec5_0000000663</t>
  </si>
  <si>
    <t>c41505a0dcd85ec5_0000000662</t>
  </si>
  <si>
    <t>c41505a0dcd85ec5_0000000689</t>
  </si>
  <si>
    <t>c41505a0dcd85ec5_0000000688</t>
  </si>
  <si>
    <t>c41505a0dcd85ec5_0000000687</t>
  </si>
  <si>
    <t>c41505a0dcd85ec5_0000000686</t>
  </si>
  <si>
    <t>c41505a0dcd85ec5_0000000685</t>
  </si>
  <si>
    <t>c41505a0dcd85ec5_0000000684</t>
  </si>
  <si>
    <t>c41505a0dcd85ec5_0000000683</t>
  </si>
  <si>
    <t>c41505a0dcd85ec5_0000000682</t>
  </si>
  <si>
    <t>c41505a0dcd85ec5_0000000681</t>
  </si>
  <si>
    <t>c41505a0dcd85ec5_0000000680</t>
  </si>
  <si>
    <t>c41505a0dcd85ec5_0000000679</t>
  </si>
  <si>
    <t>c41505a0dcd85ec5_0000000678</t>
  </si>
  <si>
    <t>c41505a0dcd85ec5_0000000677</t>
  </si>
  <si>
    <t>c41505a0dcd85ec5_0000000707</t>
  </si>
  <si>
    <t>c41505a0dcd85ec5_0000000706</t>
  </si>
  <si>
    <t>c41505a0dcd85ec5_0000000885</t>
  </si>
  <si>
    <t>c41505a0dcd85ec5_0000000916</t>
  </si>
  <si>
    <t>c41505a0dcd85ec5_0000000915</t>
  </si>
  <si>
    <t>c41505a0dcd85ec5_0000000914</t>
  </si>
  <si>
    <t>c41505a0dcd85ec5_0000000913</t>
  </si>
  <si>
    <t>c41505a0dcd85ec5_0000000912</t>
  </si>
  <si>
    <t>c41505a0dcd85ec5_0000000911</t>
  </si>
  <si>
    <t>c41505a0dcd85ec5_0000000910</t>
  </si>
  <si>
    <t>c41505a0dcd85ec5_0000000909</t>
  </si>
  <si>
    <t>c41505a0dcd85ec5_0000000908</t>
  </si>
  <si>
    <t>c41505a0dcd85ec5_0000000907</t>
  </si>
  <si>
    <t>c41505a0dcd85ec5_0000000906</t>
  </si>
  <si>
    <t>c41505a0dcd85ec5_0000000905</t>
  </si>
  <si>
    <t>c41505a0dcd85ec5_0000000904</t>
  </si>
  <si>
    <t>c41505a0dcd85ec5_0000000903</t>
  </si>
  <si>
    <t>c41505a0dcd85ec5_0000000902</t>
  </si>
  <si>
    <t>c41505a0dcd85ec5_0000000901</t>
  </si>
  <si>
    <t>c41505a0dcd85ec5_0000000884</t>
  </si>
  <si>
    <t>c41505a0dcd85ec5_0000000883</t>
  </si>
  <si>
    <t>c41505a0dcd85ec5_0000000882</t>
  </si>
  <si>
    <t>c41505a0dcd85ec5_0000000881</t>
  </si>
  <si>
    <t>c41505a0dcd85ec5_0000000880</t>
  </si>
  <si>
    <t>c41505a0dcd85ec5_0000000879</t>
  </si>
  <si>
    <t>c41505a0dcd85ec5_0000000878</t>
  </si>
  <si>
    <t>c41505a0dcd85ec5_0000000877</t>
  </si>
  <si>
    <t>c41505a0dcd85ec5_0000000876</t>
  </si>
  <si>
    <t>c41505a0dcd85ec5_0000000875</t>
  </si>
  <si>
    <t>c41505a0dcd85ec5_0000000874</t>
  </si>
  <si>
    <t>c41505a0dcd85ec5_0000000873</t>
  </si>
  <si>
    <t>c41505a0dcd85ec5_0000000872</t>
  </si>
  <si>
    <t>c41505a0dcd85ec5_0000000871</t>
  </si>
  <si>
    <t>c41505a0dcd85ec5_0000000870</t>
  </si>
  <si>
    <t>c41505a0dcd85ec5_0000000869</t>
  </si>
  <si>
    <t>c41505a0dcd85ec5_0000000868</t>
  </si>
  <si>
    <t>c41505a0dcd85ec5_0000000867</t>
  </si>
  <si>
    <t>c41505a0dcd85ec5_0000000866</t>
  </si>
  <si>
    <t>c41505a0dcd85ec5_0000000865</t>
  </si>
  <si>
    <t>c41505a0dcd85ec5_0000000864</t>
  </si>
  <si>
    <t>c41505a0dcd85ec5_0000000863</t>
  </si>
  <si>
    <t>c41505a0dcd85ec5_0000000862</t>
  </si>
  <si>
    <t>c41505a0dcd85ec5_0000000861</t>
  </si>
  <si>
    <t>c41505a0dcd85ec5_0000000860</t>
  </si>
  <si>
    <t>c41505a0dcd85ec5_0000000859</t>
  </si>
  <si>
    <t>c41505a0dcd85ec5_0000000858</t>
  </si>
  <si>
    <t>c41505a0dcd85ec5_0000000857</t>
  </si>
  <si>
    <t>c41505a0dcd85ec5_0000000856</t>
  </si>
  <si>
    <t>c41505a0dcd85ec5_0000000855</t>
  </si>
  <si>
    <t>c41505a0dcd85ec5_0000000854</t>
  </si>
  <si>
    <t>c41505a0dcd85ec5_0000000853</t>
  </si>
  <si>
    <t>c41505a0dcd85ec5_0000000852</t>
  </si>
  <si>
    <t>c41505a0dcd85ec5_0000000964</t>
  </si>
  <si>
    <t>c41505a0dcd85ec5_0000000963</t>
  </si>
  <si>
    <t>c41505a0dcd85ec5_0000000962</t>
  </si>
  <si>
    <t>c41505a0dcd85ec5_0000000961</t>
  </si>
  <si>
    <t>c41505a0dcd85ec5_0000000748</t>
  </si>
  <si>
    <t>c41505a0dcd85ec5_0000000747</t>
  </si>
  <si>
    <t>c41505a0dcd85ec5_0000000746</t>
  </si>
  <si>
    <t>c41505a0dcd85ec5_0000000745</t>
  </si>
  <si>
    <t>c41505a0dcd85ec5_0000000744</t>
  </si>
  <si>
    <t>c41505a0dcd85ec5_0000000743</t>
  </si>
  <si>
    <t>c41505a0dcd85ec5_0000000742</t>
  </si>
  <si>
    <t>c41505a0dcd85ec5_0000000741</t>
  </si>
  <si>
    <t>c41505a0dcd85ec5_0000000740</t>
  </si>
  <si>
    <t>c41505a0dcd85ec5_0000000739</t>
  </si>
  <si>
    <t>c41505a0dcd85ec5_0000000738</t>
  </si>
  <si>
    <t>c41505a0dcd85ec5_0000000737</t>
  </si>
  <si>
    <t>c41505a0dcd85ec5_0000000736</t>
  </si>
  <si>
    <t>c41505a0dcd85ec5_0000000735</t>
  </si>
  <si>
    <t>c41505a0dcd85ec5_0000000734</t>
  </si>
  <si>
    <t>c41505a0dcd85ec5_0000000733</t>
  </si>
  <si>
    <t>c41505a0dcd85ec5_0000000732</t>
  </si>
  <si>
    <t>c41505a0dcd85ec5_0000000731</t>
  </si>
  <si>
    <t>c41505a0dcd85ec5_0000001003</t>
  </si>
  <si>
    <t>c41505a0dcd85ec5_0000001002</t>
  </si>
  <si>
    <t>c41505a0dcd85ec5_0000001001</t>
  </si>
  <si>
    <t>c41505a0dcd85ec5_0000001000</t>
  </si>
  <si>
    <t>c41505a0dcd85ec5_0000000999</t>
  </si>
  <si>
    <t>c41505a0dcd85ec5_0000000998</t>
  </si>
  <si>
    <t>c41505a0dcd85ec5_0000000997</t>
  </si>
  <si>
    <t>c41505a0dcd85ec5_0000000996</t>
  </si>
  <si>
    <t>c41505a0dcd85ec5_0000000995</t>
  </si>
  <si>
    <t>c41505a0dcd85ec5_0000000994</t>
  </si>
  <si>
    <t>c41505a0dcd85ec5_0000000993</t>
  </si>
  <si>
    <t>c41505a0dcd85ec5_0000000992</t>
  </si>
  <si>
    <t>c41505a0dcd85ec5_0000000991</t>
  </si>
  <si>
    <t>c41505a0dcd85ec5_0000000990</t>
  </si>
  <si>
    <t>c41505a0dcd85ec5_0000000989</t>
  </si>
  <si>
    <t>c41505a0dcd85ec5_0000000988</t>
  </si>
  <si>
    <t>c41505a0dcd85ec5_0000000987</t>
  </si>
  <si>
    <t>c41505a0dcd85ec5_0000000986</t>
  </si>
  <si>
    <t>c41505a0dcd85ec5_0000000985</t>
  </si>
  <si>
    <t>c41505a0dcd85ec5_0000000984</t>
  </si>
  <si>
    <t>c41505a0dcd85ec5_0000000983</t>
  </si>
  <si>
    <t>c41505a0dcd85ec5_0000000982</t>
  </si>
  <si>
    <t>c41505a0dcd85ec5_0000000981</t>
  </si>
  <si>
    <t>c41505a0dcd85ec5_0000000980</t>
  </si>
  <si>
    <t>c41505a0dcd85ec5_0000000979</t>
  </si>
  <si>
    <t>c41505a0dcd85ec5_0000000978</t>
  </si>
  <si>
    <t>c41505a0dcd85ec5_0000000977</t>
  </si>
  <si>
    <t>c41505a0dcd85ec5_0000000976</t>
  </si>
  <si>
    <t>c41505a0dcd85ec5_0000000975</t>
  </si>
  <si>
    <t>c41505a0dcd85ec5_0000000974</t>
  </si>
  <si>
    <t>c41505a0dcd85ec5_0000001021</t>
  </si>
  <si>
    <t>c41505a0dcd85ec5_0000001020</t>
  </si>
  <si>
    <t>c41505a0dcd85ec5_0000001019</t>
  </si>
  <si>
    <t>c41505a0dcd85ec5_0000001018</t>
  </si>
  <si>
    <t>c41505a0dcd85ec5_0000001017</t>
  </si>
  <si>
    <t>c41505a0dcd85ec5_0000001016</t>
  </si>
  <si>
    <t>c41505a0dcd85ec5_0000001015</t>
  </si>
  <si>
    <t>c41505a0dcd85ec5_0000001014</t>
  </si>
  <si>
    <t>c41505a0dcd85ec5_0000001013</t>
  </si>
  <si>
    <t>c41505a0dcd85ec5_0000001012</t>
  </si>
  <si>
    <t>c41505a0dcd85ec5_0000001011</t>
  </si>
  <si>
    <t>c41505a0dcd85ec5_0000001010</t>
  </si>
  <si>
    <t>c41505a0dcd85ec5_0000001009</t>
  </si>
  <si>
    <t>c41505a0dcd85ec5_0000001008</t>
  </si>
  <si>
    <t>c41505a0dcd85ec5_0000001007</t>
  </si>
  <si>
    <t>c41505a0dcd85ec5_0000001006</t>
  </si>
  <si>
    <t>c41505a0dcd85ec5_0000000973</t>
  </si>
  <si>
    <t>c41505a0dcd85ec5_0000000972</t>
  </si>
  <si>
    <t>c41505a0dcd85ec5_0000000971</t>
  </si>
  <si>
    <t>c41505a0dcd85ec5_0000000970</t>
  </si>
  <si>
    <t>c41505a0dcd85ec5_0000000969</t>
  </si>
  <si>
    <t>c41505a0dcd85ec5_0000000968</t>
  </si>
  <si>
    <t>c41505a0dcd85ec5_0000001060</t>
  </si>
  <si>
    <t>c41505a0dcd85ec5_0000001059</t>
  </si>
  <si>
    <t>c41505a0dcd85ec5_0000001058</t>
  </si>
  <si>
    <t>c41505a0dcd85ec5_0000001057</t>
  </si>
  <si>
    <t>c41505a0dcd85ec5_0000001056</t>
  </si>
  <si>
    <t>c41505a0dcd85ec5_0000001055</t>
  </si>
  <si>
    <t>c41505a0dcd85ec5_0000001054</t>
  </si>
  <si>
    <t>c41505a0dcd85ec5_0000001053</t>
  </si>
  <si>
    <t>c41505a0dcd85ec5_0000001052</t>
  </si>
  <si>
    <t>c41505a0dcd85ec5_0000001051</t>
  </si>
  <si>
    <t>c41505a0dcd85ec5_0000001050</t>
  </si>
  <si>
    <t>c41505a0dcd85ec5_0000001049</t>
  </si>
  <si>
    <t>c41505a0dcd85ec5_0000001048</t>
  </si>
  <si>
    <t>c41505a0dcd85ec5_0000001047</t>
  </si>
  <si>
    <t>c41505a0dcd85ec5_0000001046</t>
  </si>
  <si>
    <t>c41505a0dcd85ec5_0000001045</t>
  </si>
  <si>
    <t>c41505a0dcd85ec5_0000001044</t>
  </si>
  <si>
    <t>c41505a0dcd85ec5_0000001043</t>
  </si>
  <si>
    <t>c41505a0dcd85ec5_0000001042</t>
  </si>
  <si>
    <t>c41505a0dcd85ec5_0000001041</t>
  </si>
  <si>
    <t>c41505a0dcd85ec5_0000001040</t>
  </si>
  <si>
    <t>c41505a0dcd85ec5_0000001039</t>
  </si>
  <si>
    <t>c41505a0dcd85ec5_0000001038</t>
  </si>
  <si>
    <t>c41505a0dcd85ec5_0000001037</t>
  </si>
  <si>
    <t>c41505a0dcd85ec5_0000001036</t>
  </si>
  <si>
    <t>c41505a0dcd85ec5_0000001035</t>
  </si>
  <si>
    <t>c41505a0dcd85ec5_0000001034</t>
  </si>
  <si>
    <t>c41505a0dcd85ec5_0000001033</t>
  </si>
  <si>
    <t>c41505a0dcd85ec5_0000001032</t>
  </si>
  <si>
    <t>c41505a0dcd85ec5_0000001031</t>
  </si>
  <si>
    <t>c41505a0dcd85ec5_0000001030</t>
  </si>
  <si>
    <t>c41505a0dcd85ec5_0000001029</t>
  </si>
  <si>
    <t>c41505a0dcd85ec5_0000001028</t>
  </si>
  <si>
    <t>c41505a0dcd85ec5_0000000826</t>
  </si>
  <si>
    <t>c41505a0dcd85ec5_0000000825</t>
  </si>
  <si>
    <t>c41505a0dcd85ec5_0000000824</t>
  </si>
  <si>
    <t>c41505a0dcd85ec5_0000000823</t>
  </si>
  <si>
    <t>c41505a0dcd85ec5_0000000822</t>
  </si>
  <si>
    <t>c41505a0dcd85ec5_0000000821</t>
  </si>
  <si>
    <t>c41505a0dcd85ec5_0000000820</t>
  </si>
  <si>
    <t>c41505a0dcd85ec5_0000000819</t>
  </si>
  <si>
    <t>c41505a0dcd85ec5_0000000818</t>
  </si>
  <si>
    <t>c41505a0dcd85ec5_0000000817</t>
  </si>
  <si>
    <t>c41505a0dcd85ec5_0000000816</t>
  </si>
  <si>
    <t>c41505a0dcd85ec5_0000000815</t>
  </si>
  <si>
    <t>c41505a0dcd85ec5_0000000814</t>
  </si>
  <si>
    <t>c41505a0dcd85ec5_0000000813</t>
  </si>
  <si>
    <t>c41505a0dcd85ec5_0000000812</t>
  </si>
  <si>
    <t>c41505a0dcd85ec5_0000000811</t>
  </si>
  <si>
    <t>c41505a0dcd85ec5_0000000810</t>
  </si>
  <si>
    <t>c41505a0dcd85ec5_0000000809</t>
  </si>
  <si>
    <t>c41505a0dcd85ec5_0000000808</t>
  </si>
  <si>
    <t>c41505a0dcd85ec5_0000000807</t>
  </si>
  <si>
    <t>c41505a0dcd85ec5_0000000806</t>
  </si>
  <si>
    <t>c41505a0dcd85ec5_0000000805</t>
  </si>
  <si>
    <t>c41505a0dcd85ec5_0000000804</t>
  </si>
  <si>
    <t>c41505a0dcd85ec5_0000000803</t>
  </si>
  <si>
    <t>c41505a0dcd85ec5_0000000802</t>
  </si>
  <si>
    <t>c41505a0dcd85ec5_0000000801</t>
  </si>
  <si>
    <t>c41505a0dcd85ec5_0000000800</t>
  </si>
  <si>
    <t>c41505a0dcd85ec5_0000000799</t>
  </si>
  <si>
    <t>c41505a0dcd85ec5_0000000798</t>
  </si>
  <si>
    <t>c41505a0dcd85ec5_0000000797</t>
  </si>
  <si>
    <t>c41505a0dcd85ec5_0000000796</t>
  </si>
  <si>
    <t>c41505a0dcd85ec5_0000000795</t>
  </si>
  <si>
    <t>c41505a0dcd85ec5_0000000794</t>
  </si>
  <si>
    <t>c41505a0dcd85ec5_0000000793</t>
  </si>
  <si>
    <t>c41505a0dcd85ec5_0000000792</t>
  </si>
  <si>
    <t>c41505a0dcd85ec5_0000000791</t>
  </si>
  <si>
    <t>c41505a0dcd85ec5_0000000790</t>
  </si>
  <si>
    <t>c41505a0dcd85ec5_0000000789</t>
  </si>
  <si>
    <t>c41505a0dcd85ec5_0000000788</t>
  </si>
  <si>
    <t>c41505a0dcd85ec5_0000000787</t>
  </si>
  <si>
    <t>c41505a0dcd85ec5_0000000786</t>
  </si>
  <si>
    <t>c41505a0dcd85ec5_0000000785</t>
  </si>
  <si>
    <t>c41505a0dcd85ec5_0000000784</t>
  </si>
  <si>
    <t>c41505a0dcd85ec5_0000000783</t>
  </si>
  <si>
    <t>c41505a0dcd85ec5_0000000782</t>
  </si>
  <si>
    <t>c41505a0dcd85ec5_0000000781</t>
  </si>
  <si>
    <t>c41505a0dcd85ec5_0000000780</t>
  </si>
  <si>
    <t>c41505a0dcd85ec5_0000000779</t>
  </si>
  <si>
    <t>c41505a0dcd85ec5_0000000778</t>
  </si>
  <si>
    <t>c41505a0dcd85ec5_0000000777</t>
  </si>
  <si>
    <t>c41505a0dcd85ec5_0000000776</t>
  </si>
  <si>
    <t>c41505a0dcd85ec5_0000000775</t>
  </si>
  <si>
    <t>c41505a0dcd85ec5_0000000774</t>
  </si>
  <si>
    <t>c41505a0dcd85ec5_0000000773</t>
  </si>
  <si>
    <t>c41505a0dcd85ec5_0000000772</t>
  </si>
  <si>
    <t>c41505a0dcd85ec5_0000000771</t>
  </si>
  <si>
    <t>c41505a0dcd85ec5_0000000770</t>
  </si>
  <si>
    <t>c41505a0dcd85ec5_0000000769</t>
  </si>
  <si>
    <t>c41505a0dcd85ec5_0000000768</t>
  </si>
  <si>
    <t>c41505a0dcd85ec5_0000000767</t>
  </si>
  <si>
    <t>c41505a0dcd85ec5_0000000766</t>
  </si>
  <si>
    <t>c41505a0dcd85ec5_0000000765</t>
  </si>
  <si>
    <t>c41505a0dcd85ec5_0000000764</t>
  </si>
  <si>
    <t>c41505a0dcd85ec5_0000000763</t>
  </si>
  <si>
    <t>c41505a0dcd85ec5_0000000730</t>
  </si>
  <si>
    <t>c41505a0dcd85ec5_0000000729</t>
  </si>
  <si>
    <t>c41505a0dcd85ec5_0000000728</t>
  </si>
  <si>
    <t>c41505a0dcd85ec5_0000000727</t>
  </si>
  <si>
    <t>c41505a0dcd85ec5_0000000726</t>
  </si>
  <si>
    <t>c41505a0dcd85ec5_0000000725</t>
  </si>
  <si>
    <t>c41505a0dcd85ec5_0000000724</t>
  </si>
  <si>
    <t>c41505a0dcd85ec5_0000000723</t>
  </si>
  <si>
    <t>c41505a0dcd85ec5_0000000722</t>
  </si>
  <si>
    <t>c41505a0dcd85ec5_0000000721</t>
  </si>
  <si>
    <t>c41505a0dcd85ec5_0000000720</t>
  </si>
  <si>
    <t>c41505a0dcd85ec5_0000000719</t>
  </si>
  <si>
    <t>c41505a0dcd85ec5_0000000718</t>
  </si>
  <si>
    <t>c41505a0dcd85ec5_0000000717</t>
  </si>
  <si>
    <t>c41505a0dcd85ec5_0000000716</t>
  </si>
  <si>
    <t>c41505a0dcd85ec5_0000000715</t>
  </si>
  <si>
    <t>c41505a0dcd85ec5_0000000714</t>
  </si>
  <si>
    <t>c41505a0dcd85ec5_0000000713</t>
  </si>
  <si>
    <t>c41505a0dcd85ec5_0000000712</t>
  </si>
  <si>
    <t>c41505a0dcd85ec5_0000000711</t>
  </si>
  <si>
    <t>c41505a0dcd85ec5_0000000710</t>
  </si>
  <si>
    <t>c41505a0dcd85ec5_0000000709</t>
  </si>
  <si>
    <t>c41505a0dcd85ec5_0000000845</t>
  </si>
  <si>
    <t>c41505a0dcd85ec5_0000000844</t>
  </si>
  <si>
    <t>c41505a0dcd85ec5_0000000843</t>
  </si>
  <si>
    <t>c41505a0dcd85ec5_0000000842</t>
  </si>
  <si>
    <t>c41505a0dcd85ec5_0000000841</t>
  </si>
  <si>
    <t>c41505a0dcd85ec5_0000000840</t>
  </si>
  <si>
    <t>c41505a0dcd85ec5_0000000839</t>
  </si>
  <si>
    <t>c41505a0dcd85ec5_0000000838</t>
  </si>
  <si>
    <t>c41505a0dcd85ec5_0000000837</t>
  </si>
  <si>
    <t>c41505a0dcd85ec5_0000000836</t>
  </si>
  <si>
    <t>c41505a0dcd85ec5_0000000835</t>
  </si>
  <si>
    <t>c41505a0dcd85ec5_0000000834</t>
  </si>
  <si>
    <t>c41505a0dcd85ec5_0000000833</t>
  </si>
  <si>
    <t>c41505a0dcd85ec5_0000000832</t>
  </si>
  <si>
    <t>c41505a0dcd85ec5_0000000831</t>
  </si>
  <si>
    <t>c41505a0dcd85ec5_0000000830</t>
  </si>
  <si>
    <t>c41505a0dcd85ec5_0000000829</t>
  </si>
  <si>
    <t>c41505a0dcd85ec5_0000000828</t>
  </si>
  <si>
    <t>c41505a0dcd85ec5_0000000827</t>
  </si>
  <si>
    <t>c41505a0dcd85ec5_0000000846</t>
  </si>
  <si>
    <t>c41505a0dcd85ec5_0000000851</t>
  </si>
  <si>
    <t>c41505a0dcd85ec5_0000000850</t>
  </si>
  <si>
    <t>c41505a0dcd85ec5_0000000849</t>
  </si>
  <si>
    <t>c41505a0dcd85ec5_0000000848</t>
  </si>
  <si>
    <t>c41505a0dcd85ec5_0000000847</t>
  </si>
  <si>
    <t>c41505a0dcd85ec5_0000000900</t>
  </si>
  <si>
    <t>c41505a0dcd85ec5_0000000899</t>
  </si>
  <si>
    <t>c41505a0dcd85ec5_0000000898</t>
  </si>
  <si>
    <t>c41505a0dcd85ec5_0000000897</t>
  </si>
  <si>
    <t>c41505a0dcd85ec5_0000000896</t>
  </si>
  <si>
    <t>c41505a0dcd85ec5_0000000895</t>
  </si>
  <si>
    <t>c41505a0dcd85ec5_0000000894</t>
  </si>
  <si>
    <t>c41505a0dcd85ec5_0000000893</t>
  </si>
  <si>
    <t>c41505a0dcd85ec5_0000000892</t>
  </si>
  <si>
    <t>c41505a0dcd85ec5_0000000891</t>
  </si>
  <si>
    <t>c41505a0dcd85ec5_0000000890</t>
  </si>
  <si>
    <t>c41505a0dcd85ec5_0000000889</t>
  </si>
  <si>
    <t>c41505a0dcd85ec5_0000000888</t>
  </si>
  <si>
    <t>c41505a0dcd85ec5_0000000887</t>
  </si>
  <si>
    <t>c41505a0dcd85ec5_0000000886</t>
  </si>
  <si>
    <t>c41505a0dcd85ec5_0000000960</t>
  </si>
  <si>
    <t>c41505a0dcd85ec5_0000000959</t>
  </si>
  <si>
    <t>c41505a0dcd85ec5_0000000958</t>
  </si>
  <si>
    <t>c41505a0dcd85ec5_0000000957</t>
  </si>
  <si>
    <t>c41505a0dcd85ec5_0000000956</t>
  </si>
  <si>
    <t>c41505a0dcd85ec5_0000000955</t>
  </si>
  <si>
    <t>c41505a0dcd85ec5_0000000954</t>
  </si>
  <si>
    <t>c41505a0dcd85ec5_0000000953</t>
  </si>
  <si>
    <t>c41505a0dcd85ec5_0000000952</t>
  </si>
  <si>
    <t>c41505a0dcd85ec5_0000000951</t>
  </si>
  <si>
    <t>c41505a0dcd85ec5_0000000950</t>
  </si>
  <si>
    <t>c41505a0dcd85ec5_0000000949</t>
  </si>
  <si>
    <t>c41505a0dcd85ec5_0000000948</t>
  </si>
  <si>
    <t>c41505a0dcd85ec5_0000000947</t>
  </si>
  <si>
    <t>c41505a0dcd85ec5_0000000946</t>
  </si>
  <si>
    <t>c41505a0dcd85ec5_0000000945</t>
  </si>
  <si>
    <t>c41505a0dcd85ec5_0000000944</t>
  </si>
  <si>
    <t>c41505a0dcd85ec5_0000000943</t>
  </si>
  <si>
    <t>c41505a0dcd85ec5_0000000942</t>
  </si>
  <si>
    <t>c41505a0dcd85ec5_0000000941</t>
  </si>
  <si>
    <t>c41505a0dcd85ec5_0000000940</t>
  </si>
  <si>
    <t>c41505a0dcd85ec5_0000000939</t>
  </si>
  <si>
    <t>c41505a0dcd85ec5_0000000938</t>
  </si>
  <si>
    <t>c41505a0dcd85ec5_0000000937</t>
  </si>
  <si>
    <t>c41505a0dcd85ec5_0000000936</t>
  </si>
  <si>
    <t>c41505a0dcd85ec5_0000000935</t>
  </si>
  <si>
    <t>c41505a0dcd85ec5_0000000934</t>
  </si>
  <si>
    <t>c41505a0dcd85ec5_0000000933</t>
  </si>
  <si>
    <t>c41505a0dcd85ec5_0000000932</t>
  </si>
  <si>
    <t>c41505a0dcd85ec5_0000000931</t>
  </si>
  <si>
    <t>c41505a0dcd85ec5_0000000930</t>
  </si>
  <si>
    <t>c41505a0dcd85ec5_0000000929</t>
  </si>
  <si>
    <t>c41505a0dcd85ec5_0000000928</t>
  </si>
  <si>
    <t>c41505a0dcd85ec5_0000000927</t>
  </si>
  <si>
    <t>c41505a0dcd85ec5_0000000926</t>
  </si>
  <si>
    <t>c41505a0dcd85ec5_0000000925</t>
  </si>
  <si>
    <t>c41505a0dcd85ec5_0000000924</t>
  </si>
  <si>
    <t>c41505a0dcd85ec5_0000000923</t>
  </si>
  <si>
    <t>c41505a0dcd85ec5_0000000922</t>
  </si>
  <si>
    <t>c41505a0dcd85ec5_0000000921</t>
  </si>
  <si>
    <t>c41505a0dcd85ec5_0000000920</t>
  </si>
  <si>
    <t>c41505a0dcd85ec5_0000000919</t>
  </si>
  <si>
    <t>c41505a0dcd85ec5_0000000918</t>
  </si>
  <si>
    <t>c41505a0dcd85ec5_0000000917</t>
  </si>
  <si>
    <t>c41505a0dcd85ec5_0000000965</t>
  </si>
  <si>
    <t>c41505a0dcd85ec5_0000000966</t>
  </si>
  <si>
    <t>c41505a0dcd85ec5_0000000967</t>
  </si>
  <si>
    <t>c41505a0dcd85ec5_0000001005</t>
  </si>
  <si>
    <t>c41505a0dcd85ec5_0000001004</t>
  </si>
  <si>
    <t>c41505a0dcd85ec5_0000000294</t>
  </si>
  <si>
    <t>c41505a0dcd85ec5_0000000293</t>
  </si>
  <si>
    <t>c41505a0dcd85ec5_0000000292</t>
  </si>
  <si>
    <t>c41505a0dcd85ec5_0000000291</t>
  </si>
  <si>
    <t>c41505a0dcd85ec5_0000000290</t>
  </si>
  <si>
    <t>c41505a0dcd85ec5_0000000289</t>
  </si>
  <si>
    <t>c41505a0dcd85ec5_0000000288</t>
  </si>
  <si>
    <t>c41505a0dcd85ec5_0000000287</t>
  </si>
  <si>
    <t>c41505a0dcd85ec5_0000000286</t>
  </si>
  <si>
    <t>c41505a0dcd85ec5_0000000285</t>
  </si>
  <si>
    <t>c41505a0dcd85ec5_0000000284</t>
  </si>
  <si>
    <t>c41505a0dcd85ec5_0000000283</t>
  </si>
  <si>
    <t>c41505a0dcd85ec5_0000000282</t>
  </si>
  <si>
    <t>c41505a0dcd85ec5_0000000281</t>
  </si>
  <si>
    <t>c41505a0dcd85ec5_0000000280</t>
  </si>
  <si>
    <t>c41505a0dcd85ec5_0000000279</t>
  </si>
  <si>
    <t>c41505a0dcd85ec5_0000000278</t>
  </si>
  <si>
    <t>c41505a0dcd85ec5_0000000277</t>
  </si>
  <si>
    <t>c41505a0dcd85ec5_0000000276</t>
  </si>
  <si>
    <t>c41505a0dcd85ec5_0000000275</t>
  </si>
  <si>
    <t>c41505a0dcd85ec5_0000000274</t>
  </si>
  <si>
    <t>c41505a0dcd85ec5_0000000273</t>
  </si>
  <si>
    <t>c41505a0dcd85ec5_0000000272</t>
  </si>
  <si>
    <t>c41505a0dcd85ec5_0000000271</t>
  </si>
  <si>
    <t>c41505a0dcd85ec5_0000000270</t>
  </si>
  <si>
    <t>c41505a0dcd85ec5_0000000269</t>
  </si>
  <si>
    <t>c41505a0dcd85ec5_0000000268</t>
  </si>
  <si>
    <t>c41505a0dcd85ec5_0000000267</t>
  </si>
  <si>
    <t>c41505a0dcd85ec5_0000000266</t>
  </si>
  <si>
    <t>c41505a0dcd85ec5_0000000265</t>
  </si>
  <si>
    <t>c41505a0dcd85ec5_0000000264</t>
  </si>
  <si>
    <t>c41505a0dcd85ec5_0000000263</t>
  </si>
  <si>
    <t>c41505a0dcd85ec5_0000000262</t>
  </si>
  <si>
    <t>c41505a0dcd85ec5_0000000261</t>
  </si>
  <si>
    <t>c41505a0dcd85ec5_0000000260</t>
  </si>
  <si>
    <t>c41505a0dcd85ec5_0000000259</t>
  </si>
  <si>
    <t>c41505a0dcd85ec5_0000000258</t>
  </si>
  <si>
    <t>c41505a0dcd85ec5_0000000257</t>
  </si>
  <si>
    <t>c41505a0dcd85ec5_0000000256</t>
  </si>
  <si>
    <t>c41505a0dcd85ec5_0000000255</t>
  </si>
  <si>
    <t>c41505a0dcd85ec5_0000000254</t>
  </si>
  <si>
    <t>c41505a0dcd85ec5_0000000253</t>
  </si>
  <si>
    <t>c41505a0dcd85ec5_0000000252</t>
  </si>
  <si>
    <t>c41505a0dcd85ec5_0000000251</t>
  </si>
  <si>
    <t>c41505a0dcd85ec5_0000000250</t>
  </si>
  <si>
    <t>c41505a0dcd85ec5_0000000249</t>
  </si>
  <si>
    <t>c41505a0dcd85ec5_0000000248</t>
  </si>
  <si>
    <t>c41505a0dcd85ec5_0000000247</t>
  </si>
  <si>
    <t>c41505a0dcd85ec5_0000000246</t>
  </si>
  <si>
    <t>c41505a0dcd85ec5_0000000245</t>
  </si>
  <si>
    <t>c41505a0dcd85ec5_0000000244</t>
  </si>
  <si>
    <t>c41505a0dcd85ec5_0000000243</t>
  </si>
  <si>
    <t>c41505a0dcd85ec5_0000000239</t>
  </si>
  <si>
    <t>c41505a0dcd85ec5_0000000238</t>
  </si>
  <si>
    <t>c41505a0dcd85ec5_0000000237</t>
  </si>
  <si>
    <t>c41505a0dcd85ec5_0000000236</t>
  </si>
  <si>
    <t>c41505a0dcd85ec5_0000000242</t>
  </si>
  <si>
    <t>c41505a0dcd85ec5_0000000241</t>
  </si>
  <si>
    <t>c41505a0dcd85ec5_0000000240</t>
  </si>
  <si>
    <t>c41505a0dcd85ec5_0000000371</t>
  </si>
  <si>
    <t>c41505a0dcd85ec5_0000000370</t>
  </si>
  <si>
    <t>c41505a0dcd85ec5_0000000369</t>
  </si>
  <si>
    <t>c41505a0dcd85ec5_0000000368</t>
  </si>
  <si>
    <t>c41505a0dcd85ec5_0000000367</t>
  </si>
  <si>
    <t>c41505a0dcd85ec5_0000000366</t>
  </si>
  <si>
    <t>c41505a0dcd85ec5_0000000365</t>
  </si>
  <si>
    <t>c41505a0dcd85ec5_0000000364</t>
  </si>
  <si>
    <t>c41505a0dcd85ec5_0000000363</t>
  </si>
  <si>
    <t>c41505a0dcd85ec5_0000000362</t>
  </si>
  <si>
    <t>c41505a0dcd85ec5_0000000361</t>
  </si>
  <si>
    <t>c41505a0dcd85ec5_0000000360</t>
  </si>
  <si>
    <t>c41505a0dcd85ec5_0000000359</t>
  </si>
  <si>
    <t>c41505a0dcd85ec5_0000000358</t>
  </si>
  <si>
    <t>c41505a0dcd85ec5_0000000357</t>
  </si>
  <si>
    <t>c41505a0dcd85ec5_0000000356</t>
  </si>
  <si>
    <t>c41505a0dcd85ec5_0000000355</t>
  </si>
  <si>
    <t>c41505a0dcd85ec5_0000000354</t>
  </si>
  <si>
    <t>c41505a0dcd85ec5_0000000353</t>
  </si>
  <si>
    <t>c41505a0dcd85ec5_0000000352</t>
  </si>
  <si>
    <t>c41505a0dcd85ec5_0000000390</t>
  </si>
  <si>
    <t>c41505a0dcd85ec5_0000000389</t>
  </si>
  <si>
    <t>c41505a0dcd85ec5_0000000388</t>
  </si>
  <si>
    <t>c41505a0dcd85ec5_0000000387</t>
  </si>
  <si>
    <t>c41505a0dcd85ec5_0000000386</t>
  </si>
  <si>
    <t>c41505a0dcd85ec5_0000000385</t>
  </si>
  <si>
    <t>c41505a0dcd85ec5_0000000384</t>
  </si>
  <si>
    <t>c41505a0dcd85ec5_0000000383</t>
  </si>
  <si>
    <t>c41505a0dcd85ec5_0000000382</t>
  </si>
  <si>
    <t>c41505a0dcd85ec5_0000000381</t>
  </si>
  <si>
    <t>c41505a0dcd85ec5_0000000380</t>
  </si>
  <si>
    <t>c41505a0dcd85ec5_0000000379</t>
  </si>
  <si>
    <t>c41505a0dcd85ec5_0000000351</t>
  </si>
  <si>
    <t>c41505a0dcd85ec5_0000000350</t>
  </si>
  <si>
    <t>c41505a0dcd85ec5_0000000349</t>
  </si>
  <si>
    <t>c41505a0dcd85ec5_0000000348</t>
  </si>
  <si>
    <t>c41505a0dcd85ec5_0000000347</t>
  </si>
  <si>
    <t>c41505a0dcd85ec5_0000000346</t>
  </si>
  <si>
    <t>c41505a0dcd85ec5_0000000345</t>
  </si>
  <si>
    <t>c41505a0dcd85ec5_0000000344</t>
  </si>
  <si>
    <t>c41505a0dcd85ec5_0000000343</t>
  </si>
  <si>
    <t>c41505a0dcd85ec5_0000000342</t>
  </si>
  <si>
    <t>c41505a0dcd85ec5_0000000341</t>
  </si>
  <si>
    <t>c41505a0dcd85ec5_0000000340</t>
  </si>
  <si>
    <t>c41505a0dcd85ec5_0000000339</t>
  </si>
  <si>
    <t>c41505a0dcd85ec5_0000000338</t>
  </si>
  <si>
    <t>c41505a0dcd85ec5_0000000337</t>
  </si>
  <si>
    <t>c41505a0dcd85ec5_0000000336</t>
  </si>
  <si>
    <t>c41505a0dcd85ec5_0000000335</t>
  </si>
  <si>
    <t>c41505a0dcd85ec5_0000000334</t>
  </si>
  <si>
    <t>c41505a0dcd85ec5_0000000333</t>
  </si>
  <si>
    <t>c41505a0dcd85ec5_0000000332</t>
  </si>
  <si>
    <t>c41505a0dcd85ec5_0000000331</t>
  </si>
  <si>
    <t>c41505a0dcd85ec5_0000000330</t>
  </si>
  <si>
    <t>c41505a0dcd85ec5_0000000329</t>
  </si>
  <si>
    <t>c41505a0dcd85ec5_0000000328</t>
  </si>
  <si>
    <t>c41505a0dcd85ec5_0000000327</t>
  </si>
  <si>
    <t>c41505a0dcd85ec5_0000000326</t>
  </si>
  <si>
    <t>c41505a0dcd85ec5_0000000325</t>
  </si>
  <si>
    <t>c41505a0dcd85ec5_0000000324</t>
  </si>
  <si>
    <t>c41505a0dcd85ec5_0000000375</t>
  </si>
  <si>
    <t>c41505a0dcd85ec5_0000000374</t>
  </si>
  <si>
    <t>c41505a0dcd85ec5_0000000373</t>
  </si>
  <si>
    <t>c41505a0dcd85ec5_0000000372</t>
  </si>
  <si>
    <t>c41505a0dcd85ec5_0000000378</t>
  </si>
  <si>
    <t>c41505a0dcd85ec5_0000000377</t>
  </si>
  <si>
    <t>c41505a0dcd85ec5_0000000376</t>
  </si>
  <si>
    <t>42-10</t>
  </si>
  <si>
    <t>c41505a0dcd85ec5_0000000391</t>
  </si>
  <si>
    <t>c41505a0dcd85ec5_0000000425</t>
  </si>
  <si>
    <t>c41505a0dcd85ec5_0000000424</t>
  </si>
  <si>
    <t>c41505a0dcd85ec5_0000000423</t>
  </si>
  <si>
    <t>c41505a0dcd85ec5_0000000422</t>
  </si>
  <si>
    <t>c41505a0dcd85ec5_0000000421</t>
  </si>
  <si>
    <t>c41505a0dcd85ec5_0000000420</t>
  </si>
  <si>
    <t>c41505a0dcd85ec5_0000000419</t>
  </si>
  <si>
    <t>c41505a0dcd85ec5_0000000565</t>
  </si>
  <si>
    <t>c41505a0dcd85ec5_0000000564</t>
  </si>
  <si>
    <t>c41505a0dcd85ec5_0000000563</t>
  </si>
  <si>
    <t>c41505a0dcd85ec5_0000000562</t>
  </si>
  <si>
    <t>c41505a0dcd85ec5_0000000561</t>
  </si>
  <si>
    <t>c41505a0dcd85ec5_0000000635</t>
  </si>
  <si>
    <t>c41505a0dcd85ec5_0000000634</t>
  </si>
  <si>
    <t>c41505a0dcd85ec5_0000000633</t>
  </si>
  <si>
    <t>c41505a0dcd85ec5_0000000632</t>
  </si>
  <si>
    <t>c41505a0dcd85ec5_0000000631</t>
  </si>
  <si>
    <t>c41505a0dcd85ec5_0000000630</t>
  </si>
  <si>
    <t>c41505a0dcd85ec5_0000000629</t>
  </si>
  <si>
    <t>c41505a0dcd85ec5_0000000628</t>
  </si>
  <si>
    <t>c41505a0dcd85ec5_0000000627</t>
  </si>
  <si>
    <t>c41505a0dcd85ec5_0000000626</t>
  </si>
  <si>
    <t>c41505a0dcd85ec5_0000000625</t>
  </si>
  <si>
    <t>c41505a0dcd85ec5_0000000624</t>
  </si>
  <si>
    <t>c41505a0dcd85ec5_0000000623</t>
  </si>
  <si>
    <t>c41505a0dcd85ec5_0000000622</t>
  </si>
  <si>
    <t>c41505a0dcd85ec5_0000000621</t>
  </si>
  <si>
    <t>c41505a0dcd85ec5_0000000620</t>
  </si>
  <si>
    <t>c41505a0dcd85ec5_0000000619</t>
  </si>
  <si>
    <t>c41505a0dcd85ec5_0000000618</t>
  </si>
  <si>
    <t>c41505a0dcd85ec5_0000000617</t>
  </si>
  <si>
    <t>c41505a0dcd85ec5_0000000616</t>
  </si>
  <si>
    <t>c41505a0dcd85ec5_0000000615</t>
  </si>
  <si>
    <t>c41505a0dcd85ec5_0000000614</t>
  </si>
  <si>
    <t>c41505a0dcd85ec5_0000000613</t>
  </si>
  <si>
    <t>c41505a0dcd85ec5_0000000612</t>
  </si>
  <si>
    <t>c41505a0dcd85ec5_0000000611</t>
  </si>
  <si>
    <t>c41505a0dcd85ec5_0000000610</t>
  </si>
  <si>
    <t>c41505a0dcd85ec5_0000000609</t>
  </si>
  <si>
    <t>c41505a0dcd85ec5_0000000608</t>
  </si>
  <si>
    <t>c41505a0dcd85ec5_0000000607</t>
  </si>
  <si>
    <t>c41505a0dcd85ec5_0000000606</t>
  </si>
  <si>
    <t>c41505a0dcd85ec5_0000000605</t>
  </si>
  <si>
    <t>c41505a0dcd85ec5_0000000604</t>
  </si>
  <si>
    <t>c41505a0dcd85ec5_0000000603</t>
  </si>
  <si>
    <t>c41505a0dcd85ec5_0000000602</t>
  </si>
  <si>
    <t>c41505a0dcd85ec5_0000000601</t>
  </si>
  <si>
    <t>c41505a0dcd85ec5_0000000600</t>
  </si>
  <si>
    <t>c41505a0dcd85ec5_0000000599</t>
  </si>
  <si>
    <t>c41505a0dcd85ec5_0000000586</t>
  </si>
  <si>
    <t>c41505a0dcd85ec5_0000000585</t>
  </si>
  <si>
    <t>c41505a0dcd85ec5_0000000584</t>
  </si>
  <si>
    <t>c41505a0dcd85ec5_0000000583</t>
  </si>
  <si>
    <t>c41505a0dcd85ec5_0000000582</t>
  </si>
  <si>
    <t>c41505a0dcd85ec5_0000000581</t>
  </si>
  <si>
    <t>c41505a0dcd85ec5_0000000580</t>
  </si>
  <si>
    <t>c41505a0dcd85ec5_0000000579</t>
  </si>
  <si>
    <t>c41505a0dcd85ec5_0000000578</t>
  </si>
  <si>
    <t>c41505a0dcd85ec5_0000000577</t>
  </si>
  <si>
    <t>c41505a0dcd85ec5_0000000576</t>
  </si>
  <si>
    <t>c41505a0dcd85ec5_0000000575</t>
  </si>
  <si>
    <t>c41505a0dcd85ec5_0000000574</t>
  </si>
  <si>
    <t>c41505a0dcd85ec5_0000000573</t>
  </si>
  <si>
    <t>c41505a0dcd85ec5_0000000572</t>
  </si>
  <si>
    <t>c41505a0dcd85ec5_0000000571</t>
  </si>
  <si>
    <t>c41505a0dcd85ec5_0000000570</t>
  </si>
  <si>
    <t>c41505a0dcd85ec5_0000000569</t>
  </si>
  <si>
    <t>c41505a0dcd85ec5_0000000568</t>
  </si>
  <si>
    <t>c41505a0dcd85ec5_0000000567</t>
  </si>
  <si>
    <t>c41505a0dcd85ec5_0000000566</t>
  </si>
  <si>
    <t>c41505a0dcd85ec5_0000000598</t>
  </si>
  <si>
    <t>c41505a0dcd85ec5_0000000597</t>
  </si>
  <si>
    <t>c41505a0dcd85ec5_0000000596</t>
  </si>
  <si>
    <t>c41505a0dcd85ec5_0000000595</t>
  </si>
  <si>
    <t>c41505a0dcd85ec5_0000000594</t>
  </si>
  <si>
    <t>c41505a0dcd85ec5_0000000593</t>
  </si>
  <si>
    <t>c41505a0dcd85ec5_0000000592</t>
  </si>
  <si>
    <t>c41505a0dcd85ec5_0000000591</t>
  </si>
  <si>
    <t>c41505a0dcd85ec5_0000000590</t>
  </si>
  <si>
    <t>c41505a0dcd85ec5_0000000589</t>
  </si>
  <si>
    <t>c41505a0dcd85ec5_0000000588</t>
  </si>
  <si>
    <t>c41505a0dcd85ec5_0000000587</t>
  </si>
  <si>
    <t>c41505a0dcd85ec5_0000000702</t>
  </si>
  <si>
    <t>c41505a0dcd85ec5_0000000701</t>
  </si>
  <si>
    <t>c41505a0dcd85ec5_0000000700</t>
  </si>
  <si>
    <t>c41505a0dcd85ec5_0000000699</t>
  </si>
  <si>
    <t>c41505a0dcd85ec5_0000000698</t>
  </si>
  <si>
    <t>c41505a0dcd85ec5_0000000697</t>
  </si>
  <si>
    <t>c41505a0dcd85ec5_0000000696</t>
  </si>
  <si>
    <t>c41505a0dcd85ec5_0000000695</t>
  </si>
  <si>
    <t>c41505a0dcd85ec5_0000000694</t>
  </si>
  <si>
    <t>c41505a0dcd85ec5_0000000693</t>
  </si>
  <si>
    <t>c41505a0dcd85ec5_0000000692</t>
  </si>
  <si>
    <t>c41505a0dcd85ec5_0000000691</t>
  </si>
  <si>
    <t>c41505a0dcd85ec5_0000000690</t>
  </si>
  <si>
    <t>c41505a0dcd85ec5_0000000661</t>
  </si>
  <si>
    <t>c41505a0dcd85ec5_0000000660</t>
  </si>
  <si>
    <t>c41505a0dcd85ec5_0000000659</t>
  </si>
  <si>
    <t>c41505a0dcd85ec5_0000000658</t>
  </si>
  <si>
    <t>c41505a0dcd85ec5_0000000657</t>
  </si>
  <si>
    <t>c41505a0dcd85ec5_0000000656</t>
  </si>
  <si>
    <t>c41505a0dcd85ec5_0000000655</t>
  </si>
  <si>
    <t>c41505a0dcd85ec5_0000000654</t>
  </si>
  <si>
    <t>c41505a0dcd85ec5_0000000653</t>
  </si>
  <si>
    <t>c41505a0dcd85ec5_0000000652</t>
  </si>
  <si>
    <t>c41505a0dcd85ec5_0000000651</t>
  </si>
  <si>
    <t>c41505a0dcd85ec5_0000000650</t>
  </si>
  <si>
    <t>c41505a0dcd85ec5_0000000649</t>
  </si>
  <si>
    <t>c41505a0dcd85ec5_0000000648</t>
  </si>
  <si>
    <t>c41505a0dcd85ec5_0000000647</t>
  </si>
  <si>
    <t>c41505a0dcd85ec5_0000000646</t>
  </si>
  <si>
    <t>c41505a0dcd85ec5_0000000645</t>
  </si>
  <si>
    <t>c41505a0dcd85ec5_0000000644</t>
  </si>
  <si>
    <t>c41505a0dcd85ec5_0000000643</t>
  </si>
  <si>
    <t>c41505a0dcd85ec5_0000000642</t>
  </si>
  <si>
    <t>c41505a0dcd85ec5_0000000641</t>
  </si>
  <si>
    <t>c41505a0dcd85ec5_0000000640</t>
  </si>
  <si>
    <t>c41505a0dcd85ec5_0000000639</t>
  </si>
  <si>
    <t>c41505a0dcd85ec5_0000000638</t>
  </si>
  <si>
    <t>c41505a0dcd85ec5_0000000637</t>
  </si>
  <si>
    <t>c41505a0dcd85ec5_0000000636</t>
  </si>
  <si>
    <t>c41505a0dcd85ec5_0000000676</t>
  </si>
  <si>
    <t>c41505a0dcd85ec5_0000000675</t>
  </si>
  <si>
    <t>c41505a0dcd85ec5_0000000674</t>
  </si>
  <si>
    <t>c41505a0dcd85ec5_0000000673</t>
  </si>
  <si>
    <t>c41505a0dcd85ec5_0000000672</t>
  </si>
  <si>
    <t>c41505a0dcd85ec5_0000000671</t>
  </si>
  <si>
    <t>c41505a0dcd85ec5_0000000670</t>
  </si>
  <si>
    <t>c41505a0dcd85ec5_0000000669</t>
  </si>
  <si>
    <t>c41505a0dcd85ec5_0000000668</t>
  </si>
  <si>
    <t>c41505a0dcd85ec5_0000000667</t>
  </si>
  <si>
    <t>c41505a0dcd85ec5_0000000666</t>
  </si>
  <si>
    <t>c41505a0dcd85ec5_0000000665</t>
  </si>
  <si>
    <t>c41505a0dcd85ec5_0000001027</t>
  </si>
  <si>
    <t>c41505a0dcd85ec5_0000001026</t>
  </si>
  <si>
    <t>c41505a0dcd85ec5_0000001025</t>
  </si>
  <si>
    <t>c41505a0dcd85ec5_0000001024</t>
  </si>
  <si>
    <t>c41505a0dcd85ec5_0000001023</t>
  </si>
  <si>
    <t>c41505a0dcd85ec5_0000001022</t>
  </si>
  <si>
    <t>c41505a0dcd85ec5_0000001080</t>
  </si>
  <si>
    <t>c41505a0dcd85ec5_0000001079</t>
  </si>
  <si>
    <t>c41505a0dcd85ec5_0000001078</t>
  </si>
  <si>
    <t>c41505a0dcd85ec5_0000001077</t>
  </si>
  <si>
    <t>c41505a0dcd85ec5_0000001076</t>
  </si>
  <si>
    <t>c41505a0dcd85ec5_0000001075</t>
  </si>
  <si>
    <t>c41505a0dcd85ec5_0000001074</t>
  </si>
  <si>
    <t>c41505a0dcd85ec5_0000001073</t>
  </si>
  <si>
    <t>c41505a0dcd85ec5_0000001072</t>
  </si>
  <si>
    <t>c41505a0dcd85ec5_0000001071</t>
  </si>
  <si>
    <t>c41505a0dcd85ec5_0000001070</t>
  </si>
  <si>
    <t>c41505a0dcd85ec5_0000001069</t>
  </si>
  <si>
    <t>c41505a0dcd85ec5_0000001068</t>
  </si>
  <si>
    <t>c41505a0dcd85ec5_0000001067</t>
  </si>
  <si>
    <t>c41505a0dcd85ec5_0000001066</t>
  </si>
  <si>
    <t>c41505a0dcd85ec5_0000001065</t>
  </si>
  <si>
    <t>c41505a0dcd85ec5_0000001064</t>
  </si>
  <si>
    <t>c41505a0dcd85ec5_0000001063</t>
  </si>
  <si>
    <t>c41505a0dcd85ec5_0000001062</t>
  </si>
  <si>
    <t>c41505a0dcd85ec5_0000001061</t>
  </si>
  <si>
    <t>c41505a0dcd85ec5_0000001082</t>
  </si>
  <si>
    <t>c41505a0dcd85ec5_0000001081</t>
  </si>
  <si>
    <t>c41505a0dcd85ec5_0000001099</t>
  </si>
  <si>
    <t>c41505a0dcd85ec5_0000001098</t>
  </si>
  <si>
    <t>c41505a0dcd85ec5_0000001097</t>
  </si>
  <si>
    <t>c41505a0dcd85ec5_0000001096</t>
  </si>
  <si>
    <t>c41505a0dcd85ec5_0000001095</t>
  </si>
  <si>
    <t>c41505a0dcd85ec5_0000001102</t>
  </si>
  <si>
    <t>c41505a0dcd85ec5_0000001101</t>
  </si>
  <si>
    <t>c41505a0dcd85ec5_0000001100</t>
  </si>
  <si>
    <t>c41505a0dcd85ec5_0000001093</t>
  </si>
  <si>
    <t>c41505a0dcd85ec5_0000001094</t>
  </si>
  <si>
    <t>c41505a0dcd85ec5_0000001288</t>
  </si>
  <si>
    <t>c41505a0dcd85ec5_0000001287</t>
  </si>
  <si>
    <t>c41505a0dcd85ec5_0000001286</t>
  </si>
  <si>
    <t>c41505a0dcd85ec5_0000001285</t>
  </si>
  <si>
    <t>c41505a0dcd85ec5_0000001284</t>
  </si>
  <si>
    <t>c41505a0dcd85ec5_0000001283</t>
  </si>
  <si>
    <t>c41505a0dcd85ec5_0000001815</t>
  </si>
  <si>
    <t>c41505a0dcd85ec5_0000001814</t>
  </si>
  <si>
    <t>c41505a0dcd85ec5_0000001813</t>
  </si>
  <si>
    <t>c41505a0dcd85ec5_0000001812</t>
  </si>
  <si>
    <t>c41505a0dcd85ec5_0000001811</t>
  </si>
  <si>
    <t>c41505a0dcd85ec5_0000001810</t>
  </si>
  <si>
    <t>c41505a0dcd85ec5_0000001809</t>
  </si>
  <si>
    <t>c41505a0dcd85ec5_0000001808</t>
  </si>
  <si>
    <t>c41505a0dcd85ec5_0000001807</t>
  </si>
  <si>
    <t>c41505a0dcd85ec5_0000001806</t>
  </si>
  <si>
    <t>c41505a0dcd85ec5_0000001805</t>
  </si>
  <si>
    <t>c41505a0dcd85ec5_0000001804</t>
  </si>
  <si>
    <t>c41505a0dcd85ec5_0000001803</t>
  </si>
  <si>
    <t>c41505a0dcd85ec5_0000001802</t>
  </si>
  <si>
    <t>c41505a0dcd85ec5_0000001801</t>
  </si>
  <si>
    <t>c41505a0dcd85ec5_0000001800</t>
  </si>
  <si>
    <t>c41505a0dcd85ec5_0000001799</t>
  </si>
  <si>
    <t>c41505a0dcd85ec5_0000001798</t>
  </si>
  <si>
    <t>c41505a0dcd85ec5_0000001861</t>
  </si>
  <si>
    <t>c41505a0dcd85ec5_0000001862</t>
  </si>
  <si>
    <t>c41505a0dcd85ec5_0000001909</t>
  </si>
  <si>
    <t>c41505a0dcd85ec5_0000001908</t>
  </si>
  <si>
    <t>c41505a0dcd85ec5_0000001907</t>
  </si>
  <si>
    <t>c41505a0dcd85ec5_0000001906</t>
  </si>
  <si>
    <t>c41505a0dcd85ec5_0000001911</t>
  </si>
  <si>
    <t>c41505a0dcd85ec5_0000001910</t>
  </si>
  <si>
    <t>c41505a0dcd85ec5_0000001887</t>
  </si>
  <si>
    <t>c41505a0dcd85ec5_0000001886</t>
  </si>
  <si>
    <t>c41505a0dcd85ec5_0000001885</t>
  </si>
  <si>
    <t>c41505a0dcd85ec5_0000001884</t>
  </si>
  <si>
    <t>c41505a0dcd85ec5_0000001883</t>
  </si>
  <si>
    <t>c41505a0dcd85ec5_0000001882</t>
  </si>
  <si>
    <t>c41505a0dcd85ec5_0000001853</t>
  </si>
  <si>
    <t>c41505a0dcd85ec5_0000001852</t>
  </si>
  <si>
    <t>c41505a0dcd85ec5_0000001851</t>
  </si>
  <si>
    <t>c41505a0dcd85ec5_0000001850</t>
  </si>
  <si>
    <t>c41505a0dcd85ec5_0000001849</t>
  </si>
  <si>
    <t>c41505a0dcd85ec5_0000001857</t>
  </si>
  <si>
    <t>c41505a0dcd85ec5_0000001856</t>
  </si>
  <si>
    <t>c41505a0dcd85ec5_0000001860</t>
  </si>
  <si>
    <t>c41505a0dcd85ec5_0000001859</t>
  </si>
  <si>
    <t>c41505a0dcd85ec5_0000001858</t>
  </si>
  <si>
    <t>c41505a0dcd85ec5_0000001823</t>
  </si>
  <si>
    <t>Shell Disease coverage: Dorsal=0% Ventral=0% Legs=5%</t>
  </si>
  <si>
    <t>c41505a0dcd85ec5_0000001822</t>
  </si>
  <si>
    <t>c41505a0dcd85ec5_0000001821</t>
  </si>
  <si>
    <t>c41505a0dcd85ec5_0000001820</t>
  </si>
  <si>
    <t>c41505a0dcd85ec5_0000001819</t>
  </si>
  <si>
    <t>c41505a0dcd85ec5_0000001818</t>
  </si>
  <si>
    <t>c41505a0dcd85ec5_0000001817</t>
  </si>
  <si>
    <t>c41505a0dcd85ec5_0000001816</t>
  </si>
  <si>
    <t>c41505a0dcd85ec5_0000001848</t>
  </si>
  <si>
    <t>c41505a0dcd85ec5_0000001847</t>
  </si>
  <si>
    <t>c41505a0dcd85ec5_0000001846</t>
  </si>
  <si>
    <t>c41505a0dcd85ec5_0000001845</t>
  </si>
  <si>
    <t>c41505a0dcd85ec5_0000001844</t>
  </si>
  <si>
    <t>c41505a0dcd85ec5_0000001843</t>
  </si>
  <si>
    <t>c41505a0dcd85ec5_0000001842</t>
  </si>
  <si>
    <t>c41505a0dcd85ec5_0000001841</t>
  </si>
  <si>
    <t>c41505a0dcd85ec5_0000001840</t>
  </si>
  <si>
    <t>c41505a0dcd85ec5_0000001839</t>
  </si>
  <si>
    <t>c41505a0dcd85ec5_0000001838</t>
  </si>
  <si>
    <t>c41505a0dcd85ec5_0000001837</t>
  </si>
  <si>
    <t>c41505a0dcd85ec5_0000001836</t>
  </si>
  <si>
    <t>c41505a0dcd85ec5_0000001835</t>
  </si>
  <si>
    <t>c41505a0dcd85ec5_0000001834</t>
  </si>
  <si>
    <t>c41505a0dcd85ec5_0000001833</t>
  </si>
  <si>
    <t>c41505a0dcd85ec5_0000001832</t>
  </si>
  <si>
    <t>c41505a0dcd85ec5_0000001831</t>
  </si>
  <si>
    <t>c41505a0dcd85ec5_0000001830</t>
  </si>
  <si>
    <t>c41505a0dcd85ec5_0000001829</t>
  </si>
  <si>
    <t>c41505a0dcd85ec5_0000001828</t>
  </si>
  <si>
    <t>c41505a0dcd85ec5_0000001827</t>
  </si>
  <si>
    <t>c41505a0dcd85ec5_0000001826</t>
  </si>
  <si>
    <t>c41505a0dcd85ec5_0000001825</t>
  </si>
  <si>
    <t>c41505a0dcd85ec5_0000001824</t>
  </si>
  <si>
    <t>c41505a0dcd85ec5_0000001271</t>
  </si>
  <si>
    <t>c41505a0dcd85ec5_0000001270</t>
  </si>
  <si>
    <t>c41505a0dcd85ec5_0000001269</t>
  </si>
  <si>
    <t>c41505a0dcd85ec5_0000001268</t>
  </si>
  <si>
    <t>c41505a0dcd85ec5_0000001267</t>
  </si>
  <si>
    <t>c41505a0dcd85ec5_0000001266</t>
  </si>
  <si>
    <t>c41505a0dcd85ec5_0000001265</t>
  </si>
  <si>
    <t>c41505a0dcd85ec5_0000001264</t>
  </si>
  <si>
    <t>c41505a0dcd85ec5_0000001263</t>
  </si>
  <si>
    <t>c41505a0dcd85ec5_0000001262</t>
  </si>
  <si>
    <t>c41505a0dcd85ec5_0000001261</t>
  </si>
  <si>
    <t>c41505a0dcd85ec5_0000001260</t>
  </si>
  <si>
    <t>c41505a0dcd85ec5_0000001259</t>
  </si>
  <si>
    <t>c41505a0dcd85ec5_0000001258</t>
  </si>
  <si>
    <t>c41505a0dcd85ec5_0000001257</t>
  </si>
  <si>
    <t>c41505a0dcd85ec5_0000001256</t>
  </si>
  <si>
    <t>c41505a0dcd85ec5_0000001255</t>
  </si>
  <si>
    <t>c41505a0dcd85ec5_0000001254</t>
  </si>
  <si>
    <t>c41505a0dcd85ec5_0000001253</t>
  </si>
  <si>
    <t>c41505a0dcd85ec5_0000001252</t>
  </si>
  <si>
    <t>c41505a0dcd85ec5_0000001251</t>
  </si>
  <si>
    <t>c41505a0dcd85ec5_0000001250</t>
  </si>
  <si>
    <t>c41505a0dcd85ec5_0000001249</t>
  </si>
  <si>
    <t>c41505a0dcd85ec5_0000001248</t>
  </si>
  <si>
    <t>c41505a0dcd85ec5_0000001247</t>
  </si>
  <si>
    <t>c41505a0dcd85ec5_0000001246</t>
  </si>
  <si>
    <t>c41505a0dcd85ec5_0000001245</t>
  </si>
  <si>
    <t>c41505a0dcd85ec5_0000001244</t>
  </si>
  <si>
    <t>c41505a0dcd85ec5_0000001243</t>
  </si>
  <si>
    <t>c41505a0dcd85ec5_0000001242</t>
  </si>
  <si>
    <t>c41505a0dcd85ec5_0000001241</t>
  </si>
  <si>
    <t>c41505a0dcd85ec5_0000001240</t>
  </si>
  <si>
    <t>c41505a0dcd85ec5_0000001306</t>
  </si>
  <si>
    <t>c41505a0dcd85ec5_0000001305</t>
  </si>
  <si>
    <t>c41505a0dcd85ec5_0000001304</t>
  </si>
  <si>
    <t>c41505a0dcd85ec5_0000001303</t>
  </si>
  <si>
    <t>c41505a0dcd85ec5_0000001302</t>
  </si>
  <si>
    <t>c41505a0dcd85ec5_0000001301</t>
  </si>
  <si>
    <t>c41505a0dcd85ec5_0000001300</t>
  </si>
  <si>
    <t>c41505a0dcd85ec5_0000001299</t>
  </si>
  <si>
    <t>c41505a0dcd85ec5_0000001298</t>
  </si>
  <si>
    <t>c41505a0dcd85ec5_0000001296</t>
  </si>
  <si>
    <t>c41505a0dcd85ec5_0000001295</t>
  </si>
  <si>
    <t>c41505a0dcd85ec5_0000001294</t>
  </si>
  <si>
    <t>c41505a0dcd85ec5_0000001293</t>
  </si>
  <si>
    <t>c41505a0dcd85ec5_0000001292</t>
  </si>
  <si>
    <t>c41505a0dcd85ec5_0000001290</t>
  </si>
  <si>
    <t>c41505a0dcd85ec5_0000001289</t>
  </si>
  <si>
    <t>c41505a0dcd85ec5_0000001239</t>
  </si>
  <si>
    <t>c41505a0dcd85ec5_0000001238</t>
  </si>
  <si>
    <t>c41505a0dcd85ec5_0000001237</t>
  </si>
  <si>
    <t>c41505a0dcd85ec5_0000001236</t>
  </si>
  <si>
    <t>c41505a0dcd85ec5_0000001235</t>
  </si>
  <si>
    <t>c41505a0dcd85ec5_0000001234</t>
  </si>
  <si>
    <t>c41505a0dcd85ec5_0000001233</t>
  </si>
  <si>
    <t>c41505a0dcd85ec5_0000001232</t>
  </si>
  <si>
    <t>c41505a0dcd85ec5_0000001231</t>
  </si>
  <si>
    <t>c41505a0dcd85ec5_0000001230</t>
  </si>
  <si>
    <t>c41505a0dcd85ec5_0000001229</t>
  </si>
  <si>
    <t>c41505a0dcd85ec5_0000001228</t>
  </si>
  <si>
    <t>c41505a0dcd85ec5_0000001227</t>
  </si>
  <si>
    <t>c41505a0dcd85ec5_0000001226</t>
  </si>
  <si>
    <t>c41505a0dcd85ec5_0000001225</t>
  </si>
  <si>
    <t>c41505a0dcd85ec5_0000001224</t>
  </si>
  <si>
    <t>c41505a0dcd85ec5_0000001223</t>
  </si>
  <si>
    <t>c41505a0dcd85ec5_0000001222</t>
  </si>
  <si>
    <t>c41505a0dcd85ec5_0000001221</t>
  </si>
  <si>
    <t>c41505a0dcd85ec5_0000001220</t>
  </si>
  <si>
    <t>c41505a0dcd85ec5_0000001219</t>
  </si>
  <si>
    <t>c41505a0dcd85ec5_0000001218</t>
  </si>
  <si>
    <t>c41505a0dcd85ec5_0000001217</t>
  </si>
  <si>
    <t>c41505a0dcd85ec5_0000001216</t>
  </si>
  <si>
    <t>c41505a0dcd85ec5_0000001215</t>
  </si>
  <si>
    <t>c41505a0dcd85ec5_0000001214</t>
  </si>
  <si>
    <t>c41505a0dcd85ec5_0000001213</t>
  </si>
  <si>
    <t>c41505a0dcd85ec5_0000001212</t>
  </si>
  <si>
    <t>c41505a0dcd85ec5_0000001211</t>
  </si>
  <si>
    <t>c41505a0dcd85ec5_0000001210</t>
  </si>
  <si>
    <t>c41505a0dcd85ec5_0000001209</t>
  </si>
  <si>
    <t>c41505a0dcd85ec5_0000001207</t>
  </si>
  <si>
    <t>c41505a0dcd85ec5_0000001206</t>
  </si>
  <si>
    <t>c41505a0dcd85ec5_0000001205</t>
  </si>
  <si>
    <t>c41505a0dcd85ec5_0000001204</t>
  </si>
  <si>
    <t>c41505a0dcd85ec5_0000001203</t>
  </si>
  <si>
    <t>c41505a0dcd85ec5_0000001202</t>
  </si>
  <si>
    <t>c41505a0dcd85ec5_0000001201</t>
  </si>
  <si>
    <t>c41505a0dcd85ec5_0000001200</t>
  </si>
  <si>
    <t>c41505a0dcd85ec5_0000001199</t>
  </si>
  <si>
    <t>c41505a0dcd85ec5_0000001198</t>
  </si>
  <si>
    <t>c41505a0dcd85ec5_0000001197</t>
  </si>
  <si>
    <t>c41505a0dcd85ec5_0000001196</t>
  </si>
  <si>
    <t>c41505a0dcd85ec5_0000001195</t>
  </si>
  <si>
    <t>c41505a0dcd85ec5_0000001194</t>
  </si>
  <si>
    <t>c41505a0dcd85ec5_0000001193</t>
  </si>
  <si>
    <t>c41505a0dcd85ec5_0000001192</t>
  </si>
  <si>
    <t>c41505a0dcd85ec5_0000001191</t>
  </si>
  <si>
    <t>c41505a0dcd85ec5_0000001190</t>
  </si>
  <si>
    <t>c41505a0dcd85ec5_0000001189</t>
  </si>
  <si>
    <t>c41505a0dcd85ec5_0000001188</t>
  </si>
  <si>
    <t>c41505a0dcd85ec5_0000001187</t>
  </si>
  <si>
    <t>c41505a0dcd85ec5_0000001186</t>
  </si>
  <si>
    <t>c41505a0dcd85ec5_0000001185</t>
  </si>
  <si>
    <t>c41505a0dcd85ec5_0000001184</t>
  </si>
  <si>
    <t>c41505a0dcd85ec5_0000001183</t>
  </si>
  <si>
    <t>c41505a0dcd85ec5_0000001182</t>
  </si>
  <si>
    <t>c41505a0dcd85ec5_0000001181</t>
  </si>
  <si>
    <t>c41505a0dcd85ec5_0000001180</t>
  </si>
  <si>
    <t>c41505a0dcd85ec5_0000001179</t>
  </si>
  <si>
    <t>c41505a0dcd85ec5_0000001178</t>
  </si>
  <si>
    <t>c41505a0dcd85ec5_0000001177</t>
  </si>
  <si>
    <t>c41505a0dcd85ec5_0000001176</t>
  </si>
  <si>
    <t>c41505a0dcd85ec5_0000001175</t>
  </si>
  <si>
    <t>c41505a0dcd85ec5_0000001174</t>
  </si>
  <si>
    <t>c41505a0dcd85ec5_0000001173</t>
  </si>
  <si>
    <t>c41505a0dcd85ec5_0000001172</t>
  </si>
  <si>
    <t>c41505a0dcd85ec5_0000001171</t>
  </si>
  <si>
    <t>c41505a0dcd85ec5_0000001170</t>
  </si>
  <si>
    <t>c41505a0dcd85ec5_0000001169</t>
  </si>
  <si>
    <t>c41505a0dcd85ec5_0000001168</t>
  </si>
  <si>
    <t>c41505a0dcd85ec5_0000001167</t>
  </si>
  <si>
    <t>c41505a0dcd85ec5_0000001166</t>
  </si>
  <si>
    <t>c41505a0dcd85ec5_0000001165</t>
  </si>
  <si>
    <t>c41505a0dcd85ec5_0000001164</t>
  </si>
  <si>
    <t>c41505a0dcd85ec5_0000001163</t>
  </si>
  <si>
    <t>c41505a0dcd85ec5_0000001162</t>
  </si>
  <si>
    <t>c41505a0dcd85ec5_0000001161</t>
  </si>
  <si>
    <t>c41505a0dcd85ec5_0000001160</t>
  </si>
  <si>
    <t>c41505a0dcd85ec5_0000001159</t>
  </si>
  <si>
    <t>c41505a0dcd85ec5_0000001158</t>
  </si>
  <si>
    <t>c41505a0dcd85ec5_0000001157</t>
  </si>
  <si>
    <t>c41505a0dcd85ec5_0000001156</t>
  </si>
  <si>
    <t>c41505a0dcd85ec5_0000001155</t>
  </si>
  <si>
    <t>c41505a0dcd85ec5_0000001154</t>
  </si>
  <si>
    <t>c41505a0dcd85ec5_0000001153</t>
  </si>
  <si>
    <t>c41505a0dcd85ec5_0000001152</t>
  </si>
  <si>
    <t>c41505a0dcd85ec5_0000001151</t>
  </si>
  <si>
    <t>c41505a0dcd85ec5_0000001150</t>
  </si>
  <si>
    <t>c41505a0dcd85ec5_0000001149</t>
  </si>
  <si>
    <t>c41505a0dcd85ec5_0000001148</t>
  </si>
  <si>
    <t>c41505a0dcd85ec5_0000001147</t>
  </si>
  <si>
    <t>c41505a0dcd85ec5_0000001146</t>
  </si>
  <si>
    <t>c41505a0dcd85ec5_0000001145</t>
  </si>
  <si>
    <t>c41505a0dcd85ec5_0000001144</t>
  </si>
  <si>
    <t>c41505a0dcd85ec5_0000001143</t>
  </si>
  <si>
    <t>c41505a0dcd85ec5_0000001142</t>
  </si>
  <si>
    <t>c41505a0dcd85ec5_0000001141</t>
  </si>
  <si>
    <t>c41505a0dcd85ec5_0000001140</t>
  </si>
  <si>
    <t>c41505a0dcd85ec5_0000001139</t>
  </si>
  <si>
    <t>c41505a0dcd85ec5_0000001138</t>
  </si>
  <si>
    <t>c41505a0dcd85ec5_0000001137</t>
  </si>
  <si>
    <t>c41505a0dcd85ec5_0000001136</t>
  </si>
  <si>
    <t>c41505a0dcd85ec5_0000001135</t>
  </si>
  <si>
    <t>c41505a0dcd85ec5_0000001589</t>
  </si>
  <si>
    <t>c41505a0dcd85ec5_0000001588</t>
  </si>
  <si>
    <t>c41505a0dcd85ec5_0000001587</t>
  </si>
  <si>
    <t>c41505a0dcd85ec5_0000001586</t>
  </si>
  <si>
    <t>c41505a0dcd85ec5_0000001585</t>
  </si>
  <si>
    <t>c41505a0dcd85ec5_0000001584</t>
  </si>
  <si>
    <t>c41505a0dcd85ec5_0000001583</t>
  </si>
  <si>
    <t>c41505a0dcd85ec5_0000001582</t>
  </si>
  <si>
    <t>c41505a0dcd85ec5_0000001581</t>
  </si>
  <si>
    <t>c41505a0dcd85ec5_0000001580</t>
  </si>
  <si>
    <t>c41505a0dcd85ec5_0000001579</t>
  </si>
  <si>
    <t>c41505a0dcd85ec5_0000001578</t>
  </si>
  <si>
    <t>23-09</t>
  </si>
  <si>
    <t>c41505a0dcd85ec5_0000002524</t>
  </si>
  <si>
    <t>c41505a0dcd85ec5_0000002523</t>
  </si>
  <si>
    <t>c41505a0dcd85ec5_0000002522</t>
  </si>
  <si>
    <t>c41505a0dcd85ec5_0000002521</t>
  </si>
  <si>
    <t>c41505a0dcd85ec5_0000002520</t>
  </si>
  <si>
    <t>c41505a0dcd85ec5_0000002519</t>
  </si>
  <si>
    <t>c41505a0dcd85ec5_0000002518</t>
  </si>
  <si>
    <t>c41505a0dcd85ec5_0000002517</t>
  </si>
  <si>
    <t>c41505a0dcd85ec5_0000002516</t>
  </si>
  <si>
    <t>c41505a0dcd85ec5_0000002515</t>
  </si>
  <si>
    <t>c41505a0dcd85ec5_0000002514</t>
  </si>
  <si>
    <t>c41505a0dcd85ec5_0000002513</t>
  </si>
  <si>
    <t>c41505a0dcd85ec5_0000002512</t>
  </si>
  <si>
    <t>c41505a0dcd85ec5_0000002511</t>
  </si>
  <si>
    <t>c41505a0dcd85ec5_0000002510</t>
  </si>
  <si>
    <t>c41505a0dcd85ec5_0000002509</t>
  </si>
  <si>
    <t>c41505a0dcd85ec5_0000002508</t>
  </si>
  <si>
    <t>c41505a0dcd85ec5_0000002507</t>
  </si>
  <si>
    <t>c41505a0dcd85ec5_0000001352</t>
  </si>
  <si>
    <t>c41505a0dcd85ec5_0000001351</t>
  </si>
  <si>
    <t>c41505a0dcd85ec5_0000001350</t>
  </si>
  <si>
    <t>c41505a0dcd85ec5_0000001349</t>
  </si>
  <si>
    <t>c41505a0dcd85ec5_0000001348</t>
  </si>
  <si>
    <t>c41505a0dcd85ec5_0000001347</t>
  </si>
  <si>
    <t>c41505a0dcd85ec5_0000001346</t>
  </si>
  <si>
    <t>c41505a0dcd85ec5_0000001345</t>
  </si>
  <si>
    <t>c41505a0dcd85ec5_0000001344</t>
  </si>
  <si>
    <t>c41505a0dcd85ec5_0000001343</t>
  </si>
  <si>
    <t>c41505a0dcd85ec5_0000001342</t>
  </si>
  <si>
    <t>c41505a0dcd85ec5_0000001341</t>
  </si>
  <si>
    <t>c41505a0dcd85ec5_0000001340</t>
  </si>
  <si>
    <t>c41505a0dcd85ec5_0000001339</t>
  </si>
  <si>
    <t>c41505a0dcd85ec5_0000001338</t>
  </si>
  <si>
    <t>c41505a0dcd85ec5_0000001337</t>
  </si>
  <si>
    <t>c41505a0dcd85ec5_0000001336</t>
  </si>
  <si>
    <t>c41505a0dcd85ec5_0000001335</t>
  </si>
  <si>
    <t>c41505a0dcd85ec5_0000001334</t>
  </si>
  <si>
    <t>c41505a0dcd85ec5_0000001333</t>
  </si>
  <si>
    <t>c41505a0dcd85ec5_0000001332</t>
  </si>
  <si>
    <t>c41505a0dcd85ec5_0000001331</t>
  </si>
  <si>
    <t>c41505a0dcd85ec5_0000001330</t>
  </si>
  <si>
    <t>c41505a0dcd85ec5_0000001329</t>
  </si>
  <si>
    <t>c41505a0dcd85ec5_0000001328</t>
  </si>
  <si>
    <t>c41505a0dcd85ec5_0000001327</t>
  </si>
  <si>
    <t>c41505a0dcd85ec5_0000001326</t>
  </si>
  <si>
    <t>c41505a0dcd85ec5_0000001325</t>
  </si>
  <si>
    <t>c41505a0dcd85ec5_0000001324</t>
  </si>
  <si>
    <t>c41505a0dcd85ec5_0000001323</t>
  </si>
  <si>
    <t>c41505a0dcd85ec5_0000001322</t>
  </si>
  <si>
    <t>c41505a0dcd85ec5_0000001321</t>
  </si>
  <si>
    <t>c41505a0dcd85ec5_0000001320</t>
  </si>
  <si>
    <t>c41505a0dcd85ec5_0000001319</t>
  </si>
  <si>
    <t>c41505a0dcd85ec5_0000001318</t>
  </si>
  <si>
    <t>c41505a0dcd85ec5_0000001317</t>
  </si>
  <si>
    <t>c41505a0dcd85ec5_0000001316</t>
  </si>
  <si>
    <t>c41505a0dcd85ec5_0000001315</t>
  </si>
  <si>
    <t>c41505a0dcd85ec5_0000001314</t>
  </si>
  <si>
    <t>c41505a0dcd85ec5_0000001313</t>
  </si>
  <si>
    <t>c41505a0dcd85ec5_0000001312</t>
  </si>
  <si>
    <t>c41505a0dcd85ec5_0000001311</t>
  </si>
  <si>
    <t>c41505a0dcd85ec5_0000001310</t>
  </si>
  <si>
    <t>c41505a0dcd85ec5_0000001309</t>
  </si>
  <si>
    <t>c41505a0dcd85ec5_0000001372</t>
  </si>
  <si>
    <t>c41505a0dcd85ec5_0000001371</t>
  </si>
  <si>
    <t>c41505a0dcd85ec5_0000001370</t>
  </si>
  <si>
    <t>c41505a0dcd85ec5_0000001369</t>
  </si>
  <si>
    <t>c41505a0dcd85ec5_0000001368</t>
  </si>
  <si>
    <t>c41505a0dcd85ec5_0000001367</t>
  </si>
  <si>
    <t>c41505a0dcd85ec5_0000001366</t>
  </si>
  <si>
    <t>c41505a0dcd85ec5_0000001365</t>
  </si>
  <si>
    <t>c41505a0dcd85ec5_0000001364</t>
  </si>
  <si>
    <t>c41505a0dcd85ec5_0000001363</t>
  </si>
  <si>
    <t>c41505a0dcd85ec5_0000002306</t>
  </si>
  <si>
    <t>c41505a0dcd85ec5_0000002305</t>
  </si>
  <si>
    <t>c41505a0dcd85ec5_0000002304</t>
  </si>
  <si>
    <t>22-02</t>
  </si>
  <si>
    <t>c41505a0dcd85ec5_0000002459</t>
  </si>
  <si>
    <t>c41505a0dcd85ec5_0000002427</t>
  </si>
  <si>
    <t>c41505a0dcd85ec5_0000002426</t>
  </si>
  <si>
    <t>c41505a0dcd85ec5_0000002425</t>
  </si>
  <si>
    <t>c41505a0dcd85ec5_0000002424</t>
  </si>
  <si>
    <t>c41505a0dcd85ec5_0000002423</t>
  </si>
  <si>
    <t>c41505a0dcd85ec5_0000002422</t>
  </si>
  <si>
    <t>c41505a0dcd85ec5_0000002421</t>
  </si>
  <si>
    <t>c41505a0dcd85ec5_0000002420</t>
  </si>
  <si>
    <t>c41505a0dcd85ec5_0000002419</t>
  </si>
  <si>
    <t>c41505a0dcd85ec5_0000002418</t>
  </si>
  <si>
    <t>c41505a0dcd85ec5_0000002417</t>
  </si>
  <si>
    <t>c41505a0dcd85ec5_0000002416</t>
  </si>
  <si>
    <t>c41505a0dcd85ec5_0000002415</t>
  </si>
  <si>
    <t>c41505a0dcd85ec5_0000002414</t>
  </si>
  <si>
    <t>c41505a0dcd85ec5_0000002144</t>
  </si>
  <si>
    <t>c41505a0dcd85ec5_0000002143</t>
  </si>
  <si>
    <t>c41505a0dcd85ec5_0000002142</t>
  </si>
  <si>
    <t>c41505a0dcd85ec5_0000002141</t>
  </si>
  <si>
    <t>c41505a0dcd85ec5_0000002140</t>
  </si>
  <si>
    <t>c41505a0dcd85ec5_0000002139</t>
  </si>
  <si>
    <t>c41505a0dcd85ec5_0000002138</t>
  </si>
  <si>
    <t>c41505a0dcd85ec5_0000002137</t>
  </si>
  <si>
    <t>c41505a0dcd85ec5_0000002136</t>
  </si>
  <si>
    <t>c41505a0dcd85ec5_0000002135</t>
  </si>
  <si>
    <t>c41505a0dcd85ec5_0000002134</t>
  </si>
  <si>
    <t>c41505a0dcd85ec5_0000002133</t>
  </si>
  <si>
    <t>c41505a0dcd85ec5_0000002132</t>
  </si>
  <si>
    <t>c41505a0dcd85ec5_0000002131</t>
  </si>
  <si>
    <t>c41505a0dcd85ec5_0000002130</t>
  </si>
  <si>
    <t>c41505a0dcd85ec5_0000002129</t>
  </si>
  <si>
    <t>c41505a0dcd85ec5_0000002128</t>
  </si>
  <si>
    <t>c41505a0dcd85ec5_0000002127</t>
  </si>
  <si>
    <t>c41505a0dcd85ec5_0000002413</t>
  </si>
  <si>
    <t>c41505a0dcd85ec5_0000002412</t>
  </si>
  <si>
    <t>c41505a0dcd85ec5_0000002411</t>
  </si>
  <si>
    <t>c41505a0dcd85ec5_0000002410</t>
  </si>
  <si>
    <t>c41505a0dcd85ec5_0000002409</t>
  </si>
  <si>
    <t>c41505a0dcd85ec5_0000002408</t>
  </si>
  <si>
    <t>c41505a0dcd85ec5_0000002407</t>
  </si>
  <si>
    <t>c41505a0dcd85ec5_0000002406</t>
  </si>
  <si>
    <t>c41505a0dcd85ec5_0000002405</t>
  </si>
  <si>
    <t>c41505a0dcd85ec5_0000002404</t>
  </si>
  <si>
    <t>c41505a0dcd85ec5_0000002403</t>
  </si>
  <si>
    <t>c41505a0dcd85ec5_0000002402</t>
  </si>
  <si>
    <t>c41505a0dcd85ec5_0000002401</t>
  </si>
  <si>
    <t>c41505a0dcd85ec5_0000002400</t>
  </si>
  <si>
    <t>c41505a0dcd85ec5_0000002399</t>
  </si>
  <si>
    <t>c41505a0dcd85ec5_0000002398</t>
  </si>
  <si>
    <t>c41505a0dcd85ec5_0000002397</t>
  </si>
  <si>
    <t>c41505a0dcd85ec5_0000002396</t>
  </si>
  <si>
    <t>c41505a0dcd85ec5_0000002395</t>
  </si>
  <si>
    <t>c41505a0dcd85ec5_0000002394</t>
  </si>
  <si>
    <t>c41505a0dcd85ec5_0000002393</t>
  </si>
  <si>
    <t>c41505a0dcd85ec5_0000002392</t>
  </si>
  <si>
    <t>c41505a0dcd85ec5_0000002380</t>
  </si>
  <si>
    <t>c41505a0dcd85ec5_0000002379</t>
  </si>
  <si>
    <t>c41505a0dcd85ec5_0000002378</t>
  </si>
  <si>
    <t>c41505a0dcd85ec5_0000002377</t>
  </si>
  <si>
    <t>c41505a0dcd85ec5_0000002376</t>
  </si>
  <si>
    <t>c41505a0dcd85ec5_0000002375</t>
  </si>
  <si>
    <t>c41505a0dcd85ec5_0000002374</t>
  </si>
  <si>
    <t>c41505a0dcd85ec5_0000002373</t>
  </si>
  <si>
    <t>c41505a0dcd85ec5_0000002372</t>
  </si>
  <si>
    <t>c41505a0dcd85ec5_0000002371</t>
  </si>
  <si>
    <t>c41505a0dcd85ec5_0000002370</t>
  </si>
  <si>
    <t>c41505a0dcd85ec5_0000002369</t>
  </si>
  <si>
    <t>c41505a0dcd85ec5_0000002368</t>
  </si>
  <si>
    <t>c41505a0dcd85ec5_0000002367</t>
  </si>
  <si>
    <t>c41505a0dcd85ec5_0000002126</t>
  </si>
  <si>
    <t>c41505a0dcd85ec5_0000002188</t>
  </si>
  <si>
    <t>c41505a0dcd85ec5_0000002187</t>
  </si>
  <si>
    <t>c41505a0dcd85ec5_0000002186</t>
  </si>
  <si>
    <t>c41505a0dcd85ec5_0000002185</t>
  </si>
  <si>
    <t>c41505a0dcd85ec5_0000002184</t>
  </si>
  <si>
    <t>c41505a0dcd85ec5_0000002183</t>
  </si>
  <si>
    <t>c41505a0dcd85ec5_0000002182</t>
  </si>
  <si>
    <t>c41505a0dcd85ec5_0000002181</t>
  </si>
  <si>
    <t>c41505a0dcd85ec5_0000002180</t>
  </si>
  <si>
    <t>c41505a0dcd85ec5_0000002179</t>
  </si>
  <si>
    <t>c41505a0dcd85ec5_0000002178</t>
  </si>
  <si>
    <t>c41505a0dcd85ec5_0000002177</t>
  </si>
  <si>
    <t>c41505a0dcd85ec5_0000002176</t>
  </si>
  <si>
    <t>c41505a0dcd85ec5_0000002175</t>
  </si>
  <si>
    <t>c41505a0dcd85ec5_0000002174</t>
  </si>
  <si>
    <t>c41505a0dcd85ec5_0000002173</t>
  </si>
  <si>
    <t>c41505a0dcd85ec5_0000002172</t>
  </si>
  <si>
    <t>c41505a0dcd85ec5_0000001282</t>
  </si>
  <si>
    <t>c41505a0dcd85ec5_0000001281</t>
  </si>
  <si>
    <t>c41505a0dcd85ec5_0000001280</t>
  </si>
  <si>
    <t>c41505a0dcd85ec5_0000001279</t>
  </si>
  <si>
    <t>c41505a0dcd85ec5_0000001278</t>
  </si>
  <si>
    <t>c41505a0dcd85ec5_0000001277</t>
  </si>
  <si>
    <t>c41505a0dcd85ec5_0000001275</t>
  </si>
  <si>
    <t>c41505a0dcd85ec5_0000001274</t>
  </si>
  <si>
    <t>c41505a0dcd85ec5_0000001273</t>
  </si>
  <si>
    <t>c41505a0dcd85ec5_0000001272</t>
  </si>
  <si>
    <t>c41505a0dcd85ec5_0000001427</t>
  </si>
  <si>
    <t>c41505a0dcd85ec5_0000001426</t>
  </si>
  <si>
    <t>c41505a0dcd85ec5_0000001450</t>
  </si>
  <si>
    <t>c41505a0dcd85ec5_0000001449</t>
  </si>
  <si>
    <t>c41505a0dcd85ec5_0000001448</t>
  </si>
  <si>
    <t>c41505a0dcd85ec5_0000001447</t>
  </si>
  <si>
    <t>c41505a0dcd85ec5_0000001446</t>
  </si>
  <si>
    <t>c41505a0dcd85ec5_0000001445</t>
  </si>
  <si>
    <t>c41505a0dcd85ec5_0000001444</t>
  </si>
  <si>
    <t>c41505a0dcd85ec5_0000001443</t>
  </si>
  <si>
    <t>c41505a0dcd85ec5_0000001451</t>
  </si>
  <si>
    <t>c41505a0dcd85ec5_0000001453</t>
  </si>
  <si>
    <t>c41505a0dcd85ec5_0000001452</t>
  </si>
  <si>
    <t>c41505a0dcd85ec5_0000001521</t>
  </si>
  <si>
    <t>c41505a0dcd85ec5_0000002366</t>
  </si>
  <si>
    <t>c41505a0dcd85ec5_0000002355</t>
  </si>
  <si>
    <t>c41505a0dcd85ec5_0000002354</t>
  </si>
  <si>
    <t>c41505a0dcd85ec5_0000002353</t>
  </si>
  <si>
    <t>c41505a0dcd85ec5_0000002352</t>
  </si>
  <si>
    <t>c41505a0dcd85ec5_0000002351</t>
  </si>
  <si>
    <t>c41505a0dcd85ec5_0000002350</t>
  </si>
  <si>
    <t>c41505a0dcd85ec5_0000002349</t>
  </si>
  <si>
    <t>c41505a0dcd85ec5_0000002348</t>
  </si>
  <si>
    <t>c41505a0dcd85ec5_0000002347</t>
  </si>
  <si>
    <t>c41505a0dcd85ec5_0000002346</t>
  </si>
  <si>
    <t>c41505a0dcd85ec5_0000002345</t>
  </si>
  <si>
    <t>c41505a0dcd85ec5_0000002344</t>
  </si>
  <si>
    <t>c41505a0dcd85ec5_0000002343</t>
  </si>
  <si>
    <t>c41505a0dcd85ec5_0000002342</t>
  </si>
  <si>
    <t>c41505a0dcd85ec5_0000002341</t>
  </si>
  <si>
    <t>c41505a0dcd85ec5_0000002340</t>
  </si>
  <si>
    <t>c41505a0dcd85ec5_0000002339</t>
  </si>
  <si>
    <t>c41505a0dcd85ec5_0000001520</t>
  </si>
  <si>
    <t>c41505a0dcd85ec5_0000001519</t>
  </si>
  <si>
    <t>c41505a0dcd85ec5_0000001518</t>
  </si>
  <si>
    <t>c41505a0dcd85ec5_0000001517</t>
  </si>
  <si>
    <t>c41505a0dcd85ec5_0000001516</t>
  </si>
  <si>
    <t>c41505a0dcd85ec5_0000001515</t>
  </si>
  <si>
    <t>c41505a0dcd85ec5_0000001514</t>
  </si>
  <si>
    <t>c41505a0dcd85ec5_0000001513</t>
  </si>
  <si>
    <t>c41505a0dcd85ec5_0000001512</t>
  </si>
  <si>
    <t>c41505a0dcd85ec5_0000001511</t>
  </si>
  <si>
    <t>c41505a0dcd85ec5_0000001510</t>
  </si>
  <si>
    <t>c41505a0dcd85ec5_0000001509</t>
  </si>
  <si>
    <t>c41505a0dcd85ec5_0000001508</t>
  </si>
  <si>
    <t>c41505a0dcd85ec5_0000001507</t>
  </si>
  <si>
    <t>c41505a0dcd85ec5_0000001506</t>
  </si>
  <si>
    <t>c41505a0dcd85ec5_0000001505</t>
  </si>
  <si>
    <t>c41505a0dcd85ec5_0000001504</t>
  </si>
  <si>
    <t>c41505a0dcd85ec5_0000001503</t>
  </si>
  <si>
    <t>c41505a0dcd85ec5_0000001502</t>
  </si>
  <si>
    <t>c41505a0dcd85ec5_0000001501</t>
  </si>
  <si>
    <t>c41505a0dcd85ec5_0000001500</t>
  </si>
  <si>
    <t>c41505a0dcd85ec5_0000001499</t>
  </si>
  <si>
    <t>c41505a0dcd85ec5_0000001498</t>
  </si>
  <si>
    <t>c41505a0dcd85ec5_0000001497</t>
  </si>
  <si>
    <t>c41505a0dcd85ec5_0000001496</t>
  </si>
  <si>
    <t>c41505a0dcd85ec5_0000001495</t>
  </si>
  <si>
    <t>c41505a0dcd85ec5_0000001494</t>
  </si>
  <si>
    <t>c41505a0dcd85ec5_0000001493</t>
  </si>
  <si>
    <t>c41505a0dcd85ec5_0000001492</t>
  </si>
  <si>
    <t>c41505a0dcd85ec5_0000001491</t>
  </si>
  <si>
    <t>c41505a0dcd85ec5_0000001489</t>
  </si>
  <si>
    <t>c41505a0dcd85ec5_0000001490</t>
  </si>
  <si>
    <t>c41505a0dcd85ec5_0000001455</t>
  </si>
  <si>
    <t>c41505a0dcd85ec5_0000001454</t>
  </si>
  <si>
    <t>c41505a0dcd85ec5_0000001488</t>
  </si>
  <si>
    <t>c41505a0dcd85ec5_0000001487</t>
  </si>
  <si>
    <t>c41505a0dcd85ec5_0000001486</t>
  </si>
  <si>
    <t>c41505a0dcd85ec5_0000001485</t>
  </si>
  <si>
    <t>c41505a0dcd85ec5_0000001484</t>
  </si>
  <si>
    <t>c41505a0dcd85ec5_0000001482</t>
  </si>
  <si>
    <t>c41505a0dcd85ec5_0000001481</t>
  </si>
  <si>
    <t>c41505a0dcd85ec5_0000001480</t>
  </si>
  <si>
    <t>c41505a0dcd85ec5_0000001479</t>
  </si>
  <si>
    <t>c41505a0dcd85ec5_0000001478</t>
  </si>
  <si>
    <t>c41505a0dcd85ec5_0000001477</t>
  </si>
  <si>
    <t>c41505a0dcd85ec5_0000001476</t>
  </si>
  <si>
    <t>c41505a0dcd85ec5_0000001475</t>
  </si>
  <si>
    <t>c41505a0dcd85ec5_0000001474</t>
  </si>
  <si>
    <t>c41505a0dcd85ec5_0000001473</t>
  </si>
  <si>
    <t>c41505a0dcd85ec5_0000001472</t>
  </si>
  <si>
    <t>c41505a0dcd85ec5_0000001471</t>
  </si>
  <si>
    <t>c41505a0dcd85ec5_0000001470</t>
  </si>
  <si>
    <t>c41505a0dcd85ec5_0000001469</t>
  </si>
  <si>
    <t>c41505a0dcd85ec5_0000001468</t>
  </si>
  <si>
    <t>c41505a0dcd85ec5_0000001467</t>
  </si>
  <si>
    <t>c41505a0dcd85ec5_0000001466</t>
  </si>
  <si>
    <t>c41505a0dcd85ec5_0000001465</t>
  </si>
  <si>
    <t>c41505a0dcd85ec5_0000001464</t>
  </si>
  <si>
    <t>c41505a0dcd85ec5_0000001463</t>
  </si>
  <si>
    <t>c41505a0dcd85ec5_0000001462</t>
  </si>
  <si>
    <t>c41505a0dcd85ec5_0000001461</t>
  </si>
  <si>
    <t>c41505a0dcd85ec5_0000001460</t>
  </si>
  <si>
    <t>c41505a0dcd85ec5_0000001459</t>
  </si>
  <si>
    <t>c41505a0dcd85ec5_0000001458</t>
  </si>
  <si>
    <t>c41505a0dcd85ec5_0000001457</t>
  </si>
  <si>
    <t>c41505a0dcd85ec5_0000001456</t>
  </si>
  <si>
    <t>c41505a0dcd85ec5_0000001575</t>
  </si>
  <si>
    <t>c41505a0dcd85ec5_0000001562</t>
  </si>
  <si>
    <t>c41505a0dcd85ec5_0000001561</t>
  </si>
  <si>
    <t>c41505a0dcd85ec5_0000001560</t>
  </si>
  <si>
    <t>c41505a0dcd85ec5_0000001559</t>
  </si>
  <si>
    <t>c41505a0dcd85ec5_0000001558</t>
  </si>
  <si>
    <t>c41505a0dcd85ec5_0000001557</t>
  </si>
  <si>
    <t>c41505a0dcd85ec5_0000001556</t>
  </si>
  <si>
    <t>c41505a0dcd85ec5_0000001555</t>
  </si>
  <si>
    <t>c41505a0dcd85ec5_0000001554</t>
  </si>
  <si>
    <t>c41505a0dcd85ec5_0000001574</t>
  </si>
  <si>
    <t>c41505a0dcd85ec5_0000001573</t>
  </si>
  <si>
    <t>c41505a0dcd85ec5_0000001572</t>
  </si>
  <si>
    <t>c41505a0dcd85ec5_0000001553</t>
  </si>
  <si>
    <t>c41505a0dcd85ec5_0000001552</t>
  </si>
  <si>
    <t>c41505a0dcd85ec5_0000001551</t>
  </si>
  <si>
    <t>c41505a0dcd85ec5_0000001550</t>
  </si>
  <si>
    <t>c41505a0dcd85ec5_0000001549</t>
  </si>
  <si>
    <t>c41505a0dcd85ec5_0000001548</t>
  </si>
  <si>
    <t>c41505a0dcd85ec5_0000001547</t>
  </si>
  <si>
    <t>c41505a0dcd85ec5_0000001546</t>
  </si>
  <si>
    <t>c41505a0dcd85ec5_0000001545</t>
  </si>
  <si>
    <t>c41505a0dcd85ec5_0000001544</t>
  </si>
  <si>
    <t>c41505a0dcd85ec5_0000001543</t>
  </si>
  <si>
    <t>c41505a0dcd85ec5_0000001542</t>
  </si>
  <si>
    <t>c41505a0dcd85ec5_0000001541</t>
  </si>
  <si>
    <t>c41505a0dcd85ec5_0000001540</t>
  </si>
  <si>
    <t>c41505a0dcd85ec5_0000001539</t>
  </si>
  <si>
    <t>c41505a0dcd85ec5_0000001538</t>
  </si>
  <si>
    <t>c41505a0dcd85ec5_0000001537</t>
  </si>
  <si>
    <t>c41505a0dcd85ec5_0000001536</t>
  </si>
  <si>
    <t>c41505a0dcd85ec5_0000001535</t>
  </si>
  <si>
    <t>c41505a0dcd85ec5_0000001534</t>
  </si>
  <si>
    <t>c41505a0dcd85ec5_0000001533</t>
  </si>
  <si>
    <t>c41505a0dcd85ec5_0000001532</t>
  </si>
  <si>
    <t>c41505a0dcd85ec5_0000001531</t>
  </si>
  <si>
    <t>c41505a0dcd85ec5_0000001530</t>
  </si>
  <si>
    <t>c41505a0dcd85ec5_0000001529</t>
  </si>
  <si>
    <t>c41505a0dcd85ec5_0000001528</t>
  </si>
  <si>
    <t>c41505a0dcd85ec5_0000001527</t>
  </si>
  <si>
    <t>c41505a0dcd85ec5_0000001526</t>
  </si>
  <si>
    <t>c41505a0dcd85ec5_0000001525</t>
  </si>
  <si>
    <t>c41505a0dcd85ec5_0000001524</t>
  </si>
  <si>
    <t>c41505a0dcd85ec5_0000001523</t>
  </si>
  <si>
    <t>c41505a0dcd85ec5_0000001522</t>
  </si>
  <si>
    <t>c41505a0dcd85ec5_0000001571</t>
  </si>
  <si>
    <t>c41505a0dcd85ec5_0000001570</t>
  </si>
  <si>
    <t>c41505a0dcd85ec5_0000001569</t>
  </si>
  <si>
    <t>c41505a0dcd85ec5_0000001568</t>
  </si>
  <si>
    <t>c41505a0dcd85ec5_0000001567</t>
  </si>
  <si>
    <t>c41505a0dcd85ec5_0000001566</t>
  </si>
  <si>
    <t>c41505a0dcd85ec5_0000001565</t>
  </si>
  <si>
    <t>c41505a0dcd85ec5_0000001564</t>
  </si>
  <si>
    <t>c41505a0dcd85ec5_0000001563</t>
  </si>
  <si>
    <t>c41505a0dcd85ec5_0000001595</t>
  </si>
  <si>
    <t>c41505a0dcd85ec5_0000001594</t>
  </si>
  <si>
    <t>c41505a0dcd85ec5_0000001593</t>
  </si>
  <si>
    <t>c41505a0dcd85ec5_0000001592</t>
  </si>
  <si>
    <t>c41505a0dcd85ec5_0000001591</t>
  </si>
  <si>
    <t>c41505a0dcd85ec5_0000001590</t>
  </si>
  <si>
    <t>c41505a0dcd85ec5_0000002458</t>
  </si>
  <si>
    <t>c41505a0dcd85ec5_0000002457</t>
  </si>
  <si>
    <t>c41505a0dcd85ec5_0000002456</t>
  </si>
  <si>
    <t>c41505a0dcd85ec5_0000002455</t>
  </si>
  <si>
    <t>c41505a0dcd85ec5_0000002454</t>
  </si>
  <si>
    <t>c41505a0dcd85ec5_0000002453</t>
  </si>
  <si>
    <t>c41505a0dcd85ec5_0000002452</t>
  </si>
  <si>
    <t>c41505a0dcd85ec5_0000002451</t>
  </si>
  <si>
    <t>c41505a0dcd85ec5_0000002450</t>
  </si>
  <si>
    <t>c41505a0dcd85ec5_0000002449</t>
  </si>
  <si>
    <t>c41505a0dcd85ec5_0000002448</t>
  </si>
  <si>
    <t>c41505a0dcd85ec5_0000002447</t>
  </si>
  <si>
    <t>c41505a0dcd85ec5_0000002446</t>
  </si>
  <si>
    <t>c41505a0dcd85ec5_0000002445</t>
  </si>
  <si>
    <t>c41505a0dcd85ec5_0000002444</t>
  </si>
  <si>
    <t>c41505a0dcd85ec5_0000002443</t>
  </si>
  <si>
    <t>c41505a0dcd85ec5_0000002442</t>
  </si>
  <si>
    <t>c41505a0dcd85ec5_0000002441</t>
  </si>
  <si>
    <t>c41505a0dcd85ec5_0000002440</t>
  </si>
  <si>
    <t>c41505a0dcd85ec5_0000002439</t>
  </si>
  <si>
    <t>c41505a0dcd85ec5_0000002438</t>
  </si>
  <si>
    <t>c41505a0dcd85ec5_0000002437</t>
  </si>
  <si>
    <t>c41505a0dcd85ec5_0000002436</t>
  </si>
  <si>
    <t>c41505a0dcd85ec5_0000002435</t>
  </si>
  <si>
    <t>c41505a0dcd85ec5_0000002434</t>
  </si>
  <si>
    <t>c41505a0dcd85ec5_0000002433</t>
  </si>
  <si>
    <t>c41505a0dcd85ec5_0000002432</t>
  </si>
  <si>
    <t>c41505a0dcd85ec5_0000002431</t>
  </si>
  <si>
    <t>c41505a0dcd85ec5_0000002430</t>
  </si>
  <si>
    <t>c41505a0dcd85ec5_0000002429</t>
  </si>
  <si>
    <t>c41505a0dcd85ec5_0000002428</t>
  </si>
  <si>
    <t>c41505a0dcd85ec5_0000002391</t>
  </si>
  <si>
    <t>c41505a0dcd85ec5_0000002390</t>
  </si>
  <si>
    <t>c41505a0dcd85ec5_0000002389</t>
  </si>
  <si>
    <t>c41505a0dcd85ec5_0000002388</t>
  </si>
  <si>
    <t>c41505a0dcd85ec5_0000002387</t>
  </si>
  <si>
    <t>c41505a0dcd85ec5_0000002386</t>
  </si>
  <si>
    <t>c41505a0dcd85ec5_0000002385</t>
  </si>
  <si>
    <t>c41505a0dcd85ec5_0000002384</t>
  </si>
  <si>
    <t>c41505a0dcd85ec5_0000002383</t>
  </si>
  <si>
    <t>c41505a0dcd85ec5_0000002382</t>
  </si>
  <si>
    <t>c41505a0dcd85ec5_0000002381</t>
  </si>
  <si>
    <t>c41505a0dcd85ec5_0000002365</t>
  </si>
  <si>
    <t>c41505a0dcd85ec5_0000002364</t>
  </si>
  <si>
    <t>c41505a0dcd85ec5_0000002363</t>
  </si>
  <si>
    <t>c41505a0dcd85ec5_0000002362</t>
  </si>
  <si>
    <t>c41505a0dcd85ec5_0000002361</t>
  </si>
  <si>
    <t>c41505a0dcd85ec5_0000002360</t>
  </si>
  <si>
    <t>c41505a0dcd85ec5_0000002359</t>
  </si>
  <si>
    <t>c41505a0dcd85ec5_0000002358</t>
  </si>
  <si>
    <t>c41505a0dcd85ec5_0000002357</t>
  </si>
  <si>
    <t>c41505a0dcd85ec5_0000002356</t>
  </si>
  <si>
    <t>c41505a0dcd85ec5_0000002338</t>
  </si>
  <si>
    <t>c41505a0dcd85ec5_0000002337</t>
  </si>
  <si>
    <t>c41505a0dcd85ec5_0000002336</t>
  </si>
  <si>
    <t>c41505a0dcd85ec5_0000002335</t>
  </si>
  <si>
    <t>c41505a0dcd85ec5_0000002334</t>
  </si>
  <si>
    <t>c41505a0dcd85ec5_0000002333</t>
  </si>
  <si>
    <t>c41505a0dcd85ec5_0000002332</t>
  </si>
  <si>
    <t>c41505a0dcd85ec5_0000002331</t>
  </si>
  <si>
    <t>c41505a0dcd85ec5_0000002330</t>
  </si>
  <si>
    <t>c41505a0dcd85ec5_0000002329</t>
  </si>
  <si>
    <t>c41505a0dcd85ec5_0000002328</t>
  </si>
  <si>
    <t>c41505a0dcd85ec5_0000002327</t>
  </si>
  <si>
    <t>c41505a0dcd85ec5_0000002326</t>
  </si>
  <si>
    <t>c41505a0dcd85ec5_0000002325</t>
  </si>
  <si>
    <t>c41505a0dcd85ec5_0000002324</t>
  </si>
  <si>
    <t>c41505a0dcd85ec5_0000002323</t>
  </si>
  <si>
    <t>c41505a0dcd85ec5_0000002322</t>
  </si>
  <si>
    <t>c41505a0dcd85ec5_0000002321</t>
  </si>
  <si>
    <t>c41505a0dcd85ec5_0000002320</t>
  </si>
  <si>
    <t>c41505a0dcd85ec5_0000002319</t>
  </si>
  <si>
    <t>c41505a0dcd85ec5_0000002318</t>
  </si>
  <si>
    <t>c41505a0dcd85ec5_0000002317</t>
  </si>
  <si>
    <t>c41505a0dcd85ec5_0000002540</t>
  </si>
  <si>
    <t>c41505a0dcd85ec5_0000002539</t>
  </si>
  <si>
    <t>c41505a0dcd85ec5_0000002538</t>
  </si>
  <si>
    <t>c41505a0dcd85ec5_0000002537</t>
  </si>
  <si>
    <t>c41505a0dcd85ec5_0000002536</t>
  </si>
  <si>
    <t>c41505a0dcd85ec5_0000002535</t>
  </si>
  <si>
    <t>c41505a0dcd85ec5_0000002534</t>
  </si>
  <si>
    <t>c41505a0dcd85ec5_0000002533</t>
  </si>
  <si>
    <t>c41505a0dcd85ec5_0000002532</t>
  </si>
  <si>
    <t>c41505a0dcd85ec5_0000002531</t>
  </si>
  <si>
    <t>c41505a0dcd85ec5_0000002530</t>
  </si>
  <si>
    <t>c41505a0dcd85ec5_0000002529</t>
  </si>
  <si>
    <t>c41505a0dcd85ec5_0000002528</t>
  </si>
  <si>
    <t>c41505a0dcd85ec5_0000002527</t>
  </si>
  <si>
    <t>c41505a0dcd85ec5_0000002526</t>
  </si>
  <si>
    <t>c41505a0dcd85ec5_0000002525</t>
  </si>
  <si>
    <t>c41505a0dcd85ec5_0000001611</t>
  </si>
  <si>
    <t>c41505a0dcd85ec5_0000001610</t>
  </si>
  <si>
    <t>c41505a0dcd85ec5_0000001609</t>
  </si>
  <si>
    <t>c41505a0dcd85ec5_0000001608</t>
  </si>
  <si>
    <t>c41505a0dcd85ec5_0000001607</t>
  </si>
  <si>
    <t>c41505a0dcd85ec5_0000001606</t>
  </si>
  <si>
    <t>c41505a0dcd85ec5_0000001605</t>
  </si>
  <si>
    <t>c41505a0dcd85ec5_0000001604</t>
  </si>
  <si>
    <t>c41505a0dcd85ec5_0000001603</t>
  </si>
  <si>
    <t>c41505a0dcd85ec5_0000001602</t>
  </si>
  <si>
    <t>c41505a0dcd85ec5_0000001601</t>
  </si>
  <si>
    <t>c41505a0dcd85ec5_0000001600</t>
  </si>
  <si>
    <t>c41505a0dcd85ec5_0000001599</t>
  </si>
  <si>
    <t>c41505a0dcd85ec5_0000001598</t>
  </si>
  <si>
    <t>c41505a0dcd85ec5_0000001597</t>
  </si>
  <si>
    <t>c41505a0dcd85ec5_0000001596</t>
  </si>
  <si>
    <t>23=02</t>
  </si>
  <si>
    <t>c41505a0dcd85ec5_0000001748</t>
  </si>
  <si>
    <t>c41505a0dcd85ec5_0000001747</t>
  </si>
  <si>
    <t>c41505a0dcd85ec5_0000002074</t>
  </si>
  <si>
    <t>c41505a0dcd85ec5_0000002073</t>
  </si>
  <si>
    <t>c41505a0dcd85ec5_0000002072</t>
  </si>
  <si>
    <t>c41505a0dcd85ec5_0000002071</t>
  </si>
  <si>
    <t>c41505a0dcd85ec5_0000002070</t>
  </si>
  <si>
    <t>c41505a0dcd85ec5_0000002069</t>
  </si>
  <si>
    <t>c41505a0dcd85ec5_0000002068</t>
  </si>
  <si>
    <t>c41505a0dcd85ec5_0000002067</t>
  </si>
  <si>
    <t>c41505a0dcd85ec5_0000002066</t>
  </si>
  <si>
    <t>c41505a0dcd85ec5_0000002065</t>
  </si>
  <si>
    <t>c41505a0dcd85ec5_0000002064</t>
  </si>
  <si>
    <t>c41505a0dcd85ec5_0000002063</t>
  </si>
  <si>
    <t>c41505a0dcd85ec5_0000002062</t>
  </si>
  <si>
    <t>c41505a0dcd85ec5_0000002061</t>
  </si>
  <si>
    <t>c41505a0dcd85ec5_0000002060</t>
  </si>
  <si>
    <t>c41505a0dcd85ec5_0000002059</t>
  </si>
  <si>
    <t>c41505a0dcd85ec5_0000002058</t>
  </si>
  <si>
    <t>c41505a0dcd85ec5_0000002057</t>
  </si>
  <si>
    <t>c41505a0dcd85ec5_0000001921</t>
  </si>
  <si>
    <t>c41505a0dcd85ec5_0000001920</t>
  </si>
  <si>
    <t>c41505a0dcd85ec5_0000001919</t>
  </si>
  <si>
    <t>c41505a0dcd85ec5_0000001918</t>
  </si>
  <si>
    <t>c41505a0dcd85ec5_0000001917</t>
  </si>
  <si>
    <t>c41505a0dcd85ec5_0000001916</t>
  </si>
  <si>
    <t>c41505a0dcd85ec5_0000001915</t>
  </si>
  <si>
    <t>c41505a0dcd85ec5_0000001914</t>
  </si>
  <si>
    <t>c41505a0dcd85ec5_0000001913</t>
  </si>
  <si>
    <t>c41505a0dcd85ec5_0000001912</t>
  </si>
  <si>
    <t>c41505a0dcd85ec5_0000002001</t>
  </si>
  <si>
    <t>c41505a0dcd85ec5_0000002000</t>
  </si>
  <si>
    <t>c41505a0dcd85ec5_0000001999</t>
  </si>
  <si>
    <t>c41505a0dcd85ec5_0000001998</t>
  </si>
  <si>
    <t>c41505a0dcd85ec5_0000001997</t>
  </si>
  <si>
    <t>c41505a0dcd85ec5_0000002003</t>
  </si>
  <si>
    <t>c41505a0dcd85ec5_0000002002</t>
  </si>
  <si>
    <t>c41505a0dcd85ec5_0000002004</t>
  </si>
  <si>
    <t>c41505a0dcd85ec5_0000002039</t>
  </si>
  <si>
    <t>c41505a0dcd85ec5_0000002038</t>
  </si>
  <si>
    <t>c41505a0dcd85ec5_0000002037</t>
  </si>
  <si>
    <t>c41505a0dcd85ec5_0000002036</t>
  </si>
  <si>
    <t>c41505a0dcd85ec5_0000002035</t>
  </si>
  <si>
    <t>c41505a0dcd85ec5_0000002034</t>
  </si>
  <si>
    <t>c41505a0dcd85ec5_0000002033</t>
  </si>
  <si>
    <t>c41505a0dcd85ec5_0000002032</t>
  </si>
  <si>
    <t>c41505a0dcd85ec5_0000002031</t>
  </si>
  <si>
    <t>c41505a0dcd85ec5_0000002030</t>
  </si>
  <si>
    <t>c41505a0dcd85ec5_0000002029</t>
  </si>
  <si>
    <t>c41505a0dcd85ec5_0000002028</t>
  </si>
  <si>
    <t>c41505a0dcd85ec5_0000002027</t>
  </si>
  <si>
    <t>c41505a0dcd85ec5_0000002026</t>
  </si>
  <si>
    <t>c41505a0dcd85ec5_0000002025</t>
  </si>
  <si>
    <t>c41505a0dcd85ec5_0000002024</t>
  </si>
  <si>
    <t>c41505a0dcd85ec5_0000002056</t>
  </si>
  <si>
    <t>c41505a0dcd85ec5_0000002055</t>
  </si>
  <si>
    <t>c41505a0dcd85ec5_0000001881</t>
  </si>
  <si>
    <t>c41505a0dcd85ec5_0000001880</t>
  </si>
  <si>
    <t>c41505a0dcd85ec5_0000001879</t>
  </si>
  <si>
    <t>c41505a0dcd85ec5_0000001878</t>
  </si>
  <si>
    <t>c41505a0dcd85ec5_0000001877</t>
  </si>
  <si>
    <t>c41505a0dcd85ec5_0000001876</t>
  </si>
  <si>
    <t>c41505a0dcd85ec5_0000001875</t>
  </si>
  <si>
    <t>c41505a0dcd85ec5_0000001874</t>
  </si>
  <si>
    <t>c41505a0dcd85ec5_0000001873</t>
  </si>
  <si>
    <t>c41505a0dcd85ec5_0000001872</t>
  </si>
  <si>
    <t>c41505a0dcd85ec5_0000001871</t>
  </si>
  <si>
    <t>c41505a0dcd85ec5_0000001870</t>
  </si>
  <si>
    <t>c41505a0dcd85ec5_0000001869</t>
  </si>
  <si>
    <t>c41505a0dcd85ec5_0000001868</t>
  </si>
  <si>
    <t>c41505a0dcd85ec5_0000001867</t>
  </si>
  <si>
    <t>c41505a0dcd85ec5_0000001866</t>
  </si>
  <si>
    <t>c41505a0dcd85ec5_0000001865</t>
  </si>
  <si>
    <t>c41505a0dcd85ec5_0000001864</t>
  </si>
  <si>
    <t>c41505a0dcd85ec5_0000001863</t>
  </si>
  <si>
    <t>c41505a0dcd85ec5_0000001905</t>
  </si>
  <si>
    <t>c41505a0dcd85ec5_0000001904</t>
  </si>
  <si>
    <t>c41505a0dcd85ec5_0000001903</t>
  </si>
  <si>
    <t>c41505a0dcd85ec5_0000001902</t>
  </si>
  <si>
    <t>c41505a0dcd85ec5_0000001901</t>
  </si>
  <si>
    <t>c41505a0dcd85ec5_0000001900</t>
  </si>
  <si>
    <t>c41505a0dcd85ec5_0000001899</t>
  </si>
  <si>
    <t>c41505a0dcd85ec5_0000001898</t>
  </si>
  <si>
    <t>c41505a0dcd85ec5_0000001897</t>
  </si>
  <si>
    <t>c41505a0dcd85ec5_0000001896</t>
  </si>
  <si>
    <t>c41505a0dcd85ec5_0000001895</t>
  </si>
  <si>
    <t>c41505a0dcd85ec5_0000001894</t>
  </si>
  <si>
    <t>c41505a0dcd85ec5_0000001893</t>
  </si>
  <si>
    <t>c41505a0dcd85ec5_0000001892</t>
  </si>
  <si>
    <t>c41505a0dcd85ec5_0000001891</t>
  </si>
  <si>
    <t>c41505a0dcd85ec5_0000001890</t>
  </si>
  <si>
    <t>c41505a0dcd85ec5_0000001889</t>
  </si>
  <si>
    <t>c41505a0dcd85ec5_0000001888</t>
  </si>
  <si>
    <t>c41505a0dcd85ec5_0000001938</t>
  </si>
  <si>
    <t>c41505a0dcd85ec5_0000001937</t>
  </si>
  <si>
    <t>c41505a0dcd85ec5_0000001936</t>
  </si>
  <si>
    <t>c41505a0dcd85ec5_0000001935</t>
  </si>
  <si>
    <t>c41505a0dcd85ec5_0000001934</t>
  </si>
  <si>
    <t>c41505a0dcd85ec5_0000001933</t>
  </si>
  <si>
    <t>c41505a0dcd85ec5_0000001932</t>
  </si>
  <si>
    <t>c41505a0dcd85ec5_0000001931</t>
  </si>
  <si>
    <t>c41505a0dcd85ec5_0000001930</t>
  </si>
  <si>
    <t>c41505a0dcd85ec5_0000001929</t>
  </si>
  <si>
    <t>c41505a0dcd85ec5_0000001928</t>
  </si>
  <si>
    <t>c41505a0dcd85ec5_0000001927</t>
  </si>
  <si>
    <t>c41505a0dcd85ec5_0000001926</t>
  </si>
  <si>
    <t>c41505a0dcd85ec5_0000001925</t>
  </si>
  <si>
    <t>c41505a0dcd85ec5_0000001924</t>
  </si>
  <si>
    <t>c41505a0dcd85ec5_0000001923</t>
  </si>
  <si>
    <t>c41505a0dcd85ec5_0000001922</t>
  </si>
  <si>
    <t>c41505a0dcd85ec5_0000001967</t>
  </si>
  <si>
    <t>c41505a0dcd85ec5_0000001966</t>
  </si>
  <si>
    <t>c41505a0dcd85ec5_0000001965</t>
  </si>
  <si>
    <t>c41505a0dcd85ec5_0000001964</t>
  </si>
  <si>
    <t>c41505a0dcd85ec5_0000001963</t>
  </si>
  <si>
    <t>c41505a0dcd85ec5_0000001962</t>
  </si>
  <si>
    <t>c41505a0dcd85ec5_0000001961</t>
  </si>
  <si>
    <t>c41505a0dcd85ec5_0000001960</t>
  </si>
  <si>
    <t>c41505a0dcd85ec5_0000001959</t>
  </si>
  <si>
    <t>c41505a0dcd85ec5_0000001958</t>
  </si>
  <si>
    <t>c41505a0dcd85ec5_0000001957</t>
  </si>
  <si>
    <t>c41505a0dcd85ec5_0000001956</t>
  </si>
  <si>
    <t>c41505a0dcd85ec5_0000001955</t>
  </si>
  <si>
    <t>c41505a0dcd85ec5_0000001954</t>
  </si>
  <si>
    <t>c41505a0dcd85ec5_0000001953</t>
  </si>
  <si>
    <t>c41505a0dcd85ec5_0000001952</t>
  </si>
  <si>
    <t>c41505a0dcd85ec5_0000001951</t>
  </si>
  <si>
    <t>c41505a0dcd85ec5_0000001950</t>
  </si>
  <si>
    <t>c41505a0dcd85ec5_0000001746</t>
  </si>
  <si>
    <t>c41505a0dcd85ec5_0000001745</t>
  </si>
  <si>
    <t>c41505a0dcd85ec5_0000001716</t>
  </si>
  <si>
    <t>c41505a0dcd85ec5_0000001715</t>
  </si>
  <si>
    <t>c41505a0dcd85ec5_0000001714</t>
  </si>
  <si>
    <t>c41505a0dcd85ec5_0000001713</t>
  </si>
  <si>
    <t>c41505a0dcd85ec5_0000001712</t>
  </si>
  <si>
    <t>c41505a0dcd85ec5_0000001711</t>
  </si>
  <si>
    <t>c41505a0dcd85ec5_0000001710</t>
  </si>
  <si>
    <t>c41505a0dcd85ec5_0000001709</t>
  </si>
  <si>
    <t>c41505a0dcd85ec5_0000001708</t>
  </si>
  <si>
    <t>c41505a0dcd85ec5_0000001707</t>
  </si>
  <si>
    <t>c41505a0dcd85ec5_0000001706</t>
  </si>
  <si>
    <t>c41505a0dcd85ec5_0000001705</t>
  </si>
  <si>
    <t>c41505a0dcd85ec5_0000001704</t>
  </si>
  <si>
    <t>c41505a0dcd85ec5_0000001703</t>
  </si>
  <si>
    <t>c41505a0dcd85ec5_0000001702</t>
  </si>
  <si>
    <t>c41505a0dcd85ec5_0000001701</t>
  </si>
  <si>
    <t>c41505a0dcd85ec5_0000001700</t>
  </si>
  <si>
    <t>c41505a0dcd85ec5_0000001699</t>
  </si>
  <si>
    <t>c41505a0dcd85ec5_0000001698</t>
  </si>
  <si>
    <t>c41505a0dcd85ec5_0000001697</t>
  </si>
  <si>
    <t>c41505a0dcd85ec5_0000001696</t>
  </si>
  <si>
    <t>c41505a0dcd85ec5_0000001695</t>
  </si>
  <si>
    <t>c41505a0dcd85ec5_0000001694</t>
  </si>
  <si>
    <t>c41505a0dcd85ec5_0000001693</t>
  </si>
  <si>
    <t>c41505a0dcd85ec5_0000001692</t>
  </si>
  <si>
    <t>c41505a0dcd85ec5_0000001691</t>
  </si>
  <si>
    <t>c41505a0dcd85ec5_0000001690</t>
  </si>
  <si>
    <t>c41505a0dcd85ec5_0000001689</t>
  </si>
  <si>
    <t>c41505a0dcd85ec5_0000001688</t>
  </si>
  <si>
    <t>c41505a0dcd85ec5_0000001687</t>
  </si>
  <si>
    <t>c41505a0dcd85ec5_0000001686</t>
  </si>
  <si>
    <t>c41505a0dcd85ec5_0000001685</t>
  </si>
  <si>
    <t>c41505a0dcd85ec5_0000001684</t>
  </si>
  <si>
    <t>c41505a0dcd85ec5_0000001683</t>
  </si>
  <si>
    <t>c41505a0dcd85ec5_0000001682</t>
  </si>
  <si>
    <t>c41505a0dcd85ec5_0000001681</t>
  </si>
  <si>
    <t>c41505a0dcd85ec5_0000001680</t>
  </si>
  <si>
    <t>c41505a0dcd85ec5_0000001679</t>
  </si>
  <si>
    <t>c41505a0dcd85ec5_0000001678</t>
  </si>
  <si>
    <t>c41505a0dcd85ec5_0000001677</t>
  </si>
  <si>
    <t>c41505a0dcd85ec5_0000001676</t>
  </si>
  <si>
    <t>c41505a0dcd85ec5_0000001675</t>
  </si>
  <si>
    <t>c41505a0dcd85ec5_0000001674</t>
  </si>
  <si>
    <t>c41505a0dcd85ec5_0000001673</t>
  </si>
  <si>
    <t>c41505a0dcd85ec5_0000001672</t>
  </si>
  <si>
    <t>c41505a0dcd85ec5_0000001744</t>
  </si>
  <si>
    <t>c41505a0dcd85ec5_0000001743</t>
  </si>
  <si>
    <t>c41505a0dcd85ec5_0000001742</t>
  </si>
  <si>
    <t>c41505a0dcd85ec5_0000001741</t>
  </si>
  <si>
    <t>c41505a0dcd85ec5_0000001740</t>
  </si>
  <si>
    <t>c41505a0dcd85ec5_0000001739</t>
  </si>
  <si>
    <t>c41505a0dcd85ec5_0000001738</t>
  </si>
  <si>
    <t>c41505a0dcd85ec5_0000001737</t>
  </si>
  <si>
    <t>c41505a0dcd85ec5_0000001736</t>
  </si>
  <si>
    <t>c41505a0dcd85ec5_0000001735</t>
  </si>
  <si>
    <t>c41505a0dcd85ec5_0000001734</t>
  </si>
  <si>
    <t>c41505a0dcd85ec5_0000001733</t>
  </si>
  <si>
    <t>c41505a0dcd85ec5_0000001732</t>
  </si>
  <si>
    <t>c41505a0dcd85ec5_0000001731</t>
  </si>
  <si>
    <t>c41505a0dcd85ec5_0000001730</t>
  </si>
  <si>
    <t>c41505a0dcd85ec5_0000001729</t>
  </si>
  <si>
    <t>c41505a0dcd85ec5_0000001728</t>
  </si>
  <si>
    <t>c41505a0dcd85ec5_0000001727</t>
  </si>
  <si>
    <t>c41505a0dcd85ec5_0000001726</t>
  </si>
  <si>
    <t>c41505a0dcd85ec5_0000001725</t>
  </si>
  <si>
    <t>c41505a0dcd85ec5_0000001724</t>
  </si>
  <si>
    <t>c41505a0dcd85ec5_0000001723</t>
  </si>
  <si>
    <t>c41505a0dcd85ec5_0000001722</t>
  </si>
  <si>
    <t>c41505a0dcd85ec5_0000001721</t>
  </si>
  <si>
    <t>c41505a0dcd85ec5_0000001720</t>
  </si>
  <si>
    <t>c41505a0dcd85ec5_0000001719</t>
  </si>
  <si>
    <t>c41505a0dcd85ec5_0000001718</t>
  </si>
  <si>
    <t>c41505a0dcd85ec5_0000001717</t>
  </si>
  <si>
    <t>c41505a0dcd85ec5_0000001671</t>
  </si>
  <si>
    <t>c41505a0dcd85ec5_0000001760</t>
  </si>
  <si>
    <t>c41505a0dcd85ec5_0000001759</t>
  </si>
  <si>
    <t>c41505a0dcd85ec5_0000001758</t>
  </si>
  <si>
    <t>c41505a0dcd85ec5_0000001757</t>
  </si>
  <si>
    <t>c41505a0dcd85ec5_0000001756</t>
  </si>
  <si>
    <t>c41505a0dcd85ec5_0000001755</t>
  </si>
  <si>
    <t>c41505a0dcd85ec5_0000001754</t>
  </si>
  <si>
    <t>c41505a0dcd85ec5_0000001753</t>
  </si>
  <si>
    <t>c41505a0dcd85ec5_0000001752</t>
  </si>
  <si>
    <t>c41505a0dcd85ec5_0000001751</t>
  </si>
  <si>
    <t>c41505a0dcd85ec5_0000001750</t>
  </si>
  <si>
    <t>c41505a0dcd85ec5_0000001749</t>
  </si>
  <si>
    <t>c41505a0dcd85ec5_0000001772</t>
  </si>
  <si>
    <t>c41505a0dcd85ec5_0000001771</t>
  </si>
  <si>
    <t>c41505a0dcd85ec5_0000001770</t>
  </si>
  <si>
    <t>c41505a0dcd85ec5_0000001769</t>
  </si>
  <si>
    <t>c41505a0dcd85ec5_0000001768</t>
  </si>
  <si>
    <t>c41505a0dcd85ec5_0000001767</t>
  </si>
  <si>
    <t>c41505a0dcd85ec5_0000001766</t>
  </si>
  <si>
    <t>c41505a0dcd85ec5_0000001765</t>
  </si>
  <si>
    <t>c41505a0dcd85ec5_0000001764</t>
  </si>
  <si>
    <t>c41505a0dcd85ec5_0000001763</t>
  </si>
  <si>
    <t>c41505a0dcd85ec5_0000001762</t>
  </si>
  <si>
    <t>c41505a0dcd85ec5_0000001761</t>
  </si>
  <si>
    <t>c41505a0dcd85ec5_0000001779</t>
  </si>
  <si>
    <t>c41505a0dcd85ec5_0000001778</t>
  </si>
  <si>
    <t>c41505a0dcd85ec5_0000001777</t>
  </si>
  <si>
    <t>c41505a0dcd85ec5_0000001776</t>
  </si>
  <si>
    <t>c41505a0dcd85ec5_0000001775</t>
  </si>
  <si>
    <t>c41505a0dcd85ec5_0000001774</t>
  </si>
  <si>
    <t>c41505a0dcd85ec5_0000001773</t>
  </si>
  <si>
    <t>c41505a0dcd85ec5_0000001789</t>
  </si>
  <si>
    <t>c41505a0dcd85ec5_0000001788</t>
  </si>
  <si>
    <t>c41505a0dcd85ec5_0000001787</t>
  </si>
  <si>
    <t>c41505a0dcd85ec5_0000001785</t>
  </si>
  <si>
    <t>c41505a0dcd85ec5_0000001784</t>
  </si>
  <si>
    <t>c41505a0dcd85ec5_0000001783</t>
  </si>
  <si>
    <t>c41505a0dcd85ec5_0000001782</t>
  </si>
  <si>
    <t>c41505a0dcd85ec5_0000001781</t>
  </si>
  <si>
    <t>c41505a0dcd85ec5_0000001780</t>
  </si>
  <si>
    <t>c41505a0dcd85ec5_0000001792</t>
  </si>
  <si>
    <t>c41505a0dcd85ec5_0000001791</t>
  </si>
  <si>
    <t>c41505a0dcd85ec5_0000001790</t>
  </si>
  <si>
    <t>c41505a0dcd85ec5_0000001793</t>
  </si>
  <si>
    <t>c41505a0dcd85ec5_0000001796</t>
  </si>
  <si>
    <t>c41505a0dcd85ec5_0000001795</t>
  </si>
  <si>
    <t>c41505a0dcd85ec5_0000001794</t>
  </si>
  <si>
    <t>c41505a0dcd85ec5_0000001797</t>
  </si>
  <si>
    <t>c41505a0dcd85ec5_0000001855</t>
  </si>
  <si>
    <t>c41505a0dcd85ec5_0000001854</t>
  </si>
  <si>
    <t>c41505a0dcd85ec5_0000001949</t>
  </si>
  <si>
    <t>c41505a0dcd85ec5_0000001948</t>
  </si>
  <si>
    <t>c41505a0dcd85ec5_0000001947</t>
  </si>
  <si>
    <t>c41505a0dcd85ec5_0000001577</t>
  </si>
  <si>
    <t>c41505a0dcd85ec5_0000001576</t>
  </si>
  <si>
    <t>c41505a0dcd85ec5_0000001670</t>
  </si>
  <si>
    <t>c41505a0dcd85ec5_0000001669</t>
  </si>
  <si>
    <t>c41505a0dcd85ec5_0000001668</t>
  </si>
  <si>
    <t>c41505a0dcd85ec5_0000001667</t>
  </si>
  <si>
    <t>c41505a0dcd85ec5_0000001666</t>
  </si>
  <si>
    <t>c41505a0dcd85ec5_0000001665</t>
  </si>
  <si>
    <t>c41505a0dcd85ec5_0000001664</t>
  </si>
  <si>
    <t>c41505a0dcd85ec5_0000001663</t>
  </si>
  <si>
    <t>c41505a0dcd85ec5_0000001662</t>
  </si>
  <si>
    <t>c41505a0dcd85ec5_0000001661</t>
  </si>
  <si>
    <t>c41505a0dcd85ec5_0000001660</t>
  </si>
  <si>
    <t>c41505a0dcd85ec5_0000001659</t>
  </si>
  <si>
    <t>c41505a0dcd85ec5_0000001658</t>
  </si>
  <si>
    <t>c41505a0dcd85ec5_0000001657</t>
  </si>
  <si>
    <t>c41505a0dcd85ec5_0000001656</t>
  </si>
  <si>
    <t>c41505a0dcd85ec5_0000001655</t>
  </si>
  <si>
    <t>c41505a0dcd85ec5_0000001654</t>
  </si>
  <si>
    <t>c41505a0dcd85ec5_0000001653</t>
  </si>
  <si>
    <t>c41505a0dcd85ec5_0000001652</t>
  </si>
  <si>
    <t>c41505a0dcd85ec5_0000001651</t>
  </si>
  <si>
    <t>c41505a0dcd85ec5_0000001650</t>
  </si>
  <si>
    <t>c41505a0dcd85ec5_0000001649</t>
  </si>
  <si>
    <t>c41505a0dcd85ec5_0000001648</t>
  </si>
  <si>
    <t>c41505a0dcd85ec5_0000001647</t>
  </si>
  <si>
    <t>c41505a0dcd85ec5_0000001646</t>
  </si>
  <si>
    <t>c41505a0dcd85ec5_0000001645</t>
  </si>
  <si>
    <t>c41505a0dcd85ec5_0000001644</t>
  </si>
  <si>
    <t>c41505a0dcd85ec5_0000001643</t>
  </si>
  <si>
    <t>c41505a0dcd85ec5_0000001642</t>
  </si>
  <si>
    <t>c41505a0dcd85ec5_0000001641</t>
  </si>
  <si>
    <t>c41505a0dcd85ec5_0000001640</t>
  </si>
  <si>
    <t>c41505a0dcd85ec5_0000001639</t>
  </si>
  <si>
    <t>c41505a0dcd85ec5_0000001638</t>
  </si>
  <si>
    <t>c41505a0dcd85ec5_0000001637</t>
  </si>
  <si>
    <t>c41505a0dcd85ec5_0000001636</t>
  </si>
  <si>
    <t>c41505a0dcd85ec5_0000001635</t>
  </si>
  <si>
    <t>c41505a0dcd85ec5_0000001634</t>
  </si>
  <si>
    <t>c41505a0dcd85ec5_0000001633</t>
  </si>
  <si>
    <t>c41505a0dcd85ec5_0000001632</t>
  </si>
  <si>
    <t>c41505a0dcd85ec5_0000001631</t>
  </si>
  <si>
    <t>c41505a0dcd85ec5_0000001630</t>
  </si>
  <si>
    <t>c41505a0dcd85ec5_0000001629</t>
  </si>
  <si>
    <t>c41505a0dcd85ec5_0000001628</t>
  </si>
  <si>
    <t>c41505a0dcd85ec5_0000001627</t>
  </si>
  <si>
    <t>c41505a0dcd85ec5_0000001626</t>
  </si>
  <si>
    <t>c41505a0dcd85ec5_0000001625</t>
  </si>
  <si>
    <t>c41505a0dcd85ec5_0000001624</t>
  </si>
  <si>
    <t>c41505a0dcd85ec5_0000001623</t>
  </si>
  <si>
    <t>c41505a0dcd85ec5_0000001622</t>
  </si>
  <si>
    <t>c41505a0dcd85ec5_0000001620</t>
  </si>
  <si>
    <t>c41505a0dcd85ec5_0000001619</t>
  </si>
  <si>
    <t>c41505a0dcd85ec5_0000001618</t>
  </si>
  <si>
    <t>c41505a0dcd85ec5_0000001617</t>
  </si>
  <si>
    <t>c41505a0dcd85ec5_0000001616</t>
  </si>
  <si>
    <t>c41505a0dcd85ec5_0000001615</t>
  </si>
  <si>
    <t>c41505a0dcd85ec5_0000001614</t>
  </si>
  <si>
    <t>c41505a0dcd85ec5_0000001613</t>
  </si>
  <si>
    <t>c41505a0dcd85ec5_0000001612</t>
  </si>
  <si>
    <t>c41505a0dcd85ec5_0000001134</t>
  </si>
  <si>
    <t>c41505a0dcd85ec5_0000001133</t>
  </si>
  <si>
    <t>c41505a0dcd85ec5_0000001132</t>
  </si>
  <si>
    <t>c41505a0dcd85ec5_0000001131</t>
  </si>
  <si>
    <t>c41505a0dcd85ec5_0000001130</t>
  </si>
  <si>
    <t>c41505a0dcd85ec5_0000001129</t>
  </si>
  <si>
    <t>c41505a0dcd85ec5_0000001128</t>
  </si>
  <si>
    <t>c41505a0dcd85ec5_0000001127</t>
  </si>
  <si>
    <t>c41505a0dcd85ec5_0000001126</t>
  </si>
  <si>
    <t>c41505a0dcd85ec5_0000001125</t>
  </si>
  <si>
    <t>c41505a0dcd85ec5_0000001124</t>
  </si>
  <si>
    <t>c41505a0dcd85ec5_0000001123</t>
  </si>
  <si>
    <t>c41505a0dcd85ec5_0000001122</t>
  </si>
  <si>
    <t>c41505a0dcd85ec5_0000001121</t>
  </si>
  <si>
    <t>c41505a0dcd85ec5_0000001120</t>
  </si>
  <si>
    <t>c41505a0dcd85ec5_0000001119</t>
  </si>
  <si>
    <t>c41505a0dcd85ec5_0000001118</t>
  </si>
  <si>
    <t>c41505a0dcd85ec5_0000001117</t>
  </si>
  <si>
    <t>c41505a0dcd85ec5_0000001116</t>
  </si>
  <si>
    <t>c41505a0dcd85ec5_0000001115</t>
  </si>
  <si>
    <t>c41505a0dcd85ec5_0000001114</t>
  </si>
  <si>
    <t>c41505a0dcd85ec5_0000001113</t>
  </si>
  <si>
    <t>c41505a0dcd85ec5_0000001112</t>
  </si>
  <si>
    <t>c41505a0dcd85ec5_0000001111</t>
  </si>
  <si>
    <t>c41505a0dcd85ec5_0000001110</t>
  </si>
  <si>
    <t>c41505a0dcd85ec5_0000001109</t>
  </si>
  <si>
    <t>c41505a0dcd85ec5_0000001108</t>
  </si>
  <si>
    <t>c41505a0dcd85ec5_0000001107</t>
  </si>
  <si>
    <t>c41505a0dcd85ec5_0000001106</t>
  </si>
  <si>
    <t>c41505a0dcd85ec5_0000001105</t>
  </si>
  <si>
    <t>c41505a0dcd85ec5_0000001104</t>
  </si>
  <si>
    <t>c41505a0dcd85ec5_0000001103</t>
  </si>
  <si>
    <t>c41505a0dcd85ec5_0000001356</t>
  </si>
  <si>
    <t>c41505a0dcd85ec5_0000001355</t>
  </si>
  <si>
    <t>c41505a0dcd85ec5_0000001354</t>
  </si>
  <si>
    <t>c41505a0dcd85ec5_0000001353</t>
  </si>
  <si>
    <t>c41505a0dcd85ec5_0000001362</t>
  </si>
  <si>
    <t>c41505a0dcd85ec5_0000001361</t>
  </si>
  <si>
    <t>c41505a0dcd85ec5_0000001360</t>
  </si>
  <si>
    <t>c41505a0dcd85ec5_0000001359</t>
  </si>
  <si>
    <t>c41505a0dcd85ec5_0000001358</t>
  </si>
  <si>
    <t>c41505a0dcd85ec5_0000001357</t>
  </si>
  <si>
    <t>c41505a0dcd85ec5_0000001308</t>
  </si>
  <si>
    <t>c41505a0dcd85ec5_0000001307</t>
  </si>
  <si>
    <t>c41505a0dcd85ec5_0000001424</t>
  </si>
  <si>
    <t>c41505a0dcd85ec5_0000001423</t>
  </si>
  <si>
    <t>c41505a0dcd85ec5_0000001422</t>
  </si>
  <si>
    <t>c41505a0dcd85ec5_0000001421</t>
  </si>
  <si>
    <t>c41505a0dcd85ec5_0000001420</t>
  </si>
  <si>
    <t>c41505a0dcd85ec5_0000001419</t>
  </si>
  <si>
    <t>c41505a0dcd85ec5_0000001418</t>
  </si>
  <si>
    <t>c41505a0dcd85ec5_0000001417</t>
  </si>
  <si>
    <t>c41505a0dcd85ec5_0000001416</t>
  </si>
  <si>
    <t>c41505a0dcd85ec5_0000001415</t>
  </si>
  <si>
    <t>c41505a0dcd85ec5_0000001414</t>
  </si>
  <si>
    <t>c41505a0dcd85ec5_0000001413</t>
  </si>
  <si>
    <t>c41505a0dcd85ec5_0000001412</t>
  </si>
  <si>
    <t>c41505a0dcd85ec5_0000001411</t>
  </si>
  <si>
    <t>c41505a0dcd85ec5_0000001410</t>
  </si>
  <si>
    <t>c41505a0dcd85ec5_0000001409</t>
  </si>
  <si>
    <t>c41505a0dcd85ec5_0000001408</t>
  </si>
  <si>
    <t>c41505a0dcd85ec5_0000001407</t>
  </si>
  <si>
    <t>c41505a0dcd85ec5_0000001406</t>
  </si>
  <si>
    <t>c41505a0dcd85ec5_0000001405</t>
  </si>
  <si>
    <t>c41505a0dcd85ec5_0000001404</t>
  </si>
  <si>
    <t>c41505a0dcd85ec5_0000001403</t>
  </si>
  <si>
    <t>c41505a0dcd85ec5_0000001402</t>
  </si>
  <si>
    <t>c41505a0dcd85ec5_0000001401</t>
  </si>
  <si>
    <t>c41505a0dcd85ec5_0000001400</t>
  </si>
  <si>
    <t>c41505a0dcd85ec5_0000001399</t>
  </si>
  <si>
    <t>c41505a0dcd85ec5_0000001398</t>
  </si>
  <si>
    <t>c41505a0dcd85ec5_0000001397</t>
  </si>
  <si>
    <t>c41505a0dcd85ec5_0000001396</t>
  </si>
  <si>
    <t>c41505a0dcd85ec5_0000001395</t>
  </si>
  <si>
    <t>c41505a0dcd85ec5_0000001394</t>
  </si>
  <si>
    <t>c41505a0dcd85ec5_0000001393</t>
  </si>
  <si>
    <t>c41505a0dcd85ec5_0000001392</t>
  </si>
  <si>
    <t>c41505a0dcd85ec5_0000001391</t>
  </si>
  <si>
    <t>c41505a0dcd85ec5_0000001390</t>
  </si>
  <si>
    <t>c41505a0dcd85ec5_0000001389</t>
  </si>
  <si>
    <t>c41505a0dcd85ec5_0000001388</t>
  </si>
  <si>
    <t>c41505a0dcd85ec5_0000001387</t>
  </si>
  <si>
    <t>c41505a0dcd85ec5_0000001386</t>
  </si>
  <si>
    <t>c41505a0dcd85ec5_0000001385</t>
  </si>
  <si>
    <t>c41505a0dcd85ec5_0000001384</t>
  </si>
  <si>
    <t>c41505a0dcd85ec5_0000001383</t>
  </si>
  <si>
    <t>c41505a0dcd85ec5_0000001382</t>
  </si>
  <si>
    <t>c41505a0dcd85ec5_0000001381</t>
  </si>
  <si>
    <t>c41505a0dcd85ec5_0000001380</t>
  </si>
  <si>
    <t>c41505a0dcd85ec5_0000001379</t>
  </si>
  <si>
    <t>c41505a0dcd85ec5_0000001378</t>
  </si>
  <si>
    <t>c41505a0dcd85ec5_0000001377</t>
  </si>
  <si>
    <t>c41505a0dcd85ec5_0000001376</t>
  </si>
  <si>
    <t>c41505a0dcd85ec5_0000001375</t>
  </si>
  <si>
    <t>c41505a0dcd85ec5_0000001374</t>
  </si>
  <si>
    <t>c41505a0dcd85ec5_0000001373</t>
  </si>
  <si>
    <t>c41505a0dcd85ec5_0000001425</t>
  </si>
  <si>
    <t>c41505a0dcd85ec5_0000001442</t>
  </si>
  <si>
    <t>c41505a0dcd85ec5_0000001441</t>
  </si>
  <si>
    <t>c41505a0dcd85ec5_0000001440</t>
  </si>
  <si>
    <t>c41505a0dcd85ec5_0000001439</t>
  </si>
  <si>
    <t>c41505a0dcd85ec5_0000001438</t>
  </si>
  <si>
    <t>c41505a0dcd85ec5_0000001437</t>
  </si>
  <si>
    <t>c41505a0dcd85ec5_0000001436</t>
  </si>
  <si>
    <t>c41505a0dcd85ec5_0000001435</t>
  </si>
  <si>
    <t>c41505a0dcd85ec5_0000001434</t>
  </si>
  <si>
    <t>c41505a0dcd85ec5_0000001433</t>
  </si>
  <si>
    <t>c41505a0dcd85ec5_0000001432</t>
  </si>
  <si>
    <t>c41505a0dcd85ec5_0000001431</t>
  </si>
  <si>
    <t>c41505a0dcd85ec5_0000001430</t>
  </si>
  <si>
    <t>c41505a0dcd85ec5_0000001429</t>
  </si>
  <si>
    <t>c41505a0dcd85ec5_0000001428</t>
  </si>
  <si>
    <t>c41505a0dcd85ec5_0000001946</t>
  </si>
  <si>
    <t>c41505a0dcd85ec5_0000001945</t>
  </si>
  <si>
    <t>c41505a0dcd85ec5_0000001944</t>
  </si>
  <si>
    <t>c41505a0dcd85ec5_0000001943</t>
  </si>
  <si>
    <t>c41505a0dcd85ec5_0000001942</t>
  </si>
  <si>
    <t>c41505a0dcd85ec5_0000001941</t>
  </si>
  <si>
    <t>c41505a0dcd85ec5_0000001940</t>
  </si>
  <si>
    <t>c41505a0dcd85ec5_0000001939</t>
  </si>
  <si>
    <t>c41505a0dcd85ec5_0000001996</t>
  </si>
  <si>
    <t>c41505a0dcd85ec5_0000001995</t>
  </si>
  <si>
    <t>c41505a0dcd85ec5_0000001994</t>
  </si>
  <si>
    <t>c41505a0dcd85ec5_0000001993</t>
  </si>
  <si>
    <t>c41505a0dcd85ec5_0000001992</t>
  </si>
  <si>
    <t>c41505a0dcd85ec5_0000001991</t>
  </si>
  <si>
    <t>c41505a0dcd85ec5_0000001990</t>
  </si>
  <si>
    <t>c41505a0dcd85ec5_0000001989</t>
  </si>
  <si>
    <t>c41505a0dcd85ec5_0000001988</t>
  </si>
  <si>
    <t>c41505a0dcd85ec5_0000001987</t>
  </si>
  <si>
    <t>c41505a0dcd85ec5_0000001986</t>
  </si>
  <si>
    <t>c41505a0dcd85ec5_0000001985</t>
  </si>
  <si>
    <t>c41505a0dcd85ec5_0000001984</t>
  </si>
  <si>
    <t>c41505a0dcd85ec5_0000001983</t>
  </si>
  <si>
    <t>c41505a0dcd85ec5_0000001982</t>
  </si>
  <si>
    <t>c41505a0dcd85ec5_0000001981</t>
  </si>
  <si>
    <t>c41505a0dcd85ec5_0000001980</t>
  </si>
  <si>
    <t>c41505a0dcd85ec5_0000001979</t>
  </si>
  <si>
    <t>c41505a0dcd85ec5_0000001978</t>
  </si>
  <si>
    <t>c41505a0dcd85ec5_0000001977</t>
  </si>
  <si>
    <t>c41505a0dcd85ec5_0000001976</t>
  </si>
  <si>
    <t>c41505a0dcd85ec5_0000001975</t>
  </si>
  <si>
    <t>c41505a0dcd85ec5_0000001974</t>
  </si>
  <si>
    <t>c41505a0dcd85ec5_0000001973</t>
  </si>
  <si>
    <t>c41505a0dcd85ec5_0000001972</t>
  </si>
  <si>
    <t>c41505a0dcd85ec5_0000001971</t>
  </si>
  <si>
    <t>c41505a0dcd85ec5_0000001970</t>
  </si>
  <si>
    <t>c41505a0dcd85ec5_0000001969</t>
  </si>
  <si>
    <t>c41505a0dcd85ec5_0000001968</t>
  </si>
  <si>
    <t>c41505a0dcd85ec5_0000002023</t>
  </si>
  <si>
    <t>c41505a0dcd85ec5_0000002022</t>
  </si>
  <si>
    <t>c41505a0dcd85ec5_0000002021</t>
  </si>
  <si>
    <t>c41505a0dcd85ec5_0000002020</t>
  </si>
  <si>
    <t>c41505a0dcd85ec5_0000002019</t>
  </si>
  <si>
    <t>c41505a0dcd85ec5_0000002018</t>
  </si>
  <si>
    <t>c41505a0dcd85ec5_0000002017</t>
  </si>
  <si>
    <t>c41505a0dcd85ec5_0000002016</t>
  </si>
  <si>
    <t>c41505a0dcd85ec5_0000002015</t>
  </si>
  <si>
    <t>c41505a0dcd85ec5_0000002079</t>
  </si>
  <si>
    <t>c41505a0dcd85ec5_0000002078</t>
  </si>
  <si>
    <t>c41505a0dcd85ec5_0000002077</t>
  </si>
  <si>
    <t>c41505a0dcd85ec5_0000002076</t>
  </si>
  <si>
    <t>c41505a0dcd85ec5_0000002075</t>
  </si>
  <si>
    <t>c41505a0dcd85ec5_0000002639</t>
  </si>
  <si>
    <t>c41505a0dcd85ec5_0000002638</t>
  </si>
  <si>
    <t>c41505a0dcd85ec5_0000002637</t>
  </si>
  <si>
    <t>c41505a0dcd85ec5_0000002636</t>
  </si>
  <si>
    <t>c41505a0dcd85ec5_0000002635</t>
  </si>
  <si>
    <t>c41505a0dcd85ec5_0000002634</t>
  </si>
  <si>
    <t>c41505a0dcd85ec5_0000002633</t>
  </si>
  <si>
    <t>c41505a0dcd85ec5_0000002632</t>
  </si>
  <si>
    <t>c41505a0dcd85ec5_0000002631</t>
  </si>
  <si>
    <t>c41505a0dcd85ec5_0000002630</t>
  </si>
  <si>
    <t>c41505a0dcd85ec5_0000002629</t>
  </si>
  <si>
    <t>c41505a0dcd85ec5_0000002628</t>
  </si>
  <si>
    <t>c41505a0dcd85ec5_0000002627</t>
  </si>
  <si>
    <t>c41505a0dcd85ec5_0000002626</t>
  </si>
  <si>
    <t>c41505a0dcd85ec5_0000002625</t>
  </si>
  <si>
    <t>c41505a0dcd85ec5_0000002624</t>
  </si>
  <si>
    <t>c41505a0dcd85ec5_0000002623</t>
  </si>
  <si>
    <t>c41505a0dcd85ec5_0000002622</t>
  </si>
  <si>
    <t>c41505a0dcd85ec5_0000002506</t>
  </si>
  <si>
    <t>c41505a0dcd85ec5_0000002505</t>
  </si>
  <si>
    <t>c41505a0dcd85ec5_0000002504</t>
  </si>
  <si>
    <t>c41505a0dcd85ec5_0000002503</t>
  </si>
  <si>
    <t>c41505a0dcd85ec5_0000002502</t>
  </si>
  <si>
    <t>c41505a0dcd85ec5_0000002501</t>
  </si>
  <si>
    <t>c41505a0dcd85ec5_0000002500</t>
  </si>
  <si>
    <t>c41505a0dcd85ec5_0000002499</t>
  </si>
  <si>
    <t>c41505a0dcd85ec5_0000002495</t>
  </si>
  <si>
    <t>c41505a0dcd85ec5_0000002494</t>
  </si>
  <si>
    <t>c41505a0dcd85ec5_0000002493</t>
  </si>
  <si>
    <t>c41505a0dcd85ec5_0000002492</t>
  </si>
  <si>
    <t>c41505a0dcd85ec5_0000002491</t>
  </si>
  <si>
    <t>c41505a0dcd85ec5_0000002490</t>
  </si>
  <si>
    <t>c41505a0dcd85ec5_0000002489</t>
  </si>
  <si>
    <t>c41505a0dcd85ec5_0000002488</t>
  </si>
  <si>
    <t>c41505a0dcd85ec5_0000002487</t>
  </si>
  <si>
    <t>c41505a0dcd85ec5_0000002486</t>
  </si>
  <si>
    <t>c41505a0dcd85ec5_0000002485</t>
  </si>
  <si>
    <t>c41505a0dcd85ec5_0000002484</t>
  </si>
  <si>
    <t>c41505a0dcd85ec5_0000002483</t>
  </si>
  <si>
    <t>c41505a0dcd85ec5_0000002095</t>
  </si>
  <si>
    <t>c41505a0dcd85ec5_0000002094</t>
  </si>
  <si>
    <t>c41505a0dcd85ec5_0000002093</t>
  </si>
  <si>
    <t>c41505a0dcd85ec5_0000002092</t>
  </si>
  <si>
    <t>c41505a0dcd85ec5_0000002091</t>
  </si>
  <si>
    <t>c41505a0dcd85ec5_0000002090</t>
  </si>
  <si>
    <t>c41505a0dcd85ec5_0000002089</t>
  </si>
  <si>
    <t>c41505a0dcd85ec5_0000002088</t>
  </si>
  <si>
    <t>c41505a0dcd85ec5_0000002087</t>
  </si>
  <si>
    <t>c41505a0dcd85ec5_0000002086</t>
  </si>
  <si>
    <t>c41505a0dcd85ec5_0000002085</t>
  </si>
  <si>
    <t>c41505a0dcd85ec5_0000002084</t>
  </si>
  <si>
    <t>c41505a0dcd85ec5_0000002083</t>
  </si>
  <si>
    <t>c41505a0dcd85ec5_0000002082</t>
  </si>
  <si>
    <t>c41505a0dcd85ec5_0000002081</t>
  </si>
  <si>
    <t>c41505a0dcd85ec5_0000002080</t>
  </si>
  <si>
    <t>c41505a0dcd85ec5_0000002125</t>
  </si>
  <si>
    <t>c41505a0dcd85ec5_0000002124</t>
  </si>
  <si>
    <t>c41505a0dcd85ec5_0000002123</t>
  </si>
  <si>
    <t>c41505a0dcd85ec5_0000002122</t>
  </si>
  <si>
    <t>c41505a0dcd85ec5_0000002121</t>
  </si>
  <si>
    <t>c41505a0dcd85ec5_0000002120</t>
  </si>
  <si>
    <t>c41505a0dcd85ec5_0000002147</t>
  </si>
  <si>
    <t>c41505a0dcd85ec5_0000002146</t>
  </si>
  <si>
    <t>c41505a0dcd85ec5_0000002145</t>
  </si>
  <si>
    <t>c41505a0dcd85ec5_0000002740</t>
  </si>
  <si>
    <t>c41505a0dcd85ec5_0000002739</t>
  </si>
  <si>
    <t>c41505a0dcd85ec5_0000002738</t>
  </si>
  <si>
    <t>c41505a0dcd85ec5_0000002737</t>
  </si>
  <si>
    <t>c41505a0dcd85ec5_0000002736</t>
  </si>
  <si>
    <t>c41505a0dcd85ec5_0000002735</t>
  </si>
  <si>
    <t>c41505a0dcd85ec5_0000002764</t>
  </si>
  <si>
    <t>c41505a0dcd85ec5_0000002763</t>
  </si>
  <si>
    <t>c41505a0dcd85ec5_0000002762</t>
  </si>
  <si>
    <t>c41505a0dcd85ec5_0000002761</t>
  </si>
  <si>
    <t>c41505a0dcd85ec5_0000002760</t>
  </si>
  <si>
    <t>c41505a0dcd85ec5_0000002759</t>
  </si>
  <si>
    <t>c41505a0dcd85ec5_0000002758</t>
  </si>
  <si>
    <t>c41505a0dcd85ec5_0000002757</t>
  </si>
  <si>
    <t>c41505a0dcd85ec5_0000002756</t>
  </si>
  <si>
    <t>c41505a0dcd85ec5_0000002755</t>
  </si>
  <si>
    <t>c41505a0dcd85ec5_0000002754</t>
  </si>
  <si>
    <t>c41505a0dcd85ec5_0000002753</t>
  </si>
  <si>
    <t>c41505a0dcd85ec5_0000002275</t>
  </si>
  <si>
    <t>c41505a0dcd85ec5_0000002274</t>
  </si>
  <si>
    <t>c41505a0dcd85ec5_0000002273</t>
  </si>
  <si>
    <t>c41505a0dcd85ec5_0000002272</t>
  </si>
  <si>
    <t>c41505a0dcd85ec5_0000002271</t>
  </si>
  <si>
    <t>c41505a0dcd85ec5_0000002242</t>
  </si>
  <si>
    <t>c41505a0dcd85ec5_0000002241</t>
  </si>
  <si>
    <t>c41505a0dcd85ec5_0000002240</t>
  </si>
  <si>
    <t>c41505a0dcd85ec5_0000002239</t>
  </si>
  <si>
    <t>c41505a0dcd85ec5_0000002238</t>
  </si>
  <si>
    <t>c41505a0dcd85ec5_0000002237</t>
  </si>
  <si>
    <t>c41505a0dcd85ec5_0000002236</t>
  </si>
  <si>
    <t>c41505a0dcd85ec5_0000002235</t>
  </si>
  <si>
    <t>c41505a0dcd85ec5_0000002234</t>
  </si>
  <si>
    <t>c41505a0dcd85ec5_0000002233</t>
  </si>
  <si>
    <t>c41505a0dcd85ec5_0000002232</t>
  </si>
  <si>
    <t>c41505a0dcd85ec5_0000002231</t>
  </si>
  <si>
    <t>c41505a0dcd85ec5_0000002230</t>
  </si>
  <si>
    <t>c41505a0dcd85ec5_0000002684</t>
  </si>
  <si>
    <t>c41505a0dcd85ec5_0000002683</t>
  </si>
  <si>
    <t>c41505a0dcd85ec5_0000002682</t>
  </si>
  <si>
    <t>c41505a0dcd85ec5_0000002681</t>
  </si>
  <si>
    <t>c41505a0dcd85ec5_0000002680</t>
  </si>
  <si>
    <t>c41505a0dcd85ec5_0000002679</t>
  </si>
  <si>
    <t>c41505a0dcd85ec5_0000002678</t>
  </si>
  <si>
    <t>c41505a0dcd85ec5_0000002677</t>
  </si>
  <si>
    <t>c41505a0dcd85ec5_0000002676</t>
  </si>
  <si>
    <t>c41505a0dcd85ec5_0000002675</t>
  </si>
  <si>
    <t>c41505a0dcd85ec5_0000002674</t>
  </si>
  <si>
    <t>c41505a0dcd85ec5_0000002673</t>
  </si>
  <si>
    <t>c41505a0dcd85ec5_0000002672</t>
  </si>
  <si>
    <t>c41505a0dcd85ec5_0000002671</t>
  </si>
  <si>
    <t>c41505a0dcd85ec5_0000002670</t>
  </si>
  <si>
    <t>c41505a0dcd85ec5_0000002669</t>
  </si>
  <si>
    <t>c41505a0dcd85ec5_0000002668</t>
  </si>
  <si>
    <t>c41505a0dcd85ec5_0000002667</t>
  </si>
  <si>
    <t>c41505a0dcd85ec5_0000002666</t>
  </si>
  <si>
    <t>c41505a0dcd85ec5_0000002665</t>
  </si>
  <si>
    <t>c41505a0dcd85ec5_0000002734</t>
  </si>
  <si>
    <t>c41505a0dcd85ec5_0000002733</t>
  </si>
  <si>
    <t>c41505a0dcd85ec5_0000002732</t>
  </si>
  <si>
    <t>c41505a0dcd85ec5_0000002731</t>
  </si>
  <si>
    <t>c41505a0dcd85ec5_0000002730</t>
  </si>
  <si>
    <t>c41505a0dcd85ec5_0000002729</t>
  </si>
  <si>
    <t>c41505a0dcd85ec5_0000002728</t>
  </si>
  <si>
    <t>c41505a0dcd85ec5_0000002727</t>
  </si>
  <si>
    <t>c41505a0dcd85ec5_0000002726</t>
  </si>
  <si>
    <t>c41505a0dcd85ec5_0000002725</t>
  </si>
  <si>
    <t>c41505a0dcd85ec5_0000002724</t>
  </si>
  <si>
    <t>c41505a0dcd85ec5_0000002723</t>
  </si>
  <si>
    <t>c41505a0dcd85ec5_0000002722</t>
  </si>
  <si>
    <t>c41505a0dcd85ec5_0000002721</t>
  </si>
  <si>
    <t>c41505a0dcd85ec5_0000002720</t>
  </si>
  <si>
    <t>c41505a0dcd85ec5_0000002719</t>
  </si>
  <si>
    <t>c41505a0dcd85ec5_0000002718</t>
  </si>
  <si>
    <t>c41505a0dcd85ec5_0000002717</t>
  </si>
  <si>
    <t>c41505a0dcd85ec5_0000002716</t>
  </si>
  <si>
    <t>c41505a0dcd85ec5_0000002715</t>
  </si>
  <si>
    <t>c41505a0dcd85ec5_0000002714</t>
  </si>
  <si>
    <t>c41505a0dcd85ec5_0000002713</t>
  </si>
  <si>
    <t>c41505a0dcd85ec5_0000002712</t>
  </si>
  <si>
    <t>c41505a0dcd85ec5_0000002711</t>
  </si>
  <si>
    <t>c41505a0dcd85ec5_0000002710</t>
  </si>
  <si>
    <t>c41505a0dcd85ec5_0000002709</t>
  </si>
  <si>
    <t>c41505a0dcd85ec5_0000002708</t>
  </si>
  <si>
    <t>c41505a0dcd85ec5_0000002707</t>
  </si>
  <si>
    <t>c41505a0dcd85ec5_0000002706</t>
  </si>
  <si>
    <t>c41505a0dcd85ec5_0000002705</t>
  </si>
  <si>
    <t>c41505a0dcd85ec5_0000002704</t>
  </si>
  <si>
    <t>c41505a0dcd85ec5_0000002703</t>
  </si>
  <si>
    <t>c41505a0dcd85ec5_0000002702</t>
  </si>
  <si>
    <t>c41505a0dcd85ec5_0000002701</t>
  </si>
  <si>
    <t>c41505a0dcd85ec5_0000002700</t>
  </si>
  <si>
    <t>c41505a0dcd85ec5_0000002699</t>
  </si>
  <si>
    <t>c41505a0dcd85ec5_0000002698</t>
  </si>
  <si>
    <t>c41505a0dcd85ec5_0000002697</t>
  </si>
  <si>
    <t>c41505a0dcd85ec5_0000002696</t>
  </si>
  <si>
    <t>c41505a0dcd85ec5_0000002695</t>
  </si>
  <si>
    <t>c41505a0dcd85ec5_0000002694</t>
  </si>
  <si>
    <t>c41505a0dcd85ec5_0000002649</t>
  </si>
  <si>
    <t>c41505a0dcd85ec5_0000002648</t>
  </si>
  <si>
    <t>c41505a0dcd85ec5_0000002647</t>
  </si>
  <si>
    <t>c41505a0dcd85ec5_0000002652</t>
  </si>
  <si>
    <t>c41505a0dcd85ec5_0000002651</t>
  </si>
  <si>
    <t>c41505a0dcd85ec5_0000002650</t>
  </si>
  <si>
    <t>c41505a0dcd85ec5_0000002659</t>
  </si>
  <si>
    <t>c41505a0dcd85ec5_0000002660</t>
  </si>
  <si>
    <t>c41505a0dcd85ec5_0000002664</t>
  </si>
  <si>
    <t>c41505a0dcd85ec5_0000002663</t>
  </si>
  <si>
    <t>c41505a0dcd85ec5_0000002662</t>
  </si>
  <si>
    <t>c41505a0dcd85ec5_0000002661</t>
  </si>
  <si>
    <t>c41505a0dcd85ec5_0000002658</t>
  </si>
  <si>
    <t>c41505a0dcd85ec5_0000002657</t>
  </si>
  <si>
    <t>c41505a0dcd85ec5_0000002656</t>
  </si>
  <si>
    <t>c41505a0dcd85ec5_0000002655</t>
  </si>
  <si>
    <t>c41505a0dcd85ec5_0000002654</t>
  </si>
  <si>
    <t>c41505a0dcd85ec5_0000002653</t>
  </si>
  <si>
    <t>c41505a0dcd85ec5_0000002765</t>
  </si>
  <si>
    <t>c41505a0dcd85ec5_0000002786</t>
  </si>
  <si>
    <t>c41505a0dcd85ec5_0000002785</t>
  </si>
  <si>
    <t>c41505a0dcd85ec5_0000002784</t>
  </si>
  <si>
    <t>c41505a0dcd85ec5_0000002747</t>
  </si>
  <si>
    <t>c41505a0dcd85ec5_0000002746</t>
  </si>
  <si>
    <t>c41505a0dcd85ec5_0000002745</t>
  </si>
  <si>
    <t>c41505a0dcd85ec5_0000002744</t>
  </si>
  <si>
    <t>c41505a0dcd85ec5_0000002743</t>
  </si>
  <si>
    <t>c41505a0dcd85ec5_0000002742</t>
  </si>
  <si>
    <t>c41505a0dcd85ec5_0000002741</t>
  </si>
  <si>
    <t>c41505a0dcd85ec5_0000002171</t>
  </si>
  <si>
    <t>c41505a0dcd85ec5_0000002170</t>
  </si>
  <si>
    <t>c41505a0dcd85ec5_0000002169</t>
  </si>
  <si>
    <t>c41505a0dcd85ec5_0000002168</t>
  </si>
  <si>
    <t>c41505a0dcd85ec5_0000002167</t>
  </si>
  <si>
    <t>c41505a0dcd85ec5_0000002166</t>
  </si>
  <si>
    <t>c41505a0dcd85ec5_0000002165</t>
  </si>
  <si>
    <t>c41505a0dcd85ec5_0000002164</t>
  </si>
  <si>
    <t>c41505a0dcd85ec5_0000002163</t>
  </si>
  <si>
    <t>c41505a0dcd85ec5_0000002162</t>
  </si>
  <si>
    <t>c41505a0dcd85ec5_0000002161</t>
  </si>
  <si>
    <t>c41505a0dcd85ec5_0000002160</t>
  </si>
  <si>
    <t>c41505a0dcd85ec5_0000002159</t>
  </si>
  <si>
    <t>c41505a0dcd85ec5_0000002158</t>
  </si>
  <si>
    <t>c41505a0dcd85ec5_0000002157</t>
  </si>
  <si>
    <t>c41505a0dcd85ec5_0000002156</t>
  </si>
  <si>
    <t>c41505a0dcd85ec5_0000002155</t>
  </si>
  <si>
    <t>c41505a0dcd85ec5_0000002154</t>
  </si>
  <si>
    <t>c41505a0dcd85ec5_0000002153</t>
  </si>
  <si>
    <t>c41505a0dcd85ec5_0000002152</t>
  </si>
  <si>
    <t>c41505a0dcd85ec5_0000002151</t>
  </si>
  <si>
    <t>c41505a0dcd85ec5_0000002150</t>
  </si>
  <si>
    <t>c41505a0dcd85ec5_0000002149</t>
  </si>
  <si>
    <t>c41505a0dcd85ec5_0000002148</t>
  </si>
  <si>
    <t>c41505a0dcd85ec5_0000002190</t>
  </si>
  <si>
    <t>c41505a0dcd85ec5_0000002189</t>
  </si>
  <si>
    <t>c41505a0dcd85ec5_0000002303</t>
  </si>
  <si>
    <t>c41505a0dcd85ec5_0000002302</t>
  </si>
  <si>
    <t>c41505a0dcd85ec5_0000002301</t>
  </si>
  <si>
    <t>c41505a0dcd85ec5_0000002300</t>
  </si>
  <si>
    <t>c41505a0dcd85ec5_0000002299</t>
  </si>
  <si>
    <t>c41505a0dcd85ec5_0000002298</t>
  </si>
  <si>
    <t>c41505a0dcd85ec5_0000002297</t>
  </si>
  <si>
    <t>c41505a0dcd85ec5_0000002296</t>
  </si>
  <si>
    <t>c41505a0dcd85ec5_0000002295</t>
  </si>
  <si>
    <t>c41505a0dcd85ec5_0000002294</t>
  </si>
  <si>
    <t>c41505a0dcd85ec5_0000002229</t>
  </si>
  <si>
    <t>c41505a0dcd85ec5_0000002228</t>
  </si>
  <si>
    <t>c41505a0dcd85ec5_0000002227</t>
  </si>
  <si>
    <t>c41505a0dcd85ec5_0000002226</t>
  </si>
  <si>
    <t>c41505a0dcd85ec5_0000002225</t>
  </si>
  <si>
    <t>c41505a0dcd85ec5_0000002224</t>
  </si>
  <si>
    <t>c41505a0dcd85ec5_0000002223</t>
  </si>
  <si>
    <t>c41505a0dcd85ec5_0000002222</t>
  </si>
  <si>
    <t>c41505a0dcd85ec5_0000002221</t>
  </si>
  <si>
    <t>c41505a0dcd85ec5_0000002220</t>
  </si>
  <si>
    <t>c41505a0dcd85ec5_0000002219</t>
  </si>
  <si>
    <t>c41505a0dcd85ec5_0000002218</t>
  </si>
  <si>
    <t>c41505a0dcd85ec5_0000002217</t>
  </si>
  <si>
    <t>c41505a0dcd85ec5_0000002216</t>
  </si>
  <si>
    <t>c41505a0dcd85ec5_0000002215</t>
  </si>
  <si>
    <t>c41505a0dcd85ec5_0000002214</t>
  </si>
  <si>
    <t>c41505a0dcd85ec5_0000002213</t>
  </si>
  <si>
    <t>c41505a0dcd85ec5_0000002212</t>
  </si>
  <si>
    <t>c41505a0dcd85ec5_0000002211</t>
  </si>
  <si>
    <t>c41505a0dcd85ec5_0000002210</t>
  </si>
  <si>
    <t>c41505a0dcd85ec5_0000002243</t>
  </si>
  <si>
    <t>c41505a0dcd85ec5_0000002209</t>
  </si>
  <si>
    <t>c41505a0dcd85ec5_0000002208</t>
  </si>
  <si>
    <t>c41505a0dcd85ec5_0000002207</t>
  </si>
  <si>
    <t>c41505a0dcd85ec5_0000002206</t>
  </si>
  <si>
    <t>c41505a0dcd85ec5_0000002204</t>
  </si>
  <si>
    <t>c41505a0dcd85ec5_0000002203</t>
  </si>
  <si>
    <t>c41505a0dcd85ec5_0000002202</t>
  </si>
  <si>
    <t>c41505a0dcd85ec5_0000002201</t>
  </si>
  <si>
    <t>c41505a0dcd85ec5_0000002200</t>
  </si>
  <si>
    <t>c41505a0dcd85ec5_0000002199</t>
  </si>
  <si>
    <t>c41505a0dcd85ec5_0000002198</t>
  </si>
  <si>
    <t>c41505a0dcd85ec5_0000002197</t>
  </si>
  <si>
    <t>c41505a0dcd85ec5_0000002196</t>
  </si>
  <si>
    <t>c41505a0dcd85ec5_0000002195</t>
  </si>
  <si>
    <t>c41505a0dcd85ec5_0000002194</t>
  </si>
  <si>
    <t>c41505a0dcd85ec5_0000002193</t>
  </si>
  <si>
    <t>c41505a0dcd85ec5_0000002192</t>
  </si>
  <si>
    <t>c41505a0dcd85ec5_0000002245</t>
  </si>
  <si>
    <t>c41505a0dcd85ec5_0000002244</t>
  </si>
  <si>
    <t>c41505a0dcd85ec5_0000002248</t>
  </si>
  <si>
    <t>c41505a0dcd85ec5_0000002247</t>
  </si>
  <si>
    <t>c41505a0dcd85ec5_0000002246</t>
  </si>
  <si>
    <t>c41505a0dcd85ec5_0000002252</t>
  </si>
  <si>
    <t>c41505a0dcd85ec5_0000002251</t>
  </si>
  <si>
    <t>c41505a0dcd85ec5_0000002250</t>
  </si>
  <si>
    <t>c41505a0dcd85ec5_0000002270</t>
  </si>
  <si>
    <t>c41505a0dcd85ec5_0000002269</t>
  </si>
  <si>
    <t>c41505a0dcd85ec5_0000002268</t>
  </si>
  <si>
    <t>c41505a0dcd85ec5_0000002267</t>
  </si>
  <si>
    <t>c41505a0dcd85ec5_0000002266</t>
  </si>
  <si>
    <t>c41505a0dcd85ec5_0000002264</t>
  </si>
  <si>
    <t>c41505a0dcd85ec5_0000002263</t>
  </si>
  <si>
    <t>c41505a0dcd85ec5_0000002262</t>
  </si>
  <si>
    <t>c41505a0dcd85ec5_0000002261</t>
  </si>
  <si>
    <t>c41505a0dcd85ec5_0000002260</t>
  </si>
  <si>
    <t>c41505a0dcd85ec5_0000002259</t>
  </si>
  <si>
    <t>c41505a0dcd85ec5_0000002258</t>
  </si>
  <si>
    <t>c41505a0dcd85ec5_0000002257</t>
  </si>
  <si>
    <t>c41505a0dcd85ec5_0000002256</t>
  </si>
  <si>
    <t>c41505a0dcd85ec5_0000002255</t>
  </si>
  <si>
    <t>c41505a0dcd85ec5_0000002254</t>
  </si>
  <si>
    <t>c41505a0dcd85ec5_0000002316</t>
  </si>
  <si>
    <t>c41505a0dcd85ec5_0000002315</t>
  </si>
  <si>
    <t>c41505a0dcd85ec5_0000002314</t>
  </si>
  <si>
    <t>c41505a0dcd85ec5_0000002313</t>
  </si>
  <si>
    <t>c41505a0dcd85ec5_0000002312</t>
  </si>
  <si>
    <t>c41505a0dcd85ec5_0000002311</t>
  </si>
  <si>
    <t>c41505a0dcd85ec5_0000002310</t>
  </si>
  <si>
    <t>c41505a0dcd85ec5_0000002309</t>
  </si>
  <si>
    <t>c41505a0dcd85ec5_0000002308</t>
  </si>
  <si>
    <t>c41505a0dcd85ec5_0000002307</t>
  </si>
  <si>
    <t>c41505a0dcd85ec5_0000002547</t>
  </si>
  <si>
    <t>c41505a0dcd85ec5_0000002546</t>
  </si>
  <si>
    <t>c41505a0dcd85ec5_0000002545</t>
  </si>
  <si>
    <t>c41505a0dcd85ec5_0000002544</t>
  </si>
  <si>
    <t>c41505a0dcd85ec5_0000002543</t>
  </si>
  <si>
    <t>c41505a0dcd85ec5_0000002542</t>
  </si>
  <si>
    <t>c41505a0dcd85ec5_0000002554</t>
  </si>
  <si>
    <t>c41505a0dcd85ec5_0000002556</t>
  </si>
  <si>
    <t>c41505a0dcd85ec5_0000002555</t>
  </si>
  <si>
    <t>c41505a0dcd85ec5_0000002693</t>
  </si>
  <si>
    <t>c41505a0dcd85ec5_0000002692</t>
  </si>
  <si>
    <t>c41505a0dcd85ec5_0000002691</t>
  </si>
  <si>
    <t>c41505a0dcd85ec5_0000002690</t>
  </si>
  <si>
    <t>c41505a0dcd85ec5_0000002689</t>
  </si>
  <si>
    <t>c41505a0dcd85ec5_0000002688</t>
  </si>
  <si>
    <t>c41505a0dcd85ec5_0000002687</t>
  </si>
  <si>
    <t>c41505a0dcd85ec5_0000002686</t>
  </si>
  <si>
    <t>c41505a0dcd85ec5_0000002685</t>
  </si>
  <si>
    <t>c41505a0dcd85ec5_0000002752</t>
  </si>
  <si>
    <t>c41505a0dcd85ec5_0000002751</t>
  </si>
  <si>
    <t>c41505a0dcd85ec5_0000002750</t>
  </si>
  <si>
    <t>c41505a0dcd85ec5_0000002749</t>
  </si>
  <si>
    <t>c41505a0dcd85ec5_0000002748</t>
  </si>
  <si>
    <t>c41505a0dcd85ec5_0000002783</t>
  </si>
  <si>
    <t>c41505a0dcd85ec5_0000002782</t>
  </si>
  <si>
    <t>c41505a0dcd85ec5_0000002781</t>
  </si>
  <si>
    <t>c41505a0dcd85ec5_0000002780</t>
  </si>
  <si>
    <t>c41505a0dcd85ec5_0000002779</t>
  </si>
  <si>
    <t>c41505a0dcd85ec5_0000002778</t>
  </si>
  <si>
    <t>c41505a0dcd85ec5_0000002777</t>
  </si>
  <si>
    <t>c41505a0dcd85ec5_0000002776</t>
  </si>
  <si>
    <t>c41505a0dcd85ec5_0000002775</t>
  </si>
  <si>
    <t>c41505a0dcd85ec5_0000002774</t>
  </si>
  <si>
    <t>c41505a0dcd85ec5_0000002773</t>
  </si>
  <si>
    <t>c41505a0dcd85ec5_0000002772</t>
  </si>
  <si>
    <t>c41505a0dcd85ec5_0000002771</t>
  </si>
  <si>
    <t>c41505a0dcd85ec5_0000002770</t>
  </si>
  <si>
    <t>c41505a0dcd85ec5_0000002769</t>
  </si>
  <si>
    <t>c41505a0dcd85ec5_0000002768</t>
  </si>
  <si>
    <t>c41505a0dcd85ec5_0000002767</t>
  </si>
  <si>
    <t>c41505a0dcd85ec5_0000002766</t>
  </si>
  <si>
    <t>c41505a0dcd85ec5_0000002796</t>
  </si>
  <si>
    <t>c41505a0dcd85ec5_0000002795</t>
  </si>
  <si>
    <t>c41505a0dcd85ec5_0000002794</t>
  </si>
  <si>
    <t>c41505a0dcd85ec5_0000002798</t>
  </si>
  <si>
    <t>c41505a0dcd85ec5_0000002797</t>
  </si>
  <si>
    <t>c41505a0dcd85ec5_0000002792</t>
  </si>
  <si>
    <t>c41505a0dcd85ec5_0000002791</t>
  </si>
  <si>
    <t>c41505a0dcd85ec5_0000002790</t>
  </si>
  <si>
    <t>c41505a0dcd85ec5_0000002789</t>
  </si>
  <si>
    <t>c41505a0dcd85ec5_0000002788</t>
  </si>
  <si>
    <t>c41505a0dcd85ec5_0000002787</t>
  </si>
  <si>
    <t>c41505a0dcd85ec5_0000002793</t>
  </si>
  <si>
    <t>c41505a0dcd85ec5_0000002803</t>
  </si>
  <si>
    <t>c41505a0dcd85ec5_0000002802</t>
  </si>
  <si>
    <t>c41505a0dcd85ec5_0000002800</t>
  </si>
  <si>
    <t>c41505a0dcd85ec5_0000002799</t>
  </si>
  <si>
    <t>c41505a0dcd85ec5_0000002801</t>
  </si>
  <si>
    <t>c41505a0dcd85ec5_0000002833</t>
  </si>
  <si>
    <t>Shell Disease coverage: Dorsal=0% Ventral=0% Legs=1%</t>
  </si>
  <si>
    <t>c41505a0dcd85ec5_0000002832</t>
  </si>
  <si>
    <t>c41505a0dcd85ec5_0000002831</t>
  </si>
  <si>
    <t>c41505a0dcd85ec5_0000002830</t>
  </si>
  <si>
    <t>c41505a0dcd85ec5_0000002829</t>
  </si>
  <si>
    <t>c41505a0dcd85ec5_0000002828</t>
  </si>
  <si>
    <t>c41505a0dcd85ec5_0000002827</t>
  </si>
  <si>
    <t>c41505a0dcd85ec5_0000002826</t>
  </si>
  <si>
    <t>c41505a0dcd85ec5_0000002825</t>
  </si>
  <si>
    <t>c41505a0dcd85ec5_0000002824</t>
  </si>
  <si>
    <t>c41505a0dcd85ec5_0000002823</t>
  </si>
  <si>
    <t>Shell Disease coverage: Dorsal=1% Ventral=0% Legs=10%</t>
  </si>
  <si>
    <t>c41505a0dcd85ec5_0000002822</t>
  </si>
  <si>
    <t>c41505a0dcd85ec5_0000002821</t>
  </si>
  <si>
    <t>c41505a0dcd85ec5_0000002820</t>
  </si>
  <si>
    <t>c41505a0dcd85ec5_0000002848</t>
  </si>
  <si>
    <t>c41505a0dcd85ec5_0000002847</t>
  </si>
  <si>
    <t>c41505a0dcd85ec5_0000002846</t>
  </si>
  <si>
    <t>c41505a0dcd85ec5_0000002845</t>
  </si>
  <si>
    <t>c41505a0dcd85ec5_0000002844</t>
  </si>
  <si>
    <t>c41505a0dcd85ec5_0000002541</t>
  </si>
  <si>
    <t>c41505a0dcd85ec5_0000002498</t>
  </si>
  <si>
    <t>c41505a0dcd85ec5_0000002497</t>
  </si>
  <si>
    <t>c41505a0dcd85ec5_0000002496</t>
  </si>
  <si>
    <t>c41505a0dcd85ec5_0000002482</t>
  </si>
  <si>
    <t>c41505a0dcd85ec5_0000002481</t>
  </si>
  <si>
    <t>c41505a0dcd85ec5_0000002480</t>
  </si>
  <si>
    <t>c41505a0dcd85ec5_0000002479</t>
  </si>
  <si>
    <t>c41505a0dcd85ec5_0000002478</t>
  </si>
  <si>
    <t>c41505a0dcd85ec5_0000002477</t>
  </si>
  <si>
    <t>c41505a0dcd85ec5_0000002476</t>
  </si>
  <si>
    <t>c41505a0dcd85ec5_0000002475</t>
  </si>
  <si>
    <t>c41505a0dcd85ec5_0000002474</t>
  </si>
  <si>
    <t>c41505a0dcd85ec5_0000002473</t>
  </si>
  <si>
    <t>c41505a0dcd85ec5_0000002472</t>
  </si>
  <si>
    <t>c41505a0dcd85ec5_0000002471</t>
  </si>
  <si>
    <t>c41505a0dcd85ec5_0000002470</t>
  </si>
  <si>
    <t>c41505a0dcd85ec5_0000002469</t>
  </si>
  <si>
    <t>c41505a0dcd85ec5_0000002468</t>
  </si>
  <si>
    <t>c41505a0dcd85ec5_0000002467</t>
  </si>
  <si>
    <t>c41505a0dcd85ec5_0000002466</t>
  </si>
  <si>
    <t>c41505a0dcd85ec5_0000002465</t>
  </si>
  <si>
    <t>c41505a0dcd85ec5_0000002464</t>
  </si>
  <si>
    <t>c41505a0dcd85ec5_0000002463</t>
  </si>
  <si>
    <t>c41505a0dcd85ec5_0000002461</t>
  </si>
  <si>
    <t>c41505a0dcd85ec5_0000002460</t>
  </si>
  <si>
    <t>c41505a0dcd85ec5_0000002462</t>
  </si>
  <si>
    <t>c41505a0dcd85ec5_0000002645</t>
  </si>
  <si>
    <t>c41505a0dcd85ec5_0000002644</t>
  </si>
  <si>
    <t>c41505a0dcd85ec5_0000002643</t>
  </si>
  <si>
    <t>c41505a0dcd85ec5_0000002642</t>
  </si>
  <si>
    <t>c41505a0dcd85ec5_0000002641</t>
  </si>
  <si>
    <t>c41505a0dcd85ec5_0000002640</t>
  </si>
  <si>
    <t>c41505a0dcd85ec5_0000002621</t>
  </si>
  <si>
    <t>c41505a0dcd85ec5_0000002620</t>
  </si>
  <si>
    <t>c41505a0dcd85ec5_0000002619</t>
  </si>
  <si>
    <t>c41505a0dcd85ec5_0000002618</t>
  </si>
  <si>
    <t>c41505a0dcd85ec5_0000002617</t>
  </si>
  <si>
    <t>c41505a0dcd85ec5_0000002616</t>
  </si>
  <si>
    <t>c41505a0dcd85ec5_0000002615</t>
  </si>
  <si>
    <t>c41505a0dcd85ec5_0000002614</t>
  </si>
  <si>
    <t>c41505a0dcd85ec5_0000002613</t>
  </si>
  <si>
    <t>c41505a0dcd85ec5_0000002612</t>
  </si>
  <si>
    <t>c41505a0dcd85ec5_0000002611</t>
  </si>
  <si>
    <t>c41505a0dcd85ec5_0000002610</t>
  </si>
  <si>
    <t>c41505a0dcd85ec5_0000002609</t>
  </si>
  <si>
    <t>c41505a0dcd85ec5_0000002608</t>
  </si>
  <si>
    <t>c41505a0dcd85ec5_0000002607</t>
  </si>
  <si>
    <t>c41505a0dcd85ec5_0000002606</t>
  </si>
  <si>
    <t>c41505a0dcd85ec5_0000002646</t>
  </si>
  <si>
    <t>c41505a0dcd85ec5_0000002605</t>
  </si>
  <si>
    <t>c41505a0dcd85ec5_0000002604</t>
  </si>
  <si>
    <t>c41505a0dcd85ec5_0000002603</t>
  </si>
  <si>
    <t>c41505a0dcd85ec5_0000002602</t>
  </si>
  <si>
    <t>c41505a0dcd85ec5_0000002601</t>
  </si>
  <si>
    <t>c41505a0dcd85ec5_0000002600</t>
  </si>
  <si>
    <t>c41505a0dcd85ec5_0000002599</t>
  </si>
  <si>
    <t>c41505a0dcd85ec5_0000002598</t>
  </si>
  <si>
    <t>c41505a0dcd85ec5_0000002597</t>
  </si>
  <si>
    <t>c41505a0dcd85ec5_0000002596</t>
  </si>
  <si>
    <t>c41505a0dcd85ec5_0000002595</t>
  </si>
  <si>
    <t>c41505a0dcd85ec5_0000002594</t>
  </si>
  <si>
    <t>c41505a0dcd85ec5_0000002593</t>
  </si>
  <si>
    <t>c41505a0dcd85ec5_0000002592</t>
  </si>
  <si>
    <t>c41505a0dcd85ec5_0000002591</t>
  </si>
  <si>
    <t>c41505a0dcd85ec5_0000002590</t>
  </si>
  <si>
    <t>c41505a0dcd85ec5_0000002589</t>
  </si>
  <si>
    <t>c41505a0dcd85ec5_0000002588</t>
  </si>
  <si>
    <t>c41505a0dcd85ec5_0000002587</t>
  </si>
  <si>
    <t>c41505a0dcd85ec5_0000002293</t>
  </si>
  <si>
    <t>c41505a0dcd85ec5_0000002292</t>
  </si>
  <si>
    <t>c41505a0dcd85ec5_0000002291</t>
  </si>
  <si>
    <t>c41505a0dcd85ec5_0000002290</t>
  </si>
  <si>
    <t>c41505a0dcd85ec5_0000002289</t>
  </si>
  <si>
    <t>c41505a0dcd85ec5_0000002288</t>
  </si>
  <si>
    <t>c41505a0dcd85ec5_0000002287</t>
  </si>
  <si>
    <t>c41505a0dcd85ec5_0000002286</t>
  </si>
  <si>
    <t>c41505a0dcd85ec5_0000002285</t>
  </si>
  <si>
    <t>c41505a0dcd85ec5_0000002284</t>
  </si>
  <si>
    <t>c41505a0dcd85ec5_0000002283</t>
  </si>
  <si>
    <t>c41505a0dcd85ec5_0000002282</t>
  </si>
  <si>
    <t>c41505a0dcd85ec5_0000002281</t>
  </si>
  <si>
    <t>c41505a0dcd85ec5_0000002280</t>
  </si>
  <si>
    <t>c41505a0dcd85ec5_0000002279</t>
  </si>
  <si>
    <t>c41505a0dcd85ec5_0000002278</t>
  </si>
  <si>
    <t>c41505a0dcd85ec5_0000002277</t>
  </si>
  <si>
    <t>c41505a0dcd85ec5_0000002276</t>
  </si>
  <si>
    <t>c41505a0dcd85ec5_0000002586</t>
  </si>
  <si>
    <t>c41505a0dcd85ec5_0000002585</t>
  </si>
  <si>
    <t>c41505a0dcd85ec5_0000002584</t>
  </si>
  <si>
    <t>c41505a0dcd85ec5_0000002583</t>
  </si>
  <si>
    <t>c41505a0dcd85ec5_0000002582</t>
  </si>
  <si>
    <t>c41505a0dcd85ec5_0000002581</t>
  </si>
  <si>
    <t>c41505a0dcd85ec5_0000002580</t>
  </si>
  <si>
    <t>c41505a0dcd85ec5_0000002579</t>
  </si>
  <si>
    <t>c41505a0dcd85ec5_0000002578</t>
  </si>
  <si>
    <t>c41505a0dcd85ec5_0000002577</t>
  </si>
  <si>
    <t>c41505a0dcd85ec5_0000002576</t>
  </si>
  <si>
    <t>c41505a0dcd85ec5_0000002575</t>
  </si>
  <si>
    <t>c41505a0dcd85ec5_0000002574</t>
  </si>
  <si>
    <t>c41505a0dcd85ec5_0000002573</t>
  </si>
  <si>
    <t>c41505a0dcd85ec5_0000002572</t>
  </si>
  <si>
    <t>c41505a0dcd85ec5_0000002571</t>
  </si>
  <si>
    <t>c41505a0dcd85ec5_0000002570</t>
  </si>
  <si>
    <t>c41505a0dcd85ec5_0000002569</t>
  </si>
  <si>
    <t>c41505a0dcd85ec5_0000002568</t>
  </si>
  <si>
    <t>c41505a0dcd85ec5_0000002567</t>
  </si>
  <si>
    <t>c41505a0dcd85ec5_0000002566</t>
  </si>
  <si>
    <t>c41505a0dcd85ec5_0000002565</t>
  </si>
  <si>
    <t>c41505a0dcd85ec5_0000002564</t>
  </si>
  <si>
    <t>c41505a0dcd85ec5_0000002563</t>
  </si>
  <si>
    <t>c41505a0dcd85ec5_0000002562</t>
  </si>
  <si>
    <t>c41505a0dcd85ec5_0000002561</t>
  </si>
  <si>
    <t>c41505a0dcd85ec5_0000002560</t>
  </si>
  <si>
    <t>c41505a0dcd85ec5_0000002559</t>
  </si>
  <si>
    <t>c41505a0dcd85ec5_0000002558</t>
  </si>
  <si>
    <t>c41505a0dcd85ec5_0000002557</t>
  </si>
  <si>
    <t>c41505a0dcd85ec5_0000002553</t>
  </si>
  <si>
    <t>c41505a0dcd85ec5_0000002552</t>
  </si>
  <si>
    <t>c41505a0dcd85ec5_0000002551</t>
  </si>
  <si>
    <t>c41505a0dcd85ec5_0000002550</t>
  </si>
  <si>
    <t>c41505a0dcd85ec5_0000002549</t>
  </si>
  <si>
    <t>c41505a0dcd85ec5_0000002548</t>
  </si>
  <si>
    <t>c41505a0dcd85ec5_0000002054</t>
  </si>
  <si>
    <t>c41505a0dcd85ec5_0000002053</t>
  </si>
  <si>
    <t>c41505a0dcd85ec5_0000002052</t>
  </si>
  <si>
    <t>c41505a0dcd85ec5_0000002051</t>
  </si>
  <si>
    <t>c41505a0dcd85ec5_0000002050</t>
  </si>
  <si>
    <t>c41505a0dcd85ec5_0000002049</t>
  </si>
  <si>
    <t>c41505a0dcd85ec5_0000002048</t>
  </si>
  <si>
    <t>c41505a0dcd85ec5_0000002047</t>
  </si>
  <si>
    <t>c41505a0dcd85ec5_0000002046</t>
  </si>
  <si>
    <t>c41505a0dcd85ec5_0000002045</t>
  </si>
  <si>
    <t>c41505a0dcd85ec5_0000002044</t>
  </si>
  <si>
    <t>c41505a0dcd85ec5_0000002043</t>
  </si>
  <si>
    <t>c41505a0dcd85ec5_0000002042</t>
  </si>
  <si>
    <t>c41505a0dcd85ec5_0000002041</t>
  </si>
  <si>
    <t>c41505a0dcd85ec5_0000002040</t>
  </si>
  <si>
    <t>c41505a0dcd85ec5_0000002011</t>
  </si>
  <si>
    <t>c41505a0dcd85ec5_0000002010</t>
  </si>
  <si>
    <t>c41505a0dcd85ec5_0000002008</t>
  </si>
  <si>
    <t>c41505a0dcd85ec5_0000002007</t>
  </si>
  <si>
    <t>c41505a0dcd85ec5_0000002006</t>
  </si>
  <si>
    <t>c41505a0dcd85ec5_0000002005</t>
  </si>
  <si>
    <t>c41505a0dcd85ec5_0000002009</t>
  </si>
  <si>
    <t>c41505a0dcd85ec5_0000002014</t>
  </si>
  <si>
    <t>c41505a0dcd85ec5_0000002013</t>
  </si>
  <si>
    <t>c41505a0dcd85ec5_0000002012</t>
  </si>
  <si>
    <t>c41505a0dcd85ec5_0000002119</t>
  </si>
  <si>
    <t>c41505a0dcd85ec5_0000002118</t>
  </si>
  <si>
    <t>c41505a0dcd85ec5_0000002117</t>
  </si>
  <si>
    <t>c41505a0dcd85ec5_0000002116</t>
  </si>
  <si>
    <t>c41505a0dcd85ec5_0000002115</t>
  </si>
  <si>
    <t>c41505a0dcd85ec5_0000002114</t>
  </si>
  <si>
    <t>c41505a0dcd85ec5_0000002113</t>
  </si>
  <si>
    <t>c41505a0dcd85ec5_0000002112</t>
  </si>
  <si>
    <t>c41505a0dcd85ec5_0000002111</t>
  </si>
  <si>
    <t>c41505a0dcd85ec5_0000002110</t>
  </si>
  <si>
    <t>c41505a0dcd85ec5_0000002109</t>
  </si>
  <si>
    <t>c41505a0dcd85ec5_0000002108</t>
  </si>
  <si>
    <t>c41505a0dcd85ec5_0000002107</t>
  </si>
  <si>
    <t>c41505a0dcd85ec5_0000002106</t>
  </si>
  <si>
    <t>c41505a0dcd85ec5_0000002105</t>
  </si>
  <si>
    <t>c41505a0dcd85ec5_0000002104</t>
  </si>
  <si>
    <t>c41505a0dcd85ec5_0000002103</t>
  </si>
  <si>
    <t>c41505a0dcd85ec5_0000002102</t>
  </si>
  <si>
    <t>c41505a0dcd85ec5_0000002101</t>
  </si>
  <si>
    <t>c41505a0dcd85ec5_0000002100</t>
  </si>
  <si>
    <t>c41505a0dcd85ec5_0000002099</t>
  </si>
  <si>
    <t>c41505a0dcd85ec5_0000002098</t>
  </si>
  <si>
    <t>c41505a0dcd85ec5_0000002097</t>
  </si>
  <si>
    <t>c41505a0dcd85ec5_0000002096</t>
  </si>
  <si>
    <t>c41505a0dcd85ec5_0000002913</t>
  </si>
  <si>
    <t>c41505a0dcd85ec5_0000002912</t>
  </si>
  <si>
    <t>c41505a0dcd85ec5_0000002911</t>
  </si>
  <si>
    <t>c41505a0dcd85ec5_0000002910</t>
  </si>
  <si>
    <t>c41505a0dcd85ec5_0000002909</t>
  </si>
  <si>
    <t>c41505a0dcd85ec5_0000002908</t>
  </si>
  <si>
    <t>c41505a0dcd85ec5_0000002907</t>
  </si>
  <si>
    <t>c41505a0dcd85ec5_0000002906</t>
  </si>
  <si>
    <t>c41505a0dcd85ec5_0000002905</t>
  </si>
  <si>
    <t>c41505a0dcd85ec5_0000002904</t>
  </si>
  <si>
    <t>c41505a0dcd85ec5_0000002903</t>
  </si>
  <si>
    <t>c41505a0dcd85ec5_0000002902</t>
  </si>
  <si>
    <t>c41505a0dcd85ec5_0000002901</t>
  </si>
  <si>
    <t>c41505a0dcd85ec5_0000002900</t>
  </si>
  <si>
    <t>c41505a0dcd85ec5_0000002899</t>
  </si>
  <si>
    <t>c41505a0dcd85ec5_0000002898</t>
  </si>
  <si>
    <t>c41505a0dcd85ec5_0000002897</t>
  </si>
  <si>
    <t>c41505a0dcd85ec5_0000002896</t>
  </si>
  <si>
    <t>c41505a0dcd85ec5_0000002895</t>
  </si>
  <si>
    <t>c41505a0dcd85ec5_0000002894</t>
  </si>
  <si>
    <t>c41505a0dcd85ec5_0000002893</t>
  </si>
  <si>
    <t>c41505a0dcd85ec5_0000002892</t>
  </si>
  <si>
    <t>c41505a0dcd85ec5_0000002891</t>
  </si>
  <si>
    <t>c41505a0dcd85ec5_0000002890</t>
  </si>
  <si>
    <t>c41505a0dcd85ec5_0000002889</t>
  </si>
  <si>
    <t>c41505a0dcd85ec5_0000002888</t>
  </si>
  <si>
    <t>c41505a0dcd85ec5_0000002887</t>
  </si>
  <si>
    <t>c41505a0dcd85ec5_0000002886</t>
  </si>
  <si>
    <t>c41505a0dcd85ec5_0000002885</t>
  </si>
  <si>
    <t>c41505a0dcd85ec5_0000002884</t>
  </si>
  <si>
    <t>c41505a0dcd85ec5_0000002883</t>
  </si>
  <si>
    <t>c41505a0dcd85ec5_0000002882</t>
  </si>
  <si>
    <t>c41505a0dcd85ec5_0000002881</t>
  </si>
  <si>
    <t>c41505a0dcd85ec5_0000002880</t>
  </si>
  <si>
    <t>c41505a0dcd85ec5_0000002879</t>
  </si>
  <si>
    <t>c41505a0dcd85ec5_0000002878</t>
  </si>
  <si>
    <t>c41505a0dcd85ec5_0000002877</t>
  </si>
  <si>
    <t>c41505a0dcd85ec5_0000002876</t>
  </si>
  <si>
    <t>c41505a0dcd85ec5_0000002875</t>
  </si>
  <si>
    <t>c41505a0dcd85ec5_0000002998</t>
  </si>
  <si>
    <t>c41505a0dcd85ec5_0000003728</t>
  </si>
  <si>
    <t>c41505a0dcd85ec5_0000003727</t>
  </si>
  <si>
    <t>c41505a0dcd85ec5_0000003726</t>
  </si>
  <si>
    <t>c41505a0dcd85ec5_0000003725</t>
  </si>
  <si>
    <t>c41505a0dcd85ec5_0000003724</t>
  </si>
  <si>
    <t>c41505a0dcd85ec5_0000003723</t>
  </si>
  <si>
    <t>c41505a0dcd85ec5_0000003722</t>
  </si>
  <si>
    <t>c41505a0dcd85ec5_0000003752</t>
  </si>
  <si>
    <t>c41505a0dcd85ec5_0000003751</t>
  </si>
  <si>
    <t>c41505a0dcd85ec5_0000003750</t>
  </si>
  <si>
    <t>c41505a0dcd85ec5_0000003749</t>
  </si>
  <si>
    <t>c41505a0dcd85ec5_0000003748</t>
  </si>
  <si>
    <t>c41505a0dcd85ec5_0000003747</t>
  </si>
  <si>
    <t>c41505a0dcd85ec5_0000003746</t>
  </si>
  <si>
    <t>c41505a0dcd85ec5_0000003745</t>
  </si>
  <si>
    <t>c41505a0dcd85ec5_0000003744</t>
  </si>
  <si>
    <t>c41505a0dcd85ec5_0000003743</t>
  </si>
  <si>
    <t>c41505a0dcd85ec5_0000003742</t>
  </si>
  <si>
    <t>c41505a0dcd85ec5_0000003045</t>
  </si>
  <si>
    <t>c41505a0dcd85ec5_0000003071</t>
  </si>
  <si>
    <t>c41505a0dcd85ec5_0000003087</t>
  </si>
  <si>
    <t>c41505a0dcd85ec5_0000003086</t>
  </si>
  <si>
    <t>c41505a0dcd85ec5_0000003085</t>
  </si>
  <si>
    <t>c41505a0dcd85ec5_0000003084</t>
  </si>
  <si>
    <t>c41505a0dcd85ec5_0000003083</t>
  </si>
  <si>
    <t>c41505a0dcd85ec5_0000003082</t>
  </si>
  <si>
    <t>c41505a0dcd85ec5_0000003074</t>
  </si>
  <si>
    <t>c41505a0dcd85ec5_0000003073</t>
  </si>
  <si>
    <t>c41505a0dcd85ec5_0000003072</t>
  </si>
  <si>
    <t>c41505a0dcd85ec5_0000003081</t>
  </si>
  <si>
    <t>c41505a0dcd85ec5_0000003080</t>
  </si>
  <si>
    <t>c41505a0dcd85ec5_0000003079</t>
  </si>
  <si>
    <t>c41505a0dcd85ec5_0000003078</t>
  </si>
  <si>
    <t>c41505a0dcd85ec5_0000003077</t>
  </si>
  <si>
    <t>c41505a0dcd85ec5_0000003076</t>
  </si>
  <si>
    <t>c41505a0dcd85ec5_0000003075</t>
  </si>
  <si>
    <t>c41505a0dcd85ec5_0000003741</t>
  </si>
  <si>
    <t>c41505a0dcd85ec5_0000003740</t>
  </si>
  <si>
    <t>c41505a0dcd85ec5_0000003739</t>
  </si>
  <si>
    <t>c41505a0dcd85ec5_0000003738</t>
  </si>
  <si>
    <t>c41505a0dcd85ec5_0000003737</t>
  </si>
  <si>
    <t>c41505a0dcd85ec5_0000003736</t>
  </si>
  <si>
    <t>c41505a0dcd85ec5_0000003735</t>
  </si>
  <si>
    <t>c41505a0dcd85ec5_0000003734</t>
  </si>
  <si>
    <t>c41505a0dcd85ec5_0000003733</t>
  </si>
  <si>
    <t>c41505a0dcd85ec5_0000003817</t>
  </si>
  <si>
    <t>c41505a0dcd85ec5_0000003816</t>
  </si>
  <si>
    <t>c41505a0dcd85ec5_0000003815</t>
  </si>
  <si>
    <t>c41505a0dcd85ec5_0000003814</t>
  </si>
  <si>
    <t>c41505a0dcd85ec5_0000003813</t>
  </si>
  <si>
    <t>c41505a0dcd85ec5_0000003812</t>
  </si>
  <si>
    <t>c41505a0dcd85ec5_0000003811</t>
  </si>
  <si>
    <t>c41505a0dcd85ec5_0000003810</t>
  </si>
  <si>
    <t>c41505a0dcd85ec5_0000003809</t>
  </si>
  <si>
    <t>c41505a0dcd85ec5_0000003013</t>
  </si>
  <si>
    <t>c41505a0dcd85ec5_0000003012</t>
  </si>
  <si>
    <t>c41505a0dcd85ec5_0000003011</t>
  </si>
  <si>
    <t>c41505a0dcd85ec5_0000003043</t>
  </si>
  <si>
    <t>c41505a0dcd85ec5_0000003042</t>
  </si>
  <si>
    <t>c41505a0dcd85ec5_0000003041</t>
  </si>
  <si>
    <t>c41505a0dcd85ec5_0000003040</t>
  </si>
  <si>
    <t>c41505a0dcd85ec5_0000003039</t>
  </si>
  <si>
    <t>c41505a0dcd85ec5_0000003038</t>
  </si>
  <si>
    <t>c41505a0dcd85ec5_0000003037</t>
  </si>
  <si>
    <t>c41505a0dcd85ec5_0000003036</t>
  </si>
  <si>
    <t>c41505a0dcd85ec5_0000003035</t>
  </si>
  <si>
    <t>c41505a0dcd85ec5_0000003034</t>
  </si>
  <si>
    <t>c41505a0dcd85ec5_0000003033</t>
  </si>
  <si>
    <t>c41505a0dcd85ec5_0000003032</t>
  </si>
  <si>
    <t>c41505a0dcd85ec5_0000003031</t>
  </si>
  <si>
    <t>c41505a0dcd85ec5_0000003030</t>
  </si>
  <si>
    <t>c41505a0dcd85ec5_0000003029</t>
  </si>
  <si>
    <t>c41505a0dcd85ec5_0000003028</t>
  </si>
  <si>
    <t>c41505a0dcd85ec5_0000003027</t>
  </si>
  <si>
    <t>c41505a0dcd85ec5_0000003026</t>
  </si>
  <si>
    <t>c41505a0dcd85ec5_0000003025</t>
  </si>
  <si>
    <t>c41505a0dcd85ec5_0000003024</t>
  </si>
  <si>
    <t>c41505a0dcd85ec5_0000003023</t>
  </si>
  <si>
    <t>c41505a0dcd85ec5_0000003022</t>
  </si>
  <si>
    <t>c41505a0dcd85ec5_0000003021</t>
  </si>
  <si>
    <t>c41505a0dcd85ec5_0000003020</t>
  </si>
  <si>
    <t>c41505a0dcd85ec5_0000003019</t>
  </si>
  <si>
    <t>c41505a0dcd85ec5_0000003044</t>
  </si>
  <si>
    <t>c41505a0dcd85ec5_0000003070</t>
  </si>
  <si>
    <t>c41505a0dcd85ec5_0000003069</t>
  </si>
  <si>
    <t>c41505a0dcd85ec5_0000003068</t>
  </si>
  <si>
    <t>c41505a0dcd85ec5_0000003067</t>
  </si>
  <si>
    <t>c41505a0dcd85ec5_0000003066</t>
  </si>
  <si>
    <t>c41505a0dcd85ec5_0000003065</t>
  </si>
  <si>
    <t>c41505a0dcd85ec5_0000003064</t>
  </si>
  <si>
    <t>c41505a0dcd85ec5_0000003849</t>
  </si>
  <si>
    <t>c41505a0dcd85ec5_0000003848</t>
  </si>
  <si>
    <t>c41505a0dcd85ec5_0000003847</t>
  </si>
  <si>
    <t>c41505a0dcd85ec5_0000003846</t>
  </si>
  <si>
    <t>c41505a0dcd85ec5_0000003845</t>
  </si>
  <si>
    <t>c41505a0dcd85ec5_0000003844</t>
  </si>
  <si>
    <t>c41505a0dcd85ec5_0000003843</t>
  </si>
  <si>
    <t>c41505a0dcd85ec5_0000003842</t>
  </si>
  <si>
    <t>c41505a0dcd85ec5_0000003841</t>
  </si>
  <si>
    <t>c41505a0dcd85ec5_0000003840</t>
  </si>
  <si>
    <t>c41505a0dcd85ec5_0000003855</t>
  </si>
  <si>
    <t>c41505a0dcd85ec5_0000003854</t>
  </si>
  <si>
    <t>c41505a0dcd85ec5_0000003180</t>
  </si>
  <si>
    <t>c41505a0dcd85ec5_0000003179</t>
  </si>
  <si>
    <t>c41505a0dcd85ec5_0000003178</t>
  </si>
  <si>
    <t>c41505a0dcd85ec5_0000003177</t>
  </si>
  <si>
    <t>c41505a0dcd85ec5_0000003176</t>
  </si>
  <si>
    <t>c41505a0dcd85ec5_0000003175</t>
  </si>
  <si>
    <t>c41505a0dcd85ec5_0000003174</t>
  </si>
  <si>
    <t>c41505a0dcd85ec5_0000003173</t>
  </si>
  <si>
    <t>c41505a0dcd85ec5_0000003172</t>
  </si>
  <si>
    <t>c41505a0dcd85ec5_0000003171</t>
  </si>
  <si>
    <t>c41505a0dcd85ec5_0000003170</t>
  </si>
  <si>
    <t>c41505a0dcd85ec5_0000003169</t>
  </si>
  <si>
    <t>c41505a0dcd85ec5_0000003168</t>
  </si>
  <si>
    <t>c41505a0dcd85ec5_0000003167</t>
  </si>
  <si>
    <t>c41505a0dcd85ec5_0000003166</t>
  </si>
  <si>
    <t>c41505a0dcd85ec5_0000003165</t>
  </si>
  <si>
    <t>c41505a0dcd85ec5_0000003164</t>
  </si>
  <si>
    <t>c41505a0dcd85ec5_0000003163</t>
  </si>
  <si>
    <t>c41505a0dcd85ec5_0000003162</t>
  </si>
  <si>
    <t>c41505a0dcd85ec5_0000003161</t>
  </si>
  <si>
    <t>c41505a0dcd85ec5_0000003160</t>
  </si>
  <si>
    <t>c41505a0dcd85ec5_0000003159</t>
  </si>
  <si>
    <t>c41505a0dcd85ec5_0000003158</t>
  </si>
  <si>
    <t>c41505a0dcd85ec5_0000003157</t>
  </si>
  <si>
    <t>c41505a0dcd85ec5_0000003156</t>
  </si>
  <si>
    <t>c41505a0dcd85ec5_0000003155</t>
  </si>
  <si>
    <t>c41505a0dcd85ec5_0000003154</t>
  </si>
  <si>
    <t>c41505a0dcd85ec5_0000003153</t>
  </si>
  <si>
    <t>c41505a0dcd85ec5_0000003152</t>
  </si>
  <si>
    <t>c41505a0dcd85ec5_0000003151</t>
  </si>
  <si>
    <t>c41505a0dcd85ec5_0000003150</t>
  </si>
  <si>
    <t>c41505a0dcd85ec5_0000003149</t>
  </si>
  <si>
    <t>c41505a0dcd85ec5_0000003148</t>
  </si>
  <si>
    <t>c41505a0dcd85ec5_0000003147</t>
  </si>
  <si>
    <t>c41505a0dcd85ec5_0000003146</t>
  </si>
  <si>
    <t>c41505a0dcd85ec5_0000003145</t>
  </si>
  <si>
    <t>c41505a0dcd85ec5_0000003144</t>
  </si>
  <si>
    <t>c41505a0dcd85ec5_0000003143</t>
  </si>
  <si>
    <t>c41505a0dcd85ec5_0000003142</t>
  </si>
  <si>
    <t>c41505a0dcd85ec5_0000003141</t>
  </si>
  <si>
    <t>c41505a0dcd85ec5_0000003140</t>
  </si>
  <si>
    <t>c41505a0dcd85ec5_0000003139</t>
  </si>
  <si>
    <t>c41505a0dcd85ec5_0000003138</t>
  </si>
  <si>
    <t>c41505a0dcd85ec5_0000003137</t>
  </si>
  <si>
    <t>c41505a0dcd85ec5_0000003136</t>
  </si>
  <si>
    <t>c41505a0dcd85ec5_0000003135</t>
  </si>
  <si>
    <t>c41505a0dcd85ec5_0000003134</t>
  </si>
  <si>
    <t>c41505a0dcd85ec5_0000003133</t>
  </si>
  <si>
    <t>c41505a0dcd85ec5_0000003132</t>
  </si>
  <si>
    <t>c41505a0dcd85ec5_0000003131</t>
  </si>
  <si>
    <t>c41505a0dcd85ec5_0000003130</t>
  </si>
  <si>
    <t>c41505a0dcd85ec5_0000003129</t>
  </si>
  <si>
    <t>c41505a0dcd85ec5_0000003128</t>
  </si>
  <si>
    <t>c41505a0dcd85ec5_0000003127</t>
  </si>
  <si>
    <t>c41505a0dcd85ec5_0000003126</t>
  </si>
  <si>
    <t>c41505a0dcd85ec5_0000003125</t>
  </si>
  <si>
    <t>c41505a0dcd85ec5_0000003124</t>
  </si>
  <si>
    <t>c41505a0dcd85ec5_0000003123</t>
  </si>
  <si>
    <t>c41505a0dcd85ec5_0000003122</t>
  </si>
  <si>
    <t>c41505a0dcd85ec5_0000003121</t>
  </si>
  <si>
    <t>c41505a0dcd85ec5_0000003120</t>
  </si>
  <si>
    <t>c41505a0dcd85ec5_0000003119</t>
  </si>
  <si>
    <t>c41505a0dcd85ec5_0000003118</t>
  </si>
  <si>
    <t>c41505a0dcd85ec5_0000003117</t>
  </si>
  <si>
    <t>c41505a0dcd85ec5_0000003116</t>
  </si>
  <si>
    <t>c41505a0dcd85ec5_0000003115</t>
  </si>
  <si>
    <t>c41505a0dcd85ec5_0000003114</t>
  </si>
  <si>
    <t>c41505a0dcd85ec5_0000003113</t>
  </si>
  <si>
    <t>c41505a0dcd85ec5_0000003112</t>
  </si>
  <si>
    <t>c41505a0dcd85ec5_0000003111</t>
  </si>
  <si>
    <t>c41505a0dcd85ec5_0000003110</t>
  </si>
  <si>
    <t>c41505a0dcd85ec5_0000003109</t>
  </si>
  <si>
    <t>c41505a0dcd85ec5_0000003108</t>
  </si>
  <si>
    <t>c41505a0dcd85ec5_0000003107</t>
  </si>
  <si>
    <t>c41505a0dcd85ec5_0000003106</t>
  </si>
  <si>
    <t>c41505a0dcd85ec5_0000003105</t>
  </si>
  <si>
    <t>c41505a0dcd85ec5_0000003104</t>
  </si>
  <si>
    <t>c41505a0dcd85ec5_0000003103</t>
  </si>
  <si>
    <t>c41505a0dcd85ec5_0000003102</t>
  </si>
  <si>
    <t>c41505a0dcd85ec5_0000003101</t>
  </si>
  <si>
    <t>c41505a0dcd85ec5_0000003100</t>
  </si>
  <si>
    <t>c41505a0dcd85ec5_0000003099</t>
  </si>
  <si>
    <t>c41505a0dcd85ec5_0000003098</t>
  </si>
  <si>
    <t>c41505a0dcd85ec5_0000003097</t>
  </si>
  <si>
    <t>c41505a0dcd85ec5_0000003096</t>
  </si>
  <si>
    <t>c41505a0dcd85ec5_0000003095</t>
  </si>
  <si>
    <t>c41505a0dcd85ec5_0000003094</t>
  </si>
  <si>
    <t>c41505a0dcd85ec5_0000003093</t>
  </si>
  <si>
    <t>c41505a0dcd85ec5_0000003092</t>
  </si>
  <si>
    <t>c41505a0dcd85ec5_0000003091</t>
  </si>
  <si>
    <t>c41505a0dcd85ec5_0000003090</t>
  </si>
  <si>
    <t>c41505a0dcd85ec5_0000003089</t>
  </si>
  <si>
    <t>c41505a0dcd85ec5_0000003088</t>
  </si>
  <si>
    <t>c41505a0dcd85ec5_0000003229</t>
  </si>
  <si>
    <t>c41505a0dcd85ec5_0000003228</t>
  </si>
  <si>
    <t>c41505a0dcd85ec5_0000003227</t>
  </si>
  <si>
    <t>c41505a0dcd85ec5_0000003226</t>
  </si>
  <si>
    <t>c41505a0dcd85ec5_0000003225</t>
  </si>
  <si>
    <t>c41505a0dcd85ec5_0000003224</t>
  </si>
  <si>
    <t>c41505a0dcd85ec5_0000003223</t>
  </si>
  <si>
    <t>c41505a0dcd85ec5_0000003222</t>
  </si>
  <si>
    <t>c41505a0dcd85ec5_0000003221</t>
  </si>
  <si>
    <t>c41505a0dcd85ec5_0000003220</t>
  </si>
  <si>
    <t>c41505a0dcd85ec5_0000003219</t>
  </si>
  <si>
    <t>c41505a0dcd85ec5_0000003218</t>
  </si>
  <si>
    <t>c41505a0dcd85ec5_0000003217</t>
  </si>
  <si>
    <t>c41505a0dcd85ec5_0000003216</t>
  </si>
  <si>
    <t>c41505a0dcd85ec5_0000003215</t>
  </si>
  <si>
    <t>c41505a0dcd85ec5_0000003808</t>
  </si>
  <si>
    <t>c41505a0dcd85ec5_0000003807</t>
  </si>
  <si>
    <t>c41505a0dcd85ec5_0000003806</t>
  </si>
  <si>
    <t>c41505a0dcd85ec5_0000003805</t>
  </si>
  <si>
    <t>c41505a0dcd85ec5_0000003804</t>
  </si>
  <si>
    <t>c41505a0dcd85ec5_0000003803</t>
  </si>
  <si>
    <t>c41505a0dcd85ec5_0000003802</t>
  </si>
  <si>
    <t>c41505a0dcd85ec5_0000003801</t>
  </si>
  <si>
    <t>c41505a0dcd85ec5_0000003800</t>
  </si>
  <si>
    <t>c41505a0dcd85ec5_0000003799</t>
  </si>
  <si>
    <t>c41505a0dcd85ec5_0000003798</t>
  </si>
  <si>
    <t>c41505a0dcd85ec5_0000003797</t>
  </si>
  <si>
    <t>c41505a0dcd85ec5_0000003796</t>
  </si>
  <si>
    <t>c41505a0dcd85ec5_0000003795</t>
  </si>
  <si>
    <t>c41505a0dcd85ec5_0000003794</t>
  </si>
  <si>
    <t>c41505a0dcd85ec5_0000003793</t>
  </si>
  <si>
    <t>c41505a0dcd85ec5_0000003792</t>
  </si>
  <si>
    <t>c41505a0dcd85ec5_0000003791</t>
  </si>
  <si>
    <t>c41505a0dcd85ec5_0000003790</t>
  </si>
  <si>
    <t>c41505a0dcd85ec5_0000003789</t>
  </si>
  <si>
    <t>c41505a0dcd85ec5_0000003788</t>
  </si>
  <si>
    <t>c41505a0dcd85ec5_0000003787</t>
  </si>
  <si>
    <t>c41505a0dcd85ec5_0000003786</t>
  </si>
  <si>
    <t>c41505a0dcd85ec5_0000003785</t>
  </si>
  <si>
    <t>c41505a0dcd85ec5_0000003784</t>
  </si>
  <si>
    <t>c41505a0dcd85ec5_0000003783</t>
  </si>
  <si>
    <t>c41505a0dcd85ec5_0000003782</t>
  </si>
  <si>
    <t>c41505a0dcd85ec5_0000003781</t>
  </si>
  <si>
    <t>c41505a0dcd85ec5_0000003780</t>
  </si>
  <si>
    <t>c41505a0dcd85ec5_0000003779</t>
  </si>
  <si>
    <t>c41505a0dcd85ec5_0000003778</t>
  </si>
  <si>
    <t>c41505a0dcd85ec5_0000003777</t>
  </si>
  <si>
    <t>c41505a0dcd85ec5_0000003776</t>
  </si>
  <si>
    <t>c41505a0dcd85ec5_0000003775</t>
  </si>
  <si>
    <t>c41505a0dcd85ec5_0000003774</t>
  </si>
  <si>
    <t>c41505a0dcd85ec5_0000003773</t>
  </si>
  <si>
    <t>c41505a0dcd85ec5_0000003772</t>
  </si>
  <si>
    <t>c41505a0dcd85ec5_0000003771</t>
  </si>
  <si>
    <t>c41505a0dcd85ec5_0000003770</t>
  </si>
  <si>
    <t>c41505a0dcd85ec5_0000003769</t>
  </si>
  <si>
    <t>c41505a0dcd85ec5_0000003768</t>
  </si>
  <si>
    <t>c41505a0dcd85ec5_0000003767</t>
  </si>
  <si>
    <t>c41505a0dcd85ec5_0000003766</t>
  </si>
  <si>
    <t>c41505a0dcd85ec5_0000003765</t>
  </si>
  <si>
    <t>c41505a0dcd85ec5_0000003764</t>
  </si>
  <si>
    <t>c41505a0dcd85ec5_0000003763</t>
  </si>
  <si>
    <t>c41505a0dcd85ec5_0000003821</t>
  </si>
  <si>
    <t>c41505a0dcd85ec5_0000003820</t>
  </si>
  <si>
    <t>c41505a0dcd85ec5_0000003819</t>
  </si>
  <si>
    <t>c41505a0dcd85ec5_0000003818</t>
  </si>
  <si>
    <t>c41505a0dcd85ec5_0000003826</t>
  </si>
  <si>
    <t>c41505a0dcd85ec5_0000003825</t>
  </si>
  <si>
    <t>c41505a0dcd85ec5_0000003824</t>
  </si>
  <si>
    <t>c41505a0dcd85ec5_0000003823</t>
  </si>
  <si>
    <t>c41505a0dcd85ec5_0000003822</t>
  </si>
  <si>
    <t>c41505a0dcd85ec5_0000003836</t>
  </si>
  <si>
    <t>c41505a0dcd85ec5_0000003835</t>
  </si>
  <si>
    <t>c41505a0dcd85ec5_0000003834</t>
  </si>
  <si>
    <t>c41505a0dcd85ec5_0000003833</t>
  </si>
  <si>
    <t>c41505a0dcd85ec5_0000003838</t>
  </si>
  <si>
    <t>c41505a0dcd85ec5_0000003837</t>
  </si>
  <si>
    <t>c41505a0dcd85ec5_0000003828</t>
  </si>
  <si>
    <t>c41505a0dcd85ec5_0000003827</t>
  </si>
  <si>
    <t>c41505a0dcd85ec5_0000003832</t>
  </si>
  <si>
    <t>c41505a0dcd85ec5_0000003831</t>
  </si>
  <si>
    <t>c41505a0dcd85ec5_0000003830</t>
  </si>
  <si>
    <t>c41505a0dcd85ec5_0000003829</t>
  </si>
  <si>
    <t>c41505a0dcd85ec5_0000003839</t>
  </si>
  <si>
    <t>c41505a0dcd85ec5_0000003853</t>
  </si>
  <si>
    <t>c41505a0dcd85ec5_0000003852</t>
  </si>
  <si>
    <t>c41505a0dcd85ec5_0000003851</t>
  </si>
  <si>
    <t>c41505a0dcd85ec5_0000003850</t>
  </si>
  <si>
    <t>c41505a0dcd85ec5_0000003457</t>
  </si>
  <si>
    <t>c41505a0dcd85ec5_0000003456</t>
  </si>
  <si>
    <t>c41505a0dcd85ec5_0000003455</t>
  </si>
  <si>
    <t>c41505a0dcd85ec5_0000003470</t>
  </si>
  <si>
    <t>c41505a0dcd85ec5_0000003469</t>
  </si>
  <si>
    <t>c41505a0dcd85ec5_0000003472</t>
  </si>
  <si>
    <t>c41505a0dcd85ec5_0000003471</t>
  </si>
  <si>
    <t>c41505a0dcd85ec5_0000003475</t>
  </si>
  <si>
    <t>c41505a0dcd85ec5_0000003474</t>
  </si>
  <si>
    <t>c41505a0dcd85ec5_0000003473</t>
  </si>
  <si>
    <t>c41505a0dcd85ec5_0000003476</t>
  </si>
  <si>
    <t>c41505a0dcd85ec5_0000003477</t>
  </si>
  <si>
    <t>c41505a0dcd85ec5_0000003514</t>
  </si>
  <si>
    <t>c41505a0dcd85ec5_0000003513</t>
  </si>
  <si>
    <t>c41505a0dcd85ec5_0000003512</t>
  </si>
  <si>
    <t>c41505a0dcd85ec5_0000003511</t>
  </si>
  <si>
    <t>c41505a0dcd85ec5_0000003510</t>
  </si>
  <si>
    <t>c41505a0dcd85ec5_0000003509</t>
  </si>
  <si>
    <t>c41505a0dcd85ec5_0000003214</t>
  </si>
  <si>
    <t>c41505a0dcd85ec5_0000003261</t>
  </si>
  <si>
    <t>c41505a0dcd85ec5_0000003260</t>
  </si>
  <si>
    <t>c41505a0dcd85ec5_0000003259</t>
  </si>
  <si>
    <t>c41505a0dcd85ec5_0000003258</t>
  </si>
  <si>
    <t>c41505a0dcd85ec5_0000003257</t>
  </si>
  <si>
    <t>c41505a0dcd85ec5_0000003256</t>
  </si>
  <si>
    <t>c41505a0dcd85ec5_0000003255</t>
  </si>
  <si>
    <t>c41505a0dcd85ec5_0000003254</t>
  </si>
  <si>
    <t>c41505a0dcd85ec5_0000003253</t>
  </si>
  <si>
    <t>c41505a0dcd85ec5_0000003252</t>
  </si>
  <si>
    <t>c41505a0dcd85ec5_0000003251</t>
  </si>
  <si>
    <t>c41505a0dcd85ec5_0000003250</t>
  </si>
  <si>
    <t>c41505a0dcd85ec5_0000003249</t>
  </si>
  <si>
    <t>c41505a0dcd85ec5_0000003248</t>
  </si>
  <si>
    <t>c41505a0dcd85ec5_0000003247</t>
  </si>
  <si>
    <t>c41505a0dcd85ec5_0000003246</t>
  </si>
  <si>
    <t>c41505a0dcd85ec5_0000003245</t>
  </si>
  <si>
    <t>c41505a0dcd85ec5_0000003244</t>
  </si>
  <si>
    <t>c41505a0dcd85ec5_0000003243</t>
  </si>
  <si>
    <t>c41505a0dcd85ec5_0000003242</t>
  </si>
  <si>
    <t>c41505a0dcd85ec5_0000003241</t>
  </si>
  <si>
    <t>c41505a0dcd85ec5_0000003240</t>
  </si>
  <si>
    <t>c41505a0dcd85ec5_0000003239</t>
  </si>
  <si>
    <t>c41505a0dcd85ec5_0000003238</t>
  </si>
  <si>
    <t>c41505a0dcd85ec5_0000003237</t>
  </si>
  <si>
    <t>c41505a0dcd85ec5_0000003236</t>
  </si>
  <si>
    <t>c41505a0dcd85ec5_0000003235</t>
  </si>
  <si>
    <t>c41505a0dcd85ec5_0000003234</t>
  </si>
  <si>
    <t>c41505a0dcd85ec5_0000003233</t>
  </si>
  <si>
    <t>c41505a0dcd85ec5_0000003232</t>
  </si>
  <si>
    <t>c41505a0dcd85ec5_0000003231</t>
  </si>
  <si>
    <t>c41505a0dcd85ec5_0000003230</t>
  </si>
  <si>
    <t>c41505a0dcd85ec5_0000003213</t>
  </si>
  <si>
    <t>c41505a0dcd85ec5_0000003212</t>
  </si>
  <si>
    <t>c41505a0dcd85ec5_0000003211</t>
  </si>
  <si>
    <t>c41505a0dcd85ec5_0000003210</t>
  </si>
  <si>
    <t>c41505a0dcd85ec5_0000003209</t>
  </si>
  <si>
    <t>c41505a0dcd85ec5_0000003208</t>
  </si>
  <si>
    <t>c41505a0dcd85ec5_0000003207</t>
  </si>
  <si>
    <t>c41505a0dcd85ec5_0000003206</t>
  </si>
  <si>
    <t>c41505a0dcd85ec5_0000003205</t>
  </si>
  <si>
    <t>c41505a0dcd85ec5_0000003204</t>
  </si>
  <si>
    <t>c41505a0dcd85ec5_0000003203</t>
  </si>
  <si>
    <t>c41505a0dcd85ec5_0000003202</t>
  </si>
  <si>
    <t>c41505a0dcd85ec5_0000003201</t>
  </si>
  <si>
    <t>c41505a0dcd85ec5_0000003200</t>
  </si>
  <si>
    <t>c41505a0dcd85ec5_0000003199</t>
  </si>
  <si>
    <t>c41505a0dcd85ec5_0000003198</t>
  </si>
  <si>
    <t>c41505a0dcd85ec5_0000003197</t>
  </si>
  <si>
    <t>c41505a0dcd85ec5_0000003196</t>
  </si>
  <si>
    <t>c41505a0dcd85ec5_0000003195</t>
  </si>
  <si>
    <t>c41505a0dcd85ec5_0000003194</t>
  </si>
  <si>
    <t>c41505a0dcd85ec5_0000003193</t>
  </si>
  <si>
    <t>c41505a0dcd85ec5_0000003192</t>
  </si>
  <si>
    <t>c41505a0dcd85ec5_0000003191</t>
  </si>
  <si>
    <t>c41505a0dcd85ec5_0000003190</t>
  </si>
  <si>
    <t>c41505a0dcd85ec5_0000003189</t>
  </si>
  <si>
    <t>c41505a0dcd85ec5_0000003188</t>
  </si>
  <si>
    <t>c41505a0dcd85ec5_0000003187</t>
  </si>
  <si>
    <t>c41505a0dcd85ec5_0000003186</t>
  </si>
  <si>
    <t>c41505a0dcd85ec5_0000003185</t>
  </si>
  <si>
    <t>c41505a0dcd85ec5_0000003184</t>
  </si>
  <si>
    <t>c41505a0dcd85ec5_0000003183</t>
  </si>
  <si>
    <t>c41505a0dcd85ec5_0000003182</t>
  </si>
  <si>
    <t>c41505a0dcd85ec5_0000003181</t>
  </si>
  <si>
    <t>c41505a0dcd85ec5_0000003320</t>
  </si>
  <si>
    <t>c41505a0dcd85ec5_0000003319</t>
  </si>
  <si>
    <t>c41505a0dcd85ec5_0000003318</t>
  </si>
  <si>
    <t>c41505a0dcd85ec5_0000003317</t>
  </si>
  <si>
    <t>c41505a0dcd85ec5_0000003316</t>
  </si>
  <si>
    <t>c41505a0dcd85ec5_0000003315</t>
  </si>
  <si>
    <t>c41505a0dcd85ec5_0000003314</t>
  </si>
  <si>
    <t>c41505a0dcd85ec5_0000003313</t>
  </si>
  <si>
    <t>c41505a0dcd85ec5_0000003312</t>
  </si>
  <si>
    <t>c41505a0dcd85ec5_0000003311</t>
  </si>
  <si>
    <t>c41505a0dcd85ec5_0000003310</t>
  </si>
  <si>
    <t>c41505a0dcd85ec5_0000003309</t>
  </si>
  <si>
    <t>c41505a0dcd85ec5_0000003308</t>
  </si>
  <si>
    <t>c41505a0dcd85ec5_0000003307</t>
  </si>
  <si>
    <t>c41505a0dcd85ec5_0000003306</t>
  </si>
  <si>
    <t>c41505a0dcd85ec5_0000003305</t>
  </si>
  <si>
    <t>c41505a0dcd85ec5_0000003304</t>
  </si>
  <si>
    <t>c41505a0dcd85ec5_0000003303</t>
  </si>
  <si>
    <t>c41505a0dcd85ec5_0000003302</t>
  </si>
  <si>
    <t>c41505a0dcd85ec5_0000003301</t>
  </si>
  <si>
    <t>c41505a0dcd85ec5_0000003300</t>
  </si>
  <si>
    <t>c41505a0dcd85ec5_0000003299</t>
  </si>
  <si>
    <t>c41505a0dcd85ec5_0000003298</t>
  </si>
  <si>
    <t>c41505a0dcd85ec5_0000003297</t>
  </si>
  <si>
    <t>c41505a0dcd85ec5_0000003296</t>
  </si>
  <si>
    <t>c41505a0dcd85ec5_0000003295</t>
  </si>
  <si>
    <t>c41505a0dcd85ec5_0000003294</t>
  </si>
  <si>
    <t>c41505a0dcd85ec5_0000003293</t>
  </si>
  <si>
    <t>c41505a0dcd85ec5_0000003292</t>
  </si>
  <si>
    <t>c41505a0dcd85ec5_0000003291</t>
  </si>
  <si>
    <t>c41505a0dcd85ec5_0000003290</t>
  </si>
  <si>
    <t>c41505a0dcd85ec5_0000003289</t>
  </si>
  <si>
    <t>c41505a0dcd85ec5_0000003288</t>
  </si>
  <si>
    <t>c41505a0dcd85ec5_0000003287</t>
  </si>
  <si>
    <t>c41505a0dcd85ec5_0000003286</t>
  </si>
  <si>
    <t>c41505a0dcd85ec5_0000003285</t>
  </si>
  <si>
    <t>c41505a0dcd85ec5_0000003284</t>
  </si>
  <si>
    <t>c41505a0dcd85ec5_0000003283</t>
  </si>
  <si>
    <t>c41505a0dcd85ec5_0000003282</t>
  </si>
  <si>
    <t>c41505a0dcd85ec5_0000003281</t>
  </si>
  <si>
    <t>c41505a0dcd85ec5_0000003280</t>
  </si>
  <si>
    <t>c41505a0dcd85ec5_0000003279</t>
  </si>
  <si>
    <t>c41505a0dcd85ec5_0000003278</t>
  </si>
  <si>
    <t>c41505a0dcd85ec5_0000003277</t>
  </si>
  <si>
    <t>c41505a0dcd85ec5_0000003276</t>
  </si>
  <si>
    <t>c41505a0dcd85ec5_0000003275</t>
  </si>
  <si>
    <t>c41505a0dcd85ec5_0000003274</t>
  </si>
  <si>
    <t>c41505a0dcd85ec5_0000003273</t>
  </si>
  <si>
    <t>c41505a0dcd85ec5_0000003272</t>
  </si>
  <si>
    <t>c41505a0dcd85ec5_0000003271</t>
  </si>
  <si>
    <t>c41505a0dcd85ec5_0000003270</t>
  </si>
  <si>
    <t>c41505a0dcd85ec5_0000003269</t>
  </si>
  <si>
    <t>c41505a0dcd85ec5_0000003268</t>
  </si>
  <si>
    <t>c41505a0dcd85ec5_0000003267</t>
  </si>
  <si>
    <t>c41505a0dcd85ec5_0000003266</t>
  </si>
  <si>
    <t>c41505a0dcd85ec5_0000003265</t>
  </si>
  <si>
    <t>c41505a0dcd85ec5_0000003264</t>
  </si>
  <si>
    <t>c41505a0dcd85ec5_0000003263</t>
  </si>
  <si>
    <t>c41505a0dcd85ec5_0000003262</t>
  </si>
  <si>
    <t>c41505a0dcd85ec5_0000003389</t>
  </si>
  <si>
    <t>c41505a0dcd85ec5_0000003431</t>
  </si>
  <si>
    <t>c41505a0dcd85ec5_0000003430</t>
  </si>
  <si>
    <t>c41505a0dcd85ec5_0000003429</t>
  </si>
  <si>
    <t>c41505a0dcd85ec5_0000003428</t>
  </si>
  <si>
    <t>c41505a0dcd85ec5_0000003427</t>
  </si>
  <si>
    <t>c41505a0dcd85ec5_0000003426</t>
  </si>
  <si>
    <t>c41505a0dcd85ec5_0000003425</t>
  </si>
  <si>
    <t>c41505a0dcd85ec5_0000003424</t>
  </si>
  <si>
    <t>c41505a0dcd85ec5_0000003423</t>
  </si>
  <si>
    <t>c41505a0dcd85ec5_0000003422</t>
  </si>
  <si>
    <t>c41505a0dcd85ec5_0000003421</t>
  </si>
  <si>
    <t>c41505a0dcd85ec5_0000003420</t>
  </si>
  <si>
    <t>c41505a0dcd85ec5_0000003419</t>
  </si>
  <si>
    <t>c41505a0dcd85ec5_0000003418</t>
  </si>
  <si>
    <t>c41505a0dcd85ec5_0000003417</t>
  </si>
  <si>
    <t>c41505a0dcd85ec5_0000003416</t>
  </si>
  <si>
    <t>c41505a0dcd85ec5_0000003415</t>
  </si>
  <si>
    <t>c41505a0dcd85ec5_0000003414</t>
  </si>
  <si>
    <t>c41505a0dcd85ec5_0000003388</t>
  </si>
  <si>
    <t>c41505a0dcd85ec5_0000003387</t>
  </si>
  <si>
    <t>c41505a0dcd85ec5_0000003386</t>
  </si>
  <si>
    <t>c41505a0dcd85ec5_0000003385</t>
  </si>
  <si>
    <t>c41505a0dcd85ec5_0000003384</t>
  </si>
  <si>
    <t>c41505a0dcd85ec5_0000003383</t>
  </si>
  <si>
    <t>c41505a0dcd85ec5_0000003382</t>
  </si>
  <si>
    <t>c41505a0dcd85ec5_0000003381</t>
  </si>
  <si>
    <t>c41505a0dcd85ec5_0000003380</t>
  </si>
  <si>
    <t>c41505a0dcd85ec5_0000003379</t>
  </si>
  <si>
    <t>c41505a0dcd85ec5_0000003378</t>
  </si>
  <si>
    <t>c41505a0dcd85ec5_0000003377</t>
  </si>
  <si>
    <t>c41505a0dcd85ec5_0000003376</t>
  </si>
  <si>
    <t>c41505a0dcd85ec5_0000003375</t>
  </si>
  <si>
    <t>c41505a0dcd85ec5_0000003374</t>
  </si>
  <si>
    <t>c41505a0dcd85ec5_0000003373</t>
  </si>
  <si>
    <t>c41505a0dcd85ec5_0000003372</t>
  </si>
  <si>
    <t>c41505a0dcd85ec5_0000003371</t>
  </si>
  <si>
    <t>c41505a0dcd85ec5_0000003370</t>
  </si>
  <si>
    <t>c41505a0dcd85ec5_0000003369</t>
  </si>
  <si>
    <t>c41505a0dcd85ec5_0000003368</t>
  </si>
  <si>
    <t>c41505a0dcd85ec5_0000003367</t>
  </si>
  <si>
    <t>c41505a0dcd85ec5_0000003366</t>
  </si>
  <si>
    <t>c41505a0dcd85ec5_0000003365</t>
  </si>
  <si>
    <t>c41505a0dcd85ec5_0000003364</t>
  </si>
  <si>
    <t>c41505a0dcd85ec5_0000003363</t>
  </si>
  <si>
    <t>c41505a0dcd85ec5_0000003362</t>
  </si>
  <si>
    <t>c41505a0dcd85ec5_0000003361</t>
  </si>
  <si>
    <t>c41505a0dcd85ec5_0000003360</t>
  </si>
  <si>
    <t>c41505a0dcd85ec5_0000003359</t>
  </si>
  <si>
    <t>c41505a0dcd85ec5_0000003358</t>
  </si>
  <si>
    <t>c41505a0dcd85ec5_0000003357</t>
  </si>
  <si>
    <t>c41505a0dcd85ec5_0000003356</t>
  </si>
  <si>
    <t>c41505a0dcd85ec5_0000003355</t>
  </si>
  <si>
    <t>c41505a0dcd85ec5_0000003354</t>
  </si>
  <si>
    <t>c41505a0dcd85ec5_0000002843</t>
  </si>
  <si>
    <t>c41505a0dcd85ec5_0000002842</t>
  </si>
  <si>
    <t>c41505a0dcd85ec5_0000002841</t>
  </si>
  <si>
    <t>c41505a0dcd85ec5_0000002840</t>
  </si>
  <si>
    <t>c41505a0dcd85ec5_0000002839</t>
  </si>
  <si>
    <t>c41505a0dcd85ec5_0000002838</t>
  </si>
  <si>
    <t>c41505a0dcd85ec5_0000002837</t>
  </si>
  <si>
    <t>c41505a0dcd85ec5_0000002836</t>
  </si>
  <si>
    <t>c41505a0dcd85ec5_0000002856</t>
  </si>
  <si>
    <t>c41505a0dcd85ec5_0000002855</t>
  </si>
  <si>
    <t>c41505a0dcd85ec5_0000002854</t>
  </si>
  <si>
    <t>c41505a0dcd85ec5_0000002853</t>
  </si>
  <si>
    <t>c41505a0dcd85ec5_0000002852</t>
  </si>
  <si>
    <t>c41505a0dcd85ec5_0000002851</t>
  </si>
  <si>
    <t>c41505a0dcd85ec5_0000002850</t>
  </si>
  <si>
    <t>c41505a0dcd85ec5_0000002849</t>
  </si>
  <si>
    <t>c41505a0dcd85ec5_0000002873</t>
  </si>
  <si>
    <t>c41505a0dcd85ec5_0000002872</t>
  </si>
  <si>
    <t>c41505a0dcd85ec5_0000002871</t>
  </si>
  <si>
    <t>c41505a0dcd85ec5_0000002870</t>
  </si>
  <si>
    <t>c41505a0dcd85ec5_0000002869</t>
  </si>
  <si>
    <t>c41505a0dcd85ec5_0000002868</t>
  </si>
  <si>
    <t>c41505a0dcd85ec5_0000002867</t>
  </si>
  <si>
    <t>c41505a0dcd85ec5_0000002866</t>
  </si>
  <si>
    <t>c41505a0dcd85ec5_0000002865</t>
  </si>
  <si>
    <t>c41505a0dcd85ec5_0000002864</t>
  </si>
  <si>
    <t>c41505a0dcd85ec5_0000002863</t>
  </si>
  <si>
    <t>c41505a0dcd85ec5_0000002862</t>
  </si>
  <si>
    <t>c41505a0dcd85ec5_0000002861</t>
  </si>
  <si>
    <t>c41505a0dcd85ec5_0000002860</t>
  </si>
  <si>
    <t>c41505a0dcd85ec5_0000002859</t>
  </si>
  <si>
    <t>c41505a0dcd85ec5_0000002819</t>
  </si>
  <si>
    <t>c41505a0dcd85ec5_0000002818</t>
  </si>
  <si>
    <t>c41505a0dcd85ec5_0000002817</t>
  </si>
  <si>
    <t>c41505a0dcd85ec5_0000002816</t>
  </si>
  <si>
    <t>c41505a0dcd85ec5_0000002815</t>
  </si>
  <si>
    <t>c41505a0dcd85ec5_0000002814</t>
  </si>
  <si>
    <t>c41505a0dcd85ec5_0000002813</t>
  </si>
  <si>
    <t>c41505a0dcd85ec5_0000002812</t>
  </si>
  <si>
    <t>c41505a0dcd85ec5_0000002811</t>
  </si>
  <si>
    <t>c41505a0dcd85ec5_0000002810</t>
  </si>
  <si>
    <t>c41505a0dcd85ec5_0000002809</t>
  </si>
  <si>
    <t>c41505a0dcd85ec5_0000002808</t>
  </si>
  <si>
    <t>c41505a0dcd85ec5_0000002807</t>
  </si>
  <si>
    <t>c41505a0dcd85ec5_0000002806</t>
  </si>
  <si>
    <t>c41505a0dcd85ec5_0000002805</t>
  </si>
  <si>
    <t>c41505a0dcd85ec5_0000002804</t>
  </si>
  <si>
    <t>c41505a0dcd85ec5_0000002835</t>
  </si>
  <si>
    <t>c41505a0dcd85ec5_0000002834</t>
  </si>
  <si>
    <t>c41505a0dcd85ec5_0000002858</t>
  </si>
  <si>
    <t>c41505a0dcd85ec5_0000002857</t>
  </si>
  <si>
    <t>c41505a0dcd85ec5_0000002874</t>
  </si>
  <si>
    <t>c41505a0dcd85ec5_0000002980</t>
  </si>
  <si>
    <t>c41505a0dcd85ec5_0000002979</t>
  </si>
  <si>
    <t>c41505a0dcd85ec5_0000002978</t>
  </si>
  <si>
    <t>c41505a0dcd85ec5_0000002977</t>
  </si>
  <si>
    <t>c41505a0dcd85ec5_0000002976</t>
  </si>
  <si>
    <t>c41505a0dcd85ec5_0000002975</t>
  </si>
  <si>
    <t>c41505a0dcd85ec5_0000002974</t>
  </si>
  <si>
    <t>c41505a0dcd85ec5_0000002973</t>
  </si>
  <si>
    <t>c41505a0dcd85ec5_0000002972</t>
  </si>
  <si>
    <t>c41505a0dcd85ec5_0000002971</t>
  </si>
  <si>
    <t>c41505a0dcd85ec5_0000002970</t>
  </si>
  <si>
    <t>c41505a0dcd85ec5_0000002969</t>
  </si>
  <si>
    <t>c41505a0dcd85ec5_0000002968</t>
  </si>
  <si>
    <t>c41505a0dcd85ec5_0000002967</t>
  </si>
  <si>
    <t>c41505a0dcd85ec5_0000002966</t>
  </si>
  <si>
    <t>c41505a0dcd85ec5_0000003003</t>
  </si>
  <si>
    <t>c41505a0dcd85ec5_0000003002</t>
  </si>
  <si>
    <t>c41505a0dcd85ec5_0000003001</t>
  </si>
  <si>
    <t>c41505a0dcd85ec5_0000003000</t>
  </si>
  <si>
    <t>c41505a0dcd85ec5_0000002999</t>
  </si>
  <si>
    <t>c41505a0dcd85ec5_0000003010</t>
  </si>
  <si>
    <t>c41505a0dcd85ec5_0000003009</t>
  </si>
  <si>
    <t>c41505a0dcd85ec5_0000003008</t>
  </si>
  <si>
    <t>c41505a0dcd85ec5_0000003007</t>
  </si>
  <si>
    <t>c41505a0dcd85ec5_0000003006</t>
  </si>
  <si>
    <t>c41505a0dcd85ec5_0000003005</t>
  </si>
  <si>
    <t>c41505a0dcd85ec5_0000003004</t>
  </si>
  <si>
    <t>c41505a0dcd85ec5_0000002997</t>
  </si>
  <si>
    <t>c41505a0dcd85ec5_0000003018</t>
  </si>
  <si>
    <t>c41505a0dcd85ec5_0000003017</t>
  </si>
  <si>
    <t>c41505a0dcd85ec5_0000003016</t>
  </si>
  <si>
    <t>c41505a0dcd85ec5_0000003015</t>
  </si>
  <si>
    <t>c41505a0dcd85ec5_0000003014</t>
  </si>
  <si>
    <t>c41505a0dcd85ec5_0000003063</t>
  </si>
  <si>
    <t>c41505a0dcd85ec5_0000003062</t>
  </si>
  <si>
    <t>c41505a0dcd85ec5_0000003061</t>
  </si>
  <si>
    <t>c41505a0dcd85ec5_0000003060</t>
  </si>
  <si>
    <t>c41505a0dcd85ec5_0000003059</t>
  </si>
  <si>
    <t>c41505a0dcd85ec5_0000003058</t>
  </si>
  <si>
    <t>c41505a0dcd85ec5_0000003057</t>
  </si>
  <si>
    <t>c41505a0dcd85ec5_0000003056</t>
  </si>
  <si>
    <t>c41505a0dcd85ec5_0000003055</t>
  </si>
  <si>
    <t>c41505a0dcd85ec5_0000003054</t>
  </si>
  <si>
    <t>c41505a0dcd85ec5_0000003053</t>
  </si>
  <si>
    <t>c41505a0dcd85ec5_0000003052</t>
  </si>
  <si>
    <t>c41505a0dcd85ec5_0000003051</t>
  </si>
  <si>
    <t>c41505a0dcd85ec5_0000003050</t>
  </si>
  <si>
    <t>c41505a0dcd85ec5_0000003049</t>
  </si>
  <si>
    <t>c41505a0dcd85ec5_0000003048</t>
  </si>
  <si>
    <t>c41505a0dcd85ec5_0000003047</t>
  </si>
  <si>
    <t>c41505a0dcd85ec5_0000003046</t>
  </si>
  <si>
    <t>c41505a0dcd85ec5_0000002965</t>
  </si>
  <si>
    <t>c41505a0dcd85ec5_0000002964</t>
  </si>
  <si>
    <t>c41505a0dcd85ec5_0000002963</t>
  </si>
  <si>
    <t>c41505a0dcd85ec5_0000002962</t>
  </si>
  <si>
    <t>c41505a0dcd85ec5_0000002961</t>
  </si>
  <si>
    <t>c41505a0dcd85ec5_0000002960</t>
  </si>
  <si>
    <t>c41505a0dcd85ec5_0000002959</t>
  </si>
  <si>
    <t>c41505a0dcd85ec5_0000002958</t>
  </si>
  <si>
    <t>c41505a0dcd85ec5_0000002957</t>
  </si>
  <si>
    <t>c41505a0dcd85ec5_0000002956</t>
  </si>
  <si>
    <t>c41505a0dcd85ec5_0000002955</t>
  </si>
  <si>
    <t>c41505a0dcd85ec5_0000002954</t>
  </si>
  <si>
    <t>c41505a0dcd85ec5_0000002953</t>
  </si>
  <si>
    <t>c41505a0dcd85ec5_0000002952</t>
  </si>
  <si>
    <t>c41505a0dcd85ec5_0000002951</t>
  </si>
  <si>
    <t>c41505a0dcd85ec5_0000002950</t>
  </si>
  <si>
    <t>c41505a0dcd85ec5_0000002949</t>
  </si>
  <si>
    <t>c41505a0dcd85ec5_0000002996</t>
  </si>
  <si>
    <t>c41505a0dcd85ec5_0000002995</t>
  </si>
  <si>
    <t>c41505a0dcd85ec5_0000002994</t>
  </si>
  <si>
    <t>c41505a0dcd85ec5_0000002993</t>
  </si>
  <si>
    <t>c41505a0dcd85ec5_0000002992</t>
  </si>
  <si>
    <t>c41505a0dcd85ec5_0000002991</t>
  </si>
  <si>
    <t>c41505a0dcd85ec5_0000002990</t>
  </si>
  <si>
    <t>c41505a0dcd85ec5_0000002989</t>
  </si>
  <si>
    <t>c41505a0dcd85ec5_0000002988</t>
  </si>
  <si>
    <t>c41505a0dcd85ec5_0000002987</t>
  </si>
  <si>
    <t>c41505a0dcd85ec5_0000002986</t>
  </si>
  <si>
    <t>c41505a0dcd85ec5_0000002985</t>
  </si>
  <si>
    <t>c41505a0dcd85ec5_0000002984</t>
  </si>
  <si>
    <t>c41505a0dcd85ec5_0000002983</t>
  </si>
  <si>
    <t>c41505a0dcd85ec5_0000002982</t>
  </si>
  <si>
    <t>c41505a0dcd85ec5_0000002981</t>
  </si>
  <si>
    <t>c41505a0dcd85ec5_0000002948</t>
  </si>
  <si>
    <t>c41505a0dcd85ec5_0000002947</t>
  </si>
  <si>
    <t>c41505a0dcd85ec5_0000002946</t>
  </si>
  <si>
    <t>c41505a0dcd85ec5_0000002945</t>
  </si>
  <si>
    <t>c41505a0dcd85ec5_0000002944</t>
  </si>
  <si>
    <t>c41505a0dcd85ec5_0000002943</t>
  </si>
  <si>
    <t>c41505a0dcd85ec5_0000002942</t>
  </si>
  <si>
    <t>c41505a0dcd85ec5_0000002941</t>
  </si>
  <si>
    <t>c41505a0dcd85ec5_0000002940</t>
  </si>
  <si>
    <t>c41505a0dcd85ec5_0000002939</t>
  </si>
  <si>
    <t>c41505a0dcd85ec5_0000002938</t>
  </si>
  <si>
    <t>c41505a0dcd85ec5_0000002937</t>
  </si>
  <si>
    <t>c41505a0dcd85ec5_0000002936</t>
  </si>
  <si>
    <t>c41505a0dcd85ec5_0000002935</t>
  </si>
  <si>
    <t>c41505a0dcd85ec5_0000002934</t>
  </si>
  <si>
    <t>c41505a0dcd85ec5_0000002933</t>
  </si>
  <si>
    <t>c41505a0dcd85ec5_0000002932</t>
  </si>
  <si>
    <t>c41505a0dcd85ec5_0000002931</t>
  </si>
  <si>
    <t>c41505a0dcd85ec5_0000002930</t>
  </si>
  <si>
    <t>c41505a0dcd85ec5_0000002929</t>
  </si>
  <si>
    <t>c41505a0dcd85ec5_0000002928</t>
  </si>
  <si>
    <t>c41505a0dcd85ec5_0000002927</t>
  </si>
  <si>
    <t>c41505a0dcd85ec5_0000002926</t>
  </si>
  <si>
    <t>c41505a0dcd85ec5_0000002925</t>
  </si>
  <si>
    <t>c41505a0dcd85ec5_0000002924</t>
  </si>
  <si>
    <t>c41505a0dcd85ec5_0000002923</t>
  </si>
  <si>
    <t>c41505a0dcd85ec5_0000002922</t>
  </si>
  <si>
    <t>c41505a0dcd85ec5_0000002921</t>
  </si>
  <si>
    <t>c41505a0dcd85ec5_0000002920</t>
  </si>
  <si>
    <t>c41505a0dcd85ec5_0000002919</t>
  </si>
  <si>
    <t>c41505a0dcd85ec5_0000002918</t>
  </si>
  <si>
    <t>c41505a0dcd85ec5_0000002917</t>
  </si>
  <si>
    <t>c41505a0dcd85ec5_0000002916</t>
  </si>
  <si>
    <t>c41505a0dcd85ec5_0000002915</t>
  </si>
  <si>
    <t>c41505a0dcd85ec5_0000002914</t>
  </si>
  <si>
    <t>c41505a0dcd85ec5_0000003353</t>
  </si>
  <si>
    <t>c41505a0dcd85ec5_0000003352</t>
  </si>
  <si>
    <t>c41505a0dcd85ec5_0000003351</t>
  </si>
  <si>
    <t>c41505a0dcd85ec5_0000003350</t>
  </si>
  <si>
    <t>c41505a0dcd85ec5_0000003349</t>
  </si>
  <si>
    <t>c41505a0dcd85ec5_0000003348</t>
  </si>
  <si>
    <t>c41505a0dcd85ec5_0000003347</t>
  </si>
  <si>
    <t>c41505a0dcd85ec5_0000003346</t>
  </si>
  <si>
    <t>c41505a0dcd85ec5_0000003345</t>
  </si>
  <si>
    <t>c41505a0dcd85ec5_0000003344</t>
  </si>
  <si>
    <t>c41505a0dcd85ec5_0000003343</t>
  </si>
  <si>
    <t>c41505a0dcd85ec5_0000003342</t>
  </si>
  <si>
    <t>c41505a0dcd85ec5_0000003341</t>
  </si>
  <si>
    <t>c41505a0dcd85ec5_0000003340</t>
  </si>
  <si>
    <t>c41505a0dcd85ec5_0000003339</t>
  </si>
  <si>
    <t>c41505a0dcd85ec5_0000003338</t>
  </si>
  <si>
    <t>c41505a0dcd85ec5_0000003337</t>
  </si>
  <si>
    <t>c41505a0dcd85ec5_0000003336</t>
  </si>
  <si>
    <t>c41505a0dcd85ec5_0000003335</t>
  </si>
  <si>
    <t>c41505a0dcd85ec5_0000003334</t>
  </si>
  <si>
    <t>c41505a0dcd85ec5_0000003333</t>
  </si>
  <si>
    <t>c41505a0dcd85ec5_0000003332</t>
  </si>
  <si>
    <t>c41505a0dcd85ec5_0000003331</t>
  </si>
  <si>
    <t>c41505a0dcd85ec5_0000003330</t>
  </si>
  <si>
    <t>c41505a0dcd85ec5_0000003329</t>
  </si>
  <si>
    <t>c41505a0dcd85ec5_0000003328</t>
  </si>
  <si>
    <t>c41505a0dcd85ec5_0000003327</t>
  </si>
  <si>
    <t>c41505a0dcd85ec5_0000003326</t>
  </si>
  <si>
    <t>c41505a0dcd85ec5_0000003325</t>
  </si>
  <si>
    <t>c41505a0dcd85ec5_0000003324</t>
  </si>
  <si>
    <t>c41505a0dcd85ec5_0000003323</t>
  </si>
  <si>
    <t>c41505a0dcd85ec5_0000003322</t>
  </si>
  <si>
    <t>c41505a0dcd85ec5_0000003321</t>
  </si>
  <si>
    <t>c41505a0dcd85ec5_0000003435</t>
  </si>
  <si>
    <t>c41505a0dcd85ec5_0000003434</t>
  </si>
  <si>
    <t>c41505a0dcd85ec5_0000003433</t>
  </si>
  <si>
    <t>c41505a0dcd85ec5_0000003432</t>
  </si>
  <si>
    <t>c41505a0dcd85ec5_0000003413</t>
  </si>
  <si>
    <t>c41505a0dcd85ec5_0000003412</t>
  </si>
  <si>
    <t>c41505a0dcd85ec5_0000003411</t>
  </si>
  <si>
    <t>c41505a0dcd85ec5_0000003410</t>
  </si>
  <si>
    <t>c41505a0dcd85ec5_0000003409</t>
  </si>
  <si>
    <t>c41505a0dcd85ec5_0000003408</t>
  </si>
  <si>
    <t>c41505a0dcd85ec5_0000003407</t>
  </si>
  <si>
    <t>c41505a0dcd85ec5_0000003406</t>
  </si>
  <si>
    <t>c41505a0dcd85ec5_0000003405</t>
  </si>
  <si>
    <t>c41505a0dcd85ec5_0000003404</t>
  </si>
  <si>
    <t>c41505a0dcd85ec5_0000003403</t>
  </si>
  <si>
    <t>c41505a0dcd85ec5_0000003402</t>
  </si>
  <si>
    <t>c41505a0dcd85ec5_0000003401</t>
  </si>
  <si>
    <t>c41505a0dcd85ec5_0000003400</t>
  </si>
  <si>
    <t>c41505a0dcd85ec5_0000003399</t>
  </si>
  <si>
    <t>c41505a0dcd85ec5_0000003398</t>
  </si>
  <si>
    <t>c41505a0dcd85ec5_0000003397</t>
  </si>
  <si>
    <t>c41505a0dcd85ec5_0000003396</t>
  </si>
  <si>
    <t>c41505a0dcd85ec5_0000003395</t>
  </si>
  <si>
    <t>c41505a0dcd85ec5_0000003394</t>
  </si>
  <si>
    <t>c41505a0dcd85ec5_0000003393</t>
  </si>
  <si>
    <t>c41505a0dcd85ec5_0000003392</t>
  </si>
  <si>
    <t>c41505a0dcd85ec5_0000003391</t>
  </si>
  <si>
    <t>c41505a0dcd85ec5_0000003390</t>
  </si>
  <si>
    <t>c41505a0dcd85ec5_0000003448</t>
  </si>
  <si>
    <t>c41505a0dcd85ec5_0000003447</t>
  </si>
  <si>
    <t>c41505a0dcd85ec5_0000003446</t>
  </si>
  <si>
    <t>c41505a0dcd85ec5_0000003445</t>
  </si>
  <si>
    <t>c41505a0dcd85ec5_0000003444</t>
  </si>
  <si>
    <t>c41505a0dcd85ec5_0000003443</t>
  </si>
  <si>
    <t>c41505a0dcd85ec5_0000003442</t>
  </si>
  <si>
    <t>c41505a0dcd85ec5_0000003441</t>
  </si>
  <si>
    <t>c41505a0dcd85ec5_0000003440</t>
  </si>
  <si>
    <t>c41505a0dcd85ec5_0000003439</t>
  </si>
  <si>
    <t>c41505a0dcd85ec5_0000003438</t>
  </si>
  <si>
    <t>c41505a0dcd85ec5_0000003437</t>
  </si>
  <si>
    <t>c41505a0dcd85ec5_0000003436</t>
  </si>
  <si>
    <t>c41505a0dcd85ec5_0000003454</t>
  </si>
  <si>
    <t>c41505a0dcd85ec5_0000003453</t>
  </si>
  <si>
    <t>c41505a0dcd85ec5_0000003452</t>
  </si>
  <si>
    <t>c41505a0dcd85ec5_0000003451</t>
  </si>
  <si>
    <t>c41505a0dcd85ec5_0000003450</t>
  </si>
  <si>
    <t>c41505a0dcd85ec5_0000003449</t>
  </si>
  <si>
    <t>c41505a0dcd85ec5_0000003468</t>
  </si>
  <si>
    <t>c41505a0dcd85ec5_0000003467</t>
  </si>
  <si>
    <t>c41505a0dcd85ec5_0000003466</t>
  </si>
  <si>
    <t>c41505a0dcd85ec5_0000003465</t>
  </si>
  <si>
    <t>c41505a0dcd85ec5_0000003464</t>
  </si>
  <si>
    <t>c41505a0dcd85ec5_0000003463</t>
  </si>
  <si>
    <t>c41505a0dcd85ec5_0000003462</t>
  </si>
  <si>
    <t>c41505a0dcd85ec5_0000003461</t>
  </si>
  <si>
    <t>c41505a0dcd85ec5_0000003460</t>
  </si>
  <si>
    <t>c41505a0dcd85ec5_0000003652</t>
  </si>
  <si>
    <t>c41505a0dcd85ec5_0000003651</t>
  </si>
  <si>
    <t>c41505a0dcd85ec5_0000003650</t>
  </si>
  <si>
    <t>c41505a0dcd85ec5_0000003649</t>
  </si>
  <si>
    <t>c41505a0dcd85ec5_0000003648</t>
  </si>
  <si>
    <t>c41505a0dcd85ec5_0000003647</t>
  </si>
  <si>
    <t>c41505a0dcd85ec5_0000003646</t>
  </si>
  <si>
    <t>c41505a0dcd85ec5_0000003645</t>
  </si>
  <si>
    <t>c41505a0dcd85ec5_0000003644</t>
  </si>
  <si>
    <t>c41505a0dcd85ec5_0000003643</t>
  </si>
  <si>
    <t>c41505a0dcd85ec5_0000003642</t>
  </si>
  <si>
    <t>c41505a0dcd85ec5_0000003641</t>
  </si>
  <si>
    <t>c41505a0dcd85ec5_0000003640</t>
  </si>
  <si>
    <t>c41505a0dcd85ec5_0000003639</t>
  </si>
  <si>
    <t>c41505a0dcd85ec5_0000003638</t>
  </si>
  <si>
    <t>c41505a0dcd85ec5_0000003637</t>
  </si>
  <si>
    <t>c41505a0dcd85ec5_0000003636</t>
  </si>
  <si>
    <t>c41505a0dcd85ec5_0000003635</t>
  </si>
  <si>
    <t>c41505a0dcd85ec5_0000003634</t>
  </si>
  <si>
    <t>c41505a0dcd85ec5_0000003633</t>
  </si>
  <si>
    <t>c41505a0dcd85ec5_0000003632</t>
  </si>
  <si>
    <t>c41505a0dcd85ec5_0000003631</t>
  </si>
  <si>
    <t>c41505a0dcd85ec5_0000003630</t>
  </si>
  <si>
    <t>c41505a0dcd85ec5_0000003629</t>
  </si>
  <si>
    <t>c41505a0dcd85ec5_0000003628</t>
  </si>
  <si>
    <t>c41505a0dcd85ec5_0000003627</t>
  </si>
  <si>
    <t>c41505a0dcd85ec5_0000003626</t>
  </si>
  <si>
    <t>c41505a0dcd85ec5_0000003625</t>
  </si>
  <si>
    <t>c41505a0dcd85ec5_0000003624</t>
  </si>
  <si>
    <t>c41505a0dcd85ec5_0000003623</t>
  </si>
  <si>
    <t>c41505a0dcd85ec5_0000003622</t>
  </si>
  <si>
    <t>c41505a0dcd85ec5_0000003621</t>
  </si>
  <si>
    <t>c41505a0dcd85ec5_0000003620</t>
  </si>
  <si>
    <t>c41505a0dcd85ec5_0000003619</t>
  </si>
  <si>
    <t>c41505a0dcd85ec5_0000003618</t>
  </si>
  <si>
    <t>c41505a0dcd85ec5_0000003617</t>
  </si>
  <si>
    <t>c41505a0dcd85ec5_0000003616</t>
  </si>
  <si>
    <t>c41505a0dcd85ec5_0000003615</t>
  </si>
  <si>
    <t>c41505a0dcd85ec5_0000003614</t>
  </si>
  <si>
    <t>c41505a0dcd85ec5_0000003613</t>
  </si>
  <si>
    <t>c41505a0dcd85ec5_0000003612</t>
  </si>
  <si>
    <t>c41505a0dcd85ec5_0000003611</t>
  </si>
  <si>
    <t>c41505a0dcd85ec5_0000003610</t>
  </si>
  <si>
    <t>c41505a0dcd85ec5_0000003609</t>
  </si>
  <si>
    <t>c41505a0dcd85ec5_0000003608</t>
  </si>
  <si>
    <t>c41505a0dcd85ec5_0000003607</t>
  </si>
  <si>
    <t>c41505a0dcd85ec5_0000003606</t>
  </si>
  <si>
    <t>c41505a0dcd85ec5_0000003605</t>
  </si>
  <si>
    <t>c41505a0dcd85ec5_0000003604</t>
  </si>
  <si>
    <t>c41505a0dcd85ec5_0000003603</t>
  </si>
  <si>
    <t>c41505a0dcd85ec5_0000003602</t>
  </si>
  <si>
    <t>c41505a0dcd85ec5_0000003601</t>
  </si>
  <si>
    <t>c41505a0dcd85ec5_0000003600</t>
  </si>
  <si>
    <t>c41505a0dcd85ec5_0000003599</t>
  </si>
  <si>
    <t>c41505a0dcd85ec5_0000003598</t>
  </si>
  <si>
    <t>c41505a0dcd85ec5_0000003597</t>
  </si>
  <si>
    <t>c41505a0dcd85ec5_0000003596</t>
  </si>
  <si>
    <t>c41505a0dcd85ec5_0000003675</t>
  </si>
  <si>
    <t>c41505a0dcd85ec5_0000003674</t>
  </si>
  <si>
    <t>c41505a0dcd85ec5_0000003676</t>
  </si>
  <si>
    <t>c41505a0dcd85ec5_0000003673</t>
  </si>
  <si>
    <t>c41505a0dcd85ec5_0000003672</t>
  </si>
  <si>
    <t>c41505a0dcd85ec5_0000003684</t>
  </si>
  <si>
    <t>c41505a0dcd85ec5_0000003683</t>
  </si>
  <si>
    <t>c41505a0dcd85ec5_0000003682</t>
  </si>
  <si>
    <t>c41505a0dcd85ec5_0000003681</t>
  </si>
  <si>
    <t>c41505a0dcd85ec5_0000003680</t>
  </si>
  <si>
    <t>c41505a0dcd85ec5_0000003699</t>
  </si>
  <si>
    <t>c41505a0dcd85ec5_0000003708</t>
  </si>
  <si>
    <t>c41505a0dcd85ec5_0000003707</t>
  </si>
  <si>
    <t>c41505a0dcd85ec5_0000003706</t>
  </si>
  <si>
    <t>c41505a0dcd85ec5_0000003705</t>
  </si>
  <si>
    <t>c41505a0dcd85ec5_0000003704</t>
  </si>
  <si>
    <t>c41505a0dcd85ec5_0000003703</t>
  </si>
  <si>
    <t>c41505a0dcd85ec5_0000003702</t>
  </si>
  <si>
    <t>c41505a0dcd85ec5_0000003701</t>
  </si>
  <si>
    <t>c41505a0dcd85ec5_0000003721</t>
  </si>
  <si>
    <t>c41505a0dcd85ec5_0000003720</t>
  </si>
  <si>
    <t>c41505a0dcd85ec5_0000003719</t>
  </si>
  <si>
    <t>c41505a0dcd85ec5_0000003718</t>
  </si>
  <si>
    <t>c41505a0dcd85ec5_0000003717</t>
  </si>
  <si>
    <t>c41505a0dcd85ec5_0000003716</t>
  </si>
  <si>
    <t>c41505a0dcd85ec5_0000003715</t>
  </si>
  <si>
    <t>c41505a0dcd85ec5_0000003714</t>
  </si>
  <si>
    <t>c41505a0dcd85ec5_0000003713</t>
  </si>
  <si>
    <t>c41505a0dcd85ec5_0000003459</t>
  </si>
  <si>
    <t>c41505a0dcd85ec5_0000003458</t>
  </si>
  <si>
    <t>c41505a0dcd85ec5_0000003508</t>
  </si>
  <si>
    <t>c41505a0dcd85ec5_0000003507</t>
  </si>
  <si>
    <t>c41505a0dcd85ec5_0000003506</t>
  </si>
  <si>
    <t>c41505a0dcd85ec5_0000003505</t>
  </si>
  <si>
    <t>c41505a0dcd85ec5_0000003504</t>
  </si>
  <si>
    <t>c41505a0dcd85ec5_0000003503</t>
  </si>
  <si>
    <t>c41505a0dcd85ec5_0000003502</t>
  </si>
  <si>
    <t>c41505a0dcd85ec5_0000003501</t>
  </si>
  <si>
    <t>c41505a0dcd85ec5_0000003500</t>
  </si>
  <si>
    <t>c41505a0dcd85ec5_0000003499</t>
  </si>
  <si>
    <t>c41505a0dcd85ec5_0000003498</t>
  </si>
  <si>
    <t>c41505a0dcd85ec5_0000003497</t>
  </si>
  <si>
    <t>c41505a0dcd85ec5_0000003496</t>
  </si>
  <si>
    <t>c41505a0dcd85ec5_0000003495</t>
  </si>
  <si>
    <t>c41505a0dcd85ec5_0000003494</t>
  </si>
  <si>
    <t>c41505a0dcd85ec5_0000003493</t>
  </si>
  <si>
    <t>c41505a0dcd85ec5_0000003492</t>
  </si>
  <si>
    <t>c41505a0dcd85ec5_0000003491</t>
  </si>
  <si>
    <t>c41505a0dcd85ec5_0000003490</t>
  </si>
  <si>
    <t>c41505a0dcd85ec5_0000003489</t>
  </si>
  <si>
    <t>c41505a0dcd85ec5_0000003488</t>
  </si>
  <si>
    <t>c41505a0dcd85ec5_0000003487</t>
  </si>
  <si>
    <t>c41505a0dcd85ec5_0000003486</t>
  </si>
  <si>
    <t>c41505a0dcd85ec5_0000003485</t>
  </si>
  <si>
    <t>c41505a0dcd85ec5_0000003484</t>
  </si>
  <si>
    <t>c41505a0dcd85ec5_0000003483</t>
  </si>
  <si>
    <t>c41505a0dcd85ec5_0000003482</t>
  </si>
  <si>
    <t>c41505a0dcd85ec5_0000003481</t>
  </si>
  <si>
    <t>c41505a0dcd85ec5_0000003480</t>
  </si>
  <si>
    <t>c41505a0dcd85ec5_0000003479</t>
  </si>
  <si>
    <t>c41505a0dcd85ec5_0000003478</t>
  </si>
  <si>
    <t>c41505a0dcd85ec5_0000003560</t>
  </si>
  <si>
    <t>c41505a0dcd85ec5_0000003559</t>
  </si>
  <si>
    <t>c41505a0dcd85ec5_0000003558</t>
  </si>
  <si>
    <t>c41505a0dcd85ec5_0000003557</t>
  </si>
  <si>
    <t>c41505a0dcd85ec5_0000003556</t>
  </si>
  <si>
    <t>c41505a0dcd85ec5_0000003555</t>
  </si>
  <si>
    <t>c41505a0dcd85ec5_0000003554</t>
  </si>
  <si>
    <t>c41505a0dcd85ec5_0000003553</t>
  </si>
  <si>
    <t>c41505a0dcd85ec5_0000003552</t>
  </si>
  <si>
    <t>c41505a0dcd85ec5_0000003551</t>
  </si>
  <si>
    <t>c41505a0dcd85ec5_0000003550</t>
  </si>
  <si>
    <t>c41505a0dcd85ec5_0000003549</t>
  </si>
  <si>
    <t>c41505a0dcd85ec5_0000003548</t>
  </si>
  <si>
    <t>c41505a0dcd85ec5_0000003547</t>
  </si>
  <si>
    <t>c41505a0dcd85ec5_0000003546</t>
  </si>
  <si>
    <t>c41505a0dcd85ec5_0000003545</t>
  </si>
  <si>
    <t>c41505a0dcd85ec5_0000003544</t>
  </si>
  <si>
    <t>c41505a0dcd85ec5_0000003543</t>
  </si>
  <si>
    <t>c41505a0dcd85ec5_0000003542</t>
  </si>
  <si>
    <t>c41505a0dcd85ec5_0000003541</t>
  </si>
  <si>
    <t>c41505a0dcd85ec5_0000003540</t>
  </si>
  <si>
    <t>c41505a0dcd85ec5_0000003539</t>
  </si>
  <si>
    <t>c41505a0dcd85ec5_0000003538</t>
  </si>
  <si>
    <t>c41505a0dcd85ec5_0000003537</t>
  </si>
  <si>
    <t>c41505a0dcd85ec5_0000003536</t>
  </si>
  <si>
    <t>c41505a0dcd85ec5_0000003535</t>
  </si>
  <si>
    <t>c41505a0dcd85ec5_0000003534</t>
  </si>
  <si>
    <t>c41505a0dcd85ec5_0000003533</t>
  </si>
  <si>
    <t>c41505a0dcd85ec5_0000003532</t>
  </si>
  <si>
    <t>c41505a0dcd85ec5_0000003531</t>
  </si>
  <si>
    <t>c41505a0dcd85ec5_0000003530</t>
  </si>
  <si>
    <t>c41505a0dcd85ec5_0000003529</t>
  </si>
  <si>
    <t>c41505a0dcd85ec5_0000003528</t>
  </si>
  <si>
    <t>c41505a0dcd85ec5_0000003527</t>
  </si>
  <si>
    <t>c41505a0dcd85ec5_0000003526</t>
  </si>
  <si>
    <t>c41505a0dcd85ec5_0000003525</t>
  </si>
  <si>
    <t>c41505a0dcd85ec5_0000003524</t>
  </si>
  <si>
    <t>c41505a0dcd85ec5_0000003523</t>
  </si>
  <si>
    <t>c41505a0dcd85ec5_0000003522</t>
  </si>
  <si>
    <t>c41505a0dcd85ec5_0000003521</t>
  </si>
  <si>
    <t>c41505a0dcd85ec5_0000003520</t>
  </si>
  <si>
    <t>c41505a0dcd85ec5_0000003519</t>
  </si>
  <si>
    <t>c41505a0dcd85ec5_0000003518</t>
  </si>
  <si>
    <t>c41505a0dcd85ec5_0000003517</t>
  </si>
  <si>
    <t>c41505a0dcd85ec5_0000003516</t>
  </si>
  <si>
    <t>c41505a0dcd85ec5_0000003515</t>
  </si>
  <si>
    <t>c41505a0dcd85ec5_0000003564</t>
  </si>
  <si>
    <t>c41505a0dcd85ec5_0000003565</t>
  </si>
  <si>
    <t>c41505a0dcd85ec5_0000003563</t>
  </si>
  <si>
    <t>c41505a0dcd85ec5_0000003562</t>
  </si>
  <si>
    <t>c41505a0dcd85ec5_0000003561</t>
  </si>
  <si>
    <t>c41505a0dcd85ec5_0000003595</t>
  </si>
  <si>
    <t>c41505a0dcd85ec5_0000003594</t>
  </si>
  <si>
    <t>c41505a0dcd85ec5_0000003593</t>
  </si>
  <si>
    <t>c41505a0dcd85ec5_0000003592</t>
  </si>
  <si>
    <t>c41505a0dcd85ec5_0000003591</t>
  </si>
  <si>
    <t>c41505a0dcd85ec5_0000003590</t>
  </si>
  <si>
    <t>c41505a0dcd85ec5_0000003589</t>
  </si>
  <si>
    <t>c41505a0dcd85ec5_0000003588</t>
  </si>
  <si>
    <t>c41505a0dcd85ec5_0000003587</t>
  </si>
  <si>
    <t>c41505a0dcd85ec5_0000003586</t>
  </si>
  <si>
    <t>c41505a0dcd85ec5_0000003585</t>
  </si>
  <si>
    <t>c41505a0dcd85ec5_0000003584</t>
  </si>
  <si>
    <t>c41505a0dcd85ec5_0000003583</t>
  </si>
  <si>
    <t>c41505a0dcd85ec5_0000003582</t>
  </si>
  <si>
    <t>c41505a0dcd85ec5_0000003581</t>
  </si>
  <si>
    <t>c41505a0dcd85ec5_0000003580</t>
  </si>
  <si>
    <t>c41505a0dcd85ec5_0000003579</t>
  </si>
  <si>
    <t>c41505a0dcd85ec5_0000003578</t>
  </si>
  <si>
    <t>c41505a0dcd85ec5_0000003577</t>
  </si>
  <si>
    <t>c41505a0dcd85ec5_0000003576</t>
  </si>
  <si>
    <t>c41505a0dcd85ec5_0000003575</t>
  </si>
  <si>
    <t>c41505a0dcd85ec5_0000003574</t>
  </si>
  <si>
    <t>c41505a0dcd85ec5_0000003573</t>
  </si>
  <si>
    <t>c41505a0dcd85ec5_0000003572</t>
  </si>
  <si>
    <t>c41505a0dcd85ec5_0000003571</t>
  </si>
  <si>
    <t>c41505a0dcd85ec5_0000003570</t>
  </si>
  <si>
    <t>c41505a0dcd85ec5_0000003569</t>
  </si>
  <si>
    <t>c41505a0dcd85ec5_0000003568</t>
  </si>
  <si>
    <t>c41505a0dcd85ec5_0000003567</t>
  </si>
  <si>
    <t>c41505a0dcd85ec5_0000003566</t>
  </si>
  <si>
    <t>c41505a0dcd85ec5_0000003671</t>
  </si>
  <si>
    <t>c41505a0dcd85ec5_0000003670</t>
  </si>
  <si>
    <t>c41505a0dcd85ec5_0000003669</t>
  </si>
  <si>
    <t>c41505a0dcd85ec5_0000003668</t>
  </si>
  <si>
    <t>c41505a0dcd85ec5_0000003667</t>
  </si>
  <si>
    <t>c41505a0dcd85ec5_0000003666</t>
  </si>
  <si>
    <t>c41505a0dcd85ec5_0000003665</t>
  </si>
  <si>
    <t>c41505a0dcd85ec5_0000003664</t>
  </si>
  <si>
    <t>c41505a0dcd85ec5_0000003663</t>
  </si>
  <si>
    <t>c41505a0dcd85ec5_0000003662</t>
  </si>
  <si>
    <t>c41505a0dcd85ec5_0000003661</t>
  </si>
  <si>
    <t>c41505a0dcd85ec5_0000003660</t>
  </si>
  <si>
    <t>c41505a0dcd85ec5_0000003659</t>
  </si>
  <si>
    <t>c41505a0dcd85ec5_0000003658</t>
  </si>
  <si>
    <t>c41505a0dcd85ec5_0000003712</t>
  </si>
  <si>
    <t>c41505a0dcd85ec5_0000003711</t>
  </si>
  <si>
    <t>c41505a0dcd85ec5_0000003710</t>
  </si>
  <si>
    <t>c41505a0dcd85ec5_0000003709</t>
  </si>
  <si>
    <t>c41505a0dcd85ec5_0000003762</t>
  </si>
  <si>
    <t>c41505a0dcd85ec5_0000003761</t>
  </si>
  <si>
    <t>c41505a0dcd85ec5_0000003760</t>
  </si>
  <si>
    <t>c41505a0dcd85ec5_0000003759</t>
  </si>
  <si>
    <t>c41505a0dcd85ec5_0000003758</t>
  </si>
  <si>
    <t>c41505a0dcd85ec5_0000003757</t>
  </si>
  <si>
    <t>c41505a0dcd85ec5_0000003756</t>
  </si>
  <si>
    <t>c41505a0dcd85ec5_0000003755</t>
  </si>
  <si>
    <t>c41505a0dcd85ec5_0000003754</t>
  </si>
  <si>
    <t>c41505a0dcd85ec5_0000003753</t>
  </si>
  <si>
    <t>c41505a0dcd85ec5_0000003732</t>
  </si>
  <si>
    <t>c41505a0dcd85ec5_0000003731</t>
  </si>
  <si>
    <t>c41505a0dcd85ec5_0000003730</t>
  </si>
  <si>
    <t>c41505a0dcd85ec5_0000003729</t>
  </si>
  <si>
    <t>c41505a0dcd85ec5_0000003679</t>
  </si>
  <si>
    <t>c41505a0dcd85ec5_0000003678</t>
  </si>
  <si>
    <t>c41505a0dcd85ec5_0000003677</t>
  </si>
  <si>
    <t>c41505a0dcd85ec5_0000003695</t>
  </si>
  <si>
    <t>c41505a0dcd85ec5_0000003694</t>
  </si>
  <si>
    <t>c41505a0dcd85ec5_0000003693</t>
  </si>
  <si>
    <t>c41505a0dcd85ec5_0000003692</t>
  </si>
  <si>
    <t>c41505a0dcd85ec5_0000003698</t>
  </si>
  <si>
    <t>c41505a0dcd85ec5_0000003697</t>
  </si>
  <si>
    <t>c41505a0dcd85ec5_0000003696</t>
  </si>
  <si>
    <t>c41505a0dcd85ec5_0000003689</t>
  </si>
  <si>
    <t>c41505a0dcd85ec5_0000003688</t>
  </si>
  <si>
    <t>c41505a0dcd85ec5_0000003687</t>
  </si>
  <si>
    <t>c41505a0dcd85ec5_0000003686</t>
  </si>
  <si>
    <t>c41505a0dcd85ec5_0000003685</t>
  </si>
  <si>
    <t>c41505a0dcd85ec5_0000003691</t>
  </si>
  <si>
    <t>c41505a0dcd85ec5_0000003690</t>
  </si>
  <si>
    <t>c41505a0dcd85ec5_0000003700</t>
  </si>
  <si>
    <t>c41505a0dcd85ec5_0000003657</t>
  </si>
  <si>
    <t>c41505a0dcd85ec5_0000003656</t>
  </si>
  <si>
    <t>c41505a0dcd85ec5_0000003655</t>
  </si>
  <si>
    <t>c41505a0dcd85ec5_0000003654</t>
  </si>
  <si>
    <t>c41505a0dcd85ec5_0000003653</t>
  </si>
  <si>
    <t>STATION2</t>
  </si>
  <si>
    <t>StationID2</t>
  </si>
  <si>
    <t>upper 5 mm</t>
  </si>
  <si>
    <t>subarea</t>
  </si>
  <si>
    <t>Startum</t>
  </si>
  <si>
    <t>MatMale</t>
  </si>
  <si>
    <t>LegMale</t>
  </si>
  <si>
    <t>MatMaleKg</t>
  </si>
  <si>
    <t>LegMaleKg</t>
  </si>
  <si>
    <t>MatMale/sq-km</t>
  </si>
  <si>
    <t>LegMale/sq-km</t>
  </si>
  <si>
    <t>MatMaleKg/sq-km</t>
  </si>
  <si>
    <t>LegMaleKg/sq-km</t>
  </si>
  <si>
    <t>AREA_SWEPT_SQKM</t>
  </si>
  <si>
    <t>Row Labels</t>
  </si>
  <si>
    <t>(blank)</t>
  </si>
  <si>
    <t>Grand Total</t>
  </si>
  <si>
    <t>Average of Startum</t>
  </si>
  <si>
    <t>Sum of MatMale/sq-km</t>
  </si>
  <si>
    <t>Sum of LegMale/sq-km</t>
  </si>
  <si>
    <t>Sum of MatMaleKg/sq-km</t>
  </si>
  <si>
    <t>Sum of LegMaleKg/sq-km</t>
  </si>
  <si>
    <t>STATIONID</t>
  </si>
  <si>
    <t>Count of STATIONID</t>
  </si>
  <si>
    <t>Average of Sum of MatMaleKg/sq-km</t>
  </si>
  <si>
    <t>Var of Sum of MatMaleKg/sq-km2</t>
  </si>
  <si>
    <t>Average of Sum of LegMaleKg/sq-km</t>
  </si>
  <si>
    <t>Var of Sum of LegMaleKg/sq-km2</t>
  </si>
  <si>
    <t>Average of STRATUM</t>
  </si>
  <si>
    <t>DepthStratum</t>
  </si>
  <si>
    <t>Subarea</t>
  </si>
  <si>
    <t>Stratum area (sq-km)</t>
  </si>
  <si>
    <t>Number of hauls</t>
  </si>
  <si>
    <t>200-400</t>
  </si>
  <si>
    <t>400-600</t>
  </si>
  <si>
    <t>600-800</t>
  </si>
  <si>
    <t>800-1000</t>
  </si>
  <si>
    <t>1000-1200</t>
  </si>
  <si>
    <t>Sta</t>
  </si>
  <si>
    <t>Count of Haul Number</t>
  </si>
  <si>
    <t>Biom est</t>
  </si>
  <si>
    <t>Var(est)</t>
  </si>
  <si>
    <t>Mat Male</t>
  </si>
  <si>
    <t>Leg Male</t>
  </si>
  <si>
    <t>Mature Males</t>
  </si>
  <si>
    <t>Legal Males</t>
  </si>
  <si>
    <t>t</t>
  </si>
  <si>
    <t>CV</t>
  </si>
  <si>
    <t>Subareas 1 - 6</t>
  </si>
  <si>
    <t>Subareas 2 - 4</t>
  </si>
  <si>
    <t>Subarea 2</t>
  </si>
  <si>
    <t xml:space="preserve">From Hoff report </t>
  </si>
  <si>
    <t>Total</t>
  </si>
  <si>
    <t>Mature males</t>
  </si>
  <si>
    <t>Legal males</t>
  </si>
  <si>
    <t>(males and females)</t>
  </si>
  <si>
    <r>
      <t xml:space="preserve">(males </t>
    </r>
    <r>
      <rPr>
        <sz val="11"/>
        <color theme="1"/>
        <rFont val="Calibri"/>
        <family val="2"/>
        <scheme val="minor"/>
      </rPr>
      <t>≥ 107 mm CL)</t>
    </r>
  </si>
  <si>
    <r>
      <t xml:space="preserve">(males </t>
    </r>
    <r>
      <rPr>
        <sz val="11"/>
        <color theme="1"/>
        <rFont val="Calibri"/>
        <family val="2"/>
        <scheme val="minor"/>
      </rPr>
      <t>≥ 124 mm CL)</t>
    </r>
  </si>
  <si>
    <t>Survey Year</t>
  </si>
  <si>
    <t>Biomass  (t)</t>
  </si>
  <si>
    <t>−</t>
  </si>
  <si>
    <r>
      <t>1</t>
    </r>
    <r>
      <rPr>
        <sz val="11"/>
        <color theme="1"/>
        <rFont val="Calibri"/>
        <family val="2"/>
        <scheme val="minor"/>
      </rPr>
      <t>−6</t>
    </r>
  </si>
  <si>
    <t>2−4</t>
  </si>
  <si>
    <t>Female</t>
  </si>
  <si>
    <t>ImmatMale</t>
  </si>
  <si>
    <t>ImmatMaleKg</t>
  </si>
  <si>
    <t>FemaleKg</t>
  </si>
  <si>
    <t>Female/sq-km</t>
  </si>
  <si>
    <t>ImmatMale/sq-km</t>
  </si>
  <si>
    <t>FemaleKg/sq-km</t>
  </si>
  <si>
    <t>ImmatMaleKg/sq-km</t>
  </si>
  <si>
    <t>TOTALKg/sq-km</t>
  </si>
  <si>
    <t>TOTAL/sq-km</t>
  </si>
  <si>
    <t>Sum of TOTAL/sq-km</t>
  </si>
  <si>
    <t>Sum of TOTALKg/sq-km</t>
  </si>
  <si>
    <t>Station</t>
  </si>
  <si>
    <t>Count of Station</t>
  </si>
  <si>
    <t>Average of Sum of TOTALKg/sq-km</t>
  </si>
  <si>
    <t>Average of Sum of MatMale/sq-km</t>
  </si>
  <si>
    <t>Var of Sum of LegMale/sq-km</t>
  </si>
  <si>
    <t>Var of Sum of LegMaleKg/sq-km</t>
  </si>
  <si>
    <t>stratum</t>
  </si>
  <si>
    <t>Average of Sum of LegMaleKg/sq-km2</t>
  </si>
  <si>
    <t>station</t>
  </si>
  <si>
    <t>Count of station</t>
  </si>
  <si>
    <t>Var of Sum of TOTALKg/sq-km2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</si>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</sst>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FF0000"/>
      <name val="Arial"/>
      <family val="2"/>
    </font>
    <font>
      <sz val="10"/>
      <name val="Dialog"/>
    </font>
    <font>
      <sz val="11"/>
      <name val="Calibri"/>
      <family val="2"/>
      <scheme val="minor"/>
    </font>
    <font>
      <sz val="10"/>
      <color rgb="FFFF0000"/>
      <name val="Dialog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/>
    <xf numFmtId="0" fontId="22" fillId="0" borderId="0"/>
    <xf numFmtId="0" fontId="22" fillId="0" borderId="0"/>
  </cellStyleXfs>
  <cellXfs count="137">
    <xf numFmtId="0" fontId="0" fillId="0" borderId="0" xfId="0"/>
    <xf numFmtId="22" fontId="0" fillId="0" borderId="0" xfId="0" applyNumberFormat="1"/>
    <xf numFmtId="16" fontId="0" fillId="0" borderId="0" xfId="0" applyNumberFormat="1"/>
    <xf numFmtId="4" fontId="0" fillId="0" borderId="0" xfId="0" applyNumberFormat="1"/>
    <xf numFmtId="17" fontId="0" fillId="0" borderId="0" xfId="0" applyNumberFormat="1"/>
    <xf numFmtId="0" fontId="14" fillId="0" borderId="0" xfId="0" applyFont="1"/>
    <xf numFmtId="0" fontId="19" fillId="0" borderId="0" xfId="0" applyFont="1"/>
    <xf numFmtId="0" fontId="0" fillId="34" borderId="0" xfId="0" applyFill="1"/>
    <xf numFmtId="0" fontId="21" fillId="33" borderId="10" xfId="43" applyFont="1" applyFill="1" applyBorder="1" applyAlignment="1">
      <alignment horizontal="left" vertical="top" wrapText="1"/>
    </xf>
    <xf numFmtId="0" fontId="21" fillId="33" borderId="11" xfId="43" applyFont="1" applyFill="1" applyBorder="1" applyAlignment="1">
      <alignment horizontal="left" vertical="top" wrapText="1"/>
    </xf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17" fontId="0" fillId="0" borderId="0" xfId="0" applyNumberFormat="1"/>
    <xf numFmtId="0" fontId="25" fillId="0" borderId="0" xfId="0" applyFont="1"/>
    <xf numFmtId="0" fontId="26" fillId="0" borderId="0" xfId="0" applyFont="1" applyAlignment="1">
      <alignment horizontal="right"/>
    </xf>
    <xf numFmtId="0" fontId="0" fillId="0" borderId="0" xfId="0"/>
    <xf numFmtId="49" fontId="14" fillId="0" borderId="0" xfId="0" applyNumberFormat="1" applyFont="1"/>
    <xf numFmtId="49" fontId="19" fillId="0" borderId="0" xfId="0" applyNumberFormat="1" applyFont="1"/>
    <xf numFmtId="0" fontId="23" fillId="0" borderId="0" xfId="44" applyFont="1"/>
    <xf numFmtId="0" fontId="23" fillId="0" borderId="0" xfId="44" applyFont="1"/>
    <xf numFmtId="0" fontId="0" fillId="0" borderId="0" xfId="0"/>
    <xf numFmtId="0" fontId="23" fillId="0" borderId="0" xfId="44" applyFont="1"/>
    <xf numFmtId="0" fontId="0" fillId="0" borderId="0" xfId="0"/>
    <xf numFmtId="0" fontId="0" fillId="0" borderId="0" xfId="0" applyNumberFormat="1"/>
    <xf numFmtId="0" fontId="14" fillId="0" borderId="0" xfId="0" applyFon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14" fillId="0" borderId="0" xfId="0" applyFont="1"/>
    <xf numFmtId="4" fontId="22" fillId="0" borderId="0" xfId="45" applyNumberFormat="1" applyFont="1" applyFill="1" applyBorder="1"/>
    <xf numFmtId="0" fontId="22" fillId="0" borderId="0" xfId="45" applyBorder="1"/>
    <xf numFmtId="0" fontId="22" fillId="0" borderId="0" xfId="45" applyFont="1" applyBorder="1"/>
    <xf numFmtId="0" fontId="24" fillId="0" borderId="12" xfId="45" applyFont="1" applyBorder="1"/>
    <xf numFmtId="0" fontId="24" fillId="0" borderId="13" xfId="45" applyFont="1" applyBorder="1"/>
    <xf numFmtId="0" fontId="24" fillId="0" borderId="13" xfId="45" applyFont="1" applyFill="1" applyBorder="1"/>
    <xf numFmtId="0" fontId="22" fillId="0" borderId="15" xfId="45" applyBorder="1"/>
    <xf numFmtId="0" fontId="22" fillId="0" borderId="17" xfId="45" applyBorder="1"/>
    <xf numFmtId="0" fontId="22" fillId="0" borderId="18" xfId="45" applyFont="1" applyBorder="1"/>
    <xf numFmtId="0" fontId="22" fillId="0" borderId="18" xfId="45" applyBorder="1"/>
    <xf numFmtId="4" fontId="22" fillId="0" borderId="18" xfId="45" applyNumberFormat="1" applyFont="1" applyFill="1" applyBorder="1"/>
    <xf numFmtId="0" fontId="24" fillId="0" borderId="14" xfId="45" applyFont="1" applyBorder="1"/>
    <xf numFmtId="0" fontId="0" fillId="0" borderId="16" xfId="0" applyBorder="1"/>
    <xf numFmtId="0" fontId="0" fillId="0" borderId="19" xfId="0" applyBorder="1"/>
    <xf numFmtId="0" fontId="24" fillId="0" borderId="12" xfId="45" applyFont="1" applyBorder="1"/>
    <xf numFmtId="0" fontId="22" fillId="0" borderId="15" xfId="45" applyBorder="1"/>
    <xf numFmtId="0" fontId="22" fillId="0" borderId="17" xfId="45" applyBorder="1"/>
    <xf numFmtId="0" fontId="24" fillId="0" borderId="0" xfId="44" applyFont="1" applyFill="1" applyBorder="1"/>
    <xf numFmtId="0" fontId="0" fillId="0" borderId="0" xfId="0"/>
    <xf numFmtId="3" fontId="0" fillId="0" borderId="0" xfId="0" applyNumberFormat="1"/>
    <xf numFmtId="0" fontId="0" fillId="0" borderId="0" xfId="0"/>
    <xf numFmtId="0" fontId="22" fillId="0" borderId="0" xfId="44" applyFont="1"/>
    <xf numFmtId="0" fontId="22" fillId="0" borderId="0" xfId="44"/>
    <xf numFmtId="3" fontId="0" fillId="0" borderId="0" xfId="0" applyNumberFormat="1"/>
    <xf numFmtId="0" fontId="22" fillId="0" borderId="0" xfId="44" applyBorder="1"/>
    <xf numFmtId="0" fontId="22" fillId="0" borderId="0" xfId="44" applyFont="1" applyBorder="1"/>
    <xf numFmtId="0" fontId="22" fillId="0" borderId="20" xfId="44" applyBorder="1"/>
    <xf numFmtId="0" fontId="22" fillId="0" borderId="21" xfId="44" applyBorder="1"/>
    <xf numFmtId="0" fontId="22" fillId="0" borderId="22" xfId="44" applyBorder="1"/>
    <xf numFmtId="0" fontId="22" fillId="0" borderId="23" xfId="44" applyBorder="1"/>
    <xf numFmtId="0" fontId="22" fillId="0" borderId="24" xfId="44" applyBorder="1"/>
    <xf numFmtId="0" fontId="22" fillId="0" borderId="24" xfId="44" applyFont="1" applyBorder="1"/>
    <xf numFmtId="0" fontId="22" fillId="0" borderId="0" xfId="44" applyFont="1" applyBorder="1" applyAlignment="1">
      <alignment horizontal="right"/>
    </xf>
    <xf numFmtId="2" fontId="22" fillId="0" borderId="0" xfId="44" applyNumberFormat="1" applyBorder="1"/>
    <xf numFmtId="0" fontId="22" fillId="0" borderId="25" xfId="44" applyBorder="1"/>
    <xf numFmtId="0" fontId="22" fillId="0" borderId="26" xfId="44" applyBorder="1"/>
    <xf numFmtId="0" fontId="22" fillId="0" borderId="27" xfId="44" applyBorder="1"/>
    <xf numFmtId="1" fontId="22" fillId="0" borderId="0" xfId="44" applyNumberFormat="1" applyBorder="1"/>
    <xf numFmtId="0" fontId="0" fillId="0" borderId="0" xfId="0"/>
    <xf numFmtId="0" fontId="22" fillId="0" borderId="0" xfId="44"/>
    <xf numFmtId="1" fontId="0" fillId="0" borderId="0" xfId="0" applyNumberFormat="1"/>
    <xf numFmtId="2" fontId="0" fillId="0" borderId="0" xfId="0" applyNumberFormat="1"/>
    <xf numFmtId="0" fontId="0" fillId="35" borderId="28" xfId="0" applyFont="1" applyFill="1" applyBorder="1"/>
    <xf numFmtId="0" fontId="0" fillId="35" borderId="0" xfId="0" applyFont="1" applyFill="1"/>
    <xf numFmtId="0" fontId="0" fillId="35" borderId="0" xfId="0" applyFont="1" applyFill="1" applyAlignment="1"/>
    <xf numFmtId="0" fontId="0" fillId="35" borderId="29" xfId="0" applyFont="1" applyFill="1" applyBorder="1"/>
    <xf numFmtId="3" fontId="0" fillId="35" borderId="29" xfId="0" applyNumberFormat="1" applyFont="1" applyFill="1" applyBorder="1" applyAlignment="1">
      <alignment horizontal="center"/>
    </xf>
    <xf numFmtId="2" fontId="0" fillId="35" borderId="29" xfId="0" applyNumberFormat="1" applyFont="1" applyFill="1" applyBorder="1" applyAlignment="1">
      <alignment horizontal="center"/>
    </xf>
    <xf numFmtId="0" fontId="0" fillId="35" borderId="29" xfId="0" applyFont="1" applyFill="1" applyBorder="1" applyAlignment="1">
      <alignment horizontal="center"/>
    </xf>
    <xf numFmtId="3" fontId="0" fillId="35" borderId="0" xfId="0" applyNumberFormat="1" applyFont="1" applyFill="1"/>
    <xf numFmtId="2" fontId="0" fillId="35" borderId="0" xfId="0" applyNumberFormat="1" applyFont="1" applyFill="1"/>
    <xf numFmtId="0" fontId="0" fillId="35" borderId="0" xfId="0" applyFont="1" applyFill="1" applyAlignment="1">
      <alignment horizontal="right"/>
    </xf>
    <xf numFmtId="16" fontId="0" fillId="35" borderId="0" xfId="0" applyNumberFormat="1" applyFont="1" applyFill="1" applyAlignment="1">
      <alignment horizontal="right"/>
    </xf>
    <xf numFmtId="3" fontId="0" fillId="35" borderId="28" xfId="0" applyNumberFormat="1" applyFont="1" applyFill="1" applyBorder="1"/>
    <xf numFmtId="2" fontId="0" fillId="35" borderId="28" xfId="0" applyNumberFormat="1" applyFont="1" applyFill="1" applyBorder="1"/>
    <xf numFmtId="0" fontId="0" fillId="35" borderId="28" xfId="0" applyFont="1" applyFill="1" applyBorder="1" applyAlignment="1">
      <alignment horizontal="right"/>
    </xf>
    <xf numFmtId="16" fontId="0" fillId="35" borderId="29" xfId="0" applyNumberFormat="1" applyFont="1" applyFill="1" applyBorder="1" applyAlignment="1">
      <alignment horizontal="right"/>
    </xf>
    <xf numFmtId="3" fontId="0" fillId="35" borderId="29" xfId="0" applyNumberFormat="1" applyFont="1" applyFill="1" applyBorder="1"/>
    <xf numFmtId="2" fontId="0" fillId="35" borderId="29" xfId="0" applyNumberFormat="1" applyFont="1" applyFill="1" applyBorder="1"/>
    <xf numFmtId="0" fontId="0" fillId="35" borderId="29" xfId="0" applyFont="1" applyFill="1" applyBorder="1" applyAlignment="1">
      <alignment horizontal="right"/>
    </xf>
    <xf numFmtId="1" fontId="0" fillId="35" borderId="0" xfId="0" applyNumberFormat="1" applyFont="1" applyFill="1"/>
    <xf numFmtId="1" fontId="0" fillId="35" borderId="29" xfId="0" applyNumberFormat="1" applyFont="1" applyFill="1" applyBorder="1"/>
    <xf numFmtId="0" fontId="0" fillId="0" borderId="0" xfId="0" applyFont="1"/>
    <xf numFmtId="3" fontId="0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0" fontId="0" fillId="35" borderId="0" xfId="0" applyFont="1" applyFill="1" applyBorder="1"/>
    <xf numFmtId="1" fontId="0" fillId="0" borderId="0" xfId="0" applyNumberFormat="1" applyFont="1" applyBorder="1"/>
    <xf numFmtId="2" fontId="0" fillId="0" borderId="0" xfId="0" applyNumberFormat="1" applyFont="1" applyBorder="1"/>
    <xf numFmtId="1" fontId="0" fillId="35" borderId="0" xfId="0" applyNumberFormat="1" applyFont="1" applyFill="1" applyBorder="1"/>
    <xf numFmtId="2" fontId="0" fillId="35" borderId="0" xfId="0" applyNumberFormat="1" applyFont="1" applyFill="1" applyBorder="1"/>
    <xf numFmtId="3" fontId="0" fillId="0" borderId="0" xfId="0" applyNumberFormat="1" applyFont="1" applyBorder="1"/>
    <xf numFmtId="1" fontId="0" fillId="0" borderId="29" xfId="0" applyNumberFormat="1" applyFont="1" applyBorder="1"/>
    <xf numFmtId="2" fontId="0" fillId="0" borderId="29" xfId="0" applyNumberFormat="1" applyFont="1" applyBorder="1"/>
    <xf numFmtId="3" fontId="0" fillId="0" borderId="29" xfId="0" applyNumberFormat="1" applyFont="1" applyBorder="1"/>
    <xf numFmtId="3" fontId="0" fillId="35" borderId="0" xfId="0" applyNumberFormat="1" applyFont="1" applyFill="1" applyBorder="1"/>
    <xf numFmtId="2" fontId="27" fillId="0" borderId="0" xfId="44" applyNumberFormat="1" applyFont="1" applyBorder="1"/>
    <xf numFmtId="3" fontId="27" fillId="0" borderId="0" xfId="44" applyNumberFormat="1" applyFont="1" applyBorder="1"/>
    <xf numFmtId="2" fontId="27" fillId="0" borderId="28" xfId="44" applyNumberFormat="1" applyFont="1" applyBorder="1"/>
    <xf numFmtId="2" fontId="27" fillId="0" borderId="29" xfId="44" applyNumberFormat="1" applyFont="1" applyBorder="1"/>
    <xf numFmtId="3" fontId="27" fillId="0" borderId="29" xfId="44" applyNumberFormat="1" applyFont="1" applyBorder="1"/>
    <xf numFmtId="0" fontId="16" fillId="36" borderId="30" xfId="0" applyFont="1" applyFill="1" applyBorder="1"/>
    <xf numFmtId="0" fontId="28" fillId="0" borderId="0" xfId="0" applyFont="1" applyAlignment="1">
      <alignment horizontal="right"/>
    </xf>
    <xf numFmtId="0" fontId="14" fillId="34" borderId="0" xfId="0" applyFont="1" applyFill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4" fillId="0" borderId="12" xfId="45" applyFont="1" applyBorder="1"/>
    <xf numFmtId="0" fontId="24" fillId="0" borderId="13" xfId="45" applyFont="1" applyBorder="1"/>
    <xf numFmtId="0" fontId="24" fillId="0" borderId="13" xfId="45" applyFont="1" applyFill="1" applyBorder="1"/>
    <xf numFmtId="0" fontId="24" fillId="0" borderId="14" xfId="45" applyFont="1" applyBorder="1"/>
    <xf numFmtId="0" fontId="22" fillId="0" borderId="15" xfId="45" applyBorder="1"/>
    <xf numFmtId="0" fontId="22" fillId="0" borderId="0" xfId="45" applyFont="1" applyBorder="1"/>
    <xf numFmtId="0" fontId="22" fillId="0" borderId="0" xfId="45" applyBorder="1"/>
    <xf numFmtId="4" fontId="22" fillId="0" borderId="0" xfId="45" applyNumberFormat="1" applyFont="1" applyFill="1" applyBorder="1"/>
    <xf numFmtId="0" fontId="0" fillId="0" borderId="16" xfId="0" applyBorder="1"/>
    <xf numFmtId="0" fontId="22" fillId="0" borderId="17" xfId="45" applyBorder="1"/>
    <xf numFmtId="0" fontId="22" fillId="0" borderId="18" xfId="45" applyFont="1" applyBorder="1"/>
    <xf numFmtId="0" fontId="22" fillId="0" borderId="18" xfId="45" applyBorder="1"/>
    <xf numFmtId="4" fontId="22" fillId="0" borderId="18" xfId="45" applyNumberFormat="1" applyFont="1" applyFill="1" applyBorder="1"/>
    <xf numFmtId="0" fontId="0" fillId="0" borderId="19" xfId="0" applyBorder="1"/>
    <xf numFmtId="0" fontId="0" fillId="35" borderId="28" xfId="0" applyFont="1" applyFill="1" applyBorder="1" applyAlignment="1">
      <alignment horizontal="center"/>
    </xf>
    <xf numFmtId="0" fontId="0" fillId="35" borderId="0" xfId="0" applyFont="1" applyFill="1" applyAlignment="1">
      <alignment horizont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2 2" xfId="44" xr:uid="{00000000-0005-0000-0000-000026000000}"/>
    <cellStyle name="Normal 3" xfId="43" xr:uid="{00000000-0005-0000-0000-000027000000}"/>
    <cellStyle name="Normal 3 2" xfId="45" xr:uid="{00000000-0005-0000-0000-000028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579120</xdr:colOff>
      <xdr:row>4</xdr:row>
      <xdr:rowOff>167640</xdr:rowOff>
    </xdr:from>
    <xdr:to>
      <xdr:col>20</xdr:col>
      <xdr:colOff>236220</xdr:colOff>
      <xdr:row>36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4720" y="899160"/>
          <a:ext cx="5143500" cy="585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09286805552" createdVersion="4" refreshedVersion="4" minRefreshableVersion="3" recordCount="708" xr:uid="{00000000-000A-0000-FFFF-FFFF08000000}">
  <cacheSource type="worksheet">
    <worksheetSource ref="A1:AO1048576" sheet="2016GKC"/>
  </cacheSource>
  <cacheFields count="41">
    <cacheField name="SEX" numFmtId="0">
      <sharedItems containsString="0" containsBlank="1" containsNumber="1" containsInteger="1" minValue="0" maxValue="2"/>
    </cacheField>
    <cacheField name="LENGTH" numFmtId="0">
      <sharedItems containsString="0" containsBlank="1" containsNumber="1" minValue="0" maxValue="183"/>
    </cacheField>
    <cacheField name="upper 5 mm" numFmtId="0">
      <sharedItems containsString="0" containsBlank="1" containsNumber="1" containsInteger="1" minValue="0" maxValue="185"/>
    </cacheField>
    <cacheField name="WIDTH" numFmtId="0">
      <sharedItems containsString="0" containsBlank="1" containsNumber="1" minValue="14.3" maxValue="197"/>
    </cacheField>
    <cacheField name="SHELL_CONDITION" numFmtId="0">
      <sharedItems containsString="0" containsBlank="1" containsNumber="1" containsInteger="1" minValue="0" maxValue="4"/>
    </cacheField>
    <cacheField name="EGG_COLOR" numFmtId="0">
      <sharedItems containsString="0" containsBlank="1" containsNumber="1" containsInteger="1" minValue="0" maxValue="7"/>
    </cacheField>
    <cacheField name="EGG_CONDITION" numFmtId="0">
      <sharedItems containsString="0" containsBlank="1" containsNumber="1" containsInteger="1" minValue="0" maxValue="1"/>
    </cacheField>
    <cacheField name="CLUTCH_SIZE" numFmtId="0">
      <sharedItems containsString="0" containsBlank="1" containsNumber="1" containsInteger="1" minValue="0" maxValue="6"/>
    </cacheField>
    <cacheField name="MERUS_LENGTH" numFmtId="0">
      <sharedItems containsNonDate="0" containsString="0" containsBlank="1"/>
    </cacheField>
    <cacheField name="CHELA_HEIGHT" numFmtId="0">
      <sharedItems containsNonDate="0" containsString="0" containsBlank="1"/>
    </cacheField>
    <cacheField name="DISEASE_CODE" numFmtId="0">
      <sharedItems containsString="0" containsBlank="1" containsNumber="1" containsInteger="1" minValue="4" maxValue="6"/>
    </cacheField>
    <cacheField name="DISEASE_DORSAL" numFmtId="0">
      <sharedItems containsString="0" containsBlank="1" containsNumber="1" containsInteger="1" minValue="3" maxValue="3"/>
    </cacheField>
    <cacheField name="DISEASE_VENTRAL" numFmtId="0">
      <sharedItems containsString="0" containsBlank="1" containsNumber="1" containsInteger="1" minValue="0" maxValue="0"/>
    </cacheField>
    <cacheField name="DISEASE_LEGS" numFmtId="0">
      <sharedItems containsString="0" containsBlank="1" containsNumber="1" containsInteger="1" minValue="0" maxValue="0"/>
    </cacheField>
    <cacheField name="WEIGHT" numFmtId="0">
      <sharedItems containsNonDate="0" containsString="0" containsBlank="1"/>
    </cacheField>
    <cacheField name="SAMPLING_FACTOR" numFmtId="0">
      <sharedItems containsString="0" containsBlank="1" containsNumber="1" minValue="0" maxValue="1.69269"/>
    </cacheField>
    <cacheField name="VESSEL" numFmtId="0">
      <sharedItems containsString="0" containsBlank="1" containsNumber="1" containsInteger="1" minValue="178" maxValue="178"/>
    </cacheField>
    <cacheField name="CRUISE" numFmtId="0">
      <sharedItems containsString="0" containsBlank="1" containsNumber="1" containsInteger="1" minValue="201601" maxValue="201601"/>
    </cacheField>
    <cacheField name="HAUL" numFmtId="0">
      <sharedItems containsString="0" containsBlank="1" containsNumber="1" containsInteger="1" minValue="1" maxValue="181"/>
    </cacheField>
    <cacheField name="STATION" numFmtId="0">
      <sharedItems containsBlank="1" containsMixedTypes="1" containsNumber="1" containsInteger="1" minValue="21" maxValue="43099"/>
    </cacheField>
    <cacheField name="STATION2" numFmtId="0">
      <sharedItems containsBlank="1" count="169">
        <s v="21-08"/>
        <s v="22-05"/>
        <s v="23-04"/>
        <m/>
        <s v="31-08"/>
        <s v="32-06"/>
        <s v="41-03"/>
        <s v="42-02"/>
        <s v="41-01"/>
        <s v="41-12"/>
        <s v="41-04"/>
        <s v="33-01"/>
        <s v="34-07"/>
        <s v="31-07"/>
        <s v="32-03"/>
        <s v="31-09"/>
        <s v="32-09"/>
        <s v="52-06"/>
        <s v="62-07"/>
        <s v="62-12"/>
        <s v="62-10"/>
        <s v="61-13"/>
        <s v="61-14"/>
        <s v="63-09"/>
        <s v="62-06"/>
        <s v="62-05"/>
        <s v="61-22"/>
        <s v="61-04"/>
        <s v="62-02"/>
        <s v="52-03"/>
        <s v="51-02"/>
        <s v="42-05"/>
        <s v="41-06"/>
        <s v="32-02"/>
        <s v="31-02"/>
        <s v="13-02"/>
        <s v="22-01"/>
        <s v="24-05"/>
        <s v="23-02"/>
        <s v="23-08"/>
        <s v="21-07"/>
        <s v="23-03"/>
        <s v="24-06"/>
        <s v="22-04"/>
        <s v="22-09"/>
        <s v="22-03"/>
        <s v="25-05"/>
        <s v="22-07"/>
        <s v="21-10"/>
        <s v="21-03"/>
        <s v="12-34"/>
        <s v="12-04"/>
        <s v="12-50"/>
        <s v="11-33"/>
        <s v="12-30"/>
        <s v="12-25"/>
        <s v="11-04"/>
        <s v="12-22"/>
        <s v="11-22"/>
        <s v="11-31"/>
        <s v="12-03"/>
        <s v="12-31"/>
        <s v="13-12"/>
        <s v="13-14"/>
        <s v="15-04"/>
        <s v="15-10"/>
        <s v="14-04"/>
        <s v="15-06"/>
        <s v="14-06"/>
        <s v="11-30"/>
        <s v="11-26"/>
        <s v="25-04"/>
        <s v="24-02"/>
        <s v="23-06"/>
        <s v="21-11"/>
        <s v="24-04"/>
        <s v="25-02"/>
        <s v="12-01"/>
        <s v="12-48"/>
        <s v="13-06"/>
        <s v="12-39"/>
        <s v="14-10"/>
        <s v="13-08"/>
        <s v="15-08"/>
        <s v="21-02"/>
        <s v="21-01"/>
        <s v="24-01"/>
        <s v="11-42"/>
        <s v="11-07"/>
        <s v="11-05"/>
        <s v="11-03"/>
        <s v="11-18"/>
        <s v="14-01"/>
        <s v="14-02"/>
        <s v="15-01"/>
        <s v="11-10"/>
        <s v="11-35"/>
        <s v="12-14"/>
        <s v="13-10"/>
        <s v="12-09"/>
        <s v="11-15"/>
        <s v="11-06"/>
        <s v="12-40"/>
        <s v="12-36"/>
        <s v="15-07"/>
        <s v="13-18"/>
        <s v="32-01"/>
        <s v="33-02"/>
        <s v="44-05"/>
        <s v="45-03"/>
        <s v="42-08"/>
        <s v="43-05"/>
        <s v="44-02"/>
        <s v="45-02"/>
        <s v="42-04"/>
        <s v="43-03"/>
        <s v="41-09"/>
        <s v="42-01"/>
        <s v="45-08"/>
        <s v="43-04"/>
        <s v="44-03"/>
        <s v="45-01"/>
        <s v="41-10"/>
        <s v="44-04"/>
        <s v="53-01"/>
        <s v="54-02"/>
        <s v="51-08"/>
        <s v="55-01"/>
        <s v="54-03"/>
        <s v="54-04"/>
        <s v="55-02"/>
        <s v="61-23"/>
        <s v="62-15"/>
        <s v="63-10"/>
        <s v="61-03"/>
        <s v="64-01"/>
        <s v="61-05"/>
        <s v="61-06"/>
        <s v="64-03"/>
        <s v="65-05"/>
        <s v="61-07"/>
        <s v="61-16"/>
        <s v="65-02"/>
        <s v="63-06"/>
        <s v="64-02"/>
        <s v="65-03"/>
        <s v="61-10"/>
        <s v="62-08"/>
        <s v="61-08"/>
        <s v="63-04"/>
        <s v="53-03"/>
        <s v="51-06"/>
        <s v="53-02"/>
        <s v="52-02"/>
        <s v="43-07"/>
        <s v="41-05"/>
        <s v="35-02"/>
        <s v="35-04"/>
        <s v="33-06"/>
        <s v="34-06"/>
        <s v="43-01"/>
        <s v="44-01"/>
        <s v="33-08"/>
        <s v="34-01"/>
        <s v="35-03"/>
        <s v="31-03"/>
        <s v="35-01"/>
        <s v="34-04"/>
        <s v="33-03"/>
      </sharedItems>
    </cacheField>
    <cacheField name="Startum" numFmtId="0">
      <sharedItems containsString="0" containsBlank="1" containsNumber="1" containsInteger="1" minValue="11" maxValue="65"/>
    </cacheField>
    <cacheField name="subarea" numFmtId="0">
      <sharedItems containsString="0" containsBlank="1" containsNumber="1" containsInteger="1" minValue="1" maxValue="6"/>
    </cacheField>
    <cacheField name="AREA_SWEPT_SQKM" numFmtId="0">
      <sharedItems containsString="0" containsBlank="1" containsNumber="1" minValue="5.7478800000000004E-3" maxValue="6.1687509000000001E-2"/>
    </cacheField>
    <cacheField name="Female" numFmtId="0">
      <sharedItems containsString="0" containsBlank="1" containsNumber="1" containsInteger="1" minValue="0" maxValue="1"/>
    </cacheField>
    <cacheField name="ImmatMale" numFmtId="0">
      <sharedItems containsString="0" containsBlank="1" containsNumber="1" containsInteger="1" minValue="0" maxValue="1"/>
    </cacheField>
    <cacheField name="MatMale" numFmtId="0">
      <sharedItems containsString="0" containsBlank="1" containsNumber="1" containsInteger="1" minValue="0" maxValue="1"/>
    </cacheField>
    <cacheField name="LegMale" numFmtId="0">
      <sharedItems containsString="0" containsBlank="1" containsNumber="1" containsInteger="1" minValue="0" maxValue="1"/>
    </cacheField>
    <cacheField name="FemaleKg" numFmtId="0">
      <sharedItems containsString="0" containsBlank="1" containsNumber="1" minValue="0" maxValue="2.1561075095901874"/>
    </cacheField>
    <cacheField name="ImmatMaleKg" numFmtId="0">
      <sharedItems containsString="0" containsBlank="1" containsNumber="1" minValue="0" maxValue="0.66988202066030433"/>
    </cacheField>
    <cacheField name="MatMaleKg" numFmtId="0">
      <sharedItems containsString="0" containsBlank="1" containsNumber="1" minValue="0" maxValue="3.6996850909355286"/>
    </cacheField>
    <cacheField name="LegMaleKg" numFmtId="0">
      <sharedItems containsString="0" containsBlank="1" containsNumber="1" minValue="0" maxValue="3.6996850909355286"/>
    </cacheField>
    <cacheField name="Female/sq-km" numFmtId="0">
      <sharedItems containsString="0" containsBlank="1" containsNumber="1" minValue="0" maxValue="173.97718811109488"/>
    </cacheField>
    <cacheField name="ImmatMale/sq-km" numFmtId="0">
      <sharedItems containsString="0" containsBlank="1" containsNumber="1" minValue="0" maxValue="51.7581332083547"/>
    </cacheField>
    <cacheField name="MatMale/sq-km" numFmtId="0">
      <sharedItems containsString="0" containsBlank="1" containsNumber="1" minValue="0" maxValue="173.97718811109488"/>
    </cacheField>
    <cacheField name="LegMale/sq-km" numFmtId="0">
      <sharedItems containsString="0" containsBlank="1" containsNumber="1" minValue="0" maxValue="173.97718811109488"/>
    </cacheField>
    <cacheField name="TOTAL/sq-km" numFmtId="0">
      <sharedItems containsString="0" containsBlank="1" containsNumber="1" minValue="0" maxValue="173.97718811109488"/>
    </cacheField>
    <cacheField name="FemaleKg/sq-km" numFmtId="0">
      <sharedItems containsString="0" containsBlank="1" containsNumber="1" minValue="0" maxValue="200.14349017453767"/>
    </cacheField>
    <cacheField name="ImmatMaleKg/sq-km" numFmtId="0">
      <sharedItems containsString="0" containsBlank="1" containsNumber="1" minValue="0" maxValue="31.14822479858319"/>
    </cacheField>
    <cacheField name="MatMaleKg/sq-km" numFmtId="0">
      <sharedItems containsString="0" containsBlank="1" containsNumber="1" minValue="0" maxValue="580.81535569803032"/>
    </cacheField>
    <cacheField name="LegMaleKg/sq-km" numFmtId="0">
      <sharedItems containsString="0" containsBlank="1" containsNumber="1" minValue="0" maxValue="580.81535569803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09287037037" createdVersion="4" refreshedVersion="4" minRefreshableVersion="3" recordCount="59" xr:uid="{00000000-000A-0000-FFFF-FFFF0B000000}">
  <cacheSource type="worksheet">
    <worksheetSource ref="I3:N62" sheet="catch by station and strata"/>
  </cacheSource>
  <cacheFields count="6">
    <cacheField name="STATIONID" numFmtId="0">
      <sharedItems/>
    </cacheField>
    <cacheField name="Average of Startum" numFmtId="0">
      <sharedItems containsSemiMixedTypes="0" containsString="0" containsNumber="1" containsInteger="1" minValue="11" maxValue="63" count="19">
        <n v="11"/>
        <n v="12"/>
        <n v="13"/>
        <n v="21"/>
        <n v="22"/>
        <n v="23"/>
        <n v="24"/>
        <n v="25"/>
        <n v="31"/>
        <n v="32"/>
        <n v="33"/>
        <n v="34"/>
        <n v="41"/>
        <n v="42"/>
        <n v="51"/>
        <n v="52"/>
        <n v="61"/>
        <n v="62"/>
        <n v="63"/>
      </sharedItems>
    </cacheField>
    <cacheField name="Sum of MatMale/sq-km" numFmtId="0">
      <sharedItems containsSemiMixedTypes="0" containsString="0" containsNumber="1" minValue="0" maxValue="928.37089805700111"/>
    </cacheField>
    <cacheField name="Sum of LegMale/sq-km" numFmtId="0">
      <sharedItems containsSemiMixedTypes="0" containsString="0" containsNumber="1" minValue="0" maxValue="444.0034729837829"/>
    </cacheField>
    <cacheField name="Sum of MatMaleKg/sq-km" numFmtId="0">
      <sharedItems containsSemiMixedTypes="0" containsString="0" containsNumber="1" minValue="0" maxValue="1169.7746578448687"/>
    </cacheField>
    <cacheField name="Sum of LegMaleKg/sq-km" numFmtId="0">
      <sharedItems containsSemiMixedTypes="0" containsString="0" containsNumber="1" minValue="0" maxValue="799.561156871507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09287152776" createdVersion="4" refreshedVersion="4" minRefreshableVersion="3" recordCount="176" xr:uid="{00000000-000A-0000-FFFF-FFFF0E000000}">
  <cacheSource type="worksheet">
    <worksheetSource ref="A1:AL1048576" sheet="Haul"/>
  </cacheSource>
  <cacheFields count="38">
    <cacheField name="Survey" numFmtId="0">
      <sharedItems containsBlank="1"/>
    </cacheField>
    <cacheField name="Year" numFmtId="0">
      <sharedItems containsString="0" containsBlank="1" containsNumber="1" containsInteger="1" minValue="2016" maxValue="2016"/>
    </cacheField>
    <cacheField name="Cruise Join ID" numFmtId="0">
      <sharedItems containsString="0" containsBlank="1" containsNumber="1" containsInteger="1" minValue="-708" maxValue="-708"/>
    </cacheField>
    <cacheField name="Haul Join ID" numFmtId="0">
      <sharedItems containsString="0" containsBlank="1" containsNumber="1" containsInteger="1" minValue="-16317" maxValue="-15536"/>
    </cacheField>
    <cacheField name="Cruise Number" numFmtId="0">
      <sharedItems containsString="0" containsBlank="1" containsNumber="1" containsInteger="1" minValue="201601" maxValue="201601"/>
    </cacheField>
    <cacheField name="Vessel Number" numFmtId="0">
      <sharedItems containsString="0" containsBlank="1" containsNumber="1" containsInteger="1" minValue="178" maxValue="178"/>
    </cacheField>
    <cacheField name="Haul Number" numFmtId="0">
      <sharedItems containsString="0" containsBlank="1" containsNumber="1" containsInteger="1" minValue="1" maxValue="183"/>
    </cacheField>
    <cacheField name="Haul Type" numFmtId="0">
      <sharedItems containsString="0" containsBlank="1" containsNumber="1" containsInteger="1" minValue="3" maxValue="3"/>
    </cacheField>
    <cacheField name="Stratum" numFmtId="0">
      <sharedItems containsString="0" containsBlank="1" containsNumber="1" containsInteger="1" minValue="11" maxValue="65" count="31">
        <n v="12"/>
        <n v="13"/>
        <n v="15"/>
        <n v="14"/>
        <n v="11"/>
        <n v="24"/>
        <n v="23"/>
        <n v="21"/>
        <n v="25"/>
        <n v="22"/>
        <n v="31"/>
        <n v="32"/>
        <n v="33"/>
        <n v="41"/>
        <n v="44"/>
        <n v="45"/>
        <n v="42"/>
        <n v="43"/>
        <n v="53"/>
        <n v="54"/>
        <n v="51"/>
        <n v="52"/>
        <n v="55"/>
        <n v="61"/>
        <n v="62"/>
        <n v="63"/>
        <n v="64"/>
        <n v="65"/>
        <n v="35"/>
        <n v="34"/>
        <m/>
      </sharedItems>
    </cacheField>
    <cacheField name="Stratum INPFC Area" numFmtId="0">
      <sharedItems containsNonDate="0" containsString="0" containsBlank="1"/>
    </cacheField>
    <cacheField name="Stratum Regulatory Area Name" numFmtId="0">
      <sharedItems containsNonDate="0" containsString="0" containsBlank="1"/>
    </cacheField>
    <cacheField name="Stratum Description" numFmtId="0">
      <sharedItems containsBlank="1"/>
    </cacheField>
    <cacheField name="Performance" numFmtId="0">
      <sharedItems containsString="0" containsBlank="1" containsNumber="1" minValue="0" maxValue="6.12"/>
    </cacheField>
    <cacheField name="Satisfactory Performance" numFmtId="0">
      <sharedItems containsBlank="1"/>
    </cacheField>
    <cacheField name="Performance Note" numFmtId="0">
      <sharedItems containsBlank="1"/>
    </cacheField>
    <cacheField name="Start Time" numFmtId="0">
      <sharedItems containsNonDate="0" containsDate="1" containsString="0" containsBlank="1" minDate="2016-06-16T07:07:40" maxDate="2016-08-09T16:54:43"/>
    </cacheField>
    <cacheField name="Duration (hours)" numFmtId="0">
      <sharedItems containsString="0" containsBlank="1" containsNumber="1" minValue="8.5999999999999993E-2" maxValue="0.72299999999999998"/>
    </cacheField>
    <cacheField name="Distance Fished (km)" numFmtId="0">
      <sharedItems containsString="0" containsBlank="1" containsNumber="1" minValue="0.38" maxValue="3.2370000000000001"/>
    </cacheField>
    <cacheField name="Net Width (m)" numFmtId="0">
      <sharedItems containsString="0" containsBlank="1" containsNumber="1" minValue="12.928000000000001" maxValue="19.056999999999999"/>
    </cacheField>
    <cacheField name="Net Measured" numFmtId="0">
      <sharedItems containsBlank="1"/>
    </cacheField>
    <cacheField name="Net Height (m)" numFmtId="0">
      <sharedItems containsString="0" containsBlank="1" containsNumber="1" minValue="4.1459999999999999" maxValue="8.1649999999999991"/>
    </cacheField>
    <cacheField name="Starting Latitude (dd)" numFmtId="0">
      <sharedItems containsString="0" containsBlank="1" containsNumber="1" minValue="54.270099999999999" maxValue="60.582479999999997"/>
    </cacheField>
    <cacheField name="Starting Longitude (dd)" numFmtId="0">
      <sharedItems containsString="0" containsBlank="1" containsNumber="1" minValue="-179.48259999999999" maxValue="-165.39767000000001"/>
    </cacheField>
    <cacheField name="Ending Latitude (dd)" numFmtId="0">
      <sharedItems containsString="0" containsBlank="1" containsNumber="1" minValue="54.266199999999998" maxValue="60.595460000000003"/>
    </cacheField>
    <cacheField name="Ending Longitude (dd)" numFmtId="0">
      <sharedItems containsString="0" containsBlank="1" containsNumber="1" minValue="-179.46302" maxValue="-165.41093000000001"/>
    </cacheField>
    <cacheField name="Station ID" numFmtId="0">
      <sharedItems containsDate="1" containsBlank="1" containsMixedTypes="1" minDate="1931-11-01T00:00:00" maxDate="2018-01-01T00:00:00"/>
    </cacheField>
    <cacheField name="Gear Depth (m)" numFmtId="0">
      <sharedItems containsString="0" containsBlank="1" containsNumber="1" containsInteger="1" minValue="197" maxValue="1172"/>
    </cacheField>
    <cacheField name="Bottom Depth (m)" numFmtId="0">
      <sharedItems containsString="0" containsBlank="1" containsNumber="1" containsInteger="1" minValue="204" maxValue="1172"/>
    </cacheField>
    <cacheField name="Bottom Type" numFmtId="0">
      <sharedItems containsNonDate="0" containsString="0" containsBlank="1"/>
    </cacheField>
    <cacheField name="Surface Temperature (C)" numFmtId="0">
      <sharedItems containsString="0" containsBlank="1" containsNumber="1" minValue="7.7" maxValue="12.7"/>
    </cacheField>
    <cacheField name="Gear Temperature (C)" numFmtId="0">
      <sharedItems containsString="0" containsBlank="1" containsNumber="1" minValue="2.2999999999999998" maxValue="4.5999999999999996"/>
    </cacheField>
    <cacheField name="Wire Length (m)" numFmtId="0">
      <sharedItems containsString="0" containsBlank="1" containsNumber="1" containsInteger="1" minValue="600" maxValue="2100"/>
    </cacheField>
    <cacheField name="Gear" numFmtId="0">
      <sharedItems containsString="0" containsBlank="1" containsNumber="1" containsInteger="1" minValue="172" maxValue="172"/>
    </cacheField>
    <cacheField name="Accessories" numFmtId="0">
      <sharedItems containsString="0" containsBlank="1" containsNumber="1" containsInteger="1" minValue="115" maxValue="115"/>
    </cacheField>
    <cacheField name="Subsample" numFmtId="0">
      <sharedItems containsString="0" containsBlank="1" containsNumber="1" containsInteger="1" minValue="1" maxValue="2"/>
    </cacheField>
    <cacheField name="area_swept_SQ_km" numFmtId="0">
      <sharedItems containsString="0" containsBlank="1" containsNumber="1" minValue="5.7478800000000004E-3" maxValue="6.1687509000000001E-2"/>
    </cacheField>
    <cacheField name="Sta" numFmtId="0">
      <sharedItems containsDate="1" containsBlank="1" containsMixedTypes="1" minDate="1931-11-01T00:00:00" maxDate="2018-01-01T00:00:00"/>
    </cacheField>
    <cacheField name="StationID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09955208335" createdVersion="4" refreshedVersion="4" minRefreshableVersion="3" recordCount="708" xr:uid="{00000000-000A-0000-FFFF-FFFF18000000}">
  <cacheSource type="worksheet">
    <worksheetSource ref="A1:AP1048576" sheet="2016GKC"/>
  </cacheSource>
  <cacheFields count="42">
    <cacheField name="SEX" numFmtId="0">
      <sharedItems containsString="0" containsBlank="1" containsNumber="1" containsInteger="1" minValue="0" maxValue="2"/>
    </cacheField>
    <cacheField name="LENGTH" numFmtId="0">
      <sharedItems containsString="0" containsBlank="1" containsNumber="1" minValue="0" maxValue="183"/>
    </cacheField>
    <cacheField name="upper 5 mm" numFmtId="0">
      <sharedItems containsString="0" containsBlank="1" containsNumber="1" containsInteger="1" minValue="0" maxValue="185"/>
    </cacheField>
    <cacheField name="WIDTH" numFmtId="0">
      <sharedItems containsString="0" containsBlank="1" containsNumber="1" minValue="14.3" maxValue="197"/>
    </cacheField>
    <cacheField name="SHELL_CONDITION" numFmtId="0">
      <sharedItems containsString="0" containsBlank="1" containsNumber="1" containsInteger="1" minValue="0" maxValue="4"/>
    </cacheField>
    <cacheField name="EGG_COLOR" numFmtId="0">
      <sharedItems containsString="0" containsBlank="1" containsNumber="1" containsInteger="1" minValue="0" maxValue="7"/>
    </cacheField>
    <cacheField name="EGG_CONDITION" numFmtId="0">
      <sharedItems containsString="0" containsBlank="1" containsNumber="1" containsInteger="1" minValue="0" maxValue="1"/>
    </cacheField>
    <cacheField name="CLUTCH_SIZE" numFmtId="0">
      <sharedItems containsString="0" containsBlank="1" containsNumber="1" containsInteger="1" minValue="0" maxValue="6"/>
    </cacheField>
    <cacheField name="MERUS_LENGTH" numFmtId="0">
      <sharedItems containsNonDate="0" containsString="0" containsBlank="1"/>
    </cacheField>
    <cacheField name="CHELA_HEIGHT" numFmtId="0">
      <sharedItems containsNonDate="0" containsString="0" containsBlank="1"/>
    </cacheField>
    <cacheField name="DISEASE_CODE" numFmtId="0">
      <sharedItems containsString="0" containsBlank="1" containsNumber="1" containsInteger="1" minValue="4" maxValue="6"/>
    </cacheField>
    <cacheField name="DISEASE_DORSAL" numFmtId="0">
      <sharedItems containsString="0" containsBlank="1" containsNumber="1" containsInteger="1" minValue="3" maxValue="3"/>
    </cacheField>
    <cacheField name="DISEASE_VENTRAL" numFmtId="0">
      <sharedItems containsString="0" containsBlank="1" containsNumber="1" containsInteger="1" minValue="0" maxValue="0"/>
    </cacheField>
    <cacheField name="DISEASE_LEGS" numFmtId="0">
      <sharedItems containsString="0" containsBlank="1" containsNumber="1" containsInteger="1" minValue="0" maxValue="0"/>
    </cacheField>
    <cacheField name="WEIGHT" numFmtId="0">
      <sharedItems containsNonDate="0" containsString="0" containsBlank="1"/>
    </cacheField>
    <cacheField name="SAMPLING_FACTOR" numFmtId="0">
      <sharedItems containsString="0" containsBlank="1" containsNumber="1" minValue="0" maxValue="1.69269"/>
    </cacheField>
    <cacheField name="VESSEL" numFmtId="0">
      <sharedItems containsString="0" containsBlank="1" containsNumber="1" containsInteger="1" minValue="178" maxValue="178"/>
    </cacheField>
    <cacheField name="CRUISE" numFmtId="0">
      <sharedItems containsString="0" containsBlank="1" containsNumber="1" containsInteger="1" minValue="201601" maxValue="201601"/>
    </cacheField>
    <cacheField name="HAUL" numFmtId="0">
      <sharedItems containsString="0" containsBlank="1" containsNumber="1" containsInteger="1" minValue="1" maxValue="181"/>
    </cacheField>
    <cacheField name="STATION" numFmtId="0">
      <sharedItems containsBlank="1" containsMixedTypes="1" containsNumber="1" containsInteger="1" minValue="21" maxValue="43099"/>
    </cacheField>
    <cacheField name="STATION2" numFmtId="0">
      <sharedItems containsBlank="1" count="169">
        <s v="21-08"/>
        <s v="22-05"/>
        <s v="23-04"/>
        <m/>
        <s v="31-08"/>
        <s v="32-06"/>
        <s v="41-03"/>
        <s v="42-02"/>
        <s v="41-01"/>
        <s v="41-12"/>
        <s v="41-04"/>
        <s v="33-01"/>
        <s v="34-07"/>
        <s v="31-07"/>
        <s v="32-03"/>
        <s v="31-09"/>
        <s v="32-09"/>
        <s v="52-06"/>
        <s v="62-07"/>
        <s v="62-12"/>
        <s v="62-10"/>
        <s v="61-13"/>
        <s v="61-14"/>
        <s v="63-09"/>
        <s v="62-06"/>
        <s v="62-05"/>
        <s v="61-22"/>
        <s v="61-04"/>
        <s v="62-02"/>
        <s v="52-03"/>
        <s v="51-02"/>
        <s v="42-05"/>
        <s v="41-06"/>
        <s v="32-02"/>
        <s v="31-02"/>
        <s v="13-02"/>
        <s v="22-01"/>
        <s v="24-05"/>
        <s v="23-02"/>
        <s v="23-08"/>
        <s v="21-07"/>
        <s v="23-03"/>
        <s v="24-06"/>
        <s v="22-04"/>
        <s v="22-09"/>
        <s v="22-03"/>
        <s v="25-05"/>
        <s v="22-07"/>
        <s v="21-10"/>
        <s v="21-03"/>
        <s v="12-34"/>
        <s v="12-04"/>
        <s v="12-50"/>
        <s v="11-33"/>
        <s v="12-30"/>
        <s v="12-25"/>
        <s v="11-04"/>
        <s v="12-22"/>
        <s v="11-22"/>
        <s v="11-31"/>
        <s v="12-03"/>
        <s v="12-31"/>
        <s v="13-12"/>
        <s v="13-14"/>
        <s v="15-04"/>
        <s v="15-10"/>
        <s v="14-04"/>
        <s v="15-06"/>
        <s v="14-06"/>
        <s v="11-30"/>
        <s v="11-26"/>
        <s v="25-04"/>
        <s v="24-02"/>
        <s v="23-06"/>
        <s v="21-11"/>
        <s v="24-04"/>
        <s v="25-02"/>
        <s v="12-01"/>
        <s v="12-48"/>
        <s v="13-06"/>
        <s v="12-39"/>
        <s v="14-10"/>
        <s v="13-08"/>
        <s v="15-08"/>
        <s v="21-02"/>
        <s v="21-01"/>
        <s v="24-01"/>
        <s v="11-42"/>
        <s v="11-07"/>
        <s v="11-05"/>
        <s v="11-03"/>
        <s v="11-18"/>
        <s v="14-01"/>
        <s v="14-02"/>
        <s v="15-01"/>
        <s v="11-10"/>
        <s v="11-35"/>
        <s v="12-14"/>
        <s v="13-10"/>
        <s v="12-09"/>
        <s v="11-15"/>
        <s v="11-06"/>
        <s v="12-40"/>
        <s v="12-36"/>
        <s v="15-07"/>
        <s v="13-18"/>
        <s v="32-01"/>
        <s v="33-02"/>
        <s v="44-05"/>
        <s v="45-03"/>
        <s v="42-08"/>
        <s v="43-05"/>
        <s v="44-02"/>
        <s v="45-02"/>
        <s v="42-04"/>
        <s v="43-03"/>
        <s v="41-09"/>
        <s v="42-01"/>
        <s v="45-08"/>
        <s v="43-04"/>
        <s v="44-03"/>
        <s v="45-01"/>
        <s v="41-10"/>
        <s v="44-04"/>
        <s v="53-01"/>
        <s v="54-02"/>
        <s v="51-08"/>
        <s v="55-01"/>
        <s v="54-03"/>
        <s v="54-04"/>
        <s v="55-02"/>
        <s v="61-23"/>
        <s v="62-15"/>
        <s v="63-10"/>
        <s v="61-03"/>
        <s v="64-01"/>
        <s v="61-05"/>
        <s v="61-06"/>
        <s v="64-03"/>
        <s v="65-05"/>
        <s v="61-07"/>
        <s v="61-16"/>
        <s v="65-02"/>
        <s v="63-06"/>
        <s v="64-02"/>
        <s v="65-03"/>
        <s v="61-10"/>
        <s v="62-08"/>
        <s v="61-08"/>
        <s v="63-04"/>
        <s v="53-03"/>
        <s v="51-06"/>
        <s v="53-02"/>
        <s v="52-02"/>
        <s v="43-07"/>
        <s v="41-05"/>
        <s v="35-02"/>
        <s v="35-04"/>
        <s v="33-06"/>
        <s v="34-06"/>
        <s v="43-01"/>
        <s v="44-01"/>
        <s v="33-08"/>
        <s v="34-01"/>
        <s v="35-03"/>
        <s v="31-03"/>
        <s v="35-01"/>
        <s v="34-04"/>
        <s v="33-03"/>
      </sharedItems>
    </cacheField>
    <cacheField name="Startum" numFmtId="0">
      <sharedItems containsString="0" containsBlank="1" containsNumber="1" containsInteger="1" minValue="11" maxValue="65"/>
    </cacheField>
    <cacheField name="subarea" numFmtId="0">
      <sharedItems containsString="0" containsBlank="1" containsNumber="1" containsInteger="1" minValue="1" maxValue="6"/>
    </cacheField>
    <cacheField name="AREA_SWEPT_SQKM" numFmtId="0">
      <sharedItems containsString="0" containsBlank="1" containsNumber="1" minValue="5.7478800000000004E-3" maxValue="6.1687509000000001E-2"/>
    </cacheField>
    <cacheField name="Female" numFmtId="0">
      <sharedItems containsString="0" containsBlank="1" containsNumber="1" containsInteger="1" minValue="0" maxValue="1"/>
    </cacheField>
    <cacheField name="ImmatMale" numFmtId="0">
      <sharedItems containsString="0" containsBlank="1" containsNumber="1" containsInteger="1" minValue="0" maxValue="1"/>
    </cacheField>
    <cacheField name="MatMale" numFmtId="0">
      <sharedItems containsString="0" containsBlank="1" containsNumber="1" containsInteger="1" minValue="0" maxValue="1"/>
    </cacheField>
    <cacheField name="LegMale" numFmtId="0">
      <sharedItems containsString="0" containsBlank="1" containsNumber="1" containsInteger="1" minValue="0" maxValue="1"/>
    </cacheField>
    <cacheField name="FemaleKg" numFmtId="0">
      <sharedItems containsString="0" containsBlank="1" containsNumber="1" minValue="0" maxValue="2.1561075095901874"/>
    </cacheField>
    <cacheField name="ImmatMaleKg" numFmtId="0">
      <sharedItems containsString="0" containsBlank="1" containsNumber="1" minValue="0" maxValue="0.66988202066030433"/>
    </cacheField>
    <cacheField name="MatMaleKg" numFmtId="0">
      <sharedItems containsString="0" containsBlank="1" containsNumber="1" minValue="0" maxValue="3.6996850909355286"/>
    </cacheField>
    <cacheField name="LegMaleKg" numFmtId="0">
      <sharedItems containsString="0" containsBlank="1" containsNumber="1" minValue="0" maxValue="3.6996850909355286"/>
    </cacheField>
    <cacheField name="Female/sq-km" numFmtId="0">
      <sharedItems containsString="0" containsBlank="1" containsNumber="1" minValue="0" maxValue="173.97718811109488"/>
    </cacheField>
    <cacheField name="ImmatMale/sq-km" numFmtId="0">
      <sharedItems containsString="0" containsBlank="1" containsNumber="1" minValue="0" maxValue="51.7581332083547"/>
    </cacheField>
    <cacheField name="MatMale/sq-km" numFmtId="0">
      <sharedItems containsString="0" containsBlank="1" containsNumber="1" minValue="0" maxValue="173.97718811109488"/>
    </cacheField>
    <cacheField name="LegMale/sq-km" numFmtId="0">
      <sharedItems containsString="0" containsBlank="1" containsNumber="1" minValue="0" maxValue="173.97718811109488"/>
    </cacheField>
    <cacheField name="TOTAL/sq-km" numFmtId="0">
      <sharedItems containsString="0" containsBlank="1" containsNumber="1" minValue="0" maxValue="173.97718811109488"/>
    </cacheField>
    <cacheField name="FemaleKg/sq-km" numFmtId="0">
      <sharedItems containsString="0" containsBlank="1" containsNumber="1" minValue="0" maxValue="200.14349017453767"/>
    </cacheField>
    <cacheField name="ImmatMaleKg/sq-km" numFmtId="0">
      <sharedItems containsString="0" containsBlank="1" containsNumber="1" minValue="0" maxValue="31.14822479858319"/>
    </cacheField>
    <cacheField name="MatMaleKg/sq-km" numFmtId="0">
      <sharedItems containsString="0" containsBlank="1" containsNumber="1" minValue="0" maxValue="580.81535569803032"/>
    </cacheField>
    <cacheField name="LegMaleKg/sq-km" numFmtId="0">
      <sharedItems containsString="0" containsBlank="1" containsNumber="1" minValue="0" maxValue="580.81535569803032"/>
    </cacheField>
    <cacheField name="TOTALKg/sq-km" numFmtId="0">
      <sharedItems containsString="0" containsBlank="1" containsNumber="1" minValue="0" maxValue="580.81535569803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11554166669" createdVersion="4" refreshedVersion="4" minRefreshableVersion="3" recordCount="168" xr:uid="{00000000-000A-0000-FFFF-FFFF17000000}">
  <cacheSource type="worksheet">
    <worksheetSource ref="H3:M171" sheet="Sheet1"/>
  </cacheSource>
  <cacheFields count="6">
    <cacheField name="Station" numFmtId="0">
      <sharedItems/>
    </cacheField>
    <cacheField name="Average of Startum" numFmtId="0">
      <sharedItems containsSemiMixedTypes="0" containsString="0" containsNumber="1" containsInteger="1" minValue="11" maxValue="65" count="30">
        <n v="11"/>
        <n v="12"/>
        <n v="13"/>
        <n v="14"/>
        <n v="15"/>
        <n v="21"/>
        <n v="22"/>
        <n v="23"/>
        <n v="24"/>
        <n v="25"/>
        <n v="31"/>
        <n v="32"/>
        <n v="33"/>
        <n v="34"/>
        <n v="35"/>
        <n v="41"/>
        <n v="42"/>
        <n v="43"/>
        <n v="44"/>
        <n v="45"/>
        <n v="51"/>
        <n v="52"/>
        <n v="53"/>
        <n v="54"/>
        <n v="55"/>
        <n v="61"/>
        <n v="62"/>
        <n v="63"/>
        <n v="64"/>
        <n v="65"/>
      </sharedItems>
    </cacheField>
    <cacheField name="Sum of MatMale/sq-km" numFmtId="0">
      <sharedItems containsSemiMixedTypes="0" containsString="0" containsNumber="1" minValue="0" maxValue="928.37089805700111"/>
    </cacheField>
    <cacheField name="Sum of LegMale/sq-km" numFmtId="0">
      <sharedItems containsSemiMixedTypes="0" containsString="0" containsNumber="1" minValue="0" maxValue="444.0034729837829"/>
    </cacheField>
    <cacheField name="Sum of MatMaleKg/sq-km" numFmtId="0">
      <sharedItems containsSemiMixedTypes="0" containsString="0" containsNumber="1" minValue="0" maxValue="1169.7746578448687"/>
    </cacheField>
    <cacheField name="Sum of LegMaleKg/sq-km" numFmtId="0">
      <sharedItems containsSemiMixedTypes="0" containsString="0" containsNumber="1" minValue="0" maxValue="799.561156871507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jamin J (DFG)" refreshedDate="42810.476513541667" createdVersion="4" refreshedVersion="4" minRefreshableVersion="3" recordCount="168" xr:uid="{00000000-000A-0000-FFFF-FFFF1B000000}">
  <cacheSource type="worksheet">
    <worksheetSource ref="F3:I171" sheet="total biomass"/>
  </cacheSource>
  <cacheFields count="4">
    <cacheField name="station" numFmtId="0">
      <sharedItems/>
    </cacheField>
    <cacheField name="Average of Startum" numFmtId="0">
      <sharedItems containsSemiMixedTypes="0" containsString="0" containsNumber="1" containsInteger="1" minValue="11" maxValue="65" count="30">
        <n v="11"/>
        <n v="12"/>
        <n v="13"/>
        <n v="14"/>
        <n v="15"/>
        <n v="21"/>
        <n v="22"/>
        <n v="23"/>
        <n v="24"/>
        <n v="25"/>
        <n v="31"/>
        <n v="32"/>
        <n v="33"/>
        <n v="34"/>
        <n v="35"/>
        <n v="41"/>
        <n v="42"/>
        <n v="43"/>
        <n v="44"/>
        <n v="45"/>
        <n v="51"/>
        <n v="52"/>
        <n v="53"/>
        <n v="54"/>
        <n v="55"/>
        <n v="61"/>
        <n v="62"/>
        <n v="63"/>
        <n v="64"/>
        <n v="65"/>
      </sharedItems>
    </cacheField>
    <cacheField name="Sum of TOTAL/sq-km" numFmtId="0">
      <sharedItems containsSemiMixedTypes="0" containsString="0" containsNumber="1" minValue="0" maxValue="3689.8068646715128"/>
    </cacheField>
    <cacheField name="Sum of TOTALKg/sq-km" numFmtId="0">
      <sharedItems containsSemiMixedTypes="0" containsString="0" containsNumber="1" minValue="0" maxValue="2164.26890755029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8">
  <r>
    <n v="2"/>
    <n v="16.41408822"/>
    <n v="20"/>
    <n v="18.2"/>
    <n v="0"/>
    <n v="0"/>
    <n v="0"/>
    <n v="0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3.4121475897626262E-3"/>
    <n v="0"/>
    <n v="0"/>
    <n v="0"/>
    <n v="30.377556575161368"/>
    <n v="0"/>
    <n v="0"/>
    <n v="0"/>
    <n v="30.377556575161368"/>
    <n v="0.10365270645081469"/>
    <n v="0"/>
    <n v="0"/>
    <n v="0"/>
  </r>
  <r>
    <n v="2"/>
    <n v="149.74072939999999"/>
    <n v="150"/>
    <n v="176.3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1.5963582989442746"/>
    <n v="0"/>
    <n v="0"/>
    <n v="0"/>
    <n v="30.377556575161368"/>
    <n v="0"/>
    <n v="0"/>
    <n v="0"/>
    <n v="30.377556575161368"/>
    <n v="48.49346454040807"/>
    <n v="0"/>
    <n v="0"/>
    <n v="0"/>
  </r>
  <r>
    <n v="2"/>
    <n v="154.94782950000001"/>
    <n v="155"/>
    <n v="182.6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1.7555607259775985"/>
    <n v="0"/>
    <n v="0"/>
    <n v="0"/>
    <n v="30.377556575161368"/>
    <n v="0"/>
    <n v="0"/>
    <n v="0"/>
    <n v="30.377556575161368"/>
    <n v="53.329645274515862"/>
    <n v="0"/>
    <n v="0"/>
    <n v="0"/>
  </r>
  <r>
    <n v="2"/>
    <n v="113.1416476"/>
    <n v="115"/>
    <n v="132.19999999999999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73220747525983443"/>
    <n v="0"/>
    <n v="0"/>
    <n v="0"/>
    <n v="30.377556575161368"/>
    <n v="0"/>
    <n v="0"/>
    <n v="0"/>
    <n v="30.377556575161368"/>
    <n v="22.242674004461687"/>
    <n v="0"/>
    <n v="0"/>
    <n v="0"/>
  </r>
  <r>
    <n v="2"/>
    <n v="125.6219498"/>
    <n v="130"/>
    <n v="147.19999999999999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9795153086759254"/>
    <n v="0"/>
    <n v="0"/>
    <n v="0"/>
    <n v="30.377556575161368"/>
    <n v="0"/>
    <n v="0"/>
    <n v="0"/>
    <n v="30.377556575161368"/>
    <n v="29.755281705539574"/>
    <n v="0"/>
    <n v="0"/>
    <n v="0"/>
  </r>
  <r>
    <n v="2"/>
    <n v="121.9647052"/>
    <n v="125"/>
    <n v="142.80000000000001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90225067815658311"/>
    <n v="0"/>
    <n v="0"/>
    <n v="0"/>
    <n v="30.377556575161368"/>
    <n v="0"/>
    <n v="0"/>
    <n v="0"/>
    <n v="30.377556575161368"/>
    <n v="27.408171020679315"/>
    <n v="0"/>
    <n v="0"/>
    <n v="0"/>
  </r>
  <r>
    <n v="2"/>
    <n v="136.74248840000001"/>
    <n v="140"/>
    <n v="160.6"/>
    <n v="2"/>
    <n v="0"/>
    <n v="0"/>
    <n v="1"/>
    <m/>
    <m/>
    <m/>
    <m/>
    <m/>
    <m/>
    <m/>
    <n v="1"/>
    <n v="178"/>
    <n v="201601"/>
    <n v="3"/>
    <s v="22-05"/>
    <x v="1"/>
    <n v="22"/>
    <n v="2"/>
    <n v="3.7414160000000002E-2"/>
    <n v="1"/>
    <n v="0"/>
    <n v="0"/>
    <n v="0"/>
    <n v="1.2401024452445804"/>
    <n v="0"/>
    <n v="0"/>
    <n v="0"/>
    <n v="26.727848493725368"/>
    <n v="0"/>
    <n v="0"/>
    <n v="0"/>
    <n v="26.727848493725368"/>
    <n v="33.145270273195507"/>
    <n v="0"/>
    <n v="0"/>
    <n v="0"/>
  </r>
  <r>
    <n v="2"/>
    <n v="44.076420319999997"/>
    <n v="45"/>
    <n v="50.2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5.3216677169020683E-2"/>
    <n v="0"/>
    <n v="0"/>
    <n v="0"/>
    <n v="28.518521011248502"/>
    <n v="0"/>
    <n v="0"/>
    <n v="0"/>
    <n v="28.518521011248502"/>
    <n v="1.517660925993545"/>
    <n v="0"/>
    <n v="0"/>
    <n v="0"/>
  </r>
  <r>
    <n v="2"/>
    <n v="54.304193150000003"/>
    <n v="55"/>
    <n v="62.2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9.5078337302131138E-2"/>
    <n v="0"/>
    <n v="0"/>
    <n v="0"/>
    <n v="28.518521011248502"/>
    <n v="0"/>
    <n v="0"/>
    <n v="0"/>
    <n v="28.518521011248502"/>
    <n v="2.7114935600653993"/>
    <n v="0"/>
    <n v="0"/>
    <n v="0"/>
  </r>
  <r>
    <n v="2"/>
    <n v="12.979226840000001"/>
    <n v="15"/>
    <n v="14.3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1.7760490892252069E-3"/>
    <n v="0"/>
    <n v="0"/>
    <n v="0"/>
    <n v="28.518521011248502"/>
    <n v="0"/>
    <n v="0"/>
    <n v="0"/>
    <n v="28.518521011248502"/>
    <n v="5.065029326807783E-2"/>
    <n v="0"/>
    <n v="0"/>
    <n v="0"/>
  </r>
  <r>
    <n v="2"/>
    <n v="14.919511460000001"/>
    <n v="15"/>
    <n v="16.5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2.6165048164134008E-3"/>
    <n v="0"/>
    <n v="0"/>
    <n v="0"/>
    <n v="28.518521011248502"/>
    <n v="0"/>
    <n v="0"/>
    <n v="0"/>
    <n v="28.518521011248502"/>
    <n v="7.4618847582918479E-2"/>
    <n v="0"/>
    <n v="0"/>
    <n v="0"/>
  </r>
  <r>
    <n v="2"/>
    <n v="19.217659749999999"/>
    <n v="20"/>
    <n v="21.4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5.2903094894585639E-3"/>
    <n v="0"/>
    <n v="0"/>
    <n v="0"/>
    <n v="28.518521011248502"/>
    <n v="0"/>
    <n v="0"/>
    <n v="0"/>
    <n v="28.518521011248502"/>
    <n v="0.1508718023311314"/>
    <n v="0"/>
    <n v="0"/>
    <n v="0"/>
  </r>
  <r>
    <n v="2"/>
    <n v="20.964153029999999"/>
    <n v="25"/>
    <n v="23.4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6.7381150118226161E-3"/>
    <n v="0"/>
    <n v="0"/>
    <n v="0"/>
    <n v="28.518521011248502"/>
    <n v="0"/>
    <n v="0"/>
    <n v="0"/>
    <n v="28.518521011248502"/>
    <n v="0.19216107454087222"/>
    <n v="0"/>
    <n v="0"/>
    <n v="0"/>
  </r>
  <r>
    <n v="2"/>
    <n v="166.83221180000001"/>
    <n v="170"/>
    <n v="197"/>
    <n v="2"/>
    <n v="0"/>
    <n v="0"/>
    <n v="1"/>
    <m/>
    <m/>
    <m/>
    <m/>
    <m/>
    <m/>
    <m/>
    <n v="1"/>
    <n v="178"/>
    <n v="201601"/>
    <n v="5"/>
    <s v="21-99"/>
    <x v="3"/>
    <m/>
    <m/>
    <m/>
    <n v="1"/>
    <n v="0"/>
    <m/>
    <m/>
    <n v="2.1561075095901874"/>
    <n v="0"/>
    <m/>
    <m/>
    <m/>
    <m/>
    <m/>
    <m/>
    <n v="0"/>
    <m/>
    <m/>
    <m/>
    <m/>
  </r>
  <r>
    <n v="2"/>
    <n v="98.449863320000006"/>
    <n v="100"/>
    <n v="114.6"/>
    <n v="2"/>
    <n v="4"/>
    <n v="1"/>
    <n v="4"/>
    <m/>
    <m/>
    <m/>
    <m/>
    <m/>
    <m/>
    <m/>
    <n v="1"/>
    <n v="178"/>
    <n v="201601"/>
    <n v="13"/>
    <m/>
    <x v="4"/>
    <n v="31"/>
    <n v="3"/>
    <n v="3.6738743999999997E-2"/>
    <n v="1"/>
    <n v="0"/>
    <n v="0"/>
    <n v="0"/>
    <n v="0.49732607626652514"/>
    <n v="0"/>
    <n v="0"/>
    <n v="0"/>
    <n v="27.219221212352824"/>
    <n v="0"/>
    <n v="0"/>
    <n v="0"/>
    <n v="27.219221212352824"/>
    <n v="13.53682848457"/>
    <n v="0"/>
    <n v="0"/>
    <n v="0"/>
  </r>
  <r>
    <n v="1"/>
    <n v="85.54569755"/>
    <n v="90"/>
    <n v="99.2"/>
    <n v="2"/>
    <m/>
    <m/>
    <m/>
    <m/>
    <m/>
    <m/>
    <m/>
    <m/>
    <m/>
    <m/>
    <n v="1"/>
    <n v="178"/>
    <n v="201601"/>
    <n v="13"/>
    <m/>
    <x v="4"/>
    <n v="31"/>
    <n v="3"/>
    <n v="3.6738743999999997E-2"/>
    <n v="0"/>
    <n v="1"/>
    <n v="0"/>
    <n v="0"/>
    <n v="0"/>
    <n v="0.34105299067733519"/>
    <n v="0"/>
    <n v="0"/>
    <n v="0"/>
    <n v="27.219221212352824"/>
    <n v="0"/>
    <n v="0"/>
    <n v="27.219221212352824"/>
    <n v="0"/>
    <n v="9.2831967983808923"/>
    <n v="0"/>
    <n v="0"/>
  </r>
  <r>
    <n v="2"/>
    <n v="100.62379060000001"/>
    <n v="105"/>
    <n v="117.2"/>
    <n v="2"/>
    <n v="4"/>
    <n v="1"/>
    <n v="4"/>
    <m/>
    <m/>
    <m/>
    <m/>
    <m/>
    <m/>
    <m/>
    <n v="1"/>
    <n v="178"/>
    <n v="201601"/>
    <n v="14"/>
    <m/>
    <x v="5"/>
    <n v="32"/>
    <n v="3"/>
    <n v="3.6521023999999999E-2"/>
    <n v="1"/>
    <n v="0"/>
    <n v="0"/>
    <n v="0"/>
    <n v="0.52847027275076797"/>
    <n v="0"/>
    <n v="0"/>
    <n v="0"/>
    <n v="27.381488536575535"/>
    <n v="0"/>
    <n v="0"/>
    <n v="0"/>
    <n v="27.381488536575535"/>
    <n v="14.470302715246099"/>
    <n v="0"/>
    <n v="0"/>
    <n v="0"/>
  </r>
  <r>
    <n v="1"/>
    <n v="150.73293179999999"/>
    <n v="155"/>
    <n v="177.5"/>
    <n v="2"/>
    <m/>
    <m/>
    <m/>
    <m/>
    <m/>
    <m/>
    <m/>
    <m/>
    <m/>
    <m/>
    <n v="1"/>
    <n v="178"/>
    <n v="201601"/>
    <n v="17"/>
    <m/>
    <x v="6"/>
    <n v="41"/>
    <n v="4"/>
    <n v="2.0586987000000001E-2"/>
    <n v="0"/>
    <n v="0"/>
    <n v="1"/>
    <n v="1"/>
    <n v="0"/>
    <n v="0"/>
    <n v="2.0140170000892077"/>
    <n v="2.0140170000892077"/>
    <n v="0"/>
    <n v="0"/>
    <n v="48.574373705098274"/>
    <n v="48.574373705098274"/>
    <n v="48.574373705098274"/>
    <n v="0"/>
    <n v="0"/>
    <n v="97.829614410754118"/>
    <n v="97.829614410754118"/>
  </r>
  <r>
    <n v="2"/>
    <n v="94.600471119999995"/>
    <n v="95"/>
    <n v="110"/>
    <n v="2"/>
    <n v="0"/>
    <n v="0"/>
    <n v="1"/>
    <m/>
    <m/>
    <m/>
    <m/>
    <m/>
    <m/>
    <m/>
    <n v="1"/>
    <n v="178"/>
    <n v="201601"/>
    <n v="17"/>
    <m/>
    <x v="6"/>
    <n v="41"/>
    <n v="4"/>
    <n v="2.0586987000000001E-2"/>
    <n v="1"/>
    <n v="0"/>
    <n v="0"/>
    <n v="0"/>
    <n v="0.44511195047271085"/>
    <n v="0"/>
    <n v="0"/>
    <n v="0"/>
    <n v="48.574373705098274"/>
    <n v="0"/>
    <n v="0"/>
    <n v="0"/>
    <n v="48.574373705098274"/>
    <n v="21.621034222866651"/>
    <n v="0"/>
    <n v="0"/>
    <n v="0"/>
  </r>
  <r>
    <n v="2"/>
    <n v="113.55823839999999"/>
    <n v="115"/>
    <n v="132.69999999999999"/>
    <n v="2"/>
    <n v="0"/>
    <n v="0"/>
    <n v="1"/>
    <m/>
    <m/>
    <m/>
    <m/>
    <m/>
    <m/>
    <m/>
    <n v="1"/>
    <n v="178"/>
    <n v="201601"/>
    <n v="17"/>
    <m/>
    <x v="6"/>
    <n v="41"/>
    <n v="4"/>
    <n v="2.0586987000000001E-2"/>
    <n v="1"/>
    <n v="0"/>
    <n v="0"/>
    <n v="0"/>
    <n v="0.73972968327519062"/>
    <n v="0"/>
    <n v="0"/>
    <n v="0"/>
    <n v="48.574373705098274"/>
    <n v="0"/>
    <n v="0"/>
    <n v="0"/>
    <n v="48.574373705098274"/>
    <n v="35.931906076163095"/>
    <n v="0"/>
    <n v="0"/>
    <n v="0"/>
  </r>
  <r>
    <n v="1"/>
    <n v="140.80272249999999"/>
    <n v="145"/>
    <n v="165.5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0"/>
    <n v="1"/>
    <n v="1"/>
    <n v="0"/>
    <n v="0"/>
    <n v="1.6265830480116905"/>
    <n v="1.6265830480116905"/>
    <n v="0"/>
    <n v="0"/>
    <n v="25.287081070508346"/>
    <n v="25.287081070508346"/>
    <n v="25.287081070508346"/>
    <n v="0"/>
    <n v="0"/>
    <n v="41.13153740298619"/>
    <n v="41.13153740298619"/>
  </r>
  <r>
    <n v="1"/>
    <n v="130.93644660000001"/>
    <n v="135"/>
    <n v="153.6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0"/>
    <n v="1"/>
    <n v="1"/>
    <n v="0"/>
    <n v="0"/>
    <n v="1.2952852487021222"/>
    <n v="1.2952852487021222"/>
    <n v="0"/>
    <n v="0"/>
    <n v="25.287081070508346"/>
    <n v="25.287081070508346"/>
    <n v="25.287081070508346"/>
    <n v="0"/>
    <n v="0"/>
    <n v="32.753983093364127"/>
    <n v="32.753983093364127"/>
  </r>
  <r>
    <n v="1"/>
    <n v="26.874536750000001"/>
    <n v="30"/>
    <n v="30.2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1"/>
    <n v="0"/>
    <n v="0"/>
    <n v="0"/>
    <n v="9.0440839899893922E-3"/>
    <n v="0"/>
    <n v="0"/>
    <n v="0"/>
    <n v="25.287081070508346"/>
    <n v="0"/>
    <n v="0"/>
    <n v="25.287081070508346"/>
    <n v="0"/>
    <n v="0.22869848506334836"/>
    <n v="0"/>
    <n v="0"/>
  </r>
  <r>
    <n v="1"/>
    <n v="18.955322989999999"/>
    <n v="20"/>
    <n v="21.1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1"/>
    <n v="0"/>
    <n v="0"/>
    <n v="0"/>
    <n v="3.0273865050291474E-3"/>
    <n v="0"/>
    <n v="0"/>
    <n v="0"/>
    <n v="25.287081070508346"/>
    <n v="0"/>
    <n v="0"/>
    <n v="25.287081070508346"/>
    <n v="0"/>
    <n v="7.6553767984434973E-2"/>
    <n v="0"/>
    <n v="0"/>
  </r>
  <r>
    <n v="2"/>
    <n v="55.493826679999998"/>
    <n v="60"/>
    <n v="63.6"/>
    <n v="2"/>
    <n v="0"/>
    <n v="0"/>
    <n v="0"/>
    <m/>
    <m/>
    <m/>
    <m/>
    <m/>
    <m/>
    <m/>
    <n v="1"/>
    <n v="178"/>
    <n v="201601"/>
    <n v="18"/>
    <m/>
    <x v="7"/>
    <n v="42"/>
    <n v="4"/>
    <n v="3.9545885000000003E-2"/>
    <n v="1"/>
    <n v="0"/>
    <n v="0"/>
    <n v="0"/>
    <n v="0.10098443177604383"/>
    <n v="0"/>
    <n v="0"/>
    <n v="0"/>
    <n v="25.287081070508346"/>
    <n v="0"/>
    <n v="0"/>
    <n v="0"/>
    <n v="25.287081070508346"/>
    <n v="2.5536015131800394"/>
    <n v="0"/>
    <n v="0"/>
    <n v="0"/>
  </r>
  <r>
    <n v="2"/>
    <n v="69.46613739"/>
    <n v="70"/>
    <n v="80.099999999999994"/>
    <n v="1"/>
    <n v="0"/>
    <n v="0"/>
    <n v="1"/>
    <m/>
    <m/>
    <m/>
    <m/>
    <m/>
    <m/>
    <m/>
    <n v="1"/>
    <n v="178"/>
    <n v="201601"/>
    <n v="18"/>
    <m/>
    <x v="7"/>
    <n v="42"/>
    <n v="4"/>
    <n v="3.9545885000000003E-2"/>
    <n v="1"/>
    <n v="0"/>
    <n v="0"/>
    <n v="0"/>
    <n v="0.1885736998422062"/>
    <n v="0"/>
    <n v="0"/>
    <n v="0"/>
    <n v="25.287081070508346"/>
    <n v="0"/>
    <n v="0"/>
    <n v="0"/>
    <n v="25.287081070508346"/>
    <n v="4.7684784356755747"/>
    <n v="0"/>
    <n v="0"/>
    <n v="0"/>
  </r>
  <r>
    <n v="1"/>
    <n v="36.200000000000003"/>
    <n v="40"/>
    <m/>
    <n v="2"/>
    <m/>
    <m/>
    <m/>
    <m/>
    <m/>
    <m/>
    <m/>
    <m/>
    <m/>
    <m/>
    <n v="1"/>
    <n v="178"/>
    <n v="201601"/>
    <n v="21"/>
    <m/>
    <x v="8"/>
    <n v="41"/>
    <n v="4"/>
    <n v="2.248313E-2"/>
    <n v="0"/>
    <n v="1"/>
    <n v="0"/>
    <n v="0"/>
    <n v="0"/>
    <n v="2.3010812929692839E-2"/>
    <n v="0"/>
    <n v="0"/>
    <n v="0"/>
    <n v="44.477792905169345"/>
    <n v="0"/>
    <n v="0"/>
    <n v="44.477792905169345"/>
    <n v="0"/>
    <n v="1.0234701720664712"/>
    <n v="0"/>
    <n v="0"/>
  </r>
  <r>
    <n v="1"/>
    <n v="126.3"/>
    <n v="130"/>
    <m/>
    <n v="2"/>
    <m/>
    <m/>
    <m/>
    <m/>
    <m/>
    <m/>
    <m/>
    <m/>
    <m/>
    <m/>
    <n v="1"/>
    <n v="178"/>
    <n v="201601"/>
    <n v="21"/>
    <m/>
    <x v="8"/>
    <n v="41"/>
    <n v="4"/>
    <n v="2.248313E-2"/>
    <n v="0"/>
    <n v="0"/>
    <n v="1"/>
    <n v="1"/>
    <n v="0"/>
    <n v="0"/>
    <n v="1.1568581143746683"/>
    <n v="1.1568581143746683"/>
    <n v="0"/>
    <n v="0"/>
    <n v="44.477792905169345"/>
    <n v="44.477792905169345"/>
    <n v="44.477792905169345"/>
    <n v="0"/>
    <n v="0"/>
    <n v="51.454495631821203"/>
    <n v="51.454495631821203"/>
  </r>
  <r>
    <n v="2"/>
    <n v="133.1"/>
    <n v="13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1.1504007643044216"/>
    <n v="0"/>
    <n v="0"/>
    <n v="0"/>
    <n v="173.97718811109488"/>
    <n v="0"/>
    <n v="0"/>
    <n v="0"/>
    <n v="173.97718811109488"/>
    <n v="200.14349017453767"/>
    <n v="0"/>
    <n v="0"/>
    <n v="0"/>
  </r>
  <r>
    <n v="2"/>
    <n v="102.9"/>
    <n v="10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56238942599477915"/>
    <n v="0"/>
    <n v="0"/>
    <n v="0"/>
    <n v="173.97718811109488"/>
    <n v="0"/>
    <n v="0"/>
    <n v="0"/>
    <n v="173.97718811109488"/>
    <n v="97.84293095798435"/>
    <n v="0"/>
    <n v="0"/>
    <n v="0"/>
  </r>
  <r>
    <n v="2"/>
    <n v="124"/>
    <n v="12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94474737900795092"/>
    <n v="0"/>
    <n v="0"/>
    <n v="0"/>
    <n v="173.97718811109488"/>
    <n v="0"/>
    <n v="0"/>
    <n v="0"/>
    <n v="173.97718811109488"/>
    <n v="164.36449247513011"/>
    <n v="0"/>
    <n v="0"/>
    <n v="0"/>
  </r>
  <r>
    <n v="2"/>
    <n v="121"/>
    <n v="12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88254346640583392"/>
    <n v="0"/>
    <n v="0"/>
    <n v="0"/>
    <n v="173.97718811109488"/>
    <n v="0"/>
    <n v="0"/>
    <n v="0"/>
    <n v="173.97718811109488"/>
    <n v="153.54243067110551"/>
    <n v="0"/>
    <n v="0"/>
    <n v="0"/>
  </r>
  <r>
    <n v="1"/>
    <n v="119.1"/>
    <n v="12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0"/>
    <n v="0"/>
    <n v="0"/>
    <n v="0.96241850619298241"/>
    <n v="0"/>
    <n v="0"/>
    <n v="0"/>
    <n v="173.97718811109488"/>
    <n v="0"/>
    <n v="173.97718811109488"/>
    <n v="0"/>
    <n v="0"/>
    <n v="167.43886549353542"/>
    <n v="0"/>
  </r>
  <r>
    <n v="1"/>
    <n v="177.1"/>
    <n v="18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1"/>
    <n v="0"/>
    <n v="0"/>
    <n v="3.3384569667095945"/>
    <n v="3.3384569667095945"/>
    <n v="0"/>
    <n v="0"/>
    <n v="173.97718811109488"/>
    <n v="173.97718811109488"/>
    <n v="173.97718811109488"/>
    <n v="0"/>
    <n v="0"/>
    <n v="580.81535569803032"/>
    <n v="580.81535569803032"/>
  </r>
  <r>
    <n v="1"/>
    <n v="129.69999999999999"/>
    <n v="13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1"/>
    <n v="0"/>
    <n v="0"/>
    <n v="1.2573246156490079"/>
    <n v="1.2573246156490079"/>
    <n v="0"/>
    <n v="0"/>
    <n v="173.97718811109488"/>
    <n v="173.97718811109488"/>
    <n v="173.97718811109488"/>
    <n v="0"/>
    <n v="0"/>
    <n v="218.7458011734775"/>
    <n v="218.7458011734775"/>
  </r>
  <r>
    <n v="1"/>
    <n v="104"/>
    <n v="105"/>
    <m/>
    <n v="2"/>
    <m/>
    <m/>
    <m/>
    <m/>
    <m/>
    <m/>
    <m/>
    <m/>
    <m/>
    <m/>
    <n v="1"/>
    <n v="178"/>
    <n v="201601"/>
    <n v="24"/>
    <m/>
    <x v="10"/>
    <n v="41"/>
    <n v="4"/>
    <n v="2.0199788E-2"/>
    <n v="0"/>
    <n v="1"/>
    <n v="0"/>
    <n v="0"/>
    <n v="0"/>
    <n v="0.62918753750772316"/>
    <n v="0"/>
    <n v="0"/>
    <n v="0"/>
    <n v="49.505470057408523"/>
    <n v="0"/>
    <n v="0"/>
    <n v="49.505470057408523"/>
    <n v="0"/>
    <n v="31.14822479858319"/>
    <n v="0"/>
    <n v="0"/>
  </r>
  <r>
    <n v="1"/>
    <n v="30.8"/>
    <n v="35"/>
    <m/>
    <n v="2"/>
    <m/>
    <m/>
    <m/>
    <m/>
    <m/>
    <m/>
    <m/>
    <m/>
    <m/>
    <m/>
    <n v="1"/>
    <n v="178"/>
    <n v="201601"/>
    <n v="25"/>
    <m/>
    <x v="11"/>
    <n v="33"/>
    <n v="3"/>
    <n v="3.6488211999999999E-2"/>
    <n v="0"/>
    <n v="1"/>
    <n v="0"/>
    <n v="0"/>
    <n v="0"/>
    <n v="1.3867146042583866E-2"/>
    <n v="0"/>
    <n v="0"/>
    <n v="0"/>
    <n v="27.40611132165095"/>
    <n v="0"/>
    <n v="0"/>
    <n v="27.40611132165095"/>
    <n v="0"/>
    <n v="0.38004454815664485"/>
    <n v="0"/>
    <n v="0"/>
  </r>
  <r>
    <n v="2"/>
    <n v="32.5"/>
    <n v="35"/>
    <m/>
    <n v="2"/>
    <n v="0"/>
    <n v="0"/>
    <n v="0"/>
    <m/>
    <m/>
    <m/>
    <m/>
    <m/>
    <m/>
    <m/>
    <n v="1"/>
    <n v="178"/>
    <n v="201601"/>
    <n v="26"/>
    <m/>
    <x v="12"/>
    <n v="34"/>
    <n v="3"/>
    <n v="4.1630808999999998E-2"/>
    <n v="1"/>
    <n v="0"/>
    <n v="0"/>
    <n v="0"/>
    <n v="2.2806446163046355E-2"/>
    <n v="0"/>
    <n v="0"/>
    <n v="0"/>
    <n v="24.020671805825344"/>
    <n v="0"/>
    <n v="0"/>
    <n v="0"/>
    <n v="24.020671805825344"/>
    <n v="0.54782615833976123"/>
    <n v="0"/>
    <n v="0"/>
    <n v="0"/>
  </r>
  <r>
    <n v="1"/>
    <n v="119.9"/>
    <n v="120"/>
    <m/>
    <n v="2"/>
    <m/>
    <m/>
    <m/>
    <m/>
    <m/>
    <m/>
    <m/>
    <m/>
    <m/>
    <m/>
    <n v="1"/>
    <n v="178"/>
    <n v="201601"/>
    <n v="27"/>
    <m/>
    <x v="13"/>
    <n v="31"/>
    <n v="3"/>
    <n v="3.4335181999999999E-2"/>
    <n v="0"/>
    <n v="0"/>
    <n v="1"/>
    <n v="0"/>
    <n v="0"/>
    <n v="0"/>
    <n v="0.98283074160216544"/>
    <n v="0"/>
    <n v="0"/>
    <n v="0"/>
    <n v="29.124645385598946"/>
    <n v="0"/>
    <n v="29.124645385598946"/>
    <n v="0"/>
    <n v="0"/>
    <n v="28.624596823228298"/>
    <n v="0"/>
  </r>
  <r>
    <n v="1"/>
    <n v="95.4"/>
    <n v="10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1"/>
    <n v="0"/>
    <n v="0"/>
    <n v="0"/>
    <n v="0.48002598542967018"/>
    <n v="0"/>
    <n v="0"/>
    <n v="0"/>
    <n v="27.591528065453947"/>
    <n v="0"/>
    <n v="0"/>
    <n v="27.591528065453947"/>
    <n v="0"/>
    <n v="13.244650449129932"/>
    <n v="0"/>
    <n v="0"/>
  </r>
  <r>
    <n v="1"/>
    <n v="116.6"/>
    <n v="12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0"/>
    <n v="0"/>
    <n v="0"/>
    <n v="0.9004934303418064"/>
    <n v="0"/>
    <n v="0"/>
    <n v="0"/>
    <n v="27.591528065453947"/>
    <n v="0"/>
    <n v="27.591528065453947"/>
    <n v="0"/>
    <n v="0"/>
    <n v="24.84598975603285"/>
    <n v="0"/>
  </r>
  <r>
    <n v="1"/>
    <n v="142.5"/>
    <n v="145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1"/>
    <n v="0"/>
    <n v="0"/>
    <n v="1.6888465572218669"/>
    <n v="1.6888465572218669"/>
    <n v="0"/>
    <n v="0"/>
    <n v="27.591528065453947"/>
    <n v="27.591528065453947"/>
    <n v="27.591528065453947"/>
    <n v="0"/>
    <n v="0"/>
    <n v="46.597857181832417"/>
    <n v="46.597857181832417"/>
  </r>
  <r>
    <n v="1"/>
    <n v="99.1"/>
    <n v="10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1"/>
    <n v="0"/>
    <n v="0"/>
    <n v="0"/>
    <n v="0.54084335721631449"/>
    <n v="0"/>
    <n v="0"/>
    <n v="0"/>
    <n v="27.591528065453947"/>
    <n v="0"/>
    <n v="0"/>
    <n v="27.591528065453947"/>
    <n v="0"/>
    <n v="14.922694669648276"/>
    <n v="0"/>
    <n v="0"/>
  </r>
  <r>
    <n v="1"/>
    <n v="130.19999999999999"/>
    <n v="135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1"/>
    <n v="0"/>
    <n v="0"/>
    <n v="1.2725827402742158"/>
    <n v="1.2725827402742158"/>
    <n v="0"/>
    <n v="0"/>
    <n v="27.591528065453947"/>
    <n v="27.591528065453947"/>
    <n v="27.591528065453947"/>
    <n v="0"/>
    <n v="0"/>
    <n v="35.11250239388832"/>
    <n v="35.11250239388832"/>
  </r>
  <r>
    <n v="1"/>
    <n v="136.6"/>
    <n v="140"/>
    <m/>
    <n v="2"/>
    <m/>
    <m/>
    <m/>
    <m/>
    <m/>
    <m/>
    <m/>
    <m/>
    <m/>
    <m/>
    <n v="1"/>
    <n v="178"/>
    <n v="201601"/>
    <n v="30"/>
    <m/>
    <x v="15"/>
    <n v="31"/>
    <n v="3"/>
    <n v="2.4138402E-2"/>
    <n v="0"/>
    <n v="0"/>
    <n v="1"/>
    <n v="1"/>
    <n v="0"/>
    <n v="0"/>
    <n v="1.4791715175312179"/>
    <n v="1.4791715175312179"/>
    <n v="0"/>
    <n v="0"/>
    <n v="41.427763113730563"/>
    <n v="41.427763113730563"/>
    <n v="41.427763113730563"/>
    <n v="0"/>
    <n v="0"/>
    <n v="61.278767232860645"/>
    <n v="61.278767232860645"/>
  </r>
  <r>
    <n v="1"/>
    <n v="146.19999999999999"/>
    <n v="150"/>
    <m/>
    <n v="2"/>
    <m/>
    <m/>
    <m/>
    <m/>
    <m/>
    <m/>
    <m/>
    <m/>
    <m/>
    <m/>
    <n v="1"/>
    <n v="178"/>
    <n v="201601"/>
    <n v="30"/>
    <m/>
    <x v="15"/>
    <n v="31"/>
    <n v="3"/>
    <n v="2.4138402E-2"/>
    <n v="0"/>
    <n v="0"/>
    <n v="1"/>
    <n v="1"/>
    <n v="0"/>
    <n v="0"/>
    <n v="1.8301665198129664"/>
    <n v="1.8301665198129664"/>
    <n v="0"/>
    <n v="0"/>
    <n v="41.427763113730563"/>
    <n v="41.427763113730563"/>
    <n v="41.427763113730563"/>
    <n v="0"/>
    <n v="0"/>
    <n v="75.819705041492242"/>
    <n v="75.819705041492242"/>
  </r>
  <r>
    <n v="2"/>
    <n v="107"/>
    <n v="110"/>
    <m/>
    <n v="2"/>
    <n v="0"/>
    <n v="0"/>
    <n v="1"/>
    <m/>
    <m/>
    <m/>
    <m/>
    <m/>
    <m/>
    <m/>
    <n v="1"/>
    <n v="178"/>
    <n v="201601"/>
    <n v="30"/>
    <m/>
    <x v="15"/>
    <n v="31"/>
    <n v="3"/>
    <n v="2.4138402E-2"/>
    <n v="1"/>
    <n v="0"/>
    <n v="0"/>
    <n v="0"/>
    <n v="0.62694042655264981"/>
    <n v="0"/>
    <n v="0"/>
    <n v="0"/>
    <n v="41.427763113730563"/>
    <n v="0"/>
    <n v="0"/>
    <n v="0"/>
    <n v="41.427763113730563"/>
    <n v="25.972739477644371"/>
    <n v="0"/>
    <n v="0"/>
    <n v="0"/>
  </r>
  <r>
    <n v="2"/>
    <n v="111.9"/>
    <n v="115"/>
    <m/>
    <n v="2"/>
    <n v="4"/>
    <n v="1"/>
    <n v="5"/>
    <m/>
    <m/>
    <m/>
    <m/>
    <m/>
    <m/>
    <m/>
    <n v="1"/>
    <n v="178"/>
    <n v="201601"/>
    <n v="32"/>
    <m/>
    <x v="16"/>
    <n v="32"/>
    <n v="3"/>
    <n v="2.2005165E-2"/>
    <n v="1"/>
    <n v="0"/>
    <n v="0"/>
    <n v="0"/>
    <n v="0.71007865827843941"/>
    <n v="0"/>
    <n v="0"/>
    <n v="0"/>
    <n v="45.443876471728345"/>
    <n v="0"/>
    <n v="0"/>
    <n v="0"/>
    <n v="45.443876471728345"/>
    <n v="32.268726832016"/>
    <n v="0"/>
    <n v="0"/>
    <n v="0"/>
  </r>
  <r>
    <n v="2"/>
    <n v="97.4"/>
    <n v="100"/>
    <m/>
    <n v="2"/>
    <n v="0"/>
    <n v="0"/>
    <n v="0"/>
    <m/>
    <m/>
    <m/>
    <m/>
    <m/>
    <m/>
    <m/>
    <n v="1"/>
    <n v="178"/>
    <n v="201601"/>
    <n v="32"/>
    <m/>
    <x v="16"/>
    <n v="32"/>
    <n v="3"/>
    <n v="2.2005165E-2"/>
    <n v="1"/>
    <n v="0"/>
    <n v="0"/>
    <n v="0"/>
    <n v="0.48271683839243551"/>
    <n v="0"/>
    <n v="0"/>
    <n v="0"/>
    <n v="45.443876471728345"/>
    <n v="0"/>
    <n v="0"/>
    <n v="0"/>
    <n v="45.443876471728345"/>
    <n v="21.936524374729093"/>
    <n v="0"/>
    <n v="0"/>
    <n v="0"/>
  </r>
  <r>
    <n v="2"/>
    <n v="133.6"/>
    <n v="135"/>
    <m/>
    <n v="1"/>
    <n v="7"/>
    <n v="1"/>
    <n v="2"/>
    <m/>
    <m/>
    <m/>
    <m/>
    <m/>
    <m/>
    <m/>
    <n v="1"/>
    <n v="178"/>
    <n v="201601"/>
    <n v="40"/>
    <s v="52-06"/>
    <x v="17"/>
    <n v="52"/>
    <n v="5"/>
    <n v="2.5314659999999999E-2"/>
    <n v="1"/>
    <n v="0"/>
    <n v="0"/>
    <n v="0"/>
    <n v="1.1624592814447028"/>
    <n v="0"/>
    <n v="0"/>
    <n v="0"/>
    <n v="39.502801933741161"/>
    <n v="0"/>
    <n v="0"/>
    <n v="0"/>
    <n v="39.502801933741161"/>
    <n v="45.920398750949168"/>
    <n v="0"/>
    <n v="0"/>
    <n v="0"/>
  </r>
  <r>
    <n v="1"/>
    <n v="126.9"/>
    <n v="130"/>
    <m/>
    <n v="2"/>
    <m/>
    <m/>
    <m/>
    <m/>
    <m/>
    <m/>
    <m/>
    <m/>
    <m/>
    <m/>
    <n v="1"/>
    <n v="178"/>
    <n v="201601"/>
    <n v="45"/>
    <s v="62-07"/>
    <x v="18"/>
    <n v="62"/>
    <n v="6"/>
    <n v="4.2595432000000003E-2"/>
    <n v="0"/>
    <n v="0"/>
    <n v="1"/>
    <n v="1"/>
    <n v="0"/>
    <n v="0"/>
    <n v="1.1741748623057247"/>
    <n v="1.1741748623057247"/>
    <n v="0"/>
    <n v="0"/>
    <n v="23.476695810949867"/>
    <n v="23.476695810949867"/>
    <n v="23.476695810949867"/>
    <n v="0"/>
    <n v="0"/>
    <n v="27.565746071215443"/>
    <n v="27.565746071215443"/>
  </r>
  <r>
    <n v="1"/>
    <n v="69.2"/>
    <n v="70"/>
    <m/>
    <n v="2"/>
    <m/>
    <m/>
    <m/>
    <m/>
    <m/>
    <m/>
    <m/>
    <m/>
    <m/>
    <m/>
    <n v="1"/>
    <n v="178"/>
    <n v="201601"/>
    <n v="51"/>
    <s v="62-12"/>
    <x v="19"/>
    <n v="62"/>
    <n v="6"/>
    <n v="3.6110824999999999E-2"/>
    <n v="0"/>
    <n v="1"/>
    <n v="0"/>
    <n v="0"/>
    <n v="0"/>
    <n v="0.17543377120281789"/>
    <n v="0"/>
    <n v="0"/>
    <n v="0"/>
    <n v="27.692527102330118"/>
    <n v="0"/>
    <n v="0"/>
    <n v="27.692527102330118"/>
    <n v="0"/>
    <n v="4.8582044636980157"/>
    <n v="0"/>
    <n v="0"/>
  </r>
  <r>
    <n v="2"/>
    <n v="76.7"/>
    <n v="80"/>
    <m/>
    <n v="2"/>
    <n v="0"/>
    <n v="0"/>
    <n v="0"/>
    <m/>
    <m/>
    <m/>
    <m/>
    <m/>
    <m/>
    <m/>
    <n v="1"/>
    <n v="178"/>
    <n v="201601"/>
    <n v="53"/>
    <s v="62-10"/>
    <x v="20"/>
    <n v="62"/>
    <n v="6"/>
    <n v="3.7661516999999999E-2"/>
    <n v="1"/>
    <n v="0"/>
    <n v="0"/>
    <n v="0"/>
    <n v="0.24838530383241444"/>
    <n v="0"/>
    <n v="0"/>
    <n v="0"/>
    <n v="26.552302712607144"/>
    <n v="0"/>
    <n v="0"/>
    <n v="0"/>
    <n v="26.552302712607144"/>
    <n v="6.5952017767211677"/>
    <n v="0"/>
    <n v="0"/>
    <n v="0"/>
  </r>
  <r>
    <n v="2"/>
    <n v="89.8"/>
    <n v="90"/>
    <m/>
    <n v="2"/>
    <n v="0"/>
    <n v="0"/>
    <n v="0"/>
    <m/>
    <m/>
    <m/>
    <m/>
    <m/>
    <m/>
    <m/>
    <n v="1"/>
    <n v="178"/>
    <n v="201601"/>
    <n v="54"/>
    <s v="61-13"/>
    <x v="21"/>
    <n v="61"/>
    <n v="6"/>
    <n v="2.9561799999999999E-2"/>
    <n v="1"/>
    <n v="0"/>
    <n v="0"/>
    <n v="0"/>
    <n v="0.38509819369991133"/>
    <n v="0"/>
    <n v="0"/>
    <n v="0"/>
    <n v="33.827439465797077"/>
    <n v="0"/>
    <n v="0"/>
    <n v="0"/>
    <n v="33.827439465797077"/>
    <n v="13.026885835771548"/>
    <n v="0"/>
    <n v="0"/>
    <n v="0"/>
  </r>
  <r>
    <n v="1"/>
    <n v="93.3"/>
    <n v="95"/>
    <m/>
    <n v="2"/>
    <m/>
    <m/>
    <m/>
    <m/>
    <m/>
    <m/>
    <m/>
    <m/>
    <m/>
    <m/>
    <n v="1"/>
    <n v="178"/>
    <n v="201601"/>
    <n v="55"/>
    <s v="61-04"/>
    <x v="22"/>
    <n v="61"/>
    <n v="6"/>
    <n v="3.6377990999999998E-2"/>
    <n v="0"/>
    <n v="1"/>
    <n v="0"/>
    <n v="0"/>
    <n v="0"/>
    <n v="0.44767160246927856"/>
    <n v="0"/>
    <n v="0"/>
    <n v="0"/>
    <n v="27.489148589871277"/>
    <n v="0"/>
    <n v="0"/>
    <n v="27.489148589871277"/>
    <n v="0"/>
    <n v="12.306111199743784"/>
    <n v="0"/>
    <n v="0"/>
  </r>
  <r>
    <n v="1"/>
    <n v="28.1"/>
    <n v="30"/>
    <m/>
    <n v="2"/>
    <m/>
    <m/>
    <m/>
    <m/>
    <m/>
    <m/>
    <m/>
    <m/>
    <m/>
    <m/>
    <n v="1"/>
    <n v="178"/>
    <n v="201601"/>
    <n v="57"/>
    <s v="63-09"/>
    <x v="23"/>
    <n v="63"/>
    <n v="6"/>
    <n v="3.8674670000000001E-2"/>
    <n v="0"/>
    <n v="1"/>
    <n v="0"/>
    <n v="0"/>
    <n v="0"/>
    <n v="1.0400995441745586E-2"/>
    <n v="0"/>
    <n v="0"/>
    <n v="0"/>
    <n v="25.856717070889033"/>
    <n v="0"/>
    <n v="0"/>
    <n v="25.856717070889033"/>
    <n v="0"/>
    <n v="0.26893559639282211"/>
    <n v="0"/>
    <n v="0"/>
  </r>
  <r>
    <n v="1"/>
    <n v="81.8"/>
    <n v="85"/>
    <m/>
    <n v="2"/>
    <m/>
    <m/>
    <m/>
    <m/>
    <m/>
    <m/>
    <m/>
    <m/>
    <m/>
    <m/>
    <n v="1"/>
    <n v="178"/>
    <n v="201601"/>
    <n v="57"/>
    <s v="63-09"/>
    <x v="23"/>
    <n v="63"/>
    <n v="6"/>
    <n v="3.8674670000000001E-2"/>
    <n v="0"/>
    <n v="1"/>
    <n v="0"/>
    <n v="0"/>
    <n v="0"/>
    <n v="0.29638908099873795"/>
    <n v="0"/>
    <n v="0"/>
    <n v="0"/>
    <n v="25.856717070889033"/>
    <n v="0"/>
    <n v="0"/>
    <n v="25.856717070889033"/>
    <n v="0"/>
    <n v="7.66364861028518"/>
    <n v="0"/>
    <n v="0"/>
  </r>
  <r>
    <n v="2"/>
    <n v="34"/>
    <n v="35"/>
    <m/>
    <n v="2"/>
    <n v="0"/>
    <n v="0"/>
    <n v="0"/>
    <m/>
    <m/>
    <m/>
    <m/>
    <m/>
    <m/>
    <m/>
    <n v="1"/>
    <n v="178"/>
    <n v="201601"/>
    <n v="57"/>
    <s v="63-09"/>
    <x v="23"/>
    <n v="63"/>
    <n v="6"/>
    <n v="3.8674670000000001E-2"/>
    <n v="1"/>
    <n v="0"/>
    <n v="0"/>
    <n v="0"/>
    <n v="2.5855495053449629E-2"/>
    <n v="0"/>
    <n v="0"/>
    <n v="0"/>
    <n v="25.856717070889033"/>
    <n v="0"/>
    <n v="0"/>
    <n v="0"/>
    <n v="25.856717070889033"/>
    <n v="0.66853822032481802"/>
    <n v="0"/>
    <n v="0"/>
    <n v="0"/>
  </r>
  <r>
    <n v="2"/>
    <n v="22.8"/>
    <n v="25"/>
    <m/>
    <n v="2"/>
    <n v="0"/>
    <n v="0"/>
    <n v="0"/>
    <m/>
    <m/>
    <m/>
    <m/>
    <m/>
    <m/>
    <m/>
    <n v="1"/>
    <n v="178"/>
    <n v="201601"/>
    <n v="57"/>
    <s v="63-09"/>
    <x v="23"/>
    <n v="63"/>
    <n v="6"/>
    <n v="3.8674670000000001E-2"/>
    <n v="1"/>
    <n v="0"/>
    <n v="0"/>
    <n v="0"/>
    <n v="8.5099458929811991E-3"/>
    <n v="0"/>
    <n v="0"/>
    <n v="0"/>
    <n v="25.856717070889033"/>
    <n v="0"/>
    <n v="0"/>
    <n v="0"/>
    <n v="25.856717070889033"/>
    <n v="0.22003926324338899"/>
    <n v="0"/>
    <n v="0"/>
    <n v="0"/>
  </r>
  <r>
    <n v="1"/>
    <n v="30.1"/>
    <n v="35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1.2902876986946529E-2"/>
    <n v="0"/>
    <n v="0"/>
    <n v="0"/>
    <n v="29.27072372362009"/>
    <n v="0"/>
    <n v="0"/>
    <n v="29.27072372362009"/>
    <n v="0"/>
    <n v="0.37767654752476748"/>
    <n v="0"/>
    <n v="0"/>
  </r>
  <r>
    <n v="1"/>
    <n v="66"/>
    <n v="70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0.15123448475956902"/>
    <n v="0"/>
    <n v="0"/>
    <n v="0"/>
    <n v="29.27072372362009"/>
    <n v="0"/>
    <n v="0"/>
    <n v="29.27072372362009"/>
    <n v="0"/>
    <n v="4.4267428208813779"/>
    <n v="0"/>
    <n v="0"/>
  </r>
  <r>
    <n v="1"/>
    <n v="96.1"/>
    <n v="100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0.49115482348948875"/>
    <n v="0"/>
    <n v="0"/>
    <n v="0"/>
    <n v="29.27072372362009"/>
    <n v="0"/>
    <n v="0"/>
    <n v="29.27072372362009"/>
    <n v="0"/>
    <n v="14.376457143884217"/>
    <n v="0"/>
    <n v="0"/>
  </r>
  <r>
    <n v="1"/>
    <n v="84.9"/>
    <n v="85"/>
    <m/>
    <n v="2"/>
    <m/>
    <m/>
    <m/>
    <m/>
    <m/>
    <m/>
    <m/>
    <m/>
    <m/>
    <m/>
    <n v="1"/>
    <n v="178"/>
    <n v="201601"/>
    <n v="63"/>
    <s v="62-05"/>
    <x v="25"/>
    <n v="62"/>
    <n v="6"/>
    <n v="4.1397162000000001E-2"/>
    <n v="0"/>
    <n v="1"/>
    <n v="0"/>
    <n v="0"/>
    <n v="0"/>
    <n v="0.33304751844867914"/>
    <n v="0"/>
    <n v="0"/>
    <n v="0"/>
    <n v="24.156245300100522"/>
    <n v="0"/>
    <n v="0"/>
    <n v="24.156245300100522"/>
    <n v="0"/>
    <n v="8.0451775522360478"/>
    <n v="0"/>
    <n v="0"/>
  </r>
  <r>
    <n v="1"/>
    <n v="109"/>
    <n v="110"/>
    <m/>
    <n v="2"/>
    <m/>
    <m/>
    <m/>
    <m/>
    <m/>
    <m/>
    <m/>
    <m/>
    <m/>
    <m/>
    <n v="1"/>
    <n v="178"/>
    <n v="201601"/>
    <n v="63"/>
    <s v="62-05"/>
    <x v="25"/>
    <n v="62"/>
    <n v="6"/>
    <n v="4.1397162000000001E-2"/>
    <n v="0"/>
    <n v="0"/>
    <n v="1"/>
    <n v="0"/>
    <n v="0"/>
    <n v="0"/>
    <n v="0.72897504972698923"/>
    <n v="0"/>
    <n v="0"/>
    <n v="0"/>
    <n v="24.156245300100522"/>
    <n v="0"/>
    <n v="24.156245300100522"/>
    <n v="0"/>
    <n v="0"/>
    <n v="17.60930011885813"/>
    <n v="0"/>
  </r>
  <r>
    <n v="1"/>
    <n v="136.69999999999999"/>
    <n v="140"/>
    <m/>
    <n v="3"/>
    <m/>
    <m/>
    <m/>
    <m/>
    <m/>
    <m/>
    <m/>
    <m/>
    <m/>
    <m/>
    <n v="1"/>
    <n v="178"/>
    <n v="201601"/>
    <n v="66"/>
    <s v="61-20"/>
    <x v="26"/>
    <n v="61"/>
    <n v="6"/>
    <n v="2.6961880000000001E-2"/>
    <n v="0"/>
    <n v="0"/>
    <n v="1"/>
    <n v="1"/>
    <n v="0"/>
    <n v="0"/>
    <n v="1.482568902294499"/>
    <n v="1.482568902294499"/>
    <n v="0"/>
    <n v="0"/>
    <n v="37.08940177762085"/>
    <n v="37.08940177762085"/>
    <n v="37.08940177762085"/>
    <n v="0"/>
    <n v="0"/>
    <n v="54.987593680206977"/>
    <n v="54.987593680206977"/>
  </r>
  <r>
    <n v="1"/>
    <n v="108.6"/>
    <n v="110"/>
    <m/>
    <n v="2"/>
    <m/>
    <m/>
    <m/>
    <m/>
    <m/>
    <m/>
    <m/>
    <m/>
    <m/>
    <m/>
    <n v="1"/>
    <n v="178"/>
    <n v="201601"/>
    <n v="67"/>
    <s v="61-04"/>
    <x v="27"/>
    <n v="61"/>
    <n v="6"/>
    <n v="4.0033656000000001E-2"/>
    <n v="0"/>
    <n v="0"/>
    <n v="1"/>
    <n v="0"/>
    <n v="0"/>
    <n v="0"/>
    <n v="0.72062130088502641"/>
    <n v="0"/>
    <n v="0"/>
    <n v="0"/>
    <n v="24.978982683969708"/>
    <n v="0"/>
    <n v="24.978982683969708"/>
    <n v="0"/>
    <n v="0"/>
    <n v="18.000386996506798"/>
    <n v="0"/>
  </r>
  <r>
    <n v="2"/>
    <n v="106.3"/>
    <n v="110"/>
    <m/>
    <n v="2"/>
    <n v="4"/>
    <n v="1"/>
    <n v="5"/>
    <m/>
    <m/>
    <m/>
    <m/>
    <m/>
    <m/>
    <m/>
    <n v="1"/>
    <n v="178"/>
    <n v="201601"/>
    <n v="67"/>
    <s v="61-04"/>
    <x v="27"/>
    <n v="61"/>
    <n v="6"/>
    <n v="4.0033656000000001E-2"/>
    <n v="1"/>
    <n v="0"/>
    <n v="0"/>
    <n v="0"/>
    <n v="0.61560054825079613"/>
    <n v="0"/>
    <n v="0"/>
    <n v="0"/>
    <n v="24.978982683969708"/>
    <n v="0"/>
    <n v="0"/>
    <n v="0"/>
    <n v="24.978982683969708"/>
    <n v="15.377075434998895"/>
    <n v="0"/>
    <n v="0"/>
    <n v="0"/>
  </r>
  <r>
    <n v="1"/>
    <n v="121.2"/>
    <n v="125"/>
    <m/>
    <n v="2"/>
    <m/>
    <m/>
    <m/>
    <m/>
    <m/>
    <m/>
    <m/>
    <m/>
    <m/>
    <m/>
    <n v="1"/>
    <n v="178"/>
    <n v="201601"/>
    <n v="71"/>
    <s v="62-02"/>
    <x v="28"/>
    <n v="62"/>
    <n v="6"/>
    <n v="3.8717424E-2"/>
    <n v="0"/>
    <n v="0"/>
    <n v="1"/>
    <n v="0"/>
    <n v="0"/>
    <n v="0"/>
    <n v="1.0166262195988203"/>
    <n v="0"/>
    <n v="0"/>
    <n v="0"/>
    <n v="25.828164601033375"/>
    <n v="0"/>
    <n v="25.828164601033375"/>
    <n v="0"/>
    <n v="0"/>
    <n v="26.257589337524632"/>
    <n v="0"/>
  </r>
  <r>
    <n v="1"/>
    <n v="128.1"/>
    <n v="130"/>
    <m/>
    <n v="2"/>
    <m/>
    <m/>
    <m/>
    <m/>
    <m/>
    <m/>
    <m/>
    <m/>
    <m/>
    <m/>
    <n v="1"/>
    <n v="178"/>
    <n v="201601"/>
    <n v="77"/>
    <s v="52-03"/>
    <x v="29"/>
    <n v="52"/>
    <n v="5"/>
    <n v="4.0733645999999998E-2"/>
    <n v="0"/>
    <n v="0"/>
    <n v="1"/>
    <n v="1"/>
    <n v="0"/>
    <n v="0"/>
    <n v="1.2093363719533134"/>
    <n v="1.2093363719533134"/>
    <n v="0"/>
    <n v="0"/>
    <n v="24.549729724660544"/>
    <n v="24.549729724660544"/>
    <n v="24.549729724660544"/>
    <n v="0"/>
    <n v="0"/>
    <n v="29.688881077655399"/>
    <n v="29.688881077655399"/>
  </r>
  <r>
    <n v="2"/>
    <n v="94.5"/>
    <n v="95"/>
    <m/>
    <n v="2"/>
    <n v="0"/>
    <n v="0"/>
    <n v="0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44379851915406865"/>
    <n v="0"/>
    <n v="0"/>
    <n v="0"/>
    <n v="24.549729724660544"/>
    <n v="0"/>
    <n v="0"/>
    <n v="0"/>
    <n v="24.549729724660544"/>
    <n v="10.89513369743697"/>
    <n v="0"/>
    <n v="0"/>
    <n v="0"/>
  </r>
  <r>
    <n v="2"/>
    <n v="105.1"/>
    <n v="110"/>
    <m/>
    <n v="2"/>
    <n v="4"/>
    <n v="1"/>
    <n v="5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59646799103565673"/>
    <n v="0"/>
    <n v="0"/>
    <n v="0"/>
    <n v="24.549729724660544"/>
    <n v="0"/>
    <n v="0"/>
    <n v="0"/>
    <n v="24.549729724660544"/>
    <n v="14.64312796933662"/>
    <n v="0"/>
    <n v="0"/>
    <n v="0"/>
  </r>
  <r>
    <n v="2"/>
    <n v="112.7"/>
    <n v="115"/>
    <m/>
    <n v="2"/>
    <n v="4"/>
    <n v="1"/>
    <n v="5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72428651564015223"/>
    <n v="0"/>
    <n v="0"/>
    <n v="0"/>
    <n v="24.549729724660544"/>
    <n v="0"/>
    <n v="0"/>
    <n v="0"/>
    <n v="24.549729724660544"/>
    <n v="17.781038202181858"/>
    <n v="0"/>
    <n v="0"/>
    <n v="0"/>
  </r>
  <r>
    <n v="1"/>
    <n v="123.5"/>
    <n v="125"/>
    <m/>
    <n v="2"/>
    <m/>
    <m/>
    <m/>
    <m/>
    <m/>
    <m/>
    <m/>
    <m/>
    <m/>
    <m/>
    <n v="1"/>
    <n v="178"/>
    <n v="201601"/>
    <n v="78"/>
    <s v="51-02"/>
    <x v="30"/>
    <n v="51"/>
    <n v="5"/>
    <n v="2.4308168000000002E-2"/>
    <n v="0"/>
    <n v="0"/>
    <n v="1"/>
    <n v="0"/>
    <n v="0"/>
    <n v="0"/>
    <n v="1.0783419614371885"/>
    <n v="0"/>
    <n v="0"/>
    <n v="0"/>
    <n v="41.138435442769691"/>
    <n v="0"/>
    <n v="41.138435442769691"/>
    <n v="0"/>
    <n v="0"/>
    <n v="44.361301165813423"/>
    <n v="0"/>
  </r>
  <r>
    <n v="2"/>
    <n v="117.5"/>
    <n v="120"/>
    <m/>
    <n v="2"/>
    <n v="4"/>
    <n v="1"/>
    <n v="6"/>
    <m/>
    <m/>
    <m/>
    <m/>
    <m/>
    <m/>
    <m/>
    <n v="1"/>
    <n v="178"/>
    <n v="201601"/>
    <n v="87"/>
    <s v="42-05"/>
    <x v="31"/>
    <n v="42"/>
    <n v="4"/>
    <n v="3.8104105999999999E-2"/>
    <n v="1"/>
    <n v="0"/>
    <n v="0"/>
    <n v="0"/>
    <n v="0.81336465547322134"/>
    <n v="0"/>
    <n v="0"/>
    <n v="0"/>
    <n v="26.243890881470886"/>
    <n v="0"/>
    <n v="0"/>
    <n v="0"/>
    <n v="26.243890881470886"/>
    <n v="21.345853265084383"/>
    <n v="0"/>
    <n v="0"/>
    <n v="0"/>
  </r>
  <r>
    <n v="1"/>
    <n v="136.4"/>
    <n v="140"/>
    <m/>
    <n v="3"/>
    <m/>
    <m/>
    <m/>
    <m/>
    <m/>
    <m/>
    <m/>
    <m/>
    <m/>
    <m/>
    <n v="1"/>
    <n v="178"/>
    <n v="201601"/>
    <n v="99"/>
    <s v="41-06"/>
    <x v="32"/>
    <n v="41"/>
    <n v="4"/>
    <n v="3.044096E-2"/>
    <n v="0"/>
    <n v="0"/>
    <n v="1"/>
    <n v="1"/>
    <n v="0"/>
    <n v="0"/>
    <n v="1.4723926610582154"/>
    <n v="1.4723926610582154"/>
    <n v="0"/>
    <n v="0"/>
    <n v="32.850475149272562"/>
    <n v="32.850475149272562"/>
    <n v="32.850475149272562"/>
    <n v="0"/>
    <n v="0"/>
    <n v="48.368798522064203"/>
    <n v="48.368798522064203"/>
  </r>
  <r>
    <n v="1"/>
    <n v="130.19999999999999"/>
    <n v="135"/>
    <m/>
    <n v="3"/>
    <m/>
    <m/>
    <m/>
    <m/>
    <m/>
    <m/>
    <m/>
    <m/>
    <m/>
    <m/>
    <n v="1"/>
    <n v="178"/>
    <n v="201601"/>
    <n v="100"/>
    <s v="33-02"/>
    <x v="33"/>
    <n v="32"/>
    <n v="3"/>
    <n v="3.1183599999999999E-2"/>
    <n v="0"/>
    <n v="0"/>
    <n v="1"/>
    <n v="1"/>
    <n v="0"/>
    <n v="0"/>
    <n v="1.2725827402742158"/>
    <n v="1.2725827402742158"/>
    <n v="0"/>
    <n v="0"/>
    <n v="32.068138380430739"/>
    <n v="32.068138380430739"/>
    <n v="32.068138380430739"/>
    <n v="0"/>
    <n v="0"/>
    <n v="40.809359415661305"/>
    <n v="40.809359415661305"/>
  </r>
  <r>
    <n v="1"/>
    <n v="124.4"/>
    <n v="125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1031701081768928"/>
    <n v="1.1031701081768928"/>
    <n v="0"/>
    <n v="0"/>
    <n v="26.520480122528863"/>
    <n v="26.520480122528863"/>
    <n v="26.520480122528863"/>
    <n v="0"/>
    <n v="0"/>
    <n v="29.2566009256733"/>
    <n v="29.2566009256733"/>
  </r>
  <r>
    <n v="1"/>
    <n v="124.8"/>
    <n v="125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1143287054047855"/>
    <n v="1.1143287054047855"/>
    <n v="0"/>
    <n v="0"/>
    <n v="26.520480122528863"/>
    <n v="26.520480122528863"/>
    <n v="26.520480122528863"/>
    <n v="0"/>
    <n v="0"/>
    <n v="29.552532281650933"/>
    <n v="29.552532281650933"/>
  </r>
  <r>
    <n v="1"/>
    <n v="138.4"/>
    <n v="140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5411405076270062"/>
    <n v="1.5411405076270062"/>
    <n v="0"/>
    <n v="0"/>
    <n v="26.520480122528863"/>
    <n v="26.520480122528863"/>
    <n v="26.520480122528863"/>
    <n v="0"/>
    <n v="0"/>
    <n v="40.871786198546054"/>
    <n v="40.871786198546054"/>
  </r>
  <r>
    <n v="1"/>
    <n v="89.9"/>
    <n v="90"/>
    <m/>
    <n v="2"/>
    <m/>
    <m/>
    <m/>
    <m/>
    <m/>
    <m/>
    <m/>
    <m/>
    <m/>
    <m/>
    <n v="1"/>
    <n v="178"/>
    <n v="201601"/>
    <n v="104"/>
    <s v="13-02"/>
    <x v="35"/>
    <n v="13"/>
    <n v="1"/>
    <n v="4.2155907999999999E-2"/>
    <n v="0"/>
    <n v="1"/>
    <n v="0"/>
    <n v="0"/>
    <n v="0"/>
    <n v="0.39848981590326643"/>
    <n v="0"/>
    <n v="0"/>
    <n v="0"/>
    <n v="23.721467463113356"/>
    <n v="0"/>
    <n v="0"/>
    <n v="23.721467463113356"/>
    <n v="0"/>
    <n v="9.452763202331365"/>
    <n v="0"/>
    <n v="0"/>
  </r>
  <r>
    <n v="2"/>
    <n v="54.5"/>
    <n v="55"/>
    <m/>
    <n v="2"/>
    <n v="0"/>
    <n v="0"/>
    <n v="0"/>
    <m/>
    <m/>
    <m/>
    <m/>
    <m/>
    <m/>
    <m/>
    <n v="1"/>
    <n v="178"/>
    <n v="201601"/>
    <n v="104"/>
    <s v="13-02"/>
    <x v="35"/>
    <n v="13"/>
    <n v="1"/>
    <n v="4.2155907999999999E-2"/>
    <n v="1"/>
    <n v="0"/>
    <n v="0"/>
    <n v="0"/>
    <n v="9.6034805720707134E-2"/>
    <n v="0"/>
    <n v="0"/>
    <n v="0"/>
    <n v="23.721467463113356"/>
    <n v="0"/>
    <n v="0"/>
    <n v="0"/>
    <n v="23.721467463113356"/>
    <n v="2.2780865192301665"/>
    <n v="0"/>
    <n v="0"/>
    <n v="0"/>
  </r>
  <r>
    <n v="2"/>
    <n v="109.2"/>
    <n v="110"/>
    <m/>
    <n v="2"/>
    <n v="0"/>
    <n v="0"/>
    <n v="1"/>
    <m/>
    <m/>
    <m/>
    <m/>
    <m/>
    <m/>
    <m/>
    <n v="1"/>
    <n v="178"/>
    <n v="201601"/>
    <n v="108"/>
    <s v="22-01"/>
    <x v="36"/>
    <n v="22"/>
    <n v="2"/>
    <n v="4.0421376000000002E-2"/>
    <n v="1"/>
    <n v="0"/>
    <n v="0"/>
    <n v="0"/>
    <n v="0.66344839318744819"/>
    <n v="0"/>
    <n v="0"/>
    <n v="0"/>
    <n v="24.739385418249988"/>
    <n v="0"/>
    <n v="0"/>
    <n v="0"/>
    <n v="24.739385418249988"/>
    <n v="16.41330550418294"/>
    <n v="0"/>
    <n v="0"/>
    <n v="0"/>
  </r>
  <r>
    <n v="2"/>
    <n v="75.599999999999994"/>
    <n v="80"/>
    <m/>
    <n v="2"/>
    <n v="0"/>
    <n v="0"/>
    <n v="0"/>
    <m/>
    <m/>
    <m/>
    <m/>
    <m/>
    <m/>
    <m/>
    <n v="1"/>
    <n v="178"/>
    <n v="201601"/>
    <n v="110"/>
    <s v="24-05"/>
    <x v="37"/>
    <n v="24"/>
    <n v="2"/>
    <n v="4.0870355999999997E-2"/>
    <n v="1"/>
    <n v="0"/>
    <n v="0"/>
    <n v="0"/>
    <n v="0.23860475961227764"/>
    <n v="0"/>
    <n v="0"/>
    <n v="0"/>
    <n v="24.467611684126268"/>
    <n v="0"/>
    <n v="0"/>
    <n v="0"/>
    <n v="24.467611684126268"/>
    <n v="5.8380886041775035"/>
    <n v="0"/>
    <n v="0"/>
    <n v="0"/>
  </r>
  <r>
    <n v="1"/>
    <n v="90.5"/>
    <n v="95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0688706983884132"/>
    <n v="0"/>
    <n v="0"/>
    <n v="0"/>
    <n v="25.845984296496862"/>
    <n v="0"/>
    <n v="0"/>
    <n v="25.845984296496862"/>
    <n v="0"/>
    <n v="10.516396817502315"/>
    <n v="0"/>
    <n v="0"/>
  </r>
  <r>
    <n v="1"/>
    <n v="121.8"/>
    <n v="1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1.0324875938114435"/>
    <n v="0"/>
    <n v="0"/>
    <n v="0"/>
    <n v="25.845984296496862"/>
    <n v="0"/>
    <n v="25.845984296496862"/>
    <n v="0"/>
    <n v="0"/>
    <n v="26.6856581359784"/>
    <n v="0"/>
  </r>
  <r>
    <n v="1"/>
    <n v="119.9"/>
    <n v="12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8283074160216544"/>
    <n v="0"/>
    <n v="0"/>
    <n v="0"/>
    <n v="25.845984296496862"/>
    <n v="0"/>
    <n v="25.845984296496862"/>
    <n v="0"/>
    <n v="0"/>
    <n v="25.402227913563934"/>
    <n v="0"/>
  </r>
  <r>
    <n v="1"/>
    <n v="55.2"/>
    <n v="6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8.636934018275351E-2"/>
    <n v="0"/>
    <n v="0"/>
    <n v="0"/>
    <n v="25.845984296496862"/>
    <n v="0"/>
    <n v="0"/>
    <n v="25.845984296496862"/>
    <n v="0"/>
    <n v="2.2323006100622425"/>
    <n v="0"/>
    <n v="0"/>
  </r>
  <r>
    <n v="1"/>
    <n v="20.6"/>
    <n v="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3.9296541439058971E-3"/>
    <n v="0"/>
    <n v="0"/>
    <n v="0"/>
    <n v="25.845984296496862"/>
    <n v="0"/>
    <n v="0"/>
    <n v="25.845984296496862"/>
    <n v="0"/>
    <n v="0.10156577929405564"/>
    <n v="0"/>
    <n v="0"/>
  </r>
  <r>
    <n v="1"/>
    <n v="96.5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9759237932968353"/>
    <n v="0"/>
    <n v="0"/>
    <n v="0"/>
    <n v="25.845984296496862"/>
    <n v="0"/>
    <n v="0"/>
    <n v="25.845984296496862"/>
    <n v="0"/>
    <n v="12.860764822211509"/>
    <n v="0"/>
    <n v="0"/>
  </r>
  <r>
    <n v="1"/>
    <n v="80.7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8407245497787081"/>
    <n v="0"/>
    <n v="0"/>
    <n v="0"/>
    <n v="25.845984296496862"/>
    <n v="0"/>
    <n v="0"/>
    <n v="25.845984296496862"/>
    <n v="0"/>
    <n v="7.342132210425361"/>
    <n v="0"/>
    <n v="0"/>
  </r>
  <r>
    <n v="1"/>
    <n v="108.9"/>
    <n v="11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2688046312577237"/>
    <n v="0"/>
    <n v="0"/>
    <n v="0"/>
    <n v="25.845984296496862"/>
    <n v="0"/>
    <n v="25.845984296496862"/>
    <n v="0"/>
    <n v="0"/>
    <n v="18.78694103537908"/>
    <n v="0"/>
  </r>
  <r>
    <n v="1"/>
    <n v="95.6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831879392628175"/>
    <n v="0"/>
    <n v="0"/>
    <n v="0"/>
    <n v="25.845984296496862"/>
    <n v="0"/>
    <n v="0"/>
    <n v="25.845984296496862"/>
    <n v="0"/>
    <n v="12.488467890443461"/>
    <n v="0"/>
    <n v="0"/>
  </r>
  <r>
    <n v="1"/>
    <n v="96.2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9275886246547884"/>
    <n v="0"/>
    <n v="0"/>
    <n v="0"/>
    <n v="25.845984296496862"/>
    <n v="0"/>
    <n v="0"/>
    <n v="25.845984296496862"/>
    <n v="0"/>
    <n v="12.735837821242423"/>
    <n v="0"/>
    <n v="0"/>
  </r>
  <r>
    <n v="1"/>
    <n v="82.6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0557163749656135"/>
    <n v="0"/>
    <n v="0"/>
    <n v="0"/>
    <n v="25.845984296496862"/>
    <n v="0"/>
    <n v="0"/>
    <n v="25.845984296496862"/>
    <n v="0"/>
    <n v="7.897799744190956"/>
    <n v="0"/>
    <n v="0"/>
  </r>
  <r>
    <n v="1"/>
    <n v="79.900000000000006"/>
    <n v="8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7533710787150839"/>
    <n v="0"/>
    <n v="0"/>
    <n v="0"/>
    <n v="25.845984296496862"/>
    <n v="0"/>
    <n v="0"/>
    <n v="25.845984296496862"/>
    <n v="0"/>
    <n v="7.1163585662898683"/>
    <n v="0"/>
    <n v="0"/>
  </r>
  <r>
    <n v="1"/>
    <n v="81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873962700169731"/>
    <n v="0"/>
    <n v="0"/>
    <n v="0"/>
    <n v="25.845984296496862"/>
    <n v="0"/>
    <n v="0"/>
    <n v="25.845984296496862"/>
    <n v="0"/>
    <n v="7.4280394817304582"/>
    <n v="0"/>
    <n v="0"/>
  </r>
  <r>
    <n v="1"/>
    <n v="99.9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5464920997740308"/>
    <n v="0"/>
    <n v="0"/>
    <n v="0"/>
    <n v="25.845984296496862"/>
    <n v="0"/>
    <n v="0"/>
    <n v="25.845984296496862"/>
    <n v="0"/>
    <n v="14.33545477114035"/>
    <n v="0"/>
    <n v="0"/>
  </r>
  <r>
    <n v="1"/>
    <n v="70.400000000000006"/>
    <n v="7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8514879059561382"/>
    <n v="0"/>
    <n v="0"/>
    <n v="0"/>
    <n v="25.845984296496862"/>
    <n v="0"/>
    <n v="0"/>
    <n v="25.845984296496862"/>
    <n v="0"/>
    <n v="4.7853527342496207"/>
    <n v="0"/>
    <n v="0"/>
  </r>
  <r>
    <n v="1"/>
    <n v="64.8"/>
    <n v="6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4278028238315563"/>
    <n v="0"/>
    <n v="0"/>
    <n v="0"/>
    <n v="25.845984296496862"/>
    <n v="0"/>
    <n v="0"/>
    <n v="25.845984296496862"/>
    <n v="0"/>
    <n v="3.6902969363244278"/>
    <n v="0"/>
    <n v="0"/>
  </r>
  <r>
    <n v="1"/>
    <n v="91.7"/>
    <n v="9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2404159603748148"/>
    <n v="0"/>
    <n v="0"/>
    <n v="0"/>
    <n v="25.845984296496862"/>
    <n v="0"/>
    <n v="0"/>
    <n v="25.845984296496862"/>
    <n v="0"/>
    <n v="10.959772432246211"/>
    <n v="0"/>
    <n v="0"/>
  </r>
  <r>
    <n v="1"/>
    <n v="101.2"/>
    <n v="10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7759243952602024"/>
    <n v="0"/>
    <n v="0"/>
    <n v="0"/>
    <n v="25.845984296496862"/>
    <n v="0"/>
    <n v="0"/>
    <n v="25.845984296496862"/>
    <n v="0"/>
    <n v="14.928445121764833"/>
    <n v="0"/>
    <n v="0"/>
  </r>
  <r>
    <n v="1"/>
    <n v="99.4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4599279059890071"/>
    <n v="0"/>
    <n v="0"/>
    <n v="0"/>
    <n v="25.845984296496862"/>
    <n v="0"/>
    <n v="0"/>
    <n v="25.845984296496862"/>
    <n v="0"/>
    <n v="14.111721091819687"/>
    <n v="0"/>
    <n v="0"/>
  </r>
  <r>
    <n v="1"/>
    <n v="53.5"/>
    <n v="5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7.8301431124124146E-2"/>
    <n v="0"/>
    <n v="0"/>
    <n v="0"/>
    <n v="25.845984296496862"/>
    <n v="0"/>
    <n v="0"/>
    <n v="25.845984296496862"/>
    <n v="0"/>
    <n v="2.0237775592273435"/>
    <n v="0"/>
    <n v="0"/>
  </r>
  <r>
    <n v="1"/>
    <n v="104.6"/>
    <n v="10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4063759950733667"/>
    <n v="0"/>
    <n v="0"/>
    <n v="0"/>
    <n v="25.845984296496862"/>
    <n v="0"/>
    <n v="0"/>
    <n v="25.845984296496862"/>
    <n v="0"/>
    <n v="16.55790933661207"/>
    <n v="0"/>
    <n v="0"/>
  </r>
  <r>
    <n v="1"/>
    <n v="85.4"/>
    <n v="90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3923528452611662"/>
    <n v="0"/>
    <n v="0"/>
    <n v="0"/>
    <n v="25.845984296496862"/>
    <n v="0"/>
    <n v="0"/>
    <n v="25.845984296496862"/>
    <n v="0"/>
    <n v="8.7678698366796546"/>
    <n v="0"/>
    <n v="0"/>
  </r>
  <r>
    <n v="1"/>
    <n v="71.599999999999994"/>
    <n v="7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9522387016414428"/>
    <n v="0"/>
    <n v="0"/>
    <n v="0"/>
    <n v="25.845984296496862"/>
    <n v="0"/>
    <n v="0"/>
    <n v="25.845984296496862"/>
    <n v="0"/>
    <n v="5.0457530825638148"/>
    <n v="0"/>
    <n v="0"/>
  </r>
  <r>
    <n v="1"/>
    <n v="93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4616908869126032"/>
    <n v="0"/>
    <n v="0"/>
    <n v="0"/>
    <n v="25.845984296496862"/>
    <n v="0"/>
    <n v="0"/>
    <n v="25.845984296496862"/>
    <n v="0"/>
    <n v="11.531679259896629"/>
    <n v="0"/>
    <n v="0"/>
  </r>
  <r>
    <n v="1"/>
    <n v="88.5"/>
    <n v="9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7935668954488827"/>
    <n v="0"/>
    <n v="0"/>
    <n v="0"/>
    <n v="25.845984296496862"/>
    <n v="0"/>
    <n v="0"/>
    <n v="25.845984296496862"/>
    <n v="0"/>
    <n v="9.8048470407482178"/>
    <n v="0"/>
    <n v="0"/>
  </r>
  <r>
    <n v="1"/>
    <n v="117.4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2000476554930422"/>
    <n v="0"/>
    <n v="0"/>
    <n v="0"/>
    <n v="25.845984296496862"/>
    <n v="0"/>
    <n v="25.845984296496862"/>
    <n v="0"/>
    <n v="0"/>
    <n v="23.778428723089593"/>
    <n v="0"/>
  </r>
  <r>
    <n v="1"/>
    <n v="108.9"/>
    <n v="11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2688046312577237"/>
    <n v="0"/>
    <n v="0"/>
    <n v="0"/>
    <n v="25.845984296496862"/>
    <n v="0"/>
    <n v="25.845984296496862"/>
    <n v="0"/>
    <n v="0"/>
    <n v="18.78694103537908"/>
    <n v="0"/>
  </r>
  <r>
    <n v="1"/>
    <n v="94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6134962655134493"/>
    <n v="0"/>
    <n v="0"/>
    <n v="0"/>
    <n v="25.845984296496862"/>
    <n v="0"/>
    <n v="0"/>
    <n v="25.845984296496862"/>
    <n v="0"/>
    <n v="11.924035203040752"/>
    <n v="0"/>
    <n v="0"/>
  </r>
  <r>
    <n v="1"/>
    <n v="102.5"/>
    <n v="10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011736144876022"/>
    <n v="0"/>
    <n v="0"/>
    <n v="0"/>
    <n v="25.845984296496862"/>
    <n v="0"/>
    <n v="0"/>
    <n v="25.845984296496862"/>
    <n v="0"/>
    <n v="15.537923799514825"/>
    <n v="0"/>
    <n v="0"/>
  </r>
  <r>
    <n v="1"/>
    <n v="100.9"/>
    <n v="10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7224156437267426"/>
    <n v="0"/>
    <n v="0"/>
    <n v="0"/>
    <n v="25.845984296496862"/>
    <n v="0"/>
    <n v="0"/>
    <n v="25.845984296496862"/>
    <n v="0"/>
    <n v="14.790146486578937"/>
    <n v="0"/>
    <n v="0"/>
  </r>
  <r>
    <n v="1"/>
    <n v="22.4"/>
    <n v="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5.1098497534306907E-3"/>
    <n v="0"/>
    <n v="0"/>
    <n v="0"/>
    <n v="25.845984296496862"/>
    <n v="0"/>
    <n v="0"/>
    <n v="25.845984296496862"/>
    <n v="0"/>
    <n v="0.132069096484628"/>
    <n v="0"/>
    <n v="0"/>
  </r>
  <r>
    <n v="1"/>
    <n v="75.2"/>
    <n v="8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2767928736254675"/>
    <n v="0"/>
    <n v="0"/>
    <n v="0"/>
    <n v="25.845984296496862"/>
    <n v="0"/>
    <n v="0"/>
    <n v="25.845984296496862"/>
    <n v="0"/>
    <n v="5.8845952858099793"/>
    <n v="0"/>
    <n v="0"/>
  </r>
  <r>
    <n v="1"/>
    <n v="150.69999999999999"/>
    <n v="155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2.0126378653177723"/>
    <n v="2.0126378653177723"/>
    <n v="0"/>
    <n v="0"/>
    <n v="25.845984296496862"/>
    <n v="25.845984296496862"/>
    <n v="25.845984296496862"/>
    <n v="0"/>
    <n v="0"/>
    <n v="52.018606661538108"/>
    <n v="52.018606661538108"/>
  </r>
  <r>
    <n v="1"/>
    <n v="95.1"/>
    <n v="10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7530952093322004"/>
    <n v="0"/>
    <n v="0"/>
    <n v="0"/>
    <n v="25.845984296496862"/>
    <n v="0"/>
    <n v="0"/>
    <n v="25.845984296496862"/>
    <n v="0"/>
    <n v="12.284842414015451"/>
    <n v="0"/>
    <n v="0"/>
  </r>
  <r>
    <n v="1"/>
    <n v="138"/>
    <n v="14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5272197404867507"/>
    <n v="1.5272197404867507"/>
    <n v="0"/>
    <n v="0"/>
    <n v="25.845984296496862"/>
    <n v="25.845984296496862"/>
    <n v="25.845984296496862"/>
    <n v="0"/>
    <n v="0"/>
    <n v="39.472497429920573"/>
    <n v="39.472497429920573"/>
  </r>
  <r>
    <n v="1"/>
    <n v="116.3"/>
    <n v="12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89324994640549082"/>
    <n v="0"/>
    <n v="0"/>
    <n v="0"/>
    <n v="25.845984296496862"/>
    <n v="0"/>
    <n v="25.845984296496862"/>
    <n v="0"/>
    <n v="0"/>
    <n v="23.086924087642981"/>
    <n v="0"/>
  </r>
  <r>
    <n v="1"/>
    <n v="135.30000000000001"/>
    <n v="14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4354867410832211"/>
    <n v="1.4354867410832211"/>
    <n v="0"/>
    <n v="0"/>
    <n v="25.845984296496862"/>
    <n v="25.845984296496862"/>
    <n v="25.845984296496862"/>
    <n v="0"/>
    <n v="0"/>
    <n v="37.101567767866385"/>
    <n v="37.101567767866385"/>
  </r>
  <r>
    <n v="1"/>
    <n v="127.6"/>
    <n v="13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1945998540213125"/>
    <n v="1.1945998540213125"/>
    <n v="0"/>
    <n v="0"/>
    <n v="25.845984296496862"/>
    <n v="25.845984296496862"/>
    <n v="25.845984296496862"/>
    <n v="0"/>
    <n v="0"/>
    <n v="30.875609067632286"/>
    <n v="30.875609067632286"/>
  </r>
  <r>
    <n v="1"/>
    <n v="82.6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0557163749656135"/>
    <n v="0"/>
    <n v="0"/>
    <n v="0"/>
    <n v="25.845984296496862"/>
    <n v="0"/>
    <n v="0"/>
    <n v="25.845984296496862"/>
    <n v="0"/>
    <n v="7.897799744190956"/>
    <n v="0"/>
    <n v="0"/>
  </r>
  <r>
    <n v="1"/>
    <n v="54.9"/>
    <n v="5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8.4906295532161363E-2"/>
    <n v="0"/>
    <n v="0"/>
    <n v="0"/>
    <n v="25.845984296496862"/>
    <n v="0"/>
    <n v="0"/>
    <n v="25.845984296496862"/>
    <n v="0"/>
    <n v="2.194486780997964"/>
    <n v="0"/>
    <n v="0"/>
  </r>
  <r>
    <n v="1"/>
    <n v="97.8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1891103086413537"/>
    <n v="0"/>
    <n v="0"/>
    <n v="0"/>
    <n v="25.845984296496862"/>
    <n v="0"/>
    <n v="0"/>
    <n v="25.845984296496862"/>
    <n v="0"/>
    <n v="13.411766354993441"/>
    <n v="0"/>
    <n v="0"/>
  </r>
  <r>
    <n v="1"/>
    <n v="88.6"/>
    <n v="9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8070213402612468"/>
    <n v="0"/>
    <n v="0"/>
    <n v="0"/>
    <n v="25.845984296496862"/>
    <n v="0"/>
    <n v="0"/>
    <n v="25.845984296496862"/>
    <n v="0"/>
    <n v="9.8396213776820627"/>
    <n v="0"/>
    <n v="0"/>
  </r>
  <r>
    <n v="1"/>
    <n v="103.3"/>
    <n v="10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1600622527485027"/>
    <n v="0"/>
    <n v="0"/>
    <n v="0"/>
    <n v="25.845984296496862"/>
    <n v="0"/>
    <n v="0"/>
    <n v="25.845984296496862"/>
    <n v="0"/>
    <n v="15.921287224998089"/>
    <n v="0"/>
    <n v="0"/>
  </r>
  <r>
    <n v="1"/>
    <n v="110.5"/>
    <n v="11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6088905096718429"/>
    <n v="0"/>
    <n v="0"/>
    <n v="0"/>
    <n v="25.845984296496862"/>
    <n v="0"/>
    <n v="25.845984296496862"/>
    <n v="0"/>
    <n v="0"/>
    <n v="19.665926462674246"/>
    <n v="0"/>
  </r>
  <r>
    <n v="1"/>
    <n v="118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3482579179585934"/>
    <n v="0"/>
    <n v="0"/>
    <n v="0"/>
    <n v="25.845984296496862"/>
    <n v="0"/>
    <n v="25.845984296496862"/>
    <n v="0"/>
    <n v="0"/>
    <n v="24.161492734716024"/>
    <n v="0"/>
  </r>
  <r>
    <n v="1"/>
    <n v="122"/>
    <n v="12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1.0378119385042377"/>
    <n v="0"/>
    <n v="0"/>
    <n v="0"/>
    <n v="25.845984296496862"/>
    <n v="0"/>
    <n v="25.845984296496862"/>
    <n v="0"/>
    <n v="0"/>
    <n v="26.823271065297494"/>
    <n v="0"/>
  </r>
  <r>
    <n v="1"/>
    <n v="116.9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077768132236963"/>
    <n v="0"/>
    <n v="0"/>
    <n v="0"/>
    <n v="25.845984296496862"/>
    <n v="0"/>
    <n v="25.845984296496862"/>
    <n v="0"/>
    <n v="0"/>
    <n v="23.46238525930362"/>
    <n v="0"/>
  </r>
  <r>
    <n v="1"/>
    <n v="92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3133234912462903"/>
    <n v="0"/>
    <n v="0"/>
    <n v="0"/>
    <n v="25.845984296496862"/>
    <n v="0"/>
    <n v="0"/>
    <n v="25.845984296496862"/>
    <n v="0"/>
    <n v="11.148209122046264"/>
    <n v="0"/>
    <n v="0"/>
  </r>
  <r>
    <n v="1"/>
    <n v="118.7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5232151713719726"/>
    <n v="0"/>
    <n v="0"/>
    <n v="0"/>
    <n v="25.845984296496862"/>
    <n v="0"/>
    <n v="25.845984296496862"/>
    <n v="0"/>
    <n v="0"/>
    <n v="24.613686977144067"/>
    <n v="0"/>
  </r>
  <r>
    <n v="2"/>
    <n v="110.9"/>
    <n v="115"/>
    <m/>
    <n v="3"/>
    <n v="4"/>
    <n v="1"/>
    <n v="5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9257150511355503"/>
    <n v="0"/>
    <n v="0"/>
    <n v="0"/>
    <n v="25.845984296496862"/>
    <n v="0"/>
    <n v="0"/>
    <n v="0"/>
    <n v="25.845984296496862"/>
    <n v="17.900192245366139"/>
    <n v="0"/>
    <n v="0"/>
    <n v="0"/>
  </r>
  <r>
    <n v="2"/>
    <n v="96.5"/>
    <n v="100"/>
    <m/>
    <n v="4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7041422681892547"/>
    <n v="0"/>
    <n v="0"/>
    <n v="0"/>
    <n v="25.845984296496862"/>
    <n v="0"/>
    <n v="0"/>
    <n v="0"/>
    <n v="25.845984296496862"/>
    <n v="12.15831871921066"/>
    <n v="0"/>
    <n v="0"/>
    <n v="0"/>
  </r>
  <r>
    <n v="2"/>
    <n v="77.2"/>
    <n v="8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5291448408226658"/>
    <n v="0"/>
    <n v="0"/>
    <n v="0"/>
    <n v="25.845984296496862"/>
    <n v="0"/>
    <n v="0"/>
    <n v="0"/>
    <n v="25.845984296496862"/>
    <n v="6.5368237839468675"/>
    <n v="0"/>
    <n v="0"/>
    <n v="0"/>
  </r>
  <r>
    <n v="2"/>
    <n v="71"/>
    <n v="75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0038234610854688"/>
    <n v="0"/>
    <n v="0"/>
    <n v="0"/>
    <n v="25.845984296496862"/>
    <n v="0"/>
    <n v="0"/>
    <n v="0"/>
    <n v="25.845984296496862"/>
    <n v="5.1790789708167013"/>
    <n v="0"/>
    <n v="0"/>
    <n v="0"/>
  </r>
  <r>
    <n v="2"/>
    <n v="48.8"/>
    <n v="5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7.0632652252063277E-2"/>
    <n v="0"/>
    <n v="0"/>
    <n v="0"/>
    <n v="25.845984296496862"/>
    <n v="0"/>
    <n v="0"/>
    <n v="0"/>
    <n v="25.845984296496862"/>
    <n v="1.8255704209267511"/>
    <n v="0"/>
    <n v="0"/>
    <n v="0"/>
  </r>
  <r>
    <n v="2"/>
    <n v="19.7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6678789225151367E-3"/>
    <n v="0"/>
    <n v="0"/>
    <n v="0"/>
    <n v="25.845984296496862"/>
    <n v="0"/>
    <n v="0"/>
    <n v="0"/>
    <n v="25.845984296496862"/>
    <n v="0.14649190962577177"/>
    <n v="0"/>
    <n v="0"/>
    <n v="0"/>
  </r>
  <r>
    <n v="2"/>
    <n v="40.1"/>
    <n v="45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4.0912355984304406E-2"/>
    <n v="0"/>
    <n v="0"/>
    <n v="0"/>
    <n v="25.845984296496862"/>
    <n v="0"/>
    <n v="0"/>
    <n v="0"/>
    <n v="25.845984296496862"/>
    <n v="1.0574201103030212"/>
    <n v="0"/>
    <n v="0"/>
    <n v="0"/>
  </r>
  <r>
    <n v="2"/>
    <n v="19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1253526636141165E-3"/>
    <n v="0"/>
    <n v="0"/>
    <n v="0"/>
    <n v="25.845984296496862"/>
    <n v="0"/>
    <n v="0"/>
    <n v="0"/>
    <n v="25.845984296496862"/>
    <n v="0.13246978445777882"/>
    <n v="0"/>
    <n v="0"/>
    <n v="0"/>
  </r>
  <r>
    <n v="2"/>
    <n v="19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1253526636141165E-3"/>
    <n v="0"/>
    <n v="0"/>
    <n v="0"/>
    <n v="25.845984296496862"/>
    <n v="0"/>
    <n v="0"/>
    <n v="0"/>
    <n v="25.845984296496862"/>
    <n v="0.13246978445777882"/>
    <n v="0"/>
    <n v="0"/>
    <n v="0"/>
  </r>
  <r>
    <n v="2"/>
    <n v="95.2"/>
    <n v="10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5300118987988341"/>
    <n v="0"/>
    <n v="0"/>
    <n v="0"/>
    <n v="25.845984296496862"/>
    <n v="0"/>
    <n v="0"/>
    <n v="0"/>
    <n v="25.845984296496862"/>
    <n v="11.70826163992986"/>
    <n v="0"/>
    <n v="0"/>
    <n v="0"/>
  </r>
  <r>
    <n v="2"/>
    <n v="96.4"/>
    <n v="10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6905980706144973"/>
    <n v="0"/>
    <n v="0"/>
    <n v="0"/>
    <n v="25.845984296496862"/>
    <n v="0"/>
    <n v="0"/>
    <n v="0"/>
    <n v="25.845984296496862"/>
    <n v="12.123312407428077"/>
    <n v="0"/>
    <n v="0"/>
    <n v="0"/>
  </r>
  <r>
    <n v="2"/>
    <n v="79.7"/>
    <n v="8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7635388932960486"/>
    <n v="0"/>
    <n v="0"/>
    <n v="0"/>
    <n v="25.845984296496862"/>
    <n v="0"/>
    <n v="0"/>
    <n v="0"/>
    <n v="25.845984296496862"/>
    <n v="7.1426382838887985"/>
    <n v="0"/>
    <n v="0"/>
    <n v="0"/>
  </r>
  <r>
    <n v="2"/>
    <n v="100.8"/>
    <n v="105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104794073406425"/>
    <n v="0"/>
    <n v="0"/>
    <n v="0"/>
    <n v="25.845984296496862"/>
    <n v="0"/>
    <n v="0"/>
    <n v="0"/>
    <n v="25.845984296496862"/>
    <n v="13.72545673689962"/>
    <n v="0"/>
    <n v="0"/>
    <n v="0"/>
  </r>
  <r>
    <n v="2"/>
    <n v="100.8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104794073406425"/>
    <n v="0"/>
    <n v="0"/>
    <n v="0"/>
    <n v="25.845984296496862"/>
    <n v="0"/>
    <n v="0"/>
    <n v="0"/>
    <n v="25.845984296496862"/>
    <n v="13.72545673689962"/>
    <n v="0"/>
    <n v="0"/>
    <n v="0"/>
  </r>
  <r>
    <n v="2"/>
    <n v="102.6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5784147383506832"/>
    <n v="0"/>
    <n v="0"/>
    <n v="0"/>
    <n v="25.845984296496862"/>
    <n v="0"/>
    <n v="0"/>
    <n v="0"/>
    <n v="25.845984296496862"/>
    <n v="14.41796197267584"/>
    <n v="0"/>
    <n v="0"/>
    <n v="0"/>
  </r>
  <r>
    <n v="2"/>
    <n v="95.8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6098571748768263"/>
    <n v="0"/>
    <n v="0"/>
    <n v="0"/>
    <n v="25.845984296496862"/>
    <n v="0"/>
    <n v="0"/>
    <n v="0"/>
    <n v="25.845984296496862"/>
    <n v="11.914629615095985"/>
    <n v="0"/>
    <n v="0"/>
    <n v="0"/>
  </r>
  <r>
    <n v="2"/>
    <n v="87.6"/>
    <n v="9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5942965709150532"/>
    <n v="0"/>
    <n v="0"/>
    <n v="0"/>
    <n v="25.845984296496862"/>
    <n v="0"/>
    <n v="0"/>
    <n v="0"/>
    <n v="25.845984296496862"/>
    <n v="9.2898132728822986"/>
    <n v="0"/>
    <n v="0"/>
    <n v="0"/>
  </r>
  <r>
    <n v="2"/>
    <n v="82.4"/>
    <n v="8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0318210575539467"/>
    <n v="0"/>
    <n v="0"/>
    <n v="0"/>
    <n v="25.845984296496862"/>
    <n v="0"/>
    <n v="0"/>
    <n v="0"/>
    <n v="25.845984296496862"/>
    <n v="7.8360399443327813"/>
    <n v="0"/>
    <n v="0"/>
    <n v="0"/>
  </r>
  <r>
    <n v="2"/>
    <n v="90"/>
    <n v="9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8748813431272511"/>
    <n v="0"/>
    <n v="0"/>
    <n v="0"/>
    <n v="25.845984296496862"/>
    <n v="0"/>
    <n v="0"/>
    <n v="0"/>
    <n v="25.845984296496862"/>
    <n v="10.01501223452556"/>
    <n v="0"/>
    <n v="0"/>
    <n v="0"/>
  </r>
  <r>
    <n v="2"/>
    <n v="96.6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717711485960896"/>
    <n v="0"/>
    <n v="0"/>
    <n v="0"/>
    <n v="25.845984296496862"/>
    <n v="0"/>
    <n v="0"/>
    <n v="0"/>
    <n v="25.845984296496862"/>
    <n v="12.193389698154819"/>
    <n v="0"/>
    <n v="0"/>
    <n v="0"/>
  </r>
  <r>
    <n v="2"/>
    <n v="101.4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988534908973773"/>
    <n v="0"/>
    <n v="0"/>
    <n v="0"/>
    <n v="25.845984296496862"/>
    <n v="0"/>
    <n v="0"/>
    <n v="0"/>
    <n v="25.845984296496862"/>
    <n v="13.953868254482087"/>
    <n v="0"/>
    <n v="0"/>
    <n v="0"/>
  </r>
  <r>
    <n v="2"/>
    <n v="103.4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7002198686746697"/>
    <n v="0"/>
    <n v="0"/>
    <n v="0"/>
    <n v="25.845984296496862"/>
    <n v="0"/>
    <n v="0"/>
    <n v="0"/>
    <n v="25.845984296496862"/>
    <n v="14.732779321234492"/>
    <n v="0"/>
    <n v="0"/>
    <n v="0"/>
  </r>
  <r>
    <n v="2"/>
    <n v="97.4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8271683839243551"/>
    <n v="0"/>
    <n v="0"/>
    <n v="0"/>
    <n v="25.845984296496862"/>
    <n v="0"/>
    <n v="0"/>
    <n v="0"/>
    <n v="25.845984296496862"/>
    <n v="12.476291824745502"/>
    <n v="0"/>
    <n v="0"/>
    <n v="0"/>
  </r>
  <r>
    <n v="2"/>
    <n v="109.4"/>
    <n v="110"/>
    <m/>
    <n v="3"/>
    <n v="4"/>
    <n v="1"/>
    <n v="6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6683311956978242"/>
    <n v="0"/>
    <n v="0"/>
    <n v="0"/>
    <n v="25.845984296496862"/>
    <n v="0"/>
    <n v="0"/>
    <n v="0"/>
    <n v="25.845984296496862"/>
    <n v="17.234958336784612"/>
    <n v="0"/>
    <n v="0"/>
    <n v="0"/>
  </r>
  <r>
    <n v="2"/>
    <n v="105.5"/>
    <n v="11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0280254823089208"/>
    <n v="0"/>
    <n v="0"/>
    <n v="0"/>
    <n v="25.845984296496862"/>
    <n v="0"/>
    <n v="0"/>
    <n v="0"/>
    <n v="25.845984296496862"/>
    <n v="15.580025195463929"/>
    <n v="0"/>
    <n v="0"/>
    <n v="0"/>
  </r>
  <r>
    <n v="2"/>
    <n v="101.8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4582894196578902"/>
    <n v="0"/>
    <n v="0"/>
    <n v="0"/>
    <n v="25.845984296496862"/>
    <n v="0"/>
    <n v="0"/>
    <n v="0"/>
    <n v="25.845984296496862"/>
    <n v="14.107486262621279"/>
    <n v="0"/>
    <n v="0"/>
    <n v="0"/>
  </r>
  <r>
    <n v="2"/>
    <n v="94.6"/>
    <n v="9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4510578584918337"/>
    <n v="0"/>
    <n v="0"/>
    <n v="0"/>
    <n v="25.845984296496862"/>
    <n v="0"/>
    <n v="0"/>
    <n v="0"/>
    <n v="25.845984296496862"/>
    <n v="11.504197151337888"/>
    <n v="0"/>
    <n v="0"/>
    <n v="0"/>
  </r>
  <r>
    <n v="2"/>
    <n v="88.2"/>
    <n v="9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6631788626542805"/>
    <n v="0"/>
    <n v="0"/>
    <n v="0"/>
    <n v="25.845984296496862"/>
    <n v="0"/>
    <n v="0"/>
    <n v="0"/>
    <n v="25.845984296496862"/>
    <n v="9.4678463359421769"/>
    <n v="0"/>
    <n v="0"/>
    <n v="0"/>
  </r>
  <r>
    <n v="1"/>
    <n v="137.6"/>
    <n v="14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0"/>
    <n v="1"/>
    <n v="1"/>
    <n v="0"/>
    <n v="0"/>
    <n v="1.5133848546860755"/>
    <n v="1.5133848546860755"/>
    <n v="0"/>
    <n v="0"/>
    <n v="27.585322644278268"/>
    <n v="27.585322644278268"/>
    <n v="27.585322644278268"/>
    <n v="0"/>
    <n v="0"/>
    <n v="41.747209501479574"/>
    <n v="41.747209501479574"/>
  </r>
  <r>
    <n v="1"/>
    <n v="25.5"/>
    <n v="3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7.6715665845100856E-3"/>
    <n v="0"/>
    <n v="0"/>
    <n v="0"/>
    <n v="27.585322644278268"/>
    <n v="0"/>
    <n v="0"/>
    <n v="27.585322644278268"/>
    <n v="0"/>
    <n v="0.21162263942077456"/>
    <n v="0"/>
    <n v="0"/>
  </r>
  <r>
    <n v="1"/>
    <n v="70.7"/>
    <n v="75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18763353270172509"/>
    <n v="0"/>
    <n v="0"/>
    <n v="0"/>
    <n v="27.585322644278268"/>
    <n v="0"/>
    <n v="0"/>
    <n v="27.585322644278268"/>
    <n v="0"/>
    <n v="5.1759315384628239"/>
    <n v="0"/>
    <n v="0"/>
  </r>
  <r>
    <n v="1"/>
    <n v="99.5"/>
    <n v="10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54771666017038467"/>
    <n v="0"/>
    <n v="0"/>
    <n v="0"/>
    <n v="27.585322644278268"/>
    <n v="0"/>
    <n v="0"/>
    <n v="27.585322644278268"/>
    <n v="0"/>
    <n v="15.108940788446578"/>
    <n v="0"/>
    <n v="0"/>
  </r>
  <r>
    <n v="1"/>
    <n v="86"/>
    <n v="9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34676338822539776"/>
    <n v="0"/>
    <n v="0"/>
    <n v="0"/>
    <n v="27.585322644278268"/>
    <n v="0"/>
    <n v="0"/>
    <n v="27.585322644278268"/>
    <n v="0"/>
    <n v="9.5655799454207209"/>
    <n v="0"/>
    <n v="0"/>
  </r>
  <r>
    <n v="1"/>
    <n v="134.80000000000001"/>
    <n v="135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0"/>
    <n v="1"/>
    <n v="1"/>
    <n v="0"/>
    <n v="0"/>
    <n v="1.4189216171207772"/>
    <n v="1.4189216171207772"/>
    <n v="0"/>
    <n v="0"/>
    <n v="27.585322644278268"/>
    <n v="27.585322644278268"/>
    <n v="27.585322644278268"/>
    <n v="0"/>
    <n v="0"/>
    <n v="39.141410615217715"/>
    <n v="39.141410615217715"/>
  </r>
  <r>
    <n v="1"/>
    <n v="98.5"/>
    <n v="10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53064389948352486"/>
    <n v="0"/>
    <n v="0"/>
    <n v="0"/>
    <n v="27.585322644278268"/>
    <n v="0"/>
    <n v="0"/>
    <n v="27.585322644278268"/>
    <n v="0"/>
    <n v="14.637983176471"/>
    <n v="0"/>
    <n v="0"/>
  </r>
  <r>
    <n v="2"/>
    <n v="40.1"/>
    <n v="4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4.0912355984304406E-2"/>
    <n v="0"/>
    <n v="0"/>
    <n v="0"/>
    <n v="27.585322644278268"/>
    <n v="0"/>
    <n v="0"/>
    <n v="0"/>
    <n v="27.585322644278268"/>
    <n v="1.1285805399646058"/>
    <n v="0"/>
    <n v="0"/>
    <n v="0"/>
  </r>
  <r>
    <n v="2"/>
    <n v="80"/>
    <n v="80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7925646948381688"/>
    <n v="0"/>
    <n v="0"/>
    <n v="0"/>
    <n v="27.585322644278268"/>
    <n v="0"/>
    <n v="0"/>
    <n v="0"/>
    <n v="27.585322644278268"/>
    <n v="7.7033798112131375"/>
    <n v="0"/>
    <n v="0"/>
    <n v="0"/>
  </r>
  <r>
    <n v="2"/>
    <n v="73.5"/>
    <n v="7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2062518113640797"/>
    <n v="0"/>
    <n v="0"/>
    <n v="0"/>
    <n v="27.585322644278268"/>
    <n v="0"/>
    <n v="0"/>
    <n v="0"/>
    <n v="27.585322644278268"/>
    <n v="6.08601680510015"/>
    <n v="0"/>
    <n v="0"/>
    <n v="0"/>
  </r>
  <r>
    <n v="2"/>
    <n v="81"/>
    <n v="8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890725322167681"/>
    <n v="0"/>
    <n v="0"/>
    <n v="0"/>
    <n v="27.585322644278268"/>
    <n v="0"/>
    <n v="0"/>
    <n v="0"/>
    <n v="27.585322644278268"/>
    <n v="7.9741590687980723"/>
    <n v="0"/>
    <n v="0"/>
    <n v="0"/>
  </r>
  <r>
    <n v="2"/>
    <n v="72.8"/>
    <n v="7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1483120041737302"/>
    <n v="0"/>
    <n v="0"/>
    <n v="0"/>
    <n v="27.585322644278268"/>
    <n v="0"/>
    <n v="0"/>
    <n v="0"/>
    <n v="27.585322644278268"/>
    <n v="5.9261879775708435"/>
    <n v="0"/>
    <n v="0"/>
    <n v="0"/>
  </r>
  <r>
    <n v="2"/>
    <n v="86.3"/>
    <n v="90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34479107238319318"/>
    <n v="0"/>
    <n v="0"/>
    <n v="0"/>
    <n v="27.585322644278268"/>
    <n v="0"/>
    <n v="0"/>
    <n v="0"/>
    <n v="27.585322644278268"/>
    <n v="9.511172976557086"/>
    <n v="0"/>
    <n v="0"/>
    <n v="0"/>
  </r>
  <r>
    <n v="2"/>
    <n v="93.7"/>
    <n v="95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43342882604326682"/>
    <n v="0"/>
    <n v="0"/>
    <n v="0"/>
    <n v="27.585322644278268"/>
    <n v="0"/>
    <n v="0"/>
    <n v="0"/>
    <n v="27.585322644278268"/>
    <n v="11.956274009734274"/>
    <n v="0"/>
    <n v="0"/>
    <n v="0"/>
  </r>
  <r>
    <n v="2"/>
    <n v="83.7"/>
    <n v="85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31667187096648547"/>
    <n v="0"/>
    <n v="0"/>
    <n v="0"/>
    <n v="27.585322644278268"/>
    <n v="0"/>
    <n v="0"/>
    <n v="0"/>
    <n v="27.585322644278268"/>
    <n v="8.7354957329777569"/>
    <n v="0"/>
    <n v="0"/>
    <n v="0"/>
  </r>
  <r>
    <n v="2"/>
    <n v="104.6"/>
    <n v="105"/>
    <m/>
    <n v="3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58860995642601621"/>
    <n v="0"/>
    <n v="0"/>
    <n v="0"/>
    <n v="27.585322644278268"/>
    <n v="0"/>
    <n v="0"/>
    <n v="0"/>
    <n v="27.585322644278268"/>
    <n v="16.236995559646232"/>
    <n v="0"/>
    <n v="0"/>
    <n v="0"/>
  </r>
  <r>
    <n v="1"/>
    <n v="28.4"/>
    <n v="30"/>
    <m/>
    <n v="1"/>
    <m/>
    <m/>
    <m/>
    <m/>
    <m/>
    <m/>
    <m/>
    <m/>
    <m/>
    <m/>
    <n v="1"/>
    <n v="178"/>
    <n v="201601"/>
    <n v="119"/>
    <n v="21"/>
    <x v="40"/>
    <n v="21"/>
    <n v="2"/>
    <n v="1.9320634999999999E-2"/>
    <n v="0"/>
    <n v="1"/>
    <n v="0"/>
    <n v="0"/>
    <n v="0"/>
    <n v="1.0753097637522477E-2"/>
    <n v="0"/>
    <n v="0"/>
    <n v="0"/>
    <n v="51.7581332083547"/>
    <n v="0"/>
    <n v="0"/>
    <n v="51.7581332083547"/>
    <n v="0"/>
    <n v="0.55656025992533253"/>
    <n v="0"/>
    <n v="0"/>
  </r>
  <r>
    <n v="2"/>
    <n v="101.6"/>
    <n v="10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54285193611397509"/>
    <n v="0"/>
    <n v="0"/>
    <n v="0"/>
    <n v="28.510643878679225"/>
    <n v="0"/>
    <n v="0"/>
    <n v="0"/>
    <n v="28.510643878679225"/>
    <n v="15.47705822939707"/>
    <n v="0"/>
    <n v="0"/>
    <n v="0"/>
  </r>
  <r>
    <n v="2"/>
    <n v="29"/>
    <n v="30"/>
    <m/>
    <n v="2"/>
    <n v="0"/>
    <n v="0"/>
    <n v="0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1.661264640927676E-2"/>
    <n v="0"/>
    <n v="0"/>
    <n v="0"/>
    <n v="28.510643878679225"/>
    <n v="0"/>
    <n v="0"/>
    <n v="0"/>
    <n v="28.510643878679225"/>
    <n v="0.47363724565730891"/>
    <n v="0"/>
    <n v="0"/>
    <n v="0"/>
  </r>
  <r>
    <n v="2"/>
    <n v="53.5"/>
    <n v="55"/>
    <m/>
    <n v="1"/>
    <n v="0"/>
    <n v="0"/>
    <n v="0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9.1214074744252929E-2"/>
    <n v="0"/>
    <n v="0"/>
    <n v="0"/>
    <n v="28.510643878679225"/>
    <n v="0"/>
    <n v="0"/>
    <n v="0"/>
    <n v="28.510643878679225"/>
    <n v="2.6005720017566243"/>
    <n v="0"/>
    <n v="0"/>
    <n v="0"/>
  </r>
  <r>
    <n v="1"/>
    <n v="102.4"/>
    <n v="105"/>
    <m/>
    <n v="1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59933681723748977"/>
    <n v="0"/>
    <n v="0"/>
    <n v="0"/>
    <n v="28.510643878679225"/>
    <n v="0"/>
    <n v="0"/>
    <n v="28.510643878679225"/>
    <n v="0"/>
    <n v="17.087478559639127"/>
    <n v="0"/>
    <n v="0"/>
  </r>
  <r>
    <n v="1"/>
    <n v="54.5"/>
    <n v="5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2981948403447844E-2"/>
    <n v="0"/>
    <n v="0"/>
    <n v="0"/>
    <n v="28.510643878679225"/>
    <n v="0"/>
    <n v="0"/>
    <n v="28.510643878679225"/>
    <n v="0"/>
    <n v="2.3658687792896358"/>
    <n v="0"/>
    <n v="0"/>
  </r>
  <r>
    <n v="1"/>
    <n v="25.9"/>
    <n v="3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0551819287174465E-3"/>
    <n v="0"/>
    <n v="0"/>
    <n v="0"/>
    <n v="28.510643878679225"/>
    <n v="0"/>
    <n v="0"/>
    <n v="28.510643878679225"/>
    <n v="0"/>
    <n v="0.22965842334763559"/>
    <n v="0"/>
    <n v="0"/>
  </r>
  <r>
    <n v="1"/>
    <n v="54.9"/>
    <n v="5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4906295532161363E-2"/>
    <n v="0"/>
    <n v="0"/>
    <n v="0"/>
    <n v="28.510643878679225"/>
    <n v="0"/>
    <n v="0"/>
    <n v="28.510643878679225"/>
    <n v="0"/>
    <n v="2.4207331549753457"/>
    <n v="0"/>
    <n v="0"/>
  </r>
  <r>
    <n v="1"/>
    <n v="49.4"/>
    <n v="5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6.0983813417067448E-2"/>
    <n v="0"/>
    <n v="0"/>
    <n v="0"/>
    <n v="28.510643878679225"/>
    <n v="0"/>
    <n v="0"/>
    <n v="28.510643878679225"/>
    <n v="0"/>
    <n v="1.7386877866978301"/>
    <n v="0"/>
    <n v="0"/>
  </r>
  <r>
    <n v="1"/>
    <n v="68.5"/>
    <n v="7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6993018678106081"/>
    <n v="0"/>
    <n v="0"/>
    <n v="0"/>
    <n v="28.510643878679225"/>
    <n v="0"/>
    <n v="0"/>
    <n v="28.510643878679225"/>
    <n v="0"/>
    <n v="4.8448190395522692"/>
    <n v="0"/>
    <n v="0"/>
  </r>
  <r>
    <n v="1"/>
    <n v="48"/>
    <n v="5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5.5727796641486117E-2"/>
    <n v="0"/>
    <n v="0"/>
    <n v="0"/>
    <n v="28.510643878679225"/>
    <n v="0"/>
    <n v="0"/>
    <n v="28.510643878679225"/>
    <n v="0"/>
    <n v="1.5888353641888668"/>
    <n v="0"/>
    <n v="0"/>
  </r>
  <r>
    <n v="1"/>
    <n v="55.4"/>
    <n v="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7354182866316452E-2"/>
    <n v="0"/>
    <n v="0"/>
    <n v="0"/>
    <n v="28.510643878679225"/>
    <n v="0"/>
    <n v="0"/>
    <n v="28.510643878679225"/>
    <n v="0"/>
    <n v="2.4905239990145711"/>
    <n v="0"/>
    <n v="0"/>
  </r>
  <r>
    <n v="1"/>
    <n v="55.1"/>
    <n v="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5879766616424186E-2"/>
    <n v="0"/>
    <n v="0"/>
    <n v="0"/>
    <n v="28.510643878679225"/>
    <n v="0"/>
    <n v="0"/>
    <n v="28.510643878679225"/>
    <n v="0"/>
    <n v="2.448487442384955"/>
    <n v="0"/>
    <n v="0"/>
  </r>
  <r>
    <n v="1"/>
    <n v="63.8"/>
    <n v="6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3598575628382384"/>
    <n v="0"/>
    <n v="0"/>
    <n v="0"/>
    <n v="28.510643878679225"/>
    <n v="0"/>
    <n v="0"/>
    <n v="28.510643878679225"/>
    <n v="0"/>
    <n v="3.8770414699809672"/>
    <n v="0"/>
    <n v="0"/>
  </r>
  <r>
    <n v="1"/>
    <n v="78.8"/>
    <n v="8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26362724126058495"/>
    <n v="0"/>
    <n v="0"/>
    <n v="0"/>
    <n v="28.510643878679225"/>
    <n v="0"/>
    <n v="0"/>
    <n v="28.510643878679225"/>
    <n v="0"/>
    <n v="7.5161823922991884"/>
    <n v="0"/>
    <n v="0"/>
  </r>
  <r>
    <n v="1"/>
    <n v="67.5"/>
    <n v="7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622736186762756"/>
    <n v="0"/>
    <n v="0"/>
    <n v="0"/>
    <n v="28.510643878679225"/>
    <n v="0"/>
    <n v="0"/>
    <n v="28.510643878679225"/>
    <n v="0"/>
    <n v="4.6265253529838839"/>
    <n v="0"/>
    <n v="0"/>
  </r>
  <r>
    <n v="1"/>
    <n v="104.9"/>
    <n v="10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64641548073724153"/>
    <n v="0"/>
    <n v="0"/>
    <n v="0"/>
    <n v="28.510643878679225"/>
    <n v="0"/>
    <n v="0"/>
    <n v="28.510643878679225"/>
    <n v="0"/>
    <n v="18.429721568964723"/>
    <n v="0"/>
    <n v="0"/>
  </r>
  <r>
    <n v="1"/>
    <n v="142.69999999999999"/>
    <n v="14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1"/>
    <n v="0"/>
    <n v="0"/>
    <n v="1.6962886213362318"/>
    <n v="1.6962886213362318"/>
    <n v="0"/>
    <n v="0"/>
    <n v="28.510643878679225"/>
    <n v="28.510643878679225"/>
    <n v="28.510643878679225"/>
    <n v="0"/>
    <n v="0"/>
    <n v="48.362280798373064"/>
    <n v="48.362280798373064"/>
  </r>
  <r>
    <n v="1"/>
    <n v="116.9"/>
    <n v="12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0"/>
    <n v="0"/>
    <n v="0"/>
    <n v="0.9077768132236963"/>
    <n v="0"/>
    <n v="0"/>
    <n v="0"/>
    <n v="28.510643878679225"/>
    <n v="0"/>
    <n v="28.510643878679225"/>
    <n v="0"/>
    <n v="0"/>
    <n v="25.881301443143112"/>
    <n v="0"/>
  </r>
  <r>
    <n v="1"/>
    <n v="155.80000000000001"/>
    <n v="1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1"/>
    <n v="0"/>
    <n v="0"/>
    <n v="2.2339814332788746"/>
    <n v="2.2339814332788746"/>
    <n v="0"/>
    <n v="0"/>
    <n v="28.510643878679225"/>
    <n v="28.510643878679225"/>
    <n v="28.510643878679225"/>
    <n v="0"/>
    <n v="0"/>
    <n v="63.692249075795388"/>
    <n v="63.692249075795388"/>
  </r>
  <r>
    <n v="2"/>
    <n v="115.9"/>
    <n v="120"/>
    <m/>
    <n v="3"/>
    <n v="4"/>
    <n v="1"/>
    <n v="4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78293557093413546"/>
    <n v="0"/>
    <n v="0"/>
    <n v="0"/>
    <n v="28.510643878679225"/>
    <n v="0"/>
    <n v="0"/>
    <n v="0"/>
    <n v="28.510643878679225"/>
    <n v="22.321997242853534"/>
    <n v="0"/>
    <n v="0"/>
    <n v="0"/>
  </r>
  <r>
    <n v="2"/>
    <n v="105"/>
    <n v="10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59489104301617579"/>
    <n v="0"/>
    <n v="0"/>
    <n v="0"/>
    <n v="28.510643878679225"/>
    <n v="0"/>
    <n v="0"/>
    <n v="0"/>
    <n v="28.510643878679225"/>
    <n v="16.960726674050232"/>
    <n v="0"/>
    <n v="0"/>
    <n v="0"/>
  </r>
  <r>
    <n v="2"/>
    <n v="72.900000000000006"/>
    <n v="7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21565287161741589"/>
    <n v="0"/>
    <n v="0"/>
    <n v="0"/>
    <n v="28.510643878679225"/>
    <n v="0"/>
    <n v="0"/>
    <n v="0"/>
    <n v="28.510643878679225"/>
    <n v="6.1484022240986755"/>
    <n v="0"/>
    <n v="0"/>
    <n v="0"/>
  </r>
  <r>
    <n v="2"/>
    <n v="106.8"/>
    <n v="110"/>
    <m/>
    <n v="0"/>
    <n v="4"/>
    <n v="1"/>
    <n v="2"/>
    <m/>
    <m/>
    <m/>
    <m/>
    <m/>
    <m/>
    <m/>
    <n v="1"/>
    <n v="178"/>
    <n v="201601"/>
    <n v="121"/>
    <s v="24-06"/>
    <x v="42"/>
    <n v="24"/>
    <n v="2"/>
    <n v="4.8817272000000002E-2"/>
    <n v="1"/>
    <n v="0"/>
    <n v="0"/>
    <n v="0"/>
    <n v="0.62368692996995889"/>
    <n v="0"/>
    <n v="0"/>
    <n v="0"/>
    <n v="20.484553090143997"/>
    <n v="0"/>
    <n v="0"/>
    <n v="0"/>
    <n v="20.484553090143997"/>
    <n v="12.775948028598544"/>
    <n v="0"/>
    <n v="0"/>
    <n v="0"/>
  </r>
  <r>
    <n v="2"/>
    <n v="91.8"/>
    <n v="95"/>
    <m/>
    <n v="0"/>
    <n v="0"/>
    <n v="0"/>
    <n v="1"/>
    <m/>
    <m/>
    <m/>
    <m/>
    <m/>
    <m/>
    <m/>
    <n v="1"/>
    <n v="178"/>
    <n v="201601"/>
    <n v="121"/>
    <s v="24-06"/>
    <x v="42"/>
    <n v="24"/>
    <n v="2"/>
    <n v="4.8817272000000002E-2"/>
    <n v="1"/>
    <n v="0"/>
    <n v="0"/>
    <n v="0"/>
    <n v="0.40942606342994492"/>
    <n v="0"/>
    <n v="0"/>
    <n v="0"/>
    <n v="20.484553090143997"/>
    <n v="0"/>
    <n v="0"/>
    <n v="0"/>
    <n v="20.484553090143997"/>
    <n v="8.3869099328193695"/>
    <n v="0"/>
    <n v="0"/>
    <n v="0"/>
  </r>
  <r>
    <n v="1"/>
    <n v="142.6"/>
    <n v="145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1.6925648037243792"/>
    <n v="1.6925648037243792"/>
    <n v="0"/>
    <n v="0"/>
    <n v="20.484553090143997"/>
    <n v="20.484553090143997"/>
    <n v="20.484553090143997"/>
    <n v="0"/>
    <n v="0"/>
    <n v="34.671433580401199"/>
    <n v="34.671433580401199"/>
  </r>
  <r>
    <n v="1"/>
    <n v="159.30000000000001"/>
    <n v="160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2.3951187481958627"/>
    <n v="2.3951187481958627"/>
    <n v="0"/>
    <n v="0"/>
    <n v="20.484553090143997"/>
    <n v="20.484553090143997"/>
    <n v="20.484553090143997"/>
    <n v="0"/>
    <n v="0"/>
    <n v="49.06293715461738"/>
    <n v="49.06293715461738"/>
  </r>
  <r>
    <n v="1"/>
    <n v="127.4"/>
    <n v="130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1.188739653370223"/>
    <n v="1.188739653370223"/>
    <n v="0"/>
    <n v="0"/>
    <n v="20.484553090143997"/>
    <n v="20.484553090143997"/>
    <n v="20.484553090143997"/>
    <n v="0"/>
    <n v="0"/>
    <n v="24.350800539821705"/>
    <n v="24.350800539821705"/>
  </r>
  <r>
    <n v="2"/>
    <n v="72.099999999999994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0913559702406281"/>
    <n v="0"/>
    <n v="0"/>
    <n v="0"/>
    <n v="25.802845207493064"/>
    <n v="0"/>
    <n v="0"/>
    <n v="0"/>
    <n v="25.802845207493064"/>
    <n v="5.3962934373885396"/>
    <n v="0"/>
    <n v="0"/>
    <n v="0"/>
  </r>
  <r>
    <n v="2"/>
    <n v="38.299999999999997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6006903908387712E-2"/>
    <n v="0"/>
    <n v="0"/>
    <n v="0"/>
    <n v="25.802845207493064"/>
    <n v="0"/>
    <n v="0"/>
    <n v="0"/>
    <n v="25.802845207493064"/>
    <n v="0.92908056794920513"/>
    <n v="0"/>
    <n v="0"/>
    <n v="0"/>
  </r>
  <r>
    <n v="2"/>
    <n v="36.9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2464619236722676E-2"/>
    <n v="0"/>
    <n v="0"/>
    <n v="0"/>
    <n v="25.802845207493064"/>
    <n v="0"/>
    <n v="0"/>
    <n v="0"/>
    <n v="25.802845207493064"/>
    <n v="0.83767954488535679"/>
    <n v="0"/>
    <n v="0"/>
    <n v="0"/>
  </r>
  <r>
    <n v="2"/>
    <n v="35.200000000000003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8473780737888092E-2"/>
    <n v="0"/>
    <n v="0"/>
    <n v="0"/>
    <n v="25.802845207493064"/>
    <n v="0"/>
    <n v="0"/>
    <n v="0"/>
    <n v="25.802845207493064"/>
    <n v="0.73470455685182401"/>
    <n v="0"/>
    <n v="0"/>
    <n v="0"/>
  </r>
  <r>
    <n v="2"/>
    <n v="54.5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6034805720707134E-2"/>
    <n v="0"/>
    <n v="0"/>
    <n v="0"/>
    <n v="25.802845207493064"/>
    <n v="0"/>
    <n v="0"/>
    <n v="0"/>
    <n v="25.802845207493064"/>
    <n v="2.4779712265430756"/>
    <n v="0"/>
    <n v="0"/>
    <n v="0"/>
  </r>
  <r>
    <n v="2"/>
    <n v="44.6"/>
    <n v="4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5.4993356991169529E-2"/>
    <n v="0"/>
    <n v="0"/>
    <n v="0"/>
    <n v="25.802845207493064"/>
    <n v="0"/>
    <n v="0"/>
    <n v="0"/>
    <n v="25.802845207493064"/>
    <n v="1.4189850778835538"/>
    <n v="0"/>
    <n v="0"/>
    <n v="0"/>
  </r>
  <r>
    <n v="2"/>
    <n v="51.9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8.3828252231944705E-2"/>
    <n v="0"/>
    <n v="0"/>
    <n v="0"/>
    <n v="25.802845207493064"/>
    <n v="0"/>
    <n v="0"/>
    <n v="0"/>
    <n v="25.802845207493064"/>
    <n v="2.1630074163555539"/>
    <n v="0"/>
    <n v="0"/>
    <n v="0"/>
  </r>
  <r>
    <n v="2"/>
    <n v="36.799999999999997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2220536908570865E-2"/>
    <n v="0"/>
    <n v="0"/>
    <n v="0"/>
    <n v="25.802845207493064"/>
    <n v="0"/>
    <n v="0"/>
    <n v="0"/>
    <n v="25.802845207493064"/>
    <n v="0.83138152635417106"/>
    <n v="0"/>
    <n v="0"/>
    <n v="0"/>
  </r>
  <r>
    <n v="2"/>
    <n v="18.5"/>
    <n v="2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4.7589875209430197E-3"/>
    <n v="0"/>
    <n v="0"/>
    <n v="0"/>
    <n v="25.802845207493064"/>
    <n v="0"/>
    <n v="0"/>
    <n v="0"/>
    <n v="25.802845207493064"/>
    <n v="0.12279541834728389"/>
    <n v="0"/>
    <n v="0"/>
    <n v="0"/>
  </r>
  <r>
    <n v="2"/>
    <n v="45.2"/>
    <n v="5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5.7075533088056768E-2"/>
    <n v="0"/>
    <n v="0"/>
    <n v="0"/>
    <n v="25.802845207493064"/>
    <n v="0"/>
    <n v="0"/>
    <n v="0"/>
    <n v="25.802845207493064"/>
    <n v="1.4727111454062773"/>
    <n v="0"/>
    <n v="0"/>
    <n v="0"/>
  </r>
  <r>
    <n v="2"/>
    <n v="54.8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7512147832214568E-2"/>
    <n v="0"/>
    <n v="0"/>
    <n v="0"/>
    <n v="25.802845207493064"/>
    <n v="0"/>
    <n v="0"/>
    <n v="0"/>
    <n v="25.802845207493064"/>
    <n v="2.5160908563648126"/>
    <n v="0"/>
    <n v="0"/>
    <n v="0"/>
  </r>
  <r>
    <n v="2"/>
    <n v="54.8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7512147832214568E-2"/>
    <n v="0"/>
    <n v="0"/>
    <n v="0"/>
    <n v="25.802845207493064"/>
    <n v="0"/>
    <n v="0"/>
    <n v="0"/>
    <n v="25.802845207493064"/>
    <n v="2.5160908563648126"/>
    <n v="0"/>
    <n v="0"/>
    <n v="0"/>
  </r>
  <r>
    <n v="2"/>
    <n v="62"/>
    <n v="6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3745206784177813"/>
    <n v="0"/>
    <n v="0"/>
    <n v="0"/>
    <n v="25.802845207493064"/>
    <n v="0"/>
    <n v="0"/>
    <n v="0"/>
    <n v="25.802845207493064"/>
    <n v="3.5466544299712361"/>
    <n v="0"/>
    <n v="0"/>
    <n v="0"/>
  </r>
  <r>
    <n v="2"/>
    <n v="57.2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0985715438863829"/>
    <n v="0"/>
    <n v="0"/>
    <n v="0"/>
    <n v="25.802845207493064"/>
    <n v="0"/>
    <n v="0"/>
    <n v="0"/>
    <n v="25.802845207493064"/>
    <n v="2.8346271496257009"/>
    <n v="0"/>
    <n v="0"/>
    <n v="0"/>
  </r>
  <r>
    <n v="2"/>
    <n v="52.2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8.5182750319013692E-2"/>
    <n v="0"/>
    <n v="0"/>
    <n v="0"/>
    <n v="25.802845207493064"/>
    <n v="0"/>
    <n v="0"/>
    <n v="0"/>
    <n v="25.802845207493064"/>
    <n v="2.1979573208300405"/>
    <n v="0"/>
    <n v="0"/>
    <n v="0"/>
  </r>
  <r>
    <n v="2"/>
    <n v="55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8505080166170073E-2"/>
    <n v="0"/>
    <n v="0"/>
    <n v="0"/>
    <n v="25.802845207493064"/>
    <n v="0"/>
    <n v="0"/>
    <n v="0"/>
    <n v="25.802845207493064"/>
    <n v="2.5417113356793815"/>
    <n v="0"/>
    <n v="0"/>
    <n v="0"/>
  </r>
  <r>
    <n v="2"/>
    <n v="122.7"/>
    <n v="12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917459111792848"/>
    <n v="0"/>
    <n v="0"/>
    <n v="0"/>
    <n v="25.802845207493064"/>
    <n v="0"/>
    <n v="0"/>
    <n v="0"/>
    <n v="25.802845207493064"/>
    <n v="23.67305544579493"/>
    <n v="0"/>
    <n v="0"/>
    <n v="0"/>
  </r>
  <r>
    <n v="2"/>
    <n v="106"/>
    <n v="110"/>
    <m/>
    <n v="0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61078111520424316"/>
    <n v="0"/>
    <n v="0"/>
    <n v="0"/>
    <n v="25.802845207493064"/>
    <n v="0"/>
    <n v="0"/>
    <n v="0"/>
    <n v="25.802845207493064"/>
    <n v="15.759890571275074"/>
    <n v="0"/>
    <n v="0"/>
    <n v="0"/>
  </r>
  <r>
    <n v="2"/>
    <n v="128.80000000000001"/>
    <n v="130"/>
    <m/>
    <n v="1"/>
    <n v="4"/>
    <n v="1"/>
    <n v="2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1.0499920343869205"/>
    <n v="0"/>
    <n v="0"/>
    <n v="0"/>
    <n v="25.802845207493064"/>
    <n v="0"/>
    <n v="0"/>
    <n v="0"/>
    <n v="25.802845207493064"/>
    <n v="27.092781932386441"/>
    <n v="0"/>
    <n v="0"/>
    <n v="0"/>
  </r>
  <r>
    <n v="2"/>
    <n v="122.5"/>
    <n v="125"/>
    <m/>
    <n v="1"/>
    <n v="4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91330629694911125"/>
    <n v="0"/>
    <n v="0"/>
    <n v="0"/>
    <n v="25.802845207493064"/>
    <n v="0"/>
    <n v="0"/>
    <n v="0"/>
    <n v="25.802845207493064"/>
    <n v="23.565901007206612"/>
    <n v="0"/>
    <n v="0"/>
    <n v="0"/>
  </r>
  <r>
    <n v="2"/>
    <n v="99.4"/>
    <n v="100"/>
    <m/>
    <n v="3"/>
    <n v="7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1078898622092062"/>
    <n v="0"/>
    <n v="0"/>
    <n v="0"/>
    <n v="25.802845207493064"/>
    <n v="0"/>
    <n v="0"/>
    <n v="0"/>
    <n v="25.802845207493064"/>
    <n v="13.179809145150722"/>
    <n v="0"/>
    <n v="0"/>
    <n v="0"/>
  </r>
  <r>
    <n v="2"/>
    <n v="101.6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285193611397509"/>
    <n v="0"/>
    <n v="0"/>
    <n v="0"/>
    <n v="25.802845207493064"/>
    <n v="0"/>
    <n v="0"/>
    <n v="0"/>
    <n v="25.802845207493064"/>
    <n v="14.007124478136813"/>
    <n v="0"/>
    <n v="0"/>
    <n v="0"/>
  </r>
  <r>
    <n v="2"/>
    <n v="102.1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5031402107499572"/>
    <n v="0"/>
    <n v="0"/>
    <n v="0"/>
    <n v="25.802845207493064"/>
    <n v="0"/>
    <n v="0"/>
    <n v="0"/>
    <n v="25.802845207493064"/>
    <n v="14.19966750131119"/>
    <n v="0"/>
    <n v="0"/>
    <n v="0"/>
  </r>
  <r>
    <n v="2"/>
    <n v="91.5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0571592229699821"/>
    <n v="0"/>
    <n v="0"/>
    <n v="0"/>
    <n v="25.802845207493064"/>
    <n v="0"/>
    <n v="0"/>
    <n v="0"/>
    <n v="25.802845207493064"/>
    <n v="10.468625141244729"/>
    <n v="0"/>
    <n v="0"/>
    <n v="0"/>
  </r>
  <r>
    <n v="2"/>
    <n v="90.2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8988755252298274"/>
    <n v="0"/>
    <n v="0"/>
    <n v="0"/>
    <n v="25.802845207493064"/>
    <n v="0"/>
    <n v="0"/>
    <n v="0"/>
    <n v="25.802845207493064"/>
    <n v="10.060208166078844"/>
    <n v="0"/>
    <n v="0"/>
    <n v="0"/>
  </r>
  <r>
    <n v="2"/>
    <n v="97.2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799653350247905"/>
    <n v="0"/>
    <n v="0"/>
    <n v="0"/>
    <n v="25.802845207493064"/>
    <n v="0"/>
    <n v="0"/>
    <n v="0"/>
    <n v="25.802845207493064"/>
    <n v="12.384471244607218"/>
    <n v="0"/>
    <n v="0"/>
    <n v="0"/>
  </r>
  <r>
    <n v="2"/>
    <n v="103.6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7309348199559418"/>
    <n v="0"/>
    <n v="0"/>
    <n v="0"/>
    <n v="25.802845207493064"/>
    <n v="0"/>
    <n v="0"/>
    <n v="0"/>
    <n v="25.802845207493064"/>
    <n v="14.787442405355529"/>
    <n v="0"/>
    <n v="0"/>
    <n v="0"/>
  </r>
  <r>
    <n v="2"/>
    <n v="96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6366710771790781"/>
    <n v="0"/>
    <n v="0"/>
    <n v="0"/>
    <n v="25.802845207493064"/>
    <n v="0"/>
    <n v="0"/>
    <n v="0"/>
    <n v="25.802845207493064"/>
    <n v="11.963930608251188"/>
    <n v="0"/>
    <n v="0"/>
    <n v="0"/>
  </r>
  <r>
    <n v="2"/>
    <n v="70.3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9493631325308855"/>
    <n v="0"/>
    <n v="0"/>
    <n v="0"/>
    <n v="25.802845207493064"/>
    <n v="0"/>
    <n v="0"/>
    <n v="0"/>
    <n v="25.802845207493064"/>
    <n v="5.0299115161888226"/>
    <n v="0"/>
    <n v="0"/>
    <n v="0"/>
  </r>
  <r>
    <n v="2"/>
    <n v="72.8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1483120041737302"/>
    <n v="0"/>
    <n v="0"/>
    <n v="0"/>
    <n v="25.802845207493064"/>
    <n v="0"/>
    <n v="0"/>
    <n v="0"/>
    <n v="25.802845207493064"/>
    <n v="5.5432562101093952"/>
    <n v="0"/>
    <n v="0"/>
    <n v="0"/>
  </r>
  <r>
    <n v="2"/>
    <n v="74.8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3164894837522285"/>
    <n v="0"/>
    <n v="0"/>
    <n v="0"/>
    <n v="25.802845207493064"/>
    <n v="0"/>
    <n v="0"/>
    <n v="0"/>
    <n v="25.802845207493064"/>
    <n v="5.9772019574044268"/>
    <n v="0"/>
    <n v="0"/>
    <n v="0"/>
  </r>
  <r>
    <n v="2"/>
    <n v="66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691271503544412"/>
    <n v="0"/>
    <n v="0"/>
    <n v="0"/>
    <n v="25.802845207493064"/>
    <n v="0"/>
    <n v="0"/>
    <n v="0"/>
    <n v="25.802845207493064"/>
    <n v="4.3639616809800517"/>
    <n v="0"/>
    <n v="0"/>
    <n v="0"/>
  </r>
  <r>
    <n v="2"/>
    <n v="66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691271503544412"/>
    <n v="0"/>
    <n v="0"/>
    <n v="0"/>
    <n v="25.802845207493064"/>
    <n v="0"/>
    <n v="0"/>
    <n v="0"/>
    <n v="25.802845207493064"/>
    <n v="4.3639616809800517"/>
    <n v="0"/>
    <n v="0"/>
    <n v="0"/>
  </r>
  <r>
    <n v="2"/>
    <n v="87.2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5488393000549345"/>
    <n v="0"/>
    <n v="0"/>
    <n v="0"/>
    <n v="25.802845207493064"/>
    <n v="0"/>
    <n v="0"/>
    <n v="0"/>
    <n v="25.802845207493064"/>
    <n v="9.1570151125585504"/>
    <n v="0"/>
    <n v="0"/>
    <n v="0"/>
  </r>
  <r>
    <n v="2"/>
    <n v="97.5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8409636940427986"/>
    <n v="0"/>
    <n v="0"/>
    <n v="0"/>
    <n v="25.802845207493064"/>
    <n v="0"/>
    <n v="0"/>
    <n v="0"/>
    <n v="25.802845207493064"/>
    <n v="12.491063685248013"/>
    <n v="0"/>
    <n v="0"/>
    <n v="0"/>
  </r>
  <r>
    <n v="2"/>
    <n v="80.400000000000006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8315684252081036"/>
    <n v="0"/>
    <n v="0"/>
    <n v="0"/>
    <n v="25.802845207493064"/>
    <n v="0"/>
    <n v="0"/>
    <n v="0"/>
    <n v="25.802845207493064"/>
    <n v="7.3062521770069599"/>
    <n v="0"/>
    <n v="0"/>
    <n v="0"/>
  </r>
  <r>
    <n v="2"/>
    <n v="68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8358763871947498"/>
    <n v="0"/>
    <n v="0"/>
    <n v="0"/>
    <n v="25.802845207493064"/>
    <n v="0"/>
    <n v="0"/>
    <n v="0"/>
    <n v="25.802845207493064"/>
    <n v="4.737083423887773"/>
    <n v="0"/>
    <n v="0"/>
    <n v="0"/>
  </r>
  <r>
    <n v="2"/>
    <n v="61.1"/>
    <n v="65"/>
    <m/>
    <n v="0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3197467311650712"/>
    <n v="0"/>
    <n v="0"/>
    <n v="0"/>
    <n v="25.802845207493064"/>
    <n v="0"/>
    <n v="0"/>
    <n v="0"/>
    <n v="25.802845207493064"/>
    <n v="3.4053220617347293"/>
    <n v="0"/>
    <n v="0"/>
    <n v="0"/>
  </r>
  <r>
    <n v="2"/>
    <n v="102"/>
    <n v="10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88163826596546"/>
    <n v="0"/>
    <n v="0"/>
    <n v="0"/>
    <n v="25.802845207493064"/>
    <n v="0"/>
    <n v="0"/>
    <n v="0"/>
    <n v="25.802845207493064"/>
    <n v="14.161024169103348"/>
    <n v="0"/>
    <n v="0"/>
    <n v="0"/>
  </r>
  <r>
    <n v="2"/>
    <n v="59.8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2431283819432232"/>
    <n v="0"/>
    <n v="0"/>
    <n v="0"/>
    <n v="25.802845207493064"/>
    <n v="0"/>
    <n v="0"/>
    <n v="0"/>
    <n v="25.802845207493064"/>
    <n v="3.2076249212322301"/>
    <n v="0"/>
    <n v="0"/>
    <n v="0"/>
  </r>
  <r>
    <n v="2"/>
    <n v="54.3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5057921815446908E-2"/>
    <n v="0"/>
    <n v="0"/>
    <n v="0"/>
    <n v="25.802845207493064"/>
    <n v="0"/>
    <n v="0"/>
    <n v="0"/>
    <n v="25.802845207493064"/>
    <n v="2.4527648423499544"/>
    <n v="0"/>
    <n v="0"/>
    <n v="0"/>
  </r>
  <r>
    <n v="2"/>
    <n v="34.4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6710315511728769E-2"/>
    <n v="0"/>
    <n v="0"/>
    <n v="0"/>
    <n v="25.802845207493064"/>
    <n v="0"/>
    <n v="0"/>
    <n v="0"/>
    <n v="25.802845207493064"/>
    <n v="0.68920213659243834"/>
    <n v="0"/>
    <n v="0"/>
    <n v="0"/>
  </r>
  <r>
    <n v="2"/>
    <n v="59.6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2316004463856745"/>
    <n v="0"/>
    <n v="0"/>
    <n v="0"/>
    <n v="25.802845207493064"/>
    <n v="0"/>
    <n v="0"/>
    <n v="0"/>
    <n v="25.802845207493064"/>
    <n v="3.1778795675568916"/>
    <n v="0"/>
    <n v="0"/>
    <n v="0"/>
  </r>
  <r>
    <n v="2"/>
    <n v="114.1"/>
    <n v="11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4958582702208498"/>
    <n v="0"/>
    <n v="0"/>
    <n v="0"/>
    <n v="25.802845207493064"/>
    <n v="0"/>
    <n v="0"/>
    <n v="0"/>
    <n v="25.802845207493064"/>
    <n v="19.34144706438153"/>
    <n v="0"/>
    <n v="0"/>
    <n v="0"/>
  </r>
  <r>
    <n v="2"/>
    <n v="112.8"/>
    <n v="115"/>
    <m/>
    <n v="3"/>
    <n v="4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2607518708796714"/>
    <n v="0"/>
    <n v="0"/>
    <n v="0"/>
    <n v="25.802845207493064"/>
    <n v="0"/>
    <n v="0"/>
    <n v="0"/>
    <n v="25.802845207493064"/>
    <n v="18.734805661432382"/>
    <n v="0"/>
    <n v="0"/>
    <n v="0"/>
  </r>
  <r>
    <n v="2"/>
    <n v="101.6"/>
    <n v="105"/>
    <m/>
    <n v="1"/>
    <n v="4"/>
    <n v="1"/>
    <n v="5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285193611397509"/>
    <n v="0"/>
    <n v="0"/>
    <n v="0"/>
    <n v="25.802845207493064"/>
    <n v="0"/>
    <n v="0"/>
    <n v="0"/>
    <n v="25.802845207493064"/>
    <n v="14.007124478136813"/>
    <n v="0"/>
    <n v="0"/>
    <n v="0"/>
  </r>
  <r>
    <n v="2"/>
    <n v="113.7"/>
    <n v="115"/>
    <m/>
    <n v="1"/>
    <n v="4"/>
    <n v="1"/>
    <n v="5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4230065128535816"/>
    <n v="0"/>
    <n v="0"/>
    <n v="0"/>
    <n v="25.802845207493064"/>
    <n v="0"/>
    <n v="0"/>
    <n v="0"/>
    <n v="25.802845207493064"/>
    <n v="19.153468802537382"/>
    <n v="0"/>
    <n v="0"/>
    <n v="0"/>
  </r>
  <r>
    <n v="2"/>
    <n v="82.2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0114004702227581"/>
    <n v="0"/>
    <n v="0"/>
    <n v="0"/>
    <n v="25.802845207493064"/>
    <n v="0"/>
    <n v="0"/>
    <n v="0"/>
    <n v="25.802845207493064"/>
    <n v="7.7702700190929654"/>
    <n v="0"/>
    <n v="0"/>
    <n v="0"/>
  </r>
  <r>
    <n v="2"/>
    <n v="86.8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5037518898415804"/>
    <n v="0"/>
    <n v="0"/>
    <n v="0"/>
    <n v="25.802845207493064"/>
    <n v="0"/>
    <n v="0"/>
    <n v="0"/>
    <n v="25.802845207493064"/>
    <n v="9.0406767659043581"/>
    <n v="0"/>
    <n v="0"/>
    <n v="0"/>
  </r>
  <r>
    <n v="2"/>
    <n v="93.4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958059193136261"/>
    <n v="0"/>
    <n v="0"/>
    <n v="0"/>
    <n v="25.802845207493064"/>
    <n v="0"/>
    <n v="0"/>
    <n v="0"/>
    <n v="25.802845207493064"/>
    <n v="11.084401517748192"/>
    <n v="0"/>
    <n v="0"/>
    <n v="0"/>
  </r>
  <r>
    <n v="2"/>
    <n v="86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4146813471403492"/>
    <n v="0"/>
    <n v="0"/>
    <n v="0"/>
    <n v="25.802845207493064"/>
    <n v="0"/>
    <n v="0"/>
    <n v="0"/>
    <n v="25.802845207493064"/>
    <n v="8.8108494233176309"/>
    <n v="0"/>
    <n v="0"/>
    <n v="0"/>
  </r>
  <r>
    <n v="2"/>
    <n v="99.1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0651326372413075"/>
    <n v="0"/>
    <n v="0"/>
    <n v="0"/>
    <n v="25.802845207493064"/>
    <n v="0"/>
    <n v="0"/>
    <n v="0"/>
    <n v="25.802845207493064"/>
    <n v="13.069483339415857"/>
    <n v="0"/>
    <n v="0"/>
    <n v="0"/>
  </r>
  <r>
    <n v="2"/>
    <n v="101.7"/>
    <n v="10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433913568536785"/>
    <n v="0"/>
    <n v="0"/>
    <n v="0"/>
    <n v="25.802845207493064"/>
    <n v="0"/>
    <n v="0"/>
    <n v="0"/>
    <n v="25.802845207493064"/>
    <n v="14.04549845847011"/>
    <n v="0"/>
    <n v="0"/>
    <n v="0"/>
  </r>
  <r>
    <n v="2"/>
    <n v="101.1"/>
    <n v="10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3545496880642851"/>
    <n v="0"/>
    <n v="0"/>
    <n v="0"/>
    <n v="25.802845207493064"/>
    <n v="0"/>
    <n v="0"/>
    <n v="0"/>
    <n v="25.802845207493064"/>
    <n v="13.816261675695301"/>
    <n v="0"/>
    <n v="0"/>
    <n v="0"/>
  </r>
  <r>
    <n v="2"/>
    <n v="96.1"/>
    <n v="100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6501153965304237"/>
    <n v="0"/>
    <n v="0"/>
    <n v="0"/>
    <n v="25.802845207493064"/>
    <n v="0"/>
    <n v="0"/>
    <n v="0"/>
    <n v="25.802845207493064"/>
    <n v="11.998620777365474"/>
    <n v="0"/>
    <n v="0"/>
    <n v="0"/>
  </r>
  <r>
    <n v="2"/>
    <n v="99.6"/>
    <n v="100"/>
    <m/>
    <n v="0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1365226729293301"/>
    <n v="0"/>
    <n v="0"/>
    <n v="0"/>
    <n v="25.802845207493064"/>
    <n v="0"/>
    <n v="0"/>
    <n v="0"/>
    <n v="25.802845207493064"/>
    <n v="13.253689943437402"/>
    <n v="0"/>
    <n v="0"/>
    <n v="0"/>
  </r>
  <r>
    <n v="2"/>
    <n v="84.5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2516103472356622"/>
    <n v="0"/>
    <n v="0"/>
    <n v="0"/>
    <n v="25.802845207493064"/>
    <n v="0"/>
    <n v="0"/>
    <n v="0"/>
    <n v="25.802845207493064"/>
    <n v="8.3900798464804556"/>
    <n v="0"/>
    <n v="0"/>
    <n v="0"/>
  </r>
  <r>
    <n v="2"/>
    <n v="100.2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2230372464069608"/>
    <n v="0"/>
    <n v="0"/>
    <n v="0"/>
    <n v="25.802845207493064"/>
    <n v="0"/>
    <n v="0"/>
    <n v="0"/>
    <n v="25.802845207493064"/>
    <n v="13.476922158200962"/>
    <n v="0"/>
    <n v="0"/>
    <n v="0"/>
  </r>
  <r>
    <n v="2"/>
    <n v="86.6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4813464682424333"/>
    <n v="0"/>
    <n v="0"/>
    <n v="0"/>
    <n v="25.802845207493064"/>
    <n v="0"/>
    <n v="0"/>
    <n v="0"/>
    <n v="25.802845207493064"/>
    <n v="8.9828644033712166"/>
    <n v="0"/>
    <n v="0"/>
    <n v="0"/>
  </r>
  <r>
    <n v="2"/>
    <n v="93.4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958059193136261"/>
    <n v="0"/>
    <n v="0"/>
    <n v="0"/>
    <n v="25.802845207493064"/>
    <n v="0"/>
    <n v="0"/>
    <n v="0"/>
    <n v="25.802845207493064"/>
    <n v="11.084401517748192"/>
    <n v="0"/>
    <n v="0"/>
    <n v="0"/>
  </r>
  <r>
    <n v="2"/>
    <n v="93.3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830272799116081"/>
    <n v="0"/>
    <n v="0"/>
    <n v="0"/>
    <n v="25.802845207493064"/>
    <n v="0"/>
    <n v="0"/>
    <n v="0"/>
    <n v="25.802845207493064"/>
    <n v="11.051428992302929"/>
    <n v="0"/>
    <n v="0"/>
    <n v="0"/>
  </r>
  <r>
    <n v="2"/>
    <n v="85.2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3270743209500803"/>
    <n v="0"/>
    <n v="0"/>
    <n v="0"/>
    <n v="25.802845207493064"/>
    <n v="0"/>
    <n v="0"/>
    <n v="0"/>
    <n v="25.802845207493064"/>
    <n v="8.5847983697300023"/>
    <n v="0"/>
    <n v="0"/>
    <n v="0"/>
  </r>
  <r>
    <n v="2"/>
    <n v="82.7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0626178637845392"/>
    <n v="0"/>
    <n v="0"/>
    <n v="0"/>
    <n v="25.802845207493064"/>
    <n v="0"/>
    <n v="0"/>
    <n v="0"/>
    <n v="25.802845207493064"/>
    <n v="7.9024254668935541"/>
    <n v="0"/>
    <n v="0"/>
    <n v="0"/>
  </r>
  <r>
    <n v="2"/>
    <n v="88.1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6516402935207554"/>
    <n v="0"/>
    <n v="0"/>
    <n v="0"/>
    <n v="25.802845207493064"/>
    <n v="0"/>
    <n v="0"/>
    <n v="0"/>
    <n v="25.802845207493064"/>
    <n v="9.4222709247160576"/>
    <n v="0"/>
    <n v="0"/>
    <n v="0"/>
  </r>
  <r>
    <n v="2"/>
    <n v="97.8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8825010399786933"/>
    <n v="0"/>
    <n v="0"/>
    <n v="0"/>
    <n v="25.802845207493064"/>
    <n v="0"/>
    <n v="0"/>
    <n v="0"/>
    <n v="25.802845207493064"/>
    <n v="12.598241855999412"/>
    <n v="0"/>
    <n v="0"/>
    <n v="0"/>
  </r>
  <r>
    <n v="2"/>
    <n v="32.4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2611827448410143E-2"/>
    <n v="0"/>
    <n v="0"/>
    <n v="0"/>
    <n v="25.802845207493064"/>
    <n v="0"/>
    <n v="0"/>
    <n v="0"/>
    <n v="25.802845207493064"/>
    <n v="0.5834494835098698"/>
    <n v="0"/>
    <n v="0"/>
    <n v="0"/>
  </r>
  <r>
    <n v="2"/>
    <n v="33.200000000000003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4198865186613086E-2"/>
    <n v="0"/>
    <n v="0"/>
    <n v="0"/>
    <n v="25.802845207493064"/>
    <n v="0"/>
    <n v="0"/>
    <n v="0"/>
    <n v="25.802845207493064"/>
    <n v="0.62439957260717016"/>
    <n v="0"/>
    <n v="0"/>
    <n v="0"/>
  </r>
  <r>
    <n v="2"/>
    <n v="49.7"/>
    <n v="5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7.4315106817862173E-2"/>
    <n v="0"/>
    <n v="0"/>
    <n v="0"/>
    <n v="25.802845207493064"/>
    <n v="0"/>
    <n v="0"/>
    <n v="0"/>
    <n v="25.802845207493064"/>
    <n v="1.91754119779961"/>
    <n v="0"/>
    <n v="0"/>
    <n v="0"/>
  </r>
  <r>
    <n v="2"/>
    <n v="41.1"/>
    <n v="4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4.3813111412541704E-2"/>
    <n v="0"/>
    <n v="0"/>
    <n v="0"/>
    <n v="25.802845207493064"/>
    <n v="0"/>
    <n v="0"/>
    <n v="0"/>
    <n v="25.802845207493064"/>
    <n v="1.1305029318364614"/>
    <n v="0"/>
    <n v="0"/>
    <n v="0"/>
  </r>
  <r>
    <n v="1"/>
    <n v="95.9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8795742027799249"/>
    <n v="0"/>
    <n v="0"/>
    <n v="0"/>
    <n v="25.802845207493064"/>
    <n v="0"/>
    <n v="0"/>
    <n v="25.802845207493064"/>
    <n v="0"/>
    <n v="12.590689783280677"/>
    <n v="0"/>
    <n v="0"/>
  </r>
  <r>
    <n v="1"/>
    <n v="96.7"/>
    <n v="100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083259924386281"/>
    <n v="0"/>
    <n v="0"/>
    <n v="0"/>
    <n v="25.802845207493064"/>
    <n v="0"/>
    <n v="0"/>
    <n v="25.802845207493064"/>
    <n v="0"/>
    <n v="12.922906033155799"/>
    <n v="0"/>
    <n v="0"/>
  </r>
  <r>
    <n v="1"/>
    <n v="37.700000000000003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6134291208619011E-2"/>
    <n v="0"/>
    <n v="0"/>
    <n v="0"/>
    <n v="25.802845207493064"/>
    <n v="0"/>
    <n v="0"/>
    <n v="25.802845207493064"/>
    <n v="0"/>
    <n v="0.67433907066354315"/>
    <n v="0"/>
    <n v="0"/>
  </r>
  <r>
    <n v="1"/>
    <n v="34.4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96106193801674E-2"/>
    <n v="0"/>
    <n v="0"/>
    <n v="0"/>
    <n v="25.802845207493064"/>
    <n v="0"/>
    <n v="0"/>
    <n v="25.802845207493064"/>
    <n v="0"/>
    <n v="0.50600977628952304"/>
    <n v="0"/>
    <n v="0"/>
  </r>
  <r>
    <n v="1"/>
    <n v="50.6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6.5749501348393219E-2"/>
    <n v="0"/>
    <n v="0"/>
    <n v="0"/>
    <n v="25.802845207493064"/>
    <n v="0"/>
    <n v="0"/>
    <n v="25.802845207493064"/>
    <n v="0"/>
    <n v="1.6965242057624466"/>
    <n v="0"/>
    <n v="0"/>
  </r>
  <r>
    <n v="1"/>
    <n v="56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0354556348909182E-2"/>
    <n v="0"/>
    <n v="0"/>
    <n v="0"/>
    <n v="25.802845207493064"/>
    <n v="0"/>
    <n v="0"/>
    <n v="25.802845207493064"/>
    <n v="0"/>
    <n v="2.3314046312626133"/>
    <n v="0"/>
    <n v="0"/>
  </r>
  <r>
    <n v="1"/>
    <n v="31.1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4295008329208297E-2"/>
    <n v="0"/>
    <n v="0"/>
    <n v="0"/>
    <n v="25.802845207493064"/>
    <n v="0"/>
    <n v="0"/>
    <n v="25.802845207493064"/>
    <n v="0"/>
    <n v="0.36885188715838574"/>
    <n v="0"/>
    <n v="0"/>
  </r>
  <r>
    <n v="1"/>
    <n v="73.2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0922945907327645"/>
    <n v="0"/>
    <n v="0"/>
    <n v="0"/>
    <n v="25.802845207493064"/>
    <n v="0"/>
    <n v="0"/>
    <n v="25.802845207493064"/>
    <n v="0"/>
    <n v="5.3987153453152574"/>
    <n v="0"/>
    <n v="0"/>
  </r>
  <r>
    <n v="1"/>
    <n v="74.599999999999994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2203263718128519"/>
    <n v="0"/>
    <n v="0"/>
    <n v="0"/>
    <n v="25.802845207493064"/>
    <n v="0"/>
    <n v="0"/>
    <n v="25.802845207493064"/>
    <n v="0"/>
    <n v="5.7290737682001707"/>
    <n v="0"/>
    <n v="0"/>
  </r>
  <r>
    <n v="1"/>
    <n v="41.5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5315176110001817E-2"/>
    <n v="0"/>
    <n v="0"/>
    <n v="0"/>
    <n v="25.802845207493064"/>
    <n v="0"/>
    <n v="0"/>
    <n v="25.802845207493064"/>
    <n v="0"/>
    <n v="0.91123202264173386"/>
    <n v="0"/>
    <n v="0"/>
  </r>
  <r>
    <n v="1"/>
    <n v="54.3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2031010019975398E-2"/>
    <n v="0"/>
    <n v="0"/>
    <n v="0"/>
    <n v="25.802845207493064"/>
    <n v="0"/>
    <n v="0"/>
    <n v="25.802845207493064"/>
    <n v="0"/>
    <n v="2.1166334537597375"/>
    <n v="0"/>
    <n v="0"/>
  </r>
  <r>
    <n v="1"/>
    <n v="96.2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9275886246547884"/>
    <n v="0"/>
    <n v="0"/>
    <n v="0"/>
    <n v="25.802845207493064"/>
    <n v="0"/>
    <n v="0"/>
    <n v="25.802845207493064"/>
    <n v="0"/>
    <n v="12.714580652817114"/>
    <n v="0"/>
    <n v="0"/>
  </r>
  <r>
    <n v="1"/>
    <n v="58.3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250652529500533"/>
    <n v="0"/>
    <n v="0"/>
    <n v="0"/>
    <n v="25.802845207493064"/>
    <n v="0"/>
    <n v="0"/>
    <n v="25.802845207493064"/>
    <n v="0"/>
    <n v="2.6449600049449948"/>
    <n v="0"/>
    <n v="0"/>
  </r>
  <r>
    <n v="1"/>
    <n v="107.2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69189667768800067"/>
    <n v="0"/>
    <n v="0"/>
    <n v="0"/>
    <n v="25.802845207493064"/>
    <n v="0"/>
    <n v="25.802845207493064"/>
    <n v="0"/>
    <n v="0"/>
    <n v="17.852902873962201"/>
    <n v="0"/>
  </r>
  <r>
    <n v="1"/>
    <n v="110.5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6088905096718429"/>
    <n v="0"/>
    <n v="0"/>
    <n v="0"/>
    <n v="25.802845207493064"/>
    <n v="0"/>
    <n v="25.802845207493064"/>
    <n v="0"/>
    <n v="0"/>
    <n v="19.633102402182555"/>
    <n v="0"/>
  </r>
  <r>
    <n v="1"/>
    <n v="29.4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198531558692442E-2"/>
    <n v="0"/>
    <n v="0"/>
    <n v="0"/>
    <n v="25.802845207493064"/>
    <n v="0"/>
    <n v="0"/>
    <n v="25.802845207493064"/>
    <n v="0"/>
    <n v="0.30925524285236466"/>
    <n v="0"/>
    <n v="0"/>
  </r>
  <r>
    <n v="1"/>
    <n v="37.6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5917582341848839E-2"/>
    <n v="0"/>
    <n v="0"/>
    <n v="0"/>
    <n v="25.802845207493064"/>
    <n v="0"/>
    <n v="0"/>
    <n v="25.802845207493064"/>
    <n v="0"/>
    <n v="0.66874736531918111"/>
    <n v="0"/>
    <n v="0"/>
  </r>
  <r>
    <n v="1"/>
    <n v="74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164821210959319"/>
    <n v="0"/>
    <n v="0"/>
    <n v="0"/>
    <n v="25.802845207493064"/>
    <n v="0"/>
    <n v="0"/>
    <n v="25.802845207493064"/>
    <n v="0"/>
    <n v="5.5858546608280992"/>
    <n v="0"/>
    <n v="0"/>
  </r>
  <r>
    <n v="1"/>
    <n v="43.7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4.1523112311564525E-2"/>
    <n v="0"/>
    <n v="0"/>
    <n v="0"/>
    <n v="25.802845207493064"/>
    <n v="0"/>
    <n v="0"/>
    <n v="25.802845207493064"/>
    <n v="0"/>
    <n v="1.0714144395086489"/>
    <n v="0"/>
    <n v="0"/>
  </r>
  <r>
    <n v="1"/>
    <n v="67.400000000000006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6152113911792992"/>
    <n v="0"/>
    <n v="0"/>
    <n v="0"/>
    <n v="25.802845207493064"/>
    <n v="0"/>
    <n v="0"/>
    <n v="25.802845207493064"/>
    <n v="0"/>
    <n v="4.1677049503978987"/>
    <n v="0"/>
    <n v="0"/>
  </r>
  <r>
    <n v="1"/>
    <n v="95.2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7687815253102739"/>
    <n v="0"/>
    <n v="0"/>
    <n v="0"/>
    <n v="25.802845207493064"/>
    <n v="0"/>
    <n v="0"/>
    <n v="25.802845207493064"/>
    <n v="0"/>
    <n v="12.304813152593367"/>
    <n v="0"/>
    <n v="0"/>
  </r>
  <r>
    <n v="1"/>
    <n v="84.5"/>
    <n v="8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2815299753368554"/>
    <n v="0"/>
    <n v="0"/>
    <n v="0"/>
    <n v="25.802845207493064"/>
    <n v="0"/>
    <n v="0"/>
    <n v="25.802845207493064"/>
    <n v="0"/>
    <n v="8.4672809997365412"/>
    <n v="0"/>
    <n v="0"/>
  </r>
  <r>
    <n v="1"/>
    <n v="113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8161716652811043"/>
    <n v="0"/>
    <n v="0"/>
    <n v="0"/>
    <n v="25.802845207493064"/>
    <n v="0"/>
    <n v="25.802845207493064"/>
    <n v="0"/>
    <n v="0"/>
    <n v="21.059551141990173"/>
    <n v="0"/>
  </r>
  <r>
    <n v="1"/>
    <n v="98.5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064389948352486"/>
    <n v="0"/>
    <n v="0"/>
    <n v="0"/>
    <n v="25.802845207493064"/>
    <n v="0"/>
    <n v="0"/>
    <n v="25.802845207493064"/>
    <n v="0"/>
    <n v="13.6921223986739"/>
    <n v="0"/>
    <n v="0"/>
  </r>
  <r>
    <n v="1"/>
    <n v="81.7"/>
    <n v="8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952546461102461"/>
    <n v="0"/>
    <n v="0"/>
    <n v="0"/>
    <n v="25.802845207493064"/>
    <n v="0"/>
    <n v="0"/>
    <n v="25.802845207493064"/>
    <n v="0"/>
    <n v="7.6184099303758241"/>
    <n v="0"/>
    <n v="0"/>
  </r>
  <r>
    <n v="1"/>
    <n v="107.5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69798506272028371"/>
    <n v="0"/>
    <n v="0"/>
    <n v="0"/>
    <n v="25.802845207493064"/>
    <n v="0"/>
    <n v="25.802845207493064"/>
    <n v="0"/>
    <n v="0"/>
    <n v="18.010000530513818"/>
    <n v="0"/>
  </r>
  <r>
    <n v="1"/>
    <n v="111.1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7391661039540982"/>
    <n v="0"/>
    <n v="0"/>
    <n v="0"/>
    <n v="25.802845207493064"/>
    <n v="0"/>
    <n v="25.802845207493064"/>
    <n v="0"/>
    <n v="0"/>
    <n v="19.969250501540476"/>
    <n v="0"/>
  </r>
  <r>
    <n v="1"/>
    <n v="94"/>
    <n v="9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5828581409107649"/>
    <n v="0"/>
    <n v="0"/>
    <n v="0"/>
    <n v="25.802845207493064"/>
    <n v="0"/>
    <n v="0"/>
    <n v="25.802845207493064"/>
    <n v="0"/>
    <n v="11.82507792178199"/>
    <n v="0"/>
    <n v="0"/>
  </r>
  <r>
    <n v="1"/>
    <n v="110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5014749114296608"/>
    <n v="0"/>
    <n v="0"/>
    <n v="0"/>
    <n v="25.802845207493064"/>
    <n v="0"/>
    <n v="25.802845207493064"/>
    <n v="0"/>
    <n v="0"/>
    <n v="19.355939596751227"/>
    <n v="0"/>
  </r>
  <r>
    <n v="1"/>
    <n v="109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2897504972698923"/>
    <n v="0"/>
    <n v="0"/>
    <n v="0"/>
    <n v="25.802845207493064"/>
    <n v="0"/>
    <n v="25.802845207493064"/>
    <n v="0"/>
    <n v="0"/>
    <n v="18.80963036823006"/>
    <n v="0"/>
  </r>
  <r>
    <n v="1"/>
    <n v="88.1"/>
    <n v="9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7400728882741313"/>
    <n v="0"/>
    <n v="0"/>
    <n v="0"/>
    <n v="25.802845207493064"/>
    <n v="0"/>
    <n v="0"/>
    <n v="25.802845207493064"/>
    <n v="0"/>
    <n v="9.6504521800878909"/>
    <n v="0"/>
    <n v="0"/>
  </r>
  <r>
    <n v="1"/>
    <n v="151.80000000000001"/>
    <n v="155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0590533389231922"/>
    <n v="2.0590533389231922"/>
    <n v="0"/>
    <n v="0"/>
    <n v="25.802845207493064"/>
    <n v="25.802845207493064"/>
    <n v="25.802845207493064"/>
    <n v="0"/>
    <n v="0"/>
    <n v="53.129434578206883"/>
    <n v="53.129434578206883"/>
  </r>
  <r>
    <n v="1"/>
    <n v="147.5"/>
    <n v="15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8816705023514371"/>
    <n v="1.8816705023514371"/>
    <n v="0"/>
    <n v="0"/>
    <n v="25.802845207493064"/>
    <n v="25.802845207493064"/>
    <n v="25.802845207493064"/>
    <n v="0"/>
    <n v="0"/>
    <n v="48.55245270367984"/>
    <n v="48.55245270367984"/>
  </r>
  <r>
    <n v="1"/>
    <n v="97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571982626437151"/>
    <n v="0"/>
    <n v="0"/>
    <n v="0"/>
    <n v="25.802845207493064"/>
    <n v="0"/>
    <n v="0"/>
    <n v="25.802845207493064"/>
    <n v="0"/>
    <n v="13.049010395459863"/>
    <n v="0"/>
    <n v="0"/>
  </r>
  <r>
    <n v="1"/>
    <n v="122"/>
    <n v="12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1.0378119385042377"/>
    <n v="0"/>
    <n v="0"/>
    <n v="0"/>
    <n v="25.802845207493064"/>
    <n v="0"/>
    <n v="25.802845207493064"/>
    <n v="0"/>
    <n v="0"/>
    <n v="26.778500803713154"/>
    <n v="0"/>
  </r>
  <r>
    <n v="1"/>
    <n v="26.2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3513203160801366E-3"/>
    <n v="0"/>
    <n v="0"/>
    <n v="0"/>
    <n v="25.802845207493064"/>
    <n v="0"/>
    <n v="0"/>
    <n v="25.802845207493064"/>
    <n v="0"/>
    <n v="0.21548782539400782"/>
    <n v="0"/>
    <n v="0"/>
  </r>
  <r>
    <n v="1"/>
    <n v="56.9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498555142249368E-2"/>
    <n v="0"/>
    <n v="0"/>
    <n v="0"/>
    <n v="25.802845207493064"/>
    <n v="0"/>
    <n v="0"/>
    <n v="25.802845207493064"/>
    <n v="0"/>
    <n v="2.4508974803029768"/>
    <n v="0"/>
    <n v="0"/>
  </r>
  <r>
    <n v="1"/>
    <n v="103.4"/>
    <n v="10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61787764436872306"/>
    <n v="0"/>
    <n v="0"/>
    <n v="0"/>
    <n v="25.802845207493064"/>
    <n v="0"/>
    <n v="0"/>
    <n v="25.802845207493064"/>
    <n v="0"/>
    <n v="15.94300121481661"/>
    <n v="0"/>
    <n v="0"/>
  </r>
  <r>
    <n v="1"/>
    <n v="97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571982626437151"/>
    <n v="0"/>
    <n v="0"/>
    <n v="0"/>
    <n v="25.802845207493064"/>
    <n v="0"/>
    <n v="0"/>
    <n v="25.802845207493064"/>
    <n v="0"/>
    <n v="13.049010395459863"/>
    <n v="0"/>
    <n v="0"/>
  </r>
  <r>
    <n v="1"/>
    <n v="59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64147060315279"/>
    <n v="0"/>
    <n v="0"/>
    <n v="0"/>
    <n v="25.802845207493064"/>
    <n v="0"/>
    <n v="0"/>
    <n v="25.802845207493064"/>
    <n v="0"/>
    <n v="2.745802187532393"/>
    <n v="0"/>
    <n v="0"/>
  </r>
  <r>
    <n v="1"/>
    <n v="70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8187078804081683"/>
    <n v="0"/>
    <n v="0"/>
    <n v="0"/>
    <n v="25.802845207493064"/>
    <n v="0"/>
    <n v="0"/>
    <n v="25.802845207493064"/>
    <n v="0"/>
    <n v="4.6927837915819772"/>
    <n v="0"/>
    <n v="0"/>
  </r>
  <r>
    <n v="1"/>
    <n v="43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9473369631376778E-2"/>
    <n v="0"/>
    <n v="0"/>
    <n v="0"/>
    <n v="25.802845207493064"/>
    <n v="0"/>
    <n v="0"/>
    <n v="25.802845207493064"/>
    <n v="0"/>
    <n v="1.0185252464165726"/>
    <n v="0"/>
    <n v="0"/>
  </r>
  <r>
    <n v="1"/>
    <n v="164"/>
    <n v="16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6237113665847676"/>
    <n v="2.6237113665847676"/>
    <n v="0"/>
    <n v="0"/>
    <n v="25.802845207493064"/>
    <n v="25.802845207493064"/>
    <n v="25.802845207493064"/>
    <n v="0"/>
    <n v="0"/>
    <n v="67.699218261126845"/>
    <n v="67.699218261126845"/>
  </r>
  <r>
    <n v="1"/>
    <n v="98.7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402903085635489"/>
    <n v="0"/>
    <n v="0"/>
    <n v="0"/>
    <n v="25.802845207493064"/>
    <n v="0"/>
    <n v="0"/>
    <n v="25.802845207493064"/>
    <n v="0"/>
    <n v="13.779468419494062"/>
    <n v="0"/>
    <n v="0"/>
  </r>
  <r>
    <n v="1"/>
    <n v="146.80000000000001"/>
    <n v="15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8538166454900029"/>
    <n v="1.8538166454900029"/>
    <n v="0"/>
    <n v="0"/>
    <n v="25.802845207493064"/>
    <n v="25.802845207493064"/>
    <n v="25.802845207493064"/>
    <n v="0"/>
    <n v="0"/>
    <n v="47.833743946652589"/>
    <n v="47.833743946652589"/>
  </r>
  <r>
    <n v="1"/>
    <n v="110.4"/>
    <n v="11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5873241428968552"/>
    <n v="0"/>
    <n v="0"/>
    <n v="0"/>
    <n v="25.802845207493064"/>
    <n v="0"/>
    <n v="25.802845207493064"/>
    <n v="0"/>
    <n v="0"/>
    <n v="19.577455039824255"/>
    <n v="0"/>
  </r>
  <r>
    <n v="1"/>
    <n v="93"/>
    <n v="9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4317437088251049"/>
    <n v="0"/>
    <n v="0"/>
    <n v="0"/>
    <n v="25.802845207493064"/>
    <n v="0"/>
    <n v="0"/>
    <n v="25.802845207493064"/>
    <n v="0"/>
    <n v="11.43515969180954"/>
    <n v="0"/>
    <n v="0"/>
  </r>
  <r>
    <n v="1"/>
    <n v="99.2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4255614334466096"/>
    <n v="0"/>
    <n v="0"/>
    <n v="0"/>
    <n v="25.802845207493064"/>
    <n v="0"/>
    <n v="0"/>
    <n v="25.802845207493064"/>
    <n v="0"/>
    <n v="13.999492183096704"/>
    <n v="0"/>
    <n v="0"/>
  </r>
  <r>
    <n v="1"/>
    <n v="85.7"/>
    <n v="9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4298527066014839"/>
    <n v="0"/>
    <n v="0"/>
    <n v="0"/>
    <n v="25.802845207493064"/>
    <n v="0"/>
    <n v="0"/>
    <n v="25.802845207493064"/>
    <n v="0"/>
    <n v="8.8499958472939202"/>
    <n v="0"/>
    <n v="0"/>
  </r>
  <r>
    <n v="1"/>
    <n v="36.200000000000003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3010812929692839E-2"/>
    <n v="0"/>
    <n v="0"/>
    <n v="0"/>
    <n v="25.802845207493064"/>
    <n v="0"/>
    <n v="0"/>
    <n v="25.802845207493064"/>
    <n v="0"/>
    <n v="0.59374444412344429"/>
    <n v="0"/>
    <n v="0"/>
  </r>
  <r>
    <n v="1"/>
    <n v="77.099999999999994"/>
    <n v="8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4620454640287234"/>
    <n v="0"/>
    <n v="0"/>
    <n v="0"/>
    <n v="25.802845207493064"/>
    <n v="0"/>
    <n v="0"/>
    <n v="25.802845207493064"/>
    <n v="0"/>
    <n v="6.3527778002143585"/>
    <n v="0"/>
    <n v="0"/>
  </r>
  <r>
    <n v="1"/>
    <n v="27.8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0056828134537926E-2"/>
    <n v="0"/>
    <n v="0"/>
    <n v="0"/>
    <n v="25.802845207493064"/>
    <n v="0"/>
    <n v="0"/>
    <n v="25.802845207493064"/>
    <n v="0"/>
    <n v="0.25949477963384332"/>
    <n v="0"/>
    <n v="0"/>
  </r>
  <r>
    <n v="1"/>
    <n v="152"/>
    <n v="155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0675700920216808"/>
    <n v="2.0675700920216808"/>
    <n v="0"/>
    <n v="0"/>
    <n v="25.802845207493064"/>
    <n v="25.802845207493064"/>
    <n v="25.802845207493064"/>
    <n v="0"/>
    <n v="0"/>
    <n v="53.349191040077621"/>
    <n v="53.349191040077621"/>
  </r>
  <r>
    <n v="1"/>
    <n v="98.7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402903085635489"/>
    <n v="0"/>
    <n v="0"/>
    <n v="0"/>
    <n v="25.802845207493064"/>
    <n v="0"/>
    <n v="0"/>
    <n v="25.802845207493064"/>
    <n v="0"/>
    <n v="13.779468419494062"/>
    <n v="0"/>
    <n v="0"/>
  </r>
  <r>
    <n v="1"/>
    <n v="113"/>
    <n v="11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8161716652811043"/>
    <n v="0"/>
    <n v="0"/>
    <n v="0"/>
    <n v="25.802845207493064"/>
    <n v="0"/>
    <n v="25.802845207493064"/>
    <n v="0"/>
    <n v="0"/>
    <n v="21.059551141990173"/>
    <n v="0"/>
  </r>
  <r>
    <n v="1"/>
    <n v="100.9"/>
    <n v="10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7224156437267426"/>
    <n v="0"/>
    <n v="0"/>
    <n v="0"/>
    <n v="25.802845207493064"/>
    <n v="0"/>
    <n v="0"/>
    <n v="25.802845207493064"/>
    <n v="0"/>
    <n v="14.765460506801791"/>
    <n v="0"/>
    <n v="0"/>
  </r>
  <r>
    <n v="1"/>
    <n v="26.9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0709754373709366E-3"/>
    <n v="0"/>
    <n v="0"/>
    <n v="0"/>
    <n v="25.802845207493064"/>
    <n v="0"/>
    <n v="0"/>
    <n v="25.802845207493064"/>
    <n v="0"/>
    <n v="0.23405697509145396"/>
    <n v="0"/>
    <n v="0"/>
  </r>
  <r>
    <n v="1"/>
    <n v="22.7"/>
    <n v="2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5.3274778833111991E-3"/>
    <n v="0"/>
    <n v="0"/>
    <n v="0"/>
    <n v="25.802845207493064"/>
    <n v="0"/>
    <n v="0"/>
    <n v="25.802845207493064"/>
    <n v="0"/>
    <n v="0.13746408716942166"/>
    <n v="0"/>
    <n v="0"/>
  </r>
  <r>
    <n v="1"/>
    <n v="42.5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8052210351728864E-2"/>
    <n v="0"/>
    <n v="0"/>
    <n v="0"/>
    <n v="25.802845207493064"/>
    <n v="0"/>
    <n v="0"/>
    <n v="25.802845207493064"/>
    <n v="0"/>
    <n v="0.9818552935086251"/>
    <n v="0"/>
    <n v="0"/>
  </r>
  <r>
    <n v="1"/>
    <n v="29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1481491709501121E-2"/>
    <n v="0"/>
    <n v="0"/>
    <n v="0"/>
    <n v="25.802845207493064"/>
    <n v="0"/>
    <n v="0"/>
    <n v="25.802845207493064"/>
    <n v="0"/>
    <n v="0.29625515333137231"/>
    <n v="0"/>
    <n v="0"/>
  </r>
  <r>
    <n v="1"/>
    <n v="51.4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6.9063720638534248E-2"/>
    <n v="0"/>
    <n v="0"/>
    <n v="0"/>
    <n v="25.802845207493064"/>
    <n v="0"/>
    <n v="0"/>
    <n v="25.802845207493064"/>
    <n v="0"/>
    <n v="1.7820404930896432"/>
    <n v="0"/>
    <n v="0"/>
  </r>
  <r>
    <n v="1"/>
    <n v="69.099999999999994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7464022074999136"/>
    <n v="0"/>
    <n v="0"/>
    <n v="0"/>
    <n v="25.802845207493064"/>
    <n v="0"/>
    <n v="0"/>
    <n v="25.802845207493064"/>
    <n v="0"/>
    <n v="4.5062145830144456"/>
    <n v="0"/>
    <n v="0"/>
  </r>
  <r>
    <n v="1"/>
    <n v="51.7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7.0335316447183591E-2"/>
    <n v="0"/>
    <n v="0"/>
    <n v="0"/>
    <n v="25.802845207493064"/>
    <n v="0"/>
    <n v="0"/>
    <n v="25.802845207493064"/>
    <n v="0"/>
    <n v="1.8148512829067192"/>
    <n v="0"/>
    <n v="0"/>
  </r>
  <r>
    <n v="1"/>
    <n v="37.9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6571404844045552E-2"/>
    <n v="0"/>
    <n v="0"/>
    <n v="0"/>
    <n v="25.802845207493064"/>
    <n v="0"/>
    <n v="0"/>
    <n v="25.802845207493064"/>
    <n v="0"/>
    <n v="0.68561784613653876"/>
    <n v="0"/>
    <n v="0"/>
  </r>
  <r>
    <n v="1"/>
    <n v="54.5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2981948403447844E-2"/>
    <n v="0"/>
    <n v="0"/>
    <n v="0"/>
    <n v="25.802845207493064"/>
    <n v="0"/>
    <n v="0"/>
    <n v="25.802845207493064"/>
    <n v="0"/>
    <n v="2.1411703696703408"/>
    <n v="0"/>
    <n v="0"/>
  </r>
  <r>
    <n v="1"/>
    <n v="70.7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8763353270172509"/>
    <n v="0"/>
    <n v="0"/>
    <n v="0"/>
    <n v="25.802845207493064"/>
    <n v="0"/>
    <n v="0"/>
    <n v="25.802845207493064"/>
    <n v="0"/>
    <n v="4.8414790000377002"/>
    <n v="0"/>
    <n v="0"/>
  </r>
  <r>
    <n v="1"/>
    <n v="58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086194830207017"/>
    <n v="0"/>
    <n v="0"/>
    <n v="0"/>
    <n v="25.802845207493064"/>
    <n v="0"/>
    <n v="0"/>
    <n v="25.802845207493064"/>
    <n v="0"/>
    <n v="2.6025252393644842"/>
    <n v="0"/>
    <n v="0"/>
  </r>
  <r>
    <n v="1"/>
    <n v="62.3"/>
    <n v="6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2621199146893636"/>
    <n v="0"/>
    <n v="0"/>
    <n v="0"/>
    <n v="25.802845207493064"/>
    <n v="0"/>
    <n v="0"/>
    <n v="25.802845207493064"/>
    <n v="0"/>
    <n v="3.2566284792024001"/>
    <n v="0"/>
    <n v="0"/>
  </r>
  <r>
    <n v="1"/>
    <n v="118.1"/>
    <n v="12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937311665506259"/>
    <n v="0"/>
    <n v="0"/>
    <n v="0"/>
    <n v="25.802845207493064"/>
    <n v="0"/>
    <n v="25.802845207493064"/>
    <n v="0"/>
    <n v="0"/>
    <n v="24.185307816235515"/>
    <n v="0"/>
  </r>
  <r>
    <n v="1"/>
    <n v="35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0703030035046546E-2"/>
    <n v="0"/>
    <n v="0"/>
    <n v="0"/>
    <n v="25.802845207493064"/>
    <n v="0"/>
    <n v="0"/>
    <n v="25.802845207493064"/>
    <n v="0"/>
    <n v="0.53419707932038574"/>
    <n v="0"/>
    <n v="0"/>
  </r>
  <r>
    <n v="1"/>
    <n v="98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2224505979424529"/>
    <n v="0"/>
    <n v="0"/>
    <n v="0"/>
    <n v="25.802845207493064"/>
    <n v="0"/>
    <n v="0"/>
    <n v="25.802845207493064"/>
    <n v="0"/>
    <n v="13.47540843824887"/>
    <n v="0"/>
    <n v="0"/>
  </r>
  <r>
    <n v="1"/>
    <n v="117.2"/>
    <n v="12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91510021158586408"/>
    <n v="0"/>
    <n v="0"/>
    <n v="0"/>
    <n v="25.802845207493064"/>
    <n v="0"/>
    <n v="25.802845207493064"/>
    <n v="0"/>
    <n v="0"/>
    <n v="23.612189108894199"/>
    <n v="0"/>
  </r>
  <r>
    <n v="1"/>
    <n v="137.5"/>
    <n v="14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5099395190894538"/>
    <n v="1.5099395190894538"/>
    <n v="0"/>
    <n v="0"/>
    <n v="25.802845207493064"/>
    <n v="25.802845207493064"/>
    <n v="25.802845207493064"/>
    <n v="0"/>
    <n v="0"/>
    <n v="38.960735683741696"/>
    <n v="38.960735683741696"/>
  </r>
  <r>
    <n v="1"/>
    <n v="160"/>
    <n v="16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4282686824688562"/>
    <n v="2.4282686824688562"/>
    <n v="0"/>
    <n v="0"/>
    <n v="25.802845207493064"/>
    <n v="25.802845207493064"/>
    <n v="25.802845207493064"/>
    <n v="0"/>
    <n v="0"/>
    <n v="62.656240935947018"/>
    <n v="62.656240935947018"/>
  </r>
  <r>
    <n v="2"/>
    <n v="94.4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4249371388693359"/>
    <n v="0"/>
    <n v="0"/>
    <n v="0"/>
    <n v="29.833329837861523"/>
    <n v="0"/>
    <n v="0"/>
    <n v="0"/>
    <n v="29.833329837861523"/>
    <n v="13.201060917569215"/>
    <n v="0"/>
    <n v="0"/>
    <n v="0"/>
  </r>
  <r>
    <n v="2"/>
    <n v="85.3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3379455267473612"/>
    <n v="0"/>
    <n v="0"/>
    <n v="0"/>
    <n v="29.833329837861523"/>
    <n v="0"/>
    <n v="0"/>
    <n v="0"/>
    <n v="29.833329837861523"/>
    <n v="9.9582029880268443"/>
    <n v="0"/>
    <n v="0"/>
    <n v="0"/>
  </r>
  <r>
    <n v="2"/>
    <n v="102.2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5181427420315754"/>
    <n v="0"/>
    <n v="0"/>
    <n v="0"/>
    <n v="29.833329837861523"/>
    <n v="0"/>
    <n v="0"/>
    <n v="0"/>
    <n v="29.833329837861523"/>
    <n v="16.462457251542958"/>
    <n v="0"/>
    <n v="0"/>
    <n v="0"/>
  </r>
  <r>
    <n v="2"/>
    <n v="98.8"/>
    <n v="100"/>
    <m/>
    <n v="0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0226053185746244"/>
    <n v="0"/>
    <n v="0"/>
    <n v="0"/>
    <n v="29.833329837861523"/>
    <n v="0"/>
    <n v="0"/>
    <n v="0"/>
    <n v="29.833329837861523"/>
    <n v="14.984104111443433"/>
    <n v="0"/>
    <n v="0"/>
    <n v="0"/>
  </r>
  <r>
    <n v="2"/>
    <n v="110"/>
    <n v="11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7705359233359652"/>
    <n v="0"/>
    <n v="0"/>
    <n v="0"/>
    <n v="29.833329837861523"/>
    <n v="0"/>
    <n v="0"/>
    <n v="0"/>
    <n v="29.833329837861523"/>
    <n v="20.198763137997215"/>
    <n v="0"/>
    <n v="0"/>
    <n v="0"/>
  </r>
  <r>
    <n v="2"/>
    <n v="107.4"/>
    <n v="110"/>
    <m/>
    <n v="3"/>
    <n v="7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334799820940813"/>
    <n v="0"/>
    <n v="0"/>
    <n v="0"/>
    <n v="29.833329837861523"/>
    <n v="0"/>
    <n v="0"/>
    <n v="0"/>
    <n v="29.833329837861523"/>
    <n v="18.898817251495338"/>
    <n v="0"/>
    <n v="0"/>
    <n v="0"/>
  </r>
  <r>
    <n v="2"/>
    <n v="118.5"/>
    <n v="12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327616588259853"/>
    <n v="0"/>
    <n v="0"/>
    <n v="0"/>
    <n v="29.833329837861523"/>
    <n v="0"/>
    <n v="0"/>
    <n v="0"/>
    <n v="29.833329837861523"/>
    <n v="24.844053244080325"/>
    <n v="0"/>
    <n v="0"/>
    <n v="0"/>
  </r>
  <r>
    <n v="2"/>
    <n v="125.2"/>
    <n v="13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7039293932536697"/>
    <n v="0"/>
    <n v="0"/>
    <n v="0"/>
    <n v="29.833329837861523"/>
    <n v="0"/>
    <n v="0"/>
    <n v="0"/>
    <n v="29.833329837861523"/>
    <n v="28.950052631225617"/>
    <n v="0"/>
    <n v="0"/>
    <n v="0"/>
  </r>
  <r>
    <n v="2"/>
    <n v="121.2"/>
    <n v="125"/>
    <m/>
    <n v="3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8660622260285671"/>
    <n v="0"/>
    <n v="0"/>
    <n v="0"/>
    <n v="29.833329837861523"/>
    <n v="0"/>
    <n v="0"/>
    <n v="0"/>
    <n v="29.833329837861523"/>
    <n v="26.450415875211501"/>
    <n v="0"/>
    <n v="0"/>
    <n v="0"/>
  </r>
  <r>
    <n v="2"/>
    <n v="102.8"/>
    <n v="105"/>
    <m/>
    <n v="2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60870813904353"/>
    <n v="0"/>
    <n v="0"/>
    <n v="0"/>
    <n v="29.833329837861523"/>
    <n v="0"/>
    <n v="0"/>
    <n v="0"/>
    <n v="29.833329837861523"/>
    <n v="16.732643987638411"/>
    <n v="0"/>
    <n v="0"/>
    <n v="0"/>
  </r>
  <r>
    <n v="2"/>
    <n v="102"/>
    <n v="105"/>
    <m/>
    <n v="2"/>
    <n v="4"/>
    <n v="1"/>
    <n v="3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488163826596546"/>
    <n v="0"/>
    <n v="0"/>
    <n v="0"/>
    <n v="29.833329837861523"/>
    <n v="0"/>
    <n v="0"/>
    <n v="0"/>
    <n v="29.833329837861523"/>
    <n v="16.373020164307501"/>
    <n v="0"/>
    <n v="0"/>
    <n v="0"/>
  </r>
  <r>
    <n v="2"/>
    <n v="121.8"/>
    <n v="125"/>
    <m/>
    <n v="2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9886629947770635"/>
    <n v="0"/>
    <n v="0"/>
    <n v="0"/>
    <n v="29.833329837861523"/>
    <n v="0"/>
    <n v="0"/>
    <n v="0"/>
    <n v="29.833329837861523"/>
    <n v="26.816174792456426"/>
    <n v="0"/>
    <n v="0"/>
    <n v="0"/>
  </r>
  <r>
    <n v="2"/>
    <n v="105.6"/>
    <n v="110"/>
    <m/>
    <n v="2"/>
    <n v="4"/>
    <n v="1"/>
    <n v="3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0439288874211516"/>
    <n v="0"/>
    <n v="0"/>
    <n v="0"/>
    <n v="29.833329837861523"/>
    <n v="0"/>
    <n v="0"/>
    <n v="0"/>
    <n v="29.833329837861523"/>
    <n v="18.031052401501462"/>
    <n v="0"/>
    <n v="0"/>
    <n v="0"/>
  </r>
  <r>
    <n v="2"/>
    <n v="123"/>
    <n v="125"/>
    <m/>
    <n v="2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2371097611499431"/>
    <n v="0"/>
    <n v="0"/>
    <n v="0"/>
    <n v="29.833329837861523"/>
    <n v="0"/>
    <n v="0"/>
    <n v="0"/>
    <n v="29.833329837861523"/>
    <n v="27.557374225291653"/>
    <n v="0"/>
    <n v="0"/>
    <n v="0"/>
  </r>
  <r>
    <n v="2"/>
    <n v="111"/>
    <n v="115"/>
    <m/>
    <n v="0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430963701893689"/>
    <n v="0"/>
    <n v="0"/>
    <n v="0"/>
    <n v="29.833329837861523"/>
    <n v="0"/>
    <n v="0"/>
    <n v="0"/>
    <n v="29.833329837861523"/>
    <n v="20.713568410791854"/>
    <n v="0"/>
    <n v="0"/>
    <n v="0"/>
  </r>
  <r>
    <n v="2"/>
    <n v="23.3"/>
    <n v="2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9.0391336059144206E-3"/>
    <n v="0"/>
    <n v="0"/>
    <n v="0"/>
    <n v="29.833329837861523"/>
    <n v="0"/>
    <n v="0"/>
    <n v="0"/>
    <n v="29.833329837861523"/>
    <n v="0.2696674543137435"/>
    <n v="0"/>
    <n v="0"/>
    <n v="0"/>
  </r>
  <r>
    <n v="2"/>
    <n v="31.7"/>
    <n v="3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2.1279224551148918E-2"/>
    <n v="0"/>
    <n v="0"/>
    <n v="0"/>
    <n v="29.833329837861523"/>
    <n v="0"/>
    <n v="0"/>
    <n v="0"/>
    <n v="29.833329837861523"/>
    <n v="0.63483012472834643"/>
    <n v="0"/>
    <n v="0"/>
    <n v="0"/>
  </r>
  <r>
    <n v="2"/>
    <n v="111.2"/>
    <n v="11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779427603051314"/>
    <n v="0"/>
    <n v="0"/>
    <n v="0"/>
    <n v="29.833329837861523"/>
    <n v="0"/>
    <n v="0"/>
    <n v="0"/>
    <n v="29.833329837861523"/>
    <n v="20.817526795790087"/>
    <n v="0"/>
    <n v="0"/>
    <n v="0"/>
  </r>
  <r>
    <n v="2"/>
    <n v="113.6"/>
    <n v="11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4048647213943253"/>
    <n v="0"/>
    <n v="0"/>
    <n v="0"/>
    <n v="29.833329837861523"/>
    <n v="0"/>
    <n v="0"/>
    <n v="0"/>
    <n v="29.833329837861523"/>
    <n v="22.091177163810148"/>
    <n v="0"/>
    <n v="0"/>
    <n v="0"/>
  </r>
  <r>
    <n v="2"/>
    <n v="100.5"/>
    <n v="10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2666421073610148"/>
    <n v="0"/>
    <n v="0"/>
    <n v="0"/>
    <n v="29.833329837861523"/>
    <n v="0"/>
    <n v="0"/>
    <n v="0"/>
    <n v="29.833329837861523"/>
    <n v="15.712147112687125"/>
    <n v="0"/>
    <n v="0"/>
    <n v="0"/>
  </r>
  <r>
    <n v="2"/>
    <n v="106"/>
    <n v="110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078111520424316"/>
    <n v="0"/>
    <n v="0"/>
    <n v="0"/>
    <n v="29.833329837861523"/>
    <n v="0"/>
    <n v="0"/>
    <n v="0"/>
    <n v="29.833329837861523"/>
    <n v="18.221634468625084"/>
    <n v="0"/>
    <n v="0"/>
    <n v="0"/>
  </r>
  <r>
    <n v="2"/>
    <n v="106"/>
    <n v="110"/>
    <m/>
    <n v="3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078111520424316"/>
    <n v="0"/>
    <n v="0"/>
    <n v="0"/>
    <n v="29.833329837861523"/>
    <n v="0"/>
    <n v="0"/>
    <n v="0"/>
    <n v="29.833329837861523"/>
    <n v="18.221634468625084"/>
    <n v="0"/>
    <n v="0"/>
    <n v="0"/>
  </r>
  <r>
    <n v="2"/>
    <n v="110.8"/>
    <n v="115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083616232322853"/>
    <n v="0"/>
    <n v="0"/>
    <n v="0"/>
    <n v="29.833329837861523"/>
    <n v="0"/>
    <n v="0"/>
    <n v="0"/>
    <n v="29.833329837861523"/>
    <n v="20.609943094511319"/>
    <n v="0"/>
    <n v="0"/>
    <n v="0"/>
  </r>
  <r>
    <n v="2"/>
    <n v="114.2"/>
    <n v="115"/>
    <m/>
    <n v="3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5141424550828795"/>
    <n v="0"/>
    <n v="0"/>
    <n v="0"/>
    <n v="29.833329837861523"/>
    <n v="0"/>
    <n v="0"/>
    <n v="0"/>
    <n v="29.833329837861523"/>
    <n v="22.41718903111661"/>
    <n v="0"/>
    <n v="0"/>
    <n v="0"/>
  </r>
  <r>
    <n v="2"/>
    <n v="124.6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5751517383483642"/>
    <n v="0"/>
    <n v="0"/>
    <n v="0"/>
    <n v="29.833329837861523"/>
    <n v="0"/>
    <n v="0"/>
    <n v="0"/>
    <n v="29.833329837861523"/>
    <n v="28.565866005771987"/>
    <n v="0"/>
    <n v="0"/>
    <n v="0"/>
  </r>
  <r>
    <n v="2"/>
    <n v="101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339833674315535"/>
    <n v="0"/>
    <n v="0"/>
    <n v="0"/>
    <n v="29.833329837861523"/>
    <n v="0"/>
    <n v="0"/>
    <n v="0"/>
    <n v="29.833329837861523"/>
    <n v="15.930501928517538"/>
    <n v="0"/>
    <n v="0"/>
    <n v="0"/>
  </r>
  <r>
    <n v="2"/>
    <n v="34"/>
    <n v="3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2.5855495053449629E-2"/>
    <n v="0"/>
    <n v="0"/>
    <n v="0"/>
    <n v="29.833329837861523"/>
    <n v="0"/>
    <n v="0"/>
    <n v="0"/>
    <n v="29.833329837861523"/>
    <n v="0.77135551205075981"/>
    <n v="0"/>
    <n v="0"/>
    <n v="0"/>
  </r>
  <r>
    <n v="2"/>
    <n v="104.8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9174516260029886"/>
    <n v="0"/>
    <n v="0"/>
    <n v="0"/>
    <n v="29.833329837861523"/>
    <n v="0"/>
    <n v="0"/>
    <n v="0"/>
    <n v="29.833329837861523"/>
    <n v="17.653728615813716"/>
    <n v="0"/>
    <n v="0"/>
    <n v="0"/>
  </r>
  <r>
    <n v="2"/>
    <n v="106.2"/>
    <n v="11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399137486801425"/>
    <n v="0"/>
    <n v="0"/>
    <n v="0"/>
    <n v="29.833329837861523"/>
    <n v="0"/>
    <n v="0"/>
    <n v="0"/>
    <n v="29.833329837861523"/>
    <n v="18.317407204039547"/>
    <n v="0"/>
    <n v="0"/>
    <n v="0"/>
  </r>
  <r>
    <n v="2"/>
    <n v="122.4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112344121744802"/>
    <n v="0"/>
    <n v="0"/>
    <n v="0"/>
    <n v="29.833329837861523"/>
    <n v="0"/>
    <n v="0"/>
    <n v="0"/>
    <n v="29.833329837861523"/>
    <n v="27.185156778011123"/>
    <n v="0"/>
    <n v="0"/>
    <n v="0"/>
  </r>
  <r>
    <n v="2"/>
    <n v="122.7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17459111792848"/>
    <n v="0"/>
    <n v="0"/>
    <n v="0"/>
    <n v="29.833329837861523"/>
    <n v="0"/>
    <n v="0"/>
    <n v="0"/>
    <n v="29.833329837861523"/>
    <n v="27.370860294867501"/>
    <n v="0"/>
    <n v="0"/>
    <n v="0"/>
  </r>
  <r>
    <n v="2"/>
    <n v="103.6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7309348199559418"/>
    <n v="0"/>
    <n v="0"/>
    <n v="0"/>
    <n v="29.833329837861523"/>
    <n v="0"/>
    <n v="0"/>
    <n v="0"/>
    <n v="29.833329837861523"/>
    <n v="17.097286876303116"/>
    <n v="0"/>
    <n v="0"/>
    <n v="0"/>
  </r>
  <r>
    <n v="2"/>
    <n v="115.1"/>
    <n v="12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6799866360366364"/>
    <n v="0"/>
    <n v="0"/>
    <n v="0"/>
    <n v="29.833329837861523"/>
    <n v="0"/>
    <n v="0"/>
    <n v="0"/>
    <n v="29.833329837861523"/>
    <n v="22.911957446324951"/>
    <n v="0"/>
    <n v="0"/>
    <n v="0"/>
  </r>
  <r>
    <n v="2"/>
    <n v="86.1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4257349108804358"/>
    <n v="0"/>
    <n v="0"/>
    <n v="0"/>
    <n v="29.833329837861523"/>
    <n v="0"/>
    <n v="0"/>
    <n v="0"/>
    <n v="29.833329837861523"/>
    <n v="10.220107953337319"/>
    <n v="0"/>
    <n v="0"/>
    <n v="0"/>
  </r>
  <r>
    <n v="2"/>
    <n v="101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339833674315535"/>
    <n v="0"/>
    <n v="0"/>
    <n v="0"/>
    <n v="29.833329837861523"/>
    <n v="0"/>
    <n v="0"/>
    <n v="0"/>
    <n v="29.833329837861523"/>
    <n v="15.930501928517538"/>
    <n v="0"/>
    <n v="0"/>
    <n v="0"/>
  </r>
  <r>
    <n v="2"/>
    <n v="95.1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5167911191883969"/>
    <n v="0"/>
    <n v="0"/>
    <n v="0"/>
    <n v="29.833329837861523"/>
    <n v="0"/>
    <n v="0"/>
    <n v="0"/>
    <n v="29.833329837861523"/>
    <n v="13.475091926747114"/>
    <n v="0"/>
    <n v="0"/>
    <n v="0"/>
  </r>
  <r>
    <n v="2"/>
    <n v="96.8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7449250630790363"/>
    <n v="0"/>
    <n v="0"/>
    <n v="0"/>
    <n v="29.833329837861523"/>
    <n v="0"/>
    <n v="0"/>
    <n v="0"/>
    <n v="29.833329837861523"/>
    <n v="14.155691446277277"/>
    <n v="0"/>
    <n v="0"/>
    <n v="0"/>
  </r>
  <r>
    <n v="2"/>
    <n v="106.5"/>
    <n v="11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882699203171998"/>
    <n v="0"/>
    <n v="0"/>
    <n v="0"/>
    <n v="29.833329837861523"/>
    <n v="0"/>
    <n v="0"/>
    <n v="0"/>
    <n v="29.833329837861523"/>
    <n v="18.461669765854005"/>
    <n v="0"/>
    <n v="0"/>
    <n v="0"/>
  </r>
  <r>
    <n v="2"/>
    <n v="93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2448374990574828"/>
    <n v="0"/>
    <n v="0"/>
    <n v="0"/>
    <n v="29.833329837861523"/>
    <n v="0"/>
    <n v="0"/>
    <n v="0"/>
    <n v="29.833329837861523"/>
    <n v="12.663763721750508"/>
    <n v="0"/>
    <n v="0"/>
    <n v="0"/>
  </r>
  <r>
    <n v="2"/>
    <n v="107.8"/>
    <n v="11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4006305966492927"/>
    <n v="0"/>
    <n v="0"/>
    <n v="0"/>
    <n v="29.833329837861523"/>
    <n v="0"/>
    <n v="0"/>
    <n v="0"/>
    <n v="29.833329837861523"/>
    <n v="19.095212376014675"/>
    <n v="0"/>
    <n v="0"/>
    <n v="0"/>
  </r>
  <r>
    <n v="2"/>
    <n v="102.3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5331714404401344"/>
    <n v="0"/>
    <n v="0"/>
    <n v="0"/>
    <n v="29.833329837861523"/>
    <n v="0"/>
    <n v="0"/>
    <n v="0"/>
    <n v="29.833329837861523"/>
    <n v="16.507292863208587"/>
    <n v="0"/>
    <n v="0"/>
    <n v="0"/>
  </r>
  <r>
    <n v="2"/>
    <n v="141.4"/>
    <n v="14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3611619396922658"/>
    <n v="0"/>
    <n v="0"/>
    <n v="0"/>
    <n v="29.833329837861523"/>
    <n v="0"/>
    <n v="0"/>
    <n v="0"/>
    <n v="29.833329837861523"/>
    <n v="40.607993109582743"/>
    <n v="0"/>
    <n v="0"/>
    <n v="0"/>
  </r>
  <r>
    <n v="2"/>
    <n v="127"/>
    <n v="130"/>
    <m/>
    <n v="1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0096901912551144"/>
    <n v="0"/>
    <n v="0"/>
    <n v="0"/>
    <n v="29.833329837861523"/>
    <n v="0"/>
    <n v="0"/>
    <n v="0"/>
    <n v="29.833329837861523"/>
    <n v="30.122420509767309"/>
    <n v="0"/>
    <n v="0"/>
    <n v="0"/>
  </r>
  <r>
    <n v="2"/>
    <n v="134.80000000000001"/>
    <n v="135"/>
    <m/>
    <n v="1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1917291968631993"/>
    <n v="0"/>
    <n v="0"/>
    <n v="0"/>
    <n v="29.833329837861523"/>
    <n v="0"/>
    <n v="0"/>
    <n v="0"/>
    <n v="29.833329837861523"/>
    <n v="35.553250207429635"/>
    <n v="0"/>
    <n v="0"/>
    <n v="0"/>
  </r>
  <r>
    <n v="2"/>
    <n v="126.2"/>
    <n v="13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9210138358329891"/>
    <n v="0"/>
    <n v="0"/>
    <n v="0"/>
    <n v="29.833329837861523"/>
    <n v="0"/>
    <n v="0"/>
    <n v="0"/>
    <n v="29.833329837861523"/>
    <n v="29.597687809039332"/>
    <n v="0"/>
    <n v="0"/>
    <n v="0"/>
  </r>
  <r>
    <n v="2"/>
    <n v="120.5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7243879001755253"/>
    <n v="0"/>
    <n v="0"/>
    <n v="0"/>
    <n v="29.833329837861523"/>
    <n v="0"/>
    <n v="0"/>
    <n v="0"/>
    <n v="29.833329837861523"/>
    <n v="26.027754185938452"/>
    <n v="0"/>
    <n v="0"/>
    <n v="0"/>
  </r>
  <r>
    <n v="2"/>
    <n v="115.2"/>
    <n v="120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6985570710994267"/>
    <n v="0"/>
    <n v="0"/>
    <n v="0"/>
    <n v="29.833329837861523"/>
    <n v="0"/>
    <n v="0"/>
    <n v="0"/>
    <n v="29.833329837861523"/>
    <n v="22.967359237771035"/>
    <n v="0"/>
    <n v="0"/>
    <n v="0"/>
  </r>
  <r>
    <n v="2"/>
    <n v="121.1"/>
    <n v="12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8457335074555632"/>
    <n v="0"/>
    <n v="0"/>
    <n v="0"/>
    <n v="29.833329837861523"/>
    <n v="0"/>
    <n v="0"/>
    <n v="0"/>
    <n v="29.833329837861523"/>
    <n v="26.38976853857455"/>
    <n v="0"/>
    <n v="0"/>
    <n v="0"/>
  </r>
  <r>
    <n v="2"/>
    <n v="90.4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9229646477558333"/>
    <n v="0"/>
    <n v="0"/>
    <n v="0"/>
    <n v="29.833329837861523"/>
    <n v="0"/>
    <n v="0"/>
    <n v="0"/>
    <n v="29.833329837861523"/>
    <n v="11.703509827877001"/>
    <n v="0"/>
    <n v="0"/>
    <n v="0"/>
  </r>
  <r>
    <n v="2"/>
    <n v="99.2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0793594735782455"/>
    <n v="0"/>
    <n v="0"/>
    <n v="0"/>
    <n v="29.833329837861523"/>
    <n v="0"/>
    <n v="0"/>
    <n v="0"/>
    <n v="29.833329837861523"/>
    <n v="15.153420654032647"/>
    <n v="0"/>
    <n v="0"/>
    <n v="0"/>
  </r>
  <r>
    <n v="2"/>
    <n v="88.1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6516402935207554"/>
    <n v="0"/>
    <n v="0"/>
    <n v="0"/>
    <n v="29.833329837861523"/>
    <n v="0"/>
    <n v="0"/>
    <n v="0"/>
    <n v="29.833329837861523"/>
    <n v="10.894058932583016"/>
    <n v="0"/>
    <n v="0"/>
    <n v="0"/>
  </r>
  <r>
    <n v="2"/>
    <n v="103.1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6543454427163509"/>
    <n v="0"/>
    <n v="0"/>
    <n v="0"/>
    <n v="29.833329837861523"/>
    <n v="0"/>
    <n v="0"/>
    <n v="0"/>
    <n v="29.833329837861523"/>
    <n v="16.868795260976604"/>
    <n v="0"/>
    <n v="0"/>
    <n v="0"/>
  </r>
  <r>
    <n v="2"/>
    <n v="93.5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3086089489403145"/>
    <n v="0"/>
    <n v="0"/>
    <n v="0"/>
    <n v="29.833329837861523"/>
    <n v="0"/>
    <n v="0"/>
    <n v="0"/>
    <n v="29.833329837861523"/>
    <n v="12.854015191609825"/>
    <n v="0"/>
    <n v="0"/>
    <n v="0"/>
  </r>
  <r>
    <n v="2"/>
    <n v="87.4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5715216200987909"/>
    <n v="0"/>
    <n v="0"/>
    <n v="0"/>
    <n v="29.833329837861523"/>
    <n v="0"/>
    <n v="0"/>
    <n v="0"/>
    <n v="29.833329837861523"/>
    <n v="10.655038251546078"/>
    <n v="0"/>
    <n v="0"/>
    <n v="0"/>
  </r>
  <r>
    <n v="2"/>
    <n v="81.599999999999994"/>
    <n v="8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29506678234391792"/>
    <n v="0"/>
    <n v="0"/>
    <n v="0"/>
    <n v="29.833329837861523"/>
    <n v="0"/>
    <n v="0"/>
    <n v="0"/>
    <n v="29.833329837861523"/>
    <n v="8.8028246418625979"/>
    <n v="0"/>
    <n v="0"/>
    <n v="0"/>
  </r>
  <r>
    <n v="1"/>
    <n v="70"/>
    <n v="7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18187078804081683"/>
    <n v="0"/>
    <n v="0"/>
    <n v="0"/>
    <n v="29.833329837861523"/>
    <n v="0"/>
    <n v="0"/>
    <n v="29.833329837861523"/>
    <n v="0"/>
    <n v="5.4258112074934894"/>
    <n v="0"/>
    <n v="0"/>
  </r>
  <r>
    <n v="1"/>
    <n v="132.4"/>
    <n v="135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3412181641071645"/>
    <n v="1.3412181641071645"/>
    <n v="0"/>
    <n v="0"/>
    <n v="29.833329837861523"/>
    <n v="29.833329837861523"/>
    <n v="29.833329837861523"/>
    <n v="0"/>
    <n v="0"/>
    <n v="40.013003874340122"/>
    <n v="40.013003874340122"/>
  </r>
  <r>
    <n v="1"/>
    <n v="119.7"/>
    <n v="12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97770031400861945"/>
    <n v="0"/>
    <n v="0"/>
    <n v="0"/>
    <n v="29.833329837861523"/>
    <n v="0"/>
    <n v="29.833329837861523"/>
    <n v="0"/>
    <n v="0"/>
    <n v="29.168055950399925"/>
    <n v="0"/>
  </r>
  <r>
    <n v="1"/>
    <n v="102.8"/>
    <n v="10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0670700261256649"/>
    <n v="0"/>
    <n v="0"/>
    <n v="0"/>
    <n v="29.833329837861523"/>
    <n v="0"/>
    <n v="0"/>
    <n v="29.833329837861523"/>
    <n v="0"/>
    <n v="18.10009012388101"/>
    <n v="0"/>
    <n v="0"/>
  </r>
  <r>
    <n v="1"/>
    <n v="94"/>
    <n v="95"/>
    <m/>
    <n v="0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45828581409107649"/>
    <n v="0"/>
    <n v="0"/>
    <n v="0"/>
    <n v="29.833329837861523"/>
    <n v="0"/>
    <n v="0"/>
    <n v="29.833329837861523"/>
    <n v="0"/>
    <n v="13.67219185179197"/>
    <n v="0"/>
    <n v="0"/>
  </r>
  <r>
    <n v="1"/>
    <n v="106.1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6988202066030433"/>
    <n v="0"/>
    <n v="0"/>
    <n v="0"/>
    <n v="29.833329837861523"/>
    <n v="0"/>
    <n v="0"/>
    <n v="29.833329837861523"/>
    <n v="0"/>
    <n v="19.984811274812024"/>
    <n v="0"/>
    <n v="0"/>
  </r>
  <r>
    <n v="1"/>
    <n v="128.30000000000001"/>
    <n v="13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2152654774040819"/>
    <n v="1.2152654774040819"/>
    <n v="0"/>
    <n v="0"/>
    <n v="29.833329837861523"/>
    <n v="29.833329837861523"/>
    <n v="29.833329837861523"/>
    <n v="0"/>
    <n v="0"/>
    <n v="36.255415827962224"/>
    <n v="36.255415827962224"/>
  </r>
  <r>
    <n v="1"/>
    <n v="104.1"/>
    <n v="10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3108612243763251"/>
    <n v="0"/>
    <n v="0"/>
    <n v="0"/>
    <n v="29.833329837861523"/>
    <n v="0"/>
    <n v="0"/>
    <n v="29.833329837861523"/>
    <n v="0"/>
    <n v="18.827400446778952"/>
    <n v="0"/>
    <n v="0"/>
  </r>
  <r>
    <n v="1"/>
    <n v="108.1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71027109922906684"/>
    <n v="0"/>
    <n v="0"/>
    <n v="0"/>
    <n v="29.833329837861523"/>
    <n v="0"/>
    <n v="29.833329837861523"/>
    <n v="0"/>
    <n v="0"/>
    <n v="21.189751977601222"/>
    <n v="0"/>
  </r>
  <r>
    <n v="1"/>
    <n v="30.5"/>
    <n v="3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1.3448089460642789E-2"/>
    <n v="0"/>
    <n v="0"/>
    <n v="0"/>
    <n v="29.833329837861523"/>
    <n v="0"/>
    <n v="0"/>
    <n v="29.833329837861523"/>
    <n v="0"/>
    <n v="0.40120128856842557"/>
    <n v="0"/>
    <n v="0"/>
  </r>
  <r>
    <n v="1"/>
    <n v="35.6"/>
    <n v="4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2.1836163466210572E-2"/>
    <n v="0"/>
    <n v="0"/>
    <n v="0"/>
    <n v="29.833329837861523"/>
    <n v="0"/>
    <n v="0"/>
    <n v="29.833329837861523"/>
    <n v="0"/>
    <n v="0.65144546708092155"/>
    <n v="0"/>
    <n v="0"/>
  </r>
  <r>
    <n v="1"/>
    <n v="105.8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6396190357022744"/>
    <n v="0"/>
    <n v="0"/>
    <n v="0"/>
    <n v="29.833329837861523"/>
    <n v="0"/>
    <n v="0"/>
    <n v="29.833329837861523"/>
    <n v="0"/>
    <n v="19.808194468985"/>
    <n v="0"/>
    <n v="0"/>
  </r>
  <r>
    <n v="1"/>
    <n v="70.5"/>
    <n v="7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18597453217993881"/>
    <n v="0"/>
    <n v="0"/>
    <n v="0"/>
    <n v="29.833329837861523"/>
    <n v="0"/>
    <n v="0"/>
    <n v="29.833329837861523"/>
    <n v="0"/>
    <n v="5.5482395599661061"/>
    <n v="0"/>
    <n v="0"/>
  </r>
  <r>
    <n v="1"/>
    <n v="160"/>
    <n v="16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4282686824688562"/>
    <n v="2.4282686824688562"/>
    <n v="0"/>
    <n v="0"/>
    <n v="29.833329837861523"/>
    <n v="29.833329837861523"/>
    <n v="29.833329837861523"/>
    <n v="0"/>
    <n v="0"/>
    <n v="72.443340539042808"/>
    <n v="72.443340539042808"/>
  </r>
  <r>
    <n v="1"/>
    <n v="152.9"/>
    <n v="155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1061924901449127"/>
    <n v="2.1061924901449127"/>
    <n v="0"/>
    <n v="0"/>
    <n v="29.833329837861523"/>
    <n v="29.833329837861523"/>
    <n v="29.833329837861523"/>
    <n v="0"/>
    <n v="0"/>
    <n v="62.834735260520084"/>
    <n v="62.834735260520084"/>
  </r>
  <r>
    <n v="1"/>
    <n v="146.1"/>
    <n v="15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262449166978862"/>
    <n v="1.8262449166978862"/>
    <n v="0"/>
    <n v="0"/>
    <n v="29.833329837861523"/>
    <n v="29.833329837861523"/>
    <n v="29.833329837861523"/>
    <n v="0"/>
    <n v="0"/>
    <n v="54.482966964565982"/>
    <n v="54.482966964565982"/>
  </r>
  <r>
    <n v="1"/>
    <n v="146.1"/>
    <n v="15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262449166978862"/>
    <n v="1.8262449166978862"/>
    <n v="0"/>
    <n v="0"/>
    <n v="29.833329837861523"/>
    <n v="29.833329837861523"/>
    <n v="29.833329837861523"/>
    <n v="0"/>
    <n v="0"/>
    <n v="54.482966964565982"/>
    <n v="54.482966964565982"/>
  </r>
  <r>
    <n v="1"/>
    <n v="160"/>
    <n v="16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4282686824688562"/>
    <n v="2.4282686824688562"/>
    <n v="0"/>
    <n v="0"/>
    <n v="29.833329837861523"/>
    <n v="29.833329837861523"/>
    <n v="29.833329837861523"/>
    <n v="0"/>
    <n v="0"/>
    <n v="72.443340539042808"/>
    <n v="72.443340539042808"/>
  </r>
  <r>
    <n v="1"/>
    <n v="140.80000000000001"/>
    <n v="14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6264844514752548"/>
    <n v="1.6264844514752548"/>
    <n v="0"/>
    <n v="0"/>
    <n v="29.833329837861523"/>
    <n v="29.833329837861523"/>
    <n v="29.833329837861523"/>
    <n v="0"/>
    <n v="0"/>
    <n v="48.523447117014548"/>
    <n v="48.523447117014548"/>
  </r>
  <r>
    <n v="1"/>
    <n v="93.2"/>
    <n v="9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44616908869126032"/>
    <n v="0"/>
    <n v="0"/>
    <n v="0"/>
    <n v="29.833329837861523"/>
    <n v="0"/>
    <n v="0"/>
    <n v="29.833329837861523"/>
    <n v="0"/>
    <n v="13.31070958638446"/>
    <n v="0"/>
    <n v="0"/>
  </r>
  <r>
    <n v="1"/>
    <n v="147"/>
    <n v="15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617460349514114"/>
    <n v="1.8617460349514114"/>
    <n v="0"/>
    <n v="0"/>
    <n v="29.833329837861523"/>
    <n v="29.833329837861523"/>
    <n v="29.833329837861523"/>
    <n v="0"/>
    <n v="0"/>
    <n v="55.542083535036326"/>
    <n v="55.542083535036326"/>
  </r>
  <r>
    <n v="1"/>
    <n v="149.69999999999999"/>
    <n v="15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9710649588460853"/>
    <n v="1.9710649588460853"/>
    <n v="0"/>
    <n v="0"/>
    <n v="29.833329837861523"/>
    <n v="29.833329837861523"/>
    <n v="29.833329837861523"/>
    <n v="0"/>
    <n v="0"/>
    <n v="58.803431049106209"/>
    <n v="58.803431049106209"/>
  </r>
  <r>
    <n v="1"/>
    <n v="120"/>
    <n v="12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98540281707169342"/>
    <n v="0"/>
    <n v="0"/>
    <n v="0"/>
    <n v="29.833329837861523"/>
    <n v="0"/>
    <n v="29.833329837861523"/>
    <n v="0"/>
    <n v="0"/>
    <n v="29.397847264857749"/>
    <n v="0"/>
  </r>
  <r>
    <n v="1"/>
    <n v="111.4"/>
    <n v="11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78048698685542361"/>
    <n v="0"/>
    <n v="0"/>
    <n v="0"/>
    <n v="29.833329837861523"/>
    <n v="0"/>
    <n v="29.833329837861523"/>
    <n v="0"/>
    <n v="0"/>
    <n v="23.284525713016542"/>
    <n v="0"/>
  </r>
  <r>
    <n v="2"/>
    <n v="78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493693314860522"/>
    <n v="0"/>
    <n v="0"/>
    <n v="0"/>
    <n v="41.059150413313112"/>
    <n v="0"/>
    <n v="0"/>
    <n v="0"/>
    <n v="41.059150413313112"/>
    <n v="10.878085388190463"/>
    <n v="0"/>
    <n v="0"/>
    <n v="0"/>
  </r>
  <r>
    <n v="2"/>
    <n v="57.3"/>
    <n v="6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1039209947710692"/>
    <n v="0"/>
    <n v="0"/>
    <n v="0"/>
    <n v="41.059150413313112"/>
    <n v="0"/>
    <n v="0"/>
    <n v="0"/>
    <n v="41.059150413313112"/>
    <n v="4.532605816871957"/>
    <n v="0"/>
    <n v="0"/>
    <n v="0"/>
  </r>
  <r>
    <n v="2"/>
    <n v="73.2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1812995296845902"/>
    <n v="0"/>
    <n v="0"/>
    <n v="0"/>
    <n v="41.059150413313112"/>
    <n v="0"/>
    <n v="0"/>
    <n v="0"/>
    <n v="41.059150413313112"/>
    <n v="8.9562305485808746"/>
    <n v="0"/>
    <n v="0"/>
    <n v="0"/>
  </r>
  <r>
    <n v="2"/>
    <n v="80.3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8217850013041385"/>
    <n v="0"/>
    <n v="0"/>
    <n v="0"/>
    <n v="41.059150413313112"/>
    <n v="0"/>
    <n v="0"/>
    <n v="0"/>
    <n v="41.059150413313112"/>
    <n v="11.586009480257756"/>
    <n v="0"/>
    <n v="0"/>
    <n v="0"/>
  </r>
  <r>
    <n v="2"/>
    <n v="69.8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9110494266039377"/>
    <n v="0"/>
    <n v="0"/>
    <n v="0"/>
    <n v="41.059150413313112"/>
    <n v="0"/>
    <n v="0"/>
    <n v="0"/>
    <n v="41.059150413313112"/>
    <n v="7.8466065854206866"/>
    <n v="0"/>
    <n v="0"/>
    <n v="0"/>
  </r>
  <r>
    <n v="2"/>
    <n v="91.8"/>
    <n v="9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0942606342994492"/>
    <n v="0"/>
    <n v="0"/>
    <n v="0"/>
    <n v="41.059150413313112"/>
    <n v="0"/>
    <n v="0"/>
    <n v="0"/>
    <n v="41.059150413313112"/>
    <n v="16.810686321500782"/>
    <n v="0"/>
    <n v="0"/>
    <n v="0"/>
  </r>
  <r>
    <n v="2"/>
    <n v="77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5565719754278887"/>
    <n v="0"/>
    <n v="0"/>
    <n v="0"/>
    <n v="41.059150413313112"/>
    <n v="0"/>
    <n v="0"/>
    <n v="0"/>
    <n v="41.059150413313112"/>
    <n v="10.497067328155472"/>
    <n v="0"/>
    <n v="0"/>
    <n v="0"/>
  </r>
  <r>
    <n v="2"/>
    <n v="78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493693314860522"/>
    <n v="0"/>
    <n v="0"/>
    <n v="0"/>
    <n v="41.059150413313112"/>
    <n v="0"/>
    <n v="0"/>
    <n v="0"/>
    <n v="41.059150413313112"/>
    <n v="10.878085388190463"/>
    <n v="0"/>
    <n v="0"/>
    <n v="0"/>
  </r>
  <r>
    <n v="2"/>
    <n v="81.5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9406226578941219"/>
    <n v="0"/>
    <n v="0"/>
    <n v="0"/>
    <n v="41.059150413313112"/>
    <n v="0"/>
    <n v="0"/>
    <n v="0"/>
    <n v="41.059150413313112"/>
    <n v="12.073946801927134"/>
    <n v="0"/>
    <n v="0"/>
    <n v="0"/>
  </r>
  <r>
    <n v="2"/>
    <n v="78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02705797014726"/>
    <n v="0"/>
    <n v="0"/>
    <n v="0"/>
    <n v="41.059150413313112"/>
    <n v="0"/>
    <n v="0"/>
    <n v="0"/>
    <n v="41.059150413313112"/>
    <n v="10.686488880122962"/>
    <n v="0"/>
    <n v="0"/>
    <n v="0"/>
  </r>
  <r>
    <n v="2"/>
    <n v="68.5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8137000652372007"/>
    <n v="0"/>
    <n v="0"/>
    <n v="0"/>
    <n v="41.059150413313112"/>
    <n v="0"/>
    <n v="0"/>
    <n v="0"/>
    <n v="41.059150413313112"/>
    <n v="7.446898378321003"/>
    <n v="0"/>
    <n v="0"/>
    <n v="0"/>
  </r>
  <r>
    <n v="2"/>
    <n v="130"/>
    <n v="130"/>
    <m/>
    <n v="3"/>
    <n v="4"/>
    <n v="1"/>
    <n v="6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1.0774235204139297"/>
    <n v="0"/>
    <n v="0"/>
    <n v="0"/>
    <n v="41.059150413313112"/>
    <n v="0"/>
    <n v="0"/>
    <n v="0"/>
    <n v="41.059150413313112"/>
    <n v="44.238094383516874"/>
    <n v="0"/>
    <n v="0"/>
    <n v="0"/>
  </r>
  <r>
    <n v="2"/>
    <n v="111.6"/>
    <n v="115"/>
    <m/>
    <n v="1"/>
    <n v="4"/>
    <n v="1"/>
    <n v="4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70479710982472143"/>
    <n v="0"/>
    <n v="0"/>
    <n v="0"/>
    <n v="41.059150413313112"/>
    <n v="0"/>
    <n v="0"/>
    <n v="0"/>
    <n v="41.059150413313112"/>
    <n v="28.938370543161597"/>
    <n v="0"/>
    <n v="0"/>
    <n v="0"/>
  </r>
  <r>
    <n v="2"/>
    <n v="102"/>
    <n v="105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488163826596546"/>
    <n v="0"/>
    <n v="0"/>
    <n v="0"/>
    <n v="41.059150413313112"/>
    <n v="0"/>
    <n v="0"/>
    <n v="0"/>
    <n v="41.059150413313112"/>
    <n v="22.533934404913165"/>
    <n v="0"/>
    <n v="0"/>
    <n v="0"/>
  </r>
  <r>
    <n v="2"/>
    <n v="111.5"/>
    <n v="115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70304220199839651"/>
    <n v="0"/>
    <n v="0"/>
    <n v="0"/>
    <n v="41.059150413313112"/>
    <n v="0"/>
    <n v="0"/>
    <n v="0"/>
    <n v="41.059150413313112"/>
    <n v="28.86631551875902"/>
    <n v="0"/>
    <n v="0"/>
    <n v="0"/>
  </r>
  <r>
    <n v="2"/>
    <n v="109"/>
    <n v="110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66007468947367109"/>
    <n v="0"/>
    <n v="0"/>
    <n v="0"/>
    <n v="41.059150413313112"/>
    <n v="0"/>
    <n v="0"/>
    <n v="0"/>
    <n v="41.059150413313112"/>
    <n v="27.102105959120408"/>
    <n v="0"/>
    <n v="0"/>
    <n v="0"/>
  </r>
  <r>
    <n v="2"/>
    <n v="101.1"/>
    <n v="10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3545496880642851"/>
    <n v="0"/>
    <n v="0"/>
    <n v="0"/>
    <n v="41.059150413313112"/>
    <n v="0"/>
    <n v="0"/>
    <n v="0"/>
    <n v="41.059150413313112"/>
    <n v="21.98532610377903"/>
    <n v="0"/>
    <n v="0"/>
    <n v="0"/>
  </r>
  <r>
    <n v="2"/>
    <n v="85"/>
    <n v="8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3053999920489852"/>
    <n v="0"/>
    <n v="0"/>
    <n v="0"/>
    <n v="41.059150413313112"/>
    <n v="0"/>
    <n v="0"/>
    <n v="0"/>
    <n v="41.059150413313112"/>
    <n v="13.571691544970326"/>
    <n v="0"/>
    <n v="0"/>
    <n v="0"/>
  </r>
  <r>
    <n v="2"/>
    <n v="96.6"/>
    <n v="10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717711485960896"/>
    <n v="0"/>
    <n v="0"/>
    <n v="0"/>
    <n v="41.059150413313112"/>
    <n v="0"/>
    <n v="0"/>
    <n v="0"/>
    <n v="41.059150413313112"/>
    <n v="19.370522550868333"/>
    <n v="0"/>
    <n v="0"/>
    <n v="0"/>
  </r>
  <r>
    <n v="2"/>
    <n v="123"/>
    <n v="125"/>
    <m/>
    <n v="1"/>
    <n v="4"/>
    <n v="1"/>
    <n v="6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92371097611499431"/>
    <n v="0"/>
    <n v="0"/>
    <n v="0"/>
    <n v="41.059150413313112"/>
    <n v="0"/>
    <n v="0"/>
    <n v="0"/>
    <n v="41.059150413313112"/>
    <n v="37.926787906733828"/>
    <n v="0"/>
    <n v="0"/>
    <n v="0"/>
  </r>
  <r>
    <n v="2"/>
    <n v="127.6"/>
    <n v="130"/>
    <m/>
    <n v="3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1.0230119687185109"/>
    <n v="0"/>
    <n v="0"/>
    <n v="0"/>
    <n v="41.059150413313112"/>
    <n v="0"/>
    <n v="0"/>
    <n v="0"/>
    <n v="41.059150413313112"/>
    <n v="42.004002298232905"/>
    <n v="0"/>
    <n v="0"/>
    <n v="0"/>
  </r>
  <r>
    <n v="2"/>
    <n v="117.6"/>
    <n v="120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81529119314894505"/>
    <n v="0"/>
    <n v="0"/>
    <n v="0"/>
    <n v="41.059150413313112"/>
    <n v="0"/>
    <n v="0"/>
    <n v="0"/>
    <n v="41.059150413313112"/>
    <n v="33.475163730152047"/>
    <n v="0"/>
    <n v="0"/>
    <n v="0"/>
  </r>
  <r>
    <n v="2"/>
    <n v="100.5"/>
    <n v="10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2666421073610148"/>
    <n v="0"/>
    <n v="0"/>
    <n v="0"/>
    <n v="41.059150413313112"/>
    <n v="0"/>
    <n v="0"/>
    <n v="0"/>
    <n v="41.059150413313112"/>
    <n v="21.624385045922427"/>
    <n v="0"/>
    <n v="0"/>
    <n v="0"/>
  </r>
  <r>
    <n v="2"/>
    <n v="67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7053911920069684"/>
    <n v="0"/>
    <n v="0"/>
    <n v="0"/>
    <n v="41.059150413313112"/>
    <n v="0"/>
    <n v="0"/>
    <n v="0"/>
    <n v="41.059150413313112"/>
    <n v="7.002191346615346"/>
    <n v="0"/>
    <n v="0"/>
    <n v="0"/>
  </r>
  <r>
    <n v="2"/>
    <n v="75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337555447404321"/>
    <n v="0"/>
    <n v="0"/>
    <n v="0"/>
    <n v="41.059150413313112"/>
    <n v="0"/>
    <n v="0"/>
    <n v="0"/>
    <n v="41.059150413313112"/>
    <n v="9.5822019939400889"/>
    <n v="0"/>
    <n v="0"/>
    <n v="0"/>
  </r>
  <r>
    <n v="2"/>
    <n v="72.5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1237822441852508"/>
    <n v="0"/>
    <n v="0"/>
    <n v="0"/>
    <n v="41.059150413313112"/>
    <n v="0"/>
    <n v="0"/>
    <n v="0"/>
    <n v="41.059150413313112"/>
    <n v="8.7200694609125886"/>
    <n v="0"/>
    <n v="0"/>
    <n v="0"/>
  </r>
  <r>
    <n v="2"/>
    <n v="83.7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1667187096648547"/>
    <n v="0"/>
    <n v="0"/>
    <n v="0"/>
    <n v="41.059150413313112"/>
    <n v="0"/>
    <n v="0"/>
    <n v="0"/>
    <n v="41.059150413313112"/>
    <n v="13.002277981678208"/>
    <n v="0"/>
    <n v="0"/>
    <n v="0"/>
  </r>
  <r>
    <n v="2"/>
    <n v="62.6"/>
    <n v="6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411832613596595"/>
    <n v="0"/>
    <n v="0"/>
    <n v="0"/>
    <n v="41.059150413313112"/>
    <n v="0"/>
    <n v="0"/>
    <n v="0"/>
    <n v="41.059150413313112"/>
    <n v="5.7968647640083564"/>
    <n v="0"/>
    <n v="0"/>
    <n v="0"/>
  </r>
  <r>
    <n v="2"/>
    <n v="85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3053999920489852"/>
    <n v="0"/>
    <n v="0"/>
    <n v="0"/>
    <n v="41.059150413313112"/>
    <n v="0"/>
    <n v="0"/>
    <n v="0"/>
    <n v="41.059150413313112"/>
    <n v="13.571691544970326"/>
    <n v="0"/>
    <n v="0"/>
    <n v="0"/>
  </r>
  <r>
    <n v="2"/>
    <n v="71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0038234610854688"/>
    <n v="0"/>
    <n v="0"/>
    <n v="0"/>
    <n v="41.059150413313112"/>
    <n v="0"/>
    <n v="0"/>
    <n v="0"/>
    <n v="41.059150413313112"/>
    <n v="8.2275288890433949"/>
    <n v="0"/>
    <n v="0"/>
    <n v="0"/>
  </r>
  <r>
    <n v="2"/>
    <n v="87.7"/>
    <n v="9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6057188345869856"/>
    <n v="0"/>
    <n v="0"/>
    <n v="0"/>
    <n v="41.059150413313112"/>
    <n v="0"/>
    <n v="0"/>
    <n v="0"/>
    <n v="41.059150413313112"/>
    <n v="14.804775197742313"/>
    <n v="0"/>
    <n v="0"/>
    <n v="0"/>
  </r>
  <r>
    <n v="2"/>
    <n v="89"/>
    <n v="9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7563287804442308"/>
    <n v="0"/>
    <n v="0"/>
    <n v="0"/>
    <n v="41.059150413313112"/>
    <n v="0"/>
    <n v="0"/>
    <n v="0"/>
    <n v="41.059150413313112"/>
    <n v="15.423166839811669"/>
    <n v="0"/>
    <n v="0"/>
    <n v="0"/>
  </r>
  <r>
    <n v="2"/>
    <n v="75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772806848548803"/>
    <n v="0"/>
    <n v="0"/>
    <n v="0"/>
    <n v="41.059150413313112"/>
    <n v="0"/>
    <n v="0"/>
    <n v="0"/>
    <n v="41.059150413313112"/>
    <n v="9.7609125214120542"/>
    <n v="0"/>
    <n v="0"/>
    <n v="0"/>
  </r>
  <r>
    <n v="2"/>
    <n v="98"/>
    <n v="10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9103189855455454"/>
    <n v="0"/>
    <n v="0"/>
    <n v="0"/>
    <n v="41.059150413313112"/>
    <n v="0"/>
    <n v="0"/>
    <n v="0"/>
    <n v="41.059150413313112"/>
    <n v="20.161352580486163"/>
    <n v="0"/>
    <n v="0"/>
    <n v="0"/>
  </r>
  <r>
    <n v="2"/>
    <n v="79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7442961358173867"/>
    <n v="0"/>
    <n v="0"/>
    <n v="0"/>
    <n v="41.059150413313112"/>
    <n v="0"/>
    <n v="0"/>
    <n v="0"/>
    <n v="41.059150413313112"/>
    <n v="11.267846781920003"/>
    <n v="0"/>
    <n v="0"/>
    <n v="0"/>
  </r>
  <r>
    <n v="2"/>
    <n v="83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0936142831561603"/>
    <n v="0"/>
    <n v="0"/>
    <n v="0"/>
    <n v="41.059150413313112"/>
    <n v="0"/>
    <n v="0"/>
    <n v="0"/>
    <n v="41.059150413313112"/>
    <n v="12.702117417288262"/>
    <n v="0"/>
    <n v="0"/>
    <n v="0"/>
  </r>
  <r>
    <n v="2"/>
    <n v="81.900000000000006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9809350951031444"/>
    <n v="0"/>
    <n v="0"/>
    <n v="0"/>
    <n v="41.059150413313112"/>
    <n v="0"/>
    <n v="0"/>
    <n v="0"/>
    <n v="41.059150413313112"/>
    <n v="12.239466244216382"/>
    <n v="0"/>
    <n v="0"/>
    <n v="0"/>
  </r>
  <r>
    <n v="2"/>
    <n v="70.400000000000006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9570843963971646"/>
    <n v="0"/>
    <n v="0"/>
    <n v="0"/>
    <n v="41.059150413313112"/>
    <n v="0"/>
    <n v="0"/>
    <n v="0"/>
    <n v="41.059150413313112"/>
    <n v="8.0356222603219294"/>
    <n v="0"/>
    <n v="0"/>
    <n v="0"/>
  </r>
  <r>
    <n v="2"/>
    <n v="76.900000000000006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5019068736742456"/>
    <n v="0"/>
    <n v="0"/>
    <n v="0"/>
    <n v="41.059150413313112"/>
    <n v="0"/>
    <n v="0"/>
    <n v="0"/>
    <n v="41.059150413313112"/>
    <n v="10.272617064629282"/>
    <n v="0"/>
    <n v="0"/>
    <n v="0"/>
  </r>
  <r>
    <n v="2"/>
    <n v="75.400000000000006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685344298357924"/>
    <n v="0"/>
    <n v="0"/>
    <n v="0"/>
    <n v="41.059150413313112"/>
    <n v="0"/>
    <n v="0"/>
    <n v="0"/>
    <n v="41.059150413313112"/>
    <n v="9.7250011413738626"/>
    <n v="0"/>
    <n v="0"/>
    <n v="0"/>
  </r>
  <r>
    <n v="1"/>
    <n v="95.9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8795742027799249"/>
    <n v="0"/>
    <n v="0"/>
    <n v="0"/>
    <n v="40.363952089434811"/>
    <n v="0"/>
    <n v="0"/>
    <n v="40.363952089434811"/>
    <n v="0"/>
    <n v="19.695889933785097"/>
    <n v="0"/>
    <n v="0"/>
  </r>
  <r>
    <n v="1"/>
    <n v="144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452072394810458"/>
    <n v="1.7452072394810458"/>
    <n v="0"/>
    <n v="0"/>
    <n v="40.363952089434811"/>
    <n v="40.363952089434811"/>
    <n v="40.363952089434811"/>
    <n v="0"/>
    <n v="0"/>
    <n v="70.443461400547719"/>
    <n v="70.443461400547719"/>
  </r>
  <r>
    <n v="1"/>
    <n v="152.30000000000001"/>
    <n v="15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2.0803901559563402"/>
    <n v="2.0803901559563402"/>
    <n v="0"/>
    <n v="0"/>
    <n v="40.363952089434811"/>
    <n v="40.363952089434811"/>
    <n v="40.363952089434811"/>
    <n v="0"/>
    <n v="0"/>
    <n v="83.972768582353538"/>
    <n v="83.972768582353538"/>
  </r>
  <r>
    <n v="1"/>
    <n v="137.19999999999999"/>
    <n v="14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4996355677432072"/>
    <n v="1.4996355677432072"/>
    <n v="0"/>
    <n v="0"/>
    <n v="40.363952089434811"/>
    <n v="40.363952089434811"/>
    <n v="40.363952089434811"/>
    <n v="0"/>
    <n v="0"/>
    <n v="60.531218207999189"/>
    <n v="60.531218207999189"/>
  </r>
  <r>
    <n v="1"/>
    <n v="111.6"/>
    <n v="11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8488827819166129"/>
    <n v="0"/>
    <n v="0"/>
    <n v="0"/>
    <n v="40.363952089434811"/>
    <n v="0"/>
    <n v="40.363952089434811"/>
    <n v="0"/>
    <n v="0"/>
    <n v="31.681192856487201"/>
    <n v="0"/>
  </r>
  <r>
    <n v="1"/>
    <n v="71.5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9437035783040502"/>
    <n v="0"/>
    <n v="0"/>
    <n v="0"/>
    <n v="40.363952089434811"/>
    <n v="0"/>
    <n v="0"/>
    <n v="40.363952089434811"/>
    <n v="0"/>
    <n v="7.845555811072769"/>
    <n v="0"/>
    <n v="0"/>
  </r>
  <r>
    <n v="1"/>
    <n v="86.4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518448315536456"/>
    <n v="0"/>
    <n v="0"/>
    <n v="0"/>
    <n v="40.363952089434811"/>
    <n v="0"/>
    <n v="0"/>
    <n v="40.363952089434811"/>
    <n v="0"/>
    <n v="14.201847923746614"/>
    <n v="0"/>
    <n v="0"/>
  </r>
  <r>
    <n v="1"/>
    <n v="68.5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6993018678106081"/>
    <n v="0"/>
    <n v="0"/>
    <n v="0"/>
    <n v="40.363952089434811"/>
    <n v="0"/>
    <n v="0"/>
    <n v="40.363952089434811"/>
    <n v="0"/>
    <n v="6.8590539177794474"/>
    <n v="0"/>
    <n v="0"/>
  </r>
  <r>
    <n v="1"/>
    <n v="94"/>
    <n v="9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5828581409107649"/>
    <n v="0"/>
    <n v="0"/>
    <n v="0"/>
    <n v="40.363952089434811"/>
    <n v="0"/>
    <n v="0"/>
    <n v="40.363952089434811"/>
    <n v="0"/>
    <n v="18.498226643239839"/>
    <n v="0"/>
    <n v="0"/>
  </r>
  <r>
    <n v="1"/>
    <n v="116.5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9807450823382939"/>
    <n v="0"/>
    <n v="0"/>
    <n v="0"/>
    <n v="40.363952089434811"/>
    <n v="0"/>
    <n v="40.363952089434811"/>
    <n v="0"/>
    <n v="0"/>
    <n v="36.249836423093022"/>
    <n v="0"/>
  </r>
  <r>
    <n v="1"/>
    <n v="135.4"/>
    <n v="14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4388154939048095"/>
    <n v="1.4388154939048095"/>
    <n v="0"/>
    <n v="0"/>
    <n v="40.363952089434811"/>
    <n v="40.363952089434811"/>
    <n v="40.363952089434811"/>
    <n v="0"/>
    <n v="0"/>
    <n v="58.07627966151022"/>
    <n v="58.07627966151022"/>
  </r>
  <r>
    <n v="1"/>
    <n v="86.3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5056974901895804"/>
    <n v="0"/>
    <n v="0"/>
    <n v="0"/>
    <n v="40.363952089434811"/>
    <n v="0"/>
    <n v="0"/>
    <n v="40.363952089434811"/>
    <n v="0"/>
    <n v="14.150380553406409"/>
    <n v="0"/>
    <n v="0"/>
  </r>
  <r>
    <n v="1"/>
    <n v="87.9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7135195660588866"/>
    <n v="0"/>
    <n v="0"/>
    <n v="0"/>
    <n v="40.363952089434811"/>
    <n v="0"/>
    <n v="0"/>
    <n v="40.363952089434811"/>
    <n v="0"/>
    <n v="14.989232584757964"/>
    <n v="0"/>
    <n v="0"/>
  </r>
  <r>
    <n v="1"/>
    <n v="85.4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3923528452611662"/>
    <n v="0"/>
    <n v="0"/>
    <n v="0"/>
    <n v="40.363952089434811"/>
    <n v="0"/>
    <n v="0"/>
    <n v="40.363952089434811"/>
    <n v="0"/>
    <n v="13.692876771657957"/>
    <n v="0"/>
    <n v="0"/>
  </r>
  <r>
    <n v="1"/>
    <n v="70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8187078804081683"/>
    <n v="0"/>
    <n v="0"/>
    <n v="0"/>
    <n v="40.363952089434811"/>
    <n v="0"/>
    <n v="0"/>
    <n v="40.363952089434811"/>
    <n v="0"/>
    <n v="7.341023774947284"/>
    <n v="0"/>
    <n v="0"/>
  </r>
  <r>
    <n v="1"/>
    <n v="79.5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71038847197694"/>
    <n v="0"/>
    <n v="0"/>
    <n v="0"/>
    <n v="40.363952089434811"/>
    <n v="0"/>
    <n v="0"/>
    <n v="40.363952089434811"/>
    <n v="0"/>
    <n v="10.940199042663364"/>
    <n v="0"/>
    <n v="0"/>
  </r>
  <r>
    <n v="1"/>
    <n v="98.6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53233463270224879"/>
    <n v="0"/>
    <n v="0"/>
    <n v="0"/>
    <n v="40.363952089434811"/>
    <n v="0"/>
    <n v="0"/>
    <n v="40.363952089434811"/>
    <n v="0"/>
    <n v="21.48712960994045"/>
    <n v="0"/>
    <n v="0"/>
  </r>
  <r>
    <n v="1"/>
    <n v="115.2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6702998078407745"/>
    <n v="0"/>
    <n v="0"/>
    <n v="0"/>
    <n v="40.363952089434811"/>
    <n v="0"/>
    <n v="40.363952089434811"/>
    <n v="0"/>
    <n v="0"/>
    <n v="34.99675660447209"/>
    <n v="0"/>
  </r>
  <r>
    <n v="1"/>
    <n v="131.19999999999999"/>
    <n v="13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30347638050676"/>
    <n v="1.30347638050676"/>
    <n v="0"/>
    <n v="0"/>
    <n v="40.363952089434811"/>
    <n v="40.363952089434811"/>
    <n v="40.363952089434811"/>
    <n v="0"/>
    <n v="0"/>
    <n v="52.613458172484762"/>
    <n v="52.613458172484762"/>
  </r>
  <r>
    <n v="1"/>
    <n v="183"/>
    <n v="18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3.6996850909355286"/>
    <n v="3.6996850909355286"/>
    <n v="0"/>
    <n v="0"/>
    <n v="40.363952089434811"/>
    <n v="40.363952089434811"/>
    <n v="40.363952089434811"/>
    <n v="0"/>
    <n v="0"/>
    <n v="149.33391175651798"/>
    <n v="149.33391175651798"/>
  </r>
  <r>
    <n v="1"/>
    <n v="143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074935451742845"/>
    <n v="1.7074935451742845"/>
    <n v="0"/>
    <n v="0"/>
    <n v="40.363952089434811"/>
    <n v="40.363952089434811"/>
    <n v="40.363952089434811"/>
    <n v="0"/>
    <n v="0"/>
    <n v="68.921187650434021"/>
    <n v="68.921187650434021"/>
  </r>
  <r>
    <n v="1"/>
    <n v="144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452072394810458"/>
    <n v="1.7452072394810458"/>
    <n v="0"/>
    <n v="0"/>
    <n v="40.363952089434811"/>
    <n v="40.363952089434811"/>
    <n v="40.363952089434811"/>
    <n v="0"/>
    <n v="0"/>
    <n v="70.443461400547719"/>
    <n v="70.443461400547719"/>
  </r>
  <r>
    <n v="1"/>
    <n v="104.6"/>
    <n v="10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64063759950733667"/>
    <n v="0"/>
    <n v="0"/>
    <n v="0"/>
    <n v="40.363952089434811"/>
    <n v="0"/>
    <n v="0"/>
    <n v="40.363952089434811"/>
    <n v="0"/>
    <n v="25.858665373204662"/>
    <n v="0"/>
    <n v="0"/>
  </r>
  <r>
    <n v="1"/>
    <n v="81.099999999999994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851006665082995"/>
    <n v="0"/>
    <n v="0"/>
    <n v="0"/>
    <n v="40.363952089434811"/>
    <n v="0"/>
    <n v="0"/>
    <n v="40.363952089434811"/>
    <n v="0"/>
    <n v="11.645406507613746"/>
    <n v="0"/>
    <n v="0"/>
  </r>
  <r>
    <n v="1"/>
    <n v="114.5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5062039981182813"/>
    <n v="0"/>
    <n v="0"/>
    <n v="0"/>
    <n v="40.363952089434811"/>
    <n v="0"/>
    <n v="40.363952089434811"/>
    <n v="0"/>
    <n v="0"/>
    <n v="34.334401064300515"/>
    <n v="0"/>
  </r>
  <r>
    <n v="1"/>
    <n v="108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0821328075197165"/>
    <n v="0"/>
    <n v="0"/>
    <n v="0"/>
    <n v="40.363952089434811"/>
    <n v="0"/>
    <n v="40.363952089434811"/>
    <n v="0"/>
    <n v="0"/>
    <n v="28.586286933374033"/>
    <n v="0"/>
  </r>
  <r>
    <n v="1"/>
    <n v="92.3"/>
    <n v="9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3280067144307555"/>
    <n v="0"/>
    <n v="0"/>
    <n v="0"/>
    <n v="40.363952089434811"/>
    <n v="0"/>
    <n v="0"/>
    <n v="40.363952089434811"/>
    <n v="0"/>
    <n v="17.469545566403522"/>
    <n v="0"/>
    <n v="0"/>
  </r>
  <r>
    <n v="1"/>
    <n v="118.6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4980859055845135"/>
    <n v="0"/>
    <n v="0"/>
    <n v="0"/>
    <n v="40.363952089434811"/>
    <n v="0"/>
    <n v="40.363952089434811"/>
    <n v="0"/>
    <n v="0"/>
    <n v="38.338028443434943"/>
    <n v="0"/>
  </r>
  <r>
    <n v="1"/>
    <n v="109.2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3317654736607385"/>
    <n v="0"/>
    <n v="0"/>
    <n v="0"/>
    <n v="40.363952089434811"/>
    <n v="0"/>
    <n v="40.363952089434811"/>
    <n v="0"/>
    <n v="0"/>
    <n v="29.593903030981441"/>
    <n v="0"/>
  </r>
  <r>
    <n v="1"/>
    <n v="113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161716652811043"/>
    <n v="0"/>
    <n v="0"/>
    <n v="0"/>
    <n v="40.363952089434811"/>
    <n v="0"/>
    <n v="40.363952089434811"/>
    <n v="0"/>
    <n v="0"/>
    <n v="32.943913994160724"/>
    <n v="0"/>
  </r>
  <r>
    <n v="1"/>
    <n v="8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9866684920014114"/>
    <n v="0"/>
    <n v="0"/>
    <n v="0"/>
    <n v="40.363952089434811"/>
    <n v="0"/>
    <n v="0"/>
    <n v="40.363952089434811"/>
    <n v="0"/>
    <n v="12.055374391816949"/>
    <n v="0"/>
    <n v="0"/>
  </r>
  <r>
    <n v="1"/>
    <n v="111.8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8930644185116405"/>
    <n v="0"/>
    <n v="0"/>
    <n v="0"/>
    <n v="40.363952089434811"/>
    <n v="0"/>
    <n v="40.363952089434811"/>
    <n v="0"/>
    <n v="0"/>
    <n v="31.859527402762652"/>
    <n v="0"/>
  </r>
  <r>
    <n v="1"/>
    <n v="128"/>
    <n v="13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2063792204561359"/>
    <n v="1.2063792204561359"/>
    <n v="0"/>
    <n v="0"/>
    <n v="40.363952089434811"/>
    <n v="40.363952089434811"/>
    <n v="40.363952089434811"/>
    <n v="0"/>
    <n v="0"/>
    <n v="48.694233056181183"/>
    <n v="48.694233056181183"/>
  </r>
  <r>
    <n v="1"/>
    <n v="132.9"/>
    <n v="13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357161116660293"/>
    <n v="1.357161116660293"/>
    <n v="0"/>
    <n v="0"/>
    <n v="40.363952089434811"/>
    <n v="40.363952089434811"/>
    <n v="40.363952089434811"/>
    <n v="0"/>
    <n v="0"/>
    <n v="54.780386290519921"/>
    <n v="54.780386290519921"/>
  </r>
  <r>
    <n v="1"/>
    <n v="119.2"/>
    <n v="12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64954095775863"/>
    <n v="0"/>
    <n v="0"/>
    <n v="0"/>
    <n v="40.363952089434811"/>
    <n v="0"/>
    <n v="40.363952089434811"/>
    <n v="0"/>
    <n v="0"/>
    <n v="38.949360890400825"/>
    <n v="0"/>
  </r>
  <r>
    <n v="1"/>
    <n v="128.19999999999999"/>
    <n v="13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2122984561457157"/>
    <n v="1.2122984561457157"/>
    <n v="0"/>
    <n v="0"/>
    <n v="40.363952089434811"/>
    <n v="40.363952089434811"/>
    <n v="40.363952089434811"/>
    <n v="0"/>
    <n v="0"/>
    <n v="48.933156801961459"/>
    <n v="48.933156801961459"/>
  </r>
  <r>
    <n v="1"/>
    <n v="118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3482579179585934"/>
    <n v="0"/>
    <n v="0"/>
    <n v="0"/>
    <n v="40.363952089434811"/>
    <n v="0"/>
    <n v="40.363952089434811"/>
    <n v="0"/>
    <n v="0"/>
    <n v="37.733263472016027"/>
    <n v="0"/>
  </r>
  <r>
    <n v="1"/>
    <n v="66.2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526758652897513"/>
    <n v="0"/>
    <n v="0"/>
    <n v="0"/>
    <n v="40.363952089434811"/>
    <n v="0"/>
    <n v="0"/>
    <n v="40.363952089434811"/>
    <n v="0"/>
    <n v="6.1626013117685252"/>
    <n v="0"/>
    <n v="0"/>
  </r>
  <r>
    <n v="1"/>
    <n v="75.900000000000006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3438972018927393"/>
    <n v="0"/>
    <n v="0"/>
    <n v="0"/>
    <n v="40.363952089434811"/>
    <n v="0"/>
    <n v="0"/>
    <n v="40.363952089434811"/>
    <n v="0"/>
    <n v="9.4608954359758837"/>
    <n v="0"/>
    <n v="0"/>
  </r>
  <r>
    <n v="1"/>
    <n v="82.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0095650939781826"/>
    <n v="0"/>
    <n v="0"/>
    <n v="0"/>
    <n v="40.363952089434811"/>
    <n v="0"/>
    <n v="0"/>
    <n v="40.363952089434811"/>
    <n v="0"/>
    <n v="12.147794126337075"/>
    <n v="0"/>
    <n v="0"/>
  </r>
  <r>
    <n v="1"/>
    <n v="107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68785791061313883"/>
    <n v="0"/>
    <n v="0"/>
    <n v="0"/>
    <n v="40.363952089434811"/>
    <n v="0"/>
    <n v="40.363952089434811"/>
    <n v="0"/>
    <n v="0"/>
    <n v="27.764663748327472"/>
    <n v="0"/>
  </r>
  <r>
    <n v="1"/>
    <n v="73.400000000000006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1102686200730258"/>
    <n v="0"/>
    <n v="0"/>
    <n v="0"/>
    <n v="40.363952089434811"/>
    <n v="0"/>
    <n v="0"/>
    <n v="40.363952089434811"/>
    <n v="0"/>
    <n v="8.5178781476465346"/>
    <n v="0"/>
    <n v="0"/>
  </r>
  <r>
    <n v="1"/>
    <n v="99.5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54771666017038467"/>
    <n v="0"/>
    <n v="0"/>
    <n v="0"/>
    <n v="40.363952089434811"/>
    <n v="0"/>
    <n v="0"/>
    <n v="40.363952089434811"/>
    <n v="0"/>
    <n v="22.108009029702657"/>
    <n v="0"/>
    <n v="0"/>
  </r>
  <r>
    <n v="1"/>
    <n v="71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9014088736415991"/>
    <n v="0"/>
    <n v="0"/>
    <n v="0"/>
    <n v="40.363952089434811"/>
    <n v="0"/>
    <n v="0"/>
    <n v="40.363952089434811"/>
    <n v="0"/>
    <n v="7.6748376678095722"/>
    <n v="0"/>
    <n v="0"/>
  </r>
  <r>
    <n v="1"/>
    <n v="76.5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4024767438016634"/>
    <n v="0"/>
    <n v="0"/>
    <n v="0"/>
    <n v="40.363952089434811"/>
    <n v="0"/>
    <n v="0"/>
    <n v="40.363952089434811"/>
    <n v="0"/>
    <n v="9.6973456182791704"/>
    <n v="0"/>
    <n v="0"/>
  </r>
  <r>
    <n v="1"/>
    <n v="80.5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187118293331187"/>
    <n v="0"/>
    <n v="0"/>
    <n v="0"/>
    <n v="40.363952089434811"/>
    <n v="0"/>
    <n v="0"/>
    <n v="40.363952089434811"/>
    <n v="0"/>
    <n v="11.377434923312515"/>
    <n v="0"/>
    <n v="0"/>
  </r>
  <r>
    <n v="1"/>
    <n v="81.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962679927552276"/>
    <n v="0"/>
    <n v="0"/>
    <n v="0"/>
    <n v="40.363952089434811"/>
    <n v="0"/>
    <n v="0"/>
    <n v="40.363952089434811"/>
    <n v="0"/>
    <n v="11.690482249773554"/>
    <n v="0"/>
    <n v="0"/>
  </r>
  <r>
    <n v="1"/>
    <n v="82.9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0906444502611441"/>
    <n v="0"/>
    <n v="0"/>
    <n v="0"/>
    <n v="40.363952089434811"/>
    <n v="0"/>
    <n v="0"/>
    <n v="40.363952089434811"/>
    <n v="0"/>
    <n v="12.47506245158184"/>
    <n v="0"/>
    <n v="0"/>
  </r>
  <r>
    <n v="1"/>
    <n v="81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73962700169731"/>
    <n v="0"/>
    <n v="0"/>
    <n v="0"/>
    <n v="40.363952089434811"/>
    <n v="0"/>
    <n v="0"/>
    <n v="40.363952089434811"/>
    <n v="0"/>
    <n v="11.600449273647374"/>
    <n v="0"/>
    <n v="0"/>
  </r>
  <r>
    <n v="1"/>
    <n v="79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6573057320422583"/>
    <n v="0"/>
    <n v="0"/>
    <n v="0"/>
    <n v="40.363952089434811"/>
    <n v="0"/>
    <n v="0"/>
    <n v="40.363952089434811"/>
    <n v="0"/>
    <n v="10.725936125513421"/>
    <n v="0"/>
    <n v="0"/>
  </r>
  <r>
    <n v="2"/>
    <n v="97"/>
    <n v="100"/>
    <m/>
    <n v="0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47722389638915691"/>
    <n v="0"/>
    <n v="0"/>
    <n v="0"/>
    <n v="20.738860908939479"/>
    <n v="0"/>
    <n v="0"/>
    <n v="0"/>
    <n v="20.738860908939479"/>
    <n v="9.8970800096368698"/>
    <n v="0"/>
    <n v="0"/>
    <n v="0"/>
  </r>
  <r>
    <n v="2"/>
    <n v="101.5"/>
    <n v="105"/>
    <m/>
    <n v="0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54136734124958241"/>
    <n v="0"/>
    <n v="0"/>
    <n v="0"/>
    <n v="20.738860908939479"/>
    <n v="0"/>
    <n v="0"/>
    <n v="0"/>
    <n v="20.738860908939479"/>
    <n v="11.227341990817463"/>
    <n v="0"/>
    <n v="0"/>
    <n v="0"/>
  </r>
  <r>
    <n v="2"/>
    <n v="92.8"/>
    <n v="95"/>
    <m/>
    <n v="2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42194992222013017"/>
    <n v="0"/>
    <n v="0"/>
    <n v="0"/>
    <n v="20.738860908939479"/>
    <n v="0"/>
    <n v="0"/>
    <n v="0"/>
    <n v="20.738860908939479"/>
    <n v="8.7507607474611113"/>
    <n v="0"/>
    <n v="0"/>
    <n v="0"/>
  </r>
  <r>
    <n v="1"/>
    <n v="147.30000000000001"/>
    <n v="150"/>
    <m/>
    <n v="3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1.8736833799123924"/>
    <n v="1.8736833799123924"/>
    <n v="0"/>
    <n v="0"/>
    <n v="20.738860908939479"/>
    <n v="20.738860908939479"/>
    <n v="20.738860908939479"/>
    <n v="0"/>
    <n v="0"/>
    <n v="38.858059003394715"/>
    <n v="38.858059003394715"/>
  </r>
  <r>
    <n v="1"/>
    <n v="160"/>
    <n v="160"/>
    <m/>
    <n v="3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2.4282686824688562"/>
    <n v="2.4282686824688562"/>
    <n v="0"/>
    <n v="0"/>
    <n v="20.738860908939479"/>
    <n v="20.738860908939479"/>
    <n v="20.738860908939479"/>
    <n v="0"/>
    <n v="0"/>
    <n v="50.359526455255335"/>
    <n v="50.359526455255335"/>
  </r>
  <r>
    <n v="1"/>
    <n v="134"/>
    <n v="135"/>
    <m/>
    <n v="2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1.3926889699731106"/>
    <n v="1.3926889699731106"/>
    <n v="0"/>
    <n v="0"/>
    <n v="20.738860908939479"/>
    <n v="20.738860908939479"/>
    <n v="20.738860908939479"/>
    <n v="0"/>
    <n v="0"/>
    <n v="28.882782837686531"/>
    <n v="28.882782837686531"/>
  </r>
  <r>
    <n v="1"/>
    <n v="99"/>
    <n v="10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53913425712438079"/>
    <n v="0"/>
    <n v="0"/>
    <n v="0"/>
    <n v="36.395738728676463"/>
    <n v="0"/>
    <n v="0"/>
    <n v="36.395738728676463"/>
    <n v="0"/>
    <n v="19.62218956197804"/>
    <n v="0"/>
    <n v="0"/>
  </r>
  <r>
    <n v="1"/>
    <n v="96.5"/>
    <n v="10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49759237932968353"/>
    <n v="0"/>
    <n v="0"/>
    <n v="0"/>
    <n v="36.395738728676463"/>
    <n v="0"/>
    <n v="0"/>
    <n v="36.395738728676463"/>
    <n v="0"/>
    <n v="18.110242231463634"/>
    <n v="0"/>
    <n v="0"/>
  </r>
  <r>
    <n v="1"/>
    <n v="124"/>
    <n v="12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1"/>
    <n v="0"/>
    <n v="0"/>
    <n v="1.0920878518338377"/>
    <n v="1.0920878518338377"/>
    <n v="0"/>
    <n v="0"/>
    <n v="36.395738728676463"/>
    <n v="36.395738728676463"/>
    <n v="36.395738728676463"/>
    <n v="0"/>
    <n v="0"/>
    <n v="39.747344124105894"/>
    <n v="39.747344124105894"/>
  </r>
  <r>
    <n v="1"/>
    <n v="94"/>
    <n v="9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45828581409107649"/>
    <n v="0"/>
    <n v="0"/>
    <n v="0"/>
    <n v="36.395738728676463"/>
    <n v="0"/>
    <n v="0"/>
    <n v="36.395738728676463"/>
    <n v="0"/>
    <n v="16.679650752717617"/>
    <n v="0"/>
    <n v="0"/>
  </r>
  <r>
    <n v="1"/>
    <n v="107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68785791061313883"/>
    <n v="0"/>
    <n v="0"/>
    <n v="0"/>
    <n v="36.395738728676463"/>
    <n v="0"/>
    <n v="36.395738728676463"/>
    <n v="0"/>
    <n v="0"/>
    <n v="25.035096797129089"/>
    <n v="0"/>
  </r>
  <r>
    <n v="1"/>
    <n v="106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66790467104452955"/>
    <n v="0"/>
    <n v="0"/>
    <n v="0"/>
    <n v="36.395738728676463"/>
    <n v="0"/>
    <n v="0"/>
    <n v="36.395738728676463"/>
    <n v="0"/>
    <n v="24.308883902999298"/>
    <n v="0"/>
    <n v="0"/>
  </r>
  <r>
    <n v="2"/>
    <n v="113.5"/>
    <n v="11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3867513500198767"/>
    <n v="0"/>
    <n v="0"/>
    <n v="0"/>
    <n v="36.395738728676463"/>
    <n v="0"/>
    <n v="0"/>
    <n v="0"/>
    <n v="36.395738728676463"/>
    <n v="26.88462721890216"/>
    <n v="0"/>
    <n v="0"/>
    <n v="0"/>
  </r>
  <r>
    <n v="2"/>
    <n v="127.5"/>
    <n v="13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207839035048105"/>
    <n v="0"/>
    <n v="0"/>
    <n v="0"/>
    <n v="36.395738728676463"/>
    <n v="0"/>
    <n v="0"/>
    <n v="0"/>
    <n v="36.395738728676463"/>
    <n v="37.152184250399571"/>
    <n v="0"/>
    <n v="0"/>
    <n v="0"/>
  </r>
  <r>
    <n v="2"/>
    <n v="121"/>
    <n v="12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8254346640583392"/>
    <n v="0"/>
    <n v="0"/>
    <n v="0"/>
    <n v="36.395738728676463"/>
    <n v="0"/>
    <n v="0"/>
    <n v="0"/>
    <n v="36.395738728676463"/>
    <n v="32.120821420007189"/>
    <n v="0"/>
    <n v="0"/>
    <n v="0"/>
  </r>
  <r>
    <n v="2"/>
    <n v="127"/>
    <n v="13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096901912551144"/>
    <n v="0"/>
    <n v="0"/>
    <n v="0"/>
    <n v="36.395738728676463"/>
    <n v="0"/>
    <n v="0"/>
    <n v="0"/>
    <n v="36.395738728676463"/>
    <n v="36.748420397828511"/>
    <n v="0"/>
    <n v="0"/>
    <n v="0"/>
  </r>
  <r>
    <n v="2"/>
    <n v="109.5"/>
    <n v="11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66852962118806269"/>
    <n v="0"/>
    <n v="0"/>
    <n v="0"/>
    <n v="36.395738728676463"/>
    <n v="0"/>
    <n v="0"/>
    <n v="0"/>
    <n v="36.395738728676463"/>
    <n v="24.331629425141781"/>
    <n v="0"/>
    <n v="0"/>
    <n v="0"/>
  </r>
  <r>
    <n v="2"/>
    <n v="113.5"/>
    <n v="11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3867513500198767"/>
    <n v="0"/>
    <n v="0"/>
    <n v="0"/>
    <n v="36.395738728676463"/>
    <n v="0"/>
    <n v="0"/>
    <n v="0"/>
    <n v="36.395738728676463"/>
    <n v="26.88462721890216"/>
    <n v="0"/>
    <n v="0"/>
    <n v="0"/>
  </r>
  <r>
    <n v="2"/>
    <n v="105"/>
    <n v="105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9489104301617579"/>
    <n v="0"/>
    <n v="0"/>
    <n v="0"/>
    <n v="36.395738728676463"/>
    <n v="0"/>
    <n v="0"/>
    <n v="0"/>
    <n v="36.395738728676463"/>
    <n v="21.651498973646564"/>
    <n v="0"/>
    <n v="0"/>
    <n v="0"/>
  </r>
  <r>
    <n v="2"/>
    <n v="110.5"/>
    <n v="115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6856468489966977"/>
    <n v="0"/>
    <n v="0"/>
    <n v="0"/>
    <n v="36.395738728676463"/>
    <n v="0"/>
    <n v="0"/>
    <n v="0"/>
    <n v="36.395738728676463"/>
    <n v="24.954623576224094"/>
    <n v="0"/>
    <n v="0"/>
    <n v="0"/>
  </r>
  <r>
    <n v="2"/>
    <n v="120"/>
    <n v="120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6240851238689686"/>
    <n v="0"/>
    <n v="0"/>
    <n v="0"/>
    <n v="36.395738728676463"/>
    <n v="0"/>
    <n v="0"/>
    <n v="0"/>
    <n v="36.395738728676463"/>
    <n v="31.387994894220039"/>
    <n v="0"/>
    <n v="0"/>
    <n v="0"/>
  </r>
  <r>
    <n v="2"/>
    <n v="117.5"/>
    <n v="120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1336465547322134"/>
    <n v="0"/>
    <n v="0"/>
    <n v="0"/>
    <n v="36.395738728676463"/>
    <n v="0"/>
    <n v="0"/>
    <n v="0"/>
    <n v="36.395738728676463"/>
    <n v="29.603007491743313"/>
    <n v="0"/>
    <n v="0"/>
    <n v="0"/>
  </r>
  <r>
    <n v="2"/>
    <n v="128"/>
    <n v="13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319553689533547"/>
    <n v="0"/>
    <n v="0"/>
    <n v="0"/>
    <n v="36.395738728676463"/>
    <n v="0"/>
    <n v="0"/>
    <n v="0"/>
    <n v="36.395738728676463"/>
    <n v="37.558777988081225"/>
    <n v="0"/>
    <n v="0"/>
    <n v="0"/>
  </r>
  <r>
    <n v="2"/>
    <n v="138"/>
    <n v="14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2720779613989093"/>
    <n v="0"/>
    <n v="0"/>
    <n v="0"/>
    <n v="36.395738728676463"/>
    <n v="0"/>
    <n v="0"/>
    <n v="0"/>
    <n v="36.395738728676463"/>
    <n v="46.298217125582084"/>
    <n v="0"/>
    <n v="0"/>
    <n v="0"/>
  </r>
  <r>
    <n v="1"/>
    <n v="121.5"/>
    <n v="12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1.0245360030303168"/>
    <n v="0"/>
    <n v="0"/>
    <n v="0"/>
    <n v="36.395738728676463"/>
    <n v="0"/>
    <n v="36.395738728676463"/>
    <n v="0"/>
    <n v="0"/>
    <n v="37.288744684413885"/>
    <n v="0"/>
  </r>
  <r>
    <n v="1"/>
    <n v="131"/>
    <n v="13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1"/>
    <n v="0"/>
    <n v="0"/>
    <n v="1.2972572455274982"/>
    <n v="1.2972572455274982"/>
    <n v="0"/>
    <n v="0"/>
    <n v="36.395738728676463"/>
    <n v="36.395738728676463"/>
    <n v="36.395738728676463"/>
    <n v="0"/>
    <n v="0"/>
    <n v="47.214635772101317"/>
    <n v="47.214635772101317"/>
  </r>
  <r>
    <n v="1"/>
    <n v="112.5"/>
    <n v="11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80490337982254356"/>
    <n v="0"/>
    <n v="0"/>
    <n v="0"/>
    <n v="36.395738728676463"/>
    <n v="0"/>
    <n v="36.395738728676463"/>
    <n v="0"/>
    <n v="0"/>
    <n v="29.295053113849931"/>
    <n v="0"/>
  </r>
  <r>
    <n v="1"/>
    <n v="102"/>
    <n v="10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59202784244820039"/>
    <n v="0"/>
    <n v="0"/>
    <n v="0"/>
    <n v="36.395738728676463"/>
    <n v="0"/>
    <n v="0"/>
    <n v="36.395738728676463"/>
    <n v="0"/>
    <n v="21.547290673846735"/>
    <n v="0"/>
    <n v="0"/>
  </r>
  <r>
    <n v="1"/>
    <n v="88"/>
    <n v="9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3726780121679496"/>
    <n v="0"/>
    <n v="0"/>
    <n v="0"/>
    <n v="36.395738728676463"/>
    <n v="0"/>
    <n v="0"/>
    <n v="36.395738728676463"/>
    <n v="0"/>
    <n v="13.563891560787201"/>
    <n v="0"/>
    <n v="0"/>
  </r>
  <r>
    <n v="1"/>
    <n v="107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68785791061313883"/>
    <n v="0"/>
    <n v="0"/>
    <n v="0"/>
    <n v="36.395738728676463"/>
    <n v="0"/>
    <n v="36.395738728676463"/>
    <n v="0"/>
    <n v="0"/>
    <n v="25.035096797129089"/>
    <n v="0"/>
  </r>
  <r>
    <n v="1"/>
    <n v="111.5"/>
    <n v="11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78268552562801663"/>
    <n v="0"/>
    <n v="0"/>
    <n v="0"/>
    <n v="36.395738728676463"/>
    <n v="0"/>
    <n v="36.395738728676463"/>
    <n v="0"/>
    <n v="0"/>
    <n v="28.486417897474102"/>
    <n v="0"/>
  </r>
  <r>
    <n v="2"/>
    <n v="112"/>
    <n v="115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1184478929098771"/>
    <n v="0"/>
    <n v="0"/>
    <n v="0"/>
    <n v="36.395738728676463"/>
    <n v="0"/>
    <n v="0"/>
    <n v="0"/>
    <n v="36.395738728676463"/>
    <n v="25.908116966404538"/>
    <n v="0"/>
    <n v="0"/>
    <n v="0"/>
  </r>
  <r>
    <n v="2"/>
    <n v="119.5"/>
    <n v="12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5245239230261216"/>
    <n v="0"/>
    <n v="0"/>
    <n v="0"/>
    <n v="36.395738728676463"/>
    <n v="0"/>
    <n v="0"/>
    <n v="0"/>
    <n v="36.395738728676463"/>
    <n v="31.025634548881083"/>
    <n v="0"/>
    <n v="0"/>
    <n v="0"/>
  </r>
  <r>
    <n v="2"/>
    <n v="99"/>
    <n v="100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0509313460519145"/>
    <n v="0"/>
    <n v="0"/>
    <n v="0"/>
    <n v="36.395738728676463"/>
    <n v="0"/>
    <n v="0"/>
    <n v="0"/>
    <n v="36.395738728676463"/>
    <n v="18.383237760738762"/>
    <n v="0"/>
    <n v="0"/>
    <n v="0"/>
  </r>
  <r>
    <n v="2"/>
    <n v="95"/>
    <n v="95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45035950758287008"/>
    <n v="0"/>
    <n v="0"/>
    <n v="0"/>
    <n v="36.395738728676463"/>
    <n v="0"/>
    <n v="0"/>
    <n v="0"/>
    <n v="36.395738728676463"/>
    <n v="16.391166971961528"/>
    <n v="0"/>
    <n v="0"/>
    <n v="0"/>
  </r>
  <r>
    <n v="2"/>
    <n v="101"/>
    <n v="105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339833674315535"/>
    <n v="0"/>
    <n v="0"/>
    <n v="0"/>
    <n v="36.395738728676463"/>
    <n v="0"/>
    <n v="0"/>
    <n v="0"/>
    <n v="36.395738728676463"/>
    <n v="19.434719126497665"/>
    <n v="0"/>
    <n v="0"/>
    <n v="0"/>
  </r>
  <r>
    <n v="1"/>
    <n v="164"/>
    <n v="165"/>
    <m/>
    <n v="4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2.6237113665847676"/>
    <n v="2.6237113665847676"/>
    <n v="0"/>
    <n v="0"/>
    <n v="22.832458229901349"/>
    <n v="22.832458229901349"/>
    <n v="22.832458229901349"/>
    <n v="0"/>
    <n v="0"/>
    <n v="59.905780184864085"/>
    <n v="59.905780184864085"/>
  </r>
  <r>
    <n v="1"/>
    <n v="165"/>
    <n v="165"/>
    <m/>
    <n v="3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2.6741930652525396"/>
    <n v="2.6741930652525396"/>
    <n v="0"/>
    <n v="0"/>
    <n v="22.832458229901349"/>
    <n v="22.832458229901349"/>
    <n v="22.832458229901349"/>
    <n v="0"/>
    <n v="0"/>
    <n v="61.05840146107046"/>
    <n v="61.05840146107046"/>
  </r>
  <r>
    <n v="1"/>
    <n v="150"/>
    <n v="150"/>
    <m/>
    <n v="2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1.9834748143349534"/>
    <n v="1.9834748143349534"/>
    <n v="0"/>
    <n v="0"/>
    <n v="22.832458229901349"/>
    <n v="22.832458229901349"/>
    <n v="22.832458229901349"/>
    <n v="0"/>
    <n v="0"/>
    <n v="45.287605848364151"/>
    <n v="45.287605848364151"/>
  </r>
  <r>
    <n v="2"/>
    <n v="125"/>
    <n v="125"/>
    <m/>
    <n v="3"/>
    <n v="0"/>
    <n v="0"/>
    <n v="1"/>
    <m/>
    <m/>
    <m/>
    <m/>
    <m/>
    <m/>
    <m/>
    <n v="1"/>
    <n v="178"/>
    <n v="201601"/>
    <n v="128"/>
    <s v="21-10"/>
    <x v="48"/>
    <n v="21"/>
    <n v="2"/>
    <n v="4.3797298999999998E-2"/>
    <n v="1"/>
    <n v="0"/>
    <n v="0"/>
    <n v="0"/>
    <n v="0.96608810634064402"/>
    <n v="0"/>
    <n v="0"/>
    <n v="0"/>
    <n v="22.832458229901349"/>
    <n v="0"/>
    <n v="0"/>
    <n v="0"/>
    <n v="22.832458229901349"/>
    <n v="22.058166334427245"/>
    <n v="0"/>
    <n v="0"/>
    <n v="0"/>
  </r>
  <r>
    <n v="2"/>
    <n v="112"/>
    <n v="115"/>
    <m/>
    <n v="2"/>
    <n v="0"/>
    <n v="0"/>
    <n v="1"/>
    <m/>
    <m/>
    <m/>
    <m/>
    <m/>
    <m/>
    <m/>
    <n v="1"/>
    <n v="178"/>
    <n v="201601"/>
    <n v="128"/>
    <s v="21-10"/>
    <x v="48"/>
    <n v="21"/>
    <n v="2"/>
    <n v="4.3797298999999998E-2"/>
    <n v="1"/>
    <n v="0"/>
    <n v="0"/>
    <n v="0"/>
    <n v="0.71184478929098771"/>
    <n v="0"/>
    <n v="0"/>
    <n v="0"/>
    <n v="22.832458229901349"/>
    <n v="0"/>
    <n v="0"/>
    <n v="0"/>
    <n v="22.832458229901349"/>
    <n v="16.253166417659404"/>
    <n v="0"/>
    <n v="0"/>
    <n v="0"/>
  </r>
  <r>
    <n v="1"/>
    <n v="171.5"/>
    <n v="175"/>
    <m/>
    <n v="3"/>
    <m/>
    <m/>
    <m/>
    <m/>
    <m/>
    <m/>
    <m/>
    <m/>
    <m/>
    <m/>
    <n v="1"/>
    <n v="178"/>
    <n v="201601"/>
    <n v="129"/>
    <s v="21-03"/>
    <x v="49"/>
    <n v="21"/>
    <n v="2"/>
    <n v="3.9937896000000001E-2"/>
    <n v="0"/>
    <n v="0"/>
    <n v="1"/>
    <n v="1"/>
    <n v="0"/>
    <n v="0"/>
    <n v="3.0185517310969288"/>
    <n v="3.0185517310969288"/>
    <n v="0"/>
    <n v="0"/>
    <n v="25.038875357880645"/>
    <n v="25.038875357880645"/>
    <n v="25.038875357880645"/>
    <n v="0"/>
    <n v="0"/>
    <n v="75.581140556250858"/>
    <n v="75.581140556250858"/>
  </r>
  <r>
    <n v="1"/>
    <n v="169"/>
    <n v="170"/>
    <m/>
    <n v="3"/>
    <m/>
    <m/>
    <m/>
    <m/>
    <m/>
    <m/>
    <m/>
    <m/>
    <m/>
    <m/>
    <n v="1"/>
    <n v="178"/>
    <n v="201601"/>
    <n v="129"/>
    <s v="21-03"/>
    <x v="49"/>
    <n v="21"/>
    <n v="2"/>
    <n v="3.9937896000000001E-2"/>
    <n v="0"/>
    <n v="0"/>
    <n v="1"/>
    <n v="1"/>
    <n v="0"/>
    <n v="0"/>
    <n v="2.8827395873153563"/>
    <n v="2.8827395873153563"/>
    <n v="0"/>
    <n v="0"/>
    <n v="25.038875357880645"/>
    <n v="25.038875357880645"/>
    <n v="25.038875357880645"/>
    <n v="0"/>
    <n v="0"/>
    <n v="72.18055721601749"/>
    <n v="72.18055721601749"/>
  </r>
  <r>
    <n v="2"/>
    <n v="117"/>
    <n v="120"/>
    <m/>
    <n v="3"/>
    <n v="0"/>
    <n v="0"/>
    <n v="1"/>
    <m/>
    <m/>
    <m/>
    <m/>
    <m/>
    <m/>
    <m/>
    <n v="1"/>
    <n v="178"/>
    <n v="201601"/>
    <n v="129"/>
    <s v="21-03"/>
    <x v="49"/>
    <n v="21"/>
    <n v="2"/>
    <n v="3.9937896000000001E-2"/>
    <n v="1"/>
    <n v="0"/>
    <n v="0"/>
    <n v="0"/>
    <n v="0.8037756972052168"/>
    <n v="0"/>
    <n v="0"/>
    <n v="0"/>
    <n v="25.038875357880645"/>
    <n v="0"/>
    <n v="0"/>
    <n v="0"/>
    <n v="25.038875357880645"/>
    <n v="20.125639498015037"/>
    <n v="0"/>
    <n v="0"/>
    <n v="0"/>
  </r>
  <r>
    <n v="2"/>
    <n v="104"/>
    <n v="105"/>
    <m/>
    <n v="3"/>
    <n v="0"/>
    <n v="0"/>
    <n v="1"/>
    <m/>
    <m/>
    <n v="4"/>
    <m/>
    <m/>
    <m/>
    <m/>
    <n v="1"/>
    <n v="178"/>
    <n v="201601"/>
    <n v="129"/>
    <s v="21-03"/>
    <x v="49"/>
    <n v="21"/>
    <n v="2"/>
    <n v="3.9937896000000001E-2"/>
    <n v="1"/>
    <n v="0"/>
    <n v="0"/>
    <n v="0"/>
    <n v="0.57926822419101542"/>
    <n v="0"/>
    <n v="0"/>
    <n v="0"/>
    <n v="25.038875357880645"/>
    <n v="0"/>
    <n v="0"/>
    <n v="0"/>
    <n v="25.038875357880645"/>
    <n v="14.504224864299697"/>
    <n v="0"/>
    <n v="0"/>
    <n v="0"/>
  </r>
  <r>
    <n v="1"/>
    <n v="21"/>
    <n v="25"/>
    <m/>
    <n v="2"/>
    <m/>
    <m/>
    <m/>
    <m/>
    <m/>
    <m/>
    <m/>
    <m/>
    <m/>
    <m/>
    <n v="1"/>
    <n v="178"/>
    <n v="201601"/>
    <n v="132"/>
    <n v="12754"/>
    <x v="50"/>
    <n v="12"/>
    <n v="1"/>
    <n v="4.3642434000000001E-2"/>
    <n v="0"/>
    <n v="1"/>
    <n v="0"/>
    <n v="0"/>
    <n v="0"/>
    <n v="4.1738619635207598E-3"/>
    <n v="0"/>
    <n v="0"/>
    <n v="0"/>
    <n v="22.91347911530324"/>
    <n v="0"/>
    <n v="0"/>
    <n v="22.91347911530324"/>
    <n v="0"/>
    <n v="9.5637698931291495E-2"/>
    <n v="0"/>
    <n v="0"/>
  </r>
  <r>
    <n v="1"/>
    <n v="134.5"/>
    <n v="135"/>
    <m/>
    <n v="2"/>
    <m/>
    <m/>
    <m/>
    <m/>
    <m/>
    <m/>
    <m/>
    <m/>
    <m/>
    <m/>
    <n v="1"/>
    <n v="178"/>
    <n v="201601"/>
    <n v="153"/>
    <n v="43073"/>
    <x v="51"/>
    <n v="12"/>
    <n v="1"/>
    <n v="3.5676355E-2"/>
    <n v="0"/>
    <n v="0"/>
    <n v="1"/>
    <n v="1"/>
    <n v="0"/>
    <n v="0"/>
    <n v="1.409045296403467"/>
    <n v="1.409045296403467"/>
    <n v="0"/>
    <n v="0"/>
    <n v="28.029769296779339"/>
    <n v="28.029769296779339"/>
    <n v="28.029769296779339"/>
    <n v="0"/>
    <n v="0"/>
    <n v="39.495214586901241"/>
    <n v="39.495214586901241"/>
  </r>
  <r>
    <n v="1"/>
    <n v="68.5"/>
    <n v="70"/>
    <m/>
    <n v="2"/>
    <m/>
    <m/>
    <m/>
    <m/>
    <m/>
    <m/>
    <m/>
    <m/>
    <m/>
    <m/>
    <n v="1"/>
    <n v="178"/>
    <n v="201601"/>
    <n v="153"/>
    <n v="43073"/>
    <x v="51"/>
    <n v="12"/>
    <n v="1"/>
    <n v="3.5676355E-2"/>
    <n v="0"/>
    <n v="1"/>
    <n v="0"/>
    <n v="0"/>
    <n v="0"/>
    <n v="0.16993018678106081"/>
    <n v="0"/>
    <n v="0"/>
    <n v="0"/>
    <n v="28.029769296779339"/>
    <n v="0"/>
    <n v="0"/>
    <n v="28.029769296779339"/>
    <n v="0"/>
    <n v="4.7631039320317567"/>
    <n v="0"/>
    <n v="0"/>
  </r>
  <r>
    <n v="1"/>
    <n v="85"/>
    <n v="85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1"/>
    <n v="0"/>
    <n v="0"/>
    <n v="0"/>
    <n v="0.33427886988757322"/>
    <n v="0"/>
    <n v="0"/>
    <n v="0"/>
    <n v="32.064313317078863"/>
    <n v="0"/>
    <n v="0"/>
    <n v="32.064313317078863"/>
    <n v="0"/>
    <n v="10.718422419354187"/>
    <n v="0"/>
    <n v="0"/>
  </r>
  <r>
    <n v="1"/>
    <n v="97.5"/>
    <n v="100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1"/>
    <n v="0"/>
    <n v="0"/>
    <n v="0"/>
    <n v="0.51393721096429856"/>
    <n v="0"/>
    <n v="0"/>
    <n v="0"/>
    <n v="32.064313317078863"/>
    <n v="0"/>
    <n v="0"/>
    <n v="32.064313317078863"/>
    <n v="0"/>
    <n v="16.479043757664929"/>
    <n v="0"/>
    <n v="0"/>
  </r>
  <r>
    <n v="1"/>
    <n v="112.5"/>
    <n v="115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0"/>
    <n v="1"/>
    <n v="0"/>
    <n v="0"/>
    <n v="0"/>
    <n v="0.80490337982254356"/>
    <n v="0"/>
    <n v="0"/>
    <n v="0"/>
    <n v="32.064313317078863"/>
    <n v="0"/>
    <n v="32.064313317078863"/>
    <n v="0"/>
    <n v="0"/>
    <n v="25.808674160605769"/>
    <n v="0"/>
  </r>
  <r>
    <n v="2"/>
    <n v="95"/>
    <n v="95"/>
    <m/>
    <n v="3"/>
    <n v="0"/>
    <n v="0"/>
    <n v="1"/>
    <m/>
    <m/>
    <m/>
    <m/>
    <m/>
    <m/>
    <m/>
    <n v="1"/>
    <n v="178"/>
    <n v="201601"/>
    <n v="154"/>
    <n v="18598"/>
    <x v="52"/>
    <n v="12"/>
    <n v="1"/>
    <n v="3.1187320000000001E-2"/>
    <n v="1"/>
    <n v="0"/>
    <n v="0"/>
    <n v="0"/>
    <n v="0.45035950758287008"/>
    <n v="0"/>
    <n v="0"/>
    <n v="0"/>
    <n v="32.064313317078863"/>
    <n v="0"/>
    <n v="0"/>
    <n v="0"/>
    <n v="32.064313317078863"/>
    <n v="14.4404683564625"/>
    <n v="0"/>
    <n v="0"/>
    <n v="0"/>
  </r>
  <r>
    <n v="1"/>
    <n v="64"/>
    <n v="65"/>
    <m/>
    <n v="1"/>
    <m/>
    <m/>
    <m/>
    <m/>
    <m/>
    <m/>
    <m/>
    <m/>
    <m/>
    <m/>
    <n v="1"/>
    <n v="178"/>
    <n v="201601"/>
    <n v="155"/>
    <n v="12359"/>
    <x v="53"/>
    <n v="11"/>
    <n v="1"/>
    <n v="3.9315316000000003E-2"/>
    <n v="0"/>
    <n v="1"/>
    <n v="0"/>
    <n v="0"/>
    <n v="0"/>
    <n v="0.13732664549270127"/>
    <n v="0"/>
    <n v="0"/>
    <n v="0"/>
    <n v="25.435379942005298"/>
    <n v="0"/>
    <n v="0"/>
    <n v="25.435379942005298"/>
    <n v="0"/>
    <n v="3.4929554042679261"/>
    <n v="0"/>
    <n v="0"/>
  </r>
  <r>
    <n v="2"/>
    <n v="81.5"/>
    <n v="85"/>
    <m/>
    <n v="0"/>
    <n v="0"/>
    <n v="0"/>
    <n v="1"/>
    <m/>
    <m/>
    <m/>
    <m/>
    <m/>
    <m/>
    <m/>
    <n v="1"/>
    <n v="178"/>
    <n v="201601"/>
    <n v="159"/>
    <n v="43099"/>
    <x v="54"/>
    <n v="12"/>
    <n v="1"/>
    <n v="3.3695109000000001E-2"/>
    <n v="1"/>
    <n v="0"/>
    <n v="0"/>
    <n v="0"/>
    <n v="0.29406226578941219"/>
    <n v="0"/>
    <n v="0"/>
    <n v="0"/>
    <n v="29.677897762550643"/>
    <n v="0"/>
    <n v="0"/>
    <n v="0"/>
    <n v="29.677897762550643"/>
    <n v="8.727149859922168"/>
    <n v="0"/>
    <n v="0"/>
    <n v="0"/>
  </r>
  <r>
    <n v="2"/>
    <n v="86.5"/>
    <n v="90"/>
    <m/>
    <n v="2"/>
    <n v="0"/>
    <n v="0"/>
    <n v="1"/>
    <m/>
    <m/>
    <m/>
    <m/>
    <m/>
    <m/>
    <m/>
    <n v="1"/>
    <n v="178"/>
    <n v="201601"/>
    <n v="159"/>
    <n v="43099"/>
    <x v="54"/>
    <n v="12"/>
    <n v="1"/>
    <n v="3.3695109000000001E-2"/>
    <n v="1"/>
    <n v="0"/>
    <n v="0"/>
    <n v="0"/>
    <n v="0.34701782557783978"/>
    <n v="0"/>
    <n v="0"/>
    <n v="0"/>
    <n v="29.677897762550643"/>
    <n v="0"/>
    <n v="0"/>
    <n v="0"/>
    <n v="29.677897762550643"/>
    <n v="10.29875954928176"/>
    <n v="0"/>
    <n v="0"/>
    <n v="0"/>
  </r>
  <r>
    <n v="1"/>
    <n v="53"/>
    <n v="5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7.6030079454428509E-2"/>
    <n v="0"/>
    <n v="0"/>
    <n v="0"/>
    <n v="29.677897762550643"/>
    <n v="0"/>
    <n v="0"/>
    <n v="29.677897762550643"/>
    <n v="0"/>
    <n v="2.2564129249271314"/>
    <n v="0"/>
    <n v="0"/>
  </r>
  <r>
    <n v="1"/>
    <n v="61"/>
    <n v="6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11813800316717765"/>
    <n v="0"/>
    <n v="0"/>
    <n v="0"/>
    <n v="29.677897762550643"/>
    <n v="0"/>
    <n v="0"/>
    <n v="29.677897762550643"/>
    <n v="0"/>
    <n v="3.5060875798673821"/>
    <n v="0"/>
    <n v="0"/>
  </r>
  <r>
    <n v="1"/>
    <n v="76"/>
    <n v="80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23535921395514203"/>
    <n v="0"/>
    <n v="0"/>
    <n v="0"/>
    <n v="29.677897762550643"/>
    <n v="0"/>
    <n v="0"/>
    <n v="29.677897762550643"/>
    <n v="0"/>
    <n v="6.9849666892349873"/>
    <n v="0"/>
    <n v="0"/>
  </r>
  <r>
    <n v="1"/>
    <n v="74.5"/>
    <n v="7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22110089888709916"/>
    <n v="0"/>
    <n v="0"/>
    <n v="0"/>
    <n v="29.677897762550643"/>
    <n v="0"/>
    <n v="0"/>
    <n v="29.677897762550643"/>
    <n v="0"/>
    <n v="6.5618098723793761"/>
    <n v="0"/>
    <n v="0"/>
  </r>
  <r>
    <n v="1"/>
    <n v="84.5"/>
    <n v="8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32815299753368554"/>
    <n v="0"/>
    <n v="0"/>
    <n v="0"/>
    <n v="29.677897762550643"/>
    <n v="0"/>
    <n v="0"/>
    <n v="29.677897762550643"/>
    <n v="0"/>
    <n v="9.7388911112792531"/>
    <n v="0"/>
    <n v="0"/>
  </r>
  <r>
    <n v="1"/>
    <n v="65"/>
    <n v="6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14416637093981621"/>
    <n v="0"/>
    <n v="0"/>
    <n v="0"/>
    <n v="29.677897762550643"/>
    <n v="0"/>
    <n v="0"/>
    <n v="29.677897762550643"/>
    <n v="0"/>
    <n v="4.2785548175498178"/>
    <n v="0"/>
    <n v="0"/>
  </r>
  <r>
    <n v="1"/>
    <n v="99"/>
    <n v="100"/>
    <m/>
    <n v="2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1"/>
    <n v="0"/>
    <n v="0"/>
    <n v="0"/>
    <n v="0.53913425712438079"/>
    <n v="0"/>
    <n v="0"/>
    <n v="0"/>
    <n v="25.61058581807664"/>
    <n v="0"/>
    <n v="0"/>
    <n v="25.61058581807664"/>
    <n v="0"/>
    <n v="13.80754415954895"/>
    <n v="0"/>
    <n v="0"/>
  </r>
  <r>
    <n v="1"/>
    <n v="103"/>
    <n v="105"/>
    <m/>
    <n v="2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1"/>
    <n v="0"/>
    <n v="0"/>
    <n v="0"/>
    <n v="0.61041513409365133"/>
    <n v="0"/>
    <n v="0"/>
    <n v="0"/>
    <n v="25.61058581807664"/>
    <n v="0"/>
    <n v="0"/>
    <n v="25.61058581807664"/>
    <n v="0"/>
    <n v="15.633089176358217"/>
    <n v="0"/>
    <n v="0"/>
  </r>
  <r>
    <n v="1"/>
    <n v="138"/>
    <n v="14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1"/>
    <n v="0"/>
    <n v="0"/>
    <n v="1.5272197404867507"/>
    <n v="1.5272197404867507"/>
    <n v="0"/>
    <n v="0"/>
    <n v="25.61058581807664"/>
    <n v="25.61058581807664"/>
    <n v="25.61058581807664"/>
    <n v="0"/>
    <n v="0"/>
    <n v="39.112992226796663"/>
    <n v="39.112992226796663"/>
  </r>
  <r>
    <n v="1"/>
    <n v="136"/>
    <n v="14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1"/>
    <n v="0"/>
    <n v="0"/>
    <n v="1.458898476907825"/>
    <n v="1.458898476907825"/>
    <n v="0"/>
    <n v="0"/>
    <n v="25.61058581807664"/>
    <n v="25.61058581807664"/>
    <n v="25.61058581807664"/>
    <n v="0"/>
    <n v="0"/>
    <n v="37.363244642709155"/>
    <n v="37.363244642709155"/>
  </r>
  <r>
    <n v="1"/>
    <n v="107"/>
    <n v="11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0"/>
    <n v="0"/>
    <n v="0"/>
    <n v="0.68785791061313883"/>
    <n v="0"/>
    <n v="0"/>
    <n v="0"/>
    <n v="25.61058581807664"/>
    <n v="0"/>
    <n v="25.61058581807664"/>
    <n v="0"/>
    <n v="0"/>
    <n v="17.616444050400681"/>
    <n v="0"/>
  </r>
  <r>
    <n v="2"/>
    <n v="128.5"/>
    <n v="130"/>
    <m/>
    <n v="3"/>
    <n v="0"/>
    <n v="0"/>
    <n v="1"/>
    <m/>
    <m/>
    <m/>
    <m/>
    <m/>
    <m/>
    <m/>
    <n v="1"/>
    <n v="178"/>
    <n v="201601"/>
    <n v="160"/>
    <n v="43094"/>
    <x v="55"/>
    <n v="12"/>
    <n v="1"/>
    <n v="3.9046353999999998E-2"/>
    <n v="1"/>
    <n v="0"/>
    <n v="0"/>
    <n v="0"/>
    <n v="1.0432048256370197"/>
    <n v="0"/>
    <n v="0"/>
    <n v="0"/>
    <n v="25.61058581807664"/>
    <n v="0"/>
    <n v="0"/>
    <n v="0"/>
    <n v="25.61058581807664"/>
    <n v="26.71708671280857"/>
    <n v="0"/>
    <n v="0"/>
    <n v="0"/>
  </r>
  <r>
    <n v="2"/>
    <n v="108"/>
    <n v="110"/>
    <m/>
    <n v="2"/>
    <n v="0"/>
    <n v="0"/>
    <n v="1"/>
    <m/>
    <m/>
    <m/>
    <m/>
    <m/>
    <m/>
    <m/>
    <n v="1"/>
    <n v="178"/>
    <n v="201601"/>
    <n v="160"/>
    <n v="43094"/>
    <x v="55"/>
    <n v="12"/>
    <n v="1"/>
    <n v="3.9046353999999998E-2"/>
    <n v="1"/>
    <n v="0"/>
    <n v="0"/>
    <n v="0"/>
    <n v="0.64337095876019157"/>
    <n v="0"/>
    <n v="0"/>
    <n v="0"/>
    <n v="25.61058581807664"/>
    <n v="0"/>
    <n v="0"/>
    <n v="0"/>
    <n v="25.61058581807664"/>
    <n v="16.477107152186132"/>
    <n v="0"/>
    <n v="0"/>
    <n v="0"/>
  </r>
  <r>
    <n v="1"/>
    <n v="148.5"/>
    <n v="150"/>
    <m/>
    <n v="4"/>
    <m/>
    <m/>
    <m/>
    <m/>
    <m/>
    <m/>
    <m/>
    <m/>
    <m/>
    <m/>
    <n v="1"/>
    <n v="178"/>
    <n v="201601"/>
    <n v="163"/>
    <n v="43043"/>
    <x v="56"/>
    <n v="11"/>
    <n v="1"/>
    <n v="3.6960702999999998E-2"/>
    <n v="0"/>
    <n v="0"/>
    <n v="1"/>
    <n v="1"/>
    <n v="0"/>
    <n v="0"/>
    <n v="1.9219541605683046"/>
    <n v="1.9219541605683046"/>
    <n v="0"/>
    <n v="0"/>
    <n v="27.055762440449254"/>
    <n v="27.055762440449254"/>
    <n v="27.055762440449254"/>
    <n v="0"/>
    <n v="0"/>
    <n v="51.999935189769111"/>
    <n v="51.999935189769111"/>
  </r>
  <r>
    <n v="2"/>
    <n v="119"/>
    <n v="120"/>
    <m/>
    <n v="3"/>
    <n v="4"/>
    <n v="1"/>
    <n v="6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0.84257018833323605"/>
    <n v="0"/>
    <n v="0"/>
    <n v="0"/>
    <n v="26.757122866514116"/>
    <n v="0"/>
    <n v="0"/>
    <n v="0"/>
    <n v="26.757122866514116"/>
    <n v="22.544754052894337"/>
    <n v="0"/>
    <n v="0"/>
    <n v="0"/>
  </r>
  <r>
    <n v="2"/>
    <n v="138.5"/>
    <n v="140"/>
    <m/>
    <n v="3"/>
    <n v="0"/>
    <n v="0"/>
    <n v="1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1.2849369237869661"/>
    <n v="0"/>
    <n v="0"/>
    <n v="0"/>
    <n v="26.757122866514116"/>
    <n v="0"/>
    <n v="0"/>
    <n v="0"/>
    <n v="26.757122866514116"/>
    <n v="34.38121514548854"/>
    <n v="0"/>
    <n v="0"/>
    <n v="0"/>
  </r>
  <r>
    <n v="2"/>
    <n v="127"/>
    <n v="130"/>
    <m/>
    <n v="3"/>
    <n v="0"/>
    <n v="0"/>
    <n v="1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1.0096901912551144"/>
    <n v="0"/>
    <n v="0"/>
    <n v="0"/>
    <n v="26.757122866514116"/>
    <n v="0"/>
    <n v="0"/>
    <n v="0"/>
    <n v="26.757122866514116"/>
    <n v="27.016404504527234"/>
    <n v="0"/>
    <n v="0"/>
    <n v="0"/>
  </r>
  <r>
    <n v="1"/>
    <n v="130"/>
    <n v="130"/>
    <m/>
    <n v="3"/>
    <m/>
    <m/>
    <m/>
    <m/>
    <m/>
    <m/>
    <m/>
    <m/>
    <m/>
    <m/>
    <n v="1"/>
    <n v="178"/>
    <n v="201601"/>
    <n v="165"/>
    <n v="43091"/>
    <x v="57"/>
    <n v="12"/>
    <n v="1"/>
    <n v="3.7373226000000002E-2"/>
    <n v="0"/>
    <n v="0"/>
    <n v="1"/>
    <n v="1"/>
    <n v="0"/>
    <n v="0"/>
    <n v="1.2664644473501627"/>
    <n v="1.2664644473501627"/>
    <n v="0"/>
    <n v="0"/>
    <n v="26.757122866514116"/>
    <n v="26.757122866514116"/>
    <n v="26.757122866514116"/>
    <n v="0"/>
    <n v="0"/>
    <n v="33.886944823820201"/>
    <n v="33.886944823820201"/>
  </r>
  <r>
    <n v="1"/>
    <n v="115.5"/>
    <n v="120"/>
    <m/>
    <n v="3"/>
    <m/>
    <m/>
    <m/>
    <m/>
    <m/>
    <m/>
    <m/>
    <m/>
    <m/>
    <m/>
    <n v="1"/>
    <n v="178"/>
    <n v="201601"/>
    <n v="165"/>
    <n v="43091"/>
    <x v="57"/>
    <n v="12"/>
    <n v="1"/>
    <n v="3.7373226000000002E-2"/>
    <n v="0"/>
    <n v="0"/>
    <n v="1"/>
    <n v="0"/>
    <n v="0"/>
    <n v="0"/>
    <n v="0.87412816495077239"/>
    <n v="0"/>
    <n v="0"/>
    <n v="0"/>
    <n v="26.757122866514116"/>
    <n v="0"/>
    <n v="26.757122866514116"/>
    <n v="0"/>
    <n v="0"/>
    <n v="23.389154710668336"/>
    <n v="0"/>
  </r>
  <r>
    <n v="1"/>
    <n v="173"/>
    <n v="175"/>
    <m/>
    <n v="3"/>
    <m/>
    <m/>
    <m/>
    <m/>
    <m/>
    <m/>
    <m/>
    <m/>
    <m/>
    <m/>
    <n v="1"/>
    <n v="178"/>
    <n v="201601"/>
    <n v="166"/>
    <n v="43061"/>
    <x v="58"/>
    <n v="11"/>
    <n v="1"/>
    <n v="4.2023691000000002E-2"/>
    <n v="0"/>
    <n v="0"/>
    <n v="1"/>
    <n v="1"/>
    <n v="0"/>
    <n v="0"/>
    <n v="3.1020952338186301"/>
    <n v="3.1020952338186301"/>
    <n v="0"/>
    <n v="0"/>
    <n v="23.796101108776952"/>
    <n v="23.796101108776952"/>
    <n v="23.796101108776952"/>
    <n v="0"/>
    <n v="0"/>
    <n v="73.817771833003192"/>
    <n v="73.817771833003192"/>
  </r>
  <r>
    <n v="1"/>
    <n v="155"/>
    <n v="155"/>
    <m/>
    <n v="3"/>
    <m/>
    <m/>
    <m/>
    <m/>
    <m/>
    <m/>
    <m/>
    <m/>
    <m/>
    <m/>
    <n v="1"/>
    <n v="178"/>
    <n v="201601"/>
    <n v="166"/>
    <n v="43061"/>
    <x v="58"/>
    <n v="11"/>
    <n v="1"/>
    <n v="4.2023691000000002E-2"/>
    <n v="0"/>
    <n v="0"/>
    <n v="1"/>
    <n v="1"/>
    <n v="0"/>
    <n v="0"/>
    <n v="2.1982165177796342"/>
    <n v="2.1982165177796342"/>
    <n v="0"/>
    <n v="0"/>
    <n v="23.796101108776952"/>
    <n v="23.796101108776952"/>
    <n v="23.796101108776952"/>
    <n v="0"/>
    <n v="0"/>
    <n v="52.308982516067758"/>
    <n v="52.308982516067758"/>
  </r>
  <r>
    <n v="2"/>
    <n v="135"/>
    <n v="135"/>
    <m/>
    <n v="3"/>
    <n v="4"/>
    <n v="1"/>
    <n v="6"/>
    <m/>
    <m/>
    <m/>
    <m/>
    <m/>
    <m/>
    <m/>
    <n v="1"/>
    <n v="178"/>
    <n v="201601"/>
    <n v="166"/>
    <n v="43061"/>
    <x v="58"/>
    <n v="11"/>
    <n v="1"/>
    <n v="4.2023691000000002E-2"/>
    <n v="1"/>
    <n v="0"/>
    <n v="0"/>
    <n v="0"/>
    <n v="1.1966529051158723"/>
    <n v="0"/>
    <n v="0"/>
    <n v="0"/>
    <n v="23.796101108776952"/>
    <n v="0"/>
    <n v="0"/>
    <n v="0"/>
    <n v="23.796101108776952"/>
    <n v="28.475673522248968"/>
    <n v="0"/>
    <n v="0"/>
    <n v="0"/>
  </r>
  <r>
    <n v="2"/>
    <n v="131"/>
    <n v="135"/>
    <m/>
    <n v="4"/>
    <n v="0"/>
    <n v="0"/>
    <n v="1"/>
    <m/>
    <m/>
    <n v="4"/>
    <m/>
    <m/>
    <m/>
    <m/>
    <n v="1"/>
    <n v="178"/>
    <n v="201601"/>
    <n v="166"/>
    <n v="43061"/>
    <x v="58"/>
    <n v="11"/>
    <n v="1"/>
    <n v="4.2023691000000002E-2"/>
    <n v="1"/>
    <n v="0"/>
    <n v="0"/>
    <n v="0"/>
    <n v="1.1006302946568842"/>
    <n v="0"/>
    <n v="0"/>
    <n v="0"/>
    <n v="23.796101108776952"/>
    <n v="0"/>
    <n v="0"/>
    <n v="0"/>
    <n v="23.796101108776952"/>
    <n v="26.190709775038183"/>
    <n v="0"/>
    <n v="0"/>
    <n v="0"/>
  </r>
  <r>
    <n v="2"/>
    <n v="121"/>
    <n v="125"/>
    <m/>
    <n v="4"/>
    <n v="0"/>
    <n v="0"/>
    <n v="1"/>
    <m/>
    <m/>
    <n v="6"/>
    <n v="3"/>
    <n v="0"/>
    <n v="0"/>
    <m/>
    <n v="1"/>
    <n v="178"/>
    <n v="201601"/>
    <n v="166"/>
    <n v="43061"/>
    <x v="58"/>
    <n v="11"/>
    <n v="1"/>
    <n v="4.2023691000000002E-2"/>
    <n v="1"/>
    <n v="0"/>
    <n v="0"/>
    <n v="0"/>
    <n v="0.88254346640583392"/>
    <n v="0"/>
    <n v="0"/>
    <n v="0"/>
    <n v="23.796101108776952"/>
    <n v="0"/>
    <n v="0"/>
    <n v="0"/>
    <n v="23.796101108776952"/>
    <n v="21.001093559483717"/>
    <n v="0"/>
    <n v="0"/>
    <n v="0"/>
  </r>
  <r>
    <n v="2"/>
    <n v="118"/>
    <n v="120"/>
    <m/>
    <n v="3"/>
    <n v="0"/>
    <n v="0"/>
    <n v="1"/>
    <m/>
    <m/>
    <m/>
    <m/>
    <m/>
    <m/>
    <m/>
    <n v="1"/>
    <n v="178"/>
    <n v="201601"/>
    <n v="166"/>
    <n v="43061"/>
    <x v="58"/>
    <n v="11"/>
    <n v="1"/>
    <n v="4.2023691000000002E-2"/>
    <n v="1"/>
    <n v="0"/>
    <n v="0"/>
    <n v="0"/>
    <n v="0.82302656190560119"/>
    <n v="0"/>
    <n v="0"/>
    <n v="0"/>
    <n v="23.796101108776952"/>
    <n v="0"/>
    <n v="0"/>
    <n v="0"/>
    <n v="23.796101108776952"/>
    <n v="19.584823282314758"/>
    <n v="0"/>
    <n v="0"/>
    <n v="0"/>
  </r>
  <r>
    <n v="1"/>
    <n v="90"/>
    <n v="90"/>
    <m/>
    <n v="3"/>
    <m/>
    <m/>
    <m/>
    <m/>
    <m/>
    <m/>
    <m/>
    <m/>
    <m/>
    <m/>
    <n v="1"/>
    <n v="178"/>
    <n v="201601"/>
    <n v="168"/>
    <n v="11628"/>
    <x v="59"/>
    <n v="11"/>
    <n v="1"/>
    <n v="4.0677915000000002E-2"/>
    <n v="0"/>
    <n v="1"/>
    <n v="0"/>
    <n v="0"/>
    <n v="0"/>
    <n v="0.39988108354862129"/>
    <n v="0"/>
    <n v="0"/>
    <n v="0"/>
    <n v="24.583364216184627"/>
    <n v="0"/>
    <n v="0"/>
    <n v="24.583364216184627"/>
    <n v="0"/>
    <n v="9.8304223200383127"/>
    <n v="0"/>
    <n v="0"/>
  </r>
  <r>
    <n v="1"/>
    <n v="136"/>
    <n v="140"/>
    <m/>
    <n v="3"/>
    <m/>
    <m/>
    <m/>
    <m/>
    <m/>
    <m/>
    <m/>
    <m/>
    <m/>
    <m/>
    <n v="1"/>
    <n v="178"/>
    <n v="201601"/>
    <n v="168"/>
    <n v="11628"/>
    <x v="59"/>
    <n v="11"/>
    <n v="1"/>
    <n v="4.0677915000000002E-2"/>
    <n v="0"/>
    <n v="0"/>
    <n v="1"/>
    <n v="1"/>
    <n v="0"/>
    <n v="0"/>
    <n v="1.458898476907825"/>
    <n v="1.458898476907825"/>
    <n v="0"/>
    <n v="0"/>
    <n v="24.583364216184627"/>
    <n v="24.583364216184627"/>
    <n v="24.583364216184627"/>
    <n v="0"/>
    <n v="0"/>
    <n v="35.864632612262085"/>
    <n v="35.864632612262085"/>
  </r>
  <r>
    <n v="0"/>
    <n v="0"/>
    <n v="0"/>
    <m/>
    <m/>
    <m/>
    <m/>
    <m/>
    <m/>
    <m/>
    <m/>
    <m/>
    <m/>
    <m/>
    <m/>
    <n v="0"/>
    <m/>
    <m/>
    <n v="152"/>
    <m/>
    <x v="60"/>
    <n v="12"/>
    <n v="1"/>
    <n v="3.4914078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1"/>
    <m/>
    <x v="61"/>
    <n v="12"/>
    <n v="1"/>
    <n v="4.126777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0"/>
    <m/>
    <x v="62"/>
    <n v="13"/>
    <n v="1"/>
    <n v="4.064444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9"/>
    <m/>
    <x v="63"/>
    <n v="13"/>
    <n v="1"/>
    <n v="4.4767340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8"/>
    <m/>
    <x v="64"/>
    <n v="15"/>
    <n v="1"/>
    <n v="4.1236844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7"/>
    <m/>
    <x v="65"/>
    <n v="15"/>
    <n v="1"/>
    <n v="4.0420855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6"/>
    <m/>
    <x v="66"/>
    <n v="14"/>
    <n v="1"/>
    <n v="4.5100814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5"/>
    <m/>
    <x v="67"/>
    <n v="15"/>
    <n v="1"/>
    <n v="4.6973146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4"/>
    <m/>
    <x v="68"/>
    <n v="14"/>
    <n v="1"/>
    <n v="4.1068100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3"/>
    <m/>
    <x v="69"/>
    <n v="11"/>
    <n v="1"/>
    <n v="4.1486878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2"/>
    <m/>
    <x v="70"/>
    <n v="11"/>
    <n v="1"/>
    <n v="3.980959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8"/>
    <m/>
    <x v="71"/>
    <n v="25"/>
    <n v="2"/>
    <n v="4.117996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7"/>
    <m/>
    <x v="72"/>
    <n v="24"/>
    <n v="2"/>
    <n v="4.0936896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6"/>
    <m/>
    <x v="73"/>
    <n v="23"/>
    <n v="2"/>
    <n v="3.3782112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5"/>
    <m/>
    <x v="74"/>
    <n v="21"/>
    <n v="2"/>
    <n v="1.989723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4"/>
    <m/>
    <x v="75"/>
    <n v="24"/>
    <n v="2"/>
    <n v="4.230954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1"/>
    <m/>
    <x v="76"/>
    <n v="25"/>
    <n v="2"/>
    <n v="2.990293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1"/>
    <m/>
    <x v="77"/>
    <n v="12"/>
    <n v="1"/>
    <n v="3.5854608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0"/>
    <m/>
    <x v="78"/>
    <n v="12"/>
    <n v="1"/>
    <n v="3.8568164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9"/>
    <m/>
    <x v="79"/>
    <n v="13"/>
    <n v="1"/>
    <n v="3.7182552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8"/>
    <m/>
    <x v="80"/>
    <n v="12"/>
    <n v="1"/>
    <n v="4.589283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7"/>
    <m/>
    <x v="81"/>
    <n v="14"/>
    <n v="1"/>
    <n v="3.056169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6"/>
    <m/>
    <x v="82"/>
    <n v="13"/>
    <n v="1"/>
    <n v="3.8706756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5"/>
    <m/>
    <x v="83"/>
    <n v="15"/>
    <n v="1"/>
    <n v="3.955368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9"/>
    <m/>
    <x v="84"/>
    <n v="21"/>
    <n v="2"/>
    <n v="3.586154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7"/>
    <m/>
    <x v="85"/>
    <n v="21"/>
    <n v="2"/>
    <n v="1.738816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6"/>
    <m/>
    <x v="86"/>
    <n v="24"/>
    <n v="2"/>
    <n v="2.2861904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9"/>
    <m/>
    <x v="87"/>
    <n v="11"/>
    <n v="1"/>
    <n v="4.2774072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7"/>
    <m/>
    <x v="88"/>
    <n v="11"/>
    <n v="1"/>
    <n v="4.089554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4"/>
    <m/>
    <x v="89"/>
    <n v="11"/>
    <n v="1"/>
    <n v="2.170823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2"/>
    <m/>
    <x v="90"/>
    <n v="11"/>
    <n v="1"/>
    <n v="3.5048541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1"/>
    <m/>
    <x v="91"/>
    <n v="11"/>
    <n v="1"/>
    <n v="3.561045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8"/>
    <m/>
    <x v="92"/>
    <n v="14"/>
    <n v="1"/>
    <n v="3.1168989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7"/>
    <m/>
    <x v="93"/>
    <n v="14"/>
    <n v="1"/>
    <n v="4.0391568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6"/>
    <m/>
    <x v="94"/>
    <n v="15"/>
    <n v="1"/>
    <n v="2.272439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4"/>
    <m/>
    <x v="95"/>
    <n v="11"/>
    <n v="1"/>
    <n v="3.9219843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3"/>
    <m/>
    <x v="96"/>
    <n v="11"/>
    <n v="1"/>
    <n v="3.8470916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1"/>
    <m/>
    <x v="97"/>
    <n v="12"/>
    <n v="1"/>
    <n v="4.097304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0"/>
    <m/>
    <x v="98"/>
    <n v="13"/>
    <n v="1"/>
    <n v="3.9083166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81"/>
    <m/>
    <x v="99"/>
    <n v="12"/>
    <n v="1"/>
    <n v="3.8631331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80"/>
    <m/>
    <x v="100"/>
    <n v="11"/>
    <n v="1"/>
    <n v="3.6458808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9"/>
    <m/>
    <x v="101"/>
    <n v="11"/>
    <n v="1"/>
    <n v="3.2895054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4"/>
    <m/>
    <x v="102"/>
    <n v="12"/>
    <n v="1"/>
    <n v="3.9940795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3"/>
    <m/>
    <x v="103"/>
    <n v="12"/>
    <n v="1"/>
    <n v="3.9554312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2"/>
    <m/>
    <x v="104"/>
    <n v="15"/>
    <n v="1"/>
    <n v="3.002335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0"/>
    <m/>
    <x v="105"/>
    <n v="13"/>
    <n v="1"/>
    <n v="4.143179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2"/>
    <m/>
    <x v="106"/>
    <n v="32"/>
    <n v="3"/>
    <n v="4.3320524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1"/>
    <m/>
    <x v="107"/>
    <n v="33"/>
    <n v="3"/>
    <n v="3.9074031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8"/>
    <m/>
    <x v="108"/>
    <n v="44"/>
    <n v="4"/>
    <n v="3.272408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7"/>
    <m/>
    <x v="109"/>
    <n v="45"/>
    <n v="4"/>
    <n v="4.864695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6"/>
    <m/>
    <x v="110"/>
    <n v="42"/>
    <n v="4"/>
    <n v="4.170959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5"/>
    <m/>
    <x v="111"/>
    <n v="43"/>
    <n v="4"/>
    <n v="3.2914746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4"/>
    <m/>
    <x v="112"/>
    <n v="44"/>
    <n v="4"/>
    <n v="4.457375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3"/>
    <m/>
    <x v="113"/>
    <n v="45"/>
    <n v="4"/>
    <n v="4.0300806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2"/>
    <m/>
    <x v="114"/>
    <n v="42"/>
    <n v="4"/>
    <n v="2.6182495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1"/>
    <m/>
    <x v="115"/>
    <n v="43"/>
    <n v="4"/>
    <n v="3.981119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0"/>
    <m/>
    <x v="116"/>
    <n v="41"/>
    <n v="4"/>
    <n v="1.2792315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9"/>
    <m/>
    <x v="117"/>
    <n v="42"/>
    <n v="4"/>
    <n v="3.9636531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8"/>
    <m/>
    <x v="118"/>
    <n v="45"/>
    <n v="4"/>
    <n v="3.4272236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6"/>
    <m/>
    <x v="119"/>
    <n v="43"/>
    <n v="4"/>
    <n v="4.0467831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5"/>
    <m/>
    <x v="120"/>
    <n v="44"/>
    <n v="4"/>
    <n v="4.114306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4"/>
    <m/>
    <x v="121"/>
    <n v="45"/>
    <n v="4"/>
    <n v="5.4124272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3"/>
    <m/>
    <x v="122"/>
    <n v="41"/>
    <n v="4"/>
    <n v="3.916899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2"/>
    <m/>
    <x v="123"/>
    <n v="44"/>
    <n v="4"/>
    <n v="4.325409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1"/>
    <m/>
    <x v="124"/>
    <n v="53"/>
    <n v="5"/>
    <n v="4.4985188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0"/>
    <m/>
    <x v="125"/>
    <n v="54"/>
    <n v="5"/>
    <n v="3.3680824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9"/>
    <m/>
    <x v="126"/>
    <n v="51"/>
    <n v="5"/>
    <n v="3.7143707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6"/>
    <m/>
    <x v="127"/>
    <n v="55"/>
    <n v="5"/>
    <n v="2.436670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5"/>
    <m/>
    <x v="128"/>
    <n v="54"/>
    <n v="5"/>
    <n v="3.96137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4"/>
    <m/>
    <x v="129"/>
    <n v="54"/>
    <n v="5"/>
    <n v="4.1865723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3"/>
    <m/>
    <x v="130"/>
    <n v="55"/>
    <n v="5"/>
    <n v="3.9314733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2"/>
    <m/>
    <x v="131"/>
    <n v="61"/>
    <n v="6"/>
    <n v="4.1299002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0"/>
    <m/>
    <x v="132"/>
    <n v="62"/>
    <n v="6"/>
    <n v="3.90615299999999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9"/>
    <m/>
    <x v="133"/>
    <n v="63"/>
    <n v="6"/>
    <n v="3.978154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8"/>
    <m/>
    <x v="134"/>
    <n v="61"/>
    <n v="6"/>
    <n v="3.837285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5"/>
    <m/>
    <x v="135"/>
    <n v="64"/>
    <n v="6"/>
    <n v="6.1687509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4"/>
    <m/>
    <x v="136"/>
    <n v="61"/>
    <n v="6"/>
    <n v="3.959599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2"/>
    <m/>
    <x v="137"/>
    <n v="61"/>
    <n v="6"/>
    <n v="2.670266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1"/>
    <m/>
    <x v="138"/>
    <n v="64"/>
    <n v="6"/>
    <n v="2.4599831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0"/>
    <m/>
    <x v="139"/>
    <n v="65"/>
    <n v="6"/>
    <n v="4.1365338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9"/>
    <m/>
    <x v="140"/>
    <n v="61"/>
    <n v="6"/>
    <n v="3.8135376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6"/>
    <m/>
    <x v="141"/>
    <n v="61"/>
    <n v="6"/>
    <n v="2.394144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2"/>
    <m/>
    <x v="142"/>
    <n v="65"/>
    <n v="6"/>
    <n v="3.1099647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0"/>
    <m/>
    <x v="143"/>
    <n v="63"/>
    <n v="6"/>
    <n v="3.9867100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9"/>
    <m/>
    <x v="144"/>
    <n v="64"/>
    <n v="6"/>
    <n v="4.1066182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8"/>
    <m/>
    <x v="145"/>
    <n v="65"/>
    <n v="6"/>
    <n v="4.3569465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7"/>
    <m/>
    <x v="146"/>
    <n v="61"/>
    <n v="6"/>
    <n v="3.1355411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6"/>
    <m/>
    <x v="147"/>
    <n v="62"/>
    <n v="6"/>
    <n v="3.7039981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4"/>
    <m/>
    <x v="148"/>
    <n v="61"/>
    <n v="6"/>
    <n v="1.317857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3"/>
    <m/>
    <x v="149"/>
    <n v="63"/>
    <n v="6"/>
    <n v="2.97597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2"/>
    <m/>
    <x v="150"/>
    <n v="53"/>
    <n v="5"/>
    <n v="2.246112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1"/>
    <m/>
    <x v="151"/>
    <n v="51"/>
    <n v="5"/>
    <n v="3.530075600000000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9"/>
    <m/>
    <x v="152"/>
    <n v="53"/>
    <n v="5"/>
    <n v="2.679522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8"/>
    <m/>
    <x v="153"/>
    <n v="52"/>
    <n v="5"/>
    <n v="2.5389958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7"/>
    <m/>
    <x v="154"/>
    <n v="43"/>
    <n v="4"/>
    <n v="3.7571819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6"/>
    <m/>
    <x v="155"/>
    <n v="41"/>
    <n v="4"/>
    <n v="8.0510760000000008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4"/>
    <m/>
    <x v="156"/>
    <n v="35"/>
    <n v="3"/>
    <n v="4.1012406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3"/>
    <m/>
    <x v="157"/>
    <n v="35"/>
    <n v="3"/>
    <n v="4.5307856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1"/>
    <m/>
    <x v="158"/>
    <n v="33"/>
    <n v="3"/>
    <n v="3.603644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29"/>
    <m/>
    <x v="159"/>
    <n v="34"/>
    <n v="3"/>
    <n v="3.2152593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9"/>
    <m/>
    <x v="160"/>
    <n v="43"/>
    <n v="4"/>
    <n v="3.6640682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"/>
    <m/>
    <x v="161"/>
    <n v="44"/>
    <n v="4"/>
    <n v="4.3844976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2"/>
    <m/>
    <x v="162"/>
    <n v="33"/>
    <n v="3"/>
    <n v="3.158007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"/>
    <m/>
    <x v="163"/>
    <n v="34"/>
    <n v="3"/>
    <n v="3.2406128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"/>
    <m/>
    <x v="164"/>
    <n v="35"/>
    <n v="3"/>
    <n v="4.6958880000000001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"/>
    <m/>
    <x v="165"/>
    <n v="31"/>
    <n v="3"/>
    <n v="2.572167599999999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"/>
    <m/>
    <x v="166"/>
    <n v="35"/>
    <n v="3"/>
    <n v="4.3103585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"/>
    <m/>
    <x v="167"/>
    <n v="34"/>
    <n v="3"/>
    <n v="4.4527400000000002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"/>
    <m/>
    <x v="168"/>
    <n v="33"/>
    <n v="3"/>
    <n v="4.140425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">
  <r>
    <s v="11-04"/>
    <x v="0"/>
    <n v="27.055762440449254"/>
    <n v="27.055762440449254"/>
    <n v="51.999935189769111"/>
    <n v="51.999935189769111"/>
  </r>
  <r>
    <s v="11-22"/>
    <x v="0"/>
    <n v="47.592202217553904"/>
    <n v="47.592202217553904"/>
    <n v="126.12675434907095"/>
    <n v="126.12675434907095"/>
  </r>
  <r>
    <s v="11-31"/>
    <x v="0"/>
    <n v="24.583364216184627"/>
    <n v="24.583364216184627"/>
    <n v="35.864632612262085"/>
    <n v="35.864632612262085"/>
  </r>
  <r>
    <s v="11-33"/>
    <x v="0"/>
    <n v="0"/>
    <n v="0"/>
    <n v="0"/>
    <n v="0"/>
  </r>
  <r>
    <s v="12-04"/>
    <x v="1"/>
    <n v="28.029769296779339"/>
    <n v="28.029769296779339"/>
    <n v="39.495214586901241"/>
    <n v="39.495214586901241"/>
  </r>
  <r>
    <s v="12-22"/>
    <x v="1"/>
    <n v="53.514245733028233"/>
    <n v="26.757122866514116"/>
    <n v="57.276099534488537"/>
    <n v="33.886944823820201"/>
  </r>
  <r>
    <s v="12-25"/>
    <x v="1"/>
    <n v="76.831757454229916"/>
    <n v="51.221171636153279"/>
    <n v="94.092680919906485"/>
    <n v="76.476236869505811"/>
  </r>
  <r>
    <s v="12-30"/>
    <x v="1"/>
    <n v="0"/>
    <n v="0"/>
    <n v="0"/>
    <n v="0"/>
  </r>
  <r>
    <s v="12-34"/>
    <x v="1"/>
    <n v="0"/>
    <n v="0"/>
    <n v="0"/>
    <n v="0"/>
  </r>
  <r>
    <s v="12-50"/>
    <x v="1"/>
    <n v="32.064313317078863"/>
    <n v="0"/>
    <n v="25.808674160605769"/>
    <n v="0"/>
  </r>
  <r>
    <s v="13-02"/>
    <x v="2"/>
    <n v="0"/>
    <n v="0"/>
    <n v="0"/>
    <n v="0"/>
  </r>
  <r>
    <s v="21-03"/>
    <x v="3"/>
    <n v="50.07775071576129"/>
    <n v="50.07775071576129"/>
    <n v="147.76169777226835"/>
    <n v="147.76169777226835"/>
  </r>
  <r>
    <s v="21-07"/>
    <x v="3"/>
    <n v="0"/>
    <n v="0"/>
    <n v="0"/>
    <n v="0"/>
  </r>
  <r>
    <s v="21-08"/>
    <x v="3"/>
    <n v="0"/>
    <n v="0"/>
    <n v="0"/>
    <n v="0"/>
  </r>
  <r>
    <s v="21-10"/>
    <x v="3"/>
    <n v="68.497374689704046"/>
    <n v="68.497374689704046"/>
    <n v="166.2517874942987"/>
    <n v="166.2517874942987"/>
  </r>
  <r>
    <s v="22-01"/>
    <x v="4"/>
    <n v="0"/>
    <n v="0"/>
    <n v="0"/>
    <n v="0"/>
  </r>
  <r>
    <s v="22-03"/>
    <x v="4"/>
    <n v="928.37089805700111"/>
    <n v="444.0034729837829"/>
    <n v="1169.7746578448687"/>
    <n v="766.74352298105759"/>
  </r>
  <r>
    <s v="22-04"/>
    <x v="4"/>
    <n v="490.25405894236843"/>
    <n v="180.61991645245149"/>
    <n v="622.0843984752604"/>
    <n v="372.18101714943253"/>
  </r>
  <r>
    <s v="22-05"/>
    <x v="4"/>
    <n v="0"/>
    <n v="0"/>
    <n v="0"/>
    <n v="0"/>
  </r>
  <r>
    <s v="22-07"/>
    <x v="4"/>
    <n v="254.77017110073524"/>
    <n v="72.791477457352926"/>
    <n v="232.10238918620331"/>
    <n v="86.961979896207211"/>
  </r>
  <r>
    <s v="22-09"/>
    <x v="4"/>
    <n v="417.66661773006132"/>
    <n v="298.33329837861521"/>
    <n v="658.86491257707257"/>
    <n v="555.82473167119713"/>
  </r>
  <r>
    <s v="23-02"/>
    <x v="5"/>
    <n v="387.68976444745283"/>
    <n v="103.38393718598745"/>
    <n v="414.72216435712591"/>
    <n v="159.46828092695736"/>
  </r>
  <r>
    <s v="23-03"/>
    <x v="5"/>
    <n v="85.531931636037683"/>
    <n v="57.021287757358451"/>
    <n v="137.93583131731157"/>
    <n v="112.05452987416845"/>
  </r>
  <r>
    <s v="23-04"/>
    <x v="5"/>
    <n v="0"/>
    <n v="0"/>
    <n v="0"/>
    <n v="0"/>
  </r>
  <r>
    <s v="23-08"/>
    <x v="5"/>
    <n v="55.170645288556535"/>
    <n v="55.170645288556535"/>
    <n v="80.888620116697297"/>
    <n v="80.888620116697297"/>
  </r>
  <r>
    <s v="24-05"/>
    <x v="6"/>
    <n v="0"/>
    <n v="0"/>
    <n v="0"/>
    <n v="0"/>
  </r>
  <r>
    <s v="24-06"/>
    <x v="6"/>
    <n v="61.453659270431992"/>
    <n v="61.453659270431992"/>
    <n v="108.08517127484029"/>
    <n v="108.08517127484029"/>
  </r>
  <r>
    <s v="25-05"/>
    <x v="7"/>
    <n v="62.216582726818437"/>
    <n v="62.216582726818437"/>
    <n v="118.10036829633658"/>
    <n v="118.10036829633658"/>
  </r>
  <r>
    <s v="31-02"/>
    <x v="8"/>
    <n v="79.561440367586584"/>
    <n v="79.561440367586584"/>
    <n v="99.680919405870299"/>
    <n v="99.680919405870299"/>
  </r>
  <r>
    <s v="31-07"/>
    <x v="8"/>
    <n v="29.124645385598946"/>
    <n v="0"/>
    <n v="28.624596823228298"/>
    <n v="0"/>
  </r>
  <r>
    <s v="31-08"/>
    <x v="8"/>
    <n v="0"/>
    <n v="0"/>
    <n v="0"/>
    <n v="0"/>
  </r>
  <r>
    <s v="31-09"/>
    <x v="8"/>
    <n v="82.855526227461127"/>
    <n v="82.855526227461127"/>
    <n v="137.0984722743529"/>
    <n v="137.0984722743529"/>
  </r>
  <r>
    <s v="32-02"/>
    <x v="9"/>
    <n v="32.068138380430739"/>
    <n v="32.068138380430739"/>
    <n v="40.809359415661305"/>
    <n v="40.809359415661305"/>
  </r>
  <r>
    <s v="32-03"/>
    <x v="9"/>
    <n v="82.774584196361843"/>
    <n v="55.183056130907893"/>
    <n v="106.55634933175358"/>
    <n v="81.71035957572073"/>
  </r>
  <r>
    <s v="32-06"/>
    <x v="9"/>
    <n v="0"/>
    <n v="0"/>
    <n v="0"/>
    <n v="0"/>
  </r>
  <r>
    <s v="32-09"/>
    <x v="9"/>
    <n v="0"/>
    <n v="0"/>
    <n v="0"/>
    <n v="0"/>
  </r>
  <r>
    <s v="33-01"/>
    <x v="10"/>
    <n v="0"/>
    <n v="0"/>
    <n v="0"/>
    <n v="0"/>
  </r>
  <r>
    <s v="34-07"/>
    <x v="11"/>
    <n v="0"/>
    <n v="0"/>
    <n v="0"/>
    <n v="0"/>
  </r>
  <r>
    <s v="41-01"/>
    <x v="12"/>
    <n v="44.477792905169345"/>
    <n v="44.477792905169345"/>
    <n v="51.454495631821203"/>
    <n v="51.454495631821203"/>
  </r>
  <r>
    <s v="41-03"/>
    <x v="12"/>
    <n v="48.574373705098274"/>
    <n v="48.574373705098274"/>
    <n v="97.829614410754118"/>
    <n v="97.829614410754118"/>
  </r>
  <r>
    <s v="41-04"/>
    <x v="12"/>
    <n v="0"/>
    <n v="0"/>
    <n v="0"/>
    <n v="0"/>
  </r>
  <r>
    <s v="41-06"/>
    <x v="12"/>
    <n v="32.850475149272562"/>
    <n v="32.850475149272562"/>
    <n v="48.368798522064203"/>
    <n v="48.368798522064203"/>
  </r>
  <r>
    <s v="41-12"/>
    <x v="12"/>
    <n v="521.93156433328465"/>
    <n v="347.95437622218975"/>
    <n v="967.00002236504326"/>
    <n v="799.56115687150782"/>
  </r>
  <r>
    <s v="42-02"/>
    <x v="13"/>
    <n v="50.574162141016693"/>
    <n v="50.574162141016693"/>
    <n v="73.885520496350324"/>
    <n v="73.885520496350324"/>
  </r>
  <r>
    <s v="42-05"/>
    <x v="13"/>
    <n v="0"/>
    <n v="0"/>
    <n v="0"/>
    <n v="0"/>
  </r>
  <r>
    <s v="51-02"/>
    <x v="14"/>
    <n v="41.138435442769691"/>
    <n v="0"/>
    <n v="44.361301165813423"/>
    <n v="0"/>
  </r>
  <r>
    <s v="52-03"/>
    <x v="15"/>
    <n v="24.549729724660544"/>
    <n v="24.549729724660544"/>
    <n v="29.688881077655399"/>
    <n v="29.688881077655399"/>
  </r>
  <r>
    <s v="52-06"/>
    <x v="15"/>
    <n v="0"/>
    <n v="0"/>
    <n v="0"/>
    <n v="0"/>
  </r>
  <r>
    <s v="61-04"/>
    <x v="16"/>
    <n v="24.978982683969708"/>
    <n v="0"/>
    <n v="18.000386996506798"/>
    <n v="0"/>
  </r>
  <r>
    <s v="61-13"/>
    <x v="16"/>
    <n v="0"/>
    <n v="0"/>
    <n v="0"/>
    <n v="0"/>
  </r>
  <r>
    <s v="61-14"/>
    <x v="16"/>
    <n v="0"/>
    <n v="0"/>
    <n v="0"/>
    <n v="0"/>
  </r>
  <r>
    <s v="61-22"/>
    <x v="16"/>
    <n v="37.08940177762085"/>
    <n v="37.08940177762085"/>
    <n v="54.987593680206977"/>
    <n v="54.987593680206977"/>
  </r>
  <r>
    <s v="62-02"/>
    <x v="17"/>
    <n v="25.828164601033375"/>
    <n v="0"/>
    <n v="26.257589337524632"/>
    <n v="0"/>
  </r>
  <r>
    <s v="62-05"/>
    <x v="17"/>
    <n v="24.156245300100522"/>
    <n v="0"/>
    <n v="17.60930011885813"/>
    <n v="0"/>
  </r>
  <r>
    <s v="62-06"/>
    <x v="17"/>
    <n v="0"/>
    <n v="0"/>
    <n v="0"/>
    <n v="0"/>
  </r>
  <r>
    <s v="62-07"/>
    <x v="17"/>
    <n v="23.476695810949867"/>
    <n v="23.476695810949867"/>
    <n v="27.565746071215443"/>
    <n v="27.565746071215443"/>
  </r>
  <r>
    <s v="62-10"/>
    <x v="17"/>
    <n v="0"/>
    <n v="0"/>
    <n v="0"/>
    <n v="0"/>
  </r>
  <r>
    <s v="62-12"/>
    <x v="17"/>
    <n v="0"/>
    <n v="0"/>
    <n v="0"/>
    <n v="0"/>
  </r>
  <r>
    <s v="63-09"/>
    <x v="18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6">
  <r>
    <s v="EBS_SLOPE"/>
    <n v="2016"/>
    <n v="-708"/>
    <n v="-16317"/>
    <n v="201601"/>
    <n v="178"/>
    <n v="153"/>
    <n v="3"/>
    <x v="0"/>
    <m/>
    <m/>
    <s v="EBS slope subarea 1 depth stratum 2 400-600 meters"/>
    <n v="0"/>
    <s v="Y"/>
    <s v="Good performance"/>
    <d v="2016-07-27T12:04:24"/>
    <n v="0.50900000000000001"/>
    <n v="2.2549999999999999"/>
    <n v="15.821"/>
    <s v="Y"/>
    <n v="5.5979999999999999"/>
    <n v="54.445360000000001"/>
    <n v="-166.84962999999999"/>
    <n v="54.443420000000003"/>
    <n v="-166.88389000000001"/>
    <d v="2017-12-04T00:00:00"/>
    <n v="515"/>
    <n v="521"/>
    <m/>
    <n v="11.2"/>
    <n v="3.6"/>
    <n v="1150"/>
    <n v="172"/>
    <n v="115"/>
    <n v="1"/>
    <n v="3.5676355E-2"/>
    <d v="2017-12-04T00:00:00"/>
    <s v="12-04"/>
  </r>
  <r>
    <s v="EBS_SLOPE"/>
    <n v="2016"/>
    <n v="-708"/>
    <n v="-16316"/>
    <n v="201601"/>
    <n v="178"/>
    <n v="152"/>
    <n v="3"/>
    <x v="0"/>
    <m/>
    <m/>
    <s v="EBS slope subarea 1 depth stratum 2 400-600 meters"/>
    <n v="0"/>
    <s v="Y"/>
    <s v="Good performance"/>
    <d v="2016-07-27T09:22:14"/>
    <n v="0.49299999999999999"/>
    <n v="2.286"/>
    <n v="15.273"/>
    <s v="Y"/>
    <n v="5.7930000000000001"/>
    <n v="54.43365"/>
    <n v="-167.13328999999999"/>
    <n v="54.429569999999998"/>
    <n v="-167.09885"/>
    <d v="2017-12-03T00:00:00"/>
    <n v="536"/>
    <n v="542"/>
    <m/>
    <n v="11"/>
    <n v="3.5"/>
    <n v="1150"/>
    <n v="172"/>
    <n v="115"/>
    <n v="1"/>
    <n v="3.4914078000000001E-2"/>
    <d v="2017-12-03T00:00:00"/>
    <s v="12-03"/>
  </r>
  <r>
    <s v="EBS_SLOPE"/>
    <n v="2016"/>
    <n v="-708"/>
    <n v="-16315"/>
    <n v="201601"/>
    <n v="178"/>
    <n v="151"/>
    <n v="3"/>
    <x v="0"/>
    <m/>
    <m/>
    <s v="EBS slope subarea 1 depth stratum 2 400-600 meters"/>
    <n v="0"/>
    <s v="Y"/>
    <s v="Good performance"/>
    <d v="2016-07-27T06:55:50"/>
    <n v="0.47599999999999998"/>
    <n v="2.3359999999999999"/>
    <n v="17.666"/>
    <s v="Y"/>
    <n v="5.55"/>
    <n v="54.54318"/>
    <n v="-167.32488000000001"/>
    <n v="54.526429999999998"/>
    <n v="-167.30316999999999"/>
    <d v="2017-12-31T00:00:00"/>
    <n v="561"/>
    <n v="569"/>
    <m/>
    <n v="11.2"/>
    <n v="3.5"/>
    <n v="1200"/>
    <n v="172"/>
    <n v="115"/>
    <n v="1"/>
    <n v="4.1267775999999999E-2"/>
    <d v="2017-12-31T00:00:00"/>
    <s v="12-31"/>
  </r>
  <r>
    <s v="EBS_SLOPE"/>
    <n v="2016"/>
    <n v="-708"/>
    <n v="-16314"/>
    <n v="201601"/>
    <n v="178"/>
    <n v="150"/>
    <n v="3"/>
    <x v="1"/>
    <m/>
    <m/>
    <s v="EBS slope subarea 1 depth stratum 3 600-800 meters"/>
    <n v="0"/>
    <s v="Y"/>
    <s v="Good performance"/>
    <d v="2016-07-26T16:25:10"/>
    <n v="0.496"/>
    <n v="2.2949999999999999"/>
    <n v="17.71"/>
    <s v="Y"/>
    <n v="5.63"/>
    <n v="54.560459999999999"/>
    <n v="-167.55214000000001"/>
    <n v="54.578699999999998"/>
    <n v="-167.56835000000001"/>
    <s v="13-12"/>
    <n v="681"/>
    <n v="687"/>
    <m/>
    <n v="10.5"/>
    <n v="3.3"/>
    <n v="1400"/>
    <n v="172"/>
    <n v="115"/>
    <n v="1"/>
    <n v="4.0644449999999999E-2"/>
    <s v="13-12"/>
    <s v="13-12"/>
  </r>
  <r>
    <s v="EBS_SLOPE"/>
    <n v="2016"/>
    <n v="-708"/>
    <n v="-16313"/>
    <n v="201601"/>
    <n v="178"/>
    <n v="149"/>
    <n v="3"/>
    <x v="1"/>
    <m/>
    <m/>
    <s v="EBS slope subarea 1 depth stratum 3 600-800 meters"/>
    <n v="0"/>
    <s v="Y"/>
    <s v="Good performance"/>
    <d v="2016-07-26T13:27:05"/>
    <n v="0.51100000000000001"/>
    <n v="2.395"/>
    <n v="18.692"/>
    <s v="Y"/>
    <n v="5.2089999999999996"/>
    <n v="54.376899999999999"/>
    <n v="-167.61154999999999"/>
    <n v="54.393740000000001"/>
    <n v="-167.63427999999999"/>
    <s v="13-14"/>
    <n v="795"/>
    <n v="800"/>
    <m/>
    <n v="9.4"/>
    <n v="3.2"/>
    <n v="1600"/>
    <n v="172"/>
    <n v="115"/>
    <n v="1"/>
    <n v="4.4767340000000003E-2"/>
    <s v="13-14"/>
    <s v="13-14"/>
  </r>
  <r>
    <s v="EBS_SLOPE"/>
    <n v="2016"/>
    <n v="-708"/>
    <n v="-16312"/>
    <n v="201601"/>
    <n v="178"/>
    <n v="148"/>
    <n v="3"/>
    <x v="2"/>
    <m/>
    <m/>
    <s v="EBS slope subarea 1 depth stratum 5 1000-1200 meters"/>
    <n v="0"/>
    <s v="Y"/>
    <s v="Good performance"/>
    <d v="2016-07-26T10:14:18"/>
    <n v="0.54800000000000004"/>
    <n v="2.4470000000000001"/>
    <n v="16.852"/>
    <s v="Y"/>
    <n v="5.59"/>
    <n v="54.280439999999999"/>
    <n v="-167.63310999999999"/>
    <n v="54.28096"/>
    <n v="-167.67021"/>
    <s v="15-04"/>
    <n v="1006"/>
    <n v="1012"/>
    <m/>
    <n v="9.4"/>
    <n v="2.7"/>
    <n v="1950"/>
    <n v="172"/>
    <n v="115"/>
    <n v="1"/>
    <n v="4.1236844000000002E-2"/>
    <s v="15-04"/>
    <s v="15-04"/>
  </r>
  <r>
    <s v="EBS_SLOPE"/>
    <n v="2016"/>
    <n v="-708"/>
    <n v="-16311"/>
    <n v="201601"/>
    <n v="178"/>
    <n v="147"/>
    <n v="3"/>
    <x v="2"/>
    <m/>
    <m/>
    <s v="EBS slope subarea 1 depth stratum 5 1000-1200 meters"/>
    <n v="0"/>
    <s v="Y"/>
    <s v="Good performance"/>
    <d v="2016-07-26T06:48:40"/>
    <n v="0.498"/>
    <n v="2.4039999999999999"/>
    <n v="16.814"/>
    <s v="Y"/>
    <n v="5.3049999999999997"/>
    <n v="54.281410000000001"/>
    <n v="-167.77510000000001"/>
    <n v="54.276739999999997"/>
    <n v="-167.73916"/>
    <s v="15-10"/>
    <n v="1017"/>
    <n v="1022"/>
    <m/>
    <n v="10.1"/>
    <n v="2.8"/>
    <n v="1950"/>
    <n v="172"/>
    <n v="115"/>
    <n v="1"/>
    <n v="4.0420855999999998E-2"/>
    <s v="15-10"/>
    <s v="15-10"/>
  </r>
  <r>
    <s v="EBS_SLOPE"/>
    <n v="2016"/>
    <n v="-708"/>
    <n v="-16310"/>
    <n v="201601"/>
    <n v="178"/>
    <n v="146"/>
    <n v="3"/>
    <x v="3"/>
    <m/>
    <m/>
    <s v="EBS slope subarea 1 depth stratum 4 800-1000 meters"/>
    <n v="0"/>
    <s v="Y"/>
    <s v="Good performance"/>
    <d v="2016-07-25T16:42:53"/>
    <n v="0.52700000000000002"/>
    <n v="2.4969999999999999"/>
    <n v="18.062000000000001"/>
    <s v="Y"/>
    <n v="4.8070000000000004"/>
    <n v="54.387949999999996"/>
    <n v="-167.83687"/>
    <n v="54.365819999999999"/>
    <n v="-167.84204"/>
    <s v="14-04"/>
    <n v="918"/>
    <n v="923"/>
    <m/>
    <n v="10.199999999999999"/>
    <n v="2.9"/>
    <n v="1800"/>
    <n v="172"/>
    <n v="115"/>
    <n v="1"/>
    <n v="4.5100814000000003E-2"/>
    <s v="14-04"/>
    <s v="14-04"/>
  </r>
  <r>
    <s v="EBS_SLOPE"/>
    <n v="2016"/>
    <n v="-708"/>
    <n v="-16309"/>
    <n v="201601"/>
    <n v="178"/>
    <n v="145"/>
    <n v="3"/>
    <x v="2"/>
    <m/>
    <m/>
    <s v="EBS slope subarea 1 depth stratum 5 1000-1200 meters"/>
    <n v="0"/>
    <s v="Y"/>
    <s v="Good performance"/>
    <d v="2016-07-25T10:02:54"/>
    <n v="0.58299999999999996"/>
    <n v="2.6539999999999999"/>
    <n v="17.699000000000002"/>
    <s v="Y"/>
    <n v="6.29"/>
    <n v="54.48912"/>
    <n v="-167.86536000000001"/>
    <n v="54.466369999999998"/>
    <n v="-167.87727000000001"/>
    <s v="15-06"/>
    <n v="1013"/>
    <n v="1019"/>
    <m/>
    <n v="9.8000000000000007"/>
    <n v="2.8"/>
    <n v="2000"/>
    <n v="172"/>
    <n v="115"/>
    <n v="1"/>
    <n v="4.6973146E-2"/>
    <s v="15-06"/>
    <s v="15-06"/>
  </r>
  <r>
    <s v="EBS_SLOPE"/>
    <n v="2016"/>
    <n v="-708"/>
    <n v="-16308"/>
    <n v="201601"/>
    <n v="178"/>
    <n v="144"/>
    <n v="3"/>
    <x v="3"/>
    <m/>
    <m/>
    <s v="EBS slope subarea 1 depth stratum 4 800-1000 meters"/>
    <n v="0"/>
    <s v="Y"/>
    <s v="Good performance"/>
    <d v="2016-07-25T07:04:53"/>
    <n v="0.495"/>
    <n v="2.3149999999999999"/>
    <n v="17.739999999999998"/>
    <s v="Y"/>
    <n v="5.4290000000000003"/>
    <n v="54.65719"/>
    <n v="-167.69980000000001"/>
    <n v="54.640079999999998"/>
    <n v="-167.72001"/>
    <s v="14-06"/>
    <n v="816"/>
    <n v="821"/>
    <m/>
    <n v="9.3000000000000007"/>
    <n v="3.2"/>
    <n v="1650"/>
    <n v="172"/>
    <n v="115"/>
    <n v="1"/>
    <n v="4.1068100000000003E-2"/>
    <s v="14-06"/>
    <s v="14-06"/>
  </r>
  <r>
    <s v="EBS_SLOPE"/>
    <n v="2016"/>
    <n v="-708"/>
    <n v="-16307"/>
    <n v="201601"/>
    <n v="178"/>
    <n v="143"/>
    <n v="3"/>
    <x v="4"/>
    <m/>
    <m/>
    <s v="EBS slope subarea 1 depth stratum 1 200-400 meters"/>
    <n v="0"/>
    <s v="Y"/>
    <s v="Good performance"/>
    <d v="2016-07-24T17:21:41"/>
    <n v="0.503"/>
    <n v="2.4009999999999998"/>
    <n v="17.279"/>
    <s v="Y"/>
    <n v="5.26"/>
    <n v="54.940820000000002"/>
    <n v="-167.13558"/>
    <n v="54.951140000000002"/>
    <n v="-167.16835"/>
    <d v="2017-11-30T00:00:00"/>
    <n v="215"/>
    <n v="220"/>
    <m/>
    <n v="10.6"/>
    <n v="4.0999999999999996"/>
    <n v="650"/>
    <n v="172"/>
    <n v="115"/>
    <n v="1"/>
    <n v="4.1486878999999997E-2"/>
    <d v="2017-11-30T00:00:00"/>
    <s v="11-30"/>
  </r>
  <r>
    <s v="EBS_SLOPE"/>
    <n v="2016"/>
    <n v="-708"/>
    <n v="-16306"/>
    <n v="201601"/>
    <n v="178"/>
    <n v="142"/>
    <n v="3"/>
    <x v="4"/>
    <m/>
    <m/>
    <s v="EBS slope subarea 1 depth stratum 1 200-400 meters"/>
    <n v="0"/>
    <s v="Y"/>
    <s v="Good performance"/>
    <d v="2016-07-24T15:09:35"/>
    <n v="0.502"/>
    <n v="2.3069999999999999"/>
    <n v="17.256"/>
    <s v="Y"/>
    <n v="5.4720000000000004"/>
    <n v="54.816690000000001"/>
    <n v="-167.12020000000001"/>
    <n v="54.828040000000001"/>
    <n v="-167.15010000000001"/>
    <d v="2017-11-26T00:00:00"/>
    <n v="343"/>
    <n v="348"/>
    <m/>
    <n v="10.7"/>
    <n v="4.0999999999999996"/>
    <n v="850"/>
    <n v="172"/>
    <n v="115"/>
    <n v="1"/>
    <n v="3.9809591999999998E-2"/>
    <d v="2017-11-26T00:00:00"/>
    <s v="11-26"/>
  </r>
  <r>
    <s v="EBS_SLOPE"/>
    <n v="2016"/>
    <n v="-708"/>
    <n v="-16305"/>
    <n v="201601"/>
    <n v="178"/>
    <n v="121"/>
    <n v="3"/>
    <x v="5"/>
    <m/>
    <m/>
    <s v="EBS slope subarea 2 depth stratum 4 800-1000 meters"/>
    <n v="0"/>
    <s v="Y"/>
    <s v="Good performance"/>
    <d v="2016-07-19T16:20:38"/>
    <n v="0.68"/>
    <n v="2.8140000000000001"/>
    <n v="17.347999999999999"/>
    <s v="Y"/>
    <n v="6.05"/>
    <n v="56.122639999999997"/>
    <n v="-169.27652"/>
    <n v="56.102930000000001"/>
    <n v="-169.24897999999999"/>
    <s v="24-06"/>
    <n v="953"/>
    <n v="959"/>
    <m/>
    <n v="11.5"/>
    <n v="2.9"/>
    <n v="1900"/>
    <n v="172"/>
    <n v="115"/>
    <n v="2"/>
    <n v="4.8817272000000002E-2"/>
    <s v="24-06"/>
    <s v="24-06"/>
  </r>
  <r>
    <s v="EBS_SLOPE"/>
    <n v="2016"/>
    <n v="-708"/>
    <n v="-16304"/>
    <n v="201601"/>
    <n v="178"/>
    <n v="120"/>
    <n v="3"/>
    <x v="6"/>
    <m/>
    <m/>
    <s v="EBS slope subarea 2 depth stratum 3 600-800 meters"/>
    <n v="0"/>
    <s v="Y"/>
    <s v="Good performance"/>
    <d v="2016-07-19T13:14:18"/>
    <n v="0.50800000000000001"/>
    <n v="2.2679999999999998"/>
    <n v="15.465"/>
    <s v="Y"/>
    <n v="5.9989999999999997"/>
    <n v="56.138370000000002"/>
    <n v="-169.4461"/>
    <n v="56.150730000000003"/>
    <n v="-169.47498999999999"/>
    <s v="23-03"/>
    <n v="632"/>
    <n v="638"/>
    <m/>
    <n v="11.3"/>
    <n v="3.3"/>
    <n v="1350"/>
    <n v="172"/>
    <n v="115"/>
    <n v="1"/>
    <n v="3.5074620000000001E-2"/>
    <s v="23-03"/>
    <s v="23-03"/>
  </r>
  <r>
    <s v="EBS_SLOPE"/>
    <n v="2016"/>
    <n v="-708"/>
    <n v="-16303"/>
    <n v="201601"/>
    <n v="178"/>
    <n v="119"/>
    <n v="3"/>
    <x v="7"/>
    <m/>
    <m/>
    <s v="EBS slope subarea 2 depth stratum 1 200-400 meters"/>
    <n v="0"/>
    <s v="Y"/>
    <s v="Good performance"/>
    <d v="2016-07-19T10:51:21"/>
    <n v="0.255"/>
    <n v="1.1930000000000001"/>
    <n v="16.195"/>
    <s v="Y"/>
    <n v="5.7779999999999996"/>
    <n v="56.063989999999997"/>
    <n v="-169.48965999999999"/>
    <n v="56.057360000000003"/>
    <n v="-169.50462999999999"/>
    <s v="21-07"/>
    <n v="241"/>
    <n v="247"/>
    <m/>
    <n v="11.4"/>
    <n v="4"/>
    <n v="700"/>
    <n v="172"/>
    <n v="115"/>
    <n v="1"/>
    <n v="1.9320634999999999E-2"/>
    <s v="21-07"/>
    <s v="21-07"/>
  </r>
  <r>
    <s v="EBS_SLOPE"/>
    <n v="2016"/>
    <n v="-708"/>
    <n v="-16302"/>
    <n v="201601"/>
    <n v="178"/>
    <n v="118"/>
    <n v="3"/>
    <x v="8"/>
    <m/>
    <m/>
    <s v="EBS slope subarea 2 depth stratum 5 1000-1200 meters"/>
    <n v="0"/>
    <s v="Y"/>
    <s v="Good performance"/>
    <d v="2016-07-19T07:10:25"/>
    <n v="0.67600000000000005"/>
    <n v="2.927"/>
    <n v="14.069000000000001"/>
    <s v="Y"/>
    <n v="5.867"/>
    <n v="56.102710000000002"/>
    <n v="-169.20846"/>
    <n v="56.078699999999998"/>
    <n v="-169.19094999999999"/>
    <s v="25-04"/>
    <n v="1110"/>
    <n v="1116"/>
    <m/>
    <n v="11.7"/>
    <n v="2.2999999999999998"/>
    <n v="2050"/>
    <n v="172"/>
    <n v="115"/>
    <n v="2"/>
    <n v="4.1179963E-2"/>
    <s v="25-04"/>
    <s v="25-04"/>
  </r>
  <r>
    <s v="EBS_SLOPE"/>
    <n v="2016"/>
    <n v="-708"/>
    <n v="-16301"/>
    <n v="201601"/>
    <n v="178"/>
    <n v="117"/>
    <n v="3"/>
    <x v="5"/>
    <m/>
    <m/>
    <s v="EBS slope subarea 2 depth stratum 4 800-1000 meters"/>
    <n v="0"/>
    <s v="Y"/>
    <s v="Good performance"/>
    <d v="2016-07-18T15:52:46"/>
    <n v="0.51100000000000001"/>
    <n v="2.343"/>
    <n v="17.472000000000001"/>
    <s v="Y"/>
    <n v="4.2729999999999997"/>
    <n v="55.977420000000002"/>
    <n v="-169.54660999999999"/>
    <n v="55.986159999999998"/>
    <n v="-169.51259999999999"/>
    <s v="24-02"/>
    <n v="823"/>
    <n v="827"/>
    <m/>
    <n v="10.4"/>
    <n v="3.1"/>
    <n v="1650"/>
    <n v="172"/>
    <n v="115"/>
    <n v="1"/>
    <n v="4.0936896E-2"/>
    <s v="24-02"/>
    <s v="24-02"/>
  </r>
  <r>
    <s v="EBS_SLOPE"/>
    <n v="2016"/>
    <n v="-708"/>
    <n v="-16300"/>
    <n v="201601"/>
    <n v="178"/>
    <n v="116"/>
    <n v="3"/>
    <x v="6"/>
    <m/>
    <m/>
    <s v="EBS slope subarea 2 depth stratum 3 600-800 meters"/>
    <n v="0"/>
    <s v="Y"/>
    <s v="Good performance"/>
    <d v="2016-07-18T12:54:46"/>
    <n v="0.45300000000000001"/>
    <n v="2.016"/>
    <n v="16.757000000000001"/>
    <s v="Y"/>
    <n v="4.7279999999999998"/>
    <n v="55.968910000000001"/>
    <n v="-169.71587"/>
    <n v="55.97419"/>
    <n v="-169.68513999999999"/>
    <s v="23-06"/>
    <n v="763"/>
    <n v="768"/>
    <m/>
    <n v="11"/>
    <n v="3.3"/>
    <n v="1550"/>
    <n v="172"/>
    <n v="115"/>
    <n v="1"/>
    <n v="3.3782112000000003E-2"/>
    <s v="23-06"/>
    <s v="23-06"/>
  </r>
  <r>
    <s v="EBS_SLOPE"/>
    <n v="2016"/>
    <n v="-708"/>
    <n v="-16299"/>
    <n v="201601"/>
    <n v="178"/>
    <n v="115"/>
    <n v="3"/>
    <x v="7"/>
    <m/>
    <m/>
    <s v="EBS slope subarea 2 depth stratum 1 200-400 meters"/>
    <n v="0"/>
    <s v="Y"/>
    <s v="Good performance"/>
    <d v="2016-07-18T10:11:38"/>
    <n v="0.27700000000000002"/>
    <n v="1.2589999999999999"/>
    <n v="15.804"/>
    <s v="Y"/>
    <n v="5.806"/>
    <n v="56.003059999999998"/>
    <n v="-169.95347000000001"/>
    <n v="56.000480000000003"/>
    <n v="-169.93387000000001"/>
    <s v="21-11"/>
    <n v="257"/>
    <n v="263"/>
    <m/>
    <n v="11.3"/>
    <n v="3.9"/>
    <n v="700"/>
    <n v="172"/>
    <n v="115"/>
    <n v="2"/>
    <n v="1.9897235999999999E-2"/>
    <s v="21-11"/>
    <s v="21-11"/>
  </r>
  <r>
    <s v="EBS_SLOPE"/>
    <n v="2016"/>
    <n v="-708"/>
    <n v="-16298"/>
    <n v="201601"/>
    <n v="178"/>
    <n v="114"/>
    <n v="3"/>
    <x v="5"/>
    <m/>
    <m/>
    <s v="EBS slope subarea 2 depth stratum 4 800-1000 meters"/>
    <n v="0"/>
    <s v="Y"/>
    <s v="Good performance"/>
    <d v="2016-07-18T07:12:22"/>
    <n v="0.55200000000000005"/>
    <n v="2.548"/>
    <n v="16.605"/>
    <s v="Y"/>
    <n v="5.2619999999999996"/>
    <n v="55.937019999999997"/>
    <n v="-170.33609000000001"/>
    <n v="55.950200000000002"/>
    <n v="-170.30429000000001"/>
    <s v="24-04"/>
    <n v="849"/>
    <n v="854"/>
    <m/>
    <n v="11.2"/>
    <n v="3"/>
    <n v="1650"/>
    <n v="172"/>
    <n v="115"/>
    <n v="1"/>
    <n v="4.230954E-2"/>
    <s v="24-04"/>
    <s v="24-04"/>
  </r>
  <r>
    <s v="EBS_SLOPE"/>
    <n v="2016"/>
    <n v="-708"/>
    <n v="-16297"/>
    <n v="201601"/>
    <n v="178"/>
    <n v="113"/>
    <n v="3"/>
    <x v="6"/>
    <m/>
    <m/>
    <s v="EBS slope subarea 2 depth stratum 3 600-800 meters"/>
    <n v="0"/>
    <s v="Y"/>
    <s v="Good performance"/>
    <d v="2016-07-17T17:41:41"/>
    <n v="0.498"/>
    <n v="2.2210000000000001"/>
    <n v="16.321999999999999"/>
    <s v="Y"/>
    <n v="5.4850000000000003"/>
    <n v="56.080249999999999"/>
    <n v="-168.62907999999999"/>
    <n v="56.08634"/>
    <n v="-168.66288"/>
    <s v="23-08"/>
    <n v="618"/>
    <n v="623"/>
    <m/>
    <n v="10.9"/>
    <n v="3.3"/>
    <n v="1350"/>
    <n v="172"/>
    <n v="115"/>
    <n v="1"/>
    <n v="3.6251162000000003E-2"/>
    <s v="23-08"/>
    <s v="23-08"/>
  </r>
  <r>
    <s v="EBS_SLOPE"/>
    <n v="2016"/>
    <n v="-708"/>
    <n v="-16296"/>
    <n v="201601"/>
    <n v="178"/>
    <n v="112"/>
    <n v="3"/>
    <x v="6"/>
    <m/>
    <m/>
    <s v="EBS slope subarea 2 depth stratum 3 600-800 meters"/>
    <n v="0"/>
    <s v="Y"/>
    <s v="Good performance"/>
    <d v="2016-07-17T14:15:27"/>
    <n v="0.48799999999999999"/>
    <n v="2.2650000000000001"/>
    <n v="17.082000000000001"/>
    <s v="Y"/>
    <n v="5.76"/>
    <n v="56.068570000000001"/>
    <n v="-168.76033000000001"/>
    <n v="56.06476"/>
    <n v="-168.79595"/>
    <s v="23-02"/>
    <n v="760"/>
    <n v="762"/>
    <m/>
    <n v="10.9"/>
    <n v="3.3"/>
    <n v="1550"/>
    <n v="172"/>
    <n v="115"/>
    <n v="1"/>
    <n v="3.869073E-2"/>
    <s v="23-02"/>
    <s v="23-02"/>
  </r>
  <r>
    <s v="EBS_SLOPE"/>
    <n v="2016"/>
    <n v="-708"/>
    <n v="-16295"/>
    <n v="201601"/>
    <n v="178"/>
    <n v="111"/>
    <n v="3"/>
    <x v="8"/>
    <m/>
    <m/>
    <s v="EBS slope subarea 2 depth stratum 5 1000-1200 meters"/>
    <n v="0"/>
    <s v="Y"/>
    <s v="Good performance"/>
    <d v="2016-07-17T10:22:58"/>
    <n v="0.41399999999999998"/>
    <n v="1.847"/>
    <n v="16.190000000000001"/>
    <s v="Y"/>
    <n v="6.09"/>
    <n v="56.015459999999997"/>
    <n v="-168.88661999999999"/>
    <n v="56.015360000000001"/>
    <n v="-168.85713000000001"/>
    <s v="25-02"/>
    <n v="1172"/>
    <n v="1172"/>
    <m/>
    <n v="11"/>
    <n v="2.6"/>
    <n v="2000"/>
    <n v="172"/>
    <n v="115"/>
    <n v="2"/>
    <n v="2.9902930000000001E-2"/>
    <s v="25-02"/>
    <s v="25-02"/>
  </r>
  <r>
    <s v="EBS_SLOPE"/>
    <n v="2016"/>
    <n v="-708"/>
    <n v="-16294"/>
    <n v="201601"/>
    <n v="178"/>
    <n v="110"/>
    <n v="3"/>
    <x v="5"/>
    <m/>
    <m/>
    <s v="EBS slope subarea 2 depth stratum 4 800-1000 meters"/>
    <n v="0"/>
    <s v="Y"/>
    <s v="Good performance"/>
    <d v="2016-07-17T07:04:36"/>
    <n v="0.51"/>
    <n v="2.3820000000000001"/>
    <n v="17.158000000000001"/>
    <s v="Y"/>
    <n v="5.3650000000000002"/>
    <n v="55.959679999999999"/>
    <n v="-168.93387999999999"/>
    <n v="55.966169999999998"/>
    <n v="-168.97009"/>
    <s v="24-05"/>
    <n v="805"/>
    <n v="810"/>
    <m/>
    <n v="10.7"/>
    <n v="3"/>
    <n v="1650"/>
    <n v="172"/>
    <n v="115"/>
    <n v="2"/>
    <n v="4.0870355999999997E-2"/>
    <s v="24-05"/>
    <s v="24-05"/>
  </r>
  <r>
    <s v="EBS_SLOPE"/>
    <n v="2016"/>
    <n v="-708"/>
    <n v="-16293"/>
    <n v="201601"/>
    <n v="178"/>
    <n v="104"/>
    <n v="3"/>
    <x v="1"/>
    <m/>
    <m/>
    <s v="EBS slope subarea 1 depth stratum 3 600-800 meters"/>
    <n v="3.11"/>
    <s v="Y"/>
    <s v="Sablefish pot"/>
    <d v="2016-07-15T15:22:43"/>
    <n v="0.498"/>
    <n v="2.3559999999999999"/>
    <n v="17.893000000000001"/>
    <s v="Y"/>
    <n v="4.8259999999999996"/>
    <n v="54.379620000000003"/>
    <n v="-166.51002"/>
    <n v="54.381250000000001"/>
    <n v="-166.47403"/>
    <s v="13-02"/>
    <n v="610"/>
    <n v="615"/>
    <m/>
    <n v="11"/>
    <n v="3.4"/>
    <n v="1300"/>
    <n v="172"/>
    <n v="115"/>
    <n v="1"/>
    <n v="4.2155907999999999E-2"/>
    <s v="13-02"/>
    <s v="13-02"/>
  </r>
  <r>
    <s v="EBS_SLOPE"/>
    <n v="2016"/>
    <n v="-708"/>
    <n v="-16292"/>
    <n v="201601"/>
    <n v="178"/>
    <n v="141"/>
    <n v="3"/>
    <x v="0"/>
    <m/>
    <m/>
    <s v="EBS slope subarea 1 depth stratum 2 400-600 meters"/>
    <n v="0"/>
    <s v="Y"/>
    <s v="Good performance"/>
    <d v="2016-07-24T12:49:49"/>
    <n v="0.48399999999999999"/>
    <n v="2.1619999999999999"/>
    <n v="16.584"/>
    <s v="Y"/>
    <n v="5.1269999999999998"/>
    <n v="54.731099999999998"/>
    <n v="-167.25993"/>
    <n v="54.711939999999998"/>
    <n v="-167.25445999999999"/>
    <d v="2017-12-01T00:00:00"/>
    <n v="452"/>
    <n v="457"/>
    <m/>
    <n v="10.5"/>
    <n v="3.8"/>
    <n v="1050"/>
    <n v="172"/>
    <n v="115"/>
    <n v="1"/>
    <n v="3.5854608000000003E-2"/>
    <d v="2017-12-01T00:00:00"/>
    <s v="12-01"/>
  </r>
  <r>
    <s v="EBS_SLOPE"/>
    <n v="2016"/>
    <n v="-708"/>
    <n v="-16291"/>
    <n v="201601"/>
    <n v="178"/>
    <n v="140"/>
    <n v="3"/>
    <x v="0"/>
    <m/>
    <m/>
    <s v="EBS slope subarea 1 depth stratum 2 400-600 meters"/>
    <n v="0"/>
    <s v="Y"/>
    <s v="Good performance"/>
    <d v="2016-07-24T10:17:37"/>
    <n v="0.48299999999999998"/>
    <n v="2.2130000000000001"/>
    <n v="17.428000000000001"/>
    <s v="Y"/>
    <n v="5.298"/>
    <n v="54.812919999999998"/>
    <n v="-167.40450000000001"/>
    <n v="54.828470000000003"/>
    <n v="-167.42581999999999"/>
    <d v="1948-12-01T00:00:00"/>
    <n v="482"/>
    <n v="487"/>
    <m/>
    <n v="10.7"/>
    <n v="3.7"/>
    <n v="1100"/>
    <n v="172"/>
    <n v="115"/>
    <n v="1"/>
    <n v="3.8568164000000002E-2"/>
    <d v="1948-12-01T00:00:00"/>
    <s v="12-48"/>
  </r>
  <r>
    <s v="EBS_SLOPE"/>
    <n v="2016"/>
    <n v="-708"/>
    <n v="-16290"/>
    <n v="201601"/>
    <n v="178"/>
    <n v="139"/>
    <n v="3"/>
    <x v="1"/>
    <m/>
    <m/>
    <s v="EBS slope subarea 1 depth stratum 3 600-800 meters"/>
    <n v="0"/>
    <s v="Y"/>
    <s v="Good performance"/>
    <d v="2016-07-24T06:58:31"/>
    <n v="0.51800000000000002"/>
    <n v="2.218"/>
    <n v="16.763999999999999"/>
    <s v="Y"/>
    <n v="5.5359999999999996"/>
    <n v="54.630229999999997"/>
    <n v="-167.47425000000001"/>
    <n v="54.650149999999996"/>
    <n v="-167.47371000000001"/>
    <s v="13-06"/>
    <n v="606"/>
    <n v="612"/>
    <m/>
    <n v="10.6"/>
    <n v="3.2"/>
    <n v="1300"/>
    <n v="172"/>
    <n v="115"/>
    <n v="2"/>
    <n v="3.7182552000000001E-2"/>
    <s v="13-06"/>
    <s v="13-06"/>
  </r>
  <r>
    <s v="EBS_SLOPE"/>
    <n v="2016"/>
    <n v="-708"/>
    <n v="-16289"/>
    <n v="201601"/>
    <n v="178"/>
    <n v="138"/>
    <n v="3"/>
    <x v="0"/>
    <m/>
    <m/>
    <s v="EBS slope subarea 1 depth stratum 2 400-600 meters"/>
    <n v="0"/>
    <s v="Y"/>
    <s v="Good performance"/>
    <d v="2016-07-23T16:06:26"/>
    <n v="0.51600000000000001"/>
    <n v="2.5099999999999998"/>
    <n v="18.283999999999999"/>
    <s v="Y"/>
    <n v="5.5759999999999996"/>
    <n v="55.041649999999997"/>
    <n v="-167.70724000000001"/>
    <n v="55.02628"/>
    <n v="-167.67871"/>
    <d v="1939-12-01T00:00:00"/>
    <n v="418"/>
    <n v="424"/>
    <m/>
    <n v="9.9"/>
    <n v="4.0999999999999996"/>
    <n v="1000"/>
    <n v="172"/>
    <n v="115"/>
    <n v="1"/>
    <n v="4.5892839999999997E-2"/>
    <d v="1939-12-01T00:00:00"/>
    <s v="12-39"/>
  </r>
  <r>
    <s v="EBS_SLOPE"/>
    <n v="2016"/>
    <n v="-708"/>
    <n v="-16288"/>
    <n v="201601"/>
    <n v="178"/>
    <n v="137"/>
    <n v="3"/>
    <x v="3"/>
    <m/>
    <m/>
    <s v="EBS slope subarea 1 depth stratum 4 800-1000 meters"/>
    <n v="1.1100000000000001"/>
    <s v="Y"/>
    <s v="Completed tow"/>
    <d v="2016-07-23T12:58:53"/>
    <n v="0.40600000000000003"/>
    <n v="1.754"/>
    <n v="17.423999999999999"/>
    <s v="Y"/>
    <n v="4.835"/>
    <n v="55.1813"/>
    <n v="-167.99553"/>
    <n v="55.194890000000001"/>
    <n v="-168.00903"/>
    <s v="14-10"/>
    <n v="878"/>
    <n v="883"/>
    <m/>
    <n v="10.4"/>
    <n v="3"/>
    <n v="1750"/>
    <n v="172"/>
    <n v="115"/>
    <n v="1"/>
    <n v="3.0561695999999999E-2"/>
    <s v="14-10"/>
    <s v="14-10"/>
  </r>
  <r>
    <s v="EBS_SLOPE"/>
    <n v="2016"/>
    <n v="-708"/>
    <n v="-16287"/>
    <n v="201601"/>
    <n v="178"/>
    <n v="136"/>
    <n v="3"/>
    <x v="1"/>
    <m/>
    <m/>
    <s v="EBS slope subarea 1 depth stratum 3 600-800 meters"/>
    <n v="0"/>
    <s v="Y"/>
    <s v="Good performance"/>
    <d v="2016-07-23T10:12:40"/>
    <n v="0.498"/>
    <n v="2.2440000000000002"/>
    <n v="17.248999999999999"/>
    <s v="Y"/>
    <n v="5.8730000000000002"/>
    <n v="55.07911"/>
    <n v="-167.89571000000001"/>
    <n v="55.097459999999998"/>
    <n v="-167.91014000000001"/>
    <s v="13-08"/>
    <n v="602"/>
    <n v="608"/>
    <m/>
    <n v="10"/>
    <n v="3.5"/>
    <n v="1300"/>
    <n v="172"/>
    <n v="115"/>
    <n v="1"/>
    <n v="3.8706756000000002E-2"/>
    <s v="13-08"/>
    <s v="13-08"/>
  </r>
  <r>
    <s v="EBS_SLOPE"/>
    <n v="2016"/>
    <n v="-708"/>
    <n v="-16286"/>
    <n v="201601"/>
    <n v="178"/>
    <n v="129"/>
    <n v="3"/>
    <x v="7"/>
    <m/>
    <m/>
    <s v="EBS slope subarea 2 depth stratum 1 200-400 meters"/>
    <n v="0"/>
    <s v="Y"/>
    <s v="Good performance"/>
    <d v="2016-07-21T18:30:07"/>
    <n v="0.53"/>
    <n v="2.4119999999999999"/>
    <n v="16.558"/>
    <s v="Y"/>
    <n v="6.0049999999999999"/>
    <n v="56.058419999999998"/>
    <n v="-168.37212"/>
    <n v="56.038350000000001"/>
    <n v="-168.38668999999999"/>
    <s v="21-03"/>
    <n v="219"/>
    <n v="225"/>
    <m/>
    <n v="10.9"/>
    <n v="4.5999999999999996"/>
    <n v="650"/>
    <n v="172"/>
    <n v="115"/>
    <n v="1"/>
    <n v="3.9937896000000001E-2"/>
    <s v="21-03"/>
    <s v="21-03"/>
  </r>
  <r>
    <s v="EBS_SLOPE"/>
    <n v="2016"/>
    <n v="-708"/>
    <n v="-16285"/>
    <n v="201601"/>
    <n v="178"/>
    <n v="135"/>
    <n v="3"/>
    <x v="2"/>
    <m/>
    <m/>
    <s v="EBS slope subarea 1 depth stratum 5 1000-1200 meters"/>
    <n v="3.2"/>
    <s v="Y"/>
    <s v="Caught longline gear"/>
    <d v="2016-07-23T07:08:28"/>
    <n v="0.51600000000000001"/>
    <n v="2.3199999999999998"/>
    <n v="17.048999999999999"/>
    <s v="Y"/>
    <n v="5.81"/>
    <n v="54.939399999999999"/>
    <n v="-167.78271000000001"/>
    <n v="54.92165"/>
    <n v="-167.76381000000001"/>
    <s v="15-08"/>
    <n v="1011"/>
    <n v="1017"/>
    <m/>
    <n v="10.199999999999999"/>
    <n v="2.8"/>
    <n v="1950"/>
    <n v="172"/>
    <n v="115"/>
    <n v="1"/>
    <n v="3.9553680000000001E-2"/>
    <s v="15-08"/>
    <s v="15-08"/>
  </r>
  <r>
    <s v="EBS_SLOPE"/>
    <n v="2016"/>
    <n v="-708"/>
    <n v="-16284"/>
    <n v="201601"/>
    <n v="178"/>
    <n v="128"/>
    <n v="3"/>
    <x v="7"/>
    <m/>
    <m/>
    <s v="EBS slope subarea 2 depth stratum 1 200-400 meters"/>
    <n v="0"/>
    <s v="Y"/>
    <s v="Good performance"/>
    <d v="2016-07-21T14:50:12"/>
    <n v="0.51900000000000002"/>
    <n v="2.4289999999999998"/>
    <n v="18.030999999999999"/>
    <s v="Y"/>
    <n v="6.7119999999999997"/>
    <n v="56.182180000000002"/>
    <n v="-168.46831"/>
    <n v="56.170720000000003"/>
    <n v="-168.43513999999999"/>
    <s v="21-10"/>
    <n v="201"/>
    <n v="208"/>
    <m/>
    <n v="11.7"/>
    <n v="4.4000000000000004"/>
    <n v="650"/>
    <n v="172"/>
    <n v="115"/>
    <n v="1"/>
    <n v="4.3797298999999998E-2"/>
    <s v="21-10"/>
    <s v="21-10"/>
  </r>
  <r>
    <s v="EBS_SLOPE"/>
    <n v="2016"/>
    <n v="-708"/>
    <n v="-16283"/>
    <n v="201601"/>
    <n v="178"/>
    <n v="127"/>
    <n v="3"/>
    <x v="9"/>
    <m/>
    <m/>
    <s v="EBS slope subarea 2 depth stratum 2 400-600 meters"/>
    <n v="0"/>
    <s v="Y"/>
    <s v="Good performance"/>
    <d v="2016-07-21T11:17:34"/>
    <n v="0.33200000000000002"/>
    <n v="1.5740000000000001"/>
    <n v="17.456"/>
    <s v="Y"/>
    <n v="6.1749999999999998"/>
    <n v="56.148260000000001"/>
    <n v="-169.02634"/>
    <n v="56.14199"/>
    <n v="-169.00372999999999"/>
    <s v="22-07"/>
    <n v="509"/>
    <n v="515"/>
    <m/>
    <n v="10.9"/>
    <n v="3.7"/>
    <n v="1100"/>
    <n v="172"/>
    <n v="115"/>
    <n v="1"/>
    <n v="2.7475744E-2"/>
    <s v="22-07"/>
    <s v="22-07"/>
  </r>
  <r>
    <s v="EBS_SLOPE"/>
    <n v="2016"/>
    <n v="-708"/>
    <n v="-16282"/>
    <n v="201601"/>
    <n v="178"/>
    <n v="126"/>
    <n v="3"/>
    <x v="8"/>
    <m/>
    <m/>
    <s v="EBS slope subarea 2 depth stratum 5 1000-1200 meters"/>
    <n v="0"/>
    <s v="Y"/>
    <s v="Good performance"/>
    <d v="2016-07-21T07:15:12"/>
    <n v="0.57499999999999996"/>
    <n v="2.698"/>
    <n v="17.872"/>
    <s v="Y"/>
    <n v="4.9580000000000002"/>
    <n v="56.10145"/>
    <n v="-169.22641999999999"/>
    <n v="56.082369999999997"/>
    <n v="-169.20038"/>
    <s v="25-05"/>
    <m/>
    <n v="1055"/>
    <m/>
    <n v="10.9"/>
    <n v="3.7"/>
    <n v="2000"/>
    <n v="172"/>
    <n v="115"/>
    <n v="2"/>
    <n v="4.8218655999999999E-2"/>
    <s v="25-05"/>
    <s v="25-05"/>
  </r>
  <r>
    <s v="EBS_SLOPE"/>
    <n v="2016"/>
    <n v="-708"/>
    <n v="-16280"/>
    <n v="201601"/>
    <n v="178"/>
    <n v="124"/>
    <n v="3"/>
    <x v="9"/>
    <m/>
    <m/>
    <s v="EBS slope subarea 2 depth stratum 2 400-600 meters"/>
    <n v="0"/>
    <s v="Y"/>
    <s v="Good performance"/>
    <d v="2016-07-20T15:08:29"/>
    <n v="0.53100000000000003"/>
    <n v="2.5339999999999998"/>
    <n v="16.268999999999998"/>
    <s v="Y"/>
    <n v="5.6340000000000003"/>
    <n v="56.20187"/>
    <n v="-169.23725999999999"/>
    <n v="56.19529"/>
    <n v="-169.19890000000001"/>
    <s v="22-03"/>
    <n v="524"/>
    <n v="530"/>
    <m/>
    <n v="11.4"/>
    <n v="3.6"/>
    <n v="1200"/>
    <n v="172"/>
    <n v="115"/>
    <n v="2"/>
    <n v="4.1225645999999998E-2"/>
    <s v="22-03"/>
    <s v="22-03"/>
  </r>
  <r>
    <s v="EBS_SLOPE"/>
    <n v="2016"/>
    <n v="-708"/>
    <n v="-16279"/>
    <n v="201601"/>
    <n v="178"/>
    <n v="123"/>
    <n v="3"/>
    <x v="9"/>
    <m/>
    <m/>
    <s v="EBS slope subarea 2 depth stratum 2 400-600 meters"/>
    <n v="0"/>
    <s v="Y"/>
    <s v="Good performance"/>
    <d v="2016-07-20T11:22:30"/>
    <n v="0.47599999999999998"/>
    <n v="2.1789999999999998"/>
    <n v="15.382999999999999"/>
    <s v="Y"/>
    <n v="6.125"/>
    <n v="56.207090000000001"/>
    <n v="-169.53543999999999"/>
    <n v="56.209609999999998"/>
    <n v="-169.57007999999999"/>
    <s v="22-09"/>
    <n v="428"/>
    <n v="434"/>
    <m/>
    <n v="11.4"/>
    <n v="3.7"/>
    <n v="1000"/>
    <n v="172"/>
    <n v="115"/>
    <n v="2"/>
    <n v="3.3519556999999998E-2"/>
    <s v="22-09"/>
    <s v="22-09"/>
  </r>
  <r>
    <s v="EBS_SLOPE"/>
    <n v="2016"/>
    <n v="-708"/>
    <n v="-16278"/>
    <n v="201601"/>
    <n v="178"/>
    <n v="122"/>
    <n v="3"/>
    <x v="9"/>
    <m/>
    <m/>
    <s v="EBS slope subarea 2 depth stratum 2 400-600 meters"/>
    <n v="0"/>
    <s v="Y"/>
    <s v="Good performance"/>
    <d v="2016-07-20T06:55:05"/>
    <n v="0.52600000000000002"/>
    <n v="2.3420000000000001"/>
    <n v="16.547999999999998"/>
    <s v="Y"/>
    <n v="5.7039999999999997"/>
    <n v="56.190370000000001"/>
    <n v="-169.48724999999999"/>
    <n v="56.17201"/>
    <n v="-169.50550999999999"/>
    <s v="22-04"/>
    <n v="481"/>
    <n v="487"/>
    <m/>
    <n v="11.5"/>
    <n v="3.5"/>
    <n v="1100"/>
    <n v="172"/>
    <n v="115"/>
    <n v="1"/>
    <n v="3.8755416000000001E-2"/>
    <s v="22-04"/>
    <s v="22-04"/>
  </r>
  <r>
    <s v="EBS_SLOPE"/>
    <n v="2016"/>
    <n v="-708"/>
    <n v="-16277"/>
    <n v="201601"/>
    <n v="178"/>
    <n v="109"/>
    <n v="3"/>
    <x v="7"/>
    <m/>
    <m/>
    <s v="EBS slope subarea 2 depth stratum 1 200-400 meters"/>
    <n v="0"/>
    <s v="Y"/>
    <s v="Good performance"/>
    <d v="2016-07-16T17:39:56"/>
    <n v="0.51"/>
    <n v="2.339"/>
    <n v="15.332000000000001"/>
    <s v="Y"/>
    <n v="6.4960000000000004"/>
    <n v="55.930169999999997"/>
    <n v="-168.83421000000001"/>
    <n v="55.937350000000002"/>
    <n v="-168.79912999999999"/>
    <s v="21-02"/>
    <n v="303"/>
    <n v="309"/>
    <m/>
    <n v="11.3"/>
    <n v="4.0999999999999996"/>
    <n v="800"/>
    <n v="172"/>
    <n v="115"/>
    <n v="1"/>
    <n v="3.5861548E-2"/>
    <s v="21-02"/>
    <s v="21-02"/>
  </r>
  <r>
    <s v="EBS_SLOPE"/>
    <n v="2016"/>
    <n v="-708"/>
    <n v="-16276"/>
    <n v="201601"/>
    <n v="178"/>
    <n v="108"/>
    <n v="3"/>
    <x v="9"/>
    <m/>
    <m/>
    <s v="EBS slope subarea 2 depth stratum 2 400-600 meters"/>
    <n v="0"/>
    <s v="Y"/>
    <s v="Good performance"/>
    <d v="2016-07-16T15:19:34"/>
    <n v="0.50600000000000001"/>
    <n v="2.3039999999999998"/>
    <n v="17.544"/>
    <s v="Y"/>
    <n v="5.2759999999999998"/>
    <n v="55.800519999999999"/>
    <n v="-168.86389"/>
    <n v="55.815989999999999"/>
    <n v="-168.88815"/>
    <s v="22-01"/>
    <n v="545"/>
    <n v="550"/>
    <m/>
    <n v="11.2"/>
    <n v="3.6"/>
    <n v="1200"/>
    <n v="172"/>
    <n v="115"/>
    <n v="1"/>
    <n v="4.0421376000000002E-2"/>
    <s v="22-01"/>
    <s v="22-01"/>
  </r>
  <r>
    <s v="EBS_SLOPE"/>
    <n v="2016"/>
    <n v="-708"/>
    <n v="-16275"/>
    <n v="201601"/>
    <n v="178"/>
    <n v="105"/>
    <n v="3"/>
    <x v="8"/>
    <m/>
    <m/>
    <s v="EBS slope subarea 2 depth stratum 5 1000-1200 meters"/>
    <n v="0"/>
    <s v="Y"/>
    <s v="Good performance"/>
    <d v="2016-07-16T07:14:37"/>
    <n v="0.57199999999999995"/>
    <n v="2.61"/>
    <n v="17"/>
    <s v="N"/>
    <n v="4.8259999999999996"/>
    <n v="55.589019999999998"/>
    <n v="-168.86981"/>
    <n v="55.577449999999999"/>
    <n v="-168.83403999999999"/>
    <s v="25-01"/>
    <n v="1021"/>
    <n v="1026"/>
    <m/>
    <n v="11.3"/>
    <n v="2.8"/>
    <n v="1950"/>
    <n v="172"/>
    <n v="115"/>
    <n v="1"/>
    <n v="4.437E-2"/>
    <s v="25-01"/>
    <s v="25-01"/>
  </r>
  <r>
    <s v="EBS_SLOPE"/>
    <n v="2016"/>
    <n v="-708"/>
    <n v="-16274"/>
    <n v="201601"/>
    <n v="178"/>
    <n v="107"/>
    <n v="3"/>
    <x v="7"/>
    <m/>
    <m/>
    <s v="EBS slope subarea 2 depth stratum 1 200-400 meters"/>
    <n v="0"/>
    <s v="Y"/>
    <s v="Good performance"/>
    <d v="2016-07-16T12:53:15"/>
    <n v="0.28599999999999998"/>
    <n v="1.345"/>
    <n v="12.928000000000001"/>
    <s v="Y"/>
    <n v="6.5039999999999996"/>
    <n v="55.687910000000002"/>
    <n v="-168.78011000000001"/>
    <n v="55.696759999999998"/>
    <n v="-168.79441"/>
    <s v="21-01"/>
    <n v="208"/>
    <n v="215"/>
    <m/>
    <n v="10.9"/>
    <n v="4.4000000000000004"/>
    <n v="650"/>
    <n v="172"/>
    <n v="115"/>
    <n v="2"/>
    <n v="1.738816E-2"/>
    <s v="21-01"/>
    <s v="21-01"/>
  </r>
  <r>
    <s v="EBS_SLOPE"/>
    <n v="2016"/>
    <n v="-708"/>
    <n v="-16273"/>
    <n v="201601"/>
    <n v="178"/>
    <n v="106"/>
    <n v="3"/>
    <x v="5"/>
    <m/>
    <m/>
    <s v="EBS slope subarea 2 depth stratum 4 800-1000 meters"/>
    <n v="1.1100000000000001"/>
    <s v="Y"/>
    <s v="Completed tow"/>
    <d v="2016-07-16T10:31:49"/>
    <n v="0.31900000000000001"/>
    <n v="1.397"/>
    <n v="16.364999999999998"/>
    <s v="Y"/>
    <n v="6.03"/>
    <n v="55.570590000000003"/>
    <n v="-168.75864000000001"/>
    <n v="55.577730000000003"/>
    <n v="-168.77659"/>
    <s v="24-01"/>
    <n v="872"/>
    <n v="881"/>
    <m/>
    <n v="11.1"/>
    <n v="3.1"/>
    <n v="1700"/>
    <n v="172"/>
    <n v="115"/>
    <n v="1"/>
    <n v="2.2861904999999998E-2"/>
    <s v="24-01"/>
    <s v="24-01"/>
  </r>
  <r>
    <s v="EBS_SLOPE"/>
    <n v="2016"/>
    <n v="-708"/>
    <n v="-16272"/>
    <n v="201601"/>
    <n v="178"/>
    <n v="169"/>
    <n v="3"/>
    <x v="4"/>
    <m/>
    <m/>
    <s v="EBS slope subarea 1 depth stratum 1 200-400 meters"/>
    <n v="0"/>
    <s v="Y"/>
    <s v="Good performance"/>
    <d v="2016-07-30T17:06:10"/>
    <n v="0.52400000000000002"/>
    <n v="2.4420000000000002"/>
    <n v="17.515999999999998"/>
    <s v="Y"/>
    <n v="5.7309999999999999"/>
    <n v="54.73554"/>
    <n v="-166.56689"/>
    <n v="54.743229999999997"/>
    <n v="-166.60213999999999"/>
    <d v="1942-11-01T00:00:00"/>
    <n v="271"/>
    <n v="277"/>
    <m/>
    <n v="11.2"/>
    <n v="4.2"/>
    <n v="750"/>
    <n v="172"/>
    <n v="115"/>
    <n v="1"/>
    <n v="4.2774072000000003E-2"/>
    <d v="1942-11-01T00:00:00"/>
    <s v="11-42"/>
  </r>
  <r>
    <s v="EBS_SLOPE"/>
    <n v="2016"/>
    <n v="-708"/>
    <n v="-16271"/>
    <n v="201601"/>
    <n v="178"/>
    <n v="168"/>
    <n v="3"/>
    <x v="4"/>
    <m/>
    <m/>
    <s v="EBS slope subarea 1 depth stratum 1 200-400 meters"/>
    <n v="0"/>
    <s v="Y"/>
    <s v="Good performance"/>
    <d v="2016-07-30T15:07:10"/>
    <n v="0.51"/>
    <n v="2.355"/>
    <n v="17.273"/>
    <s v="Y"/>
    <n v="5.7750000000000004"/>
    <n v="54.687199999999997"/>
    <n v="-166.36544000000001"/>
    <n v="54.688949999999998"/>
    <n v="-166.40167"/>
    <d v="1931-11-01T00:00:00"/>
    <n v="292"/>
    <n v="298"/>
    <m/>
    <n v="11.7"/>
    <n v="4.2"/>
    <n v="800"/>
    <n v="172"/>
    <n v="115"/>
    <n v="1"/>
    <n v="4.0677915000000002E-2"/>
    <d v="1931-11-01T00:00:00"/>
    <s v="11-31"/>
  </r>
  <r>
    <s v="EBS_SLOPE"/>
    <n v="2016"/>
    <n v="-708"/>
    <n v="-16270"/>
    <n v="201601"/>
    <n v="178"/>
    <n v="167"/>
    <n v="3"/>
    <x v="4"/>
    <m/>
    <m/>
    <s v="EBS slope subarea 1 depth stratum 1 200-400 meters"/>
    <n v="0"/>
    <s v="Y"/>
    <s v="Good performance"/>
    <d v="2016-07-30T13:07:11"/>
    <n v="0.51700000000000002"/>
    <n v="2.38"/>
    <n v="17.183"/>
    <s v="Y"/>
    <n v="6.0279999999999996"/>
    <n v="54.733789999999999"/>
    <n v="-166.19586000000001"/>
    <n v="54.733339999999998"/>
    <n v="-166.23267000000001"/>
    <d v="2017-11-07T00:00:00"/>
    <n v="236"/>
    <n v="242"/>
    <m/>
    <n v="11.9"/>
    <n v="4.2"/>
    <n v="700"/>
    <n v="172"/>
    <n v="115"/>
    <n v="1"/>
    <n v="4.0895540000000001E-2"/>
    <d v="2017-11-07T00:00:00"/>
    <s v="11-07"/>
  </r>
  <r>
    <s v="EBS_SLOPE"/>
    <n v="2016"/>
    <n v="-708"/>
    <n v="-16269"/>
    <n v="201601"/>
    <n v="178"/>
    <n v="166"/>
    <n v="3"/>
    <x v="4"/>
    <m/>
    <m/>
    <s v="EBS slope subarea 1 depth stratum 1 200-400 meters"/>
    <n v="0"/>
    <s v="Y"/>
    <s v="Good performance"/>
    <d v="2016-07-30T11:31:48"/>
    <n v="0.51300000000000001"/>
    <n v="2.3690000000000002"/>
    <n v="17.739000000000001"/>
    <s v="Y"/>
    <n v="5.5380000000000003"/>
    <n v="54.670279999999998"/>
    <n v="-166.08589000000001"/>
    <n v="54.670520000000003"/>
    <n v="-166.12245999999999"/>
    <d v="2017-11-22T00:00:00"/>
    <n v="310"/>
    <n v="316"/>
    <m/>
    <n v="10.4"/>
    <n v="4.2"/>
    <n v="950"/>
    <n v="172"/>
    <n v="115"/>
    <n v="1"/>
    <n v="4.2023691000000002E-2"/>
    <d v="2017-11-22T00:00:00"/>
    <s v="11-22"/>
  </r>
  <r>
    <s v="EBS_SLOPE"/>
    <n v="2016"/>
    <n v="-708"/>
    <n v="-16268"/>
    <n v="201601"/>
    <n v="178"/>
    <n v="165"/>
    <n v="3"/>
    <x v="0"/>
    <m/>
    <m/>
    <s v="EBS slope subarea 1 depth stratum 2 400-600 meters"/>
    <n v="6.12"/>
    <s v="Y"/>
    <s v="Depth range of tow exceeds limits of stratum"/>
    <d v="2016-07-30T09:03:43"/>
    <n v="0.51900000000000002"/>
    <n v="2.4089999999999998"/>
    <n v="15.513999999999999"/>
    <s v="Y"/>
    <n v="5.819"/>
    <n v="54.598350000000003"/>
    <n v="-166.04886999999999"/>
    <n v="54.601730000000003"/>
    <n v="-166.01219"/>
    <d v="2017-12-22T00:00:00"/>
    <n v="397"/>
    <n v="403"/>
    <m/>
    <n v="11.2"/>
    <n v="3.9"/>
    <n v="950"/>
    <n v="172"/>
    <n v="115"/>
    <n v="1"/>
    <n v="3.7373226000000002E-2"/>
    <d v="2017-12-22T00:00:00"/>
    <s v="12-22"/>
  </r>
  <r>
    <s v="EBS_SLOPE"/>
    <n v="2016"/>
    <n v="-708"/>
    <n v="-16267"/>
    <n v="201601"/>
    <n v="178"/>
    <n v="164"/>
    <n v="3"/>
    <x v="4"/>
    <m/>
    <m/>
    <s v="EBS slope subarea 1 depth stratum 1 200-400 meters"/>
    <n v="0"/>
    <s v="Y"/>
    <s v="Good performance"/>
    <d v="2016-07-29T15:24:58"/>
    <n v="0.29599999999999999"/>
    <n v="1.369"/>
    <n v="15.856999999999999"/>
    <s v="Y"/>
    <n v="5.6109999999999998"/>
    <n v="54.762160000000002"/>
    <n v="-165.86258000000001"/>
    <n v="54.763829999999999"/>
    <n v="-165.88355000000001"/>
    <d v="2017-11-05T00:00:00"/>
    <n v="204"/>
    <n v="210"/>
    <m/>
    <n v="11.4"/>
    <n v="4.4000000000000004"/>
    <n v="650"/>
    <n v="172"/>
    <n v="115"/>
    <n v="1"/>
    <n v="2.1708233E-2"/>
    <d v="2017-11-05T00:00:00"/>
    <s v="11-05"/>
  </r>
  <r>
    <s v="EBS_SLOPE"/>
    <n v="2016"/>
    <n v="-708"/>
    <n v="-16266"/>
    <n v="201601"/>
    <n v="178"/>
    <n v="163"/>
    <n v="3"/>
    <x v="4"/>
    <m/>
    <m/>
    <s v="EBS slope subarea 1 depth stratum 1 200-400 meters"/>
    <n v="0"/>
    <s v="Y"/>
    <s v="Good performance"/>
    <d v="2016-07-29T13:23:03"/>
    <n v="0.48899999999999999"/>
    <n v="2.2909999999999999"/>
    <n v="16.132999999999999"/>
    <s v="Y"/>
    <n v="6.3209999999999997"/>
    <n v="54.720350000000003"/>
    <n v="-165.69072"/>
    <n v="54.720399999999998"/>
    <n v="-165.72614999999999"/>
    <d v="2017-11-04T00:00:00"/>
    <n v="260"/>
    <n v="266"/>
    <m/>
    <n v="11"/>
    <n v="4.2"/>
    <n v="750"/>
    <n v="172"/>
    <n v="115"/>
    <n v="1"/>
    <n v="3.6960702999999998E-2"/>
    <d v="2017-11-04T00:00:00"/>
    <s v="11-04"/>
  </r>
  <r>
    <s v="EBS_SLOPE"/>
    <n v="2016"/>
    <n v="-708"/>
    <n v="-16265"/>
    <n v="201601"/>
    <n v="178"/>
    <n v="162"/>
    <n v="3"/>
    <x v="4"/>
    <m/>
    <m/>
    <s v="EBS slope subarea 1 depth stratum 1 200-400 meters"/>
    <n v="0"/>
    <s v="Y"/>
    <s v="Good performance"/>
    <d v="2016-07-29T11:19:39"/>
    <n v="0.49"/>
    <n v="2.4089999999999998"/>
    <n v="14.548999999999999"/>
    <s v="Y"/>
    <n v="6.6230000000000002"/>
    <n v="54.723489999999998"/>
    <n v="-165.39767000000001"/>
    <n v="54.74371"/>
    <n v="-165.41093000000001"/>
    <d v="2017-11-03T00:00:00"/>
    <n v="197"/>
    <n v="204"/>
    <m/>
    <n v="11.5"/>
    <n v="4.2"/>
    <n v="600"/>
    <n v="172"/>
    <n v="115"/>
    <n v="1"/>
    <n v="3.5048541000000002E-2"/>
    <d v="2017-11-03T00:00:00"/>
    <s v="11-03"/>
  </r>
  <r>
    <s v="EBS_SLOPE"/>
    <n v="2016"/>
    <n v="-708"/>
    <n v="-16264"/>
    <n v="201601"/>
    <n v="178"/>
    <n v="161"/>
    <n v="3"/>
    <x v="4"/>
    <m/>
    <m/>
    <s v="EBS slope subarea 1 depth stratum 1 200-400 meters"/>
    <n v="0"/>
    <s v="Y"/>
    <s v="Good performance"/>
    <d v="2016-07-29T08:52:19"/>
    <n v="0.49199999999999999"/>
    <n v="2.2639999999999998"/>
    <n v="15.728999999999999"/>
    <s v="Y"/>
    <n v="6.3040000000000003"/>
    <n v="54.610140000000001"/>
    <n v="-165.68674999999999"/>
    <n v="54.5899"/>
    <n v="-165.68370999999999"/>
    <d v="2017-11-18T00:00:00"/>
    <n v="348"/>
    <n v="354"/>
    <m/>
    <n v="11.3"/>
    <n v="4.0999999999999996"/>
    <n v="900"/>
    <n v="172"/>
    <n v="115"/>
    <n v="1"/>
    <n v="3.5610455999999999E-2"/>
    <d v="2017-11-18T00:00:00"/>
    <s v="11-18"/>
  </r>
  <r>
    <s v="EBS_SLOPE"/>
    <n v="2016"/>
    <n v="-708"/>
    <n v="-16263"/>
    <n v="201601"/>
    <n v="178"/>
    <n v="160"/>
    <n v="3"/>
    <x v="0"/>
    <m/>
    <m/>
    <s v="EBS slope subarea 1 depth stratum 2 400-600 meters"/>
    <n v="0"/>
    <s v="Y"/>
    <s v="Good performance"/>
    <d v="2016-07-29T06:46:52"/>
    <n v="0.49"/>
    <n v="2.407"/>
    <n v="16.222000000000001"/>
    <s v="Y"/>
    <n v="5.8680000000000003"/>
    <n v="54.578830000000004"/>
    <n v="-165.86646999999999"/>
    <n v="54.576309999999999"/>
    <n v="-165.82973000000001"/>
    <d v="2017-12-25T00:00:00"/>
    <n v="417"/>
    <n v="423"/>
    <m/>
    <n v="10.3"/>
    <n v="3.9"/>
    <n v="1000"/>
    <n v="172"/>
    <n v="115"/>
    <n v="1"/>
    <n v="3.9046353999999998E-2"/>
    <d v="2017-12-25T00:00:00"/>
    <s v="12-25"/>
  </r>
  <r>
    <s v="EBS_SLOPE"/>
    <n v="2016"/>
    <n v="-708"/>
    <n v="-16262"/>
    <n v="201601"/>
    <n v="178"/>
    <n v="159"/>
    <n v="3"/>
    <x v="0"/>
    <m/>
    <m/>
    <s v="EBS slope subarea 1 depth stratum 2 400-600 meters"/>
    <n v="0"/>
    <s v="Y"/>
    <s v="Good performance"/>
    <d v="2016-07-28T16:16:36"/>
    <n v="0.497"/>
    <n v="2.2010000000000001"/>
    <n v="15.308999999999999"/>
    <s v="Y"/>
    <n v="5.0439999999999996"/>
    <n v="54.427010000000003"/>
    <n v="-166.43498"/>
    <n v="54.428930000000001"/>
    <n v="-166.46866"/>
    <d v="2017-12-30T00:00:00"/>
    <n v="550"/>
    <n v="555"/>
    <m/>
    <n v="11.4"/>
    <n v="3.5"/>
    <n v="1200"/>
    <n v="172"/>
    <n v="115"/>
    <n v="1"/>
    <n v="3.3695109000000001E-2"/>
    <d v="2017-12-30T00:00:00"/>
    <s v="12-30"/>
  </r>
  <r>
    <s v="EBS_SLOPE"/>
    <n v="2016"/>
    <n v="-708"/>
    <n v="-16261"/>
    <n v="201601"/>
    <n v="178"/>
    <n v="158"/>
    <n v="3"/>
    <x v="3"/>
    <m/>
    <m/>
    <s v="EBS slope subarea 1 depth stratum 4 800-1000 meters"/>
    <n v="0"/>
    <s v="Y"/>
    <s v="Good performance"/>
    <d v="2016-07-28T13:44:51"/>
    <n v="0.40500000000000003"/>
    <n v="1.851"/>
    <n v="16.838999999999999"/>
    <s v="Y"/>
    <n v="5.7519999999999998"/>
    <n v="54.312559999999998"/>
    <n v="-166.59475"/>
    <n v="54.313630000000003"/>
    <n v="-166.5668"/>
    <s v="14-01"/>
    <n v="800"/>
    <n v="806"/>
    <m/>
    <n v="10.9"/>
    <n v="3.1"/>
    <n v="1650"/>
    <n v="172"/>
    <n v="115"/>
    <n v="1"/>
    <n v="3.1168989000000001E-2"/>
    <s v="14-01"/>
    <s v="14-01"/>
  </r>
  <r>
    <s v="EBS_SLOPE"/>
    <n v="2016"/>
    <n v="-708"/>
    <n v="-16260"/>
    <n v="201601"/>
    <n v="178"/>
    <n v="157"/>
    <n v="3"/>
    <x v="3"/>
    <m/>
    <m/>
    <s v="EBS slope subarea 1 depth stratum 4 800-1000 meters"/>
    <n v="3.3"/>
    <s v="Y"/>
    <s v="Caught trawl gear"/>
    <d v="2016-07-28T10:37:28"/>
    <n v="0.503"/>
    <n v="2.331"/>
    <n v="17.327999999999999"/>
    <s v="Y"/>
    <n v="5.3579999999999997"/>
    <n v="54.306240000000003"/>
    <n v="-166.71815000000001"/>
    <n v="54.311329999999998"/>
    <n v="-166.75280000000001"/>
    <s v="14-02"/>
    <n v="825"/>
    <n v="830"/>
    <m/>
    <n v="11"/>
    <n v="3.1"/>
    <n v="1700"/>
    <n v="172"/>
    <n v="115"/>
    <n v="1"/>
    <n v="4.0391568000000003E-2"/>
    <s v="14-02"/>
    <s v="14-02"/>
  </r>
  <r>
    <s v="EBS_SLOPE"/>
    <n v="2016"/>
    <n v="-708"/>
    <n v="-16259"/>
    <n v="201601"/>
    <n v="178"/>
    <n v="156"/>
    <n v="3"/>
    <x v="2"/>
    <m/>
    <m/>
    <s v="EBS slope subarea 1 depth stratum 5 1000-1200 meters"/>
    <n v="1.2"/>
    <s v="Y"/>
    <s v="Major hang, stopped forward progress of vessel"/>
    <d v="2016-07-28T07:23:53"/>
    <n v="0.30399999999999999"/>
    <n v="1.306"/>
    <n v="17.399999999999999"/>
    <s v="N"/>
    <n v="4.78"/>
    <n v="54.270099999999999"/>
    <n v="-166.63554999999999"/>
    <n v="54.266199999999998"/>
    <n v="-166.65432000000001"/>
    <s v="15-01"/>
    <n v="1090"/>
    <n v="1095"/>
    <m/>
    <n v="11.3"/>
    <n v="2.7"/>
    <n v="2050"/>
    <n v="172"/>
    <n v="115"/>
    <n v="1"/>
    <n v="2.2724399999999999E-2"/>
    <s v="15-01"/>
    <s v="15-01"/>
  </r>
  <r>
    <s v="EBS_SLOPE"/>
    <n v="2016"/>
    <n v="-708"/>
    <n v="-16258"/>
    <n v="201601"/>
    <n v="178"/>
    <n v="155"/>
    <n v="3"/>
    <x v="4"/>
    <m/>
    <m/>
    <s v="EBS slope subarea 1 depth stratum 1 200-400 meters"/>
    <n v="0"/>
    <s v="Y"/>
    <s v="Good performance"/>
    <d v="2016-07-27T17:14:04"/>
    <n v="0.48599999999999999"/>
    <n v="2.2810000000000001"/>
    <n v="17.236000000000001"/>
    <s v="Y"/>
    <n v="5.53"/>
    <n v="54.737720000000003"/>
    <n v="-166.84844000000001"/>
    <n v="54.725279999999998"/>
    <n v="-166.82034999999999"/>
    <d v="1933-11-01T00:00:00"/>
    <n v="323"/>
    <n v="329"/>
    <m/>
    <n v="11.4"/>
    <n v="4.2"/>
    <n v="850"/>
    <n v="172"/>
    <n v="115"/>
    <n v="1"/>
    <n v="3.9315316000000003E-2"/>
    <d v="1933-11-01T00:00:00"/>
    <s v="11-33"/>
  </r>
  <r>
    <s v="EBS_SLOPE"/>
    <n v="2016"/>
    <n v="-708"/>
    <n v="-16257"/>
    <n v="201601"/>
    <n v="178"/>
    <n v="154"/>
    <n v="3"/>
    <x v="0"/>
    <m/>
    <m/>
    <s v="EBS slope subarea 1 depth stratum 2 400-600 meters"/>
    <n v="0"/>
    <s v="Y"/>
    <s v="Good performance"/>
    <d v="2016-07-27T14:45:43"/>
    <n v="0.46800000000000003"/>
    <n v="2.12"/>
    <n v="14.711"/>
    <s v="Y"/>
    <n v="4.5449999999999999"/>
    <n v="54.610169999999997"/>
    <n v="-167.02634"/>
    <n v="54.62471"/>
    <n v="-167.00522000000001"/>
    <d v="1950-12-01T00:00:00"/>
    <n v="425"/>
    <n v="430"/>
    <m/>
    <n v="11.5"/>
    <n v="3.9"/>
    <n v="1000"/>
    <n v="172"/>
    <n v="115"/>
    <n v="1"/>
    <n v="3.1187320000000001E-2"/>
    <d v="1950-12-01T00:00:00"/>
    <s v="12-50"/>
  </r>
  <r>
    <s v="EBS_SLOPE"/>
    <n v="2016"/>
    <n v="-708"/>
    <n v="-16256"/>
    <n v="201601"/>
    <n v="178"/>
    <n v="134"/>
    <n v="3"/>
    <x v="4"/>
    <m/>
    <m/>
    <s v="EBS slope subarea 1 depth stratum 1 200-400 meters"/>
    <n v="0"/>
    <s v="Y"/>
    <s v="Good performance"/>
    <d v="2016-07-22T17:42:59"/>
    <n v="0.498"/>
    <n v="2.3079999999999998"/>
    <n v="16.992999999999999"/>
    <s v="Y"/>
    <n v="5.5709999999999997"/>
    <n v="55.404969999999999"/>
    <n v="-168.03556"/>
    <n v="55.392980000000001"/>
    <n v="-168.0059"/>
    <d v="2017-11-10T00:00:00"/>
    <n v="224"/>
    <n v="230"/>
    <m/>
    <n v="10.9"/>
    <n v="4.2"/>
    <n v="650"/>
    <n v="172"/>
    <n v="115"/>
    <n v="2"/>
    <n v="3.9219843999999997E-2"/>
    <d v="2017-11-10T00:00:00"/>
    <s v="11-10"/>
  </r>
  <r>
    <s v="EBS_SLOPE"/>
    <n v="2016"/>
    <n v="-708"/>
    <n v="-16255"/>
    <n v="201601"/>
    <n v="178"/>
    <n v="133"/>
    <n v="3"/>
    <x v="4"/>
    <m/>
    <m/>
    <s v="EBS slope subarea 1 depth stratum 1 200-400 meters"/>
    <n v="0"/>
    <s v="Y"/>
    <s v="Good performance"/>
    <d v="2016-07-22T15:08:15"/>
    <n v="0.52400000000000002"/>
    <n v="2.2519999999999998"/>
    <n v="17.082999999999998"/>
    <s v="Y"/>
    <n v="5.88"/>
    <n v="55.457129999999999"/>
    <n v="-168.19723999999999"/>
    <n v="55.445129999999999"/>
    <n v="-168.16873000000001"/>
    <d v="1935-11-01T00:00:00"/>
    <n v="238"/>
    <n v="244"/>
    <m/>
    <n v="10.8"/>
    <n v="4.2"/>
    <n v="700"/>
    <n v="172"/>
    <n v="115"/>
    <n v="2"/>
    <n v="3.8470916000000001E-2"/>
    <d v="1935-11-01T00:00:00"/>
    <s v="11-35"/>
  </r>
  <r>
    <s v="EBS_SLOPE"/>
    <n v="2016"/>
    <n v="-708"/>
    <n v="-16254"/>
    <n v="201601"/>
    <n v="178"/>
    <n v="132"/>
    <n v="3"/>
    <x v="0"/>
    <m/>
    <m/>
    <s v="EBS slope subarea 1 depth stratum 2 400-600 meters"/>
    <n v="0"/>
    <s v="Y"/>
    <s v="Good performance"/>
    <d v="2016-07-22T12:37:19"/>
    <n v="0.51900000000000002"/>
    <n v="2.4060000000000001"/>
    <n v="18.138999999999999"/>
    <s v="Y"/>
    <n v="5.49"/>
    <n v="55.423549999999999"/>
    <n v="-168.32339999999999"/>
    <n v="55.408720000000002"/>
    <n v="-168.29605000000001"/>
    <d v="1934-12-01T00:00:00"/>
    <n v="530"/>
    <n v="535"/>
    <m/>
    <n v="10.9"/>
    <n v="3.7"/>
    <n v="1150"/>
    <n v="172"/>
    <n v="115"/>
    <n v="1"/>
    <n v="4.3642434000000001E-2"/>
    <d v="1934-12-01T00:00:00"/>
    <s v="12-34"/>
  </r>
  <r>
    <s v="EBS_SLOPE"/>
    <n v="2016"/>
    <n v="-708"/>
    <n v="-16253"/>
    <n v="201601"/>
    <n v="178"/>
    <n v="131"/>
    <n v="3"/>
    <x v="0"/>
    <m/>
    <m/>
    <s v="EBS slope subarea 1 depth stratum 2 400-600 meters"/>
    <n v="0"/>
    <s v="Y"/>
    <s v="Good performance"/>
    <d v="2016-07-22T09:46:22"/>
    <n v="0.50700000000000001"/>
    <n v="2.33"/>
    <n v="17.585000000000001"/>
    <s v="Y"/>
    <n v="5.7389999999999999"/>
    <n v="55.369709999999998"/>
    <n v="-168.16623999999999"/>
    <n v="55.378869999999999"/>
    <n v="-168.19908000000001"/>
    <d v="2017-12-14T00:00:00"/>
    <n v="498"/>
    <n v="504"/>
    <m/>
    <n v="11"/>
    <n v="3.6"/>
    <n v="1150"/>
    <n v="172"/>
    <n v="115"/>
    <n v="1"/>
    <n v="4.0973049999999997E-2"/>
    <d v="2017-12-14T00:00:00"/>
    <s v="12-14"/>
  </r>
  <r>
    <s v="EBS_SLOPE"/>
    <n v="2016"/>
    <n v="-708"/>
    <n v="-16252"/>
    <n v="201601"/>
    <n v="178"/>
    <n v="130"/>
    <n v="3"/>
    <x v="1"/>
    <m/>
    <m/>
    <s v="EBS slope subarea 1 depth stratum 3 600-800 meters"/>
    <n v="0"/>
    <s v="Y"/>
    <s v="Good performance"/>
    <d v="2016-07-22T07:02:47"/>
    <n v="0.51700000000000002"/>
    <n v="2.5289999999999999"/>
    <n v="15.454000000000001"/>
    <s v="Y"/>
    <n v="6.36"/>
    <n v="55.389499999999998"/>
    <n v="-168.27878999999999"/>
    <n v="55.376649999999998"/>
    <n v="-168.24623"/>
    <s v="13-10"/>
    <n v="604"/>
    <n v="605"/>
    <m/>
    <n v="11"/>
    <n v="3.5"/>
    <n v="1350"/>
    <n v="172"/>
    <n v="115"/>
    <n v="1"/>
    <n v="3.9083166000000003E-2"/>
    <s v="13-10"/>
    <s v="13-10"/>
  </r>
  <r>
    <s v="EBS_SLOPE"/>
    <n v="2016"/>
    <n v="-708"/>
    <n v="-15895"/>
    <n v="201601"/>
    <n v="178"/>
    <n v="183"/>
    <n v="3"/>
    <x v="7"/>
    <m/>
    <m/>
    <s v="EBS slope subarea 2 depth stratum 1 200-400 meters"/>
    <n v="0"/>
    <s v="Y"/>
    <s v="Good performance"/>
    <d v="2016-08-09T16:54:43"/>
    <n v="0.55000000000000004"/>
    <n v="2.6030000000000002"/>
    <n v="17.038"/>
    <s v="Y"/>
    <n v="6.2729999999999997"/>
    <n v="56.067729999999997"/>
    <n v="-168.43179000000001"/>
    <n v="56.045310000000001"/>
    <n v="-168.43235000000001"/>
    <s v="21-99"/>
    <n v="293"/>
    <n v="299"/>
    <m/>
    <n v="12.7"/>
    <n v="4.0999999999999996"/>
    <n v="800"/>
    <n v="172"/>
    <n v="115"/>
    <n v="1"/>
    <n v="4.4349913999999997E-2"/>
    <s v="21-99"/>
    <s v="21-99"/>
  </r>
  <r>
    <s v="EBS_SLOPE"/>
    <n v="2016"/>
    <n v="-708"/>
    <n v="-15894"/>
    <n v="201601"/>
    <n v="178"/>
    <n v="181"/>
    <n v="3"/>
    <x v="0"/>
    <m/>
    <m/>
    <s v="EBS slope subarea 1 depth stratum 2 400-600 meters"/>
    <n v="0"/>
    <s v="Y"/>
    <s v="Good performance"/>
    <d v="2016-08-04T15:56:33"/>
    <n v="0.48799999999999999"/>
    <n v="2.3559999999999999"/>
    <n v="16.396999999999998"/>
    <s v="Y"/>
    <n v="6.2460000000000004"/>
    <n v="54.489989999999999"/>
    <n v="-165.8408"/>
    <n v="54.46904"/>
    <n v="-165.84613999999999"/>
    <d v="2017-12-09T00:00:00"/>
    <n v="447"/>
    <n v="453"/>
    <m/>
    <n v="11.5"/>
    <n v="3.8"/>
    <n v="1050"/>
    <n v="172"/>
    <n v="115"/>
    <n v="1"/>
    <n v="3.8631331999999997E-2"/>
    <d v="2017-12-09T00:00:00"/>
    <s v="12-09"/>
  </r>
  <r>
    <s v="EBS_SLOPE"/>
    <n v="2016"/>
    <n v="-708"/>
    <n v="-15893"/>
    <n v="201601"/>
    <n v="178"/>
    <n v="180"/>
    <n v="3"/>
    <x v="4"/>
    <m/>
    <m/>
    <s v="EBS slope subarea 1 depth stratum 1 200-400 meters"/>
    <n v="0"/>
    <s v="Y"/>
    <s v="Good performance"/>
    <d v="2016-08-04T13:37:24"/>
    <n v="0.48599999999999999"/>
    <n v="2.3279999999999998"/>
    <n v="15.661"/>
    <s v="Y"/>
    <n v="6.7329999999999997"/>
    <n v="54.633310000000002"/>
    <n v="-165.63851"/>
    <n v="54.612400000000001"/>
    <n v="-165.63959"/>
    <d v="2017-11-15T00:00:00"/>
    <n v="323"/>
    <n v="330"/>
    <m/>
    <n v="11.4"/>
    <n v="4.0999999999999996"/>
    <n v="850"/>
    <n v="172"/>
    <n v="115"/>
    <n v="1"/>
    <n v="3.6458808000000002E-2"/>
    <d v="2017-11-15T00:00:00"/>
    <s v="11-15"/>
  </r>
  <r>
    <s v="EBS_SLOPE"/>
    <n v="2016"/>
    <n v="-708"/>
    <n v="-15892"/>
    <n v="201601"/>
    <n v="178"/>
    <n v="179"/>
    <n v="3"/>
    <x v="4"/>
    <m/>
    <m/>
    <s v="EBS slope subarea 1 depth stratum 1 200-400 meters"/>
    <n v="0"/>
    <s v="Y"/>
    <s v="Good performance"/>
    <d v="2016-08-04T11:44:52"/>
    <n v="0.48399999999999999"/>
    <n v="2.169"/>
    <n v="15.166"/>
    <s v="Y"/>
    <n v="6.4139999999999997"/>
    <n v="54.755740000000003"/>
    <n v="-165.76692"/>
    <n v="54.756329999999998"/>
    <n v="-165.73337000000001"/>
    <d v="2017-11-06T00:00:00"/>
    <n v="218"/>
    <n v="224"/>
    <m/>
    <n v="11"/>
    <n v="4.2"/>
    <n v="650"/>
    <n v="172"/>
    <n v="115"/>
    <n v="1"/>
    <n v="3.2895054E-2"/>
    <d v="2017-11-06T00:00:00"/>
    <s v="11-06"/>
  </r>
  <r>
    <s v="EBS_SLOPE"/>
    <n v="2016"/>
    <n v="-708"/>
    <n v="-15891"/>
    <n v="201601"/>
    <n v="178"/>
    <n v="178"/>
    <n v="3"/>
    <x v="4"/>
    <m/>
    <m/>
    <s v="EBS slope subarea 1 depth stratum 1 200-400 meters"/>
    <n v="0"/>
    <s v="Y"/>
    <s v="Good performance"/>
    <d v="2016-08-04T09:37:55"/>
    <n v="0.41799999999999998"/>
    <n v="1.9650000000000001"/>
    <n v="16.59"/>
    <s v="Y"/>
    <n v="5.3360000000000003"/>
    <n v="54.760269999999998"/>
    <n v="-166.02028000000001"/>
    <n v="54.761659999999999"/>
    <n v="-165.98994999999999"/>
    <d v="2017-11-14T00:00:00"/>
    <n v="205"/>
    <n v="210"/>
    <m/>
    <n v="11"/>
    <n v="4.0999999999999996"/>
    <n v="650"/>
    <n v="172"/>
    <n v="115"/>
    <n v="2"/>
    <n v="3.2599349999999999E-2"/>
    <d v="2017-11-14T00:00:00"/>
    <s v="11-14"/>
  </r>
  <r>
    <s v="EBS_SLOPE"/>
    <n v="2016"/>
    <n v="-708"/>
    <n v="-15890"/>
    <n v="201601"/>
    <n v="178"/>
    <n v="177"/>
    <n v="3"/>
    <x v="0"/>
    <m/>
    <m/>
    <s v="EBS slope subarea 1 depth stratum 2 400-600 meters"/>
    <n v="0"/>
    <s v="Y"/>
    <s v="Good performance"/>
    <d v="2016-08-04T06:49:59"/>
    <n v="0.36499999999999999"/>
    <n v="1.6319999999999999"/>
    <n v="15.627000000000001"/>
    <s v="Y"/>
    <n v="5.1109999999999998"/>
    <n v="54.573540000000001"/>
    <n v="-166.47721000000001"/>
    <n v="54.575510000000001"/>
    <n v="-166.45235"/>
    <d v="2017-12-19T00:00:00"/>
    <n v="406"/>
    <n v="411"/>
    <m/>
    <n v="12"/>
    <n v="3.9"/>
    <n v="950"/>
    <n v="172"/>
    <n v="115"/>
    <n v="1"/>
    <n v="2.5503264000000001E-2"/>
    <d v="2017-12-19T00:00:00"/>
    <s v="12-19"/>
  </r>
  <r>
    <s v="EBS_SLOPE"/>
    <n v="2016"/>
    <n v="-708"/>
    <n v="-15889"/>
    <n v="201601"/>
    <n v="178"/>
    <n v="176"/>
    <n v="3"/>
    <x v="4"/>
    <m/>
    <m/>
    <s v="EBS slope subarea 1 depth stratum 1 200-400 meters"/>
    <n v="0"/>
    <s v="Y"/>
    <s v="Good performance"/>
    <d v="2016-08-03T16:59:53"/>
    <n v="0.47599999999999998"/>
    <n v="2.3130000000000002"/>
    <n v="17.411999999999999"/>
    <s v="Y"/>
    <n v="5.4710000000000001"/>
    <n v="54.937570000000001"/>
    <n v="-167.37269000000001"/>
    <n v="54.924160000000001"/>
    <n v="-167.34521000000001"/>
    <d v="1941-11-01T00:00:00"/>
    <n v="318"/>
    <n v="323"/>
    <m/>
    <n v="12.1"/>
    <n v="4.2"/>
    <n v="800"/>
    <n v="172"/>
    <n v="115"/>
    <n v="1"/>
    <n v="4.0273956E-2"/>
    <d v="1941-11-01T00:00:00"/>
    <s v="11-41"/>
  </r>
  <r>
    <s v="EBS_SLOPE"/>
    <n v="2016"/>
    <n v="-708"/>
    <n v="-15888"/>
    <n v="201601"/>
    <n v="178"/>
    <n v="175"/>
    <n v="3"/>
    <x v="4"/>
    <m/>
    <m/>
    <s v="EBS slope subarea 1 depth stratum 1 200-400 meters"/>
    <n v="0"/>
    <s v="Y"/>
    <s v="Good performance"/>
    <d v="2016-08-03T14:56:10"/>
    <n v="0.48299999999999998"/>
    <n v="2.323"/>
    <n v="17.68"/>
    <s v="Y"/>
    <n v="5.76"/>
    <n v="55.042380000000001"/>
    <n v="-167.5333"/>
    <n v="55.027920000000002"/>
    <n v="-167.50720000000001"/>
    <d v="1937-11-01T00:00:00"/>
    <n v="286"/>
    <n v="292"/>
    <m/>
    <n v="11.9"/>
    <n v="4.2"/>
    <n v="750"/>
    <n v="172"/>
    <n v="115"/>
    <n v="1"/>
    <n v="4.1070639999999999E-2"/>
    <d v="1937-11-01T00:00:00"/>
    <s v="11-37"/>
  </r>
  <r>
    <s v="EBS_SLOPE"/>
    <n v="2016"/>
    <n v="-708"/>
    <n v="-15887"/>
    <n v="201601"/>
    <n v="178"/>
    <n v="174"/>
    <n v="3"/>
    <x v="0"/>
    <m/>
    <m/>
    <s v="EBS slope subarea 1 depth stratum 2 400-600 meters"/>
    <n v="0"/>
    <s v="Y"/>
    <s v="Good performance"/>
    <d v="2016-08-03T12:57:14"/>
    <n v="0.46600000000000003"/>
    <n v="2.2450000000000001"/>
    <n v="17.791"/>
    <s v="Y"/>
    <n v="5.3769999999999998"/>
    <n v="54.954549999999998"/>
    <n v="-167.59496999999999"/>
    <n v="54.969900000000003"/>
    <n v="-167.61766"/>
    <d v="1940-12-01T00:00:00"/>
    <n v="450"/>
    <n v="455"/>
    <m/>
    <n v="11.9"/>
    <n v="3.8"/>
    <n v="1050"/>
    <n v="172"/>
    <n v="115"/>
    <n v="1"/>
    <n v="3.9940795000000001E-2"/>
    <d v="1940-12-01T00:00:00"/>
    <s v="12-40"/>
  </r>
  <r>
    <s v="EBS_SLOPE"/>
    <n v="2016"/>
    <n v="-708"/>
    <n v="-15886"/>
    <n v="201601"/>
    <n v="178"/>
    <n v="173"/>
    <n v="3"/>
    <x v="0"/>
    <m/>
    <m/>
    <s v="EBS slope subarea 1 depth stratum 2 400-600 meters"/>
    <n v="0"/>
    <s v="Y"/>
    <s v="Good performance"/>
    <d v="2016-08-03T10:31:19"/>
    <n v="0.48299999999999998"/>
    <n v="2.2839999999999998"/>
    <n v="17.318000000000001"/>
    <s v="Y"/>
    <n v="5.4020000000000001"/>
    <n v="54.864139999999999"/>
    <n v="-167.49534"/>
    <n v="54.878790000000002"/>
    <n v="-167.52011999999999"/>
    <d v="1936-12-01T00:00:00"/>
    <n v="499"/>
    <n v="504"/>
    <m/>
    <n v="11.8"/>
    <n v="3.7"/>
    <n v="1150"/>
    <n v="172"/>
    <n v="115"/>
    <n v="1"/>
    <n v="3.9554312000000001E-2"/>
    <d v="1936-12-01T00:00:00"/>
    <s v="12-36"/>
  </r>
  <r>
    <s v="EBS_SLOPE"/>
    <n v="2016"/>
    <n v="-708"/>
    <n v="-15885"/>
    <n v="201601"/>
    <n v="178"/>
    <n v="172"/>
    <n v="3"/>
    <x v="2"/>
    <m/>
    <m/>
    <s v="EBS slope subarea 1 depth stratum 5 1000-1200 meters"/>
    <n v="3.13"/>
    <s v="Y"/>
    <s v="Alaskan crab pot"/>
    <d v="2016-08-03T07:25:58"/>
    <n v="0.44400000000000001"/>
    <n v="2.0880000000000001"/>
    <n v="14.379"/>
    <s v="Y"/>
    <n v="7.8819999999999997"/>
    <n v="54.802520000000001"/>
    <n v="-167.66897"/>
    <n v="54.818429999999999"/>
    <n v="-167.68575000000001"/>
    <s v="15-07"/>
    <n v="1057"/>
    <n v="1065"/>
    <m/>
    <n v="11.1"/>
    <n v="2.8"/>
    <n v="2000"/>
    <n v="172"/>
    <n v="115"/>
    <n v="1"/>
    <n v="3.0023352E-2"/>
    <s v="15-07"/>
    <s v="15-07"/>
  </r>
  <r>
    <s v="EBS_SLOPE"/>
    <n v="2016"/>
    <n v="-708"/>
    <n v="-15884"/>
    <n v="201601"/>
    <n v="178"/>
    <n v="171"/>
    <n v="3"/>
    <x v="0"/>
    <m/>
    <m/>
    <s v="EBS slope subarea 1 depth stratum 2 400-600 meters"/>
    <n v="0"/>
    <s v="Y"/>
    <s v="Good performance"/>
    <d v="2016-08-02T17:28:09"/>
    <n v="0.47099999999999997"/>
    <n v="2.149"/>
    <n v="15.112"/>
    <s v="Y"/>
    <n v="4.8040000000000003"/>
    <n v="54.456000000000003"/>
    <n v="-166.20464000000001"/>
    <n v="54.457799999999999"/>
    <n v="-166.23756"/>
    <d v="2017-12-08T00:00:00"/>
    <n v="513"/>
    <n v="518"/>
    <m/>
    <n v="11.9"/>
    <n v="3.6"/>
    <n v="1150"/>
    <n v="172"/>
    <n v="115"/>
    <n v="1"/>
    <n v="3.2475688000000003E-2"/>
    <d v="2017-12-08T00:00:00"/>
    <s v="12-08"/>
  </r>
  <r>
    <s v="EBS_SLOPE"/>
    <n v="2016"/>
    <n v="-708"/>
    <n v="-15883"/>
    <n v="201601"/>
    <n v="178"/>
    <n v="170"/>
    <n v="3"/>
    <x v="1"/>
    <m/>
    <m/>
    <s v="EBS slope subarea 1 depth stratum 3 600-800 meters"/>
    <n v="0"/>
    <s v="Y"/>
    <s v="Good performance"/>
    <d v="2016-08-02T13:54:36"/>
    <n v="0.49399999999999999"/>
    <n v="2.3879999999999999"/>
    <n v="17.350000000000001"/>
    <s v="Y"/>
    <n v="6.4960000000000004"/>
    <n v="54.341439999999999"/>
    <n v="-166.14519000000001"/>
    <n v="54.33099"/>
    <n v="-166.17715999999999"/>
    <s v="13-18"/>
    <n v="737"/>
    <n v="743"/>
    <m/>
    <n v="12.1"/>
    <n v="3.1"/>
    <n v="1500"/>
    <n v="172"/>
    <n v="115"/>
    <n v="1"/>
    <n v="4.1431799999999998E-2"/>
    <s v="13-18"/>
    <s v="13-18"/>
  </r>
  <r>
    <s v="EBS_SLOPE"/>
    <n v="2016"/>
    <n v="-708"/>
    <n v="-15882"/>
    <n v="201601"/>
    <n v="178"/>
    <n v="103"/>
    <n v="3"/>
    <x v="10"/>
    <m/>
    <m/>
    <s v="EBS slope subarea 3 depth stratum 1 200-400 meters"/>
    <n v="0"/>
    <s v="Y"/>
    <s v="Good performance"/>
    <d v="2016-07-11T16:45:05"/>
    <n v="0.50700000000000001"/>
    <n v="2.327"/>
    <n v="16.204000000000001"/>
    <s v="Y"/>
    <n v="5.8520000000000003"/>
    <n v="56.46378"/>
    <n v="-171.82653999999999"/>
    <n v="56.463520000000003"/>
    <n v="-171.78890999999999"/>
    <s v="31-02"/>
    <n v="309"/>
    <n v="315"/>
    <m/>
    <n v="10.7"/>
    <n v="4.0999999999999996"/>
    <n v="850"/>
    <n v="172"/>
    <n v="115"/>
    <n v="1"/>
    <n v="3.7706707999999999E-2"/>
    <s v="31-02"/>
    <s v="31-02"/>
  </r>
  <r>
    <s v="EBS_SLOPE"/>
    <n v="2016"/>
    <n v="-708"/>
    <n v="-15881"/>
    <n v="201601"/>
    <n v="178"/>
    <n v="102"/>
    <n v="3"/>
    <x v="11"/>
    <m/>
    <m/>
    <s v="EBS slope subarea 3 depth stratum 2 400-600 meters"/>
    <n v="0"/>
    <s v="Y"/>
    <s v="Good performance"/>
    <d v="2016-07-11T13:51:36"/>
    <n v="0.52800000000000002"/>
    <n v="2.4790000000000001"/>
    <n v="17.475000000000001"/>
    <s v="Y"/>
    <n v="5.1639999999999997"/>
    <n v="56.496459999999999"/>
    <n v="-171.9862"/>
    <n v="56.486989999999999"/>
    <n v="-171.95012"/>
    <s v="32-01"/>
    <n v="575"/>
    <n v="580"/>
    <m/>
    <n v="10.199999999999999"/>
    <n v="3.6"/>
    <n v="1250"/>
    <n v="172"/>
    <n v="115"/>
    <n v="2"/>
    <n v="4.3320524999999999E-2"/>
    <s v="32-01"/>
    <s v="32-01"/>
  </r>
  <r>
    <s v="EBS_SLOPE"/>
    <n v="2016"/>
    <n v="-708"/>
    <n v="-15880"/>
    <n v="201601"/>
    <n v="178"/>
    <n v="101"/>
    <n v="3"/>
    <x v="12"/>
    <m/>
    <m/>
    <s v="EBS slope subarea 3 depth stratum 3 600-800 meters"/>
    <n v="0"/>
    <s v="Y"/>
    <s v="Good performance"/>
    <d v="2016-07-11T11:14:14"/>
    <n v="0.47399999999999998"/>
    <n v="2.1989999999999998"/>
    <n v="17.768999999999998"/>
    <s v="Y"/>
    <n v="5.3179999999999996"/>
    <n v="56.498519999999999"/>
    <n v="-172.04159000000001"/>
    <n v="56.490659999999998"/>
    <n v="-172.00922"/>
    <s v="33-02"/>
    <n v="783"/>
    <n v="788"/>
    <m/>
    <n v="10.199999999999999"/>
    <n v="3.2"/>
    <n v="1550"/>
    <n v="172"/>
    <n v="115"/>
    <n v="2"/>
    <n v="3.9074031000000002E-2"/>
    <s v="33-02"/>
    <s v="33-02"/>
  </r>
  <r>
    <s v="EBS_SLOPE"/>
    <n v="2016"/>
    <n v="-708"/>
    <n v="-15879"/>
    <n v="201601"/>
    <n v="178"/>
    <n v="100"/>
    <n v="3"/>
    <x v="11"/>
    <m/>
    <m/>
    <s v="EBS slope subarea 3 depth stratum 2 400-600 meters"/>
    <n v="0"/>
    <s v="Y"/>
    <s v="Good performance"/>
    <d v="2016-07-11T07:46:26"/>
    <n v="0.38700000000000001"/>
    <n v="1.8129999999999999"/>
    <n v="17.2"/>
    <s v="N"/>
    <n v="5.65"/>
    <n v="56.533169999999998"/>
    <n v="-172.50819000000001"/>
    <n v="56.5458"/>
    <n v="-172.48999000000001"/>
    <s v="32-02"/>
    <n v="447"/>
    <n v="447"/>
    <m/>
    <n v="10.1"/>
    <n v="3.9"/>
    <n v="1050"/>
    <n v="172"/>
    <n v="115"/>
    <n v="1"/>
    <n v="3.1183599999999999E-2"/>
    <s v="32-02"/>
    <s v="32-02"/>
  </r>
  <r>
    <s v="EBS_SLOPE"/>
    <n v="2016"/>
    <n v="-708"/>
    <n v="-15878"/>
    <n v="201601"/>
    <n v="178"/>
    <n v="99"/>
    <n v="3"/>
    <x v="13"/>
    <m/>
    <m/>
    <s v="EBS slope subarea 4 depth stratum 1 200-400 meters"/>
    <n v="0"/>
    <s v="Y"/>
    <s v="Good performance"/>
    <d v="2016-07-10T15:35:48"/>
    <n v="0.40200000000000002"/>
    <n v="1.84"/>
    <n v="16.544"/>
    <s v="Y"/>
    <n v="6.4119999999999999"/>
    <n v="58.553879999999999"/>
    <n v="-174.61001999999999"/>
    <n v="58.539020000000001"/>
    <n v="-174.59663"/>
    <s v="41-06"/>
    <n v="316"/>
    <n v="322"/>
    <m/>
    <n v="10"/>
    <n v="4.0999999999999996"/>
    <n v="850"/>
    <n v="172"/>
    <n v="115"/>
    <n v="1"/>
    <n v="3.044096E-2"/>
    <s v="41-06"/>
    <s v="41-06"/>
  </r>
  <r>
    <s v="EBS_SLOPE"/>
    <n v="2016"/>
    <n v="-708"/>
    <n v="-15877"/>
    <n v="201601"/>
    <n v="178"/>
    <n v="98"/>
    <n v="3"/>
    <x v="14"/>
    <m/>
    <m/>
    <s v="EBS slope subarea 4 depth stratum 4 800-1000 meters"/>
    <n v="4.2"/>
    <s v="Y"/>
    <s v="Caught large quantity of mud"/>
    <d v="2016-07-10T10:47:01"/>
    <n v="0.45800000000000002"/>
    <n v="1.905"/>
    <n v="17.178000000000001"/>
    <s v="Y"/>
    <n v="6.6150000000000002"/>
    <n v="58.545729999999999"/>
    <n v="-175.05297999999999"/>
    <n v="58.533290000000001"/>
    <n v="-175.0753"/>
    <s v="44-05"/>
    <n v="970"/>
    <n v="977"/>
    <m/>
    <n v="9.9"/>
    <n v="2.9"/>
    <n v="1900"/>
    <n v="172"/>
    <n v="115"/>
    <n v="1"/>
    <n v="3.2724089999999997E-2"/>
    <s v="44-05"/>
    <s v="44-05"/>
  </r>
  <r>
    <s v="EBS_SLOPE"/>
    <n v="2016"/>
    <n v="-708"/>
    <n v="-15876"/>
    <n v="201601"/>
    <n v="178"/>
    <n v="97"/>
    <n v="3"/>
    <x v="15"/>
    <m/>
    <m/>
    <s v="EBS slope subarea 4 depth stratum 5 1000-1200 meters"/>
    <n v="0"/>
    <s v="Y"/>
    <s v="Good performance"/>
    <d v="2016-07-10T07:11:10"/>
    <n v="0.60899999999999999"/>
    <n v="2.7269999999999999"/>
    <n v="17.838999999999999"/>
    <s v="Y"/>
    <n v="5.48"/>
    <n v="58.506309999999999"/>
    <n v="-174.84951000000001"/>
    <n v="58.494570000000003"/>
    <n v="-174.89032"/>
    <s v="45-03"/>
    <n v="1032"/>
    <n v="1041"/>
    <m/>
    <n v="10"/>
    <n v="2.8"/>
    <n v="2050"/>
    <n v="172"/>
    <n v="115"/>
    <n v="2"/>
    <n v="4.8646953E-2"/>
    <s v="45-03"/>
    <s v="45-03"/>
  </r>
  <r>
    <s v="EBS_SLOPE"/>
    <n v="2016"/>
    <n v="-708"/>
    <n v="-15875"/>
    <n v="201601"/>
    <n v="178"/>
    <n v="96"/>
    <n v="3"/>
    <x v="16"/>
    <m/>
    <m/>
    <s v="EBS slope subarea 4 depth stratum 2 400-600 meters"/>
    <n v="0"/>
    <s v="Y"/>
    <s v="Good performance"/>
    <d v="2016-07-09T17:08:11"/>
    <n v="0.5"/>
    <n v="2.4"/>
    <n v="17.379000000000001"/>
    <s v="Y"/>
    <n v="5.0780000000000003"/>
    <n v="58.616030000000002"/>
    <n v="-175.07628"/>
    <n v="58.620150000000002"/>
    <n v="-175.0359"/>
    <s v="42-08"/>
    <n v="445"/>
    <n v="450"/>
    <m/>
    <n v="9.6999999999999993"/>
    <n v="3.8"/>
    <n v="1050"/>
    <n v="172"/>
    <n v="115"/>
    <n v="2"/>
    <n v="4.1709599999999999E-2"/>
    <s v="42-08"/>
    <s v="42-08"/>
  </r>
  <r>
    <s v="EBS_SLOPE"/>
    <n v="2016"/>
    <n v="-708"/>
    <n v="-15874"/>
    <n v="201601"/>
    <n v="178"/>
    <n v="95"/>
    <n v="3"/>
    <x v="17"/>
    <m/>
    <m/>
    <s v="EBS slope subarea 4 depth stratum 3 600-800 meters"/>
    <n v="0"/>
    <s v="Y"/>
    <s v="Good performance"/>
    <d v="2016-07-09T14:29:01"/>
    <n v="0.41799999999999998"/>
    <n v="1.9339999999999999"/>
    <n v="17.018999999999998"/>
    <s v="Y"/>
    <n v="5.056"/>
    <n v="58.552010000000003"/>
    <n v="-174.79060999999999"/>
    <n v="58.557960000000001"/>
    <n v="-174.82164"/>
    <s v="43-05"/>
    <n v="774"/>
    <n v="779"/>
    <m/>
    <n v="9.9"/>
    <n v="3.1"/>
    <n v="1600"/>
    <n v="172"/>
    <n v="115"/>
    <n v="1"/>
    <n v="3.2914746000000002E-2"/>
    <s v="43-05"/>
    <s v="43-05"/>
  </r>
  <r>
    <s v="EBS_SLOPE"/>
    <n v="2016"/>
    <n v="-708"/>
    <n v="-15873"/>
    <n v="201601"/>
    <n v="178"/>
    <n v="94"/>
    <n v="3"/>
    <x v="14"/>
    <m/>
    <m/>
    <s v="EBS slope subarea 4 depth stratum 4 800-1000 meters"/>
    <n v="0"/>
    <s v="Y"/>
    <s v="Good performance"/>
    <d v="2016-07-09T10:42:05"/>
    <n v="0.55000000000000004"/>
    <n v="2.52"/>
    <n v="17.687999999999999"/>
    <s v="Y"/>
    <n v="4.952"/>
    <n v="58.540289999999999"/>
    <n v="-174.85266999999999"/>
    <n v="58.520789999999998"/>
    <n v="-174.83115000000001"/>
    <s v="44-02"/>
    <n v="947"/>
    <n v="952"/>
    <m/>
    <n v="10"/>
    <n v="2.9"/>
    <n v="1850"/>
    <n v="172"/>
    <n v="115"/>
    <n v="1"/>
    <n v="4.4573759999999997E-2"/>
    <s v="44-02"/>
    <s v="44-02"/>
  </r>
  <r>
    <s v="EBS_SLOPE"/>
    <n v="2016"/>
    <n v="-708"/>
    <n v="-15872"/>
    <n v="201601"/>
    <n v="178"/>
    <n v="93"/>
    <n v="3"/>
    <x v="15"/>
    <m/>
    <m/>
    <s v="EBS slope subarea 4 depth stratum 5 1000-1200 meters"/>
    <n v="0"/>
    <s v="Y"/>
    <s v="Good performance"/>
    <d v="2016-07-09T07:19:23"/>
    <n v="0.53100000000000003"/>
    <n v="2.3809999999999998"/>
    <n v="16.925999999999998"/>
    <s v="Y"/>
    <n v="5.82"/>
    <n v="58.485219999999998"/>
    <n v="-174.80812"/>
    <n v="58.467010000000002"/>
    <n v="-174.78702999999999"/>
    <s v="45-02"/>
    <n v="1119"/>
    <n v="1128"/>
    <m/>
    <n v="10.199999999999999"/>
    <n v="2.8"/>
    <n v="2050"/>
    <n v="172"/>
    <n v="115"/>
    <n v="2"/>
    <n v="4.0300806000000002E-2"/>
    <s v="45-02"/>
    <s v="45-02"/>
  </r>
  <r>
    <s v="EBS_SLOPE"/>
    <n v="2016"/>
    <n v="-708"/>
    <n v="-15871"/>
    <n v="201601"/>
    <n v="178"/>
    <n v="92"/>
    <n v="3"/>
    <x v="16"/>
    <m/>
    <m/>
    <s v="EBS slope subarea 4 depth stratum 2 400-600 meters"/>
    <n v="0"/>
    <s v="Y"/>
    <s v="Good performance"/>
    <d v="2016-07-08T19:29:13"/>
    <n v="0.33300000000000002"/>
    <n v="1.5349999999999999"/>
    <n v="17.056999999999999"/>
    <s v="Y"/>
    <n v="5.2619999999999996"/>
    <n v="58.348439999999997"/>
    <n v="-175.07176000000001"/>
    <n v="58.362200000000001"/>
    <n v="-175.07012"/>
    <s v="42-04"/>
    <n v="574"/>
    <n v="579"/>
    <m/>
    <n v="10.3"/>
    <n v="3.6"/>
    <n v="1250"/>
    <n v="172"/>
    <n v="115"/>
    <n v="1"/>
    <n v="2.6182495E-2"/>
    <s v="42-04"/>
    <s v="42-04"/>
  </r>
  <r>
    <s v="EBS_SLOPE"/>
    <n v="2016"/>
    <n v="-708"/>
    <n v="-15870"/>
    <n v="201601"/>
    <n v="178"/>
    <n v="91"/>
    <n v="3"/>
    <x v="17"/>
    <m/>
    <m/>
    <s v="EBS slope subarea 4 depth stratum 3 600-800 meters"/>
    <n v="0"/>
    <s v="Y"/>
    <s v="Good performance"/>
    <d v="2016-07-08T16:02:14"/>
    <n v="0.51200000000000001"/>
    <n v="2.4"/>
    <n v="16.588000000000001"/>
    <s v="Y"/>
    <n v="4.84"/>
    <n v="58.274459999999998"/>
    <n v="-175.0976"/>
    <n v="58.295259999999999"/>
    <n v="-175.08680000000001"/>
    <s v="43-03"/>
    <n v="647"/>
    <n v="652"/>
    <m/>
    <n v="10.1"/>
    <n v="3.4"/>
    <n v="1350"/>
    <n v="172"/>
    <n v="115"/>
    <n v="2"/>
    <n v="3.9811199999999998E-2"/>
    <s v="43-03"/>
    <s v="43-03"/>
  </r>
  <r>
    <s v="EBS_SLOPE"/>
    <n v="2016"/>
    <n v="-708"/>
    <n v="-15869"/>
    <n v="201601"/>
    <n v="178"/>
    <n v="90"/>
    <n v="3"/>
    <x v="13"/>
    <m/>
    <m/>
    <s v="EBS slope subarea 4 depth stratum 1 200-400 meters"/>
    <n v="0"/>
    <s v="Y"/>
    <s v="Good performance"/>
    <d v="2016-07-08T13:36:55"/>
    <n v="0.16900000000000001"/>
    <n v="0.76900000000000002"/>
    <n v="16.635000000000002"/>
    <s v="Y"/>
    <n v="4.6310000000000002"/>
    <n v="58.356490000000001"/>
    <n v="-175.32587000000001"/>
    <n v="58.355809999999998"/>
    <n v="-175.33887999999999"/>
    <s v="41-09"/>
    <n v="269"/>
    <n v="274"/>
    <m/>
    <n v="10.199999999999999"/>
    <n v="4.0999999999999996"/>
    <n v="750"/>
    <n v="172"/>
    <n v="115"/>
    <n v="1"/>
    <n v="1.2792315E-2"/>
    <s v="41-09"/>
    <s v="41-09"/>
  </r>
  <r>
    <s v="EBS_SLOPE"/>
    <n v="2016"/>
    <n v="-708"/>
    <n v="-15868"/>
    <n v="201601"/>
    <n v="178"/>
    <n v="89"/>
    <n v="3"/>
    <x v="16"/>
    <m/>
    <m/>
    <s v="EBS slope subarea 4 depth stratum 2 400-600 meters"/>
    <n v="0"/>
    <s v="Y"/>
    <s v="Good performance"/>
    <d v="2016-07-08T11:15:24"/>
    <n v="0.501"/>
    <n v="2.343"/>
    <n v="16.917000000000002"/>
    <s v="Y"/>
    <n v="5.2210000000000001"/>
    <n v="58.270090000000003"/>
    <n v="-175.45472000000001"/>
    <n v="58.265500000000003"/>
    <n v="-175.41593"/>
    <s v="42-01"/>
    <n v="578"/>
    <n v="583"/>
    <m/>
    <n v="10"/>
    <n v="3.6"/>
    <n v="1250"/>
    <n v="172"/>
    <n v="115"/>
    <n v="1"/>
    <n v="3.9636531000000003E-2"/>
    <s v="42-01"/>
    <s v="42-01"/>
  </r>
  <r>
    <s v="EBS_SLOPE"/>
    <n v="2016"/>
    <n v="-708"/>
    <n v="-15867"/>
    <n v="201601"/>
    <n v="178"/>
    <n v="88"/>
    <n v="3"/>
    <x v="15"/>
    <m/>
    <m/>
    <s v="EBS slope subarea 4 depth stratum 5 1000-1200 meters"/>
    <n v="0"/>
    <s v="Y"/>
    <s v="Good performance"/>
    <d v="2016-07-08T07:29:55"/>
    <n v="0.437"/>
    <n v="1.9410000000000001"/>
    <n v="17.657"/>
    <s v="Y"/>
    <n v="5.49"/>
    <n v="58.129370000000002"/>
    <n v="-175.60529"/>
    <n v="58.146529999999998"/>
    <n v="-175.61106000000001"/>
    <s v="45-08"/>
    <n v="1015"/>
    <n v="1017"/>
    <m/>
    <n v="9.9"/>
    <n v="2.9"/>
    <n v="1950"/>
    <n v="172"/>
    <n v="115"/>
    <n v="1"/>
    <n v="3.4272236999999997E-2"/>
    <s v="45-08"/>
    <s v="45-08"/>
  </r>
  <r>
    <s v="EBS_SLOPE"/>
    <n v="2016"/>
    <n v="-708"/>
    <n v="-15866"/>
    <n v="201601"/>
    <n v="178"/>
    <n v="87"/>
    <n v="3"/>
    <x v="16"/>
    <m/>
    <m/>
    <s v="EBS slope subarea 4 depth stratum 2 400-600 meters"/>
    <n v="0"/>
    <s v="Y"/>
    <s v="Good performance"/>
    <d v="2016-07-07T17:07:19"/>
    <n v="0.504"/>
    <n v="2.278"/>
    <n v="16.727"/>
    <s v="Y"/>
    <n v="5.7610000000000001"/>
    <n v="58.309220000000003"/>
    <n v="-175.31347"/>
    <n v="58.310479999999998"/>
    <n v="-175.35212999999999"/>
    <s v="42-05"/>
    <m/>
    <n v="416"/>
    <m/>
    <m/>
    <n v="3"/>
    <n v="950"/>
    <n v="172"/>
    <n v="115"/>
    <n v="1"/>
    <n v="3.8104105999999999E-2"/>
    <s v="42-05"/>
    <s v="42-05"/>
  </r>
  <r>
    <s v="EBS_SLOPE"/>
    <n v="2016"/>
    <n v="-708"/>
    <n v="-15865"/>
    <n v="201601"/>
    <n v="178"/>
    <n v="86"/>
    <n v="3"/>
    <x v="17"/>
    <m/>
    <m/>
    <s v="EBS slope subarea 4 depth stratum 3 600-800 meters"/>
    <n v="0"/>
    <s v="Y"/>
    <s v="Good performance"/>
    <d v="2016-07-07T14:21:49"/>
    <n v="0.53500000000000003"/>
    <n v="2.4169999999999998"/>
    <n v="16.742999999999999"/>
    <s v="Y"/>
    <n v="5.1550000000000002"/>
    <n v="58.254370000000002"/>
    <n v="-175.50595000000001"/>
    <n v="58.272219999999997"/>
    <n v="-175.52934999999999"/>
    <s v="43-04"/>
    <m/>
    <n v="645"/>
    <m/>
    <m/>
    <n v="4.2"/>
    <n v="1400"/>
    <n v="172"/>
    <n v="115"/>
    <n v="1"/>
    <n v="4.0467831000000003E-2"/>
    <s v="43-04"/>
    <s v="43-04"/>
  </r>
  <r>
    <s v="EBS_SLOPE"/>
    <n v="2016"/>
    <n v="-708"/>
    <n v="-15864"/>
    <n v="201601"/>
    <n v="178"/>
    <n v="85"/>
    <n v="3"/>
    <x v="14"/>
    <m/>
    <m/>
    <s v="EBS slope subarea 4 depth stratum 4 800-1000 meters"/>
    <n v="0"/>
    <s v="Y"/>
    <s v="Good performance"/>
    <d v="2016-07-07T11:13:53"/>
    <n v="0.52100000000000002"/>
    <n v="2.38"/>
    <n v="17.286999999999999"/>
    <s v="Y"/>
    <n v="6.15"/>
    <n v="58.126080000000002"/>
    <n v="-175.54689999999999"/>
    <n v="58.142530000000001"/>
    <n v="-175.57258999999999"/>
    <s v="44-03"/>
    <m/>
    <n v="916"/>
    <m/>
    <n v="9.8000000000000007"/>
    <n v="3.6"/>
    <n v="1800"/>
    <n v="172"/>
    <n v="115"/>
    <n v="1"/>
    <n v="4.1143060000000002E-2"/>
    <s v="44-03"/>
    <s v="44-03"/>
  </r>
  <r>
    <s v="EBS_SLOPE"/>
    <n v="2016"/>
    <n v="-708"/>
    <n v="-15863"/>
    <n v="201601"/>
    <n v="178"/>
    <n v="84"/>
    <n v="3"/>
    <x v="15"/>
    <m/>
    <m/>
    <s v="EBS slope subarea 4 depth stratum 5 1000-1200 meters"/>
    <n v="0"/>
    <s v="Y"/>
    <s v="Good performance"/>
    <d v="2016-07-07T07:09:46"/>
    <n v="0.68"/>
    <n v="3.0960000000000001"/>
    <n v="17.481999999999999"/>
    <s v="Y"/>
    <n v="4.37"/>
    <n v="58.070529999999998"/>
    <n v="-175.50357"/>
    <n v="58.063949999999998"/>
    <n v="-175.45332999999999"/>
    <s v="45-01"/>
    <n v="1036"/>
    <n v="1040"/>
    <m/>
    <n v="9.6"/>
    <n v="2.8"/>
    <n v="2000"/>
    <n v="172"/>
    <n v="115"/>
    <n v="1"/>
    <n v="5.4124272000000001E-2"/>
    <s v="45-01"/>
    <s v="45-01"/>
  </r>
  <r>
    <s v="EBS_SLOPE"/>
    <n v="2016"/>
    <n v="-708"/>
    <n v="-15862"/>
    <n v="201601"/>
    <n v="178"/>
    <n v="83"/>
    <n v="3"/>
    <x v="13"/>
    <m/>
    <m/>
    <s v="EBS slope subarea 4 depth stratum 1 200-400 meters"/>
    <n v="0"/>
    <s v="Y"/>
    <s v="Good performance"/>
    <d v="2016-07-06T17:50:04"/>
    <n v="0.501"/>
    <n v="2.3610000000000002"/>
    <n v="16.59"/>
    <s v="Y"/>
    <n v="5.5750000000000002"/>
    <n v="58.392499999999998"/>
    <n v="-175.58054999999999"/>
    <n v="58.37867"/>
    <n v="-175.55002999999999"/>
    <s v="41-10"/>
    <n v="288"/>
    <n v="294"/>
    <m/>
    <n v="9.1999999999999993"/>
    <n v="4.2"/>
    <n v="750"/>
    <n v="172"/>
    <n v="115"/>
    <n v="1"/>
    <n v="3.9168990000000001E-2"/>
    <s v="41-10"/>
    <s v="41-10"/>
  </r>
  <r>
    <s v="EBS_SLOPE"/>
    <n v="2016"/>
    <n v="-708"/>
    <n v="-15861"/>
    <n v="201601"/>
    <n v="178"/>
    <n v="82"/>
    <n v="3"/>
    <x v="14"/>
    <m/>
    <m/>
    <s v="EBS slope subarea 4 depth stratum 4 800-1000 meters"/>
    <n v="0"/>
    <s v="Y"/>
    <s v="Good performance"/>
    <d v="2016-07-06T15:20:00"/>
    <n v="0.502"/>
    <n v="2.35"/>
    <n v="18.405999999999999"/>
    <s v="Y"/>
    <n v="4.9029999999999996"/>
    <n v="58.232900000000001"/>
    <n v="-175.62358"/>
    <n v="58.251240000000003"/>
    <n v="-175.64338000000001"/>
    <s v="44-04"/>
    <n v="845"/>
    <n v="850"/>
    <m/>
    <n v="9.6"/>
    <n v="3.1"/>
    <n v="1700"/>
    <n v="172"/>
    <n v="115"/>
    <n v="1"/>
    <n v="4.3254099999999997E-2"/>
    <s v="44-04"/>
    <s v="44-04"/>
  </r>
  <r>
    <s v="EBS_SLOPE"/>
    <n v="2016"/>
    <n v="-708"/>
    <n v="-15860"/>
    <n v="201601"/>
    <n v="178"/>
    <n v="81"/>
    <n v="3"/>
    <x v="18"/>
    <m/>
    <m/>
    <s v="EBS slope subarea 5 depth stratum 3 600-800 meters"/>
    <n v="0"/>
    <s v="Y"/>
    <s v="Good performance"/>
    <d v="2016-07-06T10:49:52"/>
    <n v="0.499"/>
    <n v="2.4340000000000002"/>
    <n v="18.481999999999999"/>
    <s v="Y"/>
    <n v="4.1459999999999999"/>
    <n v="58.524030000000003"/>
    <n v="-176.12678"/>
    <n v="58.523859999999999"/>
    <n v="-176.08519000000001"/>
    <s v="53-01"/>
    <n v="673"/>
    <n v="677"/>
    <m/>
    <n v="9.6"/>
    <n v="3.4"/>
    <n v="1400"/>
    <n v="172"/>
    <n v="115"/>
    <n v="1"/>
    <n v="4.4985188000000002E-2"/>
    <s v="53-01"/>
    <s v="53-01"/>
  </r>
  <r>
    <s v="EBS_SLOPE"/>
    <n v="2016"/>
    <n v="-708"/>
    <n v="-15859"/>
    <n v="201601"/>
    <n v="178"/>
    <n v="80"/>
    <n v="3"/>
    <x v="19"/>
    <m/>
    <m/>
    <s v="EBS slope subarea 5 depth stratum 4 800-1000 meters"/>
    <n v="3.3"/>
    <s v="Y"/>
    <s v="Caught trawl gear"/>
    <d v="2016-07-06T07:15:07"/>
    <n v="0.42"/>
    <n v="1.843"/>
    <n v="18.274999999999999"/>
    <s v="Y"/>
    <n v="4.7750000000000004"/>
    <n v="58.513249999999999"/>
    <n v="-176.51160999999999"/>
    <n v="58.51549"/>
    <n v="-176.48043000000001"/>
    <s v="54-02"/>
    <n v="811"/>
    <n v="816"/>
    <m/>
    <n v="9.4"/>
    <n v="3.1"/>
    <n v="1650"/>
    <n v="172"/>
    <n v="115"/>
    <n v="1"/>
    <n v="3.3680824999999998E-2"/>
    <s v="54-02"/>
    <s v="54-02"/>
  </r>
  <r>
    <s v="EBS_SLOPE"/>
    <n v="2016"/>
    <n v="-708"/>
    <n v="-15858"/>
    <n v="201601"/>
    <n v="178"/>
    <n v="79"/>
    <n v="3"/>
    <x v="20"/>
    <m/>
    <m/>
    <s v="EBS slope subarea 5 depth stratum 1 200-400 meters"/>
    <n v="0"/>
    <s v="Y"/>
    <s v="Good performance"/>
    <d v="2016-07-05T15:11:14"/>
    <n v="0.51"/>
    <n v="2.2610000000000001"/>
    <n v="16.428000000000001"/>
    <s v="Y"/>
    <n v="5.6429999999999998"/>
    <n v="58.86139"/>
    <n v="-177.79454999999999"/>
    <n v="58.878"/>
    <n v="-177.81698"/>
    <s v="51-08"/>
    <n v="222"/>
    <n v="228"/>
    <m/>
    <n v="9.6"/>
    <n v="3.6"/>
    <n v="650"/>
    <n v="172"/>
    <n v="115"/>
    <n v="1"/>
    <n v="3.7143707999999998E-2"/>
    <s v="51-08"/>
    <s v="51-08"/>
  </r>
  <r>
    <s v="EBS_SLOPE"/>
    <n v="2016"/>
    <n v="-708"/>
    <n v="-15857"/>
    <n v="201601"/>
    <n v="178"/>
    <n v="78"/>
    <n v="3"/>
    <x v="20"/>
    <m/>
    <m/>
    <s v="EBS slope subarea 5 depth stratum 1 200-400 meters"/>
    <n v="0"/>
    <s v="Y"/>
    <s v="Good performance"/>
    <d v="2016-07-05T12:48:21"/>
    <n v="0.35499999999999998"/>
    <n v="1.6419999999999999"/>
    <n v="14.804"/>
    <s v="Y"/>
    <n v="6.5670000000000002"/>
    <n v="58.940860000000001"/>
    <n v="-178.03326999999999"/>
    <n v="58.944470000000003"/>
    <n v="-178.06082000000001"/>
    <s v="51-02"/>
    <n v="216"/>
    <n v="223"/>
    <m/>
    <n v="9.4"/>
    <n v="3.7"/>
    <n v="650"/>
    <n v="172"/>
    <n v="115"/>
    <n v="1"/>
    <n v="2.4308168000000002E-2"/>
    <s v="51-02"/>
    <s v="51-02"/>
  </r>
  <r>
    <s v="EBS_SLOPE"/>
    <n v="2016"/>
    <n v="-708"/>
    <n v="-15856"/>
    <n v="201601"/>
    <n v="178"/>
    <n v="77"/>
    <n v="3"/>
    <x v="21"/>
    <m/>
    <m/>
    <s v="EBS slope subarea 5 depth stratum 2 400-600 meters"/>
    <n v="0"/>
    <s v="Y"/>
    <s v="Good performance"/>
    <d v="2016-07-05T10:07:55"/>
    <n v="0.50800000000000001"/>
    <n v="2.3929999999999998"/>
    <n v="17.021999999999998"/>
    <s v="Y"/>
    <n v="5.4429999999999996"/>
    <n v="58.777769999999997"/>
    <n v="-177.9092"/>
    <n v="58.789569999999998"/>
    <n v="-177.94364999999999"/>
    <s v="52-03"/>
    <n v="503"/>
    <n v="508"/>
    <m/>
    <n v="9.1999999999999993"/>
    <n v="3.7"/>
    <n v="1150"/>
    <n v="172"/>
    <n v="115"/>
    <n v="2"/>
    <n v="4.0733645999999998E-2"/>
    <s v="52-03"/>
    <s v="52-03"/>
  </r>
  <r>
    <s v="EBS_SLOPE"/>
    <n v="2016"/>
    <n v="-708"/>
    <n v="-15855"/>
    <n v="201601"/>
    <n v="178"/>
    <n v="76"/>
    <n v="3"/>
    <x v="22"/>
    <m/>
    <m/>
    <s v="EBS slope subarea 5 depth stratum 5 1000-1200 meters"/>
    <n v="0"/>
    <s v="Y"/>
    <s v="Good performance"/>
    <d v="2016-07-05T07:18:45"/>
    <n v="0.316"/>
    <n v="1.39"/>
    <n v="17.53"/>
    <s v="Y"/>
    <n v="5.6"/>
    <n v="58.589239999999997"/>
    <n v="-177.67921999999999"/>
    <n v="58.601080000000003"/>
    <n v="-177.68681000000001"/>
    <s v="55-01"/>
    <n v="1011"/>
    <n v="1019"/>
    <m/>
    <n v="9.5"/>
    <n v="2.8"/>
    <n v="1950"/>
    <n v="172"/>
    <n v="115"/>
    <n v="1"/>
    <n v="2.4366700000000002E-2"/>
    <s v="55-01"/>
    <s v="55-01"/>
  </r>
  <r>
    <s v="EBS_SLOPE"/>
    <n v="2016"/>
    <n v="-708"/>
    <n v="-15854"/>
    <n v="201601"/>
    <n v="178"/>
    <n v="75"/>
    <n v="3"/>
    <x v="19"/>
    <m/>
    <m/>
    <s v="EBS slope subarea 5 depth stratum 4 800-1000 meters"/>
    <n v="0"/>
    <s v="Y"/>
    <s v="Good performance"/>
    <d v="2016-07-04T14:28:01"/>
    <n v="0.496"/>
    <n v="2.27"/>
    <n v="17.451000000000001"/>
    <s v="Y"/>
    <n v="4.87"/>
    <n v="58.660269999999997"/>
    <n v="-177.95783"/>
    <n v="58.648800000000001"/>
    <n v="-177.92578"/>
    <s v="54-03"/>
    <n v="824"/>
    <n v="829"/>
    <m/>
    <n v="9.1999999999999993"/>
    <n v="3"/>
    <n v="1600"/>
    <n v="172"/>
    <n v="115"/>
    <n v="2"/>
    <n v="3.961377E-2"/>
    <s v="54-03"/>
    <s v="54-03"/>
  </r>
  <r>
    <s v="EBS_SLOPE"/>
    <n v="2016"/>
    <n v="-708"/>
    <n v="-15853"/>
    <n v="201601"/>
    <n v="178"/>
    <n v="74"/>
    <n v="3"/>
    <x v="19"/>
    <m/>
    <m/>
    <s v="EBS slope subarea 5 depth stratum 4 800-1000 meters"/>
    <n v="0"/>
    <s v="Y"/>
    <s v="Good performance"/>
    <d v="2016-07-04T10:58:14"/>
    <n v="0.51500000000000001"/>
    <n v="2.4470000000000001"/>
    <n v="17.109000000000002"/>
    <s v="Y"/>
    <n v="4.82"/>
    <n v="58.607500000000002"/>
    <n v="-177.95690999999999"/>
    <n v="58.606409999999997"/>
    <n v="-177.91508999999999"/>
    <s v="54-04"/>
    <m/>
    <n v="869"/>
    <m/>
    <m/>
    <n v="2.9"/>
    <n v="1800"/>
    <n v="172"/>
    <n v="115"/>
    <n v="1"/>
    <n v="4.1865723000000001E-2"/>
    <s v="54-04"/>
    <s v="54-04"/>
  </r>
  <r>
    <s v="EBS_SLOPE"/>
    <n v="2016"/>
    <n v="-708"/>
    <n v="-15852"/>
    <n v="201601"/>
    <n v="178"/>
    <n v="73"/>
    <n v="3"/>
    <x v="22"/>
    <m/>
    <m/>
    <s v="EBS slope subarea 5 depth stratum 5 1000-1200 meters"/>
    <n v="0"/>
    <s v="Y"/>
    <s v="Good performance"/>
    <d v="2016-07-04T07:20:41"/>
    <n v="0.52800000000000002"/>
    <n v="2.383"/>
    <n v="16.498000000000001"/>
    <s v="Y"/>
    <n v="5.98"/>
    <n v="58.5045"/>
    <n v="-177.8768"/>
    <n v="58.516820000000003"/>
    <n v="-177.84348"/>
    <s v="55-02"/>
    <n v="1156"/>
    <n v="1162"/>
    <m/>
    <n v="9.5"/>
    <n v="2.6"/>
    <n v="2050"/>
    <n v="172"/>
    <n v="115"/>
    <n v="1"/>
    <n v="3.9314733999999997E-2"/>
    <s v="55-02"/>
    <s v="55-02"/>
  </r>
  <r>
    <s v="EBS_SLOPE"/>
    <n v="2016"/>
    <n v="-708"/>
    <n v="-15851"/>
    <n v="201601"/>
    <n v="178"/>
    <n v="72"/>
    <n v="3"/>
    <x v="23"/>
    <m/>
    <m/>
    <s v="EBS slope subarea 6 depth stratum 1 200-400 meters"/>
    <n v="0"/>
    <s v="Y"/>
    <s v="Good performance"/>
    <d v="2016-07-03T16:09:25"/>
    <n v="0.57699999999999996"/>
    <n v="2.577"/>
    <n v="16.026"/>
    <s v="Y"/>
    <n v="6.2850000000000001"/>
    <n v="59.432940000000002"/>
    <n v="-177.66345999999999"/>
    <n v="59.409840000000003"/>
    <n v="-177.66601"/>
    <s v="61-23"/>
    <n v="310"/>
    <n v="316"/>
    <m/>
    <n v="8.8000000000000007"/>
    <n v="3.9"/>
    <n v="800"/>
    <n v="172"/>
    <n v="115"/>
    <n v="1"/>
    <n v="4.1299002000000001E-2"/>
    <s v="61-23"/>
    <s v="61-23"/>
  </r>
  <r>
    <s v="EBS_SLOPE"/>
    <n v="2016"/>
    <n v="-708"/>
    <n v="-15850"/>
    <n v="201601"/>
    <n v="178"/>
    <n v="71"/>
    <n v="3"/>
    <x v="24"/>
    <m/>
    <m/>
    <s v="EBS slope subarea 6 depth stratum 2 400-600 meters"/>
    <n v="0"/>
    <s v="Y"/>
    <s v="Good performance"/>
    <d v="2016-07-03T12:44:36"/>
    <n v="0.51300000000000001"/>
    <n v="2.4119999999999999"/>
    <n v="16.052"/>
    <s v="Y"/>
    <n v="5.9180000000000001"/>
    <n v="59.403199999999998"/>
    <n v="-177.87201999999999"/>
    <n v="59.387410000000003"/>
    <n v="-177.84312"/>
    <s v="62-02"/>
    <n v="441"/>
    <n v="447"/>
    <m/>
    <n v="9.3000000000000007"/>
    <n v="3.7"/>
    <n v="1050"/>
    <n v="172"/>
    <n v="115"/>
    <n v="1"/>
    <n v="3.8717424E-2"/>
    <s v="62-02"/>
    <s v="62-02"/>
  </r>
  <r>
    <s v="EBS_SLOPE"/>
    <n v="2016"/>
    <n v="-708"/>
    <n v="-15849"/>
    <n v="201601"/>
    <n v="178"/>
    <n v="70"/>
    <n v="3"/>
    <x v="24"/>
    <m/>
    <m/>
    <s v="EBS slope subarea 6 depth stratum 2 400-600 meters"/>
    <n v="0"/>
    <s v="Y"/>
    <s v="Good performance"/>
    <d v="2016-07-03T10:05:49"/>
    <n v="0.50900000000000001"/>
    <n v="2.3849999999999998"/>
    <n v="16.378"/>
    <s v="Y"/>
    <n v="5.8250000000000002"/>
    <n v="59.369959999999999"/>
    <n v="-178.02106000000001"/>
    <n v="59.359830000000002"/>
    <n v="-177.98426000000001"/>
    <s v="62-15"/>
    <n v="540"/>
    <n v="546"/>
    <m/>
    <n v="9.1999999999999993"/>
    <n v="3.5"/>
    <n v="1200"/>
    <n v="172"/>
    <n v="115"/>
    <n v="1"/>
    <n v="3.9061529999999997E-2"/>
    <s v="62-15"/>
    <s v="62-15"/>
  </r>
  <r>
    <s v="EBS_SLOPE"/>
    <n v="2016"/>
    <n v="-708"/>
    <n v="-15848"/>
    <n v="201601"/>
    <n v="178"/>
    <n v="69"/>
    <n v="3"/>
    <x v="25"/>
    <m/>
    <m/>
    <s v="EBS slope subarea 6 depth stratum 3 600-800 meters"/>
    <n v="0"/>
    <s v="Y"/>
    <s v="Good performance"/>
    <d v="2016-07-03T07:00:49"/>
    <n v="0.52700000000000002"/>
    <n v="2.39"/>
    <n v="16.645"/>
    <s v="Y"/>
    <n v="5.3479999999999999"/>
    <n v="59.382309999999997"/>
    <n v="-178.25810000000001"/>
    <n v="59.37135"/>
    <n v="-178.22215"/>
    <s v="63-10"/>
    <n v="784"/>
    <n v="789"/>
    <m/>
    <n v="9.4"/>
    <n v="2.9"/>
    <n v="1600"/>
    <n v="172"/>
    <n v="115"/>
    <n v="1"/>
    <n v="3.9781549999999999E-2"/>
    <s v="63-10"/>
    <s v="63-10"/>
  </r>
  <r>
    <s v="EBS_SLOPE"/>
    <n v="2016"/>
    <n v="-708"/>
    <n v="-15847"/>
    <n v="201601"/>
    <n v="178"/>
    <n v="68"/>
    <n v="3"/>
    <x v="23"/>
    <m/>
    <m/>
    <s v="EBS slope subarea 6 depth stratum 1 200-400 meters"/>
    <n v="0"/>
    <s v="Y"/>
    <s v="Good performance"/>
    <d v="2016-07-02T16:01:20"/>
    <n v="0.51400000000000001"/>
    <n v="2.4209999999999998"/>
    <n v="15.85"/>
    <s v="Y"/>
    <n v="5.3129999999999997"/>
    <n v="59.644350000000003"/>
    <n v="-177.87137999999999"/>
    <n v="59.659059999999997"/>
    <n v="-177.83995999999999"/>
    <s v="61-03"/>
    <n v="200"/>
    <n v="205"/>
    <m/>
    <n v="8.9"/>
    <n v="3.3"/>
    <n v="650"/>
    <n v="172"/>
    <n v="115"/>
    <n v="1"/>
    <n v="3.837285E-2"/>
    <s v="61-03"/>
    <s v="61-03"/>
  </r>
  <r>
    <s v="EBS_SLOPE"/>
    <n v="2016"/>
    <n v="-708"/>
    <n v="-15846"/>
    <n v="201601"/>
    <n v="178"/>
    <n v="67"/>
    <n v="3"/>
    <x v="23"/>
    <m/>
    <m/>
    <s v="EBS slope subarea 6 depth stratum 1 200-400 meters"/>
    <n v="0"/>
    <s v="Y"/>
    <s v="Good performance"/>
    <d v="2016-07-02T12:40:28"/>
    <n v="0.52600000000000002"/>
    <n v="2.4209999999999998"/>
    <n v="16.536000000000001"/>
    <s v="Y"/>
    <n v="5.827"/>
    <n v="59.508769999999998"/>
    <n v="-177.83340000000001"/>
    <n v="59.51305"/>
    <n v="-177.79163"/>
    <s v="61-04"/>
    <n v="304"/>
    <n v="310"/>
    <m/>
    <n v="8.9"/>
    <n v="4"/>
    <n v="800"/>
    <n v="172"/>
    <n v="115"/>
    <n v="1"/>
    <n v="4.0033656000000001E-2"/>
    <s v="61-04"/>
    <s v="61-04"/>
  </r>
  <r>
    <s v="EBS_SLOPE"/>
    <n v="2016"/>
    <n v="-708"/>
    <n v="-15845"/>
    <n v="201601"/>
    <n v="178"/>
    <n v="66"/>
    <n v="3"/>
    <x v="23"/>
    <m/>
    <m/>
    <s v="EBS slope subarea 6 depth stratum 1 200-400 meters"/>
    <n v="0"/>
    <s v="Y"/>
    <s v="Good performance"/>
    <d v="2016-07-02T10:44:33"/>
    <n v="0.34799999999999998"/>
    <n v="1.595"/>
    <n v="16.904"/>
    <s v="Y"/>
    <n v="5.6369999999999996"/>
    <n v="59.513719999999999"/>
    <n v="-178.15613999999999"/>
    <n v="59.516390000000001"/>
    <n v="-178.12858"/>
    <s v="61-22"/>
    <n v="217"/>
    <n v="223"/>
    <m/>
    <n v="8.9"/>
    <n v="2.4"/>
    <n v="650"/>
    <n v="172"/>
    <n v="115"/>
    <n v="1"/>
    <n v="2.6961880000000001E-2"/>
    <s v="61-22"/>
    <s v="61-22"/>
  </r>
  <r>
    <s v="EBS_SLOPE"/>
    <n v="2016"/>
    <n v="-708"/>
    <n v="-15844"/>
    <n v="201601"/>
    <n v="178"/>
    <n v="65"/>
    <n v="3"/>
    <x v="26"/>
    <m/>
    <m/>
    <s v="EBS slope subarea 6 depth stratum 4 800-1000 meters"/>
    <n v="0"/>
    <s v="Y"/>
    <s v="Good performance"/>
    <d v="2016-07-02T07:17:35"/>
    <n v="0.69899999999999995"/>
    <n v="3.2370000000000001"/>
    <n v="19.056999999999999"/>
    <s v="Y"/>
    <n v="5.03"/>
    <n v="59.35275"/>
    <n v="-178.34536"/>
    <n v="59.355699999999999"/>
    <n v="-178.40154999999999"/>
    <s v="64-01"/>
    <n v="950"/>
    <n v="955"/>
    <m/>
    <n v="9.1"/>
    <n v="2.8"/>
    <n v="2000"/>
    <n v="172"/>
    <n v="115"/>
    <n v="2"/>
    <n v="6.1687509000000001E-2"/>
    <s v="64-01"/>
    <s v="64-01"/>
  </r>
  <r>
    <s v="EBS_SLOPE"/>
    <n v="2016"/>
    <n v="-708"/>
    <n v="-15843"/>
    <n v="201601"/>
    <n v="178"/>
    <n v="64"/>
    <n v="3"/>
    <x v="23"/>
    <m/>
    <m/>
    <s v="EBS slope subarea 6 depth stratum 1 200-400 meters"/>
    <n v="0"/>
    <s v="Y"/>
    <s v="Good performance"/>
    <d v="2016-07-01T17:56:00"/>
    <n v="0.51800000000000002"/>
    <n v="2.375"/>
    <n v="16.672000000000001"/>
    <s v="Y"/>
    <n v="5.9290000000000003"/>
    <n v="59.541580000000003"/>
    <n v="-178.26719"/>
    <n v="59.524790000000003"/>
    <n v="-178.24133"/>
    <s v="61-05"/>
    <n v="222"/>
    <n v="228"/>
    <m/>
    <n v="8.8000000000000007"/>
    <n v="3.5"/>
    <n v="700"/>
    <n v="172"/>
    <n v="115"/>
    <n v="1"/>
    <n v="3.9595999999999999E-2"/>
    <s v="61-05"/>
    <s v="61-05"/>
  </r>
  <r>
    <s v="EBS_SLOPE"/>
    <n v="2016"/>
    <n v="-708"/>
    <n v="-15842"/>
    <n v="201601"/>
    <n v="178"/>
    <n v="63"/>
    <n v="3"/>
    <x v="24"/>
    <m/>
    <m/>
    <s v="EBS slope subarea 6 depth stratum 2 400-600 meters"/>
    <n v="0"/>
    <s v="Y"/>
    <s v="Good performance"/>
    <d v="2016-07-01T15:43:00"/>
    <n v="0.51"/>
    <n v="2.3180000000000001"/>
    <n v="17.859000000000002"/>
    <s v="Y"/>
    <n v="5.2919999999999998"/>
    <n v="59.54936"/>
    <n v="-178.42834999999999"/>
    <n v="59.570129999999999"/>
    <n v="-178.42491999999999"/>
    <s v="62-05"/>
    <n v="460"/>
    <n v="465"/>
    <m/>
    <n v="8.6999999999999993"/>
    <n v="3.7"/>
    <n v="1050"/>
    <n v="172"/>
    <n v="115"/>
    <n v="1"/>
    <n v="4.1397162000000001E-2"/>
    <s v="62-05"/>
    <s v="62-05"/>
  </r>
  <r>
    <s v="EBS_SLOPE"/>
    <n v="2016"/>
    <n v="-708"/>
    <n v="-15841"/>
    <n v="201601"/>
    <n v="178"/>
    <n v="62"/>
    <n v="3"/>
    <x v="23"/>
    <m/>
    <m/>
    <s v="EBS slope subarea 6 depth stratum 1 200-400 meters"/>
    <n v="0"/>
    <s v="Y"/>
    <s v="Good performance"/>
    <d v="2016-07-01T13:21:41"/>
    <n v="0.34"/>
    <n v="1.63"/>
    <n v="16.382000000000001"/>
    <s v="Y"/>
    <n v="5.6159999999999997"/>
    <n v="59.483379999999997"/>
    <n v="-178.26982000000001"/>
    <n v="59.494480000000003"/>
    <n v="-178.28849"/>
    <s v="61-06"/>
    <n v="261"/>
    <n v="267"/>
    <m/>
    <n v="8.6999999999999993"/>
    <n v="3.8"/>
    <n v="750"/>
    <n v="172"/>
    <n v="115"/>
    <n v="1"/>
    <n v="2.670266E-2"/>
    <s v="61-06"/>
    <s v="61-06"/>
  </r>
  <r>
    <s v="EBS_SLOPE"/>
    <n v="2016"/>
    <n v="-708"/>
    <n v="-15840"/>
    <n v="201601"/>
    <n v="178"/>
    <n v="61"/>
    <n v="3"/>
    <x v="26"/>
    <m/>
    <m/>
    <s v="EBS slope subarea 6 depth stratum 4 800-1000 meters"/>
    <n v="0"/>
    <s v="Y"/>
    <s v="Good performance"/>
    <d v="2016-07-01T11:07:26"/>
    <n v="0.32400000000000001"/>
    <n v="1.478"/>
    <n v="16.643999999999998"/>
    <s v="Y"/>
    <n v="5.92"/>
    <n v="59.368369999999999"/>
    <n v="-178.26495"/>
    <n v="59.362250000000003"/>
    <n v="-178.24198999999999"/>
    <s v="64-03"/>
    <n v="840"/>
    <n v="849"/>
    <m/>
    <n v="8.6"/>
    <n v="3"/>
    <n v="1650"/>
    <n v="172"/>
    <n v="115"/>
    <n v="1"/>
    <n v="2.4599831999999999E-2"/>
    <s v="64-03"/>
    <s v="64-03"/>
  </r>
  <r>
    <s v="EBS_SLOPE"/>
    <n v="2016"/>
    <n v="-708"/>
    <n v="-15839"/>
    <n v="201601"/>
    <n v="178"/>
    <n v="60"/>
    <n v="3"/>
    <x v="27"/>
    <m/>
    <m/>
    <s v="EBS slope subarea 6 depth stratum 5 1000-1200 meters"/>
    <n v="0"/>
    <s v="Y"/>
    <s v="Good performance"/>
    <d v="2016-07-01T07:49:53"/>
    <n v="0.54900000000000004"/>
    <n v="2.4220000000000002"/>
    <n v="17.079000000000001"/>
    <s v="Y"/>
    <n v="5.76"/>
    <n v="59.357909999999997"/>
    <n v="-178.45188999999999"/>
    <n v="59.3461"/>
    <n v="-178.41636"/>
    <s v="65-05"/>
    <n v="1034"/>
    <n v="1040"/>
    <m/>
    <n v="8.6"/>
    <n v="2.7"/>
    <n v="2050"/>
    <n v="172"/>
    <n v="115"/>
    <n v="1"/>
    <n v="4.1365338000000001E-2"/>
    <s v="65-05"/>
    <s v="65-05"/>
  </r>
  <r>
    <s v="EBS_SLOPE"/>
    <n v="2016"/>
    <n v="-708"/>
    <n v="-15838"/>
    <n v="201601"/>
    <n v="178"/>
    <n v="59"/>
    <n v="3"/>
    <x v="23"/>
    <m/>
    <m/>
    <s v="EBS slope subarea 6 depth stratum 1 200-400 meters"/>
    <n v="0"/>
    <s v="Y"/>
    <s v="Good performance"/>
    <d v="2016-06-30T16:45:10"/>
    <n v="0.51600000000000001"/>
    <n v="2.3029999999999999"/>
    <n v="16.559000000000001"/>
    <s v="Y"/>
    <n v="6.3140000000000001"/>
    <n v="59.647480000000002"/>
    <n v="-178.47237000000001"/>
    <n v="59.62988"/>
    <n v="-178.45115999999999"/>
    <s v="61-07"/>
    <n v="317"/>
    <n v="323"/>
    <m/>
    <n v="8.6"/>
    <n v="4.0999999999999996"/>
    <n v="850"/>
    <n v="172"/>
    <n v="115"/>
    <n v="1"/>
    <n v="3.8135376999999998E-2"/>
    <s v="61-07"/>
    <s v="61-07"/>
  </r>
  <r>
    <s v="EBS_SLOPE"/>
    <n v="2016"/>
    <n v="-708"/>
    <n v="-15837"/>
    <n v="201601"/>
    <n v="178"/>
    <n v="58"/>
    <n v="3"/>
    <x v="24"/>
    <m/>
    <m/>
    <s v="EBS slope subarea 6 depth stratum 2 400-600 meters"/>
    <n v="1.1200000000000001"/>
    <s v="Y"/>
    <s v="Hauled back early due to hang(s)"/>
    <d v="2016-06-30T13:51:30"/>
    <n v="0.51100000000000001"/>
    <n v="1.9530000000000001"/>
    <n v="17.492999999999999"/>
    <s v="Y"/>
    <n v="5.4290000000000003"/>
    <n v="59.692929999999997"/>
    <n v="-178.5283"/>
    <n v="59.68092"/>
    <n v="-178.51781"/>
    <s v="62-06"/>
    <n v="501"/>
    <n v="506"/>
    <m/>
    <n v="8.6999999999999993"/>
    <n v="3.7"/>
    <n v="1100"/>
    <n v="172"/>
    <n v="115"/>
    <n v="1"/>
    <n v="3.4163829E-2"/>
    <s v="62-06"/>
    <s v="62-06"/>
  </r>
  <r>
    <s v="EBS_SLOPE"/>
    <n v="2016"/>
    <n v="-708"/>
    <n v="-15836"/>
    <n v="201601"/>
    <n v="178"/>
    <n v="57"/>
    <n v="3"/>
    <x v="25"/>
    <m/>
    <m/>
    <s v="EBS slope subarea 6 depth stratum 3 600-800 meters"/>
    <n v="0"/>
    <s v="Y"/>
    <s v="Good performance"/>
    <d v="2016-06-30T07:35:57"/>
    <n v="0.52500000000000002"/>
    <n v="2.2629999999999999"/>
    <n v="17.09"/>
    <s v="Y"/>
    <n v="5.8360000000000003"/>
    <n v="59.645899999999997"/>
    <n v="-178.53379000000001"/>
    <n v="59.63212"/>
    <n v="-178.50445999999999"/>
    <s v="63-09"/>
    <n v="623"/>
    <n v="629"/>
    <m/>
    <n v="8.6999999999999993"/>
    <n v="3.4"/>
    <n v="1350"/>
    <n v="172"/>
    <n v="115"/>
    <n v="2"/>
    <n v="3.8674670000000001E-2"/>
    <s v="63-09"/>
    <s v="63-09"/>
  </r>
  <r>
    <s v="EBS_SLOPE"/>
    <n v="2016"/>
    <n v="-708"/>
    <n v="-15835"/>
    <n v="201601"/>
    <n v="178"/>
    <n v="56"/>
    <n v="3"/>
    <x v="23"/>
    <m/>
    <m/>
    <s v="EBS slope subarea 6 depth stratum 1 200-400 meters"/>
    <n v="0"/>
    <s v="Y"/>
    <s v="Good performance"/>
    <d v="2016-06-29T18:44:23"/>
    <n v="0.34100000000000003"/>
    <n v="1.4670000000000001"/>
    <n v="16.32"/>
    <s v="Y"/>
    <n v="6.4820000000000002"/>
    <n v="60.582479999999997"/>
    <n v="-178.81398999999999"/>
    <n v="60.595460000000003"/>
    <n v="-178.81846999999999"/>
    <s v="61-16"/>
    <n v="230"/>
    <n v="236"/>
    <m/>
    <n v="8.1999999999999993"/>
    <n v="3.7"/>
    <n v="700"/>
    <n v="172"/>
    <n v="115"/>
    <n v="1"/>
    <n v="2.3941440000000001E-2"/>
    <s v="61-16"/>
    <s v="61-16"/>
  </r>
  <r>
    <s v="EBS_SLOPE"/>
    <n v="2016"/>
    <n v="-708"/>
    <n v="-15834"/>
    <n v="201601"/>
    <n v="178"/>
    <n v="55"/>
    <n v="3"/>
    <x v="23"/>
    <m/>
    <m/>
    <s v="EBS slope subarea 6 depth stratum 1 200-400 meters"/>
    <n v="0"/>
    <s v="Y"/>
    <s v="Good performance"/>
    <d v="2016-06-29T16:05:28"/>
    <n v="0.52400000000000002"/>
    <n v="2.327"/>
    <n v="15.632999999999999"/>
    <s v="Y"/>
    <n v="7.2510000000000003"/>
    <n v="60.379370000000002"/>
    <n v="-178.65654000000001"/>
    <n v="60.398600000000002"/>
    <n v="-178.67299"/>
    <s v="61-14"/>
    <n v="292"/>
    <n v="299"/>
    <m/>
    <n v="7.9"/>
    <n v="4"/>
    <n v="800"/>
    <n v="172"/>
    <n v="115"/>
    <n v="1"/>
    <n v="3.6377990999999998E-2"/>
    <s v="61-14"/>
    <s v="61-14"/>
  </r>
  <r>
    <s v="EBS_SLOPE"/>
    <n v="2016"/>
    <n v="-708"/>
    <n v="-15833"/>
    <n v="201601"/>
    <n v="178"/>
    <n v="54"/>
    <n v="3"/>
    <x v="23"/>
    <m/>
    <m/>
    <s v="EBS slope subarea 6 depth stratum 1 200-400 meters"/>
    <n v="0"/>
    <s v="Y"/>
    <s v="Good performance"/>
    <d v="2016-06-29T13:41:41"/>
    <n v="0.43"/>
    <n v="1.9750000000000001"/>
    <n v="14.968"/>
    <s v="Y"/>
    <n v="7.25"/>
    <n v="60.229309999999998"/>
    <n v="-178.50023999999999"/>
    <n v="60.246810000000004"/>
    <n v="-178.49503999999999"/>
    <s v="61-13"/>
    <n v="206"/>
    <n v="213"/>
    <m/>
    <n v="8.1"/>
    <n v="3.8"/>
    <n v="650"/>
    <n v="172"/>
    <n v="115"/>
    <n v="1"/>
    <n v="2.9561799999999999E-2"/>
    <s v="61-13"/>
    <s v="61-13"/>
  </r>
  <r>
    <s v="EBS_SLOPE"/>
    <n v="2016"/>
    <n v="-708"/>
    <n v="-15832"/>
    <n v="201601"/>
    <n v="178"/>
    <n v="53"/>
    <n v="3"/>
    <x v="24"/>
    <m/>
    <m/>
    <s v="EBS slope subarea 6 depth stratum 2 400-600 meters"/>
    <n v="0"/>
    <s v="Y"/>
    <s v="Good performance"/>
    <d v="2016-06-29T10:18:40"/>
    <n v="0.52800000000000002"/>
    <n v="2.3490000000000002"/>
    <n v="16.033000000000001"/>
    <s v="Y"/>
    <n v="6.98"/>
    <n v="60.199930000000002"/>
    <n v="-178.93767"/>
    <n v="60.212510000000002"/>
    <n v="-178.90407999999999"/>
    <s v="62-10"/>
    <n v="525"/>
    <n v="532"/>
    <m/>
    <n v="8.6"/>
    <n v="3.7"/>
    <n v="1150"/>
    <n v="172"/>
    <n v="115"/>
    <n v="2"/>
    <n v="3.7661516999999999E-2"/>
    <s v="62-10"/>
    <s v="62-10"/>
  </r>
  <r>
    <s v="EBS_SLOPE"/>
    <n v="2016"/>
    <n v="-708"/>
    <n v="-15831"/>
    <n v="201601"/>
    <n v="178"/>
    <n v="52"/>
    <n v="3"/>
    <x v="27"/>
    <m/>
    <m/>
    <s v="EBS slope subarea 6 depth stratum 5 1000-1200 meters"/>
    <n v="0"/>
    <s v="Y"/>
    <s v="Good performance"/>
    <d v="2016-06-29T07:14:25"/>
    <n v="0.41299999999999998"/>
    <n v="1.887"/>
    <n v="16.481000000000002"/>
    <s v="Y"/>
    <n v="5.98"/>
    <n v="60.209539999999997"/>
    <n v="-179.21147999999999"/>
    <n v="60.22636"/>
    <n v="-179.21516"/>
    <s v="65-02"/>
    <n v="1035"/>
    <n v="1041"/>
    <m/>
    <n v="8.9"/>
    <n v="2.8"/>
    <n v="2000"/>
    <n v="172"/>
    <n v="115"/>
    <n v="1"/>
    <n v="3.1099647000000001E-2"/>
    <s v="65-02"/>
    <s v="65-02"/>
  </r>
  <r>
    <s v="EBS_SLOPE"/>
    <n v="2016"/>
    <n v="-708"/>
    <n v="-15830"/>
    <n v="201601"/>
    <n v="178"/>
    <n v="51"/>
    <n v="3"/>
    <x v="24"/>
    <m/>
    <m/>
    <s v="EBS slope subarea 6 depth stratum 2 400-600 meters"/>
    <n v="0"/>
    <s v="Y"/>
    <s v="Good performance"/>
    <d v="2016-06-28T18:17:03"/>
    <n v="0.505"/>
    <n v="2.2450000000000001"/>
    <n v="16.085000000000001"/>
    <s v="Y"/>
    <n v="7.2279999999999998"/>
    <n v="60.436149999999998"/>
    <n v="-179.04867999999999"/>
    <n v="60.42568"/>
    <n v="-179.01396"/>
    <s v="62-12"/>
    <n v="465"/>
    <n v="472"/>
    <m/>
    <n v="9"/>
    <n v="3.5"/>
    <n v="1050"/>
    <n v="172"/>
    <n v="115"/>
    <n v="1"/>
    <n v="3.6110824999999999E-2"/>
    <s v="62-12"/>
    <s v="62-12"/>
  </r>
  <r>
    <s v="EBS_SLOPE"/>
    <n v="2016"/>
    <n v="-708"/>
    <n v="-15829"/>
    <n v="201601"/>
    <n v="178"/>
    <n v="50"/>
    <n v="3"/>
    <x v="25"/>
    <m/>
    <m/>
    <s v="EBS slope subarea 6 depth stratum 3 600-800 meters"/>
    <n v="0"/>
    <s v="Y"/>
    <s v="Good performance"/>
    <d v="2016-06-28T15:59:36"/>
    <n v="0.50700000000000001"/>
    <n v="2.2749999999999999"/>
    <n v="17.524000000000001"/>
    <s v="Y"/>
    <n v="6.08"/>
    <n v="60.372860000000003"/>
    <n v="-179.33548999999999"/>
    <n v="60.357280000000003"/>
    <n v="-179.30911"/>
    <s v="63-06"/>
    <n v="736"/>
    <n v="742"/>
    <m/>
    <n v="8.6999999999999993"/>
    <n v="3.1"/>
    <n v="1500"/>
    <n v="172"/>
    <n v="115"/>
    <n v="1"/>
    <n v="3.9867100000000003E-2"/>
    <s v="63-06"/>
    <s v="63-06"/>
  </r>
  <r>
    <s v="EBS_SLOPE"/>
    <n v="2016"/>
    <n v="-708"/>
    <n v="-15828"/>
    <n v="201601"/>
    <n v="178"/>
    <n v="49"/>
    <n v="3"/>
    <x v="26"/>
    <m/>
    <m/>
    <s v="EBS slope subarea 6 depth stratum 4 800-1000 meters"/>
    <n v="4.0999999999999996"/>
    <s v="Y"/>
    <s v="Caught large rock"/>
    <d v="2016-06-28T10:45:44"/>
    <n v="0.55000000000000004"/>
    <n v="2.4769999999999999"/>
    <n v="16.579000000000001"/>
    <s v="Y"/>
    <n v="6.4640000000000004"/>
    <n v="60.222969999999997"/>
    <n v="-179.13005000000001"/>
    <n v="60.245060000000002"/>
    <n v="-179.12609"/>
    <s v="64-02"/>
    <n v="817"/>
    <n v="823"/>
    <m/>
    <n v="8.1"/>
    <n v="3.2"/>
    <n v="1650"/>
    <n v="172"/>
    <n v="115"/>
    <n v="2"/>
    <n v="4.1066182999999999E-2"/>
    <s v="64-02"/>
    <s v="64-02"/>
  </r>
  <r>
    <s v="EBS_SLOPE"/>
    <n v="2016"/>
    <n v="-708"/>
    <n v="-15827"/>
    <n v="201601"/>
    <n v="178"/>
    <n v="48"/>
    <n v="3"/>
    <x v="27"/>
    <m/>
    <m/>
    <s v="EBS slope subarea 6 depth stratum 5 1000-1200 meters"/>
    <n v="0"/>
    <s v="Y"/>
    <s v="Good performance"/>
    <d v="2016-06-28T07:23:01"/>
    <n v="0.57999999999999996"/>
    <n v="2.5049999999999999"/>
    <n v="17.393000000000001"/>
    <s v="Y"/>
    <n v="5.9560000000000004"/>
    <n v="60.111260000000001"/>
    <n v="-179.48259999999999"/>
    <n v="60.09102"/>
    <n v="-179.46302"/>
    <s v="65-03"/>
    <n v="1110"/>
    <n v="1116"/>
    <m/>
    <n v="9"/>
    <n v="2.6"/>
    <n v="2100"/>
    <n v="172"/>
    <n v="115"/>
    <n v="1"/>
    <n v="4.3569465000000002E-2"/>
    <s v="65-03"/>
    <s v="65-03"/>
  </r>
  <r>
    <s v="EBS_SLOPE"/>
    <n v="2016"/>
    <n v="-708"/>
    <n v="-15826"/>
    <n v="201601"/>
    <n v="178"/>
    <n v="47"/>
    <n v="3"/>
    <x v="23"/>
    <m/>
    <m/>
    <s v="EBS slope subarea 6 depth stratum 1 200-400 meters"/>
    <n v="1.1000000000000001"/>
    <s v="Y"/>
    <s v="Minor hang(s)"/>
    <d v="2016-06-27T17:57:48"/>
    <n v="0.441"/>
    <n v="1.958"/>
    <n v="16.013999999999999"/>
    <s v="Y"/>
    <n v="6.931"/>
    <n v="59.934159999999999"/>
    <n v="-178.91704999999999"/>
    <n v="59.949339999999999"/>
    <n v="-178.93472"/>
    <s v="61-10"/>
    <n v="286"/>
    <n v="293"/>
    <m/>
    <n v="9"/>
    <n v="4.0999999999999996"/>
    <n v="750"/>
    <n v="172"/>
    <n v="115"/>
    <n v="1"/>
    <n v="3.1355411999999999E-2"/>
    <s v="61-10"/>
    <s v="61-10"/>
  </r>
  <r>
    <s v="EBS_SLOPE"/>
    <n v="2016"/>
    <n v="-708"/>
    <n v="-15825"/>
    <n v="201601"/>
    <n v="178"/>
    <n v="46"/>
    <n v="3"/>
    <x v="24"/>
    <m/>
    <m/>
    <s v="EBS slope subarea 6 depth stratum 2 400-600 meters"/>
    <n v="0"/>
    <s v="Y"/>
    <s v="Good performance"/>
    <d v="2016-06-27T15:04:47"/>
    <n v="0.503"/>
    <n v="2.254"/>
    <n v="16.433"/>
    <s v="Y"/>
    <n v="6.524"/>
    <n v="59.923029999999997"/>
    <n v="-178.93754999999999"/>
    <n v="59.906239999999997"/>
    <n v="-178.91519"/>
    <s v="62-08"/>
    <n v="407"/>
    <n v="414"/>
    <m/>
    <n v="8.9"/>
    <n v="3.9"/>
    <n v="950"/>
    <n v="172"/>
    <n v="115"/>
    <n v="1"/>
    <n v="3.7039981999999999E-2"/>
    <s v="62-08"/>
    <s v="62-08"/>
  </r>
  <r>
    <s v="EBS_SLOPE"/>
    <n v="2016"/>
    <n v="-708"/>
    <n v="-15824"/>
    <n v="201601"/>
    <n v="178"/>
    <n v="45"/>
    <n v="3"/>
    <x v="24"/>
    <m/>
    <m/>
    <s v="EBS slope subarea 6 depth stratum 2 400-600 meters"/>
    <n v="0"/>
    <s v="Y"/>
    <s v="Good performance"/>
    <d v="2016-06-27T11:14:35"/>
    <n v="0.55700000000000005"/>
    <n v="2.552"/>
    <n v="16.690999999999999"/>
    <s v="Y"/>
    <n v="6.5"/>
    <n v="59.812919999999998"/>
    <n v="-178.74677"/>
    <n v="59.830460000000002"/>
    <n v="-178.77601000000001"/>
    <s v="62-07"/>
    <n v="452"/>
    <n v="458"/>
    <m/>
    <n v="8.3000000000000007"/>
    <n v="3.8"/>
    <n v="1050"/>
    <n v="172"/>
    <n v="115"/>
    <n v="1"/>
    <n v="4.2595432000000003E-2"/>
    <s v="62-07"/>
    <s v="62-07"/>
  </r>
  <r>
    <s v="EBS_SLOPE"/>
    <n v="2016"/>
    <n v="-708"/>
    <n v="-15823"/>
    <n v="201601"/>
    <n v="178"/>
    <n v="44"/>
    <n v="3"/>
    <x v="23"/>
    <m/>
    <m/>
    <s v="EBS slope subarea 6 depth stratum 1 200-400 meters"/>
    <n v="0"/>
    <s v="Y"/>
    <s v="Good performance"/>
    <d v="2016-06-27T09:32:37"/>
    <n v="0.18"/>
    <n v="0.79600000000000004"/>
    <n v="16.556000000000001"/>
    <s v="Y"/>
    <n v="7.08"/>
    <n v="59.784370000000003"/>
    <n v="-178.66084000000001"/>
    <n v="59.790210000000002"/>
    <n v="-178.66897"/>
    <s v="61-08"/>
    <n v="209"/>
    <n v="216"/>
    <m/>
    <n v="8.8000000000000007"/>
    <n v="2.6"/>
    <n v="650"/>
    <n v="172"/>
    <n v="115"/>
    <n v="1"/>
    <n v="1.3178575999999999E-2"/>
    <s v="61-08"/>
    <s v="61-08"/>
  </r>
  <r>
    <s v="EBS_SLOPE"/>
    <n v="2016"/>
    <n v="-708"/>
    <n v="-15822"/>
    <n v="201601"/>
    <n v="178"/>
    <n v="43"/>
    <n v="3"/>
    <x v="25"/>
    <m/>
    <m/>
    <s v="EBS slope subarea 6 depth stratum 3 600-800 meters"/>
    <n v="0"/>
    <s v="Y"/>
    <s v="Good performance"/>
    <d v="2016-06-27T06:57:06"/>
    <n v="0.40699999999999997"/>
    <n v="1.748"/>
    <n v="17.024999999999999"/>
    <s v="Y"/>
    <n v="6.2850000000000001"/>
    <n v="59.71893"/>
    <n v="-178.63583"/>
    <n v="59.70646"/>
    <n v="-178.61707000000001"/>
    <s v="63-04"/>
    <n v="633"/>
    <n v="639"/>
    <m/>
    <n v="8.5"/>
    <n v="3.4"/>
    <n v="1350"/>
    <n v="172"/>
    <n v="115"/>
    <n v="1"/>
    <n v="2.97597E-2"/>
    <s v="63-04"/>
    <s v="63-04"/>
  </r>
  <r>
    <s v="EBS_SLOPE"/>
    <n v="2016"/>
    <n v="-708"/>
    <n v="-15821"/>
    <n v="201601"/>
    <n v="178"/>
    <n v="42"/>
    <n v="3"/>
    <x v="18"/>
    <m/>
    <m/>
    <s v="EBS slope subarea 5 depth stratum 3 600-800 meters"/>
    <n v="0"/>
    <s v="Y"/>
    <s v="Good performance"/>
    <d v="2016-06-26T18:09:24"/>
    <n v="0.28199999999999997"/>
    <n v="1.32"/>
    <n v="17.015999999999998"/>
    <s v="Y"/>
    <n v="6.3109999999999999"/>
    <n v="58.65278"/>
    <n v="-177.77502999999999"/>
    <n v="58.653469999999999"/>
    <n v="-177.79764"/>
    <s v="53-03"/>
    <n v="712"/>
    <n v="718"/>
    <m/>
    <n v="8.6999999999999993"/>
    <n v="3.3"/>
    <n v="1450"/>
    <n v="172"/>
    <n v="115"/>
    <n v="1"/>
    <n v="2.2461120000000001E-2"/>
    <s v="53-03"/>
    <s v="53-03"/>
  </r>
  <r>
    <s v="EBS_SLOPE"/>
    <n v="2016"/>
    <n v="-708"/>
    <n v="-15820"/>
    <n v="201601"/>
    <n v="178"/>
    <n v="41"/>
    <n v="3"/>
    <x v="20"/>
    <m/>
    <m/>
    <s v="EBS slope subarea 5 depth stratum 1 200-400 meters"/>
    <n v="0"/>
    <s v="Y"/>
    <s v="Good performance"/>
    <d v="2016-06-26T15:16:56"/>
    <n v="0.51800000000000002"/>
    <n v="2.2810000000000001"/>
    <n v="15.476000000000001"/>
    <s v="Y"/>
    <n v="7.3979999999999997"/>
    <n v="58.620159999999998"/>
    <n v="-177.24392"/>
    <n v="58.625970000000002"/>
    <n v="-177.28144"/>
    <s v="51-06"/>
    <n v="253"/>
    <n v="260"/>
    <m/>
    <n v="8.4"/>
    <n v="4.2"/>
    <n v="750"/>
    <n v="172"/>
    <n v="115"/>
    <n v="1"/>
    <n v="3.5300756000000003E-2"/>
    <s v="51-06"/>
    <s v="51-06"/>
  </r>
  <r>
    <s v="EBS_SLOPE"/>
    <n v="2016"/>
    <n v="-708"/>
    <n v="-15819"/>
    <n v="201601"/>
    <n v="178"/>
    <n v="40"/>
    <n v="3"/>
    <x v="21"/>
    <m/>
    <m/>
    <s v="EBS slope subarea 5 depth stratum 2 400-600 meters"/>
    <n v="0"/>
    <s v="Y"/>
    <s v="Good performance"/>
    <d v="2016-06-26T12:51:44"/>
    <n v="0.35599999999999998"/>
    <n v="1.554"/>
    <n v="16.29"/>
    <s v="Y"/>
    <n v="7.0449999999999999"/>
    <n v="58.570250000000001"/>
    <n v="-177.08564999999999"/>
    <n v="58.575659999999999"/>
    <n v="-177.11017000000001"/>
    <s v="52-06"/>
    <n v="455"/>
    <n v="462"/>
    <m/>
    <n v="8.1"/>
    <n v="3.8"/>
    <n v="1050"/>
    <n v="172"/>
    <n v="115"/>
    <n v="1"/>
    <n v="2.5314659999999999E-2"/>
    <s v="52-06"/>
    <s v="52-06"/>
  </r>
  <r>
    <s v="EBS_SLOPE"/>
    <n v="2016"/>
    <n v="-708"/>
    <n v="-15818"/>
    <n v="201601"/>
    <n v="178"/>
    <n v="39"/>
    <n v="3"/>
    <x v="18"/>
    <m/>
    <m/>
    <s v="EBS slope subarea 5 depth stratum 3 600-800 meters"/>
    <n v="0"/>
    <s v="Y"/>
    <s v="Good performance"/>
    <d v="2016-06-26T09:47:15"/>
    <n v="0.35799999999999998"/>
    <n v="1.58"/>
    <n v="16.959"/>
    <s v="Y"/>
    <n v="6.65"/>
    <n v="58.53049"/>
    <n v="-176.84376"/>
    <n v="58.524189999999997"/>
    <n v="-176.81954999999999"/>
    <s v="53-02"/>
    <n v="750"/>
    <n v="757"/>
    <m/>
    <n v="8"/>
    <n v="3.2"/>
    <n v="1550"/>
    <n v="172"/>
    <n v="115"/>
    <n v="1"/>
    <n v="2.6795220000000002E-2"/>
    <s v="53-02"/>
    <s v="53-02"/>
  </r>
  <r>
    <s v="EBS_SLOPE"/>
    <n v="2016"/>
    <n v="-708"/>
    <n v="-15817"/>
    <n v="201601"/>
    <n v="178"/>
    <n v="38"/>
    <n v="3"/>
    <x v="21"/>
    <m/>
    <m/>
    <s v="EBS slope subarea 5 depth stratum 2 400-600 meters"/>
    <n v="5.0999999999999996"/>
    <s v="Y"/>
    <s v="Net came off bottom"/>
    <d v="2016-06-26T06:59:56"/>
    <n v="0.35299999999999998"/>
    <n v="1.546"/>
    <n v="16.422999999999998"/>
    <s v="Y"/>
    <n v="6.9850000000000003"/>
    <n v="58.569569999999999"/>
    <n v="-176.69478000000001"/>
    <n v="58.56617"/>
    <n v="-176.66914"/>
    <s v="52-02"/>
    <n v="477"/>
    <n v="484"/>
    <m/>
    <n v="8.1"/>
    <n v="3.7"/>
    <n v="1050"/>
    <n v="172"/>
    <n v="115"/>
    <n v="1"/>
    <n v="2.5389958000000001E-2"/>
    <s v="52-02"/>
    <s v="52-02"/>
  </r>
  <r>
    <s v="EBS_SLOPE"/>
    <n v="2016"/>
    <n v="-708"/>
    <n v="-15816"/>
    <n v="201601"/>
    <n v="178"/>
    <n v="37"/>
    <n v="3"/>
    <x v="17"/>
    <m/>
    <m/>
    <s v="EBS slope subarea 4 depth stratum 3 600-800 meters"/>
    <n v="0"/>
    <s v="Y"/>
    <s v="Good performance"/>
    <d v="2016-06-25T16:42:33"/>
    <n v="0.498"/>
    <n v="2.2650000000000001"/>
    <n v="16.588000000000001"/>
    <s v="Y"/>
    <n v="6.641"/>
    <n v="58.541809999999998"/>
    <n v="-174.67961"/>
    <n v="58.55883"/>
    <n v="-174.70085"/>
    <s v="43-07"/>
    <n v="622"/>
    <n v="629"/>
    <m/>
    <n v="8.1999999999999993"/>
    <n v="3.4"/>
    <n v="1300"/>
    <n v="172"/>
    <n v="115"/>
    <n v="2"/>
    <n v="3.7571819999999999E-2"/>
    <s v="43-07"/>
    <s v="43-07"/>
  </r>
  <r>
    <s v="EBS_SLOPE"/>
    <n v="2016"/>
    <n v="-708"/>
    <n v="-15815"/>
    <n v="201601"/>
    <n v="178"/>
    <n v="36"/>
    <n v="3"/>
    <x v="13"/>
    <m/>
    <m/>
    <s v="EBS slope subarea 4 depth stratum 1 200-400 meters"/>
    <n v="0"/>
    <s v="Y"/>
    <s v="Good performance"/>
    <d v="2016-06-25T14:39:14"/>
    <n v="0.114"/>
    <n v="0.502"/>
    <n v="16.038"/>
    <s v="Y"/>
    <n v="6.7910000000000004"/>
    <n v="58.417650000000002"/>
    <n v="-174.52124000000001"/>
    <n v="58.421149999999997"/>
    <n v="-174.52661000000001"/>
    <s v="41-05"/>
    <n v="318"/>
    <n v="325"/>
    <m/>
    <n v="8.3000000000000007"/>
    <n v="4.0999999999999996"/>
    <n v="850"/>
    <n v="172"/>
    <n v="115"/>
    <n v="1"/>
    <n v="8.0510760000000008E-3"/>
    <s v="41-05"/>
    <s v="41-05"/>
  </r>
  <r>
    <s v="EBS_SLOPE"/>
    <n v="2016"/>
    <n v="-708"/>
    <n v="-15566"/>
    <n v="201601"/>
    <n v="178"/>
    <n v="34"/>
    <n v="3"/>
    <x v="28"/>
    <m/>
    <m/>
    <s v="EBS slope subarea 3 depth stratum 5 1000-1200 meters"/>
    <n v="0"/>
    <s v="Y"/>
    <s v="Good performance"/>
    <d v="2016-06-23T12:29:14"/>
    <n v="0.53900000000000003"/>
    <n v="2.298"/>
    <n v="17.847000000000001"/>
    <s v="Y"/>
    <n v="5.8280000000000003"/>
    <n v="56.495350000000002"/>
    <n v="-172.32279"/>
    <n v="56.501930000000002"/>
    <n v="-172.35794000000001"/>
    <s v="35-02"/>
    <n v="1018"/>
    <n v="1024"/>
    <m/>
    <n v="8.1"/>
    <n v="2.8"/>
    <n v="1950"/>
    <n v="172"/>
    <n v="115"/>
    <n v="1"/>
    <n v="4.1012406000000001E-2"/>
    <s v="35-02"/>
    <s v="35-02"/>
  </r>
  <r>
    <s v="EBS_SLOPE"/>
    <n v="2016"/>
    <n v="-708"/>
    <n v="-15565"/>
    <n v="201601"/>
    <n v="178"/>
    <n v="33"/>
    <n v="3"/>
    <x v="28"/>
    <m/>
    <m/>
    <s v="EBS slope subarea 3 depth stratum 5 1000-1200 meters"/>
    <n v="0"/>
    <s v="Y"/>
    <s v="Good performance"/>
    <d v="2016-06-23T07:25:00"/>
    <n v="0.58199999999999996"/>
    <n v="2.5840000000000001"/>
    <n v="17.533999999999999"/>
    <s v="Y"/>
    <n v="7.2380000000000004"/>
    <n v="56.408369999999998"/>
    <n v="-172.69334000000001"/>
    <n v="56.393459999999997"/>
    <n v="-172.66152"/>
    <s v="35-04"/>
    <n v="1021"/>
    <n v="1028"/>
    <m/>
    <n v="8.1"/>
    <n v="2.7"/>
    <n v="1950"/>
    <n v="172"/>
    <n v="115"/>
    <n v="1"/>
    <n v="4.5307856000000001E-2"/>
    <s v="35-04"/>
    <s v="35-04"/>
  </r>
  <r>
    <s v="EBS_SLOPE"/>
    <n v="2016"/>
    <n v="-708"/>
    <n v="-15564"/>
    <n v="201601"/>
    <n v="178"/>
    <n v="32"/>
    <n v="3"/>
    <x v="11"/>
    <m/>
    <m/>
    <s v="EBS slope subarea 3 depth stratum 2 400-600 meters"/>
    <n v="0"/>
    <s v="Y"/>
    <s v="Good performance"/>
    <d v="2016-06-22T16:48:04"/>
    <n v="0.29799999999999999"/>
    <n v="1.365"/>
    <n v="16.120999999999999"/>
    <s v="Y"/>
    <n v="6.9359999999999999"/>
    <n v="56.626019999999997"/>
    <n v="-173.09629000000001"/>
    <n v="56.619459999999997"/>
    <n v="-173.07767999999999"/>
    <s v="32-09"/>
    <n v="436"/>
    <n v="443"/>
    <m/>
    <n v="8.5"/>
    <n v="3.8"/>
    <n v="1000"/>
    <n v="172"/>
    <n v="115"/>
    <n v="1"/>
    <n v="2.2005165E-2"/>
    <s v="32-09"/>
    <s v="32-09"/>
  </r>
  <r>
    <s v="EBS_SLOPE"/>
    <n v="2016"/>
    <n v="-708"/>
    <n v="-15563"/>
    <n v="201601"/>
    <n v="178"/>
    <n v="31"/>
    <n v="3"/>
    <x v="12"/>
    <m/>
    <m/>
    <s v="EBS slope subarea 3 depth stratum 3 600-800 meters"/>
    <n v="0"/>
    <s v="Y"/>
    <s v="Good performance"/>
    <d v="2016-06-22T12:32:18"/>
    <n v="0.498"/>
    <n v="2.19"/>
    <n v="16.454999999999998"/>
    <s v="Y"/>
    <n v="7.0279999999999996"/>
    <n v="56.772190000000002"/>
    <n v="-173.44959"/>
    <n v="56.75273"/>
    <n v="-173.45438999999999"/>
    <s v="33-06"/>
    <n v="685"/>
    <n v="692"/>
    <m/>
    <n v="8.3000000000000007"/>
    <n v="3.3"/>
    <n v="1450"/>
    <n v="172"/>
    <n v="115"/>
    <n v="1"/>
    <n v="3.6036449999999998E-2"/>
    <s v="33-06"/>
    <s v="33-06"/>
  </r>
  <r>
    <s v="EBS_SLOPE"/>
    <n v="2016"/>
    <n v="-708"/>
    <n v="-15562"/>
    <n v="201601"/>
    <n v="178"/>
    <n v="30"/>
    <n v="3"/>
    <x v="10"/>
    <m/>
    <m/>
    <s v="EBS slope subarea 3 depth stratum 1 200-400 meters"/>
    <n v="0"/>
    <s v="Y"/>
    <s v="Good performance"/>
    <d v="2016-06-22T09:51:59"/>
    <n v="0.33900000000000002"/>
    <n v="1.5129999999999999"/>
    <n v="15.954000000000001"/>
    <s v="Y"/>
    <n v="7.3849999999999998"/>
    <n v="56.70722"/>
    <n v="-173.31218999999999"/>
    <n v="56.698399999999999"/>
    <n v="-173.29346000000001"/>
    <s v="31-09"/>
    <n v="301"/>
    <n v="308"/>
    <m/>
    <n v="8.1"/>
    <n v="4.0999999999999996"/>
    <n v="800"/>
    <n v="172"/>
    <n v="115"/>
    <n v="1"/>
    <n v="2.4138402E-2"/>
    <s v="31-09"/>
    <s v="31-09"/>
  </r>
  <r>
    <s v="EBS_SLOPE"/>
    <n v="2016"/>
    <n v="-708"/>
    <n v="-15561"/>
    <n v="201601"/>
    <n v="178"/>
    <n v="29"/>
    <n v="3"/>
    <x v="29"/>
    <m/>
    <m/>
    <s v="EBS slope subarea 3 depth stratum 4 800-1000 meters"/>
    <n v="0"/>
    <s v="Y"/>
    <s v="Good performance"/>
    <d v="2016-06-22T07:17:31"/>
    <n v="0.42399999999999999"/>
    <n v="1.887"/>
    <n v="17.039000000000001"/>
    <s v="Y"/>
    <n v="6.3970000000000002"/>
    <n v="56.681449999999998"/>
    <n v="-173.31550999999999"/>
    <n v="56.671880000000002"/>
    <n v="-173.29024999999999"/>
    <s v="34-06"/>
    <n v="828"/>
    <n v="834"/>
    <m/>
    <n v="8.1"/>
    <n v="3.1"/>
    <n v="1650"/>
    <n v="172"/>
    <n v="115"/>
    <n v="1"/>
    <n v="3.2152593E-2"/>
    <s v="34-06"/>
    <s v="34-06"/>
  </r>
  <r>
    <s v="EBS_SLOPE"/>
    <n v="2016"/>
    <n v="-708"/>
    <n v="-15560"/>
    <n v="201601"/>
    <n v="178"/>
    <n v="28"/>
    <n v="3"/>
    <x v="11"/>
    <m/>
    <m/>
    <s v="EBS slope subarea 3 depth stratum 2 400-600 meters"/>
    <n v="0"/>
    <s v="Y"/>
    <s v="Good performance"/>
    <d v="2016-06-21T17:54:33"/>
    <n v="0.51600000000000001"/>
    <n v="2.2770000000000001"/>
    <n v="15.917"/>
    <s v="Y"/>
    <n v="7.0179999999999998"/>
    <n v="56.769030000000001"/>
    <n v="-173.41238000000001"/>
    <n v="56.750230000000002"/>
    <n v="-173.39788999999999"/>
    <s v="32-03"/>
    <n v="415"/>
    <n v="422"/>
    <m/>
    <n v="8.3000000000000007"/>
    <n v="3.8"/>
    <n v="1100"/>
    <n v="172"/>
    <n v="115"/>
    <n v="1"/>
    <n v="3.6243009E-2"/>
    <s v="32-03"/>
    <s v="32-03"/>
  </r>
  <r>
    <s v="EBS_SLOPE"/>
    <n v="2016"/>
    <n v="-708"/>
    <n v="-15559"/>
    <n v="201601"/>
    <n v="178"/>
    <n v="27"/>
    <n v="3"/>
    <x v="10"/>
    <m/>
    <m/>
    <s v="EBS slope subarea 3 depth stratum 1 200-400 meters"/>
    <n v="0"/>
    <s v="Y"/>
    <s v="Good performance"/>
    <d v="2016-06-21T13:00:35"/>
    <n v="0.51500000000000001"/>
    <n v="2.254"/>
    <n v="15.233000000000001"/>
    <s v="Y"/>
    <n v="7.2889999999999997"/>
    <n v="56.919620000000002"/>
    <n v="-173.36888999999999"/>
    <n v="56.89987"/>
    <n v="-173.36240000000001"/>
    <s v="31-07"/>
    <n v="203"/>
    <n v="210"/>
    <m/>
    <n v="9"/>
    <n v="3.9"/>
    <n v="650"/>
    <n v="172"/>
    <n v="115"/>
    <n v="1"/>
    <n v="3.4335181999999999E-2"/>
    <s v="31-07"/>
    <s v="31-07"/>
  </r>
  <r>
    <s v="EBS_SLOPE"/>
    <n v="2016"/>
    <n v="-708"/>
    <n v="-15558"/>
    <n v="201601"/>
    <n v="178"/>
    <n v="26"/>
    <n v="3"/>
    <x v="29"/>
    <m/>
    <m/>
    <s v="EBS slope subarea 3 depth stratum 4 800-1000 meters"/>
    <n v="2.1"/>
    <s v="Y"/>
    <s v="Wing damaged"/>
    <d v="2016-06-21T10:10:12"/>
    <n v="0.56799999999999995"/>
    <n v="2.5630000000000002"/>
    <n v="16.242999999999999"/>
    <s v="Y"/>
    <n v="6.7439999999999998"/>
    <n v="56.9985"/>
    <n v="-173.54498000000001"/>
    <n v="56.975529999999999"/>
    <n v="-173.54558"/>
    <s v="34-07"/>
    <n v="813"/>
    <n v="820"/>
    <m/>
    <n v="7.9"/>
    <n v="3"/>
    <n v="1700"/>
    <n v="172"/>
    <n v="115"/>
    <n v="1"/>
    <n v="4.1630808999999998E-2"/>
    <s v="34-07"/>
    <s v="34-07"/>
  </r>
  <r>
    <s v="EBS_SLOPE"/>
    <n v="2016"/>
    <n v="-708"/>
    <n v="-15557"/>
    <n v="201601"/>
    <n v="178"/>
    <n v="25"/>
    <n v="3"/>
    <x v="12"/>
    <m/>
    <m/>
    <s v="EBS slope subarea 3 depth stratum 3 600-800 meters"/>
    <n v="4.0999999999999996"/>
    <s v="Y"/>
    <s v="Caught large rock"/>
    <d v="2016-06-21T07:00:44"/>
    <n v="0.54900000000000004"/>
    <n v="2.452"/>
    <n v="14.881"/>
    <s v="Y"/>
    <n v="6.94"/>
    <n v="57.027819999999998"/>
    <n v="-173.54024000000001"/>
    <n v="57.010039999999996"/>
    <n v="-173.51649"/>
    <s v="33-01"/>
    <n v="725"/>
    <n v="732"/>
    <m/>
    <n v="8.1999999999999993"/>
    <n v="3"/>
    <n v="1550"/>
    <n v="172"/>
    <n v="115"/>
    <n v="1"/>
    <n v="3.6488211999999999E-2"/>
    <s v="33-01"/>
    <s v="33-01"/>
  </r>
  <r>
    <s v="EBS_SLOPE"/>
    <n v="2016"/>
    <n v="-708"/>
    <n v="-15556"/>
    <n v="201601"/>
    <n v="178"/>
    <n v="24"/>
    <n v="3"/>
    <x v="13"/>
    <m/>
    <m/>
    <s v="EBS slope subarea 4 depth stratum 1 200-400 meters"/>
    <n v="1.1200000000000001"/>
    <s v="Y"/>
    <s v="Hauled back early due to hang(s)"/>
    <d v="2016-06-20T18:06:44"/>
    <n v="0.34799999999999998"/>
    <n v="1.514"/>
    <n v="13.342000000000001"/>
    <s v="Y"/>
    <n v="7.6459999999999999"/>
    <n v="57.853409999999997"/>
    <n v="-173.87511000000001"/>
    <n v="57.849829999999997"/>
    <n v="-173.86193"/>
    <s v="41-04"/>
    <n v="343"/>
    <n v="351"/>
    <m/>
    <n v="8.1"/>
    <n v="4.0999999999999996"/>
    <n v="850"/>
    <n v="172"/>
    <n v="115"/>
    <n v="1"/>
    <n v="2.0199788E-2"/>
    <s v="41-04"/>
    <s v="41-04"/>
  </r>
  <r>
    <s v="EBS_SLOPE"/>
    <n v="2016"/>
    <n v="-708"/>
    <n v="-15555"/>
    <n v="201601"/>
    <n v="178"/>
    <n v="22"/>
    <n v="3"/>
    <x v="13"/>
    <m/>
    <m/>
    <s v="EBS slope subarea 4 depth stratum 1 200-400 meters"/>
    <n v="0"/>
    <s v="Y"/>
    <s v="Good performance"/>
    <d v="2016-06-20T13:11:46"/>
    <n v="8.5999999999999993E-2"/>
    <n v="0.38"/>
    <n v="15.125999999999999"/>
    <s v="Y"/>
    <n v="5.6710000000000003"/>
    <n v="57.66151"/>
    <n v="-174.21159"/>
    <n v="57.658299999999997"/>
    <n v="-174.20950999999999"/>
    <s v="41-12"/>
    <n v="268"/>
    <n v="274"/>
    <m/>
    <n v="7.7"/>
    <n v="4.0999999999999996"/>
    <n v="750"/>
    <n v="172"/>
    <n v="115"/>
    <n v="2"/>
    <n v="5.7478800000000004E-3"/>
    <s v="41-12"/>
    <s v="41-12"/>
  </r>
  <r>
    <s v="EBS_SLOPE"/>
    <n v="2016"/>
    <n v="-708"/>
    <n v="-15554"/>
    <n v="201601"/>
    <n v="178"/>
    <n v="21"/>
    <n v="3"/>
    <x v="13"/>
    <m/>
    <m/>
    <s v="EBS slope subarea 4 depth stratum 1 200-400 meters"/>
    <n v="0"/>
    <s v="Y"/>
    <s v="Good performance"/>
    <d v="2016-06-20T10:13:00"/>
    <n v="0.318"/>
    <n v="1.4379999999999999"/>
    <n v="15.635"/>
    <s v="Y"/>
    <n v="7.2869999999999999"/>
    <n v="57.797550000000001"/>
    <n v="-174.20312999999999"/>
    <n v="57.802979999999998"/>
    <n v="-174.22493"/>
    <s v="41-01"/>
    <n v="307"/>
    <n v="314"/>
    <m/>
    <n v="7.9"/>
    <n v="4.0999999999999996"/>
    <n v="800"/>
    <n v="172"/>
    <n v="115"/>
    <n v="1"/>
    <n v="2.248313E-2"/>
    <s v="41-01"/>
    <s v="41-01"/>
  </r>
  <r>
    <s v="EBS_SLOPE"/>
    <n v="2016"/>
    <n v="-708"/>
    <n v="-15552"/>
    <n v="201601"/>
    <n v="178"/>
    <n v="19"/>
    <n v="3"/>
    <x v="17"/>
    <m/>
    <m/>
    <s v="EBS slope subarea 4 depth stratum 3 600-800 meters"/>
    <n v="0"/>
    <s v="Y"/>
    <s v="Good performance"/>
    <d v="2016-06-19T17:16:52"/>
    <n v="0.48"/>
    <n v="2.1579999999999999"/>
    <n v="16.978999999999999"/>
    <s v="Y"/>
    <n v="5.8"/>
    <n v="57.755380000000002"/>
    <n v="-173.89320000000001"/>
    <n v="57.73648"/>
    <n v="-173.899"/>
    <s v="43-01"/>
    <n v="709"/>
    <n v="714"/>
    <m/>
    <n v="7.8"/>
    <n v="3.2"/>
    <n v="1450"/>
    <n v="172"/>
    <n v="115"/>
    <n v="1"/>
    <n v="3.6640682000000001E-2"/>
    <s v="43-01"/>
    <s v="43-01"/>
  </r>
  <r>
    <s v="EBS_SLOPE"/>
    <n v="2016"/>
    <n v="-708"/>
    <n v="-15551"/>
    <n v="201601"/>
    <n v="178"/>
    <n v="18"/>
    <n v="3"/>
    <x v="16"/>
    <m/>
    <m/>
    <s v="EBS slope subarea 4 depth stratum 2 400-600 meters"/>
    <n v="0"/>
    <s v="Y"/>
    <s v="Good performance"/>
    <d v="2016-06-19T15:00:26"/>
    <n v="0.53600000000000003"/>
    <n v="2.383"/>
    <n v="16.594999999999999"/>
    <s v="Y"/>
    <n v="5.9409999999999998"/>
    <n v="57.827539999999999"/>
    <n v="-173.87585000000001"/>
    <n v="57.844360000000002"/>
    <n v="-173.90063000000001"/>
    <s v="42-02"/>
    <n v="490"/>
    <n v="496"/>
    <m/>
    <n v="7.8"/>
    <n v="3.9"/>
    <n v="1100"/>
    <n v="172"/>
    <n v="115"/>
    <n v="1"/>
    <n v="3.9545885000000003E-2"/>
    <s v="42-02"/>
    <s v="42-02"/>
  </r>
  <r>
    <s v="EBS_SLOPE"/>
    <n v="2016"/>
    <n v="-708"/>
    <n v="-15550"/>
    <n v="201601"/>
    <n v="178"/>
    <n v="17"/>
    <n v="3"/>
    <x v="13"/>
    <m/>
    <m/>
    <s v="EBS slope subarea 4 depth stratum 1 200-400 meters"/>
    <n v="0"/>
    <s v="Y"/>
    <s v="Good performance"/>
    <d v="2016-06-19T12:47:37"/>
    <n v="0.28199999999999997"/>
    <n v="1.2689999999999999"/>
    <n v="16.222999999999999"/>
    <s v="Y"/>
    <n v="6.6260000000000003"/>
    <n v="57.746099999999998"/>
    <n v="-173.81434999999999"/>
    <n v="57.738300000000002"/>
    <n v="-173.79884999999999"/>
    <s v="41-03"/>
    <n v="352"/>
    <n v="359"/>
    <m/>
    <n v="7.8"/>
    <n v="4.0999999999999996"/>
    <n v="900"/>
    <n v="172"/>
    <n v="115"/>
    <n v="1"/>
    <n v="2.0586987000000001E-2"/>
    <s v="41-03"/>
    <s v="41-03"/>
  </r>
  <r>
    <s v="EBS_SLOPE"/>
    <n v="2016"/>
    <n v="-708"/>
    <n v="-15549"/>
    <n v="201601"/>
    <n v="178"/>
    <n v="15"/>
    <n v="3"/>
    <x v="14"/>
    <m/>
    <m/>
    <s v="EBS slope subarea 4 depth stratum 4 800-1000 meters"/>
    <n v="5.0999999999999996"/>
    <s v="Y"/>
    <s v="Net came off bottom"/>
    <d v="2016-06-19T07:14:56"/>
    <n v="0.72299999999999998"/>
    <n v="2.9159999999999999"/>
    <n v="15.036"/>
    <s v="Y"/>
    <n v="7.3680000000000003"/>
    <n v="57.750700000000002"/>
    <n v="-173.93217999999999"/>
    <n v="57.763939999999998"/>
    <n v="-173.97380999999999"/>
    <s v="44-01"/>
    <n v="827"/>
    <n v="834"/>
    <m/>
    <n v="7.8"/>
    <n v="3.2"/>
    <n v="1700"/>
    <n v="172"/>
    <n v="115"/>
    <n v="1"/>
    <n v="4.3844976000000001E-2"/>
    <s v="44-01"/>
    <s v="44-01"/>
  </r>
  <r>
    <s v="EBS_SLOPE"/>
    <n v="2016"/>
    <n v="-708"/>
    <n v="-15548"/>
    <n v="201601"/>
    <n v="178"/>
    <n v="14"/>
    <n v="3"/>
    <x v="11"/>
    <m/>
    <m/>
    <s v="EBS slope subarea 3 depth stratum 2 400-600 meters"/>
    <n v="0"/>
    <s v="Y"/>
    <s v="Good performance"/>
    <d v="2016-06-18T16:32:15"/>
    <n v="0.51"/>
    <n v="2.3359999999999999"/>
    <n v="15.634"/>
    <s v="Y"/>
    <n v="7.1440000000000001"/>
    <n v="57.192349999999998"/>
    <n v="-173.92179999999999"/>
    <n v="57.213250000000002"/>
    <n v="-173.91801000000001"/>
    <s v="32-06"/>
    <n v="405"/>
    <n v="412"/>
    <m/>
    <n v="8.1"/>
    <n v="4"/>
    <n v="950"/>
    <n v="172"/>
    <n v="115"/>
    <n v="1"/>
    <n v="3.6521023999999999E-2"/>
    <s v="32-06"/>
    <s v="32-06"/>
  </r>
  <r>
    <s v="EBS_SLOPE"/>
    <n v="2016"/>
    <n v="-708"/>
    <n v="-15547"/>
    <n v="201601"/>
    <n v="178"/>
    <n v="13"/>
    <n v="3"/>
    <x v="10"/>
    <m/>
    <m/>
    <s v="EBS slope subarea 3 depth stratum 1 200-400 meters"/>
    <n v="0"/>
    <s v="Y"/>
    <s v="Good performance"/>
    <d v="2016-06-18T14:43:16"/>
    <n v="0.50600000000000001"/>
    <n v="2.3079999999999998"/>
    <n v="15.917999999999999"/>
    <s v="Y"/>
    <n v="5.2069999999999999"/>
    <n v="57.175229999999999"/>
    <n v="-173.88623000000001"/>
    <n v="57.155529999999999"/>
    <n v="-173.87431000000001"/>
    <s v="31-08"/>
    <n v="327"/>
    <n v="332"/>
    <m/>
    <n v="8.1"/>
    <n v="4.0999999999999996"/>
    <n v="850"/>
    <n v="172"/>
    <n v="115"/>
    <n v="1"/>
    <n v="3.6738743999999997E-2"/>
    <s v="31-08"/>
    <s v="31-08"/>
  </r>
  <r>
    <s v="EBS_SLOPE"/>
    <n v="2016"/>
    <n v="-708"/>
    <n v="-15546"/>
    <n v="201601"/>
    <n v="178"/>
    <n v="12"/>
    <n v="3"/>
    <x v="12"/>
    <m/>
    <m/>
    <s v="EBS slope subarea 3 depth stratum 3 600-800 meters"/>
    <n v="0"/>
    <s v="Y"/>
    <s v="Good performance"/>
    <d v="2016-06-18T12:27:30"/>
    <n v="0.42099999999999999"/>
    <n v="1.9410000000000001"/>
    <n v="16.27"/>
    <s v="Y"/>
    <n v="6.06"/>
    <n v="57.127220000000001"/>
    <n v="-173.94269"/>
    <n v="57.143030000000003"/>
    <n v="-173.95616999999999"/>
    <s v="33-08"/>
    <n v="652"/>
    <n v="658"/>
    <m/>
    <n v="8.1999999999999993"/>
    <n v="3.3"/>
    <n v="1350"/>
    <n v="172"/>
    <n v="115"/>
    <n v="1"/>
    <n v="3.1580070000000002E-2"/>
    <s v="33-08"/>
    <s v="33-08"/>
  </r>
  <r>
    <s v="EBS_SLOPE"/>
    <n v="2016"/>
    <n v="-708"/>
    <n v="-15545"/>
    <n v="201601"/>
    <n v="178"/>
    <n v="11"/>
    <n v="3"/>
    <x v="29"/>
    <m/>
    <m/>
    <s v="EBS slope subarea 3 depth stratum 4 800-1000 meters"/>
    <n v="0"/>
    <s v="Y"/>
    <s v="Good performance"/>
    <d v="2016-06-18T10:04:49"/>
    <n v="0.42499999999999999"/>
    <n v="1.9530000000000001"/>
    <n v="16.593"/>
    <s v="Y"/>
    <n v="5.94"/>
    <n v="56.993319999999997"/>
    <n v="-173.95348000000001"/>
    <n v="57.00741"/>
    <n v="-173.97257999999999"/>
    <s v="34-01"/>
    <n v="825"/>
    <n v="831"/>
    <m/>
    <n v="7.8"/>
    <n v="3"/>
    <n v="1650"/>
    <n v="172"/>
    <n v="115"/>
    <n v="1"/>
    <n v="3.2406128999999999E-2"/>
    <s v="34-01"/>
    <s v="34-01"/>
  </r>
  <r>
    <s v="EBS_SLOPE"/>
    <n v="2016"/>
    <n v="-708"/>
    <n v="-15544"/>
    <n v="201601"/>
    <n v="178"/>
    <n v="10"/>
    <n v="3"/>
    <x v="28"/>
    <m/>
    <m/>
    <s v="EBS slope subarea 3 depth stratum 5 1000-1200 meters"/>
    <n v="0"/>
    <s v="Y"/>
    <s v="Good performance"/>
    <d v="2016-06-18T07:04:55"/>
    <n v="0.64200000000000002"/>
    <n v="2.8879999999999999"/>
    <n v="16.260000000000002"/>
    <s v="Y"/>
    <n v="6.06"/>
    <n v="56.855519999999999"/>
    <n v="-173.77037000000001"/>
    <n v="56.877549999999999"/>
    <n v="-173.79519999999999"/>
    <s v="35-03"/>
    <n v="1071"/>
    <n v="1077"/>
    <m/>
    <n v="8.3000000000000007"/>
    <n v="2.8"/>
    <n v="2050"/>
    <n v="172"/>
    <n v="115"/>
    <n v="1"/>
    <n v="4.6958880000000001E-2"/>
    <s v="35-03"/>
    <s v="35-03"/>
  </r>
  <r>
    <s v="EBS_SLOPE"/>
    <n v="2016"/>
    <n v="-708"/>
    <n v="-15543"/>
    <n v="201601"/>
    <n v="178"/>
    <n v="9"/>
    <n v="3"/>
    <x v="10"/>
    <m/>
    <m/>
    <s v="EBS slope subarea 3 depth stratum 1 200-400 meters"/>
    <n v="0"/>
    <s v="Y"/>
    <s v="Good performance"/>
    <d v="2016-06-17T17:54:02"/>
    <n v="0.35899999999999999"/>
    <n v="1.6220000000000001"/>
    <n v="15.858000000000001"/>
    <s v="Y"/>
    <n v="7.0229999999999997"/>
    <n v="56.562640000000002"/>
    <n v="-172.14077"/>
    <n v="56.558500000000002"/>
    <n v="-172.11556999999999"/>
    <s v="31-03"/>
    <n v="278"/>
    <n v="285"/>
    <m/>
    <n v="8.4"/>
    <n v="4.2"/>
    <n v="750"/>
    <n v="172"/>
    <n v="115"/>
    <n v="1"/>
    <n v="2.5721675999999999E-2"/>
    <s v="31-03"/>
    <s v="31-03"/>
  </r>
  <r>
    <s v="EBS_SLOPE"/>
    <n v="2016"/>
    <n v="-708"/>
    <n v="-15542"/>
    <n v="201601"/>
    <n v="178"/>
    <n v="8"/>
    <n v="3"/>
    <x v="28"/>
    <m/>
    <m/>
    <s v="EBS slope subarea 3 depth stratum 5 1000-1200 meters"/>
    <n v="0"/>
    <s v="Y"/>
    <s v="Good performance"/>
    <d v="2016-06-17T15:19:13"/>
    <n v="0.6"/>
    <n v="2.7650000000000001"/>
    <n v="15.589"/>
    <s v="Y"/>
    <n v="6.31"/>
    <n v="56.49494"/>
    <n v="-172.20565999999999"/>
    <n v="56.491579999999999"/>
    <n v="-172.24847"/>
    <s v="35-01"/>
    <n v="1036"/>
    <n v="1042"/>
    <m/>
    <n v="8.5"/>
    <n v="2.8"/>
    <n v="2000"/>
    <n v="172"/>
    <n v="115"/>
    <n v="1"/>
    <n v="4.3103585E-2"/>
    <s v="35-01"/>
    <s v="35-01"/>
  </r>
  <r>
    <s v="EBS_SLOPE"/>
    <n v="2016"/>
    <n v="-708"/>
    <n v="-15541"/>
    <n v="201601"/>
    <n v="178"/>
    <n v="7"/>
    <n v="3"/>
    <x v="29"/>
    <m/>
    <m/>
    <s v="EBS slope subarea 3 depth stratum 4 800-1000 meters"/>
    <n v="0"/>
    <s v="Y"/>
    <s v="Good performance"/>
    <d v="2016-06-17T11:54:34"/>
    <n v="0.55600000000000005"/>
    <n v="2.5099999999999998"/>
    <n v="17.739999999999998"/>
    <s v="Y"/>
    <n v="5.8140000000000001"/>
    <n v="56.504249999999999"/>
    <n v="-172.27162000000001"/>
    <n v="56.508229999999998"/>
    <n v="-172.31162"/>
    <s v="34-04"/>
    <n v="959"/>
    <n v="965"/>
    <m/>
    <n v="8.6999999999999993"/>
    <n v="2.9"/>
    <n v="1900"/>
    <n v="172"/>
    <n v="115"/>
    <n v="1"/>
    <n v="4.4527400000000002E-2"/>
    <s v="34-04"/>
    <s v="34-04"/>
  </r>
  <r>
    <s v="EBS_SLOPE"/>
    <n v="2016"/>
    <n v="-708"/>
    <n v="-15540"/>
    <n v="201601"/>
    <n v="178"/>
    <n v="6"/>
    <n v="3"/>
    <x v="12"/>
    <m/>
    <m/>
    <s v="EBS slope subarea 3 depth stratum 3 600-800 meters"/>
    <n v="0"/>
    <s v="Y"/>
    <s v="Good performance"/>
    <d v="2016-06-17T08:25:48"/>
    <n v="0.54700000000000004"/>
    <n v="2.46"/>
    <n v="16.831"/>
    <s v="Y"/>
    <n v="6.4260000000000002"/>
    <n v="56.56662"/>
    <n v="-172.33860999999999"/>
    <n v="56.567450000000001"/>
    <n v="-172.37845999999999"/>
    <s v="33-03"/>
    <n v="606"/>
    <n v="612"/>
    <m/>
    <n v="8.1999999999999993"/>
    <n v="3.5"/>
    <n v="1300"/>
    <n v="172"/>
    <n v="115"/>
    <n v="1"/>
    <n v="4.1404259999999998E-2"/>
    <s v="33-03"/>
    <s v="33-03"/>
  </r>
  <r>
    <s v="EBS_SLOPE"/>
    <n v="2016"/>
    <n v="-708"/>
    <n v="-15538"/>
    <n v="201601"/>
    <n v="178"/>
    <n v="4"/>
    <n v="3"/>
    <x v="6"/>
    <m/>
    <m/>
    <s v="EBS slope subarea 2 depth stratum 3 600-800 meters"/>
    <n v="0"/>
    <s v="Y"/>
    <s v="Good performance"/>
    <d v="2016-06-16T16:56:43"/>
    <n v="0.55300000000000005"/>
    <n v="2.492"/>
    <n v="14.071"/>
    <s v="Y"/>
    <n v="7.1219999999999999"/>
    <n v="55.93929"/>
    <n v="-170.11702"/>
    <n v="55.94323"/>
    <n v="-170.07819000000001"/>
    <s v="23-04"/>
    <n v="650"/>
    <n v="657"/>
    <m/>
    <n v="8.4"/>
    <n v="3.4"/>
    <n v="1300"/>
    <n v="172"/>
    <n v="115"/>
    <n v="1"/>
    <n v="3.5064932E-2"/>
    <s v="23-04"/>
    <s v="23-04"/>
  </r>
  <r>
    <s v="EBS_SLOPE"/>
    <n v="2016"/>
    <n v="-708"/>
    <n v="-15537"/>
    <n v="201601"/>
    <n v="178"/>
    <n v="3"/>
    <n v="3"/>
    <x v="9"/>
    <m/>
    <m/>
    <s v="EBS slope subarea 2 depth stratum 2 400-600 meters"/>
    <n v="0"/>
    <s v="Y"/>
    <s v="Good performance"/>
    <d v="2016-06-16T13:31:45"/>
    <n v="0.54200000000000004"/>
    <n v="2.4849999999999999"/>
    <n v="15.055999999999999"/>
    <s v="Y"/>
    <n v="6.5819999999999999"/>
    <n v="55.984780000000001"/>
    <n v="-169.74562"/>
    <n v="55.983550000000001"/>
    <n v="-169.78498999999999"/>
    <s v="22-05"/>
    <n v="510"/>
    <n v="517"/>
    <m/>
    <n v="8.4"/>
    <n v="3.8"/>
    <n v="1150"/>
    <n v="172"/>
    <n v="115"/>
    <n v="1"/>
    <n v="3.7414160000000002E-2"/>
    <s v="22-05"/>
    <s v="22-05"/>
  </r>
  <r>
    <s v="EBS_SLOPE"/>
    <n v="2016"/>
    <n v="-708"/>
    <n v="-15536"/>
    <n v="201601"/>
    <n v="178"/>
    <n v="1"/>
    <n v="3"/>
    <x v="7"/>
    <m/>
    <m/>
    <s v="EBS slope subarea 2 depth stratum 1 200-400 meters"/>
    <n v="6"/>
    <s v="Y"/>
    <s v="Unspecified problems"/>
    <d v="2016-06-16T07:07:40"/>
    <n v="0.54300000000000004"/>
    <n v="2.464"/>
    <n v="13.36"/>
    <s v="Y"/>
    <n v="8.1649999999999991"/>
    <n v="56.041269999999997"/>
    <n v="-169.35705999999999"/>
    <n v="56.044710000000002"/>
    <n v="-169.39534"/>
    <s v="21-08"/>
    <n v="320"/>
    <n v="328"/>
    <m/>
    <n v="8.6999999999999993"/>
    <n v="4"/>
    <n v="850"/>
    <n v="172"/>
    <n v="115"/>
    <n v="1"/>
    <n v="3.2919039999999997E-2"/>
    <s v="21-08"/>
    <s v="21-08"/>
  </r>
  <r>
    <m/>
    <m/>
    <m/>
    <m/>
    <m/>
    <m/>
    <m/>
    <m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08">
  <r>
    <n v="2"/>
    <n v="16.41408822"/>
    <n v="20"/>
    <n v="18.2"/>
    <n v="0"/>
    <n v="0"/>
    <n v="0"/>
    <n v="0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3.4121475897626262E-3"/>
    <n v="0"/>
    <n v="0"/>
    <n v="0"/>
    <n v="30.377556575161368"/>
    <n v="0"/>
    <n v="0"/>
    <n v="0"/>
    <n v="30.377556575161368"/>
    <n v="0.10365270645081469"/>
    <n v="0"/>
    <n v="0"/>
    <n v="0"/>
    <n v="0.10365270645081469"/>
  </r>
  <r>
    <n v="2"/>
    <n v="149.74072939999999"/>
    <n v="150"/>
    <n v="176.3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1.5963582989442746"/>
    <n v="0"/>
    <n v="0"/>
    <n v="0"/>
    <n v="30.377556575161368"/>
    <n v="0"/>
    <n v="0"/>
    <n v="0"/>
    <n v="30.377556575161368"/>
    <n v="48.49346454040807"/>
    <n v="0"/>
    <n v="0"/>
    <n v="0"/>
    <n v="48.49346454040807"/>
  </r>
  <r>
    <n v="2"/>
    <n v="154.94782950000001"/>
    <n v="155"/>
    <n v="182.6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1.7555607259775985"/>
    <n v="0"/>
    <n v="0"/>
    <n v="0"/>
    <n v="30.377556575161368"/>
    <n v="0"/>
    <n v="0"/>
    <n v="0"/>
    <n v="30.377556575161368"/>
    <n v="53.329645274515862"/>
    <n v="0"/>
    <n v="0"/>
    <n v="0"/>
    <n v="53.329645274515862"/>
  </r>
  <r>
    <n v="2"/>
    <n v="113.1416476"/>
    <n v="115"/>
    <n v="132.19999999999999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73220747525983443"/>
    <n v="0"/>
    <n v="0"/>
    <n v="0"/>
    <n v="30.377556575161368"/>
    <n v="0"/>
    <n v="0"/>
    <n v="0"/>
    <n v="30.377556575161368"/>
    <n v="22.242674004461687"/>
    <n v="0"/>
    <n v="0"/>
    <n v="0"/>
    <n v="22.242674004461687"/>
  </r>
  <r>
    <n v="2"/>
    <n v="125.6219498"/>
    <n v="130"/>
    <n v="147.19999999999999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9795153086759254"/>
    <n v="0"/>
    <n v="0"/>
    <n v="0"/>
    <n v="30.377556575161368"/>
    <n v="0"/>
    <n v="0"/>
    <n v="0"/>
    <n v="30.377556575161368"/>
    <n v="29.755281705539574"/>
    <n v="0"/>
    <n v="0"/>
    <n v="0"/>
    <n v="29.755281705539574"/>
  </r>
  <r>
    <n v="2"/>
    <n v="121.9647052"/>
    <n v="125"/>
    <n v="142.80000000000001"/>
    <n v="2"/>
    <n v="0"/>
    <n v="0"/>
    <n v="1"/>
    <m/>
    <m/>
    <m/>
    <m/>
    <m/>
    <m/>
    <m/>
    <n v="1"/>
    <n v="178"/>
    <n v="201601"/>
    <n v="1"/>
    <s v="21-08"/>
    <x v="0"/>
    <n v="21"/>
    <n v="2"/>
    <n v="3.2919039999999997E-2"/>
    <n v="1"/>
    <n v="0"/>
    <n v="0"/>
    <n v="0"/>
    <n v="0.90225067815658311"/>
    <n v="0"/>
    <n v="0"/>
    <n v="0"/>
    <n v="30.377556575161368"/>
    <n v="0"/>
    <n v="0"/>
    <n v="0"/>
    <n v="30.377556575161368"/>
    <n v="27.408171020679315"/>
    <n v="0"/>
    <n v="0"/>
    <n v="0"/>
    <n v="27.408171020679315"/>
  </r>
  <r>
    <n v="2"/>
    <n v="136.74248840000001"/>
    <n v="140"/>
    <n v="160.6"/>
    <n v="2"/>
    <n v="0"/>
    <n v="0"/>
    <n v="1"/>
    <m/>
    <m/>
    <m/>
    <m/>
    <m/>
    <m/>
    <m/>
    <n v="1"/>
    <n v="178"/>
    <n v="201601"/>
    <n v="3"/>
    <s v="22-05"/>
    <x v="1"/>
    <n v="22"/>
    <n v="2"/>
    <n v="3.7414160000000002E-2"/>
    <n v="1"/>
    <n v="0"/>
    <n v="0"/>
    <n v="0"/>
    <n v="1.2401024452445804"/>
    <n v="0"/>
    <n v="0"/>
    <n v="0"/>
    <n v="26.727848493725368"/>
    <n v="0"/>
    <n v="0"/>
    <n v="0"/>
    <n v="26.727848493725368"/>
    <n v="33.145270273195507"/>
    <n v="0"/>
    <n v="0"/>
    <n v="0"/>
    <n v="33.145270273195507"/>
  </r>
  <r>
    <n v="2"/>
    <n v="44.076420319999997"/>
    <n v="45"/>
    <n v="50.2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5.3216677169020683E-2"/>
    <n v="0"/>
    <n v="0"/>
    <n v="0"/>
    <n v="28.518521011248502"/>
    <n v="0"/>
    <n v="0"/>
    <n v="0"/>
    <n v="28.518521011248502"/>
    <n v="1.517660925993545"/>
    <n v="0"/>
    <n v="0"/>
    <n v="0"/>
    <n v="1.517660925993545"/>
  </r>
  <r>
    <n v="2"/>
    <n v="54.304193150000003"/>
    <n v="55"/>
    <n v="62.2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9.5078337302131138E-2"/>
    <n v="0"/>
    <n v="0"/>
    <n v="0"/>
    <n v="28.518521011248502"/>
    <n v="0"/>
    <n v="0"/>
    <n v="0"/>
    <n v="28.518521011248502"/>
    <n v="2.7114935600653993"/>
    <n v="0"/>
    <n v="0"/>
    <n v="0"/>
    <n v="2.7114935600653993"/>
  </r>
  <r>
    <n v="2"/>
    <n v="12.979226840000001"/>
    <n v="15"/>
    <n v="14.3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1.7760490892252069E-3"/>
    <n v="0"/>
    <n v="0"/>
    <n v="0"/>
    <n v="28.518521011248502"/>
    <n v="0"/>
    <n v="0"/>
    <n v="0"/>
    <n v="28.518521011248502"/>
    <n v="5.065029326807783E-2"/>
    <n v="0"/>
    <n v="0"/>
    <n v="0"/>
    <n v="5.065029326807783E-2"/>
  </r>
  <r>
    <n v="2"/>
    <n v="14.919511460000001"/>
    <n v="15"/>
    <n v="16.5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2.6165048164134008E-3"/>
    <n v="0"/>
    <n v="0"/>
    <n v="0"/>
    <n v="28.518521011248502"/>
    <n v="0"/>
    <n v="0"/>
    <n v="0"/>
    <n v="28.518521011248502"/>
    <n v="7.4618847582918479E-2"/>
    <n v="0"/>
    <n v="0"/>
    <n v="0"/>
    <n v="7.4618847582918479E-2"/>
  </r>
  <r>
    <n v="2"/>
    <n v="19.217659749999999"/>
    <n v="20"/>
    <n v="21.4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5.2903094894585639E-3"/>
    <n v="0"/>
    <n v="0"/>
    <n v="0"/>
    <n v="28.518521011248502"/>
    <n v="0"/>
    <n v="0"/>
    <n v="0"/>
    <n v="28.518521011248502"/>
    <n v="0.1508718023311314"/>
    <n v="0"/>
    <n v="0"/>
    <n v="0"/>
    <n v="0.1508718023311314"/>
  </r>
  <r>
    <n v="2"/>
    <n v="20.964153029999999"/>
    <n v="25"/>
    <n v="23.4"/>
    <n v="2"/>
    <n v="0"/>
    <n v="0"/>
    <n v="0"/>
    <m/>
    <m/>
    <m/>
    <m/>
    <m/>
    <m/>
    <m/>
    <n v="1"/>
    <n v="178"/>
    <n v="201601"/>
    <n v="4"/>
    <s v="22-99"/>
    <x v="2"/>
    <n v="23"/>
    <n v="2"/>
    <n v="3.5064932E-2"/>
    <n v="1"/>
    <n v="0"/>
    <n v="0"/>
    <n v="0"/>
    <n v="6.7381150118226161E-3"/>
    <n v="0"/>
    <n v="0"/>
    <n v="0"/>
    <n v="28.518521011248502"/>
    <n v="0"/>
    <n v="0"/>
    <n v="0"/>
    <n v="28.518521011248502"/>
    <n v="0.19216107454087222"/>
    <n v="0"/>
    <n v="0"/>
    <n v="0"/>
    <n v="0.19216107454087222"/>
  </r>
  <r>
    <n v="2"/>
    <n v="166.83221180000001"/>
    <n v="170"/>
    <n v="197"/>
    <n v="2"/>
    <n v="0"/>
    <n v="0"/>
    <n v="1"/>
    <m/>
    <m/>
    <m/>
    <m/>
    <m/>
    <m/>
    <m/>
    <n v="1"/>
    <n v="178"/>
    <n v="201601"/>
    <n v="5"/>
    <s v="21-99"/>
    <x v="3"/>
    <m/>
    <m/>
    <m/>
    <n v="1"/>
    <n v="0"/>
    <m/>
    <m/>
    <n v="2.1561075095901874"/>
    <n v="0"/>
    <m/>
    <m/>
    <m/>
    <m/>
    <m/>
    <m/>
    <n v="0"/>
    <m/>
    <m/>
    <m/>
    <m/>
    <n v="0"/>
  </r>
  <r>
    <n v="2"/>
    <n v="98.449863320000006"/>
    <n v="100"/>
    <n v="114.6"/>
    <n v="2"/>
    <n v="4"/>
    <n v="1"/>
    <n v="4"/>
    <m/>
    <m/>
    <m/>
    <m/>
    <m/>
    <m/>
    <m/>
    <n v="1"/>
    <n v="178"/>
    <n v="201601"/>
    <n v="13"/>
    <m/>
    <x v="4"/>
    <n v="31"/>
    <n v="3"/>
    <n v="3.6738743999999997E-2"/>
    <n v="1"/>
    <n v="0"/>
    <n v="0"/>
    <n v="0"/>
    <n v="0.49732607626652514"/>
    <n v="0"/>
    <n v="0"/>
    <n v="0"/>
    <n v="27.219221212352824"/>
    <n v="0"/>
    <n v="0"/>
    <n v="0"/>
    <n v="27.219221212352824"/>
    <n v="13.53682848457"/>
    <n v="0"/>
    <n v="0"/>
    <n v="0"/>
    <n v="13.53682848457"/>
  </r>
  <r>
    <n v="1"/>
    <n v="85.54569755"/>
    <n v="90"/>
    <n v="99.2"/>
    <n v="2"/>
    <m/>
    <m/>
    <m/>
    <m/>
    <m/>
    <m/>
    <m/>
    <m/>
    <m/>
    <m/>
    <n v="1"/>
    <n v="178"/>
    <n v="201601"/>
    <n v="13"/>
    <m/>
    <x v="4"/>
    <n v="31"/>
    <n v="3"/>
    <n v="3.6738743999999997E-2"/>
    <n v="0"/>
    <n v="1"/>
    <n v="0"/>
    <n v="0"/>
    <n v="0"/>
    <n v="0.34105299067733519"/>
    <n v="0"/>
    <n v="0"/>
    <n v="0"/>
    <n v="27.219221212352824"/>
    <n v="0"/>
    <n v="0"/>
    <n v="27.219221212352824"/>
    <n v="0"/>
    <n v="9.2831967983808923"/>
    <n v="0"/>
    <n v="0"/>
    <n v="9.2831967983808923"/>
  </r>
  <r>
    <n v="2"/>
    <n v="100.62379060000001"/>
    <n v="105"/>
    <n v="117.2"/>
    <n v="2"/>
    <n v="4"/>
    <n v="1"/>
    <n v="4"/>
    <m/>
    <m/>
    <m/>
    <m/>
    <m/>
    <m/>
    <m/>
    <n v="1"/>
    <n v="178"/>
    <n v="201601"/>
    <n v="14"/>
    <m/>
    <x v="5"/>
    <n v="32"/>
    <n v="3"/>
    <n v="3.6521023999999999E-2"/>
    <n v="1"/>
    <n v="0"/>
    <n v="0"/>
    <n v="0"/>
    <n v="0.52847027275076797"/>
    <n v="0"/>
    <n v="0"/>
    <n v="0"/>
    <n v="27.381488536575535"/>
    <n v="0"/>
    <n v="0"/>
    <n v="0"/>
    <n v="27.381488536575535"/>
    <n v="14.470302715246099"/>
    <n v="0"/>
    <n v="0"/>
    <n v="0"/>
    <n v="14.470302715246099"/>
  </r>
  <r>
    <n v="1"/>
    <n v="150.73293179999999"/>
    <n v="155"/>
    <n v="177.5"/>
    <n v="2"/>
    <m/>
    <m/>
    <m/>
    <m/>
    <m/>
    <m/>
    <m/>
    <m/>
    <m/>
    <m/>
    <n v="1"/>
    <n v="178"/>
    <n v="201601"/>
    <n v="17"/>
    <m/>
    <x v="6"/>
    <n v="41"/>
    <n v="4"/>
    <n v="2.0586987000000001E-2"/>
    <n v="0"/>
    <n v="0"/>
    <n v="1"/>
    <n v="1"/>
    <n v="0"/>
    <n v="0"/>
    <n v="2.0140170000892077"/>
    <n v="2.0140170000892077"/>
    <n v="0"/>
    <n v="0"/>
    <n v="48.574373705098274"/>
    <n v="48.574373705098274"/>
    <n v="48.574373705098274"/>
    <n v="0"/>
    <n v="0"/>
    <n v="97.829614410754118"/>
    <n v="97.829614410754118"/>
    <n v="97.829614410754118"/>
  </r>
  <r>
    <n v="2"/>
    <n v="94.600471119999995"/>
    <n v="95"/>
    <n v="110"/>
    <n v="2"/>
    <n v="0"/>
    <n v="0"/>
    <n v="1"/>
    <m/>
    <m/>
    <m/>
    <m/>
    <m/>
    <m/>
    <m/>
    <n v="1"/>
    <n v="178"/>
    <n v="201601"/>
    <n v="17"/>
    <m/>
    <x v="6"/>
    <n v="41"/>
    <n v="4"/>
    <n v="2.0586987000000001E-2"/>
    <n v="1"/>
    <n v="0"/>
    <n v="0"/>
    <n v="0"/>
    <n v="0.44511195047271085"/>
    <n v="0"/>
    <n v="0"/>
    <n v="0"/>
    <n v="48.574373705098274"/>
    <n v="0"/>
    <n v="0"/>
    <n v="0"/>
    <n v="48.574373705098274"/>
    <n v="21.621034222866651"/>
    <n v="0"/>
    <n v="0"/>
    <n v="0"/>
    <n v="21.621034222866651"/>
  </r>
  <r>
    <n v="2"/>
    <n v="113.55823839999999"/>
    <n v="115"/>
    <n v="132.69999999999999"/>
    <n v="2"/>
    <n v="0"/>
    <n v="0"/>
    <n v="1"/>
    <m/>
    <m/>
    <m/>
    <m/>
    <m/>
    <m/>
    <m/>
    <n v="1"/>
    <n v="178"/>
    <n v="201601"/>
    <n v="17"/>
    <m/>
    <x v="6"/>
    <n v="41"/>
    <n v="4"/>
    <n v="2.0586987000000001E-2"/>
    <n v="1"/>
    <n v="0"/>
    <n v="0"/>
    <n v="0"/>
    <n v="0.73972968327519062"/>
    <n v="0"/>
    <n v="0"/>
    <n v="0"/>
    <n v="48.574373705098274"/>
    <n v="0"/>
    <n v="0"/>
    <n v="0"/>
    <n v="48.574373705098274"/>
    <n v="35.931906076163095"/>
    <n v="0"/>
    <n v="0"/>
    <n v="0"/>
    <n v="35.931906076163095"/>
  </r>
  <r>
    <n v="1"/>
    <n v="140.80272249999999"/>
    <n v="145"/>
    <n v="165.5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0"/>
    <n v="1"/>
    <n v="1"/>
    <n v="0"/>
    <n v="0"/>
    <n v="1.6265830480116905"/>
    <n v="1.6265830480116905"/>
    <n v="0"/>
    <n v="0"/>
    <n v="25.287081070508346"/>
    <n v="25.287081070508346"/>
    <n v="25.287081070508346"/>
    <n v="0"/>
    <n v="0"/>
    <n v="41.13153740298619"/>
    <n v="41.13153740298619"/>
    <n v="41.13153740298619"/>
  </r>
  <r>
    <n v="1"/>
    <n v="130.93644660000001"/>
    <n v="135"/>
    <n v="153.6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0"/>
    <n v="1"/>
    <n v="1"/>
    <n v="0"/>
    <n v="0"/>
    <n v="1.2952852487021222"/>
    <n v="1.2952852487021222"/>
    <n v="0"/>
    <n v="0"/>
    <n v="25.287081070508346"/>
    <n v="25.287081070508346"/>
    <n v="25.287081070508346"/>
    <n v="0"/>
    <n v="0"/>
    <n v="32.753983093364127"/>
    <n v="32.753983093364127"/>
    <n v="32.753983093364127"/>
  </r>
  <r>
    <n v="1"/>
    <n v="26.874536750000001"/>
    <n v="30"/>
    <n v="30.2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1"/>
    <n v="0"/>
    <n v="0"/>
    <n v="0"/>
    <n v="9.0440839899893922E-3"/>
    <n v="0"/>
    <n v="0"/>
    <n v="0"/>
    <n v="25.287081070508346"/>
    <n v="0"/>
    <n v="0"/>
    <n v="25.287081070508346"/>
    <n v="0"/>
    <n v="0.22869848506334836"/>
    <n v="0"/>
    <n v="0"/>
    <n v="0.22869848506334836"/>
  </r>
  <r>
    <n v="1"/>
    <n v="18.955322989999999"/>
    <n v="20"/>
    <n v="21.1"/>
    <n v="2"/>
    <m/>
    <m/>
    <m/>
    <m/>
    <m/>
    <m/>
    <m/>
    <m/>
    <m/>
    <m/>
    <n v="1"/>
    <n v="178"/>
    <n v="201601"/>
    <n v="18"/>
    <m/>
    <x v="7"/>
    <n v="42"/>
    <n v="4"/>
    <n v="3.9545885000000003E-2"/>
    <n v="0"/>
    <n v="1"/>
    <n v="0"/>
    <n v="0"/>
    <n v="0"/>
    <n v="3.0273865050291474E-3"/>
    <n v="0"/>
    <n v="0"/>
    <n v="0"/>
    <n v="25.287081070508346"/>
    <n v="0"/>
    <n v="0"/>
    <n v="25.287081070508346"/>
    <n v="0"/>
    <n v="7.6553767984434973E-2"/>
    <n v="0"/>
    <n v="0"/>
    <n v="7.6553767984434973E-2"/>
  </r>
  <r>
    <n v="2"/>
    <n v="55.493826679999998"/>
    <n v="60"/>
    <n v="63.6"/>
    <n v="2"/>
    <n v="0"/>
    <n v="0"/>
    <n v="0"/>
    <m/>
    <m/>
    <m/>
    <m/>
    <m/>
    <m/>
    <m/>
    <n v="1"/>
    <n v="178"/>
    <n v="201601"/>
    <n v="18"/>
    <m/>
    <x v="7"/>
    <n v="42"/>
    <n v="4"/>
    <n v="3.9545885000000003E-2"/>
    <n v="1"/>
    <n v="0"/>
    <n v="0"/>
    <n v="0"/>
    <n v="0.10098443177604383"/>
    <n v="0"/>
    <n v="0"/>
    <n v="0"/>
    <n v="25.287081070508346"/>
    <n v="0"/>
    <n v="0"/>
    <n v="0"/>
    <n v="25.287081070508346"/>
    <n v="2.5536015131800394"/>
    <n v="0"/>
    <n v="0"/>
    <n v="0"/>
    <n v="2.5536015131800394"/>
  </r>
  <r>
    <n v="2"/>
    <n v="69.46613739"/>
    <n v="70"/>
    <n v="80.099999999999994"/>
    <n v="1"/>
    <n v="0"/>
    <n v="0"/>
    <n v="1"/>
    <m/>
    <m/>
    <m/>
    <m/>
    <m/>
    <m/>
    <m/>
    <n v="1"/>
    <n v="178"/>
    <n v="201601"/>
    <n v="18"/>
    <m/>
    <x v="7"/>
    <n v="42"/>
    <n v="4"/>
    <n v="3.9545885000000003E-2"/>
    <n v="1"/>
    <n v="0"/>
    <n v="0"/>
    <n v="0"/>
    <n v="0.1885736998422062"/>
    <n v="0"/>
    <n v="0"/>
    <n v="0"/>
    <n v="25.287081070508346"/>
    <n v="0"/>
    <n v="0"/>
    <n v="0"/>
    <n v="25.287081070508346"/>
    <n v="4.7684784356755747"/>
    <n v="0"/>
    <n v="0"/>
    <n v="0"/>
    <n v="4.7684784356755747"/>
  </r>
  <r>
    <n v="1"/>
    <n v="36.200000000000003"/>
    <n v="40"/>
    <m/>
    <n v="2"/>
    <m/>
    <m/>
    <m/>
    <m/>
    <m/>
    <m/>
    <m/>
    <m/>
    <m/>
    <m/>
    <n v="1"/>
    <n v="178"/>
    <n v="201601"/>
    <n v="21"/>
    <m/>
    <x v="8"/>
    <n v="41"/>
    <n v="4"/>
    <n v="2.248313E-2"/>
    <n v="0"/>
    <n v="1"/>
    <n v="0"/>
    <n v="0"/>
    <n v="0"/>
    <n v="2.3010812929692839E-2"/>
    <n v="0"/>
    <n v="0"/>
    <n v="0"/>
    <n v="44.477792905169345"/>
    <n v="0"/>
    <n v="0"/>
    <n v="44.477792905169345"/>
    <n v="0"/>
    <n v="1.0234701720664712"/>
    <n v="0"/>
    <n v="0"/>
    <n v="1.0234701720664712"/>
  </r>
  <r>
    <n v="1"/>
    <n v="126.3"/>
    <n v="130"/>
    <m/>
    <n v="2"/>
    <m/>
    <m/>
    <m/>
    <m/>
    <m/>
    <m/>
    <m/>
    <m/>
    <m/>
    <m/>
    <n v="1"/>
    <n v="178"/>
    <n v="201601"/>
    <n v="21"/>
    <m/>
    <x v="8"/>
    <n v="41"/>
    <n v="4"/>
    <n v="2.248313E-2"/>
    <n v="0"/>
    <n v="0"/>
    <n v="1"/>
    <n v="1"/>
    <n v="0"/>
    <n v="0"/>
    <n v="1.1568581143746683"/>
    <n v="1.1568581143746683"/>
    <n v="0"/>
    <n v="0"/>
    <n v="44.477792905169345"/>
    <n v="44.477792905169345"/>
    <n v="44.477792905169345"/>
    <n v="0"/>
    <n v="0"/>
    <n v="51.454495631821203"/>
    <n v="51.454495631821203"/>
    <n v="51.454495631821203"/>
  </r>
  <r>
    <n v="2"/>
    <n v="133.1"/>
    <n v="13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1.1504007643044216"/>
    <n v="0"/>
    <n v="0"/>
    <n v="0"/>
    <n v="173.97718811109488"/>
    <n v="0"/>
    <n v="0"/>
    <n v="0"/>
    <n v="173.97718811109488"/>
    <n v="200.14349017453767"/>
    <n v="0"/>
    <n v="0"/>
    <n v="0"/>
    <n v="200.14349017453767"/>
  </r>
  <r>
    <n v="2"/>
    <n v="102.9"/>
    <n v="10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56238942599477915"/>
    <n v="0"/>
    <n v="0"/>
    <n v="0"/>
    <n v="173.97718811109488"/>
    <n v="0"/>
    <n v="0"/>
    <n v="0"/>
    <n v="173.97718811109488"/>
    <n v="97.84293095798435"/>
    <n v="0"/>
    <n v="0"/>
    <n v="0"/>
    <n v="97.84293095798435"/>
  </r>
  <r>
    <n v="2"/>
    <n v="124"/>
    <n v="12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94474737900795092"/>
    <n v="0"/>
    <n v="0"/>
    <n v="0"/>
    <n v="173.97718811109488"/>
    <n v="0"/>
    <n v="0"/>
    <n v="0"/>
    <n v="173.97718811109488"/>
    <n v="164.36449247513011"/>
    <n v="0"/>
    <n v="0"/>
    <n v="0"/>
    <n v="164.36449247513011"/>
  </r>
  <r>
    <n v="2"/>
    <n v="121"/>
    <n v="125"/>
    <m/>
    <n v="2"/>
    <n v="4"/>
    <n v="1"/>
    <n v="4"/>
    <m/>
    <m/>
    <m/>
    <m/>
    <m/>
    <m/>
    <m/>
    <n v="1"/>
    <n v="178"/>
    <n v="201601"/>
    <n v="22"/>
    <m/>
    <x v="9"/>
    <n v="41"/>
    <n v="4"/>
    <n v="5.7478800000000004E-3"/>
    <n v="1"/>
    <n v="0"/>
    <n v="0"/>
    <n v="0"/>
    <n v="0.88254346640583392"/>
    <n v="0"/>
    <n v="0"/>
    <n v="0"/>
    <n v="173.97718811109488"/>
    <n v="0"/>
    <n v="0"/>
    <n v="0"/>
    <n v="173.97718811109488"/>
    <n v="153.54243067110551"/>
    <n v="0"/>
    <n v="0"/>
    <n v="0"/>
    <n v="153.54243067110551"/>
  </r>
  <r>
    <n v="1"/>
    <n v="119.1"/>
    <n v="12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0"/>
    <n v="0"/>
    <n v="0"/>
    <n v="0.96241850619298241"/>
    <n v="0"/>
    <n v="0"/>
    <n v="0"/>
    <n v="173.97718811109488"/>
    <n v="0"/>
    <n v="173.97718811109488"/>
    <n v="0"/>
    <n v="0"/>
    <n v="167.43886549353542"/>
    <n v="0"/>
    <n v="167.43886549353542"/>
  </r>
  <r>
    <n v="1"/>
    <n v="177.1"/>
    <n v="18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1"/>
    <n v="0"/>
    <n v="0"/>
    <n v="3.3384569667095945"/>
    <n v="3.3384569667095945"/>
    <n v="0"/>
    <n v="0"/>
    <n v="173.97718811109488"/>
    <n v="173.97718811109488"/>
    <n v="173.97718811109488"/>
    <n v="0"/>
    <n v="0"/>
    <n v="580.81535569803032"/>
    <n v="580.81535569803032"/>
    <n v="580.81535569803032"/>
  </r>
  <r>
    <n v="1"/>
    <n v="129.69999999999999"/>
    <n v="130"/>
    <m/>
    <n v="2"/>
    <m/>
    <m/>
    <m/>
    <m/>
    <m/>
    <m/>
    <m/>
    <m/>
    <m/>
    <m/>
    <n v="1"/>
    <n v="178"/>
    <n v="201601"/>
    <n v="22"/>
    <m/>
    <x v="9"/>
    <n v="41"/>
    <n v="4"/>
    <n v="5.7478800000000004E-3"/>
    <n v="0"/>
    <n v="0"/>
    <n v="1"/>
    <n v="1"/>
    <n v="0"/>
    <n v="0"/>
    <n v="1.2573246156490079"/>
    <n v="1.2573246156490079"/>
    <n v="0"/>
    <n v="0"/>
    <n v="173.97718811109488"/>
    <n v="173.97718811109488"/>
    <n v="173.97718811109488"/>
    <n v="0"/>
    <n v="0"/>
    <n v="218.7458011734775"/>
    <n v="218.7458011734775"/>
    <n v="218.7458011734775"/>
  </r>
  <r>
    <n v="1"/>
    <n v="104"/>
    <n v="105"/>
    <m/>
    <n v="2"/>
    <m/>
    <m/>
    <m/>
    <m/>
    <m/>
    <m/>
    <m/>
    <m/>
    <m/>
    <m/>
    <n v="1"/>
    <n v="178"/>
    <n v="201601"/>
    <n v="24"/>
    <m/>
    <x v="10"/>
    <n v="41"/>
    <n v="4"/>
    <n v="2.0199788E-2"/>
    <n v="0"/>
    <n v="1"/>
    <n v="0"/>
    <n v="0"/>
    <n v="0"/>
    <n v="0.62918753750772316"/>
    <n v="0"/>
    <n v="0"/>
    <n v="0"/>
    <n v="49.505470057408523"/>
    <n v="0"/>
    <n v="0"/>
    <n v="49.505470057408523"/>
    <n v="0"/>
    <n v="31.14822479858319"/>
    <n v="0"/>
    <n v="0"/>
    <n v="31.14822479858319"/>
  </r>
  <r>
    <n v="1"/>
    <n v="30.8"/>
    <n v="35"/>
    <m/>
    <n v="2"/>
    <m/>
    <m/>
    <m/>
    <m/>
    <m/>
    <m/>
    <m/>
    <m/>
    <m/>
    <m/>
    <n v="1"/>
    <n v="178"/>
    <n v="201601"/>
    <n v="25"/>
    <m/>
    <x v="11"/>
    <n v="33"/>
    <n v="3"/>
    <n v="3.6488211999999999E-2"/>
    <n v="0"/>
    <n v="1"/>
    <n v="0"/>
    <n v="0"/>
    <n v="0"/>
    <n v="1.3867146042583866E-2"/>
    <n v="0"/>
    <n v="0"/>
    <n v="0"/>
    <n v="27.40611132165095"/>
    <n v="0"/>
    <n v="0"/>
    <n v="27.40611132165095"/>
    <n v="0"/>
    <n v="0.38004454815664485"/>
    <n v="0"/>
    <n v="0"/>
    <n v="0.38004454815664485"/>
  </r>
  <r>
    <n v="2"/>
    <n v="32.5"/>
    <n v="35"/>
    <m/>
    <n v="2"/>
    <n v="0"/>
    <n v="0"/>
    <n v="0"/>
    <m/>
    <m/>
    <m/>
    <m/>
    <m/>
    <m/>
    <m/>
    <n v="1"/>
    <n v="178"/>
    <n v="201601"/>
    <n v="26"/>
    <m/>
    <x v="12"/>
    <n v="34"/>
    <n v="3"/>
    <n v="4.1630808999999998E-2"/>
    <n v="1"/>
    <n v="0"/>
    <n v="0"/>
    <n v="0"/>
    <n v="2.2806446163046355E-2"/>
    <n v="0"/>
    <n v="0"/>
    <n v="0"/>
    <n v="24.020671805825344"/>
    <n v="0"/>
    <n v="0"/>
    <n v="0"/>
    <n v="24.020671805825344"/>
    <n v="0.54782615833976123"/>
    <n v="0"/>
    <n v="0"/>
    <n v="0"/>
    <n v="0.54782615833976123"/>
  </r>
  <r>
    <n v="1"/>
    <n v="119.9"/>
    <n v="120"/>
    <m/>
    <n v="2"/>
    <m/>
    <m/>
    <m/>
    <m/>
    <m/>
    <m/>
    <m/>
    <m/>
    <m/>
    <m/>
    <n v="1"/>
    <n v="178"/>
    <n v="201601"/>
    <n v="27"/>
    <m/>
    <x v="13"/>
    <n v="31"/>
    <n v="3"/>
    <n v="3.4335181999999999E-2"/>
    <n v="0"/>
    <n v="0"/>
    <n v="1"/>
    <n v="0"/>
    <n v="0"/>
    <n v="0"/>
    <n v="0.98283074160216544"/>
    <n v="0"/>
    <n v="0"/>
    <n v="0"/>
    <n v="29.124645385598946"/>
    <n v="0"/>
    <n v="29.124645385598946"/>
    <n v="0"/>
    <n v="0"/>
    <n v="28.624596823228298"/>
    <n v="0"/>
    <n v="28.624596823228298"/>
  </r>
  <r>
    <n v="1"/>
    <n v="95.4"/>
    <n v="10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1"/>
    <n v="0"/>
    <n v="0"/>
    <n v="0"/>
    <n v="0.48002598542967018"/>
    <n v="0"/>
    <n v="0"/>
    <n v="0"/>
    <n v="27.591528065453947"/>
    <n v="0"/>
    <n v="0"/>
    <n v="27.591528065453947"/>
    <n v="0"/>
    <n v="13.244650449129932"/>
    <n v="0"/>
    <n v="0"/>
    <n v="13.244650449129932"/>
  </r>
  <r>
    <n v="1"/>
    <n v="116.6"/>
    <n v="12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0"/>
    <n v="0"/>
    <n v="0"/>
    <n v="0.9004934303418064"/>
    <n v="0"/>
    <n v="0"/>
    <n v="0"/>
    <n v="27.591528065453947"/>
    <n v="0"/>
    <n v="27.591528065453947"/>
    <n v="0"/>
    <n v="0"/>
    <n v="24.84598975603285"/>
    <n v="0"/>
    <n v="24.84598975603285"/>
  </r>
  <r>
    <n v="1"/>
    <n v="142.5"/>
    <n v="145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1"/>
    <n v="0"/>
    <n v="0"/>
    <n v="1.6888465572218669"/>
    <n v="1.6888465572218669"/>
    <n v="0"/>
    <n v="0"/>
    <n v="27.591528065453947"/>
    <n v="27.591528065453947"/>
    <n v="27.591528065453947"/>
    <n v="0"/>
    <n v="0"/>
    <n v="46.597857181832417"/>
    <n v="46.597857181832417"/>
    <n v="46.597857181832417"/>
  </r>
  <r>
    <n v="1"/>
    <n v="99.1"/>
    <n v="100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1"/>
    <n v="0"/>
    <n v="0"/>
    <n v="0"/>
    <n v="0.54084335721631449"/>
    <n v="0"/>
    <n v="0"/>
    <n v="0"/>
    <n v="27.591528065453947"/>
    <n v="0"/>
    <n v="0"/>
    <n v="27.591528065453947"/>
    <n v="0"/>
    <n v="14.922694669648276"/>
    <n v="0"/>
    <n v="0"/>
    <n v="14.922694669648276"/>
  </r>
  <r>
    <n v="1"/>
    <n v="130.19999999999999"/>
    <n v="135"/>
    <m/>
    <n v="2"/>
    <m/>
    <m/>
    <m/>
    <m/>
    <m/>
    <m/>
    <m/>
    <m/>
    <m/>
    <m/>
    <n v="1"/>
    <n v="178"/>
    <n v="201601"/>
    <n v="28"/>
    <m/>
    <x v="14"/>
    <n v="32"/>
    <n v="3"/>
    <n v="3.6243009E-2"/>
    <n v="0"/>
    <n v="0"/>
    <n v="1"/>
    <n v="1"/>
    <n v="0"/>
    <n v="0"/>
    <n v="1.2725827402742158"/>
    <n v="1.2725827402742158"/>
    <n v="0"/>
    <n v="0"/>
    <n v="27.591528065453947"/>
    <n v="27.591528065453947"/>
    <n v="27.591528065453947"/>
    <n v="0"/>
    <n v="0"/>
    <n v="35.11250239388832"/>
    <n v="35.11250239388832"/>
    <n v="35.11250239388832"/>
  </r>
  <r>
    <n v="1"/>
    <n v="136.6"/>
    <n v="140"/>
    <m/>
    <n v="2"/>
    <m/>
    <m/>
    <m/>
    <m/>
    <m/>
    <m/>
    <m/>
    <m/>
    <m/>
    <m/>
    <n v="1"/>
    <n v="178"/>
    <n v="201601"/>
    <n v="30"/>
    <m/>
    <x v="15"/>
    <n v="31"/>
    <n v="3"/>
    <n v="2.4138402E-2"/>
    <n v="0"/>
    <n v="0"/>
    <n v="1"/>
    <n v="1"/>
    <n v="0"/>
    <n v="0"/>
    <n v="1.4791715175312179"/>
    <n v="1.4791715175312179"/>
    <n v="0"/>
    <n v="0"/>
    <n v="41.427763113730563"/>
    <n v="41.427763113730563"/>
    <n v="41.427763113730563"/>
    <n v="0"/>
    <n v="0"/>
    <n v="61.278767232860645"/>
    <n v="61.278767232860645"/>
    <n v="61.278767232860645"/>
  </r>
  <r>
    <n v="1"/>
    <n v="146.19999999999999"/>
    <n v="150"/>
    <m/>
    <n v="2"/>
    <m/>
    <m/>
    <m/>
    <m/>
    <m/>
    <m/>
    <m/>
    <m/>
    <m/>
    <m/>
    <n v="1"/>
    <n v="178"/>
    <n v="201601"/>
    <n v="30"/>
    <m/>
    <x v="15"/>
    <n v="31"/>
    <n v="3"/>
    <n v="2.4138402E-2"/>
    <n v="0"/>
    <n v="0"/>
    <n v="1"/>
    <n v="1"/>
    <n v="0"/>
    <n v="0"/>
    <n v="1.8301665198129664"/>
    <n v="1.8301665198129664"/>
    <n v="0"/>
    <n v="0"/>
    <n v="41.427763113730563"/>
    <n v="41.427763113730563"/>
    <n v="41.427763113730563"/>
    <n v="0"/>
    <n v="0"/>
    <n v="75.819705041492242"/>
    <n v="75.819705041492242"/>
    <n v="75.819705041492242"/>
  </r>
  <r>
    <n v="2"/>
    <n v="107"/>
    <n v="110"/>
    <m/>
    <n v="2"/>
    <n v="0"/>
    <n v="0"/>
    <n v="1"/>
    <m/>
    <m/>
    <m/>
    <m/>
    <m/>
    <m/>
    <m/>
    <n v="1"/>
    <n v="178"/>
    <n v="201601"/>
    <n v="30"/>
    <m/>
    <x v="15"/>
    <n v="31"/>
    <n v="3"/>
    <n v="2.4138402E-2"/>
    <n v="1"/>
    <n v="0"/>
    <n v="0"/>
    <n v="0"/>
    <n v="0.62694042655264981"/>
    <n v="0"/>
    <n v="0"/>
    <n v="0"/>
    <n v="41.427763113730563"/>
    <n v="0"/>
    <n v="0"/>
    <n v="0"/>
    <n v="41.427763113730563"/>
    <n v="25.972739477644371"/>
    <n v="0"/>
    <n v="0"/>
    <n v="0"/>
    <n v="25.972739477644371"/>
  </r>
  <r>
    <n v="2"/>
    <n v="111.9"/>
    <n v="115"/>
    <m/>
    <n v="2"/>
    <n v="4"/>
    <n v="1"/>
    <n v="5"/>
    <m/>
    <m/>
    <m/>
    <m/>
    <m/>
    <m/>
    <m/>
    <n v="1"/>
    <n v="178"/>
    <n v="201601"/>
    <n v="32"/>
    <m/>
    <x v="16"/>
    <n v="32"/>
    <n v="3"/>
    <n v="2.2005165E-2"/>
    <n v="1"/>
    <n v="0"/>
    <n v="0"/>
    <n v="0"/>
    <n v="0.71007865827843941"/>
    <n v="0"/>
    <n v="0"/>
    <n v="0"/>
    <n v="45.443876471728345"/>
    <n v="0"/>
    <n v="0"/>
    <n v="0"/>
    <n v="45.443876471728345"/>
    <n v="32.268726832016"/>
    <n v="0"/>
    <n v="0"/>
    <n v="0"/>
    <n v="32.268726832016"/>
  </r>
  <r>
    <n v="2"/>
    <n v="97.4"/>
    <n v="100"/>
    <m/>
    <n v="2"/>
    <n v="0"/>
    <n v="0"/>
    <n v="0"/>
    <m/>
    <m/>
    <m/>
    <m/>
    <m/>
    <m/>
    <m/>
    <n v="1"/>
    <n v="178"/>
    <n v="201601"/>
    <n v="32"/>
    <m/>
    <x v="16"/>
    <n v="32"/>
    <n v="3"/>
    <n v="2.2005165E-2"/>
    <n v="1"/>
    <n v="0"/>
    <n v="0"/>
    <n v="0"/>
    <n v="0.48271683839243551"/>
    <n v="0"/>
    <n v="0"/>
    <n v="0"/>
    <n v="45.443876471728345"/>
    <n v="0"/>
    <n v="0"/>
    <n v="0"/>
    <n v="45.443876471728345"/>
    <n v="21.936524374729093"/>
    <n v="0"/>
    <n v="0"/>
    <n v="0"/>
    <n v="21.936524374729093"/>
  </r>
  <r>
    <n v="2"/>
    <n v="133.6"/>
    <n v="135"/>
    <m/>
    <n v="1"/>
    <n v="7"/>
    <n v="1"/>
    <n v="2"/>
    <m/>
    <m/>
    <m/>
    <m/>
    <m/>
    <m/>
    <m/>
    <n v="1"/>
    <n v="178"/>
    <n v="201601"/>
    <n v="40"/>
    <s v="52-06"/>
    <x v="17"/>
    <n v="52"/>
    <n v="5"/>
    <n v="2.5314659999999999E-2"/>
    <n v="1"/>
    <n v="0"/>
    <n v="0"/>
    <n v="0"/>
    <n v="1.1624592814447028"/>
    <n v="0"/>
    <n v="0"/>
    <n v="0"/>
    <n v="39.502801933741161"/>
    <n v="0"/>
    <n v="0"/>
    <n v="0"/>
    <n v="39.502801933741161"/>
    <n v="45.920398750949168"/>
    <n v="0"/>
    <n v="0"/>
    <n v="0"/>
    <n v="45.920398750949168"/>
  </r>
  <r>
    <n v="1"/>
    <n v="126.9"/>
    <n v="130"/>
    <m/>
    <n v="2"/>
    <m/>
    <m/>
    <m/>
    <m/>
    <m/>
    <m/>
    <m/>
    <m/>
    <m/>
    <m/>
    <n v="1"/>
    <n v="178"/>
    <n v="201601"/>
    <n v="45"/>
    <s v="62-07"/>
    <x v="18"/>
    <n v="62"/>
    <n v="6"/>
    <n v="4.2595432000000003E-2"/>
    <n v="0"/>
    <n v="0"/>
    <n v="1"/>
    <n v="1"/>
    <n v="0"/>
    <n v="0"/>
    <n v="1.1741748623057247"/>
    <n v="1.1741748623057247"/>
    <n v="0"/>
    <n v="0"/>
    <n v="23.476695810949867"/>
    <n v="23.476695810949867"/>
    <n v="23.476695810949867"/>
    <n v="0"/>
    <n v="0"/>
    <n v="27.565746071215443"/>
    <n v="27.565746071215443"/>
    <n v="27.565746071215443"/>
  </r>
  <r>
    <n v="1"/>
    <n v="69.2"/>
    <n v="70"/>
    <m/>
    <n v="2"/>
    <m/>
    <m/>
    <m/>
    <m/>
    <m/>
    <m/>
    <m/>
    <m/>
    <m/>
    <m/>
    <n v="1"/>
    <n v="178"/>
    <n v="201601"/>
    <n v="51"/>
    <s v="62-12"/>
    <x v="19"/>
    <n v="62"/>
    <n v="6"/>
    <n v="3.6110824999999999E-2"/>
    <n v="0"/>
    <n v="1"/>
    <n v="0"/>
    <n v="0"/>
    <n v="0"/>
    <n v="0.17543377120281789"/>
    <n v="0"/>
    <n v="0"/>
    <n v="0"/>
    <n v="27.692527102330118"/>
    <n v="0"/>
    <n v="0"/>
    <n v="27.692527102330118"/>
    <n v="0"/>
    <n v="4.8582044636980157"/>
    <n v="0"/>
    <n v="0"/>
    <n v="4.8582044636980157"/>
  </r>
  <r>
    <n v="2"/>
    <n v="76.7"/>
    <n v="80"/>
    <m/>
    <n v="2"/>
    <n v="0"/>
    <n v="0"/>
    <n v="0"/>
    <m/>
    <m/>
    <m/>
    <m/>
    <m/>
    <m/>
    <m/>
    <n v="1"/>
    <n v="178"/>
    <n v="201601"/>
    <n v="53"/>
    <s v="62-10"/>
    <x v="20"/>
    <n v="62"/>
    <n v="6"/>
    <n v="3.7661516999999999E-2"/>
    <n v="1"/>
    <n v="0"/>
    <n v="0"/>
    <n v="0"/>
    <n v="0.24838530383241444"/>
    <n v="0"/>
    <n v="0"/>
    <n v="0"/>
    <n v="26.552302712607144"/>
    <n v="0"/>
    <n v="0"/>
    <n v="0"/>
    <n v="26.552302712607144"/>
    <n v="6.5952017767211677"/>
    <n v="0"/>
    <n v="0"/>
    <n v="0"/>
    <n v="6.5952017767211677"/>
  </r>
  <r>
    <n v="2"/>
    <n v="89.8"/>
    <n v="90"/>
    <m/>
    <n v="2"/>
    <n v="0"/>
    <n v="0"/>
    <n v="0"/>
    <m/>
    <m/>
    <m/>
    <m/>
    <m/>
    <m/>
    <m/>
    <n v="1"/>
    <n v="178"/>
    <n v="201601"/>
    <n v="54"/>
    <s v="61-13"/>
    <x v="21"/>
    <n v="61"/>
    <n v="6"/>
    <n v="2.9561799999999999E-2"/>
    <n v="1"/>
    <n v="0"/>
    <n v="0"/>
    <n v="0"/>
    <n v="0.38509819369991133"/>
    <n v="0"/>
    <n v="0"/>
    <n v="0"/>
    <n v="33.827439465797077"/>
    <n v="0"/>
    <n v="0"/>
    <n v="0"/>
    <n v="33.827439465797077"/>
    <n v="13.026885835771548"/>
    <n v="0"/>
    <n v="0"/>
    <n v="0"/>
    <n v="13.026885835771548"/>
  </r>
  <r>
    <n v="1"/>
    <n v="93.3"/>
    <n v="95"/>
    <m/>
    <n v="2"/>
    <m/>
    <m/>
    <m/>
    <m/>
    <m/>
    <m/>
    <m/>
    <m/>
    <m/>
    <m/>
    <n v="1"/>
    <n v="178"/>
    <n v="201601"/>
    <n v="55"/>
    <s v="61-04"/>
    <x v="22"/>
    <n v="61"/>
    <n v="6"/>
    <n v="3.6377990999999998E-2"/>
    <n v="0"/>
    <n v="1"/>
    <n v="0"/>
    <n v="0"/>
    <n v="0"/>
    <n v="0.44767160246927856"/>
    <n v="0"/>
    <n v="0"/>
    <n v="0"/>
    <n v="27.489148589871277"/>
    <n v="0"/>
    <n v="0"/>
    <n v="27.489148589871277"/>
    <n v="0"/>
    <n v="12.306111199743784"/>
    <n v="0"/>
    <n v="0"/>
    <n v="12.306111199743784"/>
  </r>
  <r>
    <n v="1"/>
    <n v="28.1"/>
    <n v="30"/>
    <m/>
    <n v="2"/>
    <m/>
    <m/>
    <m/>
    <m/>
    <m/>
    <m/>
    <m/>
    <m/>
    <m/>
    <m/>
    <n v="1"/>
    <n v="178"/>
    <n v="201601"/>
    <n v="57"/>
    <s v="63-09"/>
    <x v="23"/>
    <n v="63"/>
    <n v="6"/>
    <n v="3.8674670000000001E-2"/>
    <n v="0"/>
    <n v="1"/>
    <n v="0"/>
    <n v="0"/>
    <n v="0"/>
    <n v="1.0400995441745586E-2"/>
    <n v="0"/>
    <n v="0"/>
    <n v="0"/>
    <n v="25.856717070889033"/>
    <n v="0"/>
    <n v="0"/>
    <n v="25.856717070889033"/>
    <n v="0"/>
    <n v="0.26893559639282211"/>
    <n v="0"/>
    <n v="0"/>
    <n v="0.26893559639282211"/>
  </r>
  <r>
    <n v="1"/>
    <n v="81.8"/>
    <n v="85"/>
    <m/>
    <n v="2"/>
    <m/>
    <m/>
    <m/>
    <m/>
    <m/>
    <m/>
    <m/>
    <m/>
    <m/>
    <m/>
    <n v="1"/>
    <n v="178"/>
    <n v="201601"/>
    <n v="57"/>
    <s v="63-09"/>
    <x v="23"/>
    <n v="63"/>
    <n v="6"/>
    <n v="3.8674670000000001E-2"/>
    <n v="0"/>
    <n v="1"/>
    <n v="0"/>
    <n v="0"/>
    <n v="0"/>
    <n v="0.29638908099873795"/>
    <n v="0"/>
    <n v="0"/>
    <n v="0"/>
    <n v="25.856717070889033"/>
    <n v="0"/>
    <n v="0"/>
    <n v="25.856717070889033"/>
    <n v="0"/>
    <n v="7.66364861028518"/>
    <n v="0"/>
    <n v="0"/>
    <n v="7.66364861028518"/>
  </r>
  <r>
    <n v="2"/>
    <n v="34"/>
    <n v="35"/>
    <m/>
    <n v="2"/>
    <n v="0"/>
    <n v="0"/>
    <n v="0"/>
    <m/>
    <m/>
    <m/>
    <m/>
    <m/>
    <m/>
    <m/>
    <n v="1"/>
    <n v="178"/>
    <n v="201601"/>
    <n v="57"/>
    <s v="63-09"/>
    <x v="23"/>
    <n v="63"/>
    <n v="6"/>
    <n v="3.8674670000000001E-2"/>
    <n v="1"/>
    <n v="0"/>
    <n v="0"/>
    <n v="0"/>
    <n v="2.5855495053449629E-2"/>
    <n v="0"/>
    <n v="0"/>
    <n v="0"/>
    <n v="25.856717070889033"/>
    <n v="0"/>
    <n v="0"/>
    <n v="0"/>
    <n v="25.856717070889033"/>
    <n v="0.66853822032481802"/>
    <n v="0"/>
    <n v="0"/>
    <n v="0"/>
    <n v="0.66853822032481802"/>
  </r>
  <r>
    <n v="2"/>
    <n v="22.8"/>
    <n v="25"/>
    <m/>
    <n v="2"/>
    <n v="0"/>
    <n v="0"/>
    <n v="0"/>
    <m/>
    <m/>
    <m/>
    <m/>
    <m/>
    <m/>
    <m/>
    <n v="1"/>
    <n v="178"/>
    <n v="201601"/>
    <n v="57"/>
    <s v="63-09"/>
    <x v="23"/>
    <n v="63"/>
    <n v="6"/>
    <n v="3.8674670000000001E-2"/>
    <n v="1"/>
    <n v="0"/>
    <n v="0"/>
    <n v="0"/>
    <n v="8.5099458929811991E-3"/>
    <n v="0"/>
    <n v="0"/>
    <n v="0"/>
    <n v="25.856717070889033"/>
    <n v="0"/>
    <n v="0"/>
    <n v="0"/>
    <n v="25.856717070889033"/>
    <n v="0.22003926324338899"/>
    <n v="0"/>
    <n v="0"/>
    <n v="0"/>
    <n v="0.22003926324338899"/>
  </r>
  <r>
    <n v="1"/>
    <n v="30.1"/>
    <n v="35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1.2902876986946529E-2"/>
    <n v="0"/>
    <n v="0"/>
    <n v="0"/>
    <n v="29.27072372362009"/>
    <n v="0"/>
    <n v="0"/>
    <n v="29.27072372362009"/>
    <n v="0"/>
    <n v="0.37767654752476748"/>
    <n v="0"/>
    <n v="0"/>
    <n v="0.37767654752476748"/>
  </r>
  <r>
    <n v="1"/>
    <n v="66"/>
    <n v="70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0.15123448475956902"/>
    <n v="0"/>
    <n v="0"/>
    <n v="0"/>
    <n v="29.27072372362009"/>
    <n v="0"/>
    <n v="0"/>
    <n v="29.27072372362009"/>
    <n v="0"/>
    <n v="4.4267428208813779"/>
    <n v="0"/>
    <n v="0"/>
    <n v="4.4267428208813779"/>
  </r>
  <r>
    <n v="1"/>
    <n v="96.1"/>
    <n v="100"/>
    <m/>
    <n v="2"/>
    <m/>
    <m/>
    <m/>
    <m/>
    <m/>
    <m/>
    <m/>
    <m/>
    <m/>
    <m/>
    <n v="1"/>
    <n v="178"/>
    <n v="201601"/>
    <n v="58"/>
    <s v="62-06"/>
    <x v="24"/>
    <n v="62"/>
    <n v="6"/>
    <n v="3.4163829E-2"/>
    <n v="0"/>
    <n v="1"/>
    <n v="0"/>
    <n v="0"/>
    <n v="0"/>
    <n v="0.49115482348948875"/>
    <n v="0"/>
    <n v="0"/>
    <n v="0"/>
    <n v="29.27072372362009"/>
    <n v="0"/>
    <n v="0"/>
    <n v="29.27072372362009"/>
    <n v="0"/>
    <n v="14.376457143884217"/>
    <n v="0"/>
    <n v="0"/>
    <n v="14.376457143884217"/>
  </r>
  <r>
    <n v="1"/>
    <n v="84.9"/>
    <n v="85"/>
    <m/>
    <n v="2"/>
    <m/>
    <m/>
    <m/>
    <m/>
    <m/>
    <m/>
    <m/>
    <m/>
    <m/>
    <m/>
    <n v="1"/>
    <n v="178"/>
    <n v="201601"/>
    <n v="63"/>
    <s v="62-05"/>
    <x v="25"/>
    <n v="62"/>
    <n v="6"/>
    <n v="4.1397162000000001E-2"/>
    <n v="0"/>
    <n v="1"/>
    <n v="0"/>
    <n v="0"/>
    <n v="0"/>
    <n v="0.33304751844867914"/>
    <n v="0"/>
    <n v="0"/>
    <n v="0"/>
    <n v="24.156245300100522"/>
    <n v="0"/>
    <n v="0"/>
    <n v="24.156245300100522"/>
    <n v="0"/>
    <n v="8.0451775522360478"/>
    <n v="0"/>
    <n v="0"/>
    <n v="8.0451775522360478"/>
  </r>
  <r>
    <n v="1"/>
    <n v="109"/>
    <n v="110"/>
    <m/>
    <n v="2"/>
    <m/>
    <m/>
    <m/>
    <m/>
    <m/>
    <m/>
    <m/>
    <m/>
    <m/>
    <m/>
    <n v="1"/>
    <n v="178"/>
    <n v="201601"/>
    <n v="63"/>
    <s v="62-05"/>
    <x v="25"/>
    <n v="62"/>
    <n v="6"/>
    <n v="4.1397162000000001E-2"/>
    <n v="0"/>
    <n v="0"/>
    <n v="1"/>
    <n v="0"/>
    <n v="0"/>
    <n v="0"/>
    <n v="0.72897504972698923"/>
    <n v="0"/>
    <n v="0"/>
    <n v="0"/>
    <n v="24.156245300100522"/>
    <n v="0"/>
    <n v="24.156245300100522"/>
    <n v="0"/>
    <n v="0"/>
    <n v="17.60930011885813"/>
    <n v="0"/>
    <n v="17.60930011885813"/>
  </r>
  <r>
    <n v="1"/>
    <n v="136.69999999999999"/>
    <n v="140"/>
    <m/>
    <n v="3"/>
    <m/>
    <m/>
    <m/>
    <m/>
    <m/>
    <m/>
    <m/>
    <m/>
    <m/>
    <m/>
    <n v="1"/>
    <n v="178"/>
    <n v="201601"/>
    <n v="66"/>
    <s v="61-20"/>
    <x v="26"/>
    <n v="61"/>
    <n v="6"/>
    <n v="2.6961880000000001E-2"/>
    <n v="0"/>
    <n v="0"/>
    <n v="1"/>
    <n v="1"/>
    <n v="0"/>
    <n v="0"/>
    <n v="1.482568902294499"/>
    <n v="1.482568902294499"/>
    <n v="0"/>
    <n v="0"/>
    <n v="37.08940177762085"/>
    <n v="37.08940177762085"/>
    <n v="37.08940177762085"/>
    <n v="0"/>
    <n v="0"/>
    <n v="54.987593680206977"/>
    <n v="54.987593680206977"/>
    <n v="54.987593680206977"/>
  </r>
  <r>
    <n v="1"/>
    <n v="108.6"/>
    <n v="110"/>
    <m/>
    <n v="2"/>
    <m/>
    <m/>
    <m/>
    <m/>
    <m/>
    <m/>
    <m/>
    <m/>
    <m/>
    <m/>
    <n v="1"/>
    <n v="178"/>
    <n v="201601"/>
    <n v="67"/>
    <s v="61-04"/>
    <x v="27"/>
    <n v="61"/>
    <n v="6"/>
    <n v="4.0033656000000001E-2"/>
    <n v="0"/>
    <n v="0"/>
    <n v="1"/>
    <n v="0"/>
    <n v="0"/>
    <n v="0"/>
    <n v="0.72062130088502641"/>
    <n v="0"/>
    <n v="0"/>
    <n v="0"/>
    <n v="24.978982683969708"/>
    <n v="0"/>
    <n v="24.978982683969708"/>
    <n v="0"/>
    <n v="0"/>
    <n v="18.000386996506798"/>
    <n v="0"/>
    <n v="18.000386996506798"/>
  </r>
  <r>
    <n v="2"/>
    <n v="106.3"/>
    <n v="110"/>
    <m/>
    <n v="2"/>
    <n v="4"/>
    <n v="1"/>
    <n v="5"/>
    <m/>
    <m/>
    <m/>
    <m/>
    <m/>
    <m/>
    <m/>
    <n v="1"/>
    <n v="178"/>
    <n v="201601"/>
    <n v="67"/>
    <s v="61-04"/>
    <x v="27"/>
    <n v="61"/>
    <n v="6"/>
    <n v="4.0033656000000001E-2"/>
    <n v="1"/>
    <n v="0"/>
    <n v="0"/>
    <n v="0"/>
    <n v="0.61560054825079613"/>
    <n v="0"/>
    <n v="0"/>
    <n v="0"/>
    <n v="24.978982683969708"/>
    <n v="0"/>
    <n v="0"/>
    <n v="0"/>
    <n v="24.978982683969708"/>
    <n v="15.377075434998895"/>
    <n v="0"/>
    <n v="0"/>
    <n v="0"/>
    <n v="15.377075434998895"/>
  </r>
  <r>
    <n v="1"/>
    <n v="121.2"/>
    <n v="125"/>
    <m/>
    <n v="2"/>
    <m/>
    <m/>
    <m/>
    <m/>
    <m/>
    <m/>
    <m/>
    <m/>
    <m/>
    <m/>
    <n v="1"/>
    <n v="178"/>
    <n v="201601"/>
    <n v="71"/>
    <s v="62-02"/>
    <x v="28"/>
    <n v="62"/>
    <n v="6"/>
    <n v="3.8717424E-2"/>
    <n v="0"/>
    <n v="0"/>
    <n v="1"/>
    <n v="0"/>
    <n v="0"/>
    <n v="0"/>
    <n v="1.0166262195988203"/>
    <n v="0"/>
    <n v="0"/>
    <n v="0"/>
    <n v="25.828164601033375"/>
    <n v="0"/>
    <n v="25.828164601033375"/>
    <n v="0"/>
    <n v="0"/>
    <n v="26.257589337524632"/>
    <n v="0"/>
    <n v="26.257589337524632"/>
  </r>
  <r>
    <n v="1"/>
    <n v="128.1"/>
    <n v="130"/>
    <m/>
    <n v="2"/>
    <m/>
    <m/>
    <m/>
    <m/>
    <m/>
    <m/>
    <m/>
    <m/>
    <m/>
    <m/>
    <n v="1"/>
    <n v="178"/>
    <n v="201601"/>
    <n v="77"/>
    <s v="52-03"/>
    <x v="29"/>
    <n v="52"/>
    <n v="5"/>
    <n v="4.0733645999999998E-2"/>
    <n v="0"/>
    <n v="0"/>
    <n v="1"/>
    <n v="1"/>
    <n v="0"/>
    <n v="0"/>
    <n v="1.2093363719533134"/>
    <n v="1.2093363719533134"/>
    <n v="0"/>
    <n v="0"/>
    <n v="24.549729724660544"/>
    <n v="24.549729724660544"/>
    <n v="24.549729724660544"/>
    <n v="0"/>
    <n v="0"/>
    <n v="29.688881077655399"/>
    <n v="29.688881077655399"/>
    <n v="29.688881077655399"/>
  </r>
  <r>
    <n v="2"/>
    <n v="94.5"/>
    <n v="95"/>
    <m/>
    <n v="2"/>
    <n v="0"/>
    <n v="0"/>
    <n v="0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44379851915406865"/>
    <n v="0"/>
    <n v="0"/>
    <n v="0"/>
    <n v="24.549729724660544"/>
    <n v="0"/>
    <n v="0"/>
    <n v="0"/>
    <n v="24.549729724660544"/>
    <n v="10.89513369743697"/>
    <n v="0"/>
    <n v="0"/>
    <n v="0"/>
    <n v="10.89513369743697"/>
  </r>
  <r>
    <n v="2"/>
    <n v="105.1"/>
    <n v="110"/>
    <m/>
    <n v="2"/>
    <n v="4"/>
    <n v="1"/>
    <n v="5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59646799103565673"/>
    <n v="0"/>
    <n v="0"/>
    <n v="0"/>
    <n v="24.549729724660544"/>
    <n v="0"/>
    <n v="0"/>
    <n v="0"/>
    <n v="24.549729724660544"/>
    <n v="14.64312796933662"/>
    <n v="0"/>
    <n v="0"/>
    <n v="0"/>
    <n v="14.64312796933662"/>
  </r>
  <r>
    <n v="2"/>
    <n v="112.7"/>
    <n v="115"/>
    <m/>
    <n v="2"/>
    <n v="4"/>
    <n v="1"/>
    <n v="5"/>
    <m/>
    <m/>
    <m/>
    <m/>
    <m/>
    <m/>
    <m/>
    <n v="1"/>
    <n v="178"/>
    <n v="201601"/>
    <n v="77"/>
    <s v="52-03"/>
    <x v="29"/>
    <n v="52"/>
    <n v="5"/>
    <n v="4.0733645999999998E-2"/>
    <n v="1"/>
    <n v="0"/>
    <n v="0"/>
    <n v="0"/>
    <n v="0.72428651564015223"/>
    <n v="0"/>
    <n v="0"/>
    <n v="0"/>
    <n v="24.549729724660544"/>
    <n v="0"/>
    <n v="0"/>
    <n v="0"/>
    <n v="24.549729724660544"/>
    <n v="17.781038202181858"/>
    <n v="0"/>
    <n v="0"/>
    <n v="0"/>
    <n v="17.781038202181858"/>
  </r>
  <r>
    <n v="1"/>
    <n v="123.5"/>
    <n v="125"/>
    <m/>
    <n v="2"/>
    <m/>
    <m/>
    <m/>
    <m/>
    <m/>
    <m/>
    <m/>
    <m/>
    <m/>
    <m/>
    <n v="1"/>
    <n v="178"/>
    <n v="201601"/>
    <n v="78"/>
    <s v="51-02"/>
    <x v="30"/>
    <n v="51"/>
    <n v="5"/>
    <n v="2.4308168000000002E-2"/>
    <n v="0"/>
    <n v="0"/>
    <n v="1"/>
    <n v="0"/>
    <n v="0"/>
    <n v="0"/>
    <n v="1.0783419614371885"/>
    <n v="0"/>
    <n v="0"/>
    <n v="0"/>
    <n v="41.138435442769691"/>
    <n v="0"/>
    <n v="41.138435442769691"/>
    <n v="0"/>
    <n v="0"/>
    <n v="44.361301165813423"/>
    <n v="0"/>
    <n v="44.361301165813423"/>
  </r>
  <r>
    <n v="2"/>
    <n v="117.5"/>
    <n v="120"/>
    <m/>
    <n v="2"/>
    <n v="4"/>
    <n v="1"/>
    <n v="6"/>
    <m/>
    <m/>
    <m/>
    <m/>
    <m/>
    <m/>
    <m/>
    <n v="1"/>
    <n v="178"/>
    <n v="201601"/>
    <n v="87"/>
    <s v="42-05"/>
    <x v="31"/>
    <n v="42"/>
    <n v="4"/>
    <n v="3.8104105999999999E-2"/>
    <n v="1"/>
    <n v="0"/>
    <n v="0"/>
    <n v="0"/>
    <n v="0.81336465547322134"/>
    <n v="0"/>
    <n v="0"/>
    <n v="0"/>
    <n v="26.243890881470886"/>
    <n v="0"/>
    <n v="0"/>
    <n v="0"/>
    <n v="26.243890881470886"/>
    <n v="21.345853265084383"/>
    <n v="0"/>
    <n v="0"/>
    <n v="0"/>
    <n v="21.345853265084383"/>
  </r>
  <r>
    <n v="1"/>
    <n v="136.4"/>
    <n v="140"/>
    <m/>
    <n v="3"/>
    <m/>
    <m/>
    <m/>
    <m/>
    <m/>
    <m/>
    <m/>
    <m/>
    <m/>
    <m/>
    <n v="1"/>
    <n v="178"/>
    <n v="201601"/>
    <n v="99"/>
    <s v="41-06"/>
    <x v="32"/>
    <n v="41"/>
    <n v="4"/>
    <n v="3.044096E-2"/>
    <n v="0"/>
    <n v="0"/>
    <n v="1"/>
    <n v="1"/>
    <n v="0"/>
    <n v="0"/>
    <n v="1.4723926610582154"/>
    <n v="1.4723926610582154"/>
    <n v="0"/>
    <n v="0"/>
    <n v="32.850475149272562"/>
    <n v="32.850475149272562"/>
    <n v="32.850475149272562"/>
    <n v="0"/>
    <n v="0"/>
    <n v="48.368798522064203"/>
    <n v="48.368798522064203"/>
    <n v="48.368798522064203"/>
  </r>
  <r>
    <n v="1"/>
    <n v="130.19999999999999"/>
    <n v="135"/>
    <m/>
    <n v="3"/>
    <m/>
    <m/>
    <m/>
    <m/>
    <m/>
    <m/>
    <m/>
    <m/>
    <m/>
    <m/>
    <n v="1"/>
    <n v="178"/>
    <n v="201601"/>
    <n v="100"/>
    <s v="33-02"/>
    <x v="33"/>
    <n v="32"/>
    <n v="3"/>
    <n v="3.1183599999999999E-2"/>
    <n v="0"/>
    <n v="0"/>
    <n v="1"/>
    <n v="1"/>
    <n v="0"/>
    <n v="0"/>
    <n v="1.2725827402742158"/>
    <n v="1.2725827402742158"/>
    <n v="0"/>
    <n v="0"/>
    <n v="32.068138380430739"/>
    <n v="32.068138380430739"/>
    <n v="32.068138380430739"/>
    <n v="0"/>
    <n v="0"/>
    <n v="40.809359415661305"/>
    <n v="40.809359415661305"/>
    <n v="40.809359415661305"/>
  </r>
  <r>
    <n v="1"/>
    <n v="124.4"/>
    <n v="125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1031701081768928"/>
    <n v="1.1031701081768928"/>
    <n v="0"/>
    <n v="0"/>
    <n v="26.520480122528863"/>
    <n v="26.520480122528863"/>
    <n v="26.520480122528863"/>
    <n v="0"/>
    <n v="0"/>
    <n v="29.2566009256733"/>
    <n v="29.2566009256733"/>
    <n v="29.2566009256733"/>
  </r>
  <r>
    <n v="1"/>
    <n v="124.8"/>
    <n v="125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1143287054047855"/>
    <n v="1.1143287054047855"/>
    <n v="0"/>
    <n v="0"/>
    <n v="26.520480122528863"/>
    <n v="26.520480122528863"/>
    <n v="26.520480122528863"/>
    <n v="0"/>
    <n v="0"/>
    <n v="29.552532281650933"/>
    <n v="29.552532281650933"/>
    <n v="29.552532281650933"/>
  </r>
  <r>
    <n v="1"/>
    <n v="138.4"/>
    <n v="140"/>
    <m/>
    <n v="2"/>
    <m/>
    <m/>
    <m/>
    <m/>
    <m/>
    <m/>
    <m/>
    <m/>
    <m/>
    <m/>
    <n v="1"/>
    <n v="178"/>
    <n v="201601"/>
    <n v="103"/>
    <s v="31-02"/>
    <x v="34"/>
    <n v="31"/>
    <n v="3"/>
    <n v="3.7706707999999999E-2"/>
    <n v="0"/>
    <n v="0"/>
    <n v="1"/>
    <n v="1"/>
    <n v="0"/>
    <n v="0"/>
    <n v="1.5411405076270062"/>
    <n v="1.5411405076270062"/>
    <n v="0"/>
    <n v="0"/>
    <n v="26.520480122528863"/>
    <n v="26.520480122528863"/>
    <n v="26.520480122528863"/>
    <n v="0"/>
    <n v="0"/>
    <n v="40.871786198546054"/>
    <n v="40.871786198546054"/>
    <n v="40.871786198546054"/>
  </r>
  <r>
    <n v="1"/>
    <n v="89.9"/>
    <n v="90"/>
    <m/>
    <n v="2"/>
    <m/>
    <m/>
    <m/>
    <m/>
    <m/>
    <m/>
    <m/>
    <m/>
    <m/>
    <m/>
    <n v="1"/>
    <n v="178"/>
    <n v="201601"/>
    <n v="104"/>
    <s v="13-02"/>
    <x v="35"/>
    <n v="13"/>
    <n v="1"/>
    <n v="4.2155907999999999E-2"/>
    <n v="0"/>
    <n v="1"/>
    <n v="0"/>
    <n v="0"/>
    <n v="0"/>
    <n v="0.39848981590326643"/>
    <n v="0"/>
    <n v="0"/>
    <n v="0"/>
    <n v="23.721467463113356"/>
    <n v="0"/>
    <n v="0"/>
    <n v="23.721467463113356"/>
    <n v="0"/>
    <n v="9.452763202331365"/>
    <n v="0"/>
    <n v="0"/>
    <n v="9.452763202331365"/>
  </r>
  <r>
    <n v="2"/>
    <n v="54.5"/>
    <n v="55"/>
    <m/>
    <n v="2"/>
    <n v="0"/>
    <n v="0"/>
    <n v="0"/>
    <m/>
    <m/>
    <m/>
    <m/>
    <m/>
    <m/>
    <m/>
    <n v="1"/>
    <n v="178"/>
    <n v="201601"/>
    <n v="104"/>
    <s v="13-02"/>
    <x v="35"/>
    <n v="13"/>
    <n v="1"/>
    <n v="4.2155907999999999E-2"/>
    <n v="1"/>
    <n v="0"/>
    <n v="0"/>
    <n v="0"/>
    <n v="9.6034805720707134E-2"/>
    <n v="0"/>
    <n v="0"/>
    <n v="0"/>
    <n v="23.721467463113356"/>
    <n v="0"/>
    <n v="0"/>
    <n v="0"/>
    <n v="23.721467463113356"/>
    <n v="2.2780865192301665"/>
    <n v="0"/>
    <n v="0"/>
    <n v="0"/>
    <n v="2.2780865192301665"/>
  </r>
  <r>
    <n v="2"/>
    <n v="109.2"/>
    <n v="110"/>
    <m/>
    <n v="2"/>
    <n v="0"/>
    <n v="0"/>
    <n v="1"/>
    <m/>
    <m/>
    <m/>
    <m/>
    <m/>
    <m/>
    <m/>
    <n v="1"/>
    <n v="178"/>
    <n v="201601"/>
    <n v="108"/>
    <s v="22-01"/>
    <x v="36"/>
    <n v="22"/>
    <n v="2"/>
    <n v="4.0421376000000002E-2"/>
    <n v="1"/>
    <n v="0"/>
    <n v="0"/>
    <n v="0"/>
    <n v="0.66344839318744819"/>
    <n v="0"/>
    <n v="0"/>
    <n v="0"/>
    <n v="24.739385418249988"/>
    <n v="0"/>
    <n v="0"/>
    <n v="0"/>
    <n v="24.739385418249988"/>
    <n v="16.41330550418294"/>
    <n v="0"/>
    <n v="0"/>
    <n v="0"/>
    <n v="16.41330550418294"/>
  </r>
  <r>
    <n v="2"/>
    <n v="75.599999999999994"/>
    <n v="80"/>
    <m/>
    <n v="2"/>
    <n v="0"/>
    <n v="0"/>
    <n v="0"/>
    <m/>
    <m/>
    <m/>
    <m/>
    <m/>
    <m/>
    <m/>
    <n v="1"/>
    <n v="178"/>
    <n v="201601"/>
    <n v="110"/>
    <s v="24-05"/>
    <x v="37"/>
    <n v="24"/>
    <n v="2"/>
    <n v="4.0870355999999997E-2"/>
    <n v="1"/>
    <n v="0"/>
    <n v="0"/>
    <n v="0"/>
    <n v="0.23860475961227764"/>
    <n v="0"/>
    <n v="0"/>
    <n v="0"/>
    <n v="24.467611684126268"/>
    <n v="0"/>
    <n v="0"/>
    <n v="0"/>
    <n v="24.467611684126268"/>
    <n v="5.8380886041775035"/>
    <n v="0"/>
    <n v="0"/>
    <n v="0"/>
    <n v="5.8380886041775035"/>
  </r>
  <r>
    <n v="1"/>
    <n v="90.5"/>
    <n v="95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0688706983884132"/>
    <n v="0"/>
    <n v="0"/>
    <n v="0"/>
    <n v="25.845984296496862"/>
    <n v="0"/>
    <n v="0"/>
    <n v="25.845984296496862"/>
    <n v="0"/>
    <n v="10.516396817502315"/>
    <n v="0"/>
    <n v="0"/>
    <n v="10.516396817502315"/>
  </r>
  <r>
    <n v="1"/>
    <n v="121.8"/>
    <n v="1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1.0324875938114435"/>
    <n v="0"/>
    <n v="0"/>
    <n v="0"/>
    <n v="25.845984296496862"/>
    <n v="0"/>
    <n v="25.845984296496862"/>
    <n v="0"/>
    <n v="0"/>
    <n v="26.6856581359784"/>
    <n v="0"/>
    <n v="26.6856581359784"/>
  </r>
  <r>
    <n v="1"/>
    <n v="119.9"/>
    <n v="12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8283074160216544"/>
    <n v="0"/>
    <n v="0"/>
    <n v="0"/>
    <n v="25.845984296496862"/>
    <n v="0"/>
    <n v="25.845984296496862"/>
    <n v="0"/>
    <n v="0"/>
    <n v="25.402227913563934"/>
    <n v="0"/>
    <n v="25.402227913563934"/>
  </r>
  <r>
    <n v="1"/>
    <n v="55.2"/>
    <n v="6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8.636934018275351E-2"/>
    <n v="0"/>
    <n v="0"/>
    <n v="0"/>
    <n v="25.845984296496862"/>
    <n v="0"/>
    <n v="0"/>
    <n v="25.845984296496862"/>
    <n v="0"/>
    <n v="2.2323006100622425"/>
    <n v="0"/>
    <n v="0"/>
    <n v="2.2323006100622425"/>
  </r>
  <r>
    <n v="1"/>
    <n v="20.6"/>
    <n v="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3.9296541439058971E-3"/>
    <n v="0"/>
    <n v="0"/>
    <n v="0"/>
    <n v="25.845984296496862"/>
    <n v="0"/>
    <n v="0"/>
    <n v="25.845984296496862"/>
    <n v="0"/>
    <n v="0.10156577929405564"/>
    <n v="0"/>
    <n v="0"/>
    <n v="0.10156577929405564"/>
  </r>
  <r>
    <n v="1"/>
    <n v="96.5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9759237932968353"/>
    <n v="0"/>
    <n v="0"/>
    <n v="0"/>
    <n v="25.845984296496862"/>
    <n v="0"/>
    <n v="0"/>
    <n v="25.845984296496862"/>
    <n v="0"/>
    <n v="12.860764822211509"/>
    <n v="0"/>
    <n v="0"/>
    <n v="12.860764822211509"/>
  </r>
  <r>
    <n v="1"/>
    <n v="80.7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8407245497787081"/>
    <n v="0"/>
    <n v="0"/>
    <n v="0"/>
    <n v="25.845984296496862"/>
    <n v="0"/>
    <n v="0"/>
    <n v="25.845984296496862"/>
    <n v="0"/>
    <n v="7.342132210425361"/>
    <n v="0"/>
    <n v="0"/>
    <n v="7.342132210425361"/>
  </r>
  <r>
    <n v="1"/>
    <n v="108.9"/>
    <n v="11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2688046312577237"/>
    <n v="0"/>
    <n v="0"/>
    <n v="0"/>
    <n v="25.845984296496862"/>
    <n v="0"/>
    <n v="25.845984296496862"/>
    <n v="0"/>
    <n v="0"/>
    <n v="18.78694103537908"/>
    <n v="0"/>
    <n v="18.78694103537908"/>
  </r>
  <r>
    <n v="1"/>
    <n v="95.6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831879392628175"/>
    <n v="0"/>
    <n v="0"/>
    <n v="0"/>
    <n v="25.845984296496862"/>
    <n v="0"/>
    <n v="0"/>
    <n v="25.845984296496862"/>
    <n v="0"/>
    <n v="12.488467890443461"/>
    <n v="0"/>
    <n v="0"/>
    <n v="12.488467890443461"/>
  </r>
  <r>
    <n v="1"/>
    <n v="96.2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9275886246547884"/>
    <n v="0"/>
    <n v="0"/>
    <n v="0"/>
    <n v="25.845984296496862"/>
    <n v="0"/>
    <n v="0"/>
    <n v="25.845984296496862"/>
    <n v="0"/>
    <n v="12.735837821242423"/>
    <n v="0"/>
    <n v="0"/>
    <n v="12.735837821242423"/>
  </r>
  <r>
    <n v="1"/>
    <n v="82.6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0557163749656135"/>
    <n v="0"/>
    <n v="0"/>
    <n v="0"/>
    <n v="25.845984296496862"/>
    <n v="0"/>
    <n v="0"/>
    <n v="25.845984296496862"/>
    <n v="0"/>
    <n v="7.897799744190956"/>
    <n v="0"/>
    <n v="0"/>
    <n v="7.897799744190956"/>
  </r>
  <r>
    <n v="1"/>
    <n v="79.900000000000006"/>
    <n v="8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7533710787150839"/>
    <n v="0"/>
    <n v="0"/>
    <n v="0"/>
    <n v="25.845984296496862"/>
    <n v="0"/>
    <n v="0"/>
    <n v="25.845984296496862"/>
    <n v="0"/>
    <n v="7.1163585662898683"/>
    <n v="0"/>
    <n v="0"/>
    <n v="7.1163585662898683"/>
  </r>
  <r>
    <n v="1"/>
    <n v="81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873962700169731"/>
    <n v="0"/>
    <n v="0"/>
    <n v="0"/>
    <n v="25.845984296496862"/>
    <n v="0"/>
    <n v="0"/>
    <n v="25.845984296496862"/>
    <n v="0"/>
    <n v="7.4280394817304582"/>
    <n v="0"/>
    <n v="0"/>
    <n v="7.4280394817304582"/>
  </r>
  <r>
    <n v="1"/>
    <n v="99.9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5464920997740308"/>
    <n v="0"/>
    <n v="0"/>
    <n v="0"/>
    <n v="25.845984296496862"/>
    <n v="0"/>
    <n v="0"/>
    <n v="25.845984296496862"/>
    <n v="0"/>
    <n v="14.33545477114035"/>
    <n v="0"/>
    <n v="0"/>
    <n v="14.33545477114035"/>
  </r>
  <r>
    <n v="1"/>
    <n v="70.400000000000006"/>
    <n v="7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8514879059561382"/>
    <n v="0"/>
    <n v="0"/>
    <n v="0"/>
    <n v="25.845984296496862"/>
    <n v="0"/>
    <n v="0"/>
    <n v="25.845984296496862"/>
    <n v="0"/>
    <n v="4.7853527342496207"/>
    <n v="0"/>
    <n v="0"/>
    <n v="4.7853527342496207"/>
  </r>
  <r>
    <n v="1"/>
    <n v="64.8"/>
    <n v="6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4278028238315563"/>
    <n v="0"/>
    <n v="0"/>
    <n v="0"/>
    <n v="25.845984296496862"/>
    <n v="0"/>
    <n v="0"/>
    <n v="25.845984296496862"/>
    <n v="0"/>
    <n v="3.6902969363244278"/>
    <n v="0"/>
    <n v="0"/>
    <n v="3.6902969363244278"/>
  </r>
  <r>
    <n v="1"/>
    <n v="91.7"/>
    <n v="9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2404159603748148"/>
    <n v="0"/>
    <n v="0"/>
    <n v="0"/>
    <n v="25.845984296496862"/>
    <n v="0"/>
    <n v="0"/>
    <n v="25.845984296496862"/>
    <n v="0"/>
    <n v="10.959772432246211"/>
    <n v="0"/>
    <n v="0"/>
    <n v="10.959772432246211"/>
  </r>
  <r>
    <n v="1"/>
    <n v="101.2"/>
    <n v="10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7759243952602024"/>
    <n v="0"/>
    <n v="0"/>
    <n v="0"/>
    <n v="25.845984296496862"/>
    <n v="0"/>
    <n v="0"/>
    <n v="25.845984296496862"/>
    <n v="0"/>
    <n v="14.928445121764833"/>
    <n v="0"/>
    <n v="0"/>
    <n v="14.928445121764833"/>
  </r>
  <r>
    <n v="1"/>
    <n v="99.4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4599279059890071"/>
    <n v="0"/>
    <n v="0"/>
    <n v="0"/>
    <n v="25.845984296496862"/>
    <n v="0"/>
    <n v="0"/>
    <n v="25.845984296496862"/>
    <n v="0"/>
    <n v="14.111721091819687"/>
    <n v="0"/>
    <n v="0"/>
    <n v="14.111721091819687"/>
  </r>
  <r>
    <n v="1"/>
    <n v="53.5"/>
    <n v="5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7.8301431124124146E-2"/>
    <n v="0"/>
    <n v="0"/>
    <n v="0"/>
    <n v="25.845984296496862"/>
    <n v="0"/>
    <n v="0"/>
    <n v="25.845984296496862"/>
    <n v="0"/>
    <n v="2.0237775592273435"/>
    <n v="0"/>
    <n v="0"/>
    <n v="2.0237775592273435"/>
  </r>
  <r>
    <n v="1"/>
    <n v="104.6"/>
    <n v="10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4063759950733667"/>
    <n v="0"/>
    <n v="0"/>
    <n v="0"/>
    <n v="25.845984296496862"/>
    <n v="0"/>
    <n v="0"/>
    <n v="25.845984296496862"/>
    <n v="0"/>
    <n v="16.55790933661207"/>
    <n v="0"/>
    <n v="0"/>
    <n v="16.55790933661207"/>
  </r>
  <r>
    <n v="1"/>
    <n v="85.4"/>
    <n v="90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3923528452611662"/>
    <n v="0"/>
    <n v="0"/>
    <n v="0"/>
    <n v="25.845984296496862"/>
    <n v="0"/>
    <n v="0"/>
    <n v="25.845984296496862"/>
    <n v="0"/>
    <n v="8.7678698366796546"/>
    <n v="0"/>
    <n v="0"/>
    <n v="8.7678698366796546"/>
  </r>
  <r>
    <n v="1"/>
    <n v="71.599999999999994"/>
    <n v="7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19522387016414428"/>
    <n v="0"/>
    <n v="0"/>
    <n v="0"/>
    <n v="25.845984296496862"/>
    <n v="0"/>
    <n v="0"/>
    <n v="25.845984296496862"/>
    <n v="0"/>
    <n v="5.0457530825638148"/>
    <n v="0"/>
    <n v="0"/>
    <n v="5.0457530825638148"/>
  </r>
  <r>
    <n v="1"/>
    <n v="93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4616908869126032"/>
    <n v="0"/>
    <n v="0"/>
    <n v="0"/>
    <n v="25.845984296496862"/>
    <n v="0"/>
    <n v="0"/>
    <n v="25.845984296496862"/>
    <n v="0"/>
    <n v="11.531679259896629"/>
    <n v="0"/>
    <n v="0"/>
    <n v="11.531679259896629"/>
  </r>
  <r>
    <n v="1"/>
    <n v="88.5"/>
    <n v="9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7935668954488827"/>
    <n v="0"/>
    <n v="0"/>
    <n v="0"/>
    <n v="25.845984296496862"/>
    <n v="0"/>
    <n v="0"/>
    <n v="25.845984296496862"/>
    <n v="0"/>
    <n v="9.8048470407482178"/>
    <n v="0"/>
    <n v="0"/>
    <n v="9.8048470407482178"/>
  </r>
  <r>
    <n v="1"/>
    <n v="117.4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2000476554930422"/>
    <n v="0"/>
    <n v="0"/>
    <n v="0"/>
    <n v="25.845984296496862"/>
    <n v="0"/>
    <n v="25.845984296496862"/>
    <n v="0"/>
    <n v="0"/>
    <n v="23.778428723089593"/>
    <n v="0"/>
    <n v="23.778428723089593"/>
  </r>
  <r>
    <n v="1"/>
    <n v="108.9"/>
    <n v="11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2688046312577237"/>
    <n v="0"/>
    <n v="0"/>
    <n v="0"/>
    <n v="25.845984296496862"/>
    <n v="0"/>
    <n v="25.845984296496862"/>
    <n v="0"/>
    <n v="0"/>
    <n v="18.78694103537908"/>
    <n v="0"/>
    <n v="18.78694103537908"/>
  </r>
  <r>
    <n v="1"/>
    <n v="94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6134962655134493"/>
    <n v="0"/>
    <n v="0"/>
    <n v="0"/>
    <n v="25.845984296496862"/>
    <n v="0"/>
    <n v="0"/>
    <n v="25.845984296496862"/>
    <n v="0"/>
    <n v="11.924035203040752"/>
    <n v="0"/>
    <n v="0"/>
    <n v="11.924035203040752"/>
  </r>
  <r>
    <n v="1"/>
    <n v="102.5"/>
    <n v="10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011736144876022"/>
    <n v="0"/>
    <n v="0"/>
    <n v="0"/>
    <n v="25.845984296496862"/>
    <n v="0"/>
    <n v="0"/>
    <n v="25.845984296496862"/>
    <n v="0"/>
    <n v="15.537923799514825"/>
    <n v="0"/>
    <n v="0"/>
    <n v="15.537923799514825"/>
  </r>
  <r>
    <n v="1"/>
    <n v="100.9"/>
    <n v="10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7224156437267426"/>
    <n v="0"/>
    <n v="0"/>
    <n v="0"/>
    <n v="25.845984296496862"/>
    <n v="0"/>
    <n v="0"/>
    <n v="25.845984296496862"/>
    <n v="0"/>
    <n v="14.790146486578937"/>
    <n v="0"/>
    <n v="0"/>
    <n v="14.790146486578937"/>
  </r>
  <r>
    <n v="1"/>
    <n v="22.4"/>
    <n v="2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5.1098497534306907E-3"/>
    <n v="0"/>
    <n v="0"/>
    <n v="0"/>
    <n v="25.845984296496862"/>
    <n v="0"/>
    <n v="0"/>
    <n v="25.845984296496862"/>
    <n v="0"/>
    <n v="0.132069096484628"/>
    <n v="0"/>
    <n v="0"/>
    <n v="0.132069096484628"/>
  </r>
  <r>
    <n v="1"/>
    <n v="75.2"/>
    <n v="8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22767928736254675"/>
    <n v="0"/>
    <n v="0"/>
    <n v="0"/>
    <n v="25.845984296496862"/>
    <n v="0"/>
    <n v="0"/>
    <n v="25.845984296496862"/>
    <n v="0"/>
    <n v="5.8845952858099793"/>
    <n v="0"/>
    <n v="0"/>
    <n v="5.8845952858099793"/>
  </r>
  <r>
    <n v="1"/>
    <n v="150.69999999999999"/>
    <n v="155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2.0126378653177723"/>
    <n v="2.0126378653177723"/>
    <n v="0"/>
    <n v="0"/>
    <n v="25.845984296496862"/>
    <n v="25.845984296496862"/>
    <n v="25.845984296496862"/>
    <n v="0"/>
    <n v="0"/>
    <n v="52.018606661538108"/>
    <n v="52.018606661538108"/>
    <n v="52.018606661538108"/>
  </r>
  <r>
    <n v="1"/>
    <n v="95.1"/>
    <n v="10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7530952093322004"/>
    <n v="0"/>
    <n v="0"/>
    <n v="0"/>
    <n v="25.845984296496862"/>
    <n v="0"/>
    <n v="0"/>
    <n v="25.845984296496862"/>
    <n v="0"/>
    <n v="12.284842414015451"/>
    <n v="0"/>
    <n v="0"/>
    <n v="12.284842414015451"/>
  </r>
  <r>
    <n v="1"/>
    <n v="138"/>
    <n v="14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5272197404867507"/>
    <n v="1.5272197404867507"/>
    <n v="0"/>
    <n v="0"/>
    <n v="25.845984296496862"/>
    <n v="25.845984296496862"/>
    <n v="25.845984296496862"/>
    <n v="0"/>
    <n v="0"/>
    <n v="39.472497429920573"/>
    <n v="39.472497429920573"/>
    <n v="39.472497429920573"/>
  </r>
  <r>
    <n v="1"/>
    <n v="116.3"/>
    <n v="120"/>
    <m/>
    <n v="3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89324994640549082"/>
    <n v="0"/>
    <n v="0"/>
    <n v="0"/>
    <n v="25.845984296496862"/>
    <n v="0"/>
    <n v="25.845984296496862"/>
    <n v="0"/>
    <n v="0"/>
    <n v="23.086924087642981"/>
    <n v="0"/>
    <n v="23.086924087642981"/>
  </r>
  <r>
    <n v="1"/>
    <n v="135.30000000000001"/>
    <n v="14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4354867410832211"/>
    <n v="1.4354867410832211"/>
    <n v="0"/>
    <n v="0"/>
    <n v="25.845984296496862"/>
    <n v="25.845984296496862"/>
    <n v="25.845984296496862"/>
    <n v="0"/>
    <n v="0"/>
    <n v="37.101567767866385"/>
    <n v="37.101567767866385"/>
    <n v="37.101567767866385"/>
  </r>
  <r>
    <n v="1"/>
    <n v="127.6"/>
    <n v="13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1"/>
    <n v="0"/>
    <n v="0"/>
    <n v="1.1945998540213125"/>
    <n v="1.1945998540213125"/>
    <n v="0"/>
    <n v="0"/>
    <n v="25.845984296496862"/>
    <n v="25.845984296496862"/>
    <n v="25.845984296496862"/>
    <n v="0"/>
    <n v="0"/>
    <n v="30.875609067632286"/>
    <n v="30.875609067632286"/>
    <n v="30.875609067632286"/>
  </r>
  <r>
    <n v="1"/>
    <n v="82.6"/>
    <n v="8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0557163749656135"/>
    <n v="0"/>
    <n v="0"/>
    <n v="0"/>
    <n v="25.845984296496862"/>
    <n v="0"/>
    <n v="0"/>
    <n v="25.845984296496862"/>
    <n v="0"/>
    <n v="7.897799744190956"/>
    <n v="0"/>
    <n v="0"/>
    <n v="7.897799744190956"/>
  </r>
  <r>
    <n v="1"/>
    <n v="54.9"/>
    <n v="55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8.4906295532161363E-2"/>
    <n v="0"/>
    <n v="0"/>
    <n v="0"/>
    <n v="25.845984296496862"/>
    <n v="0"/>
    <n v="0"/>
    <n v="25.845984296496862"/>
    <n v="0"/>
    <n v="2.194486780997964"/>
    <n v="0"/>
    <n v="0"/>
    <n v="2.194486780997964"/>
  </r>
  <r>
    <n v="1"/>
    <n v="97.8"/>
    <n v="10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51891103086413537"/>
    <n v="0"/>
    <n v="0"/>
    <n v="0"/>
    <n v="25.845984296496862"/>
    <n v="0"/>
    <n v="0"/>
    <n v="25.845984296496862"/>
    <n v="0"/>
    <n v="13.411766354993441"/>
    <n v="0"/>
    <n v="0"/>
    <n v="13.411766354993441"/>
  </r>
  <r>
    <n v="1"/>
    <n v="88.6"/>
    <n v="90"/>
    <m/>
    <n v="2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38070213402612468"/>
    <n v="0"/>
    <n v="0"/>
    <n v="0"/>
    <n v="25.845984296496862"/>
    <n v="0"/>
    <n v="0"/>
    <n v="25.845984296496862"/>
    <n v="0"/>
    <n v="9.8396213776820627"/>
    <n v="0"/>
    <n v="0"/>
    <n v="9.8396213776820627"/>
  </r>
  <r>
    <n v="1"/>
    <n v="103.3"/>
    <n v="10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61600622527485027"/>
    <n v="0"/>
    <n v="0"/>
    <n v="0"/>
    <n v="25.845984296496862"/>
    <n v="0"/>
    <n v="0"/>
    <n v="25.845984296496862"/>
    <n v="0"/>
    <n v="15.921287224998089"/>
    <n v="0"/>
    <n v="0"/>
    <n v="15.921287224998089"/>
  </r>
  <r>
    <n v="1"/>
    <n v="110.5"/>
    <n v="115"/>
    <m/>
    <n v="1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76088905096718429"/>
    <n v="0"/>
    <n v="0"/>
    <n v="0"/>
    <n v="25.845984296496862"/>
    <n v="0"/>
    <n v="25.845984296496862"/>
    <n v="0"/>
    <n v="0"/>
    <n v="19.665926462674246"/>
    <n v="0"/>
    <n v="19.665926462674246"/>
  </r>
  <r>
    <n v="1"/>
    <n v="118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3482579179585934"/>
    <n v="0"/>
    <n v="0"/>
    <n v="0"/>
    <n v="25.845984296496862"/>
    <n v="0"/>
    <n v="25.845984296496862"/>
    <n v="0"/>
    <n v="0"/>
    <n v="24.161492734716024"/>
    <n v="0"/>
    <n v="24.161492734716024"/>
  </r>
  <r>
    <n v="1"/>
    <n v="122"/>
    <n v="12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1.0378119385042377"/>
    <n v="0"/>
    <n v="0"/>
    <n v="0"/>
    <n v="25.845984296496862"/>
    <n v="0"/>
    <n v="25.845984296496862"/>
    <n v="0"/>
    <n v="0"/>
    <n v="26.823271065297494"/>
    <n v="0"/>
    <n v="26.823271065297494"/>
  </r>
  <r>
    <n v="1"/>
    <n v="116.9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077768132236963"/>
    <n v="0"/>
    <n v="0"/>
    <n v="0"/>
    <n v="25.845984296496862"/>
    <n v="0"/>
    <n v="25.845984296496862"/>
    <n v="0"/>
    <n v="0"/>
    <n v="23.46238525930362"/>
    <n v="0"/>
    <n v="23.46238525930362"/>
  </r>
  <r>
    <n v="1"/>
    <n v="92.2"/>
    <n v="95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1"/>
    <n v="0"/>
    <n v="0"/>
    <n v="0"/>
    <n v="0.43133234912462903"/>
    <n v="0"/>
    <n v="0"/>
    <n v="0"/>
    <n v="25.845984296496862"/>
    <n v="0"/>
    <n v="0"/>
    <n v="25.845984296496862"/>
    <n v="0"/>
    <n v="11.148209122046264"/>
    <n v="0"/>
    <n v="0"/>
    <n v="11.148209122046264"/>
  </r>
  <r>
    <n v="1"/>
    <n v="118.7"/>
    <n v="120"/>
    <m/>
    <n v="0"/>
    <m/>
    <m/>
    <m/>
    <m/>
    <m/>
    <m/>
    <m/>
    <m/>
    <m/>
    <m/>
    <n v="1"/>
    <n v="178"/>
    <n v="201601"/>
    <n v="112"/>
    <s v="23=02"/>
    <x v="38"/>
    <n v="23"/>
    <n v="2"/>
    <n v="3.869073E-2"/>
    <n v="0"/>
    <n v="0"/>
    <n v="1"/>
    <n v="0"/>
    <n v="0"/>
    <n v="0"/>
    <n v="0.95232151713719726"/>
    <n v="0"/>
    <n v="0"/>
    <n v="0"/>
    <n v="25.845984296496862"/>
    <n v="0"/>
    <n v="25.845984296496862"/>
    <n v="0"/>
    <n v="0"/>
    <n v="24.613686977144067"/>
    <n v="0"/>
    <n v="24.613686977144067"/>
  </r>
  <r>
    <n v="2"/>
    <n v="110.9"/>
    <n v="115"/>
    <m/>
    <n v="3"/>
    <n v="4"/>
    <n v="1"/>
    <n v="5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9257150511355503"/>
    <n v="0"/>
    <n v="0"/>
    <n v="0"/>
    <n v="25.845984296496862"/>
    <n v="0"/>
    <n v="0"/>
    <n v="0"/>
    <n v="25.845984296496862"/>
    <n v="17.900192245366139"/>
    <n v="0"/>
    <n v="0"/>
    <n v="0"/>
    <n v="17.900192245366139"/>
  </r>
  <r>
    <n v="2"/>
    <n v="96.5"/>
    <n v="100"/>
    <m/>
    <n v="4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7041422681892547"/>
    <n v="0"/>
    <n v="0"/>
    <n v="0"/>
    <n v="25.845984296496862"/>
    <n v="0"/>
    <n v="0"/>
    <n v="0"/>
    <n v="25.845984296496862"/>
    <n v="12.15831871921066"/>
    <n v="0"/>
    <n v="0"/>
    <n v="0"/>
    <n v="12.15831871921066"/>
  </r>
  <r>
    <n v="2"/>
    <n v="77.2"/>
    <n v="8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5291448408226658"/>
    <n v="0"/>
    <n v="0"/>
    <n v="0"/>
    <n v="25.845984296496862"/>
    <n v="0"/>
    <n v="0"/>
    <n v="0"/>
    <n v="25.845984296496862"/>
    <n v="6.5368237839468675"/>
    <n v="0"/>
    <n v="0"/>
    <n v="0"/>
    <n v="6.5368237839468675"/>
  </r>
  <r>
    <n v="2"/>
    <n v="71"/>
    <n v="75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0038234610854688"/>
    <n v="0"/>
    <n v="0"/>
    <n v="0"/>
    <n v="25.845984296496862"/>
    <n v="0"/>
    <n v="0"/>
    <n v="0"/>
    <n v="25.845984296496862"/>
    <n v="5.1790789708167013"/>
    <n v="0"/>
    <n v="0"/>
    <n v="0"/>
    <n v="5.1790789708167013"/>
  </r>
  <r>
    <n v="2"/>
    <n v="48.8"/>
    <n v="5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7.0632652252063277E-2"/>
    <n v="0"/>
    <n v="0"/>
    <n v="0"/>
    <n v="25.845984296496862"/>
    <n v="0"/>
    <n v="0"/>
    <n v="0"/>
    <n v="25.845984296496862"/>
    <n v="1.8255704209267511"/>
    <n v="0"/>
    <n v="0"/>
    <n v="0"/>
    <n v="1.8255704209267511"/>
  </r>
  <r>
    <n v="2"/>
    <n v="19.7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6678789225151367E-3"/>
    <n v="0"/>
    <n v="0"/>
    <n v="0"/>
    <n v="25.845984296496862"/>
    <n v="0"/>
    <n v="0"/>
    <n v="0"/>
    <n v="25.845984296496862"/>
    <n v="0.14649190962577177"/>
    <n v="0"/>
    <n v="0"/>
    <n v="0"/>
    <n v="0.14649190962577177"/>
  </r>
  <r>
    <n v="2"/>
    <n v="40.1"/>
    <n v="45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4.0912355984304406E-2"/>
    <n v="0"/>
    <n v="0"/>
    <n v="0"/>
    <n v="25.845984296496862"/>
    <n v="0"/>
    <n v="0"/>
    <n v="0"/>
    <n v="25.845984296496862"/>
    <n v="1.0574201103030212"/>
    <n v="0"/>
    <n v="0"/>
    <n v="0"/>
    <n v="1.0574201103030212"/>
  </r>
  <r>
    <n v="2"/>
    <n v="19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1253526636141165E-3"/>
    <n v="0"/>
    <n v="0"/>
    <n v="0"/>
    <n v="25.845984296496862"/>
    <n v="0"/>
    <n v="0"/>
    <n v="0"/>
    <n v="25.845984296496862"/>
    <n v="0.13246978445777882"/>
    <n v="0"/>
    <n v="0"/>
    <n v="0"/>
    <n v="0.13246978445777882"/>
  </r>
  <r>
    <n v="2"/>
    <n v="19"/>
    <n v="20"/>
    <m/>
    <n v="2"/>
    <n v="0"/>
    <n v="0"/>
    <n v="0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5.1253526636141165E-3"/>
    <n v="0"/>
    <n v="0"/>
    <n v="0"/>
    <n v="25.845984296496862"/>
    <n v="0"/>
    <n v="0"/>
    <n v="0"/>
    <n v="25.845984296496862"/>
    <n v="0.13246978445777882"/>
    <n v="0"/>
    <n v="0"/>
    <n v="0"/>
    <n v="0.13246978445777882"/>
  </r>
  <r>
    <n v="2"/>
    <n v="95.2"/>
    <n v="10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5300118987988341"/>
    <n v="0"/>
    <n v="0"/>
    <n v="0"/>
    <n v="25.845984296496862"/>
    <n v="0"/>
    <n v="0"/>
    <n v="0"/>
    <n v="25.845984296496862"/>
    <n v="11.70826163992986"/>
    <n v="0"/>
    <n v="0"/>
    <n v="0"/>
    <n v="11.70826163992986"/>
  </r>
  <r>
    <n v="2"/>
    <n v="96.4"/>
    <n v="10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6905980706144973"/>
    <n v="0"/>
    <n v="0"/>
    <n v="0"/>
    <n v="25.845984296496862"/>
    <n v="0"/>
    <n v="0"/>
    <n v="0"/>
    <n v="25.845984296496862"/>
    <n v="12.123312407428077"/>
    <n v="0"/>
    <n v="0"/>
    <n v="0"/>
    <n v="12.123312407428077"/>
  </r>
  <r>
    <n v="2"/>
    <n v="79.7"/>
    <n v="8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27635388932960486"/>
    <n v="0"/>
    <n v="0"/>
    <n v="0"/>
    <n v="25.845984296496862"/>
    <n v="0"/>
    <n v="0"/>
    <n v="0"/>
    <n v="25.845984296496862"/>
    <n v="7.1426382838887985"/>
    <n v="0"/>
    <n v="0"/>
    <n v="0"/>
    <n v="7.1426382838887985"/>
  </r>
  <r>
    <n v="2"/>
    <n v="100.8"/>
    <n v="105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104794073406425"/>
    <n v="0"/>
    <n v="0"/>
    <n v="0"/>
    <n v="25.845984296496862"/>
    <n v="0"/>
    <n v="0"/>
    <n v="0"/>
    <n v="25.845984296496862"/>
    <n v="13.72545673689962"/>
    <n v="0"/>
    <n v="0"/>
    <n v="0"/>
    <n v="13.72545673689962"/>
  </r>
  <r>
    <n v="2"/>
    <n v="100.8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104794073406425"/>
    <n v="0"/>
    <n v="0"/>
    <n v="0"/>
    <n v="25.845984296496862"/>
    <n v="0"/>
    <n v="0"/>
    <n v="0"/>
    <n v="25.845984296496862"/>
    <n v="13.72545673689962"/>
    <n v="0"/>
    <n v="0"/>
    <n v="0"/>
    <n v="13.72545673689962"/>
  </r>
  <r>
    <n v="2"/>
    <n v="102.6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5784147383506832"/>
    <n v="0"/>
    <n v="0"/>
    <n v="0"/>
    <n v="25.845984296496862"/>
    <n v="0"/>
    <n v="0"/>
    <n v="0"/>
    <n v="25.845984296496862"/>
    <n v="14.41796197267584"/>
    <n v="0"/>
    <n v="0"/>
    <n v="0"/>
    <n v="14.41796197267584"/>
  </r>
  <r>
    <n v="2"/>
    <n v="95.8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6098571748768263"/>
    <n v="0"/>
    <n v="0"/>
    <n v="0"/>
    <n v="25.845984296496862"/>
    <n v="0"/>
    <n v="0"/>
    <n v="0"/>
    <n v="25.845984296496862"/>
    <n v="11.914629615095985"/>
    <n v="0"/>
    <n v="0"/>
    <n v="0"/>
    <n v="11.914629615095985"/>
  </r>
  <r>
    <n v="2"/>
    <n v="87.6"/>
    <n v="9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5942965709150532"/>
    <n v="0"/>
    <n v="0"/>
    <n v="0"/>
    <n v="25.845984296496862"/>
    <n v="0"/>
    <n v="0"/>
    <n v="0"/>
    <n v="25.845984296496862"/>
    <n v="9.2898132728822986"/>
    <n v="0"/>
    <n v="0"/>
    <n v="0"/>
    <n v="9.2898132728822986"/>
  </r>
  <r>
    <n v="2"/>
    <n v="82.4"/>
    <n v="8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0318210575539467"/>
    <n v="0"/>
    <n v="0"/>
    <n v="0"/>
    <n v="25.845984296496862"/>
    <n v="0"/>
    <n v="0"/>
    <n v="0"/>
    <n v="25.845984296496862"/>
    <n v="7.8360399443327813"/>
    <n v="0"/>
    <n v="0"/>
    <n v="0"/>
    <n v="7.8360399443327813"/>
  </r>
  <r>
    <n v="2"/>
    <n v="90"/>
    <n v="9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8748813431272511"/>
    <n v="0"/>
    <n v="0"/>
    <n v="0"/>
    <n v="25.845984296496862"/>
    <n v="0"/>
    <n v="0"/>
    <n v="0"/>
    <n v="25.845984296496862"/>
    <n v="10.01501223452556"/>
    <n v="0"/>
    <n v="0"/>
    <n v="0"/>
    <n v="10.01501223452556"/>
  </r>
  <r>
    <n v="2"/>
    <n v="96.6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717711485960896"/>
    <n v="0"/>
    <n v="0"/>
    <n v="0"/>
    <n v="25.845984296496862"/>
    <n v="0"/>
    <n v="0"/>
    <n v="0"/>
    <n v="25.845984296496862"/>
    <n v="12.193389698154819"/>
    <n v="0"/>
    <n v="0"/>
    <n v="0"/>
    <n v="12.193389698154819"/>
  </r>
  <r>
    <n v="2"/>
    <n v="101.4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3988534908973773"/>
    <n v="0"/>
    <n v="0"/>
    <n v="0"/>
    <n v="25.845984296496862"/>
    <n v="0"/>
    <n v="0"/>
    <n v="0"/>
    <n v="25.845984296496862"/>
    <n v="13.953868254482087"/>
    <n v="0"/>
    <n v="0"/>
    <n v="0"/>
    <n v="13.953868254482087"/>
  </r>
  <r>
    <n v="2"/>
    <n v="103.4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7002198686746697"/>
    <n v="0"/>
    <n v="0"/>
    <n v="0"/>
    <n v="25.845984296496862"/>
    <n v="0"/>
    <n v="0"/>
    <n v="0"/>
    <n v="25.845984296496862"/>
    <n v="14.732779321234492"/>
    <n v="0"/>
    <n v="0"/>
    <n v="0"/>
    <n v="14.732779321234492"/>
  </r>
  <r>
    <n v="2"/>
    <n v="97.4"/>
    <n v="10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8271683839243551"/>
    <n v="0"/>
    <n v="0"/>
    <n v="0"/>
    <n v="25.845984296496862"/>
    <n v="0"/>
    <n v="0"/>
    <n v="0"/>
    <n v="25.845984296496862"/>
    <n v="12.476291824745502"/>
    <n v="0"/>
    <n v="0"/>
    <n v="0"/>
    <n v="12.476291824745502"/>
  </r>
  <r>
    <n v="2"/>
    <n v="109.4"/>
    <n v="110"/>
    <m/>
    <n v="3"/>
    <n v="4"/>
    <n v="1"/>
    <n v="6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6683311956978242"/>
    <n v="0"/>
    <n v="0"/>
    <n v="0"/>
    <n v="25.845984296496862"/>
    <n v="0"/>
    <n v="0"/>
    <n v="0"/>
    <n v="25.845984296496862"/>
    <n v="17.234958336784612"/>
    <n v="0"/>
    <n v="0"/>
    <n v="0"/>
    <n v="17.234958336784612"/>
  </r>
  <r>
    <n v="2"/>
    <n v="105.5"/>
    <n v="110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60280254823089208"/>
    <n v="0"/>
    <n v="0"/>
    <n v="0"/>
    <n v="25.845984296496862"/>
    <n v="0"/>
    <n v="0"/>
    <n v="0"/>
    <n v="25.845984296496862"/>
    <n v="15.580025195463929"/>
    <n v="0"/>
    <n v="0"/>
    <n v="0"/>
    <n v="15.580025195463929"/>
  </r>
  <r>
    <n v="2"/>
    <n v="101.8"/>
    <n v="10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54582894196578902"/>
    <n v="0"/>
    <n v="0"/>
    <n v="0"/>
    <n v="25.845984296496862"/>
    <n v="0"/>
    <n v="0"/>
    <n v="0"/>
    <n v="25.845984296496862"/>
    <n v="14.107486262621279"/>
    <n v="0"/>
    <n v="0"/>
    <n v="0"/>
    <n v="14.107486262621279"/>
  </r>
  <r>
    <n v="2"/>
    <n v="94.6"/>
    <n v="95"/>
    <m/>
    <n v="3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44510578584918337"/>
    <n v="0"/>
    <n v="0"/>
    <n v="0"/>
    <n v="25.845984296496862"/>
    <n v="0"/>
    <n v="0"/>
    <n v="0"/>
    <n v="25.845984296496862"/>
    <n v="11.504197151337888"/>
    <n v="0"/>
    <n v="0"/>
    <n v="0"/>
    <n v="11.504197151337888"/>
  </r>
  <r>
    <n v="2"/>
    <n v="88.2"/>
    <n v="90"/>
    <m/>
    <n v="2"/>
    <n v="0"/>
    <n v="0"/>
    <n v="1"/>
    <m/>
    <m/>
    <m/>
    <m/>
    <m/>
    <m/>
    <m/>
    <n v="1"/>
    <n v="178"/>
    <n v="201601"/>
    <n v="112"/>
    <s v="23=02"/>
    <x v="38"/>
    <n v="23"/>
    <n v="2"/>
    <n v="3.869073E-2"/>
    <n v="1"/>
    <n v="0"/>
    <n v="0"/>
    <n v="0"/>
    <n v="0.36631788626542805"/>
    <n v="0"/>
    <n v="0"/>
    <n v="0"/>
    <n v="25.845984296496862"/>
    <n v="0"/>
    <n v="0"/>
    <n v="0"/>
    <n v="25.845984296496862"/>
    <n v="9.4678463359421769"/>
    <n v="0"/>
    <n v="0"/>
    <n v="0"/>
    <n v="9.4678463359421769"/>
  </r>
  <r>
    <n v="1"/>
    <n v="137.6"/>
    <n v="14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0"/>
    <n v="1"/>
    <n v="1"/>
    <n v="0"/>
    <n v="0"/>
    <n v="1.5133848546860755"/>
    <n v="1.5133848546860755"/>
    <n v="0"/>
    <n v="0"/>
    <n v="27.585322644278268"/>
    <n v="27.585322644278268"/>
    <n v="27.585322644278268"/>
    <n v="0"/>
    <n v="0"/>
    <n v="41.747209501479574"/>
    <n v="41.747209501479574"/>
    <n v="41.747209501479574"/>
  </r>
  <r>
    <n v="1"/>
    <n v="25.5"/>
    <n v="3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7.6715665845100856E-3"/>
    <n v="0"/>
    <n v="0"/>
    <n v="0"/>
    <n v="27.585322644278268"/>
    <n v="0"/>
    <n v="0"/>
    <n v="27.585322644278268"/>
    <n v="0"/>
    <n v="0.21162263942077456"/>
    <n v="0"/>
    <n v="0"/>
    <n v="0.21162263942077456"/>
  </r>
  <r>
    <n v="1"/>
    <n v="70.7"/>
    <n v="75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18763353270172509"/>
    <n v="0"/>
    <n v="0"/>
    <n v="0"/>
    <n v="27.585322644278268"/>
    <n v="0"/>
    <n v="0"/>
    <n v="27.585322644278268"/>
    <n v="0"/>
    <n v="5.1759315384628239"/>
    <n v="0"/>
    <n v="0"/>
    <n v="5.1759315384628239"/>
  </r>
  <r>
    <n v="1"/>
    <n v="99.5"/>
    <n v="10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54771666017038467"/>
    <n v="0"/>
    <n v="0"/>
    <n v="0"/>
    <n v="27.585322644278268"/>
    <n v="0"/>
    <n v="0"/>
    <n v="27.585322644278268"/>
    <n v="0"/>
    <n v="15.108940788446578"/>
    <n v="0"/>
    <n v="0"/>
    <n v="15.108940788446578"/>
  </r>
  <r>
    <n v="1"/>
    <n v="86"/>
    <n v="9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34676338822539776"/>
    <n v="0"/>
    <n v="0"/>
    <n v="0"/>
    <n v="27.585322644278268"/>
    <n v="0"/>
    <n v="0"/>
    <n v="27.585322644278268"/>
    <n v="0"/>
    <n v="9.5655799454207209"/>
    <n v="0"/>
    <n v="0"/>
    <n v="9.5655799454207209"/>
  </r>
  <r>
    <n v="1"/>
    <n v="134.80000000000001"/>
    <n v="135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0"/>
    <n v="1"/>
    <n v="1"/>
    <n v="0"/>
    <n v="0"/>
    <n v="1.4189216171207772"/>
    <n v="1.4189216171207772"/>
    <n v="0"/>
    <n v="0"/>
    <n v="27.585322644278268"/>
    <n v="27.585322644278268"/>
    <n v="27.585322644278268"/>
    <n v="0"/>
    <n v="0"/>
    <n v="39.141410615217715"/>
    <n v="39.141410615217715"/>
    <n v="39.141410615217715"/>
  </r>
  <r>
    <n v="1"/>
    <n v="98.5"/>
    <n v="100"/>
    <m/>
    <n v="2"/>
    <m/>
    <m/>
    <m/>
    <m/>
    <m/>
    <m/>
    <m/>
    <m/>
    <m/>
    <m/>
    <n v="1"/>
    <n v="178"/>
    <n v="201601"/>
    <n v="113"/>
    <s v="23-08"/>
    <x v="39"/>
    <n v="23"/>
    <n v="2"/>
    <n v="3.6251162000000003E-2"/>
    <n v="0"/>
    <n v="1"/>
    <n v="0"/>
    <n v="0"/>
    <n v="0"/>
    <n v="0.53064389948352486"/>
    <n v="0"/>
    <n v="0"/>
    <n v="0"/>
    <n v="27.585322644278268"/>
    <n v="0"/>
    <n v="0"/>
    <n v="27.585322644278268"/>
    <n v="0"/>
    <n v="14.637983176471"/>
    <n v="0"/>
    <n v="0"/>
    <n v="14.637983176471"/>
  </r>
  <r>
    <n v="2"/>
    <n v="40.1"/>
    <n v="4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4.0912355984304406E-2"/>
    <n v="0"/>
    <n v="0"/>
    <n v="0"/>
    <n v="27.585322644278268"/>
    <n v="0"/>
    <n v="0"/>
    <n v="0"/>
    <n v="27.585322644278268"/>
    <n v="1.1285805399646058"/>
    <n v="0"/>
    <n v="0"/>
    <n v="0"/>
    <n v="1.1285805399646058"/>
  </r>
  <r>
    <n v="2"/>
    <n v="80"/>
    <n v="80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7925646948381688"/>
    <n v="0"/>
    <n v="0"/>
    <n v="0"/>
    <n v="27.585322644278268"/>
    <n v="0"/>
    <n v="0"/>
    <n v="0"/>
    <n v="27.585322644278268"/>
    <n v="7.7033798112131375"/>
    <n v="0"/>
    <n v="0"/>
    <n v="0"/>
    <n v="7.7033798112131375"/>
  </r>
  <r>
    <n v="2"/>
    <n v="73.5"/>
    <n v="7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2062518113640797"/>
    <n v="0"/>
    <n v="0"/>
    <n v="0"/>
    <n v="27.585322644278268"/>
    <n v="0"/>
    <n v="0"/>
    <n v="0"/>
    <n v="27.585322644278268"/>
    <n v="6.08601680510015"/>
    <n v="0"/>
    <n v="0"/>
    <n v="0"/>
    <n v="6.08601680510015"/>
  </r>
  <r>
    <n v="2"/>
    <n v="81"/>
    <n v="8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890725322167681"/>
    <n v="0"/>
    <n v="0"/>
    <n v="0"/>
    <n v="27.585322644278268"/>
    <n v="0"/>
    <n v="0"/>
    <n v="0"/>
    <n v="27.585322644278268"/>
    <n v="7.9741590687980723"/>
    <n v="0"/>
    <n v="0"/>
    <n v="0"/>
    <n v="7.9741590687980723"/>
  </r>
  <r>
    <n v="2"/>
    <n v="72.8"/>
    <n v="75"/>
    <m/>
    <n v="2"/>
    <n v="0"/>
    <n v="0"/>
    <n v="0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21483120041737302"/>
    <n v="0"/>
    <n v="0"/>
    <n v="0"/>
    <n v="27.585322644278268"/>
    <n v="0"/>
    <n v="0"/>
    <n v="0"/>
    <n v="27.585322644278268"/>
    <n v="5.9261879775708435"/>
    <n v="0"/>
    <n v="0"/>
    <n v="0"/>
    <n v="5.9261879775708435"/>
  </r>
  <r>
    <n v="2"/>
    <n v="86.3"/>
    <n v="90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34479107238319318"/>
    <n v="0"/>
    <n v="0"/>
    <n v="0"/>
    <n v="27.585322644278268"/>
    <n v="0"/>
    <n v="0"/>
    <n v="0"/>
    <n v="27.585322644278268"/>
    <n v="9.511172976557086"/>
    <n v="0"/>
    <n v="0"/>
    <n v="0"/>
    <n v="9.511172976557086"/>
  </r>
  <r>
    <n v="2"/>
    <n v="93.7"/>
    <n v="95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43342882604326682"/>
    <n v="0"/>
    <n v="0"/>
    <n v="0"/>
    <n v="27.585322644278268"/>
    <n v="0"/>
    <n v="0"/>
    <n v="0"/>
    <n v="27.585322644278268"/>
    <n v="11.956274009734274"/>
    <n v="0"/>
    <n v="0"/>
    <n v="0"/>
    <n v="11.956274009734274"/>
  </r>
  <r>
    <n v="2"/>
    <n v="83.7"/>
    <n v="85"/>
    <m/>
    <n v="2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31667187096648547"/>
    <n v="0"/>
    <n v="0"/>
    <n v="0"/>
    <n v="27.585322644278268"/>
    <n v="0"/>
    <n v="0"/>
    <n v="0"/>
    <n v="27.585322644278268"/>
    <n v="8.7354957329777569"/>
    <n v="0"/>
    <n v="0"/>
    <n v="0"/>
    <n v="8.7354957329777569"/>
  </r>
  <r>
    <n v="2"/>
    <n v="104.6"/>
    <n v="105"/>
    <m/>
    <n v="3"/>
    <n v="0"/>
    <n v="0"/>
    <n v="1"/>
    <m/>
    <m/>
    <m/>
    <m/>
    <m/>
    <m/>
    <m/>
    <n v="1"/>
    <n v="178"/>
    <n v="201601"/>
    <n v="113"/>
    <s v="23-08"/>
    <x v="39"/>
    <n v="23"/>
    <n v="2"/>
    <n v="3.6251162000000003E-2"/>
    <n v="1"/>
    <n v="0"/>
    <n v="0"/>
    <n v="0"/>
    <n v="0.58860995642601621"/>
    <n v="0"/>
    <n v="0"/>
    <n v="0"/>
    <n v="27.585322644278268"/>
    <n v="0"/>
    <n v="0"/>
    <n v="0"/>
    <n v="27.585322644278268"/>
    <n v="16.236995559646232"/>
    <n v="0"/>
    <n v="0"/>
    <n v="0"/>
    <n v="16.236995559646232"/>
  </r>
  <r>
    <n v="1"/>
    <n v="28.4"/>
    <n v="30"/>
    <m/>
    <n v="1"/>
    <m/>
    <m/>
    <m/>
    <m/>
    <m/>
    <m/>
    <m/>
    <m/>
    <m/>
    <m/>
    <n v="1"/>
    <n v="178"/>
    <n v="201601"/>
    <n v="119"/>
    <n v="21"/>
    <x v="40"/>
    <n v="21"/>
    <n v="2"/>
    <n v="1.9320634999999999E-2"/>
    <n v="0"/>
    <n v="1"/>
    <n v="0"/>
    <n v="0"/>
    <n v="0"/>
    <n v="1.0753097637522477E-2"/>
    <n v="0"/>
    <n v="0"/>
    <n v="0"/>
    <n v="51.7581332083547"/>
    <n v="0"/>
    <n v="0"/>
    <n v="51.7581332083547"/>
    <n v="0"/>
    <n v="0.55656025992533253"/>
    <n v="0"/>
    <n v="0"/>
    <n v="0.55656025992533253"/>
  </r>
  <r>
    <n v="2"/>
    <n v="101.6"/>
    <n v="10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54285193611397509"/>
    <n v="0"/>
    <n v="0"/>
    <n v="0"/>
    <n v="28.510643878679225"/>
    <n v="0"/>
    <n v="0"/>
    <n v="0"/>
    <n v="28.510643878679225"/>
    <n v="15.47705822939707"/>
    <n v="0"/>
    <n v="0"/>
    <n v="0"/>
    <n v="15.47705822939707"/>
  </r>
  <r>
    <n v="2"/>
    <n v="29"/>
    <n v="30"/>
    <m/>
    <n v="2"/>
    <n v="0"/>
    <n v="0"/>
    <n v="0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1.661264640927676E-2"/>
    <n v="0"/>
    <n v="0"/>
    <n v="0"/>
    <n v="28.510643878679225"/>
    <n v="0"/>
    <n v="0"/>
    <n v="0"/>
    <n v="28.510643878679225"/>
    <n v="0.47363724565730891"/>
    <n v="0"/>
    <n v="0"/>
    <n v="0"/>
    <n v="0.47363724565730891"/>
  </r>
  <r>
    <n v="2"/>
    <n v="53.5"/>
    <n v="55"/>
    <m/>
    <n v="1"/>
    <n v="0"/>
    <n v="0"/>
    <n v="0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9.1214074744252929E-2"/>
    <n v="0"/>
    <n v="0"/>
    <n v="0"/>
    <n v="28.510643878679225"/>
    <n v="0"/>
    <n v="0"/>
    <n v="0"/>
    <n v="28.510643878679225"/>
    <n v="2.6005720017566243"/>
    <n v="0"/>
    <n v="0"/>
    <n v="0"/>
    <n v="2.6005720017566243"/>
  </r>
  <r>
    <n v="1"/>
    <n v="102.4"/>
    <n v="105"/>
    <m/>
    <n v="1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59933681723748977"/>
    <n v="0"/>
    <n v="0"/>
    <n v="0"/>
    <n v="28.510643878679225"/>
    <n v="0"/>
    <n v="0"/>
    <n v="28.510643878679225"/>
    <n v="0"/>
    <n v="17.087478559639127"/>
    <n v="0"/>
    <n v="0"/>
    <n v="17.087478559639127"/>
  </r>
  <r>
    <n v="1"/>
    <n v="54.5"/>
    <n v="5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2981948403447844E-2"/>
    <n v="0"/>
    <n v="0"/>
    <n v="0"/>
    <n v="28.510643878679225"/>
    <n v="0"/>
    <n v="0"/>
    <n v="28.510643878679225"/>
    <n v="0"/>
    <n v="2.3658687792896358"/>
    <n v="0"/>
    <n v="0"/>
    <n v="2.3658687792896358"/>
  </r>
  <r>
    <n v="1"/>
    <n v="25.9"/>
    <n v="3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0551819287174465E-3"/>
    <n v="0"/>
    <n v="0"/>
    <n v="0"/>
    <n v="28.510643878679225"/>
    <n v="0"/>
    <n v="0"/>
    <n v="28.510643878679225"/>
    <n v="0"/>
    <n v="0.22965842334763559"/>
    <n v="0"/>
    <n v="0"/>
    <n v="0.22965842334763559"/>
  </r>
  <r>
    <n v="1"/>
    <n v="54.9"/>
    <n v="5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4906295532161363E-2"/>
    <n v="0"/>
    <n v="0"/>
    <n v="0"/>
    <n v="28.510643878679225"/>
    <n v="0"/>
    <n v="0"/>
    <n v="28.510643878679225"/>
    <n v="0"/>
    <n v="2.4207331549753457"/>
    <n v="0"/>
    <n v="0"/>
    <n v="2.4207331549753457"/>
  </r>
  <r>
    <n v="1"/>
    <n v="49.4"/>
    <n v="5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6.0983813417067448E-2"/>
    <n v="0"/>
    <n v="0"/>
    <n v="0"/>
    <n v="28.510643878679225"/>
    <n v="0"/>
    <n v="0"/>
    <n v="28.510643878679225"/>
    <n v="0"/>
    <n v="1.7386877866978301"/>
    <n v="0"/>
    <n v="0"/>
    <n v="1.7386877866978301"/>
  </r>
  <r>
    <n v="1"/>
    <n v="68.5"/>
    <n v="7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6993018678106081"/>
    <n v="0"/>
    <n v="0"/>
    <n v="0"/>
    <n v="28.510643878679225"/>
    <n v="0"/>
    <n v="0"/>
    <n v="28.510643878679225"/>
    <n v="0"/>
    <n v="4.8448190395522692"/>
    <n v="0"/>
    <n v="0"/>
    <n v="4.8448190395522692"/>
  </r>
  <r>
    <n v="1"/>
    <n v="48"/>
    <n v="5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5.5727796641486117E-2"/>
    <n v="0"/>
    <n v="0"/>
    <n v="0"/>
    <n v="28.510643878679225"/>
    <n v="0"/>
    <n v="0"/>
    <n v="28.510643878679225"/>
    <n v="0"/>
    <n v="1.5888353641888668"/>
    <n v="0"/>
    <n v="0"/>
    <n v="1.5888353641888668"/>
  </r>
  <r>
    <n v="1"/>
    <n v="55.4"/>
    <n v="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7354182866316452E-2"/>
    <n v="0"/>
    <n v="0"/>
    <n v="0"/>
    <n v="28.510643878679225"/>
    <n v="0"/>
    <n v="0"/>
    <n v="28.510643878679225"/>
    <n v="0"/>
    <n v="2.4905239990145711"/>
    <n v="0"/>
    <n v="0"/>
    <n v="2.4905239990145711"/>
  </r>
  <r>
    <n v="1"/>
    <n v="55.1"/>
    <n v="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8.5879766616424186E-2"/>
    <n v="0"/>
    <n v="0"/>
    <n v="0"/>
    <n v="28.510643878679225"/>
    <n v="0"/>
    <n v="0"/>
    <n v="28.510643878679225"/>
    <n v="0"/>
    <n v="2.448487442384955"/>
    <n v="0"/>
    <n v="0"/>
    <n v="2.448487442384955"/>
  </r>
  <r>
    <n v="1"/>
    <n v="63.8"/>
    <n v="6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3598575628382384"/>
    <n v="0"/>
    <n v="0"/>
    <n v="0"/>
    <n v="28.510643878679225"/>
    <n v="0"/>
    <n v="0"/>
    <n v="28.510643878679225"/>
    <n v="0"/>
    <n v="3.8770414699809672"/>
    <n v="0"/>
    <n v="0"/>
    <n v="3.8770414699809672"/>
  </r>
  <r>
    <n v="1"/>
    <n v="78.8"/>
    <n v="8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26362724126058495"/>
    <n v="0"/>
    <n v="0"/>
    <n v="0"/>
    <n v="28.510643878679225"/>
    <n v="0"/>
    <n v="0"/>
    <n v="28.510643878679225"/>
    <n v="0"/>
    <n v="7.5161823922991884"/>
    <n v="0"/>
    <n v="0"/>
    <n v="7.5161823922991884"/>
  </r>
  <r>
    <n v="1"/>
    <n v="67.5"/>
    <n v="7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1622736186762756"/>
    <n v="0"/>
    <n v="0"/>
    <n v="0"/>
    <n v="28.510643878679225"/>
    <n v="0"/>
    <n v="0"/>
    <n v="28.510643878679225"/>
    <n v="0"/>
    <n v="4.6265253529838839"/>
    <n v="0"/>
    <n v="0"/>
    <n v="4.6265253529838839"/>
  </r>
  <r>
    <n v="1"/>
    <n v="104.9"/>
    <n v="10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1"/>
    <n v="0"/>
    <n v="0"/>
    <n v="0"/>
    <n v="0.64641548073724153"/>
    <n v="0"/>
    <n v="0"/>
    <n v="0"/>
    <n v="28.510643878679225"/>
    <n v="0"/>
    <n v="0"/>
    <n v="28.510643878679225"/>
    <n v="0"/>
    <n v="18.429721568964723"/>
    <n v="0"/>
    <n v="0"/>
    <n v="18.429721568964723"/>
  </r>
  <r>
    <n v="1"/>
    <n v="142.69999999999999"/>
    <n v="145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1"/>
    <n v="0"/>
    <n v="0"/>
    <n v="1.6962886213362318"/>
    <n v="1.6962886213362318"/>
    <n v="0"/>
    <n v="0"/>
    <n v="28.510643878679225"/>
    <n v="28.510643878679225"/>
    <n v="28.510643878679225"/>
    <n v="0"/>
    <n v="0"/>
    <n v="48.362280798373064"/>
    <n v="48.362280798373064"/>
    <n v="48.362280798373064"/>
  </r>
  <r>
    <n v="1"/>
    <n v="116.9"/>
    <n v="12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0"/>
    <n v="0"/>
    <n v="0"/>
    <n v="0.9077768132236963"/>
    <n v="0"/>
    <n v="0"/>
    <n v="0"/>
    <n v="28.510643878679225"/>
    <n v="0"/>
    <n v="28.510643878679225"/>
    <n v="0"/>
    <n v="0"/>
    <n v="25.881301443143112"/>
    <n v="0"/>
    <n v="25.881301443143112"/>
  </r>
  <r>
    <n v="1"/>
    <n v="155.80000000000001"/>
    <n v="160"/>
    <m/>
    <n v="2"/>
    <m/>
    <m/>
    <m/>
    <m/>
    <m/>
    <m/>
    <m/>
    <m/>
    <m/>
    <m/>
    <n v="1"/>
    <n v="178"/>
    <n v="201601"/>
    <n v="120"/>
    <s v="23-03"/>
    <x v="41"/>
    <n v="23"/>
    <n v="2"/>
    <n v="3.5074620000000001E-2"/>
    <n v="0"/>
    <n v="0"/>
    <n v="1"/>
    <n v="1"/>
    <n v="0"/>
    <n v="0"/>
    <n v="2.2339814332788746"/>
    <n v="2.2339814332788746"/>
    <n v="0"/>
    <n v="0"/>
    <n v="28.510643878679225"/>
    <n v="28.510643878679225"/>
    <n v="28.510643878679225"/>
    <n v="0"/>
    <n v="0"/>
    <n v="63.692249075795388"/>
    <n v="63.692249075795388"/>
    <n v="63.692249075795388"/>
  </r>
  <r>
    <n v="2"/>
    <n v="115.9"/>
    <n v="120"/>
    <m/>
    <n v="3"/>
    <n v="4"/>
    <n v="1"/>
    <n v="4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78293557093413546"/>
    <n v="0"/>
    <n v="0"/>
    <n v="0"/>
    <n v="28.510643878679225"/>
    <n v="0"/>
    <n v="0"/>
    <n v="0"/>
    <n v="28.510643878679225"/>
    <n v="22.321997242853534"/>
    <n v="0"/>
    <n v="0"/>
    <n v="0"/>
    <n v="22.321997242853534"/>
  </r>
  <r>
    <n v="2"/>
    <n v="105"/>
    <n v="10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59489104301617579"/>
    <n v="0"/>
    <n v="0"/>
    <n v="0"/>
    <n v="28.510643878679225"/>
    <n v="0"/>
    <n v="0"/>
    <n v="0"/>
    <n v="28.510643878679225"/>
    <n v="16.960726674050232"/>
    <n v="0"/>
    <n v="0"/>
    <n v="0"/>
    <n v="16.960726674050232"/>
  </r>
  <r>
    <n v="2"/>
    <n v="72.900000000000006"/>
    <n v="75"/>
    <m/>
    <n v="2"/>
    <n v="0"/>
    <n v="0"/>
    <n v="1"/>
    <m/>
    <m/>
    <m/>
    <m/>
    <m/>
    <m/>
    <m/>
    <n v="1"/>
    <n v="178"/>
    <n v="201601"/>
    <n v="120"/>
    <s v="23-03"/>
    <x v="41"/>
    <n v="23"/>
    <n v="2"/>
    <n v="3.5074620000000001E-2"/>
    <n v="1"/>
    <n v="0"/>
    <n v="0"/>
    <n v="0"/>
    <n v="0.21565287161741589"/>
    <n v="0"/>
    <n v="0"/>
    <n v="0"/>
    <n v="28.510643878679225"/>
    <n v="0"/>
    <n v="0"/>
    <n v="0"/>
    <n v="28.510643878679225"/>
    <n v="6.1484022240986755"/>
    <n v="0"/>
    <n v="0"/>
    <n v="0"/>
    <n v="6.1484022240986755"/>
  </r>
  <r>
    <n v="2"/>
    <n v="106.8"/>
    <n v="110"/>
    <m/>
    <n v="0"/>
    <n v="4"/>
    <n v="1"/>
    <n v="2"/>
    <m/>
    <m/>
    <m/>
    <m/>
    <m/>
    <m/>
    <m/>
    <n v="1"/>
    <n v="178"/>
    <n v="201601"/>
    <n v="121"/>
    <s v="24-06"/>
    <x v="42"/>
    <n v="24"/>
    <n v="2"/>
    <n v="4.8817272000000002E-2"/>
    <n v="1"/>
    <n v="0"/>
    <n v="0"/>
    <n v="0"/>
    <n v="0.62368692996995889"/>
    <n v="0"/>
    <n v="0"/>
    <n v="0"/>
    <n v="20.484553090143997"/>
    <n v="0"/>
    <n v="0"/>
    <n v="0"/>
    <n v="20.484553090143997"/>
    <n v="12.775948028598544"/>
    <n v="0"/>
    <n v="0"/>
    <n v="0"/>
    <n v="12.775948028598544"/>
  </r>
  <r>
    <n v="2"/>
    <n v="91.8"/>
    <n v="95"/>
    <m/>
    <n v="0"/>
    <n v="0"/>
    <n v="0"/>
    <n v="1"/>
    <m/>
    <m/>
    <m/>
    <m/>
    <m/>
    <m/>
    <m/>
    <n v="1"/>
    <n v="178"/>
    <n v="201601"/>
    <n v="121"/>
    <s v="24-06"/>
    <x v="42"/>
    <n v="24"/>
    <n v="2"/>
    <n v="4.8817272000000002E-2"/>
    <n v="1"/>
    <n v="0"/>
    <n v="0"/>
    <n v="0"/>
    <n v="0.40942606342994492"/>
    <n v="0"/>
    <n v="0"/>
    <n v="0"/>
    <n v="20.484553090143997"/>
    <n v="0"/>
    <n v="0"/>
    <n v="0"/>
    <n v="20.484553090143997"/>
    <n v="8.3869099328193695"/>
    <n v="0"/>
    <n v="0"/>
    <n v="0"/>
    <n v="8.3869099328193695"/>
  </r>
  <r>
    <n v="1"/>
    <n v="142.6"/>
    <n v="145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1.6925648037243792"/>
    <n v="1.6925648037243792"/>
    <n v="0"/>
    <n v="0"/>
    <n v="20.484553090143997"/>
    <n v="20.484553090143997"/>
    <n v="20.484553090143997"/>
    <n v="0"/>
    <n v="0"/>
    <n v="34.671433580401199"/>
    <n v="34.671433580401199"/>
    <n v="34.671433580401199"/>
  </r>
  <r>
    <n v="1"/>
    <n v="159.30000000000001"/>
    <n v="160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2.3951187481958627"/>
    <n v="2.3951187481958627"/>
    <n v="0"/>
    <n v="0"/>
    <n v="20.484553090143997"/>
    <n v="20.484553090143997"/>
    <n v="20.484553090143997"/>
    <n v="0"/>
    <n v="0"/>
    <n v="49.06293715461738"/>
    <n v="49.06293715461738"/>
    <n v="49.06293715461738"/>
  </r>
  <r>
    <n v="1"/>
    <n v="127.4"/>
    <n v="130"/>
    <m/>
    <n v="3"/>
    <m/>
    <m/>
    <m/>
    <m/>
    <m/>
    <m/>
    <m/>
    <m/>
    <m/>
    <m/>
    <n v="1"/>
    <n v="178"/>
    <n v="201601"/>
    <n v="121"/>
    <s v="24-06"/>
    <x v="42"/>
    <n v="24"/>
    <n v="2"/>
    <n v="4.8817272000000002E-2"/>
    <n v="0"/>
    <n v="0"/>
    <n v="1"/>
    <n v="1"/>
    <n v="0"/>
    <n v="0"/>
    <n v="1.188739653370223"/>
    <n v="1.188739653370223"/>
    <n v="0"/>
    <n v="0"/>
    <n v="20.484553090143997"/>
    <n v="20.484553090143997"/>
    <n v="20.484553090143997"/>
    <n v="0"/>
    <n v="0"/>
    <n v="24.350800539821705"/>
    <n v="24.350800539821705"/>
    <n v="24.350800539821705"/>
  </r>
  <r>
    <n v="2"/>
    <n v="72.099999999999994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0913559702406281"/>
    <n v="0"/>
    <n v="0"/>
    <n v="0"/>
    <n v="25.802845207493064"/>
    <n v="0"/>
    <n v="0"/>
    <n v="0"/>
    <n v="25.802845207493064"/>
    <n v="5.3962934373885396"/>
    <n v="0"/>
    <n v="0"/>
    <n v="0"/>
    <n v="5.3962934373885396"/>
  </r>
  <r>
    <n v="2"/>
    <n v="38.299999999999997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6006903908387712E-2"/>
    <n v="0"/>
    <n v="0"/>
    <n v="0"/>
    <n v="25.802845207493064"/>
    <n v="0"/>
    <n v="0"/>
    <n v="0"/>
    <n v="25.802845207493064"/>
    <n v="0.92908056794920513"/>
    <n v="0"/>
    <n v="0"/>
    <n v="0"/>
    <n v="0.92908056794920513"/>
  </r>
  <r>
    <n v="2"/>
    <n v="36.9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2464619236722676E-2"/>
    <n v="0"/>
    <n v="0"/>
    <n v="0"/>
    <n v="25.802845207493064"/>
    <n v="0"/>
    <n v="0"/>
    <n v="0"/>
    <n v="25.802845207493064"/>
    <n v="0.83767954488535679"/>
    <n v="0"/>
    <n v="0"/>
    <n v="0"/>
    <n v="0.83767954488535679"/>
  </r>
  <r>
    <n v="2"/>
    <n v="35.200000000000003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8473780737888092E-2"/>
    <n v="0"/>
    <n v="0"/>
    <n v="0"/>
    <n v="25.802845207493064"/>
    <n v="0"/>
    <n v="0"/>
    <n v="0"/>
    <n v="25.802845207493064"/>
    <n v="0.73470455685182401"/>
    <n v="0"/>
    <n v="0"/>
    <n v="0"/>
    <n v="0.73470455685182401"/>
  </r>
  <r>
    <n v="2"/>
    <n v="54.5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6034805720707134E-2"/>
    <n v="0"/>
    <n v="0"/>
    <n v="0"/>
    <n v="25.802845207493064"/>
    <n v="0"/>
    <n v="0"/>
    <n v="0"/>
    <n v="25.802845207493064"/>
    <n v="2.4779712265430756"/>
    <n v="0"/>
    <n v="0"/>
    <n v="0"/>
    <n v="2.4779712265430756"/>
  </r>
  <r>
    <n v="2"/>
    <n v="44.6"/>
    <n v="4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5.4993356991169529E-2"/>
    <n v="0"/>
    <n v="0"/>
    <n v="0"/>
    <n v="25.802845207493064"/>
    <n v="0"/>
    <n v="0"/>
    <n v="0"/>
    <n v="25.802845207493064"/>
    <n v="1.4189850778835538"/>
    <n v="0"/>
    <n v="0"/>
    <n v="0"/>
    <n v="1.4189850778835538"/>
  </r>
  <r>
    <n v="2"/>
    <n v="51.9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8.3828252231944705E-2"/>
    <n v="0"/>
    <n v="0"/>
    <n v="0"/>
    <n v="25.802845207493064"/>
    <n v="0"/>
    <n v="0"/>
    <n v="0"/>
    <n v="25.802845207493064"/>
    <n v="2.1630074163555539"/>
    <n v="0"/>
    <n v="0"/>
    <n v="0"/>
    <n v="2.1630074163555539"/>
  </r>
  <r>
    <n v="2"/>
    <n v="36.799999999999997"/>
    <n v="4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3.2220536908570865E-2"/>
    <n v="0"/>
    <n v="0"/>
    <n v="0"/>
    <n v="25.802845207493064"/>
    <n v="0"/>
    <n v="0"/>
    <n v="0"/>
    <n v="25.802845207493064"/>
    <n v="0.83138152635417106"/>
    <n v="0"/>
    <n v="0"/>
    <n v="0"/>
    <n v="0.83138152635417106"/>
  </r>
  <r>
    <n v="2"/>
    <n v="18.5"/>
    <n v="2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4.7589875209430197E-3"/>
    <n v="0"/>
    <n v="0"/>
    <n v="0"/>
    <n v="25.802845207493064"/>
    <n v="0"/>
    <n v="0"/>
    <n v="0"/>
    <n v="25.802845207493064"/>
    <n v="0.12279541834728389"/>
    <n v="0"/>
    <n v="0"/>
    <n v="0"/>
    <n v="0.12279541834728389"/>
  </r>
  <r>
    <n v="2"/>
    <n v="45.2"/>
    <n v="5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5.7075533088056768E-2"/>
    <n v="0"/>
    <n v="0"/>
    <n v="0"/>
    <n v="25.802845207493064"/>
    <n v="0"/>
    <n v="0"/>
    <n v="0"/>
    <n v="25.802845207493064"/>
    <n v="1.4727111454062773"/>
    <n v="0"/>
    <n v="0"/>
    <n v="0"/>
    <n v="1.4727111454062773"/>
  </r>
  <r>
    <n v="2"/>
    <n v="54.8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7512147832214568E-2"/>
    <n v="0"/>
    <n v="0"/>
    <n v="0"/>
    <n v="25.802845207493064"/>
    <n v="0"/>
    <n v="0"/>
    <n v="0"/>
    <n v="25.802845207493064"/>
    <n v="2.5160908563648126"/>
    <n v="0"/>
    <n v="0"/>
    <n v="0"/>
    <n v="2.5160908563648126"/>
  </r>
  <r>
    <n v="2"/>
    <n v="54.8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7512147832214568E-2"/>
    <n v="0"/>
    <n v="0"/>
    <n v="0"/>
    <n v="25.802845207493064"/>
    <n v="0"/>
    <n v="0"/>
    <n v="0"/>
    <n v="25.802845207493064"/>
    <n v="2.5160908563648126"/>
    <n v="0"/>
    <n v="0"/>
    <n v="0"/>
    <n v="2.5160908563648126"/>
  </r>
  <r>
    <n v="2"/>
    <n v="62"/>
    <n v="6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3745206784177813"/>
    <n v="0"/>
    <n v="0"/>
    <n v="0"/>
    <n v="25.802845207493064"/>
    <n v="0"/>
    <n v="0"/>
    <n v="0"/>
    <n v="25.802845207493064"/>
    <n v="3.5466544299712361"/>
    <n v="0"/>
    <n v="0"/>
    <n v="0"/>
    <n v="3.5466544299712361"/>
  </r>
  <r>
    <n v="2"/>
    <n v="57.2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0985715438863829"/>
    <n v="0"/>
    <n v="0"/>
    <n v="0"/>
    <n v="25.802845207493064"/>
    <n v="0"/>
    <n v="0"/>
    <n v="0"/>
    <n v="25.802845207493064"/>
    <n v="2.8346271496257009"/>
    <n v="0"/>
    <n v="0"/>
    <n v="0"/>
    <n v="2.8346271496257009"/>
  </r>
  <r>
    <n v="2"/>
    <n v="52.2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8.5182750319013692E-2"/>
    <n v="0"/>
    <n v="0"/>
    <n v="0"/>
    <n v="25.802845207493064"/>
    <n v="0"/>
    <n v="0"/>
    <n v="0"/>
    <n v="25.802845207493064"/>
    <n v="2.1979573208300405"/>
    <n v="0"/>
    <n v="0"/>
    <n v="0"/>
    <n v="2.1979573208300405"/>
  </r>
  <r>
    <n v="2"/>
    <n v="55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8505080166170073E-2"/>
    <n v="0"/>
    <n v="0"/>
    <n v="0"/>
    <n v="25.802845207493064"/>
    <n v="0"/>
    <n v="0"/>
    <n v="0"/>
    <n v="25.802845207493064"/>
    <n v="2.5417113356793815"/>
    <n v="0"/>
    <n v="0"/>
    <n v="0"/>
    <n v="2.5417113356793815"/>
  </r>
  <r>
    <n v="2"/>
    <n v="122.7"/>
    <n v="12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917459111792848"/>
    <n v="0"/>
    <n v="0"/>
    <n v="0"/>
    <n v="25.802845207493064"/>
    <n v="0"/>
    <n v="0"/>
    <n v="0"/>
    <n v="25.802845207493064"/>
    <n v="23.67305544579493"/>
    <n v="0"/>
    <n v="0"/>
    <n v="0"/>
    <n v="23.67305544579493"/>
  </r>
  <r>
    <n v="2"/>
    <n v="106"/>
    <n v="110"/>
    <m/>
    <n v="0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61078111520424316"/>
    <n v="0"/>
    <n v="0"/>
    <n v="0"/>
    <n v="25.802845207493064"/>
    <n v="0"/>
    <n v="0"/>
    <n v="0"/>
    <n v="25.802845207493064"/>
    <n v="15.759890571275074"/>
    <n v="0"/>
    <n v="0"/>
    <n v="0"/>
    <n v="15.759890571275074"/>
  </r>
  <r>
    <n v="2"/>
    <n v="128.80000000000001"/>
    <n v="130"/>
    <m/>
    <n v="1"/>
    <n v="4"/>
    <n v="1"/>
    <n v="2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1.0499920343869205"/>
    <n v="0"/>
    <n v="0"/>
    <n v="0"/>
    <n v="25.802845207493064"/>
    <n v="0"/>
    <n v="0"/>
    <n v="0"/>
    <n v="25.802845207493064"/>
    <n v="27.092781932386441"/>
    <n v="0"/>
    <n v="0"/>
    <n v="0"/>
    <n v="27.092781932386441"/>
  </r>
  <r>
    <n v="2"/>
    <n v="122.5"/>
    <n v="125"/>
    <m/>
    <n v="1"/>
    <n v="4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91330629694911125"/>
    <n v="0"/>
    <n v="0"/>
    <n v="0"/>
    <n v="25.802845207493064"/>
    <n v="0"/>
    <n v="0"/>
    <n v="0"/>
    <n v="25.802845207493064"/>
    <n v="23.565901007206612"/>
    <n v="0"/>
    <n v="0"/>
    <n v="0"/>
    <n v="23.565901007206612"/>
  </r>
  <r>
    <n v="2"/>
    <n v="99.4"/>
    <n v="100"/>
    <m/>
    <n v="3"/>
    <n v="7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1078898622092062"/>
    <n v="0"/>
    <n v="0"/>
    <n v="0"/>
    <n v="25.802845207493064"/>
    <n v="0"/>
    <n v="0"/>
    <n v="0"/>
    <n v="25.802845207493064"/>
    <n v="13.179809145150722"/>
    <n v="0"/>
    <n v="0"/>
    <n v="0"/>
    <n v="13.179809145150722"/>
  </r>
  <r>
    <n v="2"/>
    <n v="101.6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285193611397509"/>
    <n v="0"/>
    <n v="0"/>
    <n v="0"/>
    <n v="25.802845207493064"/>
    <n v="0"/>
    <n v="0"/>
    <n v="0"/>
    <n v="25.802845207493064"/>
    <n v="14.007124478136813"/>
    <n v="0"/>
    <n v="0"/>
    <n v="0"/>
    <n v="14.007124478136813"/>
  </r>
  <r>
    <n v="2"/>
    <n v="102.1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5031402107499572"/>
    <n v="0"/>
    <n v="0"/>
    <n v="0"/>
    <n v="25.802845207493064"/>
    <n v="0"/>
    <n v="0"/>
    <n v="0"/>
    <n v="25.802845207493064"/>
    <n v="14.19966750131119"/>
    <n v="0"/>
    <n v="0"/>
    <n v="0"/>
    <n v="14.19966750131119"/>
  </r>
  <r>
    <n v="2"/>
    <n v="91.5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0571592229699821"/>
    <n v="0"/>
    <n v="0"/>
    <n v="0"/>
    <n v="25.802845207493064"/>
    <n v="0"/>
    <n v="0"/>
    <n v="0"/>
    <n v="25.802845207493064"/>
    <n v="10.468625141244729"/>
    <n v="0"/>
    <n v="0"/>
    <n v="0"/>
    <n v="10.468625141244729"/>
  </r>
  <r>
    <n v="2"/>
    <n v="90.2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8988755252298274"/>
    <n v="0"/>
    <n v="0"/>
    <n v="0"/>
    <n v="25.802845207493064"/>
    <n v="0"/>
    <n v="0"/>
    <n v="0"/>
    <n v="25.802845207493064"/>
    <n v="10.060208166078844"/>
    <n v="0"/>
    <n v="0"/>
    <n v="0"/>
    <n v="10.060208166078844"/>
  </r>
  <r>
    <n v="2"/>
    <n v="97.2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799653350247905"/>
    <n v="0"/>
    <n v="0"/>
    <n v="0"/>
    <n v="25.802845207493064"/>
    <n v="0"/>
    <n v="0"/>
    <n v="0"/>
    <n v="25.802845207493064"/>
    <n v="12.384471244607218"/>
    <n v="0"/>
    <n v="0"/>
    <n v="0"/>
    <n v="12.384471244607218"/>
  </r>
  <r>
    <n v="2"/>
    <n v="103.6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7309348199559418"/>
    <n v="0"/>
    <n v="0"/>
    <n v="0"/>
    <n v="25.802845207493064"/>
    <n v="0"/>
    <n v="0"/>
    <n v="0"/>
    <n v="25.802845207493064"/>
    <n v="14.787442405355529"/>
    <n v="0"/>
    <n v="0"/>
    <n v="0"/>
    <n v="14.787442405355529"/>
  </r>
  <r>
    <n v="2"/>
    <n v="96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6366710771790781"/>
    <n v="0"/>
    <n v="0"/>
    <n v="0"/>
    <n v="25.802845207493064"/>
    <n v="0"/>
    <n v="0"/>
    <n v="0"/>
    <n v="25.802845207493064"/>
    <n v="11.963930608251188"/>
    <n v="0"/>
    <n v="0"/>
    <n v="0"/>
    <n v="11.963930608251188"/>
  </r>
  <r>
    <n v="2"/>
    <n v="70.3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9493631325308855"/>
    <n v="0"/>
    <n v="0"/>
    <n v="0"/>
    <n v="25.802845207493064"/>
    <n v="0"/>
    <n v="0"/>
    <n v="0"/>
    <n v="25.802845207493064"/>
    <n v="5.0299115161888226"/>
    <n v="0"/>
    <n v="0"/>
    <n v="0"/>
    <n v="5.0299115161888226"/>
  </r>
  <r>
    <n v="2"/>
    <n v="72.8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1483120041737302"/>
    <n v="0"/>
    <n v="0"/>
    <n v="0"/>
    <n v="25.802845207493064"/>
    <n v="0"/>
    <n v="0"/>
    <n v="0"/>
    <n v="25.802845207493064"/>
    <n v="5.5432562101093952"/>
    <n v="0"/>
    <n v="0"/>
    <n v="0"/>
    <n v="5.5432562101093952"/>
  </r>
  <r>
    <n v="2"/>
    <n v="74.8"/>
    <n v="7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3164894837522285"/>
    <n v="0"/>
    <n v="0"/>
    <n v="0"/>
    <n v="25.802845207493064"/>
    <n v="0"/>
    <n v="0"/>
    <n v="0"/>
    <n v="25.802845207493064"/>
    <n v="5.9772019574044268"/>
    <n v="0"/>
    <n v="0"/>
    <n v="0"/>
    <n v="5.9772019574044268"/>
  </r>
  <r>
    <n v="2"/>
    <n v="66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691271503544412"/>
    <n v="0"/>
    <n v="0"/>
    <n v="0"/>
    <n v="25.802845207493064"/>
    <n v="0"/>
    <n v="0"/>
    <n v="0"/>
    <n v="25.802845207493064"/>
    <n v="4.3639616809800517"/>
    <n v="0"/>
    <n v="0"/>
    <n v="0"/>
    <n v="4.3639616809800517"/>
  </r>
  <r>
    <n v="2"/>
    <n v="66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691271503544412"/>
    <n v="0"/>
    <n v="0"/>
    <n v="0"/>
    <n v="25.802845207493064"/>
    <n v="0"/>
    <n v="0"/>
    <n v="0"/>
    <n v="25.802845207493064"/>
    <n v="4.3639616809800517"/>
    <n v="0"/>
    <n v="0"/>
    <n v="0"/>
    <n v="4.3639616809800517"/>
  </r>
  <r>
    <n v="2"/>
    <n v="87.2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5488393000549345"/>
    <n v="0"/>
    <n v="0"/>
    <n v="0"/>
    <n v="25.802845207493064"/>
    <n v="0"/>
    <n v="0"/>
    <n v="0"/>
    <n v="25.802845207493064"/>
    <n v="9.1570151125585504"/>
    <n v="0"/>
    <n v="0"/>
    <n v="0"/>
    <n v="9.1570151125585504"/>
  </r>
  <r>
    <n v="2"/>
    <n v="97.5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8409636940427986"/>
    <n v="0"/>
    <n v="0"/>
    <n v="0"/>
    <n v="25.802845207493064"/>
    <n v="0"/>
    <n v="0"/>
    <n v="0"/>
    <n v="25.802845207493064"/>
    <n v="12.491063685248013"/>
    <n v="0"/>
    <n v="0"/>
    <n v="0"/>
    <n v="12.491063685248013"/>
  </r>
  <r>
    <n v="2"/>
    <n v="80.400000000000006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28315684252081036"/>
    <n v="0"/>
    <n v="0"/>
    <n v="0"/>
    <n v="25.802845207493064"/>
    <n v="0"/>
    <n v="0"/>
    <n v="0"/>
    <n v="25.802845207493064"/>
    <n v="7.3062521770069599"/>
    <n v="0"/>
    <n v="0"/>
    <n v="0"/>
    <n v="7.3062521770069599"/>
  </r>
  <r>
    <n v="2"/>
    <n v="68.8"/>
    <n v="7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8358763871947498"/>
    <n v="0"/>
    <n v="0"/>
    <n v="0"/>
    <n v="25.802845207493064"/>
    <n v="0"/>
    <n v="0"/>
    <n v="0"/>
    <n v="25.802845207493064"/>
    <n v="4.737083423887773"/>
    <n v="0"/>
    <n v="0"/>
    <n v="0"/>
    <n v="4.737083423887773"/>
  </r>
  <r>
    <n v="2"/>
    <n v="61.1"/>
    <n v="65"/>
    <m/>
    <n v="0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3197467311650712"/>
    <n v="0"/>
    <n v="0"/>
    <n v="0"/>
    <n v="25.802845207493064"/>
    <n v="0"/>
    <n v="0"/>
    <n v="0"/>
    <n v="25.802845207493064"/>
    <n v="3.4053220617347293"/>
    <n v="0"/>
    <n v="0"/>
    <n v="0"/>
    <n v="3.4053220617347293"/>
  </r>
  <r>
    <n v="2"/>
    <n v="102"/>
    <n v="10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88163826596546"/>
    <n v="0"/>
    <n v="0"/>
    <n v="0"/>
    <n v="25.802845207493064"/>
    <n v="0"/>
    <n v="0"/>
    <n v="0"/>
    <n v="25.802845207493064"/>
    <n v="14.161024169103348"/>
    <n v="0"/>
    <n v="0"/>
    <n v="0"/>
    <n v="14.161024169103348"/>
  </r>
  <r>
    <n v="2"/>
    <n v="59.8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2431283819432232"/>
    <n v="0"/>
    <n v="0"/>
    <n v="0"/>
    <n v="25.802845207493064"/>
    <n v="0"/>
    <n v="0"/>
    <n v="0"/>
    <n v="25.802845207493064"/>
    <n v="3.2076249212322301"/>
    <n v="0"/>
    <n v="0"/>
    <n v="0"/>
    <n v="3.2076249212322301"/>
  </r>
  <r>
    <n v="2"/>
    <n v="54.3"/>
    <n v="5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9.5057921815446908E-2"/>
    <n v="0"/>
    <n v="0"/>
    <n v="0"/>
    <n v="25.802845207493064"/>
    <n v="0"/>
    <n v="0"/>
    <n v="0"/>
    <n v="25.802845207493064"/>
    <n v="2.4527648423499544"/>
    <n v="0"/>
    <n v="0"/>
    <n v="0"/>
    <n v="2.4527648423499544"/>
  </r>
  <r>
    <n v="2"/>
    <n v="34.4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6710315511728769E-2"/>
    <n v="0"/>
    <n v="0"/>
    <n v="0"/>
    <n v="25.802845207493064"/>
    <n v="0"/>
    <n v="0"/>
    <n v="0"/>
    <n v="25.802845207493064"/>
    <n v="0.68920213659243834"/>
    <n v="0"/>
    <n v="0"/>
    <n v="0"/>
    <n v="0.68920213659243834"/>
  </r>
  <r>
    <n v="2"/>
    <n v="59.6"/>
    <n v="6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12316004463856745"/>
    <n v="0"/>
    <n v="0"/>
    <n v="0"/>
    <n v="25.802845207493064"/>
    <n v="0"/>
    <n v="0"/>
    <n v="0"/>
    <n v="25.802845207493064"/>
    <n v="3.1778795675568916"/>
    <n v="0"/>
    <n v="0"/>
    <n v="0"/>
    <n v="3.1778795675568916"/>
  </r>
  <r>
    <n v="2"/>
    <n v="114.1"/>
    <n v="11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4958582702208498"/>
    <n v="0"/>
    <n v="0"/>
    <n v="0"/>
    <n v="25.802845207493064"/>
    <n v="0"/>
    <n v="0"/>
    <n v="0"/>
    <n v="25.802845207493064"/>
    <n v="19.34144706438153"/>
    <n v="0"/>
    <n v="0"/>
    <n v="0"/>
    <n v="19.34144706438153"/>
  </r>
  <r>
    <n v="2"/>
    <n v="112.8"/>
    <n v="115"/>
    <m/>
    <n v="3"/>
    <n v="4"/>
    <n v="1"/>
    <n v="6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2607518708796714"/>
    <n v="0"/>
    <n v="0"/>
    <n v="0"/>
    <n v="25.802845207493064"/>
    <n v="0"/>
    <n v="0"/>
    <n v="0"/>
    <n v="25.802845207493064"/>
    <n v="18.734805661432382"/>
    <n v="0"/>
    <n v="0"/>
    <n v="0"/>
    <n v="18.734805661432382"/>
  </r>
  <r>
    <n v="2"/>
    <n v="101.6"/>
    <n v="105"/>
    <m/>
    <n v="1"/>
    <n v="4"/>
    <n v="1"/>
    <n v="5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285193611397509"/>
    <n v="0"/>
    <n v="0"/>
    <n v="0"/>
    <n v="25.802845207493064"/>
    <n v="0"/>
    <n v="0"/>
    <n v="0"/>
    <n v="25.802845207493064"/>
    <n v="14.007124478136813"/>
    <n v="0"/>
    <n v="0"/>
    <n v="0"/>
    <n v="14.007124478136813"/>
  </r>
  <r>
    <n v="2"/>
    <n v="113.7"/>
    <n v="115"/>
    <m/>
    <n v="1"/>
    <n v="4"/>
    <n v="1"/>
    <n v="5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74230065128535816"/>
    <n v="0"/>
    <n v="0"/>
    <n v="0"/>
    <n v="25.802845207493064"/>
    <n v="0"/>
    <n v="0"/>
    <n v="0"/>
    <n v="25.802845207493064"/>
    <n v="19.153468802537382"/>
    <n v="0"/>
    <n v="0"/>
    <n v="0"/>
    <n v="19.153468802537382"/>
  </r>
  <r>
    <n v="2"/>
    <n v="82.2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0114004702227581"/>
    <n v="0"/>
    <n v="0"/>
    <n v="0"/>
    <n v="25.802845207493064"/>
    <n v="0"/>
    <n v="0"/>
    <n v="0"/>
    <n v="25.802845207493064"/>
    <n v="7.7702700190929654"/>
    <n v="0"/>
    <n v="0"/>
    <n v="0"/>
    <n v="7.7702700190929654"/>
  </r>
  <r>
    <n v="2"/>
    <n v="86.8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5037518898415804"/>
    <n v="0"/>
    <n v="0"/>
    <n v="0"/>
    <n v="25.802845207493064"/>
    <n v="0"/>
    <n v="0"/>
    <n v="0"/>
    <n v="25.802845207493064"/>
    <n v="9.0406767659043581"/>
    <n v="0"/>
    <n v="0"/>
    <n v="0"/>
    <n v="9.0406767659043581"/>
  </r>
  <r>
    <n v="2"/>
    <n v="93.4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958059193136261"/>
    <n v="0"/>
    <n v="0"/>
    <n v="0"/>
    <n v="25.802845207493064"/>
    <n v="0"/>
    <n v="0"/>
    <n v="0"/>
    <n v="25.802845207493064"/>
    <n v="11.084401517748192"/>
    <n v="0"/>
    <n v="0"/>
    <n v="0"/>
    <n v="11.084401517748192"/>
  </r>
  <r>
    <n v="2"/>
    <n v="86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4146813471403492"/>
    <n v="0"/>
    <n v="0"/>
    <n v="0"/>
    <n v="25.802845207493064"/>
    <n v="0"/>
    <n v="0"/>
    <n v="0"/>
    <n v="25.802845207493064"/>
    <n v="8.8108494233176309"/>
    <n v="0"/>
    <n v="0"/>
    <n v="0"/>
    <n v="8.8108494233176309"/>
  </r>
  <r>
    <n v="2"/>
    <n v="99.1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0651326372413075"/>
    <n v="0"/>
    <n v="0"/>
    <n v="0"/>
    <n v="25.802845207493064"/>
    <n v="0"/>
    <n v="0"/>
    <n v="0"/>
    <n v="25.802845207493064"/>
    <n v="13.069483339415857"/>
    <n v="0"/>
    <n v="0"/>
    <n v="0"/>
    <n v="13.069483339415857"/>
  </r>
  <r>
    <n v="2"/>
    <n v="101.7"/>
    <n v="10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4433913568536785"/>
    <n v="0"/>
    <n v="0"/>
    <n v="0"/>
    <n v="25.802845207493064"/>
    <n v="0"/>
    <n v="0"/>
    <n v="0"/>
    <n v="25.802845207493064"/>
    <n v="14.04549845847011"/>
    <n v="0"/>
    <n v="0"/>
    <n v="0"/>
    <n v="14.04549845847011"/>
  </r>
  <r>
    <n v="2"/>
    <n v="101.1"/>
    <n v="105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3545496880642851"/>
    <n v="0"/>
    <n v="0"/>
    <n v="0"/>
    <n v="25.802845207493064"/>
    <n v="0"/>
    <n v="0"/>
    <n v="0"/>
    <n v="25.802845207493064"/>
    <n v="13.816261675695301"/>
    <n v="0"/>
    <n v="0"/>
    <n v="0"/>
    <n v="13.816261675695301"/>
  </r>
  <r>
    <n v="2"/>
    <n v="96.1"/>
    <n v="100"/>
    <m/>
    <n v="3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6501153965304237"/>
    <n v="0"/>
    <n v="0"/>
    <n v="0"/>
    <n v="25.802845207493064"/>
    <n v="0"/>
    <n v="0"/>
    <n v="0"/>
    <n v="25.802845207493064"/>
    <n v="11.998620777365474"/>
    <n v="0"/>
    <n v="0"/>
    <n v="0"/>
    <n v="11.998620777365474"/>
  </r>
  <r>
    <n v="2"/>
    <n v="99.6"/>
    <n v="100"/>
    <m/>
    <n v="0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1365226729293301"/>
    <n v="0"/>
    <n v="0"/>
    <n v="0"/>
    <n v="25.802845207493064"/>
    <n v="0"/>
    <n v="0"/>
    <n v="0"/>
    <n v="25.802845207493064"/>
    <n v="13.253689943437402"/>
    <n v="0"/>
    <n v="0"/>
    <n v="0"/>
    <n v="13.253689943437402"/>
  </r>
  <r>
    <n v="2"/>
    <n v="84.5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2516103472356622"/>
    <n v="0"/>
    <n v="0"/>
    <n v="0"/>
    <n v="25.802845207493064"/>
    <n v="0"/>
    <n v="0"/>
    <n v="0"/>
    <n v="25.802845207493064"/>
    <n v="8.3900798464804556"/>
    <n v="0"/>
    <n v="0"/>
    <n v="0"/>
    <n v="8.3900798464804556"/>
  </r>
  <r>
    <n v="2"/>
    <n v="100.2"/>
    <n v="10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52230372464069608"/>
    <n v="0"/>
    <n v="0"/>
    <n v="0"/>
    <n v="25.802845207493064"/>
    <n v="0"/>
    <n v="0"/>
    <n v="0"/>
    <n v="25.802845207493064"/>
    <n v="13.476922158200962"/>
    <n v="0"/>
    <n v="0"/>
    <n v="0"/>
    <n v="13.476922158200962"/>
  </r>
  <r>
    <n v="2"/>
    <n v="86.6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4813464682424333"/>
    <n v="0"/>
    <n v="0"/>
    <n v="0"/>
    <n v="25.802845207493064"/>
    <n v="0"/>
    <n v="0"/>
    <n v="0"/>
    <n v="25.802845207493064"/>
    <n v="8.9828644033712166"/>
    <n v="0"/>
    <n v="0"/>
    <n v="0"/>
    <n v="8.9828644033712166"/>
  </r>
  <r>
    <n v="2"/>
    <n v="93.4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958059193136261"/>
    <n v="0"/>
    <n v="0"/>
    <n v="0"/>
    <n v="25.802845207493064"/>
    <n v="0"/>
    <n v="0"/>
    <n v="0"/>
    <n v="25.802845207493064"/>
    <n v="11.084401517748192"/>
    <n v="0"/>
    <n v="0"/>
    <n v="0"/>
    <n v="11.084401517748192"/>
  </r>
  <r>
    <n v="2"/>
    <n v="93.3"/>
    <n v="9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2830272799116081"/>
    <n v="0"/>
    <n v="0"/>
    <n v="0"/>
    <n v="25.802845207493064"/>
    <n v="0"/>
    <n v="0"/>
    <n v="0"/>
    <n v="25.802845207493064"/>
    <n v="11.051428992302929"/>
    <n v="0"/>
    <n v="0"/>
    <n v="0"/>
    <n v="11.051428992302929"/>
  </r>
  <r>
    <n v="2"/>
    <n v="85.2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3270743209500803"/>
    <n v="0"/>
    <n v="0"/>
    <n v="0"/>
    <n v="25.802845207493064"/>
    <n v="0"/>
    <n v="0"/>
    <n v="0"/>
    <n v="25.802845207493064"/>
    <n v="8.5847983697300023"/>
    <n v="0"/>
    <n v="0"/>
    <n v="0"/>
    <n v="8.5847983697300023"/>
  </r>
  <r>
    <n v="2"/>
    <n v="82.7"/>
    <n v="85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0626178637845392"/>
    <n v="0"/>
    <n v="0"/>
    <n v="0"/>
    <n v="25.802845207493064"/>
    <n v="0"/>
    <n v="0"/>
    <n v="0"/>
    <n v="25.802845207493064"/>
    <n v="7.9024254668935541"/>
    <n v="0"/>
    <n v="0"/>
    <n v="0"/>
    <n v="7.9024254668935541"/>
  </r>
  <r>
    <n v="2"/>
    <n v="88.1"/>
    <n v="9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36516402935207554"/>
    <n v="0"/>
    <n v="0"/>
    <n v="0"/>
    <n v="25.802845207493064"/>
    <n v="0"/>
    <n v="0"/>
    <n v="0"/>
    <n v="25.802845207493064"/>
    <n v="9.4222709247160576"/>
    <n v="0"/>
    <n v="0"/>
    <n v="0"/>
    <n v="9.4222709247160576"/>
  </r>
  <r>
    <n v="2"/>
    <n v="97.8"/>
    <n v="100"/>
    <m/>
    <n v="2"/>
    <n v="0"/>
    <n v="0"/>
    <n v="1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0.48825010399786933"/>
    <n v="0"/>
    <n v="0"/>
    <n v="0"/>
    <n v="25.802845207493064"/>
    <n v="0"/>
    <n v="0"/>
    <n v="0"/>
    <n v="25.802845207493064"/>
    <n v="12.598241855999412"/>
    <n v="0"/>
    <n v="0"/>
    <n v="0"/>
    <n v="12.598241855999412"/>
  </r>
  <r>
    <n v="2"/>
    <n v="32.4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2611827448410143E-2"/>
    <n v="0"/>
    <n v="0"/>
    <n v="0"/>
    <n v="25.802845207493064"/>
    <n v="0"/>
    <n v="0"/>
    <n v="0"/>
    <n v="25.802845207493064"/>
    <n v="0.5834494835098698"/>
    <n v="0"/>
    <n v="0"/>
    <n v="0"/>
    <n v="0.5834494835098698"/>
  </r>
  <r>
    <n v="2"/>
    <n v="33.200000000000003"/>
    <n v="3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2.4198865186613086E-2"/>
    <n v="0"/>
    <n v="0"/>
    <n v="0"/>
    <n v="25.802845207493064"/>
    <n v="0"/>
    <n v="0"/>
    <n v="0"/>
    <n v="25.802845207493064"/>
    <n v="0.62439957260717016"/>
    <n v="0"/>
    <n v="0"/>
    <n v="0"/>
    <n v="0.62439957260717016"/>
  </r>
  <r>
    <n v="2"/>
    <n v="49.7"/>
    <n v="50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7.4315106817862173E-2"/>
    <n v="0"/>
    <n v="0"/>
    <n v="0"/>
    <n v="25.802845207493064"/>
    <n v="0"/>
    <n v="0"/>
    <n v="0"/>
    <n v="25.802845207493064"/>
    <n v="1.91754119779961"/>
    <n v="0"/>
    <n v="0"/>
    <n v="0"/>
    <n v="1.91754119779961"/>
  </r>
  <r>
    <n v="2"/>
    <n v="41.1"/>
    <n v="45"/>
    <m/>
    <n v="2"/>
    <n v="0"/>
    <n v="0"/>
    <n v="0"/>
    <m/>
    <m/>
    <m/>
    <m/>
    <m/>
    <m/>
    <m/>
    <n v="1"/>
    <n v="178"/>
    <n v="201601"/>
    <n v="122"/>
    <s v="22-02"/>
    <x v="43"/>
    <n v="22"/>
    <n v="2"/>
    <n v="3.8755416000000001E-2"/>
    <n v="1"/>
    <n v="0"/>
    <n v="0"/>
    <n v="0"/>
    <n v="4.3813111412541704E-2"/>
    <n v="0"/>
    <n v="0"/>
    <n v="0"/>
    <n v="25.802845207493064"/>
    <n v="0"/>
    <n v="0"/>
    <n v="0"/>
    <n v="25.802845207493064"/>
    <n v="1.1305029318364614"/>
    <n v="0"/>
    <n v="0"/>
    <n v="0"/>
    <n v="1.1305029318364614"/>
  </r>
  <r>
    <n v="1"/>
    <n v="95.9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8795742027799249"/>
    <n v="0"/>
    <n v="0"/>
    <n v="0"/>
    <n v="25.802845207493064"/>
    <n v="0"/>
    <n v="0"/>
    <n v="25.802845207493064"/>
    <n v="0"/>
    <n v="12.590689783280677"/>
    <n v="0"/>
    <n v="0"/>
    <n v="12.590689783280677"/>
  </r>
  <r>
    <n v="1"/>
    <n v="96.7"/>
    <n v="100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083259924386281"/>
    <n v="0"/>
    <n v="0"/>
    <n v="0"/>
    <n v="25.802845207493064"/>
    <n v="0"/>
    <n v="0"/>
    <n v="25.802845207493064"/>
    <n v="0"/>
    <n v="12.922906033155799"/>
    <n v="0"/>
    <n v="0"/>
    <n v="12.922906033155799"/>
  </r>
  <r>
    <n v="1"/>
    <n v="37.700000000000003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6134291208619011E-2"/>
    <n v="0"/>
    <n v="0"/>
    <n v="0"/>
    <n v="25.802845207493064"/>
    <n v="0"/>
    <n v="0"/>
    <n v="25.802845207493064"/>
    <n v="0"/>
    <n v="0.67433907066354315"/>
    <n v="0"/>
    <n v="0"/>
    <n v="0.67433907066354315"/>
  </r>
  <r>
    <n v="1"/>
    <n v="34.4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96106193801674E-2"/>
    <n v="0"/>
    <n v="0"/>
    <n v="0"/>
    <n v="25.802845207493064"/>
    <n v="0"/>
    <n v="0"/>
    <n v="25.802845207493064"/>
    <n v="0"/>
    <n v="0.50600977628952304"/>
    <n v="0"/>
    <n v="0"/>
    <n v="0.50600977628952304"/>
  </r>
  <r>
    <n v="1"/>
    <n v="50.6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6.5749501348393219E-2"/>
    <n v="0"/>
    <n v="0"/>
    <n v="0"/>
    <n v="25.802845207493064"/>
    <n v="0"/>
    <n v="0"/>
    <n v="25.802845207493064"/>
    <n v="0"/>
    <n v="1.6965242057624466"/>
    <n v="0"/>
    <n v="0"/>
    <n v="1.6965242057624466"/>
  </r>
  <r>
    <n v="1"/>
    <n v="56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0354556348909182E-2"/>
    <n v="0"/>
    <n v="0"/>
    <n v="0"/>
    <n v="25.802845207493064"/>
    <n v="0"/>
    <n v="0"/>
    <n v="25.802845207493064"/>
    <n v="0"/>
    <n v="2.3314046312626133"/>
    <n v="0"/>
    <n v="0"/>
    <n v="2.3314046312626133"/>
  </r>
  <r>
    <n v="1"/>
    <n v="31.1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4295008329208297E-2"/>
    <n v="0"/>
    <n v="0"/>
    <n v="0"/>
    <n v="25.802845207493064"/>
    <n v="0"/>
    <n v="0"/>
    <n v="25.802845207493064"/>
    <n v="0"/>
    <n v="0.36885188715838574"/>
    <n v="0"/>
    <n v="0"/>
    <n v="0.36885188715838574"/>
  </r>
  <r>
    <n v="1"/>
    <n v="73.2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0922945907327645"/>
    <n v="0"/>
    <n v="0"/>
    <n v="0"/>
    <n v="25.802845207493064"/>
    <n v="0"/>
    <n v="0"/>
    <n v="25.802845207493064"/>
    <n v="0"/>
    <n v="5.3987153453152574"/>
    <n v="0"/>
    <n v="0"/>
    <n v="5.3987153453152574"/>
  </r>
  <r>
    <n v="1"/>
    <n v="74.599999999999994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2203263718128519"/>
    <n v="0"/>
    <n v="0"/>
    <n v="0"/>
    <n v="25.802845207493064"/>
    <n v="0"/>
    <n v="0"/>
    <n v="25.802845207493064"/>
    <n v="0"/>
    <n v="5.7290737682001707"/>
    <n v="0"/>
    <n v="0"/>
    <n v="5.7290737682001707"/>
  </r>
  <r>
    <n v="1"/>
    <n v="41.5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5315176110001817E-2"/>
    <n v="0"/>
    <n v="0"/>
    <n v="0"/>
    <n v="25.802845207493064"/>
    <n v="0"/>
    <n v="0"/>
    <n v="25.802845207493064"/>
    <n v="0"/>
    <n v="0.91123202264173386"/>
    <n v="0"/>
    <n v="0"/>
    <n v="0.91123202264173386"/>
  </r>
  <r>
    <n v="1"/>
    <n v="54.3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2031010019975398E-2"/>
    <n v="0"/>
    <n v="0"/>
    <n v="0"/>
    <n v="25.802845207493064"/>
    <n v="0"/>
    <n v="0"/>
    <n v="25.802845207493064"/>
    <n v="0"/>
    <n v="2.1166334537597375"/>
    <n v="0"/>
    <n v="0"/>
    <n v="2.1166334537597375"/>
  </r>
  <r>
    <n v="1"/>
    <n v="96.2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9275886246547884"/>
    <n v="0"/>
    <n v="0"/>
    <n v="0"/>
    <n v="25.802845207493064"/>
    <n v="0"/>
    <n v="0"/>
    <n v="25.802845207493064"/>
    <n v="0"/>
    <n v="12.714580652817114"/>
    <n v="0"/>
    <n v="0"/>
    <n v="12.714580652817114"/>
  </r>
  <r>
    <n v="1"/>
    <n v="58.3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250652529500533"/>
    <n v="0"/>
    <n v="0"/>
    <n v="0"/>
    <n v="25.802845207493064"/>
    <n v="0"/>
    <n v="0"/>
    <n v="25.802845207493064"/>
    <n v="0"/>
    <n v="2.6449600049449948"/>
    <n v="0"/>
    <n v="0"/>
    <n v="2.6449600049449948"/>
  </r>
  <r>
    <n v="1"/>
    <n v="107.2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69189667768800067"/>
    <n v="0"/>
    <n v="0"/>
    <n v="0"/>
    <n v="25.802845207493064"/>
    <n v="0"/>
    <n v="25.802845207493064"/>
    <n v="0"/>
    <n v="0"/>
    <n v="17.852902873962201"/>
    <n v="0"/>
    <n v="17.852902873962201"/>
  </r>
  <r>
    <n v="1"/>
    <n v="110.5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6088905096718429"/>
    <n v="0"/>
    <n v="0"/>
    <n v="0"/>
    <n v="25.802845207493064"/>
    <n v="0"/>
    <n v="25.802845207493064"/>
    <n v="0"/>
    <n v="0"/>
    <n v="19.633102402182555"/>
    <n v="0"/>
    <n v="19.633102402182555"/>
  </r>
  <r>
    <n v="1"/>
    <n v="29.4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198531558692442E-2"/>
    <n v="0"/>
    <n v="0"/>
    <n v="0"/>
    <n v="25.802845207493064"/>
    <n v="0"/>
    <n v="0"/>
    <n v="25.802845207493064"/>
    <n v="0"/>
    <n v="0.30925524285236466"/>
    <n v="0"/>
    <n v="0"/>
    <n v="0.30925524285236466"/>
  </r>
  <r>
    <n v="1"/>
    <n v="37.6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5917582341848839E-2"/>
    <n v="0"/>
    <n v="0"/>
    <n v="0"/>
    <n v="25.802845207493064"/>
    <n v="0"/>
    <n v="0"/>
    <n v="25.802845207493064"/>
    <n v="0"/>
    <n v="0.66874736531918111"/>
    <n v="0"/>
    <n v="0"/>
    <n v="0.66874736531918111"/>
  </r>
  <r>
    <n v="1"/>
    <n v="74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164821210959319"/>
    <n v="0"/>
    <n v="0"/>
    <n v="0"/>
    <n v="25.802845207493064"/>
    <n v="0"/>
    <n v="0"/>
    <n v="25.802845207493064"/>
    <n v="0"/>
    <n v="5.5858546608280992"/>
    <n v="0"/>
    <n v="0"/>
    <n v="5.5858546608280992"/>
  </r>
  <r>
    <n v="1"/>
    <n v="43.7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4.1523112311564525E-2"/>
    <n v="0"/>
    <n v="0"/>
    <n v="0"/>
    <n v="25.802845207493064"/>
    <n v="0"/>
    <n v="0"/>
    <n v="25.802845207493064"/>
    <n v="0"/>
    <n v="1.0714144395086489"/>
    <n v="0"/>
    <n v="0"/>
    <n v="1.0714144395086489"/>
  </r>
  <r>
    <n v="1"/>
    <n v="67.400000000000006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6152113911792992"/>
    <n v="0"/>
    <n v="0"/>
    <n v="0"/>
    <n v="25.802845207493064"/>
    <n v="0"/>
    <n v="0"/>
    <n v="25.802845207493064"/>
    <n v="0"/>
    <n v="4.1677049503978987"/>
    <n v="0"/>
    <n v="0"/>
    <n v="4.1677049503978987"/>
  </r>
  <r>
    <n v="1"/>
    <n v="95.2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7687815253102739"/>
    <n v="0"/>
    <n v="0"/>
    <n v="0"/>
    <n v="25.802845207493064"/>
    <n v="0"/>
    <n v="0"/>
    <n v="25.802845207493064"/>
    <n v="0"/>
    <n v="12.304813152593367"/>
    <n v="0"/>
    <n v="0"/>
    <n v="12.304813152593367"/>
  </r>
  <r>
    <n v="1"/>
    <n v="84.5"/>
    <n v="8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2815299753368554"/>
    <n v="0"/>
    <n v="0"/>
    <n v="0"/>
    <n v="25.802845207493064"/>
    <n v="0"/>
    <n v="0"/>
    <n v="25.802845207493064"/>
    <n v="0"/>
    <n v="8.4672809997365412"/>
    <n v="0"/>
    <n v="0"/>
    <n v="8.4672809997365412"/>
  </r>
  <r>
    <n v="1"/>
    <n v="113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8161716652811043"/>
    <n v="0"/>
    <n v="0"/>
    <n v="0"/>
    <n v="25.802845207493064"/>
    <n v="0"/>
    <n v="25.802845207493064"/>
    <n v="0"/>
    <n v="0"/>
    <n v="21.059551141990173"/>
    <n v="0"/>
    <n v="21.059551141990173"/>
  </r>
  <r>
    <n v="1"/>
    <n v="98.5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064389948352486"/>
    <n v="0"/>
    <n v="0"/>
    <n v="0"/>
    <n v="25.802845207493064"/>
    <n v="0"/>
    <n v="0"/>
    <n v="25.802845207493064"/>
    <n v="0"/>
    <n v="13.6921223986739"/>
    <n v="0"/>
    <n v="0"/>
    <n v="13.6921223986739"/>
  </r>
  <r>
    <n v="1"/>
    <n v="81.7"/>
    <n v="8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952546461102461"/>
    <n v="0"/>
    <n v="0"/>
    <n v="0"/>
    <n v="25.802845207493064"/>
    <n v="0"/>
    <n v="0"/>
    <n v="25.802845207493064"/>
    <n v="0"/>
    <n v="7.6184099303758241"/>
    <n v="0"/>
    <n v="0"/>
    <n v="7.6184099303758241"/>
  </r>
  <r>
    <n v="1"/>
    <n v="107.5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69798506272028371"/>
    <n v="0"/>
    <n v="0"/>
    <n v="0"/>
    <n v="25.802845207493064"/>
    <n v="0"/>
    <n v="25.802845207493064"/>
    <n v="0"/>
    <n v="0"/>
    <n v="18.010000530513818"/>
    <n v="0"/>
    <n v="18.010000530513818"/>
  </r>
  <r>
    <n v="1"/>
    <n v="111.1"/>
    <n v="11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7391661039540982"/>
    <n v="0"/>
    <n v="0"/>
    <n v="0"/>
    <n v="25.802845207493064"/>
    <n v="0"/>
    <n v="25.802845207493064"/>
    <n v="0"/>
    <n v="0"/>
    <n v="19.969250501540476"/>
    <n v="0"/>
    <n v="19.969250501540476"/>
  </r>
  <r>
    <n v="1"/>
    <n v="94"/>
    <n v="9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5828581409107649"/>
    <n v="0"/>
    <n v="0"/>
    <n v="0"/>
    <n v="25.802845207493064"/>
    <n v="0"/>
    <n v="0"/>
    <n v="25.802845207493064"/>
    <n v="0"/>
    <n v="11.82507792178199"/>
    <n v="0"/>
    <n v="0"/>
    <n v="11.82507792178199"/>
  </r>
  <r>
    <n v="1"/>
    <n v="110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5014749114296608"/>
    <n v="0"/>
    <n v="0"/>
    <n v="0"/>
    <n v="25.802845207493064"/>
    <n v="0"/>
    <n v="25.802845207493064"/>
    <n v="0"/>
    <n v="0"/>
    <n v="19.355939596751227"/>
    <n v="0"/>
    <n v="19.355939596751227"/>
  </r>
  <r>
    <n v="1"/>
    <n v="109"/>
    <n v="11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2897504972698923"/>
    <n v="0"/>
    <n v="0"/>
    <n v="0"/>
    <n v="25.802845207493064"/>
    <n v="0"/>
    <n v="25.802845207493064"/>
    <n v="0"/>
    <n v="0"/>
    <n v="18.80963036823006"/>
    <n v="0"/>
    <n v="18.80963036823006"/>
  </r>
  <r>
    <n v="1"/>
    <n v="88.1"/>
    <n v="9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7400728882741313"/>
    <n v="0"/>
    <n v="0"/>
    <n v="0"/>
    <n v="25.802845207493064"/>
    <n v="0"/>
    <n v="0"/>
    <n v="25.802845207493064"/>
    <n v="0"/>
    <n v="9.6504521800878909"/>
    <n v="0"/>
    <n v="0"/>
    <n v="9.6504521800878909"/>
  </r>
  <r>
    <n v="1"/>
    <n v="151.80000000000001"/>
    <n v="155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0590533389231922"/>
    <n v="2.0590533389231922"/>
    <n v="0"/>
    <n v="0"/>
    <n v="25.802845207493064"/>
    <n v="25.802845207493064"/>
    <n v="25.802845207493064"/>
    <n v="0"/>
    <n v="0"/>
    <n v="53.129434578206883"/>
    <n v="53.129434578206883"/>
    <n v="53.129434578206883"/>
  </r>
  <r>
    <n v="1"/>
    <n v="147.5"/>
    <n v="15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8816705023514371"/>
    <n v="1.8816705023514371"/>
    <n v="0"/>
    <n v="0"/>
    <n v="25.802845207493064"/>
    <n v="25.802845207493064"/>
    <n v="25.802845207493064"/>
    <n v="0"/>
    <n v="0"/>
    <n v="48.55245270367984"/>
    <n v="48.55245270367984"/>
    <n v="48.55245270367984"/>
  </r>
  <r>
    <n v="1"/>
    <n v="97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571982626437151"/>
    <n v="0"/>
    <n v="0"/>
    <n v="0"/>
    <n v="25.802845207493064"/>
    <n v="0"/>
    <n v="0"/>
    <n v="25.802845207493064"/>
    <n v="0"/>
    <n v="13.049010395459863"/>
    <n v="0"/>
    <n v="0"/>
    <n v="13.049010395459863"/>
  </r>
  <r>
    <n v="1"/>
    <n v="122"/>
    <n v="12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1.0378119385042377"/>
    <n v="0"/>
    <n v="0"/>
    <n v="0"/>
    <n v="25.802845207493064"/>
    <n v="0"/>
    <n v="25.802845207493064"/>
    <n v="0"/>
    <n v="0"/>
    <n v="26.778500803713154"/>
    <n v="0"/>
    <n v="26.778500803713154"/>
  </r>
  <r>
    <n v="1"/>
    <n v="26.2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3513203160801366E-3"/>
    <n v="0"/>
    <n v="0"/>
    <n v="0"/>
    <n v="25.802845207493064"/>
    <n v="0"/>
    <n v="0"/>
    <n v="25.802845207493064"/>
    <n v="0"/>
    <n v="0.21548782539400782"/>
    <n v="0"/>
    <n v="0"/>
    <n v="0.21548782539400782"/>
  </r>
  <r>
    <n v="1"/>
    <n v="56.9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498555142249368E-2"/>
    <n v="0"/>
    <n v="0"/>
    <n v="0"/>
    <n v="25.802845207493064"/>
    <n v="0"/>
    <n v="0"/>
    <n v="25.802845207493064"/>
    <n v="0"/>
    <n v="2.4508974803029768"/>
    <n v="0"/>
    <n v="0"/>
    <n v="2.4508974803029768"/>
  </r>
  <r>
    <n v="1"/>
    <n v="103.4"/>
    <n v="10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61787764436872306"/>
    <n v="0"/>
    <n v="0"/>
    <n v="0"/>
    <n v="25.802845207493064"/>
    <n v="0"/>
    <n v="0"/>
    <n v="25.802845207493064"/>
    <n v="0"/>
    <n v="15.94300121481661"/>
    <n v="0"/>
    <n v="0"/>
    <n v="15.94300121481661"/>
  </r>
  <r>
    <n v="1"/>
    <n v="97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0571982626437151"/>
    <n v="0"/>
    <n v="0"/>
    <n v="0"/>
    <n v="25.802845207493064"/>
    <n v="0"/>
    <n v="0"/>
    <n v="25.802845207493064"/>
    <n v="0"/>
    <n v="13.049010395459863"/>
    <n v="0"/>
    <n v="0"/>
    <n v="13.049010395459863"/>
  </r>
  <r>
    <n v="1"/>
    <n v="59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64147060315279"/>
    <n v="0"/>
    <n v="0"/>
    <n v="0"/>
    <n v="25.802845207493064"/>
    <n v="0"/>
    <n v="0"/>
    <n v="25.802845207493064"/>
    <n v="0"/>
    <n v="2.745802187532393"/>
    <n v="0"/>
    <n v="0"/>
    <n v="2.745802187532393"/>
  </r>
  <r>
    <n v="1"/>
    <n v="70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8187078804081683"/>
    <n v="0"/>
    <n v="0"/>
    <n v="0"/>
    <n v="25.802845207493064"/>
    <n v="0"/>
    <n v="0"/>
    <n v="25.802845207493064"/>
    <n v="0"/>
    <n v="4.6927837915819772"/>
    <n v="0"/>
    <n v="0"/>
    <n v="4.6927837915819772"/>
  </r>
  <r>
    <n v="1"/>
    <n v="43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9473369631376778E-2"/>
    <n v="0"/>
    <n v="0"/>
    <n v="0"/>
    <n v="25.802845207493064"/>
    <n v="0"/>
    <n v="0"/>
    <n v="25.802845207493064"/>
    <n v="0"/>
    <n v="1.0185252464165726"/>
    <n v="0"/>
    <n v="0"/>
    <n v="1.0185252464165726"/>
  </r>
  <r>
    <n v="1"/>
    <n v="164"/>
    <n v="16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6237113665847676"/>
    <n v="2.6237113665847676"/>
    <n v="0"/>
    <n v="0"/>
    <n v="25.802845207493064"/>
    <n v="25.802845207493064"/>
    <n v="25.802845207493064"/>
    <n v="0"/>
    <n v="0"/>
    <n v="67.699218261126845"/>
    <n v="67.699218261126845"/>
    <n v="67.699218261126845"/>
  </r>
  <r>
    <n v="1"/>
    <n v="98.7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402903085635489"/>
    <n v="0"/>
    <n v="0"/>
    <n v="0"/>
    <n v="25.802845207493064"/>
    <n v="0"/>
    <n v="0"/>
    <n v="25.802845207493064"/>
    <n v="0"/>
    <n v="13.779468419494062"/>
    <n v="0"/>
    <n v="0"/>
    <n v="13.779468419494062"/>
  </r>
  <r>
    <n v="1"/>
    <n v="146.80000000000001"/>
    <n v="15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8538166454900029"/>
    <n v="1.8538166454900029"/>
    <n v="0"/>
    <n v="0"/>
    <n v="25.802845207493064"/>
    <n v="25.802845207493064"/>
    <n v="25.802845207493064"/>
    <n v="0"/>
    <n v="0"/>
    <n v="47.833743946652589"/>
    <n v="47.833743946652589"/>
    <n v="47.833743946652589"/>
  </r>
  <r>
    <n v="1"/>
    <n v="110.4"/>
    <n v="11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75873241428968552"/>
    <n v="0"/>
    <n v="0"/>
    <n v="0"/>
    <n v="25.802845207493064"/>
    <n v="0"/>
    <n v="25.802845207493064"/>
    <n v="0"/>
    <n v="0"/>
    <n v="19.577455039824255"/>
    <n v="0"/>
    <n v="19.577455039824255"/>
  </r>
  <r>
    <n v="1"/>
    <n v="93"/>
    <n v="9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44317437088251049"/>
    <n v="0"/>
    <n v="0"/>
    <n v="0"/>
    <n v="25.802845207493064"/>
    <n v="0"/>
    <n v="0"/>
    <n v="25.802845207493064"/>
    <n v="0"/>
    <n v="11.43515969180954"/>
    <n v="0"/>
    <n v="0"/>
    <n v="11.43515969180954"/>
  </r>
  <r>
    <n v="1"/>
    <n v="99.2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4255614334466096"/>
    <n v="0"/>
    <n v="0"/>
    <n v="0"/>
    <n v="25.802845207493064"/>
    <n v="0"/>
    <n v="0"/>
    <n v="25.802845207493064"/>
    <n v="0"/>
    <n v="13.999492183096704"/>
    <n v="0"/>
    <n v="0"/>
    <n v="13.999492183096704"/>
  </r>
  <r>
    <n v="1"/>
    <n v="85.7"/>
    <n v="9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34298527066014839"/>
    <n v="0"/>
    <n v="0"/>
    <n v="0"/>
    <n v="25.802845207493064"/>
    <n v="0"/>
    <n v="0"/>
    <n v="25.802845207493064"/>
    <n v="0"/>
    <n v="8.8499958472939202"/>
    <n v="0"/>
    <n v="0"/>
    <n v="8.8499958472939202"/>
  </r>
  <r>
    <n v="1"/>
    <n v="36.200000000000003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3010812929692839E-2"/>
    <n v="0"/>
    <n v="0"/>
    <n v="0"/>
    <n v="25.802845207493064"/>
    <n v="0"/>
    <n v="0"/>
    <n v="25.802845207493064"/>
    <n v="0"/>
    <n v="0.59374444412344429"/>
    <n v="0"/>
    <n v="0"/>
    <n v="0.59374444412344429"/>
  </r>
  <r>
    <n v="1"/>
    <n v="77.099999999999994"/>
    <n v="8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24620454640287234"/>
    <n v="0"/>
    <n v="0"/>
    <n v="0"/>
    <n v="25.802845207493064"/>
    <n v="0"/>
    <n v="0"/>
    <n v="25.802845207493064"/>
    <n v="0"/>
    <n v="6.3527778002143585"/>
    <n v="0"/>
    <n v="0"/>
    <n v="6.3527778002143585"/>
  </r>
  <r>
    <n v="1"/>
    <n v="27.8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0056828134537926E-2"/>
    <n v="0"/>
    <n v="0"/>
    <n v="0"/>
    <n v="25.802845207493064"/>
    <n v="0"/>
    <n v="0"/>
    <n v="25.802845207493064"/>
    <n v="0"/>
    <n v="0.25949477963384332"/>
    <n v="0"/>
    <n v="0"/>
    <n v="0.25949477963384332"/>
  </r>
  <r>
    <n v="1"/>
    <n v="152"/>
    <n v="155"/>
    <m/>
    <n v="1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0675700920216808"/>
    <n v="2.0675700920216808"/>
    <n v="0"/>
    <n v="0"/>
    <n v="25.802845207493064"/>
    <n v="25.802845207493064"/>
    <n v="25.802845207493064"/>
    <n v="0"/>
    <n v="0"/>
    <n v="53.349191040077621"/>
    <n v="53.349191040077621"/>
    <n v="53.349191040077621"/>
  </r>
  <r>
    <n v="1"/>
    <n v="98.7"/>
    <n v="10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3402903085635489"/>
    <n v="0"/>
    <n v="0"/>
    <n v="0"/>
    <n v="25.802845207493064"/>
    <n v="0"/>
    <n v="0"/>
    <n v="25.802845207493064"/>
    <n v="0"/>
    <n v="13.779468419494062"/>
    <n v="0"/>
    <n v="0"/>
    <n v="13.779468419494062"/>
  </r>
  <r>
    <n v="1"/>
    <n v="113"/>
    <n v="11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8161716652811043"/>
    <n v="0"/>
    <n v="0"/>
    <n v="0"/>
    <n v="25.802845207493064"/>
    <n v="0"/>
    <n v="25.802845207493064"/>
    <n v="0"/>
    <n v="0"/>
    <n v="21.059551141990173"/>
    <n v="0"/>
    <n v="21.059551141990173"/>
  </r>
  <r>
    <n v="1"/>
    <n v="100.9"/>
    <n v="105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7224156437267426"/>
    <n v="0"/>
    <n v="0"/>
    <n v="0"/>
    <n v="25.802845207493064"/>
    <n v="0"/>
    <n v="0"/>
    <n v="25.802845207493064"/>
    <n v="0"/>
    <n v="14.765460506801791"/>
    <n v="0"/>
    <n v="0"/>
    <n v="14.765460506801791"/>
  </r>
  <r>
    <n v="1"/>
    <n v="26.9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9.0709754373709366E-3"/>
    <n v="0"/>
    <n v="0"/>
    <n v="0"/>
    <n v="25.802845207493064"/>
    <n v="0"/>
    <n v="0"/>
    <n v="25.802845207493064"/>
    <n v="0"/>
    <n v="0.23405697509145396"/>
    <n v="0"/>
    <n v="0"/>
    <n v="0.23405697509145396"/>
  </r>
  <r>
    <n v="1"/>
    <n v="22.7"/>
    <n v="2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5.3274778833111991E-3"/>
    <n v="0"/>
    <n v="0"/>
    <n v="0"/>
    <n v="25.802845207493064"/>
    <n v="0"/>
    <n v="0"/>
    <n v="25.802845207493064"/>
    <n v="0"/>
    <n v="0.13746408716942166"/>
    <n v="0"/>
    <n v="0"/>
    <n v="0.13746408716942166"/>
  </r>
  <r>
    <n v="1"/>
    <n v="42.5"/>
    <n v="4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3.8052210351728864E-2"/>
    <n v="0"/>
    <n v="0"/>
    <n v="0"/>
    <n v="25.802845207493064"/>
    <n v="0"/>
    <n v="0"/>
    <n v="25.802845207493064"/>
    <n v="0"/>
    <n v="0.9818552935086251"/>
    <n v="0"/>
    <n v="0"/>
    <n v="0.9818552935086251"/>
  </r>
  <r>
    <n v="1"/>
    <n v="29"/>
    <n v="3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1.1481491709501121E-2"/>
    <n v="0"/>
    <n v="0"/>
    <n v="0"/>
    <n v="25.802845207493064"/>
    <n v="0"/>
    <n v="0"/>
    <n v="25.802845207493064"/>
    <n v="0"/>
    <n v="0.29625515333137231"/>
    <n v="0"/>
    <n v="0"/>
    <n v="0.29625515333137231"/>
  </r>
  <r>
    <n v="1"/>
    <n v="51.4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6.9063720638534248E-2"/>
    <n v="0"/>
    <n v="0"/>
    <n v="0"/>
    <n v="25.802845207493064"/>
    <n v="0"/>
    <n v="0"/>
    <n v="25.802845207493064"/>
    <n v="0"/>
    <n v="1.7820404930896432"/>
    <n v="0"/>
    <n v="0"/>
    <n v="1.7820404930896432"/>
  </r>
  <r>
    <n v="1"/>
    <n v="69.099999999999994"/>
    <n v="7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7464022074999136"/>
    <n v="0"/>
    <n v="0"/>
    <n v="0"/>
    <n v="25.802845207493064"/>
    <n v="0"/>
    <n v="0"/>
    <n v="25.802845207493064"/>
    <n v="0"/>
    <n v="4.5062145830144456"/>
    <n v="0"/>
    <n v="0"/>
    <n v="4.5062145830144456"/>
  </r>
  <r>
    <n v="1"/>
    <n v="51.7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7.0335316447183591E-2"/>
    <n v="0"/>
    <n v="0"/>
    <n v="0"/>
    <n v="25.802845207493064"/>
    <n v="0"/>
    <n v="0"/>
    <n v="25.802845207493064"/>
    <n v="0"/>
    <n v="1.8148512829067192"/>
    <n v="0"/>
    <n v="0"/>
    <n v="1.8148512829067192"/>
  </r>
  <r>
    <n v="1"/>
    <n v="37.9"/>
    <n v="4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6571404844045552E-2"/>
    <n v="0"/>
    <n v="0"/>
    <n v="0"/>
    <n v="25.802845207493064"/>
    <n v="0"/>
    <n v="0"/>
    <n v="25.802845207493064"/>
    <n v="0"/>
    <n v="0.68561784613653876"/>
    <n v="0"/>
    <n v="0"/>
    <n v="0.68561784613653876"/>
  </r>
  <r>
    <n v="1"/>
    <n v="54.5"/>
    <n v="5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8.2981948403447844E-2"/>
    <n v="0"/>
    <n v="0"/>
    <n v="0"/>
    <n v="25.802845207493064"/>
    <n v="0"/>
    <n v="0"/>
    <n v="25.802845207493064"/>
    <n v="0"/>
    <n v="2.1411703696703408"/>
    <n v="0"/>
    <n v="0"/>
    <n v="2.1411703696703408"/>
  </r>
  <r>
    <n v="1"/>
    <n v="70.7"/>
    <n v="7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8763353270172509"/>
    <n v="0"/>
    <n v="0"/>
    <n v="0"/>
    <n v="25.802845207493064"/>
    <n v="0"/>
    <n v="0"/>
    <n v="25.802845207493064"/>
    <n v="0"/>
    <n v="4.8414790000377002"/>
    <n v="0"/>
    <n v="0"/>
    <n v="4.8414790000377002"/>
  </r>
  <r>
    <n v="1"/>
    <n v="58"/>
    <n v="6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0086194830207017"/>
    <n v="0"/>
    <n v="0"/>
    <n v="0"/>
    <n v="25.802845207493064"/>
    <n v="0"/>
    <n v="0"/>
    <n v="25.802845207493064"/>
    <n v="0"/>
    <n v="2.6025252393644842"/>
    <n v="0"/>
    <n v="0"/>
    <n v="2.6025252393644842"/>
  </r>
  <r>
    <n v="1"/>
    <n v="62.3"/>
    <n v="6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12621199146893636"/>
    <n v="0"/>
    <n v="0"/>
    <n v="0"/>
    <n v="25.802845207493064"/>
    <n v="0"/>
    <n v="0"/>
    <n v="25.802845207493064"/>
    <n v="0"/>
    <n v="3.2566284792024001"/>
    <n v="0"/>
    <n v="0"/>
    <n v="3.2566284792024001"/>
  </r>
  <r>
    <n v="1"/>
    <n v="118.1"/>
    <n v="12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937311665506259"/>
    <n v="0"/>
    <n v="0"/>
    <n v="0"/>
    <n v="25.802845207493064"/>
    <n v="0"/>
    <n v="25.802845207493064"/>
    <n v="0"/>
    <n v="0"/>
    <n v="24.185307816235515"/>
    <n v="0"/>
    <n v="24.185307816235515"/>
  </r>
  <r>
    <n v="1"/>
    <n v="35"/>
    <n v="35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2.0703030035046546E-2"/>
    <n v="0"/>
    <n v="0"/>
    <n v="0"/>
    <n v="25.802845207493064"/>
    <n v="0"/>
    <n v="0"/>
    <n v="25.802845207493064"/>
    <n v="0"/>
    <n v="0.53419707932038574"/>
    <n v="0"/>
    <n v="0"/>
    <n v="0.53419707932038574"/>
  </r>
  <r>
    <n v="1"/>
    <n v="98"/>
    <n v="100"/>
    <m/>
    <n v="2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1"/>
    <n v="0"/>
    <n v="0"/>
    <n v="0"/>
    <n v="0.52224505979424529"/>
    <n v="0"/>
    <n v="0"/>
    <n v="0"/>
    <n v="25.802845207493064"/>
    <n v="0"/>
    <n v="0"/>
    <n v="25.802845207493064"/>
    <n v="0"/>
    <n v="13.47540843824887"/>
    <n v="0"/>
    <n v="0"/>
    <n v="13.47540843824887"/>
  </r>
  <r>
    <n v="1"/>
    <n v="117.2"/>
    <n v="12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0"/>
    <n v="0"/>
    <n v="0"/>
    <n v="0.91510021158586408"/>
    <n v="0"/>
    <n v="0"/>
    <n v="0"/>
    <n v="25.802845207493064"/>
    <n v="0"/>
    <n v="25.802845207493064"/>
    <n v="0"/>
    <n v="0"/>
    <n v="23.612189108894199"/>
    <n v="0"/>
    <n v="23.612189108894199"/>
  </r>
  <r>
    <n v="1"/>
    <n v="137.5"/>
    <n v="14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1.5099395190894538"/>
    <n v="1.5099395190894538"/>
    <n v="0"/>
    <n v="0"/>
    <n v="25.802845207493064"/>
    <n v="25.802845207493064"/>
    <n v="25.802845207493064"/>
    <n v="0"/>
    <n v="0"/>
    <n v="38.960735683741696"/>
    <n v="38.960735683741696"/>
    <n v="38.960735683741696"/>
  </r>
  <r>
    <n v="1"/>
    <n v="160"/>
    <n v="160"/>
    <m/>
    <n v="3"/>
    <m/>
    <m/>
    <m/>
    <m/>
    <m/>
    <m/>
    <m/>
    <m/>
    <m/>
    <m/>
    <n v="1"/>
    <n v="178"/>
    <n v="201601"/>
    <n v="122"/>
    <s v="22-02"/>
    <x v="43"/>
    <n v="22"/>
    <n v="2"/>
    <n v="3.8755416000000001E-2"/>
    <n v="0"/>
    <n v="0"/>
    <n v="1"/>
    <n v="1"/>
    <n v="0"/>
    <n v="0"/>
    <n v="2.4282686824688562"/>
    <n v="2.4282686824688562"/>
    <n v="0"/>
    <n v="0"/>
    <n v="25.802845207493064"/>
    <n v="25.802845207493064"/>
    <n v="25.802845207493064"/>
    <n v="0"/>
    <n v="0"/>
    <n v="62.656240935947018"/>
    <n v="62.656240935947018"/>
    <n v="62.656240935947018"/>
  </r>
  <r>
    <n v="2"/>
    <n v="94.4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4249371388693359"/>
    <n v="0"/>
    <n v="0"/>
    <n v="0"/>
    <n v="29.833329837861523"/>
    <n v="0"/>
    <n v="0"/>
    <n v="0"/>
    <n v="29.833329837861523"/>
    <n v="13.201060917569215"/>
    <n v="0"/>
    <n v="0"/>
    <n v="0"/>
    <n v="13.201060917569215"/>
  </r>
  <r>
    <n v="2"/>
    <n v="85.3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3379455267473612"/>
    <n v="0"/>
    <n v="0"/>
    <n v="0"/>
    <n v="29.833329837861523"/>
    <n v="0"/>
    <n v="0"/>
    <n v="0"/>
    <n v="29.833329837861523"/>
    <n v="9.9582029880268443"/>
    <n v="0"/>
    <n v="0"/>
    <n v="0"/>
    <n v="9.9582029880268443"/>
  </r>
  <r>
    <n v="2"/>
    <n v="102.2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5181427420315754"/>
    <n v="0"/>
    <n v="0"/>
    <n v="0"/>
    <n v="29.833329837861523"/>
    <n v="0"/>
    <n v="0"/>
    <n v="0"/>
    <n v="29.833329837861523"/>
    <n v="16.462457251542958"/>
    <n v="0"/>
    <n v="0"/>
    <n v="0"/>
    <n v="16.462457251542958"/>
  </r>
  <r>
    <n v="2"/>
    <n v="98.8"/>
    <n v="100"/>
    <m/>
    <n v="0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0226053185746244"/>
    <n v="0"/>
    <n v="0"/>
    <n v="0"/>
    <n v="29.833329837861523"/>
    <n v="0"/>
    <n v="0"/>
    <n v="0"/>
    <n v="29.833329837861523"/>
    <n v="14.984104111443433"/>
    <n v="0"/>
    <n v="0"/>
    <n v="0"/>
    <n v="14.984104111443433"/>
  </r>
  <r>
    <n v="2"/>
    <n v="110"/>
    <n v="11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7705359233359652"/>
    <n v="0"/>
    <n v="0"/>
    <n v="0"/>
    <n v="29.833329837861523"/>
    <n v="0"/>
    <n v="0"/>
    <n v="0"/>
    <n v="29.833329837861523"/>
    <n v="20.198763137997215"/>
    <n v="0"/>
    <n v="0"/>
    <n v="0"/>
    <n v="20.198763137997215"/>
  </r>
  <r>
    <n v="2"/>
    <n v="107.4"/>
    <n v="110"/>
    <m/>
    <n v="3"/>
    <n v="7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334799820940813"/>
    <n v="0"/>
    <n v="0"/>
    <n v="0"/>
    <n v="29.833329837861523"/>
    <n v="0"/>
    <n v="0"/>
    <n v="0"/>
    <n v="29.833329837861523"/>
    <n v="18.898817251495338"/>
    <n v="0"/>
    <n v="0"/>
    <n v="0"/>
    <n v="18.898817251495338"/>
  </r>
  <r>
    <n v="2"/>
    <n v="118.5"/>
    <n v="12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327616588259853"/>
    <n v="0"/>
    <n v="0"/>
    <n v="0"/>
    <n v="29.833329837861523"/>
    <n v="0"/>
    <n v="0"/>
    <n v="0"/>
    <n v="29.833329837861523"/>
    <n v="24.844053244080325"/>
    <n v="0"/>
    <n v="0"/>
    <n v="0"/>
    <n v="24.844053244080325"/>
  </r>
  <r>
    <n v="2"/>
    <n v="125.2"/>
    <n v="130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7039293932536697"/>
    <n v="0"/>
    <n v="0"/>
    <n v="0"/>
    <n v="29.833329837861523"/>
    <n v="0"/>
    <n v="0"/>
    <n v="0"/>
    <n v="29.833329837861523"/>
    <n v="28.950052631225617"/>
    <n v="0"/>
    <n v="0"/>
    <n v="0"/>
    <n v="28.950052631225617"/>
  </r>
  <r>
    <n v="2"/>
    <n v="121.2"/>
    <n v="125"/>
    <m/>
    <n v="3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8660622260285671"/>
    <n v="0"/>
    <n v="0"/>
    <n v="0"/>
    <n v="29.833329837861523"/>
    <n v="0"/>
    <n v="0"/>
    <n v="0"/>
    <n v="29.833329837861523"/>
    <n v="26.450415875211501"/>
    <n v="0"/>
    <n v="0"/>
    <n v="0"/>
    <n v="26.450415875211501"/>
  </r>
  <r>
    <n v="2"/>
    <n v="102.8"/>
    <n v="105"/>
    <m/>
    <n v="2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60870813904353"/>
    <n v="0"/>
    <n v="0"/>
    <n v="0"/>
    <n v="29.833329837861523"/>
    <n v="0"/>
    <n v="0"/>
    <n v="0"/>
    <n v="29.833329837861523"/>
    <n v="16.732643987638411"/>
    <n v="0"/>
    <n v="0"/>
    <n v="0"/>
    <n v="16.732643987638411"/>
  </r>
  <r>
    <n v="2"/>
    <n v="102"/>
    <n v="105"/>
    <m/>
    <n v="2"/>
    <n v="4"/>
    <n v="1"/>
    <n v="3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488163826596546"/>
    <n v="0"/>
    <n v="0"/>
    <n v="0"/>
    <n v="29.833329837861523"/>
    <n v="0"/>
    <n v="0"/>
    <n v="0"/>
    <n v="29.833329837861523"/>
    <n v="16.373020164307501"/>
    <n v="0"/>
    <n v="0"/>
    <n v="0"/>
    <n v="16.373020164307501"/>
  </r>
  <r>
    <n v="2"/>
    <n v="121.8"/>
    <n v="125"/>
    <m/>
    <n v="2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9886629947770635"/>
    <n v="0"/>
    <n v="0"/>
    <n v="0"/>
    <n v="29.833329837861523"/>
    <n v="0"/>
    <n v="0"/>
    <n v="0"/>
    <n v="29.833329837861523"/>
    <n v="26.816174792456426"/>
    <n v="0"/>
    <n v="0"/>
    <n v="0"/>
    <n v="26.816174792456426"/>
  </r>
  <r>
    <n v="2"/>
    <n v="105.6"/>
    <n v="110"/>
    <m/>
    <n v="2"/>
    <n v="4"/>
    <n v="1"/>
    <n v="3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0439288874211516"/>
    <n v="0"/>
    <n v="0"/>
    <n v="0"/>
    <n v="29.833329837861523"/>
    <n v="0"/>
    <n v="0"/>
    <n v="0"/>
    <n v="29.833329837861523"/>
    <n v="18.031052401501462"/>
    <n v="0"/>
    <n v="0"/>
    <n v="0"/>
    <n v="18.031052401501462"/>
  </r>
  <r>
    <n v="2"/>
    <n v="123"/>
    <n v="125"/>
    <m/>
    <n v="2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2371097611499431"/>
    <n v="0"/>
    <n v="0"/>
    <n v="0"/>
    <n v="29.833329837861523"/>
    <n v="0"/>
    <n v="0"/>
    <n v="0"/>
    <n v="29.833329837861523"/>
    <n v="27.557374225291653"/>
    <n v="0"/>
    <n v="0"/>
    <n v="0"/>
    <n v="27.557374225291653"/>
  </r>
  <r>
    <n v="2"/>
    <n v="111"/>
    <n v="115"/>
    <m/>
    <n v="0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430963701893689"/>
    <n v="0"/>
    <n v="0"/>
    <n v="0"/>
    <n v="29.833329837861523"/>
    <n v="0"/>
    <n v="0"/>
    <n v="0"/>
    <n v="29.833329837861523"/>
    <n v="20.713568410791854"/>
    <n v="0"/>
    <n v="0"/>
    <n v="0"/>
    <n v="20.713568410791854"/>
  </r>
  <r>
    <n v="2"/>
    <n v="23.3"/>
    <n v="2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9.0391336059144206E-3"/>
    <n v="0"/>
    <n v="0"/>
    <n v="0"/>
    <n v="29.833329837861523"/>
    <n v="0"/>
    <n v="0"/>
    <n v="0"/>
    <n v="29.833329837861523"/>
    <n v="0.2696674543137435"/>
    <n v="0"/>
    <n v="0"/>
    <n v="0"/>
    <n v="0.2696674543137435"/>
  </r>
  <r>
    <n v="2"/>
    <n v="31.7"/>
    <n v="3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2.1279224551148918E-2"/>
    <n v="0"/>
    <n v="0"/>
    <n v="0"/>
    <n v="29.833329837861523"/>
    <n v="0"/>
    <n v="0"/>
    <n v="0"/>
    <n v="29.833329837861523"/>
    <n v="0.63483012472834643"/>
    <n v="0"/>
    <n v="0"/>
    <n v="0"/>
    <n v="0.63483012472834643"/>
  </r>
  <r>
    <n v="2"/>
    <n v="111.2"/>
    <n v="11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779427603051314"/>
    <n v="0"/>
    <n v="0"/>
    <n v="0"/>
    <n v="29.833329837861523"/>
    <n v="0"/>
    <n v="0"/>
    <n v="0"/>
    <n v="29.833329837861523"/>
    <n v="20.817526795790087"/>
    <n v="0"/>
    <n v="0"/>
    <n v="0"/>
    <n v="20.817526795790087"/>
  </r>
  <r>
    <n v="2"/>
    <n v="113.6"/>
    <n v="11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4048647213943253"/>
    <n v="0"/>
    <n v="0"/>
    <n v="0"/>
    <n v="29.833329837861523"/>
    <n v="0"/>
    <n v="0"/>
    <n v="0"/>
    <n v="29.833329837861523"/>
    <n v="22.091177163810148"/>
    <n v="0"/>
    <n v="0"/>
    <n v="0"/>
    <n v="22.091177163810148"/>
  </r>
  <r>
    <n v="2"/>
    <n v="100.5"/>
    <n v="10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2666421073610148"/>
    <n v="0"/>
    <n v="0"/>
    <n v="0"/>
    <n v="29.833329837861523"/>
    <n v="0"/>
    <n v="0"/>
    <n v="0"/>
    <n v="29.833329837861523"/>
    <n v="15.712147112687125"/>
    <n v="0"/>
    <n v="0"/>
    <n v="0"/>
    <n v="15.712147112687125"/>
  </r>
  <r>
    <n v="2"/>
    <n v="106"/>
    <n v="110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078111520424316"/>
    <n v="0"/>
    <n v="0"/>
    <n v="0"/>
    <n v="29.833329837861523"/>
    <n v="0"/>
    <n v="0"/>
    <n v="0"/>
    <n v="29.833329837861523"/>
    <n v="18.221634468625084"/>
    <n v="0"/>
    <n v="0"/>
    <n v="0"/>
    <n v="18.221634468625084"/>
  </r>
  <r>
    <n v="2"/>
    <n v="106"/>
    <n v="110"/>
    <m/>
    <n v="3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078111520424316"/>
    <n v="0"/>
    <n v="0"/>
    <n v="0"/>
    <n v="29.833329837861523"/>
    <n v="0"/>
    <n v="0"/>
    <n v="0"/>
    <n v="29.833329837861523"/>
    <n v="18.221634468625084"/>
    <n v="0"/>
    <n v="0"/>
    <n v="0"/>
    <n v="18.221634468625084"/>
  </r>
  <r>
    <n v="2"/>
    <n v="110.8"/>
    <n v="115"/>
    <m/>
    <n v="3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9083616232322853"/>
    <n v="0"/>
    <n v="0"/>
    <n v="0"/>
    <n v="29.833329837861523"/>
    <n v="0"/>
    <n v="0"/>
    <n v="0"/>
    <n v="29.833329837861523"/>
    <n v="20.609943094511319"/>
    <n v="0"/>
    <n v="0"/>
    <n v="0"/>
    <n v="20.609943094511319"/>
  </r>
  <r>
    <n v="2"/>
    <n v="114.2"/>
    <n v="115"/>
    <m/>
    <n v="3"/>
    <n v="4"/>
    <n v="1"/>
    <n v="4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5141424550828795"/>
    <n v="0"/>
    <n v="0"/>
    <n v="0"/>
    <n v="29.833329837861523"/>
    <n v="0"/>
    <n v="0"/>
    <n v="0"/>
    <n v="29.833329837861523"/>
    <n v="22.41718903111661"/>
    <n v="0"/>
    <n v="0"/>
    <n v="0"/>
    <n v="22.41718903111661"/>
  </r>
  <r>
    <n v="2"/>
    <n v="124.6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5751517383483642"/>
    <n v="0"/>
    <n v="0"/>
    <n v="0"/>
    <n v="29.833329837861523"/>
    <n v="0"/>
    <n v="0"/>
    <n v="0"/>
    <n v="29.833329837861523"/>
    <n v="28.565866005771987"/>
    <n v="0"/>
    <n v="0"/>
    <n v="0"/>
    <n v="28.565866005771987"/>
  </r>
  <r>
    <n v="2"/>
    <n v="101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339833674315535"/>
    <n v="0"/>
    <n v="0"/>
    <n v="0"/>
    <n v="29.833329837861523"/>
    <n v="0"/>
    <n v="0"/>
    <n v="0"/>
    <n v="29.833329837861523"/>
    <n v="15.930501928517538"/>
    <n v="0"/>
    <n v="0"/>
    <n v="0"/>
    <n v="15.930501928517538"/>
  </r>
  <r>
    <n v="2"/>
    <n v="34"/>
    <n v="35"/>
    <m/>
    <n v="2"/>
    <n v="0"/>
    <n v="0"/>
    <n v="0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2.5855495053449629E-2"/>
    <n v="0"/>
    <n v="0"/>
    <n v="0"/>
    <n v="29.833329837861523"/>
    <n v="0"/>
    <n v="0"/>
    <n v="0"/>
    <n v="29.833329837861523"/>
    <n v="0.77135551205075981"/>
    <n v="0"/>
    <n v="0"/>
    <n v="0"/>
    <n v="0.77135551205075981"/>
  </r>
  <r>
    <n v="2"/>
    <n v="104.8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9174516260029886"/>
    <n v="0"/>
    <n v="0"/>
    <n v="0"/>
    <n v="29.833329837861523"/>
    <n v="0"/>
    <n v="0"/>
    <n v="0"/>
    <n v="29.833329837861523"/>
    <n v="17.653728615813716"/>
    <n v="0"/>
    <n v="0"/>
    <n v="0"/>
    <n v="17.653728615813716"/>
  </r>
  <r>
    <n v="2"/>
    <n v="106.2"/>
    <n v="11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399137486801425"/>
    <n v="0"/>
    <n v="0"/>
    <n v="0"/>
    <n v="29.833329837861523"/>
    <n v="0"/>
    <n v="0"/>
    <n v="0"/>
    <n v="29.833329837861523"/>
    <n v="18.317407204039547"/>
    <n v="0"/>
    <n v="0"/>
    <n v="0"/>
    <n v="18.317407204039547"/>
  </r>
  <r>
    <n v="2"/>
    <n v="122.4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112344121744802"/>
    <n v="0"/>
    <n v="0"/>
    <n v="0"/>
    <n v="29.833329837861523"/>
    <n v="0"/>
    <n v="0"/>
    <n v="0"/>
    <n v="29.833329837861523"/>
    <n v="27.185156778011123"/>
    <n v="0"/>
    <n v="0"/>
    <n v="0"/>
    <n v="27.185156778011123"/>
  </r>
  <r>
    <n v="2"/>
    <n v="122.7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17459111792848"/>
    <n v="0"/>
    <n v="0"/>
    <n v="0"/>
    <n v="29.833329837861523"/>
    <n v="0"/>
    <n v="0"/>
    <n v="0"/>
    <n v="29.833329837861523"/>
    <n v="27.370860294867501"/>
    <n v="0"/>
    <n v="0"/>
    <n v="0"/>
    <n v="27.370860294867501"/>
  </r>
  <r>
    <n v="2"/>
    <n v="103.6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7309348199559418"/>
    <n v="0"/>
    <n v="0"/>
    <n v="0"/>
    <n v="29.833329837861523"/>
    <n v="0"/>
    <n v="0"/>
    <n v="0"/>
    <n v="29.833329837861523"/>
    <n v="17.097286876303116"/>
    <n v="0"/>
    <n v="0"/>
    <n v="0"/>
    <n v="17.097286876303116"/>
  </r>
  <r>
    <n v="2"/>
    <n v="115.1"/>
    <n v="12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6799866360366364"/>
    <n v="0"/>
    <n v="0"/>
    <n v="0"/>
    <n v="29.833329837861523"/>
    <n v="0"/>
    <n v="0"/>
    <n v="0"/>
    <n v="29.833329837861523"/>
    <n v="22.911957446324951"/>
    <n v="0"/>
    <n v="0"/>
    <n v="0"/>
    <n v="22.911957446324951"/>
  </r>
  <r>
    <n v="2"/>
    <n v="86.1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4257349108804358"/>
    <n v="0"/>
    <n v="0"/>
    <n v="0"/>
    <n v="29.833329837861523"/>
    <n v="0"/>
    <n v="0"/>
    <n v="0"/>
    <n v="29.833329837861523"/>
    <n v="10.220107953337319"/>
    <n v="0"/>
    <n v="0"/>
    <n v="0"/>
    <n v="10.220107953337319"/>
  </r>
  <r>
    <n v="2"/>
    <n v="101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339833674315535"/>
    <n v="0"/>
    <n v="0"/>
    <n v="0"/>
    <n v="29.833329837861523"/>
    <n v="0"/>
    <n v="0"/>
    <n v="0"/>
    <n v="29.833329837861523"/>
    <n v="15.930501928517538"/>
    <n v="0"/>
    <n v="0"/>
    <n v="0"/>
    <n v="15.930501928517538"/>
  </r>
  <r>
    <n v="2"/>
    <n v="95.1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5167911191883969"/>
    <n v="0"/>
    <n v="0"/>
    <n v="0"/>
    <n v="29.833329837861523"/>
    <n v="0"/>
    <n v="0"/>
    <n v="0"/>
    <n v="29.833329837861523"/>
    <n v="13.475091926747114"/>
    <n v="0"/>
    <n v="0"/>
    <n v="0"/>
    <n v="13.475091926747114"/>
  </r>
  <r>
    <n v="2"/>
    <n v="96.8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7449250630790363"/>
    <n v="0"/>
    <n v="0"/>
    <n v="0"/>
    <n v="29.833329837861523"/>
    <n v="0"/>
    <n v="0"/>
    <n v="0"/>
    <n v="29.833329837861523"/>
    <n v="14.155691446277277"/>
    <n v="0"/>
    <n v="0"/>
    <n v="0"/>
    <n v="14.155691446277277"/>
  </r>
  <r>
    <n v="2"/>
    <n v="106.5"/>
    <n v="11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1882699203171998"/>
    <n v="0"/>
    <n v="0"/>
    <n v="0"/>
    <n v="29.833329837861523"/>
    <n v="0"/>
    <n v="0"/>
    <n v="0"/>
    <n v="29.833329837861523"/>
    <n v="18.461669765854005"/>
    <n v="0"/>
    <n v="0"/>
    <n v="0"/>
    <n v="18.461669765854005"/>
  </r>
  <r>
    <n v="2"/>
    <n v="93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2448374990574828"/>
    <n v="0"/>
    <n v="0"/>
    <n v="0"/>
    <n v="29.833329837861523"/>
    <n v="0"/>
    <n v="0"/>
    <n v="0"/>
    <n v="29.833329837861523"/>
    <n v="12.663763721750508"/>
    <n v="0"/>
    <n v="0"/>
    <n v="0"/>
    <n v="12.663763721750508"/>
  </r>
  <r>
    <n v="2"/>
    <n v="107.8"/>
    <n v="11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64006305966492927"/>
    <n v="0"/>
    <n v="0"/>
    <n v="0"/>
    <n v="29.833329837861523"/>
    <n v="0"/>
    <n v="0"/>
    <n v="0"/>
    <n v="29.833329837861523"/>
    <n v="19.095212376014675"/>
    <n v="0"/>
    <n v="0"/>
    <n v="0"/>
    <n v="19.095212376014675"/>
  </r>
  <r>
    <n v="2"/>
    <n v="102.3"/>
    <n v="10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5331714404401344"/>
    <n v="0"/>
    <n v="0"/>
    <n v="0"/>
    <n v="29.833329837861523"/>
    <n v="0"/>
    <n v="0"/>
    <n v="0"/>
    <n v="29.833329837861523"/>
    <n v="16.507292863208587"/>
    <n v="0"/>
    <n v="0"/>
    <n v="0"/>
    <n v="16.507292863208587"/>
  </r>
  <r>
    <n v="2"/>
    <n v="141.4"/>
    <n v="14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3611619396922658"/>
    <n v="0"/>
    <n v="0"/>
    <n v="0"/>
    <n v="29.833329837861523"/>
    <n v="0"/>
    <n v="0"/>
    <n v="0"/>
    <n v="29.833329837861523"/>
    <n v="40.607993109582743"/>
    <n v="0"/>
    <n v="0"/>
    <n v="0"/>
    <n v="40.607993109582743"/>
  </r>
  <r>
    <n v="2"/>
    <n v="127"/>
    <n v="130"/>
    <m/>
    <n v="1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0096901912551144"/>
    <n v="0"/>
    <n v="0"/>
    <n v="0"/>
    <n v="29.833329837861523"/>
    <n v="0"/>
    <n v="0"/>
    <n v="0"/>
    <n v="29.833329837861523"/>
    <n v="30.122420509767309"/>
    <n v="0"/>
    <n v="0"/>
    <n v="0"/>
    <n v="30.122420509767309"/>
  </r>
  <r>
    <n v="2"/>
    <n v="134.80000000000001"/>
    <n v="135"/>
    <m/>
    <n v="1"/>
    <n v="4"/>
    <n v="1"/>
    <n v="5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1.1917291968631993"/>
    <n v="0"/>
    <n v="0"/>
    <n v="0"/>
    <n v="29.833329837861523"/>
    <n v="0"/>
    <n v="0"/>
    <n v="0"/>
    <n v="29.833329837861523"/>
    <n v="35.553250207429635"/>
    <n v="0"/>
    <n v="0"/>
    <n v="0"/>
    <n v="35.553250207429635"/>
  </r>
  <r>
    <n v="2"/>
    <n v="126.2"/>
    <n v="130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99210138358329891"/>
    <n v="0"/>
    <n v="0"/>
    <n v="0"/>
    <n v="29.833329837861523"/>
    <n v="0"/>
    <n v="0"/>
    <n v="0"/>
    <n v="29.833329837861523"/>
    <n v="29.597687809039332"/>
    <n v="0"/>
    <n v="0"/>
    <n v="0"/>
    <n v="29.597687809039332"/>
  </r>
  <r>
    <n v="2"/>
    <n v="120.5"/>
    <n v="125"/>
    <m/>
    <n v="3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7243879001755253"/>
    <n v="0"/>
    <n v="0"/>
    <n v="0"/>
    <n v="29.833329837861523"/>
    <n v="0"/>
    <n v="0"/>
    <n v="0"/>
    <n v="29.833329837861523"/>
    <n v="26.027754185938452"/>
    <n v="0"/>
    <n v="0"/>
    <n v="0"/>
    <n v="26.027754185938452"/>
  </r>
  <r>
    <n v="2"/>
    <n v="115.2"/>
    <n v="120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76985570710994267"/>
    <n v="0"/>
    <n v="0"/>
    <n v="0"/>
    <n v="29.833329837861523"/>
    <n v="0"/>
    <n v="0"/>
    <n v="0"/>
    <n v="29.833329837861523"/>
    <n v="22.967359237771035"/>
    <n v="0"/>
    <n v="0"/>
    <n v="0"/>
    <n v="22.967359237771035"/>
  </r>
  <r>
    <n v="2"/>
    <n v="121.1"/>
    <n v="125"/>
    <m/>
    <n v="2"/>
    <n v="4"/>
    <n v="1"/>
    <n v="6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88457335074555632"/>
    <n v="0"/>
    <n v="0"/>
    <n v="0"/>
    <n v="29.833329837861523"/>
    <n v="0"/>
    <n v="0"/>
    <n v="0"/>
    <n v="29.833329837861523"/>
    <n v="26.38976853857455"/>
    <n v="0"/>
    <n v="0"/>
    <n v="0"/>
    <n v="26.38976853857455"/>
  </r>
  <r>
    <n v="2"/>
    <n v="90.4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9229646477558333"/>
    <n v="0"/>
    <n v="0"/>
    <n v="0"/>
    <n v="29.833329837861523"/>
    <n v="0"/>
    <n v="0"/>
    <n v="0"/>
    <n v="29.833329837861523"/>
    <n v="11.703509827877001"/>
    <n v="0"/>
    <n v="0"/>
    <n v="0"/>
    <n v="11.703509827877001"/>
  </r>
  <r>
    <n v="2"/>
    <n v="99.2"/>
    <n v="10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0793594735782455"/>
    <n v="0"/>
    <n v="0"/>
    <n v="0"/>
    <n v="29.833329837861523"/>
    <n v="0"/>
    <n v="0"/>
    <n v="0"/>
    <n v="29.833329837861523"/>
    <n v="15.153420654032647"/>
    <n v="0"/>
    <n v="0"/>
    <n v="0"/>
    <n v="15.153420654032647"/>
  </r>
  <r>
    <n v="2"/>
    <n v="88.1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6516402935207554"/>
    <n v="0"/>
    <n v="0"/>
    <n v="0"/>
    <n v="29.833329837861523"/>
    <n v="0"/>
    <n v="0"/>
    <n v="0"/>
    <n v="29.833329837861523"/>
    <n v="10.894058932583016"/>
    <n v="0"/>
    <n v="0"/>
    <n v="0"/>
    <n v="10.894058932583016"/>
  </r>
  <r>
    <n v="2"/>
    <n v="103.1"/>
    <n v="10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56543454427163509"/>
    <n v="0"/>
    <n v="0"/>
    <n v="0"/>
    <n v="29.833329837861523"/>
    <n v="0"/>
    <n v="0"/>
    <n v="0"/>
    <n v="29.833329837861523"/>
    <n v="16.868795260976604"/>
    <n v="0"/>
    <n v="0"/>
    <n v="0"/>
    <n v="16.868795260976604"/>
  </r>
  <r>
    <n v="2"/>
    <n v="93.5"/>
    <n v="9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43086089489403145"/>
    <n v="0"/>
    <n v="0"/>
    <n v="0"/>
    <n v="29.833329837861523"/>
    <n v="0"/>
    <n v="0"/>
    <n v="0"/>
    <n v="29.833329837861523"/>
    <n v="12.854015191609825"/>
    <n v="0"/>
    <n v="0"/>
    <n v="0"/>
    <n v="12.854015191609825"/>
  </r>
  <r>
    <n v="2"/>
    <n v="87.4"/>
    <n v="90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35715216200987909"/>
    <n v="0"/>
    <n v="0"/>
    <n v="0"/>
    <n v="29.833329837861523"/>
    <n v="0"/>
    <n v="0"/>
    <n v="0"/>
    <n v="29.833329837861523"/>
    <n v="10.655038251546078"/>
    <n v="0"/>
    <n v="0"/>
    <n v="0"/>
    <n v="10.655038251546078"/>
  </r>
  <r>
    <n v="2"/>
    <n v="81.599999999999994"/>
    <n v="85"/>
    <m/>
    <n v="2"/>
    <n v="0"/>
    <n v="0"/>
    <n v="1"/>
    <m/>
    <m/>
    <m/>
    <m/>
    <m/>
    <m/>
    <m/>
    <n v="1"/>
    <n v="178"/>
    <n v="201601"/>
    <n v="123"/>
    <s v="23-09"/>
    <x v="44"/>
    <n v="22"/>
    <n v="2"/>
    <n v="3.3519556999999998E-2"/>
    <n v="1"/>
    <n v="0"/>
    <n v="0"/>
    <n v="0"/>
    <n v="0.29506678234391792"/>
    <n v="0"/>
    <n v="0"/>
    <n v="0"/>
    <n v="29.833329837861523"/>
    <n v="0"/>
    <n v="0"/>
    <n v="0"/>
    <n v="29.833329837861523"/>
    <n v="8.8028246418625979"/>
    <n v="0"/>
    <n v="0"/>
    <n v="0"/>
    <n v="8.8028246418625979"/>
  </r>
  <r>
    <n v="1"/>
    <n v="70"/>
    <n v="7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18187078804081683"/>
    <n v="0"/>
    <n v="0"/>
    <n v="0"/>
    <n v="29.833329837861523"/>
    <n v="0"/>
    <n v="0"/>
    <n v="29.833329837861523"/>
    <n v="0"/>
    <n v="5.4258112074934894"/>
    <n v="0"/>
    <n v="0"/>
    <n v="5.4258112074934894"/>
  </r>
  <r>
    <n v="1"/>
    <n v="132.4"/>
    <n v="135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3412181641071645"/>
    <n v="1.3412181641071645"/>
    <n v="0"/>
    <n v="0"/>
    <n v="29.833329837861523"/>
    <n v="29.833329837861523"/>
    <n v="29.833329837861523"/>
    <n v="0"/>
    <n v="0"/>
    <n v="40.013003874340122"/>
    <n v="40.013003874340122"/>
    <n v="40.013003874340122"/>
  </r>
  <r>
    <n v="1"/>
    <n v="119.7"/>
    <n v="12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97770031400861945"/>
    <n v="0"/>
    <n v="0"/>
    <n v="0"/>
    <n v="29.833329837861523"/>
    <n v="0"/>
    <n v="29.833329837861523"/>
    <n v="0"/>
    <n v="0"/>
    <n v="29.168055950399925"/>
    <n v="0"/>
    <n v="29.168055950399925"/>
  </r>
  <r>
    <n v="1"/>
    <n v="102.8"/>
    <n v="10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0670700261256649"/>
    <n v="0"/>
    <n v="0"/>
    <n v="0"/>
    <n v="29.833329837861523"/>
    <n v="0"/>
    <n v="0"/>
    <n v="29.833329837861523"/>
    <n v="0"/>
    <n v="18.10009012388101"/>
    <n v="0"/>
    <n v="0"/>
    <n v="18.10009012388101"/>
  </r>
  <r>
    <n v="1"/>
    <n v="94"/>
    <n v="95"/>
    <m/>
    <n v="0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45828581409107649"/>
    <n v="0"/>
    <n v="0"/>
    <n v="0"/>
    <n v="29.833329837861523"/>
    <n v="0"/>
    <n v="0"/>
    <n v="29.833329837861523"/>
    <n v="0"/>
    <n v="13.67219185179197"/>
    <n v="0"/>
    <n v="0"/>
    <n v="13.67219185179197"/>
  </r>
  <r>
    <n v="1"/>
    <n v="106.1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6988202066030433"/>
    <n v="0"/>
    <n v="0"/>
    <n v="0"/>
    <n v="29.833329837861523"/>
    <n v="0"/>
    <n v="0"/>
    <n v="29.833329837861523"/>
    <n v="0"/>
    <n v="19.984811274812024"/>
    <n v="0"/>
    <n v="0"/>
    <n v="19.984811274812024"/>
  </r>
  <r>
    <n v="1"/>
    <n v="128.30000000000001"/>
    <n v="13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2152654774040819"/>
    <n v="1.2152654774040819"/>
    <n v="0"/>
    <n v="0"/>
    <n v="29.833329837861523"/>
    <n v="29.833329837861523"/>
    <n v="29.833329837861523"/>
    <n v="0"/>
    <n v="0"/>
    <n v="36.255415827962224"/>
    <n v="36.255415827962224"/>
    <n v="36.255415827962224"/>
  </r>
  <r>
    <n v="1"/>
    <n v="104.1"/>
    <n v="10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3108612243763251"/>
    <n v="0"/>
    <n v="0"/>
    <n v="0"/>
    <n v="29.833329837861523"/>
    <n v="0"/>
    <n v="0"/>
    <n v="29.833329837861523"/>
    <n v="0"/>
    <n v="18.827400446778952"/>
    <n v="0"/>
    <n v="0"/>
    <n v="18.827400446778952"/>
  </r>
  <r>
    <n v="1"/>
    <n v="108.1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71027109922906684"/>
    <n v="0"/>
    <n v="0"/>
    <n v="0"/>
    <n v="29.833329837861523"/>
    <n v="0"/>
    <n v="29.833329837861523"/>
    <n v="0"/>
    <n v="0"/>
    <n v="21.189751977601222"/>
    <n v="0"/>
    <n v="21.189751977601222"/>
  </r>
  <r>
    <n v="1"/>
    <n v="30.5"/>
    <n v="3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1.3448089460642789E-2"/>
    <n v="0"/>
    <n v="0"/>
    <n v="0"/>
    <n v="29.833329837861523"/>
    <n v="0"/>
    <n v="0"/>
    <n v="29.833329837861523"/>
    <n v="0"/>
    <n v="0.40120128856842557"/>
    <n v="0"/>
    <n v="0"/>
    <n v="0.40120128856842557"/>
  </r>
  <r>
    <n v="1"/>
    <n v="35.6"/>
    <n v="4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2.1836163466210572E-2"/>
    <n v="0"/>
    <n v="0"/>
    <n v="0"/>
    <n v="29.833329837861523"/>
    <n v="0"/>
    <n v="0"/>
    <n v="29.833329837861523"/>
    <n v="0"/>
    <n v="0.65144546708092155"/>
    <n v="0"/>
    <n v="0"/>
    <n v="0.65144546708092155"/>
  </r>
  <r>
    <n v="1"/>
    <n v="105.8"/>
    <n v="11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66396190357022744"/>
    <n v="0"/>
    <n v="0"/>
    <n v="0"/>
    <n v="29.833329837861523"/>
    <n v="0"/>
    <n v="0"/>
    <n v="29.833329837861523"/>
    <n v="0"/>
    <n v="19.808194468985"/>
    <n v="0"/>
    <n v="0"/>
    <n v="19.808194468985"/>
  </r>
  <r>
    <n v="1"/>
    <n v="70.5"/>
    <n v="7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18597453217993881"/>
    <n v="0"/>
    <n v="0"/>
    <n v="0"/>
    <n v="29.833329837861523"/>
    <n v="0"/>
    <n v="0"/>
    <n v="29.833329837861523"/>
    <n v="0"/>
    <n v="5.5482395599661061"/>
    <n v="0"/>
    <n v="0"/>
    <n v="5.5482395599661061"/>
  </r>
  <r>
    <n v="1"/>
    <n v="160"/>
    <n v="16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4282686824688562"/>
    <n v="2.4282686824688562"/>
    <n v="0"/>
    <n v="0"/>
    <n v="29.833329837861523"/>
    <n v="29.833329837861523"/>
    <n v="29.833329837861523"/>
    <n v="0"/>
    <n v="0"/>
    <n v="72.443340539042808"/>
    <n v="72.443340539042808"/>
    <n v="72.443340539042808"/>
  </r>
  <r>
    <n v="1"/>
    <n v="152.9"/>
    <n v="155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1061924901449127"/>
    <n v="2.1061924901449127"/>
    <n v="0"/>
    <n v="0"/>
    <n v="29.833329837861523"/>
    <n v="29.833329837861523"/>
    <n v="29.833329837861523"/>
    <n v="0"/>
    <n v="0"/>
    <n v="62.834735260520084"/>
    <n v="62.834735260520084"/>
    <n v="62.834735260520084"/>
  </r>
  <r>
    <n v="1"/>
    <n v="146.1"/>
    <n v="15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262449166978862"/>
    <n v="1.8262449166978862"/>
    <n v="0"/>
    <n v="0"/>
    <n v="29.833329837861523"/>
    <n v="29.833329837861523"/>
    <n v="29.833329837861523"/>
    <n v="0"/>
    <n v="0"/>
    <n v="54.482966964565982"/>
    <n v="54.482966964565982"/>
    <n v="54.482966964565982"/>
  </r>
  <r>
    <n v="1"/>
    <n v="146.1"/>
    <n v="15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262449166978862"/>
    <n v="1.8262449166978862"/>
    <n v="0"/>
    <n v="0"/>
    <n v="29.833329837861523"/>
    <n v="29.833329837861523"/>
    <n v="29.833329837861523"/>
    <n v="0"/>
    <n v="0"/>
    <n v="54.482966964565982"/>
    <n v="54.482966964565982"/>
    <n v="54.482966964565982"/>
  </r>
  <r>
    <n v="1"/>
    <n v="160"/>
    <n v="160"/>
    <m/>
    <n v="3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2.4282686824688562"/>
    <n v="2.4282686824688562"/>
    <n v="0"/>
    <n v="0"/>
    <n v="29.833329837861523"/>
    <n v="29.833329837861523"/>
    <n v="29.833329837861523"/>
    <n v="0"/>
    <n v="0"/>
    <n v="72.443340539042808"/>
    <n v="72.443340539042808"/>
    <n v="72.443340539042808"/>
  </r>
  <r>
    <n v="1"/>
    <n v="140.80000000000001"/>
    <n v="14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6264844514752548"/>
    <n v="1.6264844514752548"/>
    <n v="0"/>
    <n v="0"/>
    <n v="29.833329837861523"/>
    <n v="29.833329837861523"/>
    <n v="29.833329837861523"/>
    <n v="0"/>
    <n v="0"/>
    <n v="48.523447117014548"/>
    <n v="48.523447117014548"/>
    <n v="48.523447117014548"/>
  </r>
  <r>
    <n v="1"/>
    <n v="93.2"/>
    <n v="9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1"/>
    <n v="0"/>
    <n v="0"/>
    <n v="0"/>
    <n v="0.44616908869126032"/>
    <n v="0"/>
    <n v="0"/>
    <n v="0"/>
    <n v="29.833329837861523"/>
    <n v="0"/>
    <n v="0"/>
    <n v="29.833329837861523"/>
    <n v="0"/>
    <n v="13.31070958638446"/>
    <n v="0"/>
    <n v="0"/>
    <n v="13.31070958638446"/>
  </r>
  <r>
    <n v="1"/>
    <n v="147"/>
    <n v="15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8617460349514114"/>
    <n v="1.8617460349514114"/>
    <n v="0"/>
    <n v="0"/>
    <n v="29.833329837861523"/>
    <n v="29.833329837861523"/>
    <n v="29.833329837861523"/>
    <n v="0"/>
    <n v="0"/>
    <n v="55.542083535036326"/>
    <n v="55.542083535036326"/>
    <n v="55.542083535036326"/>
  </r>
  <r>
    <n v="1"/>
    <n v="149.69999999999999"/>
    <n v="15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1"/>
    <n v="0"/>
    <n v="0"/>
    <n v="1.9710649588460853"/>
    <n v="1.9710649588460853"/>
    <n v="0"/>
    <n v="0"/>
    <n v="29.833329837861523"/>
    <n v="29.833329837861523"/>
    <n v="29.833329837861523"/>
    <n v="0"/>
    <n v="0"/>
    <n v="58.803431049106209"/>
    <n v="58.803431049106209"/>
    <n v="58.803431049106209"/>
  </r>
  <r>
    <n v="1"/>
    <n v="120"/>
    <n v="120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98540281707169342"/>
    <n v="0"/>
    <n v="0"/>
    <n v="0"/>
    <n v="29.833329837861523"/>
    <n v="0"/>
    <n v="29.833329837861523"/>
    <n v="0"/>
    <n v="0"/>
    <n v="29.397847264857749"/>
    <n v="0"/>
    <n v="29.397847264857749"/>
  </r>
  <r>
    <n v="1"/>
    <n v="111.4"/>
    <n v="115"/>
    <m/>
    <n v="2"/>
    <m/>
    <m/>
    <m/>
    <m/>
    <m/>
    <m/>
    <m/>
    <m/>
    <m/>
    <m/>
    <n v="1"/>
    <n v="178"/>
    <n v="201601"/>
    <n v="123"/>
    <s v="23-09"/>
    <x v="44"/>
    <n v="22"/>
    <n v="2"/>
    <n v="3.3519556999999998E-2"/>
    <n v="0"/>
    <n v="0"/>
    <n v="1"/>
    <n v="0"/>
    <n v="0"/>
    <n v="0"/>
    <n v="0.78048698685542361"/>
    <n v="0"/>
    <n v="0"/>
    <n v="0"/>
    <n v="29.833329837861523"/>
    <n v="0"/>
    <n v="29.833329837861523"/>
    <n v="0"/>
    <n v="0"/>
    <n v="23.284525713016542"/>
    <n v="0"/>
    <n v="23.284525713016542"/>
  </r>
  <r>
    <n v="2"/>
    <n v="78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493693314860522"/>
    <n v="0"/>
    <n v="0"/>
    <n v="0"/>
    <n v="41.059150413313112"/>
    <n v="0"/>
    <n v="0"/>
    <n v="0"/>
    <n v="41.059150413313112"/>
    <n v="10.878085388190463"/>
    <n v="0"/>
    <n v="0"/>
    <n v="0"/>
    <n v="10.878085388190463"/>
  </r>
  <r>
    <n v="2"/>
    <n v="57.3"/>
    <n v="6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1039209947710692"/>
    <n v="0"/>
    <n v="0"/>
    <n v="0"/>
    <n v="41.059150413313112"/>
    <n v="0"/>
    <n v="0"/>
    <n v="0"/>
    <n v="41.059150413313112"/>
    <n v="4.532605816871957"/>
    <n v="0"/>
    <n v="0"/>
    <n v="0"/>
    <n v="4.532605816871957"/>
  </r>
  <r>
    <n v="2"/>
    <n v="73.2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1812995296845902"/>
    <n v="0"/>
    <n v="0"/>
    <n v="0"/>
    <n v="41.059150413313112"/>
    <n v="0"/>
    <n v="0"/>
    <n v="0"/>
    <n v="41.059150413313112"/>
    <n v="8.9562305485808746"/>
    <n v="0"/>
    <n v="0"/>
    <n v="0"/>
    <n v="8.9562305485808746"/>
  </r>
  <r>
    <n v="2"/>
    <n v="80.3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8217850013041385"/>
    <n v="0"/>
    <n v="0"/>
    <n v="0"/>
    <n v="41.059150413313112"/>
    <n v="0"/>
    <n v="0"/>
    <n v="0"/>
    <n v="41.059150413313112"/>
    <n v="11.586009480257756"/>
    <n v="0"/>
    <n v="0"/>
    <n v="0"/>
    <n v="11.586009480257756"/>
  </r>
  <r>
    <n v="2"/>
    <n v="69.8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9110494266039377"/>
    <n v="0"/>
    <n v="0"/>
    <n v="0"/>
    <n v="41.059150413313112"/>
    <n v="0"/>
    <n v="0"/>
    <n v="0"/>
    <n v="41.059150413313112"/>
    <n v="7.8466065854206866"/>
    <n v="0"/>
    <n v="0"/>
    <n v="0"/>
    <n v="7.8466065854206866"/>
  </r>
  <r>
    <n v="2"/>
    <n v="91.8"/>
    <n v="9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0942606342994492"/>
    <n v="0"/>
    <n v="0"/>
    <n v="0"/>
    <n v="41.059150413313112"/>
    <n v="0"/>
    <n v="0"/>
    <n v="0"/>
    <n v="41.059150413313112"/>
    <n v="16.810686321500782"/>
    <n v="0"/>
    <n v="0"/>
    <n v="0"/>
    <n v="16.810686321500782"/>
  </r>
  <r>
    <n v="2"/>
    <n v="77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5565719754278887"/>
    <n v="0"/>
    <n v="0"/>
    <n v="0"/>
    <n v="41.059150413313112"/>
    <n v="0"/>
    <n v="0"/>
    <n v="0"/>
    <n v="41.059150413313112"/>
    <n v="10.497067328155472"/>
    <n v="0"/>
    <n v="0"/>
    <n v="0"/>
    <n v="10.497067328155472"/>
  </r>
  <r>
    <n v="2"/>
    <n v="78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493693314860522"/>
    <n v="0"/>
    <n v="0"/>
    <n v="0"/>
    <n v="41.059150413313112"/>
    <n v="0"/>
    <n v="0"/>
    <n v="0"/>
    <n v="41.059150413313112"/>
    <n v="10.878085388190463"/>
    <n v="0"/>
    <n v="0"/>
    <n v="0"/>
    <n v="10.878085388190463"/>
  </r>
  <r>
    <n v="2"/>
    <n v="81.5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9406226578941219"/>
    <n v="0"/>
    <n v="0"/>
    <n v="0"/>
    <n v="41.059150413313112"/>
    <n v="0"/>
    <n v="0"/>
    <n v="0"/>
    <n v="41.059150413313112"/>
    <n v="12.073946801927134"/>
    <n v="0"/>
    <n v="0"/>
    <n v="0"/>
    <n v="12.073946801927134"/>
  </r>
  <r>
    <n v="2"/>
    <n v="78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602705797014726"/>
    <n v="0"/>
    <n v="0"/>
    <n v="0"/>
    <n v="41.059150413313112"/>
    <n v="0"/>
    <n v="0"/>
    <n v="0"/>
    <n v="41.059150413313112"/>
    <n v="10.686488880122962"/>
    <n v="0"/>
    <n v="0"/>
    <n v="0"/>
    <n v="10.686488880122962"/>
  </r>
  <r>
    <n v="2"/>
    <n v="68.5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8137000652372007"/>
    <n v="0"/>
    <n v="0"/>
    <n v="0"/>
    <n v="41.059150413313112"/>
    <n v="0"/>
    <n v="0"/>
    <n v="0"/>
    <n v="41.059150413313112"/>
    <n v="7.446898378321003"/>
    <n v="0"/>
    <n v="0"/>
    <n v="0"/>
    <n v="7.446898378321003"/>
  </r>
  <r>
    <n v="2"/>
    <n v="130"/>
    <n v="130"/>
    <m/>
    <n v="3"/>
    <n v="4"/>
    <n v="1"/>
    <n v="6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1.0774235204139297"/>
    <n v="0"/>
    <n v="0"/>
    <n v="0"/>
    <n v="41.059150413313112"/>
    <n v="0"/>
    <n v="0"/>
    <n v="0"/>
    <n v="41.059150413313112"/>
    <n v="44.238094383516874"/>
    <n v="0"/>
    <n v="0"/>
    <n v="0"/>
    <n v="44.238094383516874"/>
  </r>
  <r>
    <n v="2"/>
    <n v="111.6"/>
    <n v="115"/>
    <m/>
    <n v="1"/>
    <n v="4"/>
    <n v="1"/>
    <n v="4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70479710982472143"/>
    <n v="0"/>
    <n v="0"/>
    <n v="0"/>
    <n v="41.059150413313112"/>
    <n v="0"/>
    <n v="0"/>
    <n v="0"/>
    <n v="41.059150413313112"/>
    <n v="28.938370543161597"/>
    <n v="0"/>
    <n v="0"/>
    <n v="0"/>
    <n v="28.938370543161597"/>
  </r>
  <r>
    <n v="2"/>
    <n v="102"/>
    <n v="105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488163826596546"/>
    <n v="0"/>
    <n v="0"/>
    <n v="0"/>
    <n v="41.059150413313112"/>
    <n v="0"/>
    <n v="0"/>
    <n v="0"/>
    <n v="41.059150413313112"/>
    <n v="22.533934404913165"/>
    <n v="0"/>
    <n v="0"/>
    <n v="0"/>
    <n v="22.533934404913165"/>
  </r>
  <r>
    <n v="2"/>
    <n v="111.5"/>
    <n v="115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70304220199839651"/>
    <n v="0"/>
    <n v="0"/>
    <n v="0"/>
    <n v="41.059150413313112"/>
    <n v="0"/>
    <n v="0"/>
    <n v="0"/>
    <n v="41.059150413313112"/>
    <n v="28.86631551875902"/>
    <n v="0"/>
    <n v="0"/>
    <n v="0"/>
    <n v="28.86631551875902"/>
  </r>
  <r>
    <n v="2"/>
    <n v="109"/>
    <n v="110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66007468947367109"/>
    <n v="0"/>
    <n v="0"/>
    <n v="0"/>
    <n v="41.059150413313112"/>
    <n v="0"/>
    <n v="0"/>
    <n v="0"/>
    <n v="41.059150413313112"/>
    <n v="27.102105959120408"/>
    <n v="0"/>
    <n v="0"/>
    <n v="0"/>
    <n v="27.102105959120408"/>
  </r>
  <r>
    <n v="2"/>
    <n v="101.1"/>
    <n v="10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3545496880642851"/>
    <n v="0"/>
    <n v="0"/>
    <n v="0"/>
    <n v="41.059150413313112"/>
    <n v="0"/>
    <n v="0"/>
    <n v="0"/>
    <n v="41.059150413313112"/>
    <n v="21.98532610377903"/>
    <n v="0"/>
    <n v="0"/>
    <n v="0"/>
    <n v="21.98532610377903"/>
  </r>
  <r>
    <n v="2"/>
    <n v="85"/>
    <n v="8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3053999920489852"/>
    <n v="0"/>
    <n v="0"/>
    <n v="0"/>
    <n v="41.059150413313112"/>
    <n v="0"/>
    <n v="0"/>
    <n v="0"/>
    <n v="41.059150413313112"/>
    <n v="13.571691544970326"/>
    <n v="0"/>
    <n v="0"/>
    <n v="0"/>
    <n v="13.571691544970326"/>
  </r>
  <r>
    <n v="2"/>
    <n v="96.6"/>
    <n v="10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717711485960896"/>
    <n v="0"/>
    <n v="0"/>
    <n v="0"/>
    <n v="41.059150413313112"/>
    <n v="0"/>
    <n v="0"/>
    <n v="0"/>
    <n v="41.059150413313112"/>
    <n v="19.370522550868333"/>
    <n v="0"/>
    <n v="0"/>
    <n v="0"/>
    <n v="19.370522550868333"/>
  </r>
  <r>
    <n v="2"/>
    <n v="123"/>
    <n v="125"/>
    <m/>
    <n v="1"/>
    <n v="4"/>
    <n v="1"/>
    <n v="6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92371097611499431"/>
    <n v="0"/>
    <n v="0"/>
    <n v="0"/>
    <n v="41.059150413313112"/>
    <n v="0"/>
    <n v="0"/>
    <n v="0"/>
    <n v="41.059150413313112"/>
    <n v="37.926787906733828"/>
    <n v="0"/>
    <n v="0"/>
    <n v="0"/>
    <n v="37.926787906733828"/>
  </r>
  <r>
    <n v="2"/>
    <n v="127.6"/>
    <n v="130"/>
    <m/>
    <n v="3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1.0230119687185109"/>
    <n v="0"/>
    <n v="0"/>
    <n v="0"/>
    <n v="41.059150413313112"/>
    <n v="0"/>
    <n v="0"/>
    <n v="0"/>
    <n v="41.059150413313112"/>
    <n v="42.004002298232905"/>
    <n v="0"/>
    <n v="0"/>
    <n v="0"/>
    <n v="42.004002298232905"/>
  </r>
  <r>
    <n v="2"/>
    <n v="117.6"/>
    <n v="120"/>
    <m/>
    <n v="2"/>
    <n v="4"/>
    <n v="1"/>
    <n v="5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81529119314894505"/>
    <n v="0"/>
    <n v="0"/>
    <n v="0"/>
    <n v="41.059150413313112"/>
    <n v="0"/>
    <n v="0"/>
    <n v="0"/>
    <n v="41.059150413313112"/>
    <n v="33.475163730152047"/>
    <n v="0"/>
    <n v="0"/>
    <n v="0"/>
    <n v="33.475163730152047"/>
  </r>
  <r>
    <n v="2"/>
    <n v="100.5"/>
    <n v="105"/>
    <m/>
    <n v="3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52666421073610148"/>
    <n v="0"/>
    <n v="0"/>
    <n v="0"/>
    <n v="41.059150413313112"/>
    <n v="0"/>
    <n v="0"/>
    <n v="0"/>
    <n v="41.059150413313112"/>
    <n v="21.624385045922427"/>
    <n v="0"/>
    <n v="0"/>
    <n v="0"/>
    <n v="21.624385045922427"/>
  </r>
  <r>
    <n v="2"/>
    <n v="67"/>
    <n v="7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7053911920069684"/>
    <n v="0"/>
    <n v="0"/>
    <n v="0"/>
    <n v="41.059150413313112"/>
    <n v="0"/>
    <n v="0"/>
    <n v="0"/>
    <n v="41.059150413313112"/>
    <n v="7.002191346615346"/>
    <n v="0"/>
    <n v="0"/>
    <n v="0"/>
    <n v="7.002191346615346"/>
  </r>
  <r>
    <n v="2"/>
    <n v="75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337555447404321"/>
    <n v="0"/>
    <n v="0"/>
    <n v="0"/>
    <n v="41.059150413313112"/>
    <n v="0"/>
    <n v="0"/>
    <n v="0"/>
    <n v="41.059150413313112"/>
    <n v="9.5822019939400889"/>
    <n v="0"/>
    <n v="0"/>
    <n v="0"/>
    <n v="9.5822019939400889"/>
  </r>
  <r>
    <n v="2"/>
    <n v="72.5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1237822441852508"/>
    <n v="0"/>
    <n v="0"/>
    <n v="0"/>
    <n v="41.059150413313112"/>
    <n v="0"/>
    <n v="0"/>
    <n v="0"/>
    <n v="41.059150413313112"/>
    <n v="8.7200694609125886"/>
    <n v="0"/>
    <n v="0"/>
    <n v="0"/>
    <n v="8.7200694609125886"/>
  </r>
  <r>
    <n v="2"/>
    <n v="83.7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1667187096648547"/>
    <n v="0"/>
    <n v="0"/>
    <n v="0"/>
    <n v="41.059150413313112"/>
    <n v="0"/>
    <n v="0"/>
    <n v="0"/>
    <n v="41.059150413313112"/>
    <n v="13.002277981678208"/>
    <n v="0"/>
    <n v="0"/>
    <n v="0"/>
    <n v="13.002277981678208"/>
  </r>
  <r>
    <n v="2"/>
    <n v="62.6"/>
    <n v="6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411832613596595"/>
    <n v="0"/>
    <n v="0"/>
    <n v="0"/>
    <n v="41.059150413313112"/>
    <n v="0"/>
    <n v="0"/>
    <n v="0"/>
    <n v="41.059150413313112"/>
    <n v="5.7968647640083564"/>
    <n v="0"/>
    <n v="0"/>
    <n v="0"/>
    <n v="5.7968647640083564"/>
  </r>
  <r>
    <n v="2"/>
    <n v="85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3053999920489852"/>
    <n v="0"/>
    <n v="0"/>
    <n v="0"/>
    <n v="41.059150413313112"/>
    <n v="0"/>
    <n v="0"/>
    <n v="0"/>
    <n v="41.059150413313112"/>
    <n v="13.571691544970326"/>
    <n v="0"/>
    <n v="0"/>
    <n v="0"/>
    <n v="13.571691544970326"/>
  </r>
  <r>
    <n v="2"/>
    <n v="71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0038234610854688"/>
    <n v="0"/>
    <n v="0"/>
    <n v="0"/>
    <n v="41.059150413313112"/>
    <n v="0"/>
    <n v="0"/>
    <n v="0"/>
    <n v="41.059150413313112"/>
    <n v="8.2275288890433949"/>
    <n v="0"/>
    <n v="0"/>
    <n v="0"/>
    <n v="8.2275288890433949"/>
  </r>
  <r>
    <n v="2"/>
    <n v="87.7"/>
    <n v="9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6057188345869856"/>
    <n v="0"/>
    <n v="0"/>
    <n v="0"/>
    <n v="41.059150413313112"/>
    <n v="0"/>
    <n v="0"/>
    <n v="0"/>
    <n v="41.059150413313112"/>
    <n v="14.804775197742313"/>
    <n v="0"/>
    <n v="0"/>
    <n v="0"/>
    <n v="14.804775197742313"/>
  </r>
  <r>
    <n v="2"/>
    <n v="89"/>
    <n v="9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7563287804442308"/>
    <n v="0"/>
    <n v="0"/>
    <n v="0"/>
    <n v="41.059150413313112"/>
    <n v="0"/>
    <n v="0"/>
    <n v="0"/>
    <n v="41.059150413313112"/>
    <n v="15.423166839811669"/>
    <n v="0"/>
    <n v="0"/>
    <n v="0"/>
    <n v="15.423166839811669"/>
  </r>
  <r>
    <n v="2"/>
    <n v="75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772806848548803"/>
    <n v="0"/>
    <n v="0"/>
    <n v="0"/>
    <n v="41.059150413313112"/>
    <n v="0"/>
    <n v="0"/>
    <n v="0"/>
    <n v="41.059150413313112"/>
    <n v="9.7609125214120542"/>
    <n v="0"/>
    <n v="0"/>
    <n v="0"/>
    <n v="9.7609125214120542"/>
  </r>
  <r>
    <n v="2"/>
    <n v="98"/>
    <n v="10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49103189855455454"/>
    <n v="0"/>
    <n v="0"/>
    <n v="0"/>
    <n v="41.059150413313112"/>
    <n v="0"/>
    <n v="0"/>
    <n v="0"/>
    <n v="41.059150413313112"/>
    <n v="20.161352580486163"/>
    <n v="0"/>
    <n v="0"/>
    <n v="0"/>
    <n v="20.161352580486163"/>
  </r>
  <r>
    <n v="2"/>
    <n v="79.5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7442961358173867"/>
    <n v="0"/>
    <n v="0"/>
    <n v="0"/>
    <n v="41.059150413313112"/>
    <n v="0"/>
    <n v="0"/>
    <n v="0"/>
    <n v="41.059150413313112"/>
    <n v="11.267846781920003"/>
    <n v="0"/>
    <n v="0"/>
    <n v="0"/>
    <n v="11.267846781920003"/>
  </r>
  <r>
    <n v="2"/>
    <n v="83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30936142831561603"/>
    <n v="0"/>
    <n v="0"/>
    <n v="0"/>
    <n v="41.059150413313112"/>
    <n v="0"/>
    <n v="0"/>
    <n v="0"/>
    <n v="41.059150413313112"/>
    <n v="12.702117417288262"/>
    <n v="0"/>
    <n v="0"/>
    <n v="0"/>
    <n v="12.702117417288262"/>
  </r>
  <r>
    <n v="2"/>
    <n v="81.900000000000006"/>
    <n v="8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9809350951031444"/>
    <n v="0"/>
    <n v="0"/>
    <n v="0"/>
    <n v="41.059150413313112"/>
    <n v="0"/>
    <n v="0"/>
    <n v="0"/>
    <n v="41.059150413313112"/>
    <n v="12.239466244216382"/>
    <n v="0"/>
    <n v="0"/>
    <n v="0"/>
    <n v="12.239466244216382"/>
  </r>
  <r>
    <n v="2"/>
    <n v="70.400000000000006"/>
    <n v="75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19570843963971646"/>
    <n v="0"/>
    <n v="0"/>
    <n v="0"/>
    <n v="41.059150413313112"/>
    <n v="0"/>
    <n v="0"/>
    <n v="0"/>
    <n v="41.059150413313112"/>
    <n v="8.0356222603219294"/>
    <n v="0"/>
    <n v="0"/>
    <n v="0"/>
    <n v="8.0356222603219294"/>
  </r>
  <r>
    <n v="2"/>
    <n v="76.900000000000006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5019068736742456"/>
    <n v="0"/>
    <n v="0"/>
    <n v="0"/>
    <n v="41.059150413313112"/>
    <n v="0"/>
    <n v="0"/>
    <n v="0"/>
    <n v="41.059150413313112"/>
    <n v="10.272617064629282"/>
    <n v="0"/>
    <n v="0"/>
    <n v="0"/>
    <n v="10.272617064629282"/>
  </r>
  <r>
    <n v="2"/>
    <n v="75.400000000000006"/>
    <n v="80"/>
    <m/>
    <n v="2"/>
    <n v="0"/>
    <n v="0"/>
    <n v="1"/>
    <m/>
    <m/>
    <m/>
    <m/>
    <m/>
    <m/>
    <m/>
    <n v="1.69269"/>
    <n v="178"/>
    <n v="201601"/>
    <n v="124"/>
    <s v="22-03"/>
    <x v="45"/>
    <n v="22"/>
    <n v="2"/>
    <n v="4.1225645999999998E-2"/>
    <n v="1"/>
    <n v="0"/>
    <n v="0"/>
    <n v="0"/>
    <n v="0.23685344298357924"/>
    <n v="0"/>
    <n v="0"/>
    <n v="0"/>
    <n v="41.059150413313112"/>
    <n v="0"/>
    <n v="0"/>
    <n v="0"/>
    <n v="41.059150413313112"/>
    <n v="9.7250011413738626"/>
    <n v="0"/>
    <n v="0"/>
    <n v="0"/>
    <n v="9.7250011413738626"/>
  </r>
  <r>
    <n v="1"/>
    <n v="95.9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8795742027799249"/>
    <n v="0"/>
    <n v="0"/>
    <n v="0"/>
    <n v="40.363952089434811"/>
    <n v="0"/>
    <n v="0"/>
    <n v="40.363952089434811"/>
    <n v="0"/>
    <n v="19.695889933785097"/>
    <n v="0"/>
    <n v="0"/>
    <n v="19.695889933785097"/>
  </r>
  <r>
    <n v="1"/>
    <n v="144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452072394810458"/>
    <n v="1.7452072394810458"/>
    <n v="0"/>
    <n v="0"/>
    <n v="40.363952089434811"/>
    <n v="40.363952089434811"/>
    <n v="40.363952089434811"/>
    <n v="0"/>
    <n v="0"/>
    <n v="70.443461400547719"/>
    <n v="70.443461400547719"/>
    <n v="70.443461400547719"/>
  </r>
  <r>
    <n v="1"/>
    <n v="152.30000000000001"/>
    <n v="15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2.0803901559563402"/>
    <n v="2.0803901559563402"/>
    <n v="0"/>
    <n v="0"/>
    <n v="40.363952089434811"/>
    <n v="40.363952089434811"/>
    <n v="40.363952089434811"/>
    <n v="0"/>
    <n v="0"/>
    <n v="83.972768582353538"/>
    <n v="83.972768582353538"/>
    <n v="83.972768582353538"/>
  </r>
  <r>
    <n v="1"/>
    <n v="137.19999999999999"/>
    <n v="14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4996355677432072"/>
    <n v="1.4996355677432072"/>
    <n v="0"/>
    <n v="0"/>
    <n v="40.363952089434811"/>
    <n v="40.363952089434811"/>
    <n v="40.363952089434811"/>
    <n v="0"/>
    <n v="0"/>
    <n v="60.531218207999189"/>
    <n v="60.531218207999189"/>
    <n v="60.531218207999189"/>
  </r>
  <r>
    <n v="1"/>
    <n v="111.6"/>
    <n v="11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8488827819166129"/>
    <n v="0"/>
    <n v="0"/>
    <n v="0"/>
    <n v="40.363952089434811"/>
    <n v="0"/>
    <n v="40.363952089434811"/>
    <n v="0"/>
    <n v="0"/>
    <n v="31.681192856487201"/>
    <n v="0"/>
    <n v="31.681192856487201"/>
  </r>
  <r>
    <n v="1"/>
    <n v="71.5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9437035783040502"/>
    <n v="0"/>
    <n v="0"/>
    <n v="0"/>
    <n v="40.363952089434811"/>
    <n v="0"/>
    <n v="0"/>
    <n v="40.363952089434811"/>
    <n v="0"/>
    <n v="7.845555811072769"/>
    <n v="0"/>
    <n v="0"/>
    <n v="7.845555811072769"/>
  </r>
  <r>
    <n v="1"/>
    <n v="86.4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518448315536456"/>
    <n v="0"/>
    <n v="0"/>
    <n v="0"/>
    <n v="40.363952089434811"/>
    <n v="0"/>
    <n v="0"/>
    <n v="40.363952089434811"/>
    <n v="0"/>
    <n v="14.201847923746614"/>
    <n v="0"/>
    <n v="0"/>
    <n v="14.201847923746614"/>
  </r>
  <r>
    <n v="1"/>
    <n v="68.5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6993018678106081"/>
    <n v="0"/>
    <n v="0"/>
    <n v="0"/>
    <n v="40.363952089434811"/>
    <n v="0"/>
    <n v="0"/>
    <n v="40.363952089434811"/>
    <n v="0"/>
    <n v="6.8590539177794474"/>
    <n v="0"/>
    <n v="0"/>
    <n v="6.8590539177794474"/>
  </r>
  <r>
    <n v="1"/>
    <n v="94"/>
    <n v="9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5828581409107649"/>
    <n v="0"/>
    <n v="0"/>
    <n v="0"/>
    <n v="40.363952089434811"/>
    <n v="0"/>
    <n v="0"/>
    <n v="40.363952089434811"/>
    <n v="0"/>
    <n v="18.498226643239839"/>
    <n v="0"/>
    <n v="0"/>
    <n v="18.498226643239839"/>
  </r>
  <r>
    <n v="1"/>
    <n v="116.5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9807450823382939"/>
    <n v="0"/>
    <n v="0"/>
    <n v="0"/>
    <n v="40.363952089434811"/>
    <n v="0"/>
    <n v="40.363952089434811"/>
    <n v="0"/>
    <n v="0"/>
    <n v="36.249836423093022"/>
    <n v="0"/>
    <n v="36.249836423093022"/>
  </r>
  <r>
    <n v="1"/>
    <n v="135.4"/>
    <n v="14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4388154939048095"/>
    <n v="1.4388154939048095"/>
    <n v="0"/>
    <n v="0"/>
    <n v="40.363952089434811"/>
    <n v="40.363952089434811"/>
    <n v="40.363952089434811"/>
    <n v="0"/>
    <n v="0"/>
    <n v="58.07627966151022"/>
    <n v="58.07627966151022"/>
    <n v="58.07627966151022"/>
  </r>
  <r>
    <n v="1"/>
    <n v="86.3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5056974901895804"/>
    <n v="0"/>
    <n v="0"/>
    <n v="0"/>
    <n v="40.363952089434811"/>
    <n v="0"/>
    <n v="0"/>
    <n v="40.363952089434811"/>
    <n v="0"/>
    <n v="14.150380553406409"/>
    <n v="0"/>
    <n v="0"/>
    <n v="14.150380553406409"/>
  </r>
  <r>
    <n v="1"/>
    <n v="87.9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7135195660588866"/>
    <n v="0"/>
    <n v="0"/>
    <n v="0"/>
    <n v="40.363952089434811"/>
    <n v="0"/>
    <n v="0"/>
    <n v="40.363952089434811"/>
    <n v="0"/>
    <n v="14.989232584757964"/>
    <n v="0"/>
    <n v="0"/>
    <n v="14.989232584757964"/>
  </r>
  <r>
    <n v="1"/>
    <n v="85.4"/>
    <n v="9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3923528452611662"/>
    <n v="0"/>
    <n v="0"/>
    <n v="0"/>
    <n v="40.363952089434811"/>
    <n v="0"/>
    <n v="0"/>
    <n v="40.363952089434811"/>
    <n v="0"/>
    <n v="13.692876771657957"/>
    <n v="0"/>
    <n v="0"/>
    <n v="13.692876771657957"/>
  </r>
  <r>
    <n v="1"/>
    <n v="70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8187078804081683"/>
    <n v="0"/>
    <n v="0"/>
    <n v="0"/>
    <n v="40.363952089434811"/>
    <n v="0"/>
    <n v="0"/>
    <n v="40.363952089434811"/>
    <n v="0"/>
    <n v="7.341023774947284"/>
    <n v="0"/>
    <n v="0"/>
    <n v="7.341023774947284"/>
  </r>
  <r>
    <n v="1"/>
    <n v="79.5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71038847197694"/>
    <n v="0"/>
    <n v="0"/>
    <n v="0"/>
    <n v="40.363952089434811"/>
    <n v="0"/>
    <n v="0"/>
    <n v="40.363952089434811"/>
    <n v="0"/>
    <n v="10.940199042663364"/>
    <n v="0"/>
    <n v="0"/>
    <n v="10.940199042663364"/>
  </r>
  <r>
    <n v="1"/>
    <n v="98.6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53233463270224879"/>
    <n v="0"/>
    <n v="0"/>
    <n v="0"/>
    <n v="40.363952089434811"/>
    <n v="0"/>
    <n v="0"/>
    <n v="40.363952089434811"/>
    <n v="0"/>
    <n v="21.48712960994045"/>
    <n v="0"/>
    <n v="0"/>
    <n v="21.48712960994045"/>
  </r>
  <r>
    <n v="1"/>
    <n v="115.2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6702998078407745"/>
    <n v="0"/>
    <n v="0"/>
    <n v="0"/>
    <n v="40.363952089434811"/>
    <n v="0"/>
    <n v="40.363952089434811"/>
    <n v="0"/>
    <n v="0"/>
    <n v="34.99675660447209"/>
    <n v="0"/>
    <n v="34.99675660447209"/>
  </r>
  <r>
    <n v="1"/>
    <n v="131.19999999999999"/>
    <n v="13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30347638050676"/>
    <n v="1.30347638050676"/>
    <n v="0"/>
    <n v="0"/>
    <n v="40.363952089434811"/>
    <n v="40.363952089434811"/>
    <n v="40.363952089434811"/>
    <n v="0"/>
    <n v="0"/>
    <n v="52.613458172484762"/>
    <n v="52.613458172484762"/>
    <n v="52.613458172484762"/>
  </r>
  <r>
    <n v="1"/>
    <n v="183"/>
    <n v="18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3.6996850909355286"/>
    <n v="3.6996850909355286"/>
    <n v="0"/>
    <n v="0"/>
    <n v="40.363952089434811"/>
    <n v="40.363952089434811"/>
    <n v="40.363952089434811"/>
    <n v="0"/>
    <n v="0"/>
    <n v="149.33391175651798"/>
    <n v="149.33391175651798"/>
    <n v="149.33391175651798"/>
  </r>
  <r>
    <n v="1"/>
    <n v="143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074935451742845"/>
    <n v="1.7074935451742845"/>
    <n v="0"/>
    <n v="0"/>
    <n v="40.363952089434811"/>
    <n v="40.363952089434811"/>
    <n v="40.363952089434811"/>
    <n v="0"/>
    <n v="0"/>
    <n v="68.921187650434021"/>
    <n v="68.921187650434021"/>
    <n v="68.921187650434021"/>
  </r>
  <r>
    <n v="1"/>
    <n v="144"/>
    <n v="14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7452072394810458"/>
    <n v="1.7452072394810458"/>
    <n v="0"/>
    <n v="0"/>
    <n v="40.363952089434811"/>
    <n v="40.363952089434811"/>
    <n v="40.363952089434811"/>
    <n v="0"/>
    <n v="0"/>
    <n v="70.443461400547719"/>
    <n v="70.443461400547719"/>
    <n v="70.443461400547719"/>
  </r>
  <r>
    <n v="1"/>
    <n v="104.6"/>
    <n v="10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64063759950733667"/>
    <n v="0"/>
    <n v="0"/>
    <n v="0"/>
    <n v="40.363952089434811"/>
    <n v="0"/>
    <n v="0"/>
    <n v="40.363952089434811"/>
    <n v="0"/>
    <n v="25.858665373204662"/>
    <n v="0"/>
    <n v="0"/>
    <n v="25.858665373204662"/>
  </r>
  <r>
    <n v="1"/>
    <n v="81.099999999999994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851006665082995"/>
    <n v="0"/>
    <n v="0"/>
    <n v="0"/>
    <n v="40.363952089434811"/>
    <n v="0"/>
    <n v="0"/>
    <n v="40.363952089434811"/>
    <n v="0"/>
    <n v="11.645406507613746"/>
    <n v="0"/>
    <n v="0"/>
    <n v="11.645406507613746"/>
  </r>
  <r>
    <n v="1"/>
    <n v="114.5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5062039981182813"/>
    <n v="0"/>
    <n v="0"/>
    <n v="0"/>
    <n v="40.363952089434811"/>
    <n v="0"/>
    <n v="40.363952089434811"/>
    <n v="0"/>
    <n v="0"/>
    <n v="34.334401064300515"/>
    <n v="0"/>
    <n v="34.334401064300515"/>
  </r>
  <r>
    <n v="1"/>
    <n v="108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0821328075197165"/>
    <n v="0"/>
    <n v="0"/>
    <n v="0"/>
    <n v="40.363952089434811"/>
    <n v="0"/>
    <n v="40.363952089434811"/>
    <n v="0"/>
    <n v="0"/>
    <n v="28.586286933374033"/>
    <n v="0"/>
    <n v="28.586286933374033"/>
  </r>
  <r>
    <n v="1"/>
    <n v="92.3"/>
    <n v="9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43280067144307555"/>
    <n v="0"/>
    <n v="0"/>
    <n v="0"/>
    <n v="40.363952089434811"/>
    <n v="0"/>
    <n v="0"/>
    <n v="40.363952089434811"/>
    <n v="0"/>
    <n v="17.469545566403522"/>
    <n v="0"/>
    <n v="0"/>
    <n v="17.469545566403522"/>
  </r>
  <r>
    <n v="1"/>
    <n v="118.6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4980859055845135"/>
    <n v="0"/>
    <n v="0"/>
    <n v="0"/>
    <n v="40.363952089434811"/>
    <n v="0"/>
    <n v="40.363952089434811"/>
    <n v="0"/>
    <n v="0"/>
    <n v="38.338028443434943"/>
    <n v="0"/>
    <n v="38.338028443434943"/>
  </r>
  <r>
    <n v="1"/>
    <n v="109.2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3317654736607385"/>
    <n v="0"/>
    <n v="0"/>
    <n v="0"/>
    <n v="40.363952089434811"/>
    <n v="0"/>
    <n v="40.363952089434811"/>
    <n v="0"/>
    <n v="0"/>
    <n v="29.593903030981441"/>
    <n v="0"/>
    <n v="29.593903030981441"/>
  </r>
  <r>
    <n v="1"/>
    <n v="113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8161716652811043"/>
    <n v="0"/>
    <n v="0"/>
    <n v="0"/>
    <n v="40.363952089434811"/>
    <n v="0"/>
    <n v="40.363952089434811"/>
    <n v="0"/>
    <n v="0"/>
    <n v="32.943913994160724"/>
    <n v="0"/>
    <n v="32.943913994160724"/>
  </r>
  <r>
    <n v="1"/>
    <n v="8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9866684920014114"/>
    <n v="0"/>
    <n v="0"/>
    <n v="0"/>
    <n v="40.363952089434811"/>
    <n v="0"/>
    <n v="0"/>
    <n v="40.363952089434811"/>
    <n v="0"/>
    <n v="12.055374391816949"/>
    <n v="0"/>
    <n v="0"/>
    <n v="12.055374391816949"/>
  </r>
  <r>
    <n v="1"/>
    <n v="111.8"/>
    <n v="11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78930644185116405"/>
    <n v="0"/>
    <n v="0"/>
    <n v="0"/>
    <n v="40.363952089434811"/>
    <n v="0"/>
    <n v="40.363952089434811"/>
    <n v="0"/>
    <n v="0"/>
    <n v="31.859527402762652"/>
    <n v="0"/>
    <n v="31.859527402762652"/>
  </r>
  <r>
    <n v="1"/>
    <n v="128"/>
    <n v="13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2063792204561359"/>
    <n v="1.2063792204561359"/>
    <n v="0"/>
    <n v="0"/>
    <n v="40.363952089434811"/>
    <n v="40.363952089434811"/>
    <n v="40.363952089434811"/>
    <n v="0"/>
    <n v="0"/>
    <n v="48.694233056181183"/>
    <n v="48.694233056181183"/>
    <n v="48.694233056181183"/>
  </r>
  <r>
    <n v="1"/>
    <n v="132.9"/>
    <n v="135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357161116660293"/>
    <n v="1.357161116660293"/>
    <n v="0"/>
    <n v="0"/>
    <n v="40.363952089434811"/>
    <n v="40.363952089434811"/>
    <n v="40.363952089434811"/>
    <n v="0"/>
    <n v="0"/>
    <n v="54.780386290519921"/>
    <n v="54.780386290519921"/>
    <n v="54.780386290519921"/>
  </r>
  <r>
    <n v="1"/>
    <n v="119.2"/>
    <n v="12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64954095775863"/>
    <n v="0"/>
    <n v="0"/>
    <n v="0"/>
    <n v="40.363952089434811"/>
    <n v="0"/>
    <n v="40.363952089434811"/>
    <n v="0"/>
    <n v="0"/>
    <n v="38.949360890400825"/>
    <n v="0"/>
    <n v="38.949360890400825"/>
  </r>
  <r>
    <n v="1"/>
    <n v="128.19999999999999"/>
    <n v="130"/>
    <m/>
    <n v="3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1"/>
    <n v="0"/>
    <n v="0"/>
    <n v="1.2122984561457157"/>
    <n v="1.2122984561457157"/>
    <n v="0"/>
    <n v="0"/>
    <n v="40.363952089434811"/>
    <n v="40.363952089434811"/>
    <n v="40.363952089434811"/>
    <n v="0"/>
    <n v="0"/>
    <n v="48.933156801961459"/>
    <n v="48.933156801961459"/>
    <n v="48.933156801961459"/>
  </r>
  <r>
    <n v="1"/>
    <n v="118"/>
    <n v="12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93482579179585934"/>
    <n v="0"/>
    <n v="0"/>
    <n v="0"/>
    <n v="40.363952089434811"/>
    <n v="0"/>
    <n v="40.363952089434811"/>
    <n v="0"/>
    <n v="0"/>
    <n v="37.733263472016027"/>
    <n v="0"/>
    <n v="37.733263472016027"/>
  </r>
  <r>
    <n v="1"/>
    <n v="66.2"/>
    <n v="7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526758652897513"/>
    <n v="0"/>
    <n v="0"/>
    <n v="0"/>
    <n v="40.363952089434811"/>
    <n v="0"/>
    <n v="0"/>
    <n v="40.363952089434811"/>
    <n v="0"/>
    <n v="6.1626013117685252"/>
    <n v="0"/>
    <n v="0"/>
    <n v="6.1626013117685252"/>
  </r>
  <r>
    <n v="1"/>
    <n v="75.900000000000006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3438972018927393"/>
    <n v="0"/>
    <n v="0"/>
    <n v="0"/>
    <n v="40.363952089434811"/>
    <n v="0"/>
    <n v="0"/>
    <n v="40.363952089434811"/>
    <n v="0"/>
    <n v="9.4608954359758837"/>
    <n v="0"/>
    <n v="0"/>
    <n v="9.4608954359758837"/>
  </r>
  <r>
    <n v="1"/>
    <n v="82.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0095650939781826"/>
    <n v="0"/>
    <n v="0"/>
    <n v="0"/>
    <n v="40.363952089434811"/>
    <n v="0"/>
    <n v="0"/>
    <n v="40.363952089434811"/>
    <n v="0"/>
    <n v="12.147794126337075"/>
    <n v="0"/>
    <n v="0"/>
    <n v="12.147794126337075"/>
  </r>
  <r>
    <n v="1"/>
    <n v="107"/>
    <n v="11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0"/>
    <n v="1"/>
    <n v="0"/>
    <n v="0"/>
    <n v="0"/>
    <n v="0.68785791061313883"/>
    <n v="0"/>
    <n v="0"/>
    <n v="0"/>
    <n v="40.363952089434811"/>
    <n v="0"/>
    <n v="40.363952089434811"/>
    <n v="0"/>
    <n v="0"/>
    <n v="27.764663748327472"/>
    <n v="0"/>
    <n v="27.764663748327472"/>
  </r>
  <r>
    <n v="1"/>
    <n v="73.400000000000006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1102686200730258"/>
    <n v="0"/>
    <n v="0"/>
    <n v="0"/>
    <n v="40.363952089434811"/>
    <n v="0"/>
    <n v="0"/>
    <n v="40.363952089434811"/>
    <n v="0"/>
    <n v="8.5178781476465346"/>
    <n v="0"/>
    <n v="0"/>
    <n v="8.5178781476465346"/>
  </r>
  <r>
    <n v="1"/>
    <n v="99.5"/>
    <n v="10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54771666017038467"/>
    <n v="0"/>
    <n v="0"/>
    <n v="0"/>
    <n v="40.363952089434811"/>
    <n v="0"/>
    <n v="0"/>
    <n v="40.363952089434811"/>
    <n v="0"/>
    <n v="22.108009029702657"/>
    <n v="0"/>
    <n v="0"/>
    <n v="22.108009029702657"/>
  </r>
  <r>
    <n v="1"/>
    <n v="71"/>
    <n v="7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19014088736415991"/>
    <n v="0"/>
    <n v="0"/>
    <n v="0"/>
    <n v="40.363952089434811"/>
    <n v="0"/>
    <n v="0"/>
    <n v="40.363952089434811"/>
    <n v="0"/>
    <n v="7.6748376678095722"/>
    <n v="0"/>
    <n v="0"/>
    <n v="7.6748376678095722"/>
  </r>
  <r>
    <n v="1"/>
    <n v="76.5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4024767438016634"/>
    <n v="0"/>
    <n v="0"/>
    <n v="0"/>
    <n v="40.363952089434811"/>
    <n v="0"/>
    <n v="0"/>
    <n v="40.363952089434811"/>
    <n v="0"/>
    <n v="9.6973456182791704"/>
    <n v="0"/>
    <n v="0"/>
    <n v="9.6973456182791704"/>
  </r>
  <r>
    <n v="1"/>
    <n v="80.5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187118293331187"/>
    <n v="0"/>
    <n v="0"/>
    <n v="0"/>
    <n v="40.363952089434811"/>
    <n v="0"/>
    <n v="0"/>
    <n v="40.363952089434811"/>
    <n v="0"/>
    <n v="11.377434923312515"/>
    <n v="0"/>
    <n v="0"/>
    <n v="11.377434923312515"/>
  </r>
  <r>
    <n v="1"/>
    <n v="81.2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962679927552276"/>
    <n v="0"/>
    <n v="0"/>
    <n v="0"/>
    <n v="40.363952089434811"/>
    <n v="0"/>
    <n v="0"/>
    <n v="40.363952089434811"/>
    <n v="0"/>
    <n v="11.690482249773554"/>
    <n v="0"/>
    <n v="0"/>
    <n v="11.690482249773554"/>
  </r>
  <r>
    <n v="1"/>
    <n v="82.9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30906444502611441"/>
    <n v="0"/>
    <n v="0"/>
    <n v="0"/>
    <n v="40.363952089434811"/>
    <n v="0"/>
    <n v="0"/>
    <n v="40.363952089434811"/>
    <n v="0"/>
    <n v="12.47506245158184"/>
    <n v="0"/>
    <n v="0"/>
    <n v="12.47506245158184"/>
  </r>
  <r>
    <n v="1"/>
    <n v="81"/>
    <n v="85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873962700169731"/>
    <n v="0"/>
    <n v="0"/>
    <n v="0"/>
    <n v="40.363952089434811"/>
    <n v="0"/>
    <n v="0"/>
    <n v="40.363952089434811"/>
    <n v="0"/>
    <n v="11.600449273647374"/>
    <n v="0"/>
    <n v="0"/>
    <n v="11.600449273647374"/>
  </r>
  <r>
    <n v="1"/>
    <n v="79"/>
    <n v="80"/>
    <m/>
    <n v="2"/>
    <m/>
    <m/>
    <m/>
    <m/>
    <m/>
    <m/>
    <m/>
    <m/>
    <m/>
    <m/>
    <n v="1.6640299999999999"/>
    <n v="178"/>
    <n v="201601"/>
    <n v="124"/>
    <s v="22-03"/>
    <x v="45"/>
    <n v="22"/>
    <n v="2"/>
    <n v="4.1225645999999998E-2"/>
    <n v="0"/>
    <n v="1"/>
    <n v="0"/>
    <n v="0"/>
    <n v="0"/>
    <n v="0.26573057320422583"/>
    <n v="0"/>
    <n v="0"/>
    <n v="0"/>
    <n v="40.363952089434811"/>
    <n v="0"/>
    <n v="0"/>
    <n v="40.363952089434811"/>
    <n v="0"/>
    <n v="10.725936125513421"/>
    <n v="0"/>
    <n v="0"/>
    <n v="10.725936125513421"/>
  </r>
  <r>
    <n v="2"/>
    <n v="97"/>
    <n v="100"/>
    <m/>
    <n v="0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47722389638915691"/>
    <n v="0"/>
    <n v="0"/>
    <n v="0"/>
    <n v="20.738860908939479"/>
    <n v="0"/>
    <n v="0"/>
    <n v="0"/>
    <n v="20.738860908939479"/>
    <n v="9.8970800096368698"/>
    <n v="0"/>
    <n v="0"/>
    <n v="0"/>
    <n v="9.8970800096368698"/>
  </r>
  <r>
    <n v="2"/>
    <n v="101.5"/>
    <n v="105"/>
    <m/>
    <n v="0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54136734124958241"/>
    <n v="0"/>
    <n v="0"/>
    <n v="0"/>
    <n v="20.738860908939479"/>
    <n v="0"/>
    <n v="0"/>
    <n v="0"/>
    <n v="20.738860908939479"/>
    <n v="11.227341990817463"/>
    <n v="0"/>
    <n v="0"/>
    <n v="0"/>
    <n v="11.227341990817463"/>
  </r>
  <r>
    <n v="2"/>
    <n v="92.8"/>
    <n v="95"/>
    <m/>
    <n v="2"/>
    <n v="0"/>
    <n v="0"/>
    <n v="1"/>
    <m/>
    <m/>
    <m/>
    <m/>
    <m/>
    <m/>
    <m/>
    <n v="1"/>
    <n v="178"/>
    <n v="201601"/>
    <n v="126"/>
    <s v="25-05"/>
    <x v="46"/>
    <n v="25"/>
    <n v="2"/>
    <n v="4.8218655999999999E-2"/>
    <n v="1"/>
    <n v="0"/>
    <n v="0"/>
    <n v="0"/>
    <n v="0.42194992222013017"/>
    <n v="0"/>
    <n v="0"/>
    <n v="0"/>
    <n v="20.738860908939479"/>
    <n v="0"/>
    <n v="0"/>
    <n v="0"/>
    <n v="20.738860908939479"/>
    <n v="8.7507607474611113"/>
    <n v="0"/>
    <n v="0"/>
    <n v="0"/>
    <n v="8.7507607474611113"/>
  </r>
  <r>
    <n v="1"/>
    <n v="147.30000000000001"/>
    <n v="150"/>
    <m/>
    <n v="3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1.8736833799123924"/>
    <n v="1.8736833799123924"/>
    <n v="0"/>
    <n v="0"/>
    <n v="20.738860908939479"/>
    <n v="20.738860908939479"/>
    <n v="20.738860908939479"/>
    <n v="0"/>
    <n v="0"/>
    <n v="38.858059003394715"/>
    <n v="38.858059003394715"/>
    <n v="38.858059003394715"/>
  </r>
  <r>
    <n v="1"/>
    <n v="160"/>
    <n v="160"/>
    <m/>
    <n v="3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2.4282686824688562"/>
    <n v="2.4282686824688562"/>
    <n v="0"/>
    <n v="0"/>
    <n v="20.738860908939479"/>
    <n v="20.738860908939479"/>
    <n v="20.738860908939479"/>
    <n v="0"/>
    <n v="0"/>
    <n v="50.359526455255335"/>
    <n v="50.359526455255335"/>
    <n v="50.359526455255335"/>
  </r>
  <r>
    <n v="1"/>
    <n v="134"/>
    <n v="135"/>
    <m/>
    <n v="2"/>
    <m/>
    <m/>
    <m/>
    <m/>
    <m/>
    <m/>
    <m/>
    <m/>
    <m/>
    <m/>
    <n v="1"/>
    <n v="178"/>
    <n v="201601"/>
    <n v="126"/>
    <s v="25-05"/>
    <x v="46"/>
    <n v="25"/>
    <n v="2"/>
    <n v="4.8218655999999999E-2"/>
    <n v="0"/>
    <n v="0"/>
    <n v="1"/>
    <n v="1"/>
    <n v="0"/>
    <n v="0"/>
    <n v="1.3926889699731106"/>
    <n v="1.3926889699731106"/>
    <n v="0"/>
    <n v="0"/>
    <n v="20.738860908939479"/>
    <n v="20.738860908939479"/>
    <n v="20.738860908939479"/>
    <n v="0"/>
    <n v="0"/>
    <n v="28.882782837686531"/>
    <n v="28.882782837686531"/>
    <n v="28.882782837686531"/>
  </r>
  <r>
    <n v="1"/>
    <n v="99"/>
    <n v="10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53913425712438079"/>
    <n v="0"/>
    <n v="0"/>
    <n v="0"/>
    <n v="36.395738728676463"/>
    <n v="0"/>
    <n v="0"/>
    <n v="36.395738728676463"/>
    <n v="0"/>
    <n v="19.62218956197804"/>
    <n v="0"/>
    <n v="0"/>
    <n v="19.62218956197804"/>
  </r>
  <r>
    <n v="1"/>
    <n v="96.5"/>
    <n v="10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49759237932968353"/>
    <n v="0"/>
    <n v="0"/>
    <n v="0"/>
    <n v="36.395738728676463"/>
    <n v="0"/>
    <n v="0"/>
    <n v="36.395738728676463"/>
    <n v="0"/>
    <n v="18.110242231463634"/>
    <n v="0"/>
    <n v="0"/>
    <n v="18.110242231463634"/>
  </r>
  <r>
    <n v="1"/>
    <n v="124"/>
    <n v="12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1"/>
    <n v="0"/>
    <n v="0"/>
    <n v="1.0920878518338377"/>
    <n v="1.0920878518338377"/>
    <n v="0"/>
    <n v="0"/>
    <n v="36.395738728676463"/>
    <n v="36.395738728676463"/>
    <n v="36.395738728676463"/>
    <n v="0"/>
    <n v="0"/>
    <n v="39.747344124105894"/>
    <n v="39.747344124105894"/>
    <n v="39.747344124105894"/>
  </r>
  <r>
    <n v="1"/>
    <n v="94"/>
    <n v="9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45828581409107649"/>
    <n v="0"/>
    <n v="0"/>
    <n v="0"/>
    <n v="36.395738728676463"/>
    <n v="0"/>
    <n v="0"/>
    <n v="36.395738728676463"/>
    <n v="0"/>
    <n v="16.679650752717617"/>
    <n v="0"/>
    <n v="0"/>
    <n v="16.679650752717617"/>
  </r>
  <r>
    <n v="1"/>
    <n v="107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68785791061313883"/>
    <n v="0"/>
    <n v="0"/>
    <n v="0"/>
    <n v="36.395738728676463"/>
    <n v="0"/>
    <n v="36.395738728676463"/>
    <n v="0"/>
    <n v="0"/>
    <n v="25.035096797129089"/>
    <n v="0"/>
    <n v="25.035096797129089"/>
  </r>
  <r>
    <n v="1"/>
    <n v="106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66790467104452955"/>
    <n v="0"/>
    <n v="0"/>
    <n v="0"/>
    <n v="36.395738728676463"/>
    <n v="0"/>
    <n v="0"/>
    <n v="36.395738728676463"/>
    <n v="0"/>
    <n v="24.308883902999298"/>
    <n v="0"/>
    <n v="0"/>
    <n v="24.308883902999298"/>
  </r>
  <r>
    <n v="2"/>
    <n v="113.5"/>
    <n v="11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3867513500198767"/>
    <n v="0"/>
    <n v="0"/>
    <n v="0"/>
    <n v="36.395738728676463"/>
    <n v="0"/>
    <n v="0"/>
    <n v="0"/>
    <n v="36.395738728676463"/>
    <n v="26.88462721890216"/>
    <n v="0"/>
    <n v="0"/>
    <n v="0"/>
    <n v="26.88462721890216"/>
  </r>
  <r>
    <n v="2"/>
    <n v="127.5"/>
    <n v="13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207839035048105"/>
    <n v="0"/>
    <n v="0"/>
    <n v="0"/>
    <n v="36.395738728676463"/>
    <n v="0"/>
    <n v="0"/>
    <n v="0"/>
    <n v="36.395738728676463"/>
    <n v="37.152184250399571"/>
    <n v="0"/>
    <n v="0"/>
    <n v="0"/>
    <n v="37.152184250399571"/>
  </r>
  <r>
    <n v="2"/>
    <n v="121"/>
    <n v="12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8254346640583392"/>
    <n v="0"/>
    <n v="0"/>
    <n v="0"/>
    <n v="36.395738728676463"/>
    <n v="0"/>
    <n v="0"/>
    <n v="0"/>
    <n v="36.395738728676463"/>
    <n v="32.120821420007189"/>
    <n v="0"/>
    <n v="0"/>
    <n v="0"/>
    <n v="32.120821420007189"/>
  </r>
  <r>
    <n v="2"/>
    <n v="127"/>
    <n v="13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096901912551144"/>
    <n v="0"/>
    <n v="0"/>
    <n v="0"/>
    <n v="36.395738728676463"/>
    <n v="0"/>
    <n v="0"/>
    <n v="0"/>
    <n v="36.395738728676463"/>
    <n v="36.748420397828511"/>
    <n v="0"/>
    <n v="0"/>
    <n v="0"/>
    <n v="36.748420397828511"/>
  </r>
  <r>
    <n v="2"/>
    <n v="109.5"/>
    <n v="110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66852962118806269"/>
    <n v="0"/>
    <n v="0"/>
    <n v="0"/>
    <n v="36.395738728676463"/>
    <n v="0"/>
    <n v="0"/>
    <n v="0"/>
    <n v="36.395738728676463"/>
    <n v="24.331629425141781"/>
    <n v="0"/>
    <n v="0"/>
    <n v="0"/>
    <n v="24.331629425141781"/>
  </r>
  <r>
    <n v="2"/>
    <n v="113.5"/>
    <n v="115"/>
    <m/>
    <n v="3"/>
    <n v="4"/>
    <n v="1"/>
    <n v="6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3867513500198767"/>
    <n v="0"/>
    <n v="0"/>
    <n v="0"/>
    <n v="36.395738728676463"/>
    <n v="0"/>
    <n v="0"/>
    <n v="0"/>
    <n v="36.395738728676463"/>
    <n v="26.88462721890216"/>
    <n v="0"/>
    <n v="0"/>
    <n v="0"/>
    <n v="26.88462721890216"/>
  </r>
  <r>
    <n v="2"/>
    <n v="105"/>
    <n v="105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9489104301617579"/>
    <n v="0"/>
    <n v="0"/>
    <n v="0"/>
    <n v="36.395738728676463"/>
    <n v="0"/>
    <n v="0"/>
    <n v="0"/>
    <n v="36.395738728676463"/>
    <n v="21.651498973646564"/>
    <n v="0"/>
    <n v="0"/>
    <n v="0"/>
    <n v="21.651498973646564"/>
  </r>
  <r>
    <n v="2"/>
    <n v="110.5"/>
    <n v="115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6856468489966977"/>
    <n v="0"/>
    <n v="0"/>
    <n v="0"/>
    <n v="36.395738728676463"/>
    <n v="0"/>
    <n v="0"/>
    <n v="0"/>
    <n v="36.395738728676463"/>
    <n v="24.954623576224094"/>
    <n v="0"/>
    <n v="0"/>
    <n v="0"/>
    <n v="24.954623576224094"/>
  </r>
  <r>
    <n v="2"/>
    <n v="120"/>
    <n v="120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6240851238689686"/>
    <n v="0"/>
    <n v="0"/>
    <n v="0"/>
    <n v="36.395738728676463"/>
    <n v="0"/>
    <n v="0"/>
    <n v="0"/>
    <n v="36.395738728676463"/>
    <n v="31.387994894220039"/>
    <n v="0"/>
    <n v="0"/>
    <n v="0"/>
    <n v="31.387994894220039"/>
  </r>
  <r>
    <n v="2"/>
    <n v="117.5"/>
    <n v="120"/>
    <m/>
    <n v="3"/>
    <n v="4"/>
    <n v="1"/>
    <n v="5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1336465547322134"/>
    <n v="0"/>
    <n v="0"/>
    <n v="0"/>
    <n v="36.395738728676463"/>
    <n v="0"/>
    <n v="0"/>
    <n v="0"/>
    <n v="36.395738728676463"/>
    <n v="29.603007491743313"/>
    <n v="0"/>
    <n v="0"/>
    <n v="0"/>
    <n v="29.603007491743313"/>
  </r>
  <r>
    <n v="2"/>
    <n v="128"/>
    <n v="13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0319553689533547"/>
    <n v="0"/>
    <n v="0"/>
    <n v="0"/>
    <n v="36.395738728676463"/>
    <n v="0"/>
    <n v="0"/>
    <n v="0"/>
    <n v="36.395738728676463"/>
    <n v="37.558777988081225"/>
    <n v="0"/>
    <n v="0"/>
    <n v="0"/>
    <n v="37.558777988081225"/>
  </r>
  <r>
    <n v="2"/>
    <n v="138"/>
    <n v="14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1.2720779613989093"/>
    <n v="0"/>
    <n v="0"/>
    <n v="0"/>
    <n v="36.395738728676463"/>
    <n v="0"/>
    <n v="0"/>
    <n v="0"/>
    <n v="36.395738728676463"/>
    <n v="46.298217125582084"/>
    <n v="0"/>
    <n v="0"/>
    <n v="0"/>
    <n v="46.298217125582084"/>
  </r>
  <r>
    <n v="1"/>
    <n v="121.5"/>
    <n v="12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1.0245360030303168"/>
    <n v="0"/>
    <n v="0"/>
    <n v="0"/>
    <n v="36.395738728676463"/>
    <n v="0"/>
    <n v="36.395738728676463"/>
    <n v="0"/>
    <n v="0"/>
    <n v="37.288744684413885"/>
    <n v="0"/>
    <n v="37.288744684413885"/>
  </r>
  <r>
    <n v="1"/>
    <n v="131"/>
    <n v="13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1"/>
    <n v="0"/>
    <n v="0"/>
    <n v="1.2972572455274982"/>
    <n v="1.2972572455274982"/>
    <n v="0"/>
    <n v="0"/>
    <n v="36.395738728676463"/>
    <n v="36.395738728676463"/>
    <n v="36.395738728676463"/>
    <n v="0"/>
    <n v="0"/>
    <n v="47.214635772101317"/>
    <n v="47.214635772101317"/>
    <n v="47.214635772101317"/>
  </r>
  <r>
    <n v="1"/>
    <n v="112.5"/>
    <n v="115"/>
    <m/>
    <n v="3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80490337982254356"/>
    <n v="0"/>
    <n v="0"/>
    <n v="0"/>
    <n v="36.395738728676463"/>
    <n v="0"/>
    <n v="36.395738728676463"/>
    <n v="0"/>
    <n v="0"/>
    <n v="29.295053113849931"/>
    <n v="0"/>
    <n v="29.295053113849931"/>
  </r>
  <r>
    <n v="1"/>
    <n v="102"/>
    <n v="10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59202784244820039"/>
    <n v="0"/>
    <n v="0"/>
    <n v="0"/>
    <n v="36.395738728676463"/>
    <n v="0"/>
    <n v="0"/>
    <n v="36.395738728676463"/>
    <n v="0"/>
    <n v="21.547290673846735"/>
    <n v="0"/>
    <n v="0"/>
    <n v="21.547290673846735"/>
  </r>
  <r>
    <n v="1"/>
    <n v="88"/>
    <n v="9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1"/>
    <n v="0"/>
    <n v="0"/>
    <n v="0"/>
    <n v="0.3726780121679496"/>
    <n v="0"/>
    <n v="0"/>
    <n v="0"/>
    <n v="36.395738728676463"/>
    <n v="0"/>
    <n v="0"/>
    <n v="36.395738728676463"/>
    <n v="0"/>
    <n v="13.563891560787201"/>
    <n v="0"/>
    <n v="0"/>
    <n v="13.563891560787201"/>
  </r>
  <r>
    <n v="1"/>
    <n v="107"/>
    <n v="110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68785791061313883"/>
    <n v="0"/>
    <n v="0"/>
    <n v="0"/>
    <n v="36.395738728676463"/>
    <n v="0"/>
    <n v="36.395738728676463"/>
    <n v="0"/>
    <n v="0"/>
    <n v="25.035096797129089"/>
    <n v="0"/>
    <n v="25.035096797129089"/>
  </r>
  <r>
    <n v="1"/>
    <n v="111.5"/>
    <n v="115"/>
    <m/>
    <n v="2"/>
    <m/>
    <m/>
    <m/>
    <m/>
    <m/>
    <m/>
    <m/>
    <m/>
    <m/>
    <m/>
    <n v="1"/>
    <n v="178"/>
    <n v="201601"/>
    <n v="127"/>
    <s v="22-07"/>
    <x v="47"/>
    <n v="22"/>
    <n v="2"/>
    <n v="2.7475744E-2"/>
    <n v="0"/>
    <n v="0"/>
    <n v="1"/>
    <n v="0"/>
    <n v="0"/>
    <n v="0"/>
    <n v="0.78268552562801663"/>
    <n v="0"/>
    <n v="0"/>
    <n v="0"/>
    <n v="36.395738728676463"/>
    <n v="0"/>
    <n v="36.395738728676463"/>
    <n v="0"/>
    <n v="0"/>
    <n v="28.486417897474102"/>
    <n v="0"/>
    <n v="28.486417897474102"/>
  </r>
  <r>
    <n v="2"/>
    <n v="112"/>
    <n v="115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71184478929098771"/>
    <n v="0"/>
    <n v="0"/>
    <n v="0"/>
    <n v="36.395738728676463"/>
    <n v="0"/>
    <n v="0"/>
    <n v="0"/>
    <n v="36.395738728676463"/>
    <n v="25.908116966404538"/>
    <n v="0"/>
    <n v="0"/>
    <n v="0"/>
    <n v="25.908116966404538"/>
  </r>
  <r>
    <n v="2"/>
    <n v="119.5"/>
    <n v="120"/>
    <m/>
    <n v="3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85245239230261216"/>
    <n v="0"/>
    <n v="0"/>
    <n v="0"/>
    <n v="36.395738728676463"/>
    <n v="0"/>
    <n v="0"/>
    <n v="0"/>
    <n v="36.395738728676463"/>
    <n v="31.025634548881083"/>
    <n v="0"/>
    <n v="0"/>
    <n v="0"/>
    <n v="31.025634548881083"/>
  </r>
  <r>
    <n v="2"/>
    <n v="99"/>
    <n v="100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0509313460519145"/>
    <n v="0"/>
    <n v="0"/>
    <n v="0"/>
    <n v="36.395738728676463"/>
    <n v="0"/>
    <n v="0"/>
    <n v="0"/>
    <n v="36.395738728676463"/>
    <n v="18.383237760738762"/>
    <n v="0"/>
    <n v="0"/>
    <n v="0"/>
    <n v="18.383237760738762"/>
  </r>
  <r>
    <n v="2"/>
    <n v="95"/>
    <n v="95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45035950758287008"/>
    <n v="0"/>
    <n v="0"/>
    <n v="0"/>
    <n v="36.395738728676463"/>
    <n v="0"/>
    <n v="0"/>
    <n v="0"/>
    <n v="36.395738728676463"/>
    <n v="16.391166971961528"/>
    <n v="0"/>
    <n v="0"/>
    <n v="0"/>
    <n v="16.391166971961528"/>
  </r>
  <r>
    <n v="2"/>
    <n v="101"/>
    <n v="105"/>
    <m/>
    <n v="2"/>
    <n v="0"/>
    <n v="0"/>
    <n v="1"/>
    <m/>
    <m/>
    <m/>
    <m/>
    <m/>
    <m/>
    <m/>
    <n v="1"/>
    <n v="178"/>
    <n v="201601"/>
    <n v="127"/>
    <s v="22-07"/>
    <x v="47"/>
    <n v="22"/>
    <n v="2"/>
    <n v="2.7475744E-2"/>
    <n v="1"/>
    <n v="0"/>
    <n v="0"/>
    <n v="0"/>
    <n v="0.5339833674315535"/>
    <n v="0"/>
    <n v="0"/>
    <n v="0"/>
    <n v="36.395738728676463"/>
    <n v="0"/>
    <n v="0"/>
    <n v="0"/>
    <n v="36.395738728676463"/>
    <n v="19.434719126497665"/>
    <n v="0"/>
    <n v="0"/>
    <n v="0"/>
    <n v="19.434719126497665"/>
  </r>
  <r>
    <n v="1"/>
    <n v="164"/>
    <n v="165"/>
    <m/>
    <n v="4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2.6237113665847676"/>
    <n v="2.6237113665847676"/>
    <n v="0"/>
    <n v="0"/>
    <n v="22.832458229901349"/>
    <n v="22.832458229901349"/>
    <n v="22.832458229901349"/>
    <n v="0"/>
    <n v="0"/>
    <n v="59.905780184864085"/>
    <n v="59.905780184864085"/>
    <n v="59.905780184864085"/>
  </r>
  <r>
    <n v="1"/>
    <n v="165"/>
    <n v="165"/>
    <m/>
    <n v="3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2.6741930652525396"/>
    <n v="2.6741930652525396"/>
    <n v="0"/>
    <n v="0"/>
    <n v="22.832458229901349"/>
    <n v="22.832458229901349"/>
    <n v="22.832458229901349"/>
    <n v="0"/>
    <n v="0"/>
    <n v="61.05840146107046"/>
    <n v="61.05840146107046"/>
    <n v="61.05840146107046"/>
  </r>
  <r>
    <n v="1"/>
    <n v="150"/>
    <n v="150"/>
    <m/>
    <n v="2"/>
    <m/>
    <m/>
    <m/>
    <m/>
    <m/>
    <m/>
    <m/>
    <m/>
    <m/>
    <m/>
    <n v="1"/>
    <n v="178"/>
    <n v="201601"/>
    <n v="128"/>
    <s v="21-10"/>
    <x v="48"/>
    <n v="21"/>
    <n v="2"/>
    <n v="4.3797298999999998E-2"/>
    <n v="0"/>
    <n v="0"/>
    <n v="1"/>
    <n v="1"/>
    <n v="0"/>
    <n v="0"/>
    <n v="1.9834748143349534"/>
    <n v="1.9834748143349534"/>
    <n v="0"/>
    <n v="0"/>
    <n v="22.832458229901349"/>
    <n v="22.832458229901349"/>
    <n v="22.832458229901349"/>
    <n v="0"/>
    <n v="0"/>
    <n v="45.287605848364151"/>
    <n v="45.287605848364151"/>
    <n v="45.287605848364151"/>
  </r>
  <r>
    <n v="2"/>
    <n v="125"/>
    <n v="125"/>
    <m/>
    <n v="3"/>
    <n v="0"/>
    <n v="0"/>
    <n v="1"/>
    <m/>
    <m/>
    <m/>
    <m/>
    <m/>
    <m/>
    <m/>
    <n v="1"/>
    <n v="178"/>
    <n v="201601"/>
    <n v="128"/>
    <s v="21-10"/>
    <x v="48"/>
    <n v="21"/>
    <n v="2"/>
    <n v="4.3797298999999998E-2"/>
    <n v="1"/>
    <n v="0"/>
    <n v="0"/>
    <n v="0"/>
    <n v="0.96608810634064402"/>
    <n v="0"/>
    <n v="0"/>
    <n v="0"/>
    <n v="22.832458229901349"/>
    <n v="0"/>
    <n v="0"/>
    <n v="0"/>
    <n v="22.832458229901349"/>
    <n v="22.058166334427245"/>
    <n v="0"/>
    <n v="0"/>
    <n v="0"/>
    <n v="22.058166334427245"/>
  </r>
  <r>
    <n v="2"/>
    <n v="112"/>
    <n v="115"/>
    <m/>
    <n v="2"/>
    <n v="0"/>
    <n v="0"/>
    <n v="1"/>
    <m/>
    <m/>
    <m/>
    <m/>
    <m/>
    <m/>
    <m/>
    <n v="1"/>
    <n v="178"/>
    <n v="201601"/>
    <n v="128"/>
    <s v="21-10"/>
    <x v="48"/>
    <n v="21"/>
    <n v="2"/>
    <n v="4.3797298999999998E-2"/>
    <n v="1"/>
    <n v="0"/>
    <n v="0"/>
    <n v="0"/>
    <n v="0.71184478929098771"/>
    <n v="0"/>
    <n v="0"/>
    <n v="0"/>
    <n v="22.832458229901349"/>
    <n v="0"/>
    <n v="0"/>
    <n v="0"/>
    <n v="22.832458229901349"/>
    <n v="16.253166417659404"/>
    <n v="0"/>
    <n v="0"/>
    <n v="0"/>
    <n v="16.253166417659404"/>
  </r>
  <r>
    <n v="1"/>
    <n v="171.5"/>
    <n v="175"/>
    <m/>
    <n v="3"/>
    <m/>
    <m/>
    <m/>
    <m/>
    <m/>
    <m/>
    <m/>
    <m/>
    <m/>
    <m/>
    <n v="1"/>
    <n v="178"/>
    <n v="201601"/>
    <n v="129"/>
    <s v="21-03"/>
    <x v="49"/>
    <n v="21"/>
    <n v="2"/>
    <n v="3.9937896000000001E-2"/>
    <n v="0"/>
    <n v="0"/>
    <n v="1"/>
    <n v="1"/>
    <n v="0"/>
    <n v="0"/>
    <n v="3.0185517310969288"/>
    <n v="3.0185517310969288"/>
    <n v="0"/>
    <n v="0"/>
    <n v="25.038875357880645"/>
    <n v="25.038875357880645"/>
    <n v="25.038875357880645"/>
    <n v="0"/>
    <n v="0"/>
    <n v="75.581140556250858"/>
    <n v="75.581140556250858"/>
    <n v="75.581140556250858"/>
  </r>
  <r>
    <n v="1"/>
    <n v="169"/>
    <n v="170"/>
    <m/>
    <n v="3"/>
    <m/>
    <m/>
    <m/>
    <m/>
    <m/>
    <m/>
    <m/>
    <m/>
    <m/>
    <m/>
    <n v="1"/>
    <n v="178"/>
    <n v="201601"/>
    <n v="129"/>
    <s v="21-03"/>
    <x v="49"/>
    <n v="21"/>
    <n v="2"/>
    <n v="3.9937896000000001E-2"/>
    <n v="0"/>
    <n v="0"/>
    <n v="1"/>
    <n v="1"/>
    <n v="0"/>
    <n v="0"/>
    <n v="2.8827395873153563"/>
    <n v="2.8827395873153563"/>
    <n v="0"/>
    <n v="0"/>
    <n v="25.038875357880645"/>
    <n v="25.038875357880645"/>
    <n v="25.038875357880645"/>
    <n v="0"/>
    <n v="0"/>
    <n v="72.18055721601749"/>
    <n v="72.18055721601749"/>
    <n v="72.18055721601749"/>
  </r>
  <r>
    <n v="2"/>
    <n v="117"/>
    <n v="120"/>
    <m/>
    <n v="3"/>
    <n v="0"/>
    <n v="0"/>
    <n v="1"/>
    <m/>
    <m/>
    <m/>
    <m/>
    <m/>
    <m/>
    <m/>
    <n v="1"/>
    <n v="178"/>
    <n v="201601"/>
    <n v="129"/>
    <s v="21-03"/>
    <x v="49"/>
    <n v="21"/>
    <n v="2"/>
    <n v="3.9937896000000001E-2"/>
    <n v="1"/>
    <n v="0"/>
    <n v="0"/>
    <n v="0"/>
    <n v="0.8037756972052168"/>
    <n v="0"/>
    <n v="0"/>
    <n v="0"/>
    <n v="25.038875357880645"/>
    <n v="0"/>
    <n v="0"/>
    <n v="0"/>
    <n v="25.038875357880645"/>
    <n v="20.125639498015037"/>
    <n v="0"/>
    <n v="0"/>
    <n v="0"/>
    <n v="20.125639498015037"/>
  </r>
  <r>
    <n v="2"/>
    <n v="104"/>
    <n v="105"/>
    <m/>
    <n v="3"/>
    <n v="0"/>
    <n v="0"/>
    <n v="1"/>
    <m/>
    <m/>
    <n v="4"/>
    <m/>
    <m/>
    <m/>
    <m/>
    <n v="1"/>
    <n v="178"/>
    <n v="201601"/>
    <n v="129"/>
    <s v="21-03"/>
    <x v="49"/>
    <n v="21"/>
    <n v="2"/>
    <n v="3.9937896000000001E-2"/>
    <n v="1"/>
    <n v="0"/>
    <n v="0"/>
    <n v="0"/>
    <n v="0.57926822419101542"/>
    <n v="0"/>
    <n v="0"/>
    <n v="0"/>
    <n v="25.038875357880645"/>
    <n v="0"/>
    <n v="0"/>
    <n v="0"/>
    <n v="25.038875357880645"/>
    <n v="14.504224864299697"/>
    <n v="0"/>
    <n v="0"/>
    <n v="0"/>
    <n v="14.504224864299697"/>
  </r>
  <r>
    <n v="1"/>
    <n v="21"/>
    <n v="25"/>
    <m/>
    <n v="2"/>
    <m/>
    <m/>
    <m/>
    <m/>
    <m/>
    <m/>
    <m/>
    <m/>
    <m/>
    <m/>
    <n v="1"/>
    <n v="178"/>
    <n v="201601"/>
    <n v="132"/>
    <n v="12754"/>
    <x v="50"/>
    <n v="12"/>
    <n v="1"/>
    <n v="4.3642434000000001E-2"/>
    <n v="0"/>
    <n v="1"/>
    <n v="0"/>
    <n v="0"/>
    <n v="0"/>
    <n v="4.1738619635207598E-3"/>
    <n v="0"/>
    <n v="0"/>
    <n v="0"/>
    <n v="22.91347911530324"/>
    <n v="0"/>
    <n v="0"/>
    <n v="22.91347911530324"/>
    <n v="0"/>
    <n v="9.5637698931291495E-2"/>
    <n v="0"/>
    <n v="0"/>
    <n v="9.5637698931291495E-2"/>
  </r>
  <r>
    <n v="1"/>
    <n v="134.5"/>
    <n v="135"/>
    <m/>
    <n v="2"/>
    <m/>
    <m/>
    <m/>
    <m/>
    <m/>
    <m/>
    <m/>
    <m/>
    <m/>
    <m/>
    <n v="1"/>
    <n v="178"/>
    <n v="201601"/>
    <n v="153"/>
    <n v="43073"/>
    <x v="51"/>
    <n v="12"/>
    <n v="1"/>
    <n v="3.5676355E-2"/>
    <n v="0"/>
    <n v="0"/>
    <n v="1"/>
    <n v="1"/>
    <n v="0"/>
    <n v="0"/>
    <n v="1.409045296403467"/>
    <n v="1.409045296403467"/>
    <n v="0"/>
    <n v="0"/>
    <n v="28.029769296779339"/>
    <n v="28.029769296779339"/>
    <n v="28.029769296779339"/>
    <n v="0"/>
    <n v="0"/>
    <n v="39.495214586901241"/>
    <n v="39.495214586901241"/>
    <n v="39.495214586901241"/>
  </r>
  <r>
    <n v="1"/>
    <n v="68.5"/>
    <n v="70"/>
    <m/>
    <n v="2"/>
    <m/>
    <m/>
    <m/>
    <m/>
    <m/>
    <m/>
    <m/>
    <m/>
    <m/>
    <m/>
    <n v="1"/>
    <n v="178"/>
    <n v="201601"/>
    <n v="153"/>
    <n v="43073"/>
    <x v="51"/>
    <n v="12"/>
    <n v="1"/>
    <n v="3.5676355E-2"/>
    <n v="0"/>
    <n v="1"/>
    <n v="0"/>
    <n v="0"/>
    <n v="0"/>
    <n v="0.16993018678106081"/>
    <n v="0"/>
    <n v="0"/>
    <n v="0"/>
    <n v="28.029769296779339"/>
    <n v="0"/>
    <n v="0"/>
    <n v="28.029769296779339"/>
    <n v="0"/>
    <n v="4.7631039320317567"/>
    <n v="0"/>
    <n v="0"/>
    <n v="4.7631039320317567"/>
  </r>
  <r>
    <n v="1"/>
    <n v="85"/>
    <n v="85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1"/>
    <n v="0"/>
    <n v="0"/>
    <n v="0"/>
    <n v="0.33427886988757322"/>
    <n v="0"/>
    <n v="0"/>
    <n v="0"/>
    <n v="32.064313317078863"/>
    <n v="0"/>
    <n v="0"/>
    <n v="32.064313317078863"/>
    <n v="0"/>
    <n v="10.718422419354187"/>
    <n v="0"/>
    <n v="0"/>
    <n v="10.718422419354187"/>
  </r>
  <r>
    <n v="1"/>
    <n v="97.5"/>
    <n v="100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1"/>
    <n v="0"/>
    <n v="0"/>
    <n v="0"/>
    <n v="0.51393721096429856"/>
    <n v="0"/>
    <n v="0"/>
    <n v="0"/>
    <n v="32.064313317078863"/>
    <n v="0"/>
    <n v="0"/>
    <n v="32.064313317078863"/>
    <n v="0"/>
    <n v="16.479043757664929"/>
    <n v="0"/>
    <n v="0"/>
    <n v="16.479043757664929"/>
  </r>
  <r>
    <n v="1"/>
    <n v="112.5"/>
    <n v="115"/>
    <m/>
    <n v="3"/>
    <m/>
    <m/>
    <m/>
    <m/>
    <m/>
    <m/>
    <m/>
    <m/>
    <m/>
    <m/>
    <n v="1"/>
    <n v="178"/>
    <n v="201601"/>
    <n v="154"/>
    <n v="18598"/>
    <x v="52"/>
    <n v="12"/>
    <n v="1"/>
    <n v="3.1187320000000001E-2"/>
    <n v="0"/>
    <n v="0"/>
    <n v="1"/>
    <n v="0"/>
    <n v="0"/>
    <n v="0"/>
    <n v="0.80490337982254356"/>
    <n v="0"/>
    <n v="0"/>
    <n v="0"/>
    <n v="32.064313317078863"/>
    <n v="0"/>
    <n v="32.064313317078863"/>
    <n v="0"/>
    <n v="0"/>
    <n v="25.808674160605769"/>
    <n v="0"/>
    <n v="25.808674160605769"/>
  </r>
  <r>
    <n v="2"/>
    <n v="95"/>
    <n v="95"/>
    <m/>
    <n v="3"/>
    <n v="0"/>
    <n v="0"/>
    <n v="1"/>
    <m/>
    <m/>
    <m/>
    <m/>
    <m/>
    <m/>
    <m/>
    <n v="1"/>
    <n v="178"/>
    <n v="201601"/>
    <n v="154"/>
    <n v="18598"/>
    <x v="52"/>
    <n v="12"/>
    <n v="1"/>
    <n v="3.1187320000000001E-2"/>
    <n v="1"/>
    <n v="0"/>
    <n v="0"/>
    <n v="0"/>
    <n v="0.45035950758287008"/>
    <n v="0"/>
    <n v="0"/>
    <n v="0"/>
    <n v="32.064313317078863"/>
    <n v="0"/>
    <n v="0"/>
    <n v="0"/>
    <n v="32.064313317078863"/>
    <n v="14.4404683564625"/>
    <n v="0"/>
    <n v="0"/>
    <n v="0"/>
    <n v="14.4404683564625"/>
  </r>
  <r>
    <n v="1"/>
    <n v="64"/>
    <n v="65"/>
    <m/>
    <n v="1"/>
    <m/>
    <m/>
    <m/>
    <m/>
    <m/>
    <m/>
    <m/>
    <m/>
    <m/>
    <m/>
    <n v="1"/>
    <n v="178"/>
    <n v="201601"/>
    <n v="155"/>
    <n v="12359"/>
    <x v="53"/>
    <n v="11"/>
    <n v="1"/>
    <n v="3.9315316000000003E-2"/>
    <n v="0"/>
    <n v="1"/>
    <n v="0"/>
    <n v="0"/>
    <n v="0"/>
    <n v="0.13732664549270127"/>
    <n v="0"/>
    <n v="0"/>
    <n v="0"/>
    <n v="25.435379942005298"/>
    <n v="0"/>
    <n v="0"/>
    <n v="25.435379942005298"/>
    <n v="0"/>
    <n v="3.4929554042679261"/>
    <n v="0"/>
    <n v="0"/>
    <n v="3.4929554042679261"/>
  </r>
  <r>
    <n v="2"/>
    <n v="81.5"/>
    <n v="85"/>
    <m/>
    <n v="0"/>
    <n v="0"/>
    <n v="0"/>
    <n v="1"/>
    <m/>
    <m/>
    <m/>
    <m/>
    <m/>
    <m/>
    <m/>
    <n v="1"/>
    <n v="178"/>
    <n v="201601"/>
    <n v="159"/>
    <n v="43099"/>
    <x v="54"/>
    <n v="12"/>
    <n v="1"/>
    <n v="3.3695109000000001E-2"/>
    <n v="1"/>
    <n v="0"/>
    <n v="0"/>
    <n v="0"/>
    <n v="0.29406226578941219"/>
    <n v="0"/>
    <n v="0"/>
    <n v="0"/>
    <n v="29.677897762550643"/>
    <n v="0"/>
    <n v="0"/>
    <n v="0"/>
    <n v="29.677897762550643"/>
    <n v="8.727149859922168"/>
    <n v="0"/>
    <n v="0"/>
    <n v="0"/>
    <n v="8.727149859922168"/>
  </r>
  <r>
    <n v="2"/>
    <n v="86.5"/>
    <n v="90"/>
    <m/>
    <n v="2"/>
    <n v="0"/>
    <n v="0"/>
    <n v="1"/>
    <m/>
    <m/>
    <m/>
    <m/>
    <m/>
    <m/>
    <m/>
    <n v="1"/>
    <n v="178"/>
    <n v="201601"/>
    <n v="159"/>
    <n v="43099"/>
    <x v="54"/>
    <n v="12"/>
    <n v="1"/>
    <n v="3.3695109000000001E-2"/>
    <n v="1"/>
    <n v="0"/>
    <n v="0"/>
    <n v="0"/>
    <n v="0.34701782557783978"/>
    <n v="0"/>
    <n v="0"/>
    <n v="0"/>
    <n v="29.677897762550643"/>
    <n v="0"/>
    <n v="0"/>
    <n v="0"/>
    <n v="29.677897762550643"/>
    <n v="10.29875954928176"/>
    <n v="0"/>
    <n v="0"/>
    <n v="0"/>
    <n v="10.29875954928176"/>
  </r>
  <r>
    <n v="1"/>
    <n v="53"/>
    <n v="5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7.6030079454428509E-2"/>
    <n v="0"/>
    <n v="0"/>
    <n v="0"/>
    <n v="29.677897762550643"/>
    <n v="0"/>
    <n v="0"/>
    <n v="29.677897762550643"/>
    <n v="0"/>
    <n v="2.2564129249271314"/>
    <n v="0"/>
    <n v="0"/>
    <n v="2.2564129249271314"/>
  </r>
  <r>
    <n v="1"/>
    <n v="61"/>
    <n v="6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11813800316717765"/>
    <n v="0"/>
    <n v="0"/>
    <n v="0"/>
    <n v="29.677897762550643"/>
    <n v="0"/>
    <n v="0"/>
    <n v="29.677897762550643"/>
    <n v="0"/>
    <n v="3.5060875798673821"/>
    <n v="0"/>
    <n v="0"/>
    <n v="3.5060875798673821"/>
  </r>
  <r>
    <n v="1"/>
    <n v="76"/>
    <n v="80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23535921395514203"/>
    <n v="0"/>
    <n v="0"/>
    <n v="0"/>
    <n v="29.677897762550643"/>
    <n v="0"/>
    <n v="0"/>
    <n v="29.677897762550643"/>
    <n v="0"/>
    <n v="6.9849666892349873"/>
    <n v="0"/>
    <n v="0"/>
    <n v="6.9849666892349873"/>
  </r>
  <r>
    <n v="1"/>
    <n v="74.5"/>
    <n v="7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22110089888709916"/>
    <n v="0"/>
    <n v="0"/>
    <n v="0"/>
    <n v="29.677897762550643"/>
    <n v="0"/>
    <n v="0"/>
    <n v="29.677897762550643"/>
    <n v="0"/>
    <n v="6.5618098723793761"/>
    <n v="0"/>
    <n v="0"/>
    <n v="6.5618098723793761"/>
  </r>
  <r>
    <n v="1"/>
    <n v="84.5"/>
    <n v="8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32815299753368554"/>
    <n v="0"/>
    <n v="0"/>
    <n v="0"/>
    <n v="29.677897762550643"/>
    <n v="0"/>
    <n v="0"/>
    <n v="29.677897762550643"/>
    <n v="0"/>
    <n v="9.7388911112792531"/>
    <n v="0"/>
    <n v="0"/>
    <n v="9.7388911112792531"/>
  </r>
  <r>
    <n v="1"/>
    <n v="65"/>
    <n v="65"/>
    <m/>
    <n v="2"/>
    <m/>
    <m/>
    <m/>
    <m/>
    <m/>
    <m/>
    <m/>
    <m/>
    <m/>
    <m/>
    <n v="1"/>
    <n v="178"/>
    <n v="201601"/>
    <n v="159"/>
    <n v="43099"/>
    <x v="54"/>
    <n v="12"/>
    <n v="1"/>
    <n v="3.3695109000000001E-2"/>
    <n v="0"/>
    <n v="1"/>
    <n v="0"/>
    <n v="0"/>
    <n v="0"/>
    <n v="0.14416637093981621"/>
    <n v="0"/>
    <n v="0"/>
    <n v="0"/>
    <n v="29.677897762550643"/>
    <n v="0"/>
    <n v="0"/>
    <n v="29.677897762550643"/>
    <n v="0"/>
    <n v="4.2785548175498178"/>
    <n v="0"/>
    <n v="0"/>
    <n v="4.2785548175498178"/>
  </r>
  <r>
    <n v="1"/>
    <n v="99"/>
    <n v="100"/>
    <m/>
    <n v="2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1"/>
    <n v="0"/>
    <n v="0"/>
    <n v="0"/>
    <n v="0.53913425712438079"/>
    <n v="0"/>
    <n v="0"/>
    <n v="0"/>
    <n v="25.61058581807664"/>
    <n v="0"/>
    <n v="0"/>
    <n v="25.61058581807664"/>
    <n v="0"/>
    <n v="13.80754415954895"/>
    <n v="0"/>
    <n v="0"/>
    <n v="13.80754415954895"/>
  </r>
  <r>
    <n v="1"/>
    <n v="103"/>
    <n v="105"/>
    <m/>
    <n v="2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1"/>
    <n v="0"/>
    <n v="0"/>
    <n v="0"/>
    <n v="0.61041513409365133"/>
    <n v="0"/>
    <n v="0"/>
    <n v="0"/>
    <n v="25.61058581807664"/>
    <n v="0"/>
    <n v="0"/>
    <n v="25.61058581807664"/>
    <n v="0"/>
    <n v="15.633089176358217"/>
    <n v="0"/>
    <n v="0"/>
    <n v="15.633089176358217"/>
  </r>
  <r>
    <n v="1"/>
    <n v="138"/>
    <n v="14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1"/>
    <n v="0"/>
    <n v="0"/>
    <n v="1.5272197404867507"/>
    <n v="1.5272197404867507"/>
    <n v="0"/>
    <n v="0"/>
    <n v="25.61058581807664"/>
    <n v="25.61058581807664"/>
    <n v="25.61058581807664"/>
    <n v="0"/>
    <n v="0"/>
    <n v="39.112992226796663"/>
    <n v="39.112992226796663"/>
    <n v="39.112992226796663"/>
  </r>
  <r>
    <n v="1"/>
    <n v="136"/>
    <n v="14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1"/>
    <n v="0"/>
    <n v="0"/>
    <n v="1.458898476907825"/>
    <n v="1.458898476907825"/>
    <n v="0"/>
    <n v="0"/>
    <n v="25.61058581807664"/>
    <n v="25.61058581807664"/>
    <n v="25.61058581807664"/>
    <n v="0"/>
    <n v="0"/>
    <n v="37.363244642709155"/>
    <n v="37.363244642709155"/>
    <n v="37.363244642709155"/>
  </r>
  <r>
    <n v="1"/>
    <n v="107"/>
    <n v="110"/>
    <m/>
    <n v="3"/>
    <m/>
    <m/>
    <m/>
    <m/>
    <m/>
    <m/>
    <m/>
    <m/>
    <m/>
    <m/>
    <n v="1"/>
    <n v="178"/>
    <n v="201601"/>
    <n v="160"/>
    <n v="43094"/>
    <x v="55"/>
    <n v="12"/>
    <n v="1"/>
    <n v="3.9046353999999998E-2"/>
    <n v="0"/>
    <n v="0"/>
    <n v="1"/>
    <n v="0"/>
    <n v="0"/>
    <n v="0"/>
    <n v="0.68785791061313883"/>
    <n v="0"/>
    <n v="0"/>
    <n v="0"/>
    <n v="25.61058581807664"/>
    <n v="0"/>
    <n v="25.61058581807664"/>
    <n v="0"/>
    <n v="0"/>
    <n v="17.616444050400681"/>
    <n v="0"/>
    <n v="17.616444050400681"/>
  </r>
  <r>
    <n v="2"/>
    <n v="128.5"/>
    <n v="130"/>
    <m/>
    <n v="3"/>
    <n v="0"/>
    <n v="0"/>
    <n v="1"/>
    <m/>
    <m/>
    <m/>
    <m/>
    <m/>
    <m/>
    <m/>
    <n v="1"/>
    <n v="178"/>
    <n v="201601"/>
    <n v="160"/>
    <n v="43094"/>
    <x v="55"/>
    <n v="12"/>
    <n v="1"/>
    <n v="3.9046353999999998E-2"/>
    <n v="1"/>
    <n v="0"/>
    <n v="0"/>
    <n v="0"/>
    <n v="1.0432048256370197"/>
    <n v="0"/>
    <n v="0"/>
    <n v="0"/>
    <n v="25.61058581807664"/>
    <n v="0"/>
    <n v="0"/>
    <n v="0"/>
    <n v="25.61058581807664"/>
    <n v="26.71708671280857"/>
    <n v="0"/>
    <n v="0"/>
    <n v="0"/>
    <n v="26.71708671280857"/>
  </r>
  <r>
    <n v="2"/>
    <n v="108"/>
    <n v="110"/>
    <m/>
    <n v="2"/>
    <n v="0"/>
    <n v="0"/>
    <n v="1"/>
    <m/>
    <m/>
    <m/>
    <m/>
    <m/>
    <m/>
    <m/>
    <n v="1"/>
    <n v="178"/>
    <n v="201601"/>
    <n v="160"/>
    <n v="43094"/>
    <x v="55"/>
    <n v="12"/>
    <n v="1"/>
    <n v="3.9046353999999998E-2"/>
    <n v="1"/>
    <n v="0"/>
    <n v="0"/>
    <n v="0"/>
    <n v="0.64337095876019157"/>
    <n v="0"/>
    <n v="0"/>
    <n v="0"/>
    <n v="25.61058581807664"/>
    <n v="0"/>
    <n v="0"/>
    <n v="0"/>
    <n v="25.61058581807664"/>
    <n v="16.477107152186132"/>
    <n v="0"/>
    <n v="0"/>
    <n v="0"/>
    <n v="16.477107152186132"/>
  </r>
  <r>
    <n v="1"/>
    <n v="148.5"/>
    <n v="150"/>
    <m/>
    <n v="4"/>
    <m/>
    <m/>
    <m/>
    <m/>
    <m/>
    <m/>
    <m/>
    <m/>
    <m/>
    <m/>
    <n v="1"/>
    <n v="178"/>
    <n v="201601"/>
    <n v="163"/>
    <n v="43043"/>
    <x v="56"/>
    <n v="11"/>
    <n v="1"/>
    <n v="3.6960702999999998E-2"/>
    <n v="0"/>
    <n v="0"/>
    <n v="1"/>
    <n v="1"/>
    <n v="0"/>
    <n v="0"/>
    <n v="1.9219541605683046"/>
    <n v="1.9219541605683046"/>
    <n v="0"/>
    <n v="0"/>
    <n v="27.055762440449254"/>
    <n v="27.055762440449254"/>
    <n v="27.055762440449254"/>
    <n v="0"/>
    <n v="0"/>
    <n v="51.999935189769111"/>
    <n v="51.999935189769111"/>
    <n v="51.999935189769111"/>
  </r>
  <r>
    <n v="2"/>
    <n v="119"/>
    <n v="120"/>
    <m/>
    <n v="3"/>
    <n v="4"/>
    <n v="1"/>
    <n v="6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0.84257018833323605"/>
    <n v="0"/>
    <n v="0"/>
    <n v="0"/>
    <n v="26.757122866514116"/>
    <n v="0"/>
    <n v="0"/>
    <n v="0"/>
    <n v="26.757122866514116"/>
    <n v="22.544754052894337"/>
    <n v="0"/>
    <n v="0"/>
    <n v="0"/>
    <n v="22.544754052894337"/>
  </r>
  <r>
    <n v="2"/>
    <n v="138.5"/>
    <n v="140"/>
    <m/>
    <n v="3"/>
    <n v="0"/>
    <n v="0"/>
    <n v="1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1.2849369237869661"/>
    <n v="0"/>
    <n v="0"/>
    <n v="0"/>
    <n v="26.757122866514116"/>
    <n v="0"/>
    <n v="0"/>
    <n v="0"/>
    <n v="26.757122866514116"/>
    <n v="34.38121514548854"/>
    <n v="0"/>
    <n v="0"/>
    <n v="0"/>
    <n v="34.38121514548854"/>
  </r>
  <r>
    <n v="2"/>
    <n v="127"/>
    <n v="130"/>
    <m/>
    <n v="3"/>
    <n v="0"/>
    <n v="0"/>
    <n v="1"/>
    <m/>
    <m/>
    <m/>
    <m/>
    <m/>
    <m/>
    <m/>
    <n v="1"/>
    <n v="178"/>
    <n v="201601"/>
    <n v="165"/>
    <n v="43091"/>
    <x v="57"/>
    <n v="12"/>
    <n v="1"/>
    <n v="3.7373226000000002E-2"/>
    <n v="1"/>
    <n v="0"/>
    <n v="0"/>
    <n v="0"/>
    <n v="1.0096901912551144"/>
    <n v="0"/>
    <n v="0"/>
    <n v="0"/>
    <n v="26.757122866514116"/>
    <n v="0"/>
    <n v="0"/>
    <n v="0"/>
    <n v="26.757122866514116"/>
    <n v="27.016404504527234"/>
    <n v="0"/>
    <n v="0"/>
    <n v="0"/>
    <n v="27.016404504527234"/>
  </r>
  <r>
    <n v="1"/>
    <n v="130"/>
    <n v="130"/>
    <m/>
    <n v="3"/>
    <m/>
    <m/>
    <m/>
    <m/>
    <m/>
    <m/>
    <m/>
    <m/>
    <m/>
    <m/>
    <n v="1"/>
    <n v="178"/>
    <n v="201601"/>
    <n v="165"/>
    <n v="43091"/>
    <x v="57"/>
    <n v="12"/>
    <n v="1"/>
    <n v="3.7373226000000002E-2"/>
    <n v="0"/>
    <n v="0"/>
    <n v="1"/>
    <n v="1"/>
    <n v="0"/>
    <n v="0"/>
    <n v="1.2664644473501627"/>
    <n v="1.2664644473501627"/>
    <n v="0"/>
    <n v="0"/>
    <n v="26.757122866514116"/>
    <n v="26.757122866514116"/>
    <n v="26.757122866514116"/>
    <n v="0"/>
    <n v="0"/>
    <n v="33.886944823820201"/>
    <n v="33.886944823820201"/>
    <n v="33.886944823820201"/>
  </r>
  <r>
    <n v="1"/>
    <n v="115.5"/>
    <n v="120"/>
    <m/>
    <n v="3"/>
    <m/>
    <m/>
    <m/>
    <m/>
    <m/>
    <m/>
    <m/>
    <m/>
    <m/>
    <m/>
    <n v="1"/>
    <n v="178"/>
    <n v="201601"/>
    <n v="165"/>
    <n v="43091"/>
    <x v="57"/>
    <n v="12"/>
    <n v="1"/>
    <n v="3.7373226000000002E-2"/>
    <n v="0"/>
    <n v="0"/>
    <n v="1"/>
    <n v="0"/>
    <n v="0"/>
    <n v="0"/>
    <n v="0.87412816495077239"/>
    <n v="0"/>
    <n v="0"/>
    <n v="0"/>
    <n v="26.757122866514116"/>
    <n v="0"/>
    <n v="26.757122866514116"/>
    <n v="0"/>
    <n v="0"/>
    <n v="23.389154710668336"/>
    <n v="0"/>
    <n v="23.389154710668336"/>
  </r>
  <r>
    <n v="1"/>
    <n v="173"/>
    <n v="175"/>
    <m/>
    <n v="3"/>
    <m/>
    <m/>
    <m/>
    <m/>
    <m/>
    <m/>
    <m/>
    <m/>
    <m/>
    <m/>
    <n v="1"/>
    <n v="178"/>
    <n v="201601"/>
    <n v="166"/>
    <n v="43061"/>
    <x v="58"/>
    <n v="11"/>
    <n v="1"/>
    <n v="4.2023691000000002E-2"/>
    <n v="0"/>
    <n v="0"/>
    <n v="1"/>
    <n v="1"/>
    <n v="0"/>
    <n v="0"/>
    <n v="3.1020952338186301"/>
    <n v="3.1020952338186301"/>
    <n v="0"/>
    <n v="0"/>
    <n v="23.796101108776952"/>
    <n v="23.796101108776952"/>
    <n v="23.796101108776952"/>
    <n v="0"/>
    <n v="0"/>
    <n v="73.817771833003192"/>
    <n v="73.817771833003192"/>
    <n v="73.817771833003192"/>
  </r>
  <r>
    <n v="1"/>
    <n v="155"/>
    <n v="155"/>
    <m/>
    <n v="3"/>
    <m/>
    <m/>
    <m/>
    <m/>
    <m/>
    <m/>
    <m/>
    <m/>
    <m/>
    <m/>
    <n v="1"/>
    <n v="178"/>
    <n v="201601"/>
    <n v="166"/>
    <n v="43061"/>
    <x v="58"/>
    <n v="11"/>
    <n v="1"/>
    <n v="4.2023691000000002E-2"/>
    <n v="0"/>
    <n v="0"/>
    <n v="1"/>
    <n v="1"/>
    <n v="0"/>
    <n v="0"/>
    <n v="2.1982165177796342"/>
    <n v="2.1982165177796342"/>
    <n v="0"/>
    <n v="0"/>
    <n v="23.796101108776952"/>
    <n v="23.796101108776952"/>
    <n v="23.796101108776952"/>
    <n v="0"/>
    <n v="0"/>
    <n v="52.308982516067758"/>
    <n v="52.308982516067758"/>
    <n v="52.308982516067758"/>
  </r>
  <r>
    <n v="2"/>
    <n v="135"/>
    <n v="135"/>
    <m/>
    <n v="3"/>
    <n v="4"/>
    <n v="1"/>
    <n v="6"/>
    <m/>
    <m/>
    <m/>
    <m/>
    <m/>
    <m/>
    <m/>
    <n v="1"/>
    <n v="178"/>
    <n v="201601"/>
    <n v="166"/>
    <n v="43061"/>
    <x v="58"/>
    <n v="11"/>
    <n v="1"/>
    <n v="4.2023691000000002E-2"/>
    <n v="1"/>
    <n v="0"/>
    <n v="0"/>
    <n v="0"/>
    <n v="1.1966529051158723"/>
    <n v="0"/>
    <n v="0"/>
    <n v="0"/>
    <n v="23.796101108776952"/>
    <n v="0"/>
    <n v="0"/>
    <n v="0"/>
    <n v="23.796101108776952"/>
    <n v="28.475673522248968"/>
    <n v="0"/>
    <n v="0"/>
    <n v="0"/>
    <n v="28.475673522248968"/>
  </r>
  <r>
    <n v="2"/>
    <n v="131"/>
    <n v="135"/>
    <m/>
    <n v="4"/>
    <n v="0"/>
    <n v="0"/>
    <n v="1"/>
    <m/>
    <m/>
    <n v="4"/>
    <m/>
    <m/>
    <m/>
    <m/>
    <n v="1"/>
    <n v="178"/>
    <n v="201601"/>
    <n v="166"/>
    <n v="43061"/>
    <x v="58"/>
    <n v="11"/>
    <n v="1"/>
    <n v="4.2023691000000002E-2"/>
    <n v="1"/>
    <n v="0"/>
    <n v="0"/>
    <n v="0"/>
    <n v="1.1006302946568842"/>
    <n v="0"/>
    <n v="0"/>
    <n v="0"/>
    <n v="23.796101108776952"/>
    <n v="0"/>
    <n v="0"/>
    <n v="0"/>
    <n v="23.796101108776952"/>
    <n v="26.190709775038183"/>
    <n v="0"/>
    <n v="0"/>
    <n v="0"/>
    <n v="26.190709775038183"/>
  </r>
  <r>
    <n v="2"/>
    <n v="121"/>
    <n v="125"/>
    <m/>
    <n v="4"/>
    <n v="0"/>
    <n v="0"/>
    <n v="1"/>
    <m/>
    <m/>
    <n v="6"/>
    <n v="3"/>
    <n v="0"/>
    <n v="0"/>
    <m/>
    <n v="1"/>
    <n v="178"/>
    <n v="201601"/>
    <n v="166"/>
    <n v="43061"/>
    <x v="58"/>
    <n v="11"/>
    <n v="1"/>
    <n v="4.2023691000000002E-2"/>
    <n v="1"/>
    <n v="0"/>
    <n v="0"/>
    <n v="0"/>
    <n v="0.88254346640583392"/>
    <n v="0"/>
    <n v="0"/>
    <n v="0"/>
    <n v="23.796101108776952"/>
    <n v="0"/>
    <n v="0"/>
    <n v="0"/>
    <n v="23.796101108776952"/>
    <n v="21.001093559483717"/>
    <n v="0"/>
    <n v="0"/>
    <n v="0"/>
    <n v="21.001093559483717"/>
  </r>
  <r>
    <n v="2"/>
    <n v="118"/>
    <n v="120"/>
    <m/>
    <n v="3"/>
    <n v="0"/>
    <n v="0"/>
    <n v="1"/>
    <m/>
    <m/>
    <m/>
    <m/>
    <m/>
    <m/>
    <m/>
    <n v="1"/>
    <n v="178"/>
    <n v="201601"/>
    <n v="166"/>
    <n v="43061"/>
    <x v="58"/>
    <n v="11"/>
    <n v="1"/>
    <n v="4.2023691000000002E-2"/>
    <n v="1"/>
    <n v="0"/>
    <n v="0"/>
    <n v="0"/>
    <n v="0.82302656190560119"/>
    <n v="0"/>
    <n v="0"/>
    <n v="0"/>
    <n v="23.796101108776952"/>
    <n v="0"/>
    <n v="0"/>
    <n v="0"/>
    <n v="23.796101108776952"/>
    <n v="19.584823282314758"/>
    <n v="0"/>
    <n v="0"/>
    <n v="0"/>
    <n v="19.584823282314758"/>
  </r>
  <r>
    <n v="1"/>
    <n v="90"/>
    <n v="90"/>
    <m/>
    <n v="3"/>
    <m/>
    <m/>
    <m/>
    <m/>
    <m/>
    <m/>
    <m/>
    <m/>
    <m/>
    <m/>
    <n v="1"/>
    <n v="178"/>
    <n v="201601"/>
    <n v="168"/>
    <n v="11628"/>
    <x v="59"/>
    <n v="11"/>
    <n v="1"/>
    <n v="4.0677915000000002E-2"/>
    <n v="0"/>
    <n v="1"/>
    <n v="0"/>
    <n v="0"/>
    <n v="0"/>
    <n v="0.39988108354862129"/>
    <n v="0"/>
    <n v="0"/>
    <n v="0"/>
    <n v="24.583364216184627"/>
    <n v="0"/>
    <n v="0"/>
    <n v="24.583364216184627"/>
    <n v="0"/>
    <n v="9.8304223200383127"/>
    <n v="0"/>
    <n v="0"/>
    <n v="9.8304223200383127"/>
  </r>
  <r>
    <n v="1"/>
    <n v="136"/>
    <n v="140"/>
    <m/>
    <n v="3"/>
    <m/>
    <m/>
    <m/>
    <m/>
    <m/>
    <m/>
    <m/>
    <m/>
    <m/>
    <m/>
    <n v="1"/>
    <n v="178"/>
    <n v="201601"/>
    <n v="168"/>
    <n v="11628"/>
    <x v="59"/>
    <n v="11"/>
    <n v="1"/>
    <n v="4.0677915000000002E-2"/>
    <n v="0"/>
    <n v="0"/>
    <n v="1"/>
    <n v="1"/>
    <n v="0"/>
    <n v="0"/>
    <n v="1.458898476907825"/>
    <n v="1.458898476907825"/>
    <n v="0"/>
    <n v="0"/>
    <n v="24.583364216184627"/>
    <n v="24.583364216184627"/>
    <n v="24.583364216184627"/>
    <n v="0"/>
    <n v="0"/>
    <n v="35.864632612262085"/>
    <n v="35.864632612262085"/>
    <n v="35.864632612262085"/>
  </r>
  <r>
    <n v="0"/>
    <n v="0"/>
    <n v="0"/>
    <m/>
    <m/>
    <m/>
    <m/>
    <m/>
    <m/>
    <m/>
    <m/>
    <m/>
    <m/>
    <m/>
    <m/>
    <n v="0"/>
    <m/>
    <m/>
    <n v="152"/>
    <m/>
    <x v="60"/>
    <n v="12"/>
    <n v="1"/>
    <n v="3.4914078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1"/>
    <m/>
    <x v="61"/>
    <n v="12"/>
    <n v="1"/>
    <n v="4.126777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0"/>
    <m/>
    <x v="62"/>
    <n v="13"/>
    <n v="1"/>
    <n v="4.064444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9"/>
    <m/>
    <x v="63"/>
    <n v="13"/>
    <n v="1"/>
    <n v="4.476734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8"/>
    <m/>
    <x v="64"/>
    <n v="15"/>
    <n v="1"/>
    <n v="4.1236844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7"/>
    <m/>
    <x v="65"/>
    <n v="15"/>
    <n v="1"/>
    <n v="4.0420855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6"/>
    <m/>
    <x v="66"/>
    <n v="14"/>
    <n v="1"/>
    <n v="4.5100814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5"/>
    <m/>
    <x v="67"/>
    <n v="15"/>
    <n v="1"/>
    <n v="4.697314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4"/>
    <m/>
    <x v="68"/>
    <n v="14"/>
    <n v="1"/>
    <n v="4.10681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3"/>
    <m/>
    <x v="69"/>
    <n v="11"/>
    <n v="1"/>
    <n v="4.1486878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2"/>
    <m/>
    <x v="70"/>
    <n v="11"/>
    <n v="1"/>
    <n v="3.980959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8"/>
    <m/>
    <x v="71"/>
    <n v="25"/>
    <n v="2"/>
    <n v="4.117996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7"/>
    <m/>
    <x v="72"/>
    <n v="24"/>
    <n v="2"/>
    <n v="4.09368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6"/>
    <m/>
    <x v="73"/>
    <n v="23"/>
    <n v="2"/>
    <n v="3.3782112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5"/>
    <m/>
    <x v="74"/>
    <n v="21"/>
    <n v="2"/>
    <n v="1.989723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4"/>
    <m/>
    <x v="75"/>
    <n v="24"/>
    <n v="2"/>
    <n v="4.23095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1"/>
    <m/>
    <x v="76"/>
    <n v="25"/>
    <n v="2"/>
    <n v="2.990293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1"/>
    <m/>
    <x v="77"/>
    <n v="12"/>
    <n v="1"/>
    <n v="3.5854608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40"/>
    <m/>
    <x v="78"/>
    <n v="12"/>
    <n v="1"/>
    <n v="3.8568164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9"/>
    <m/>
    <x v="79"/>
    <n v="13"/>
    <n v="1"/>
    <n v="3.7182552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8"/>
    <m/>
    <x v="80"/>
    <n v="12"/>
    <n v="1"/>
    <n v="4.589283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7"/>
    <m/>
    <x v="81"/>
    <n v="14"/>
    <n v="1"/>
    <n v="3.056169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6"/>
    <m/>
    <x v="82"/>
    <n v="13"/>
    <n v="1"/>
    <n v="3.8706756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5"/>
    <m/>
    <x v="83"/>
    <n v="15"/>
    <n v="1"/>
    <n v="3.955368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9"/>
    <m/>
    <x v="84"/>
    <n v="21"/>
    <n v="2"/>
    <n v="3.586154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7"/>
    <m/>
    <x v="85"/>
    <n v="21"/>
    <n v="2"/>
    <n v="1.73881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6"/>
    <m/>
    <x v="86"/>
    <n v="24"/>
    <n v="2"/>
    <n v="2.2861904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9"/>
    <m/>
    <x v="87"/>
    <n v="11"/>
    <n v="1"/>
    <n v="4.2774072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7"/>
    <m/>
    <x v="88"/>
    <n v="11"/>
    <n v="1"/>
    <n v="4.089554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4"/>
    <m/>
    <x v="89"/>
    <n v="11"/>
    <n v="1"/>
    <n v="2.170823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2"/>
    <m/>
    <x v="90"/>
    <n v="11"/>
    <n v="1"/>
    <n v="3.5048541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61"/>
    <m/>
    <x v="91"/>
    <n v="11"/>
    <n v="1"/>
    <n v="3.561045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8"/>
    <m/>
    <x v="92"/>
    <n v="14"/>
    <n v="1"/>
    <n v="3.1168989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7"/>
    <m/>
    <x v="93"/>
    <n v="14"/>
    <n v="1"/>
    <n v="4.0391568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6"/>
    <m/>
    <x v="94"/>
    <n v="15"/>
    <n v="1"/>
    <n v="2.27243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4"/>
    <m/>
    <x v="95"/>
    <n v="11"/>
    <n v="1"/>
    <n v="3.9219843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3"/>
    <m/>
    <x v="96"/>
    <n v="11"/>
    <n v="1"/>
    <n v="3.8470916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1"/>
    <m/>
    <x v="97"/>
    <n v="12"/>
    <n v="1"/>
    <n v="4.097304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30"/>
    <m/>
    <x v="98"/>
    <n v="13"/>
    <n v="1"/>
    <n v="3.9083166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81"/>
    <m/>
    <x v="99"/>
    <n v="12"/>
    <n v="1"/>
    <n v="3.8631331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80"/>
    <m/>
    <x v="100"/>
    <n v="11"/>
    <n v="1"/>
    <n v="3.6458808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9"/>
    <m/>
    <x v="101"/>
    <n v="11"/>
    <n v="1"/>
    <n v="3.289505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4"/>
    <m/>
    <x v="102"/>
    <n v="12"/>
    <n v="1"/>
    <n v="3.9940795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3"/>
    <m/>
    <x v="103"/>
    <n v="12"/>
    <n v="1"/>
    <n v="3.9554312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2"/>
    <m/>
    <x v="104"/>
    <n v="15"/>
    <n v="1"/>
    <n v="3.00233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70"/>
    <m/>
    <x v="105"/>
    <n v="13"/>
    <n v="1"/>
    <n v="4.14317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2"/>
    <m/>
    <x v="106"/>
    <n v="32"/>
    <n v="3"/>
    <n v="4.3320524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1"/>
    <m/>
    <x v="107"/>
    <n v="33"/>
    <n v="3"/>
    <n v="3.9074031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8"/>
    <m/>
    <x v="108"/>
    <n v="44"/>
    <n v="4"/>
    <n v="3.272408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7"/>
    <m/>
    <x v="109"/>
    <n v="45"/>
    <n v="4"/>
    <n v="4.864695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6"/>
    <m/>
    <x v="110"/>
    <n v="42"/>
    <n v="4"/>
    <n v="4.17095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5"/>
    <m/>
    <x v="111"/>
    <n v="43"/>
    <n v="4"/>
    <n v="3.2914746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4"/>
    <m/>
    <x v="112"/>
    <n v="44"/>
    <n v="4"/>
    <n v="4.457375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3"/>
    <m/>
    <x v="113"/>
    <n v="45"/>
    <n v="4"/>
    <n v="4.0300806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2"/>
    <m/>
    <x v="114"/>
    <n v="42"/>
    <n v="4"/>
    <n v="2.61824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1"/>
    <m/>
    <x v="115"/>
    <n v="43"/>
    <n v="4"/>
    <n v="3.98111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0"/>
    <m/>
    <x v="116"/>
    <n v="41"/>
    <n v="4"/>
    <n v="1.279231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9"/>
    <m/>
    <x v="117"/>
    <n v="42"/>
    <n v="4"/>
    <n v="3.9636531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8"/>
    <m/>
    <x v="118"/>
    <n v="45"/>
    <n v="4"/>
    <n v="3.4272236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6"/>
    <m/>
    <x v="119"/>
    <n v="43"/>
    <n v="4"/>
    <n v="4.0467831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5"/>
    <m/>
    <x v="120"/>
    <n v="44"/>
    <n v="4"/>
    <n v="4.114306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4"/>
    <m/>
    <x v="121"/>
    <n v="45"/>
    <n v="4"/>
    <n v="5.4124272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3"/>
    <m/>
    <x v="122"/>
    <n v="41"/>
    <n v="4"/>
    <n v="3.916899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2"/>
    <m/>
    <x v="123"/>
    <n v="44"/>
    <n v="4"/>
    <n v="4.32540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1"/>
    <m/>
    <x v="124"/>
    <n v="53"/>
    <n v="5"/>
    <n v="4.4985188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0"/>
    <m/>
    <x v="125"/>
    <n v="54"/>
    <n v="5"/>
    <n v="3.3680824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9"/>
    <m/>
    <x v="126"/>
    <n v="51"/>
    <n v="5"/>
    <n v="3.7143707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6"/>
    <m/>
    <x v="127"/>
    <n v="55"/>
    <n v="5"/>
    <n v="2.43667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5"/>
    <m/>
    <x v="128"/>
    <n v="54"/>
    <n v="5"/>
    <n v="3.96137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4"/>
    <m/>
    <x v="129"/>
    <n v="54"/>
    <n v="5"/>
    <n v="4.1865723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3"/>
    <m/>
    <x v="130"/>
    <n v="55"/>
    <n v="5"/>
    <n v="3.9314733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2"/>
    <m/>
    <x v="131"/>
    <n v="61"/>
    <n v="6"/>
    <n v="4.1299002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0"/>
    <m/>
    <x v="132"/>
    <n v="62"/>
    <n v="6"/>
    <n v="3.906152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9"/>
    <m/>
    <x v="133"/>
    <n v="63"/>
    <n v="6"/>
    <n v="3.978154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8"/>
    <m/>
    <x v="134"/>
    <n v="61"/>
    <n v="6"/>
    <n v="3.83728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5"/>
    <m/>
    <x v="135"/>
    <n v="64"/>
    <n v="6"/>
    <n v="6.1687509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4"/>
    <m/>
    <x v="136"/>
    <n v="61"/>
    <n v="6"/>
    <n v="3.9595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2"/>
    <m/>
    <x v="137"/>
    <n v="61"/>
    <n v="6"/>
    <n v="2.67026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1"/>
    <m/>
    <x v="138"/>
    <n v="64"/>
    <n v="6"/>
    <n v="2.4599831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0"/>
    <m/>
    <x v="139"/>
    <n v="65"/>
    <n v="6"/>
    <n v="4.1365338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9"/>
    <m/>
    <x v="140"/>
    <n v="61"/>
    <n v="6"/>
    <n v="3.8135376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6"/>
    <m/>
    <x v="141"/>
    <n v="61"/>
    <n v="6"/>
    <n v="2.394144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2"/>
    <m/>
    <x v="142"/>
    <n v="65"/>
    <n v="6"/>
    <n v="3.1099647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50"/>
    <m/>
    <x v="143"/>
    <n v="63"/>
    <n v="6"/>
    <n v="3.98671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9"/>
    <m/>
    <x v="144"/>
    <n v="64"/>
    <n v="6"/>
    <n v="4.1066182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8"/>
    <m/>
    <x v="145"/>
    <n v="65"/>
    <n v="6"/>
    <n v="4.3569465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7"/>
    <m/>
    <x v="146"/>
    <n v="61"/>
    <n v="6"/>
    <n v="3.1355411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6"/>
    <m/>
    <x v="147"/>
    <n v="62"/>
    <n v="6"/>
    <n v="3.7039981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4"/>
    <m/>
    <x v="148"/>
    <n v="61"/>
    <n v="6"/>
    <n v="1.317857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3"/>
    <m/>
    <x v="149"/>
    <n v="63"/>
    <n v="6"/>
    <n v="2.975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2"/>
    <m/>
    <x v="150"/>
    <n v="53"/>
    <n v="5"/>
    <n v="2.246112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41"/>
    <m/>
    <x v="151"/>
    <n v="51"/>
    <n v="5"/>
    <n v="3.5300756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9"/>
    <m/>
    <x v="152"/>
    <n v="53"/>
    <n v="5"/>
    <n v="2.679522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8"/>
    <m/>
    <x v="153"/>
    <n v="52"/>
    <n v="5"/>
    <n v="2.5389958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7"/>
    <m/>
    <x v="154"/>
    <n v="43"/>
    <n v="4"/>
    <n v="3.757181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6"/>
    <m/>
    <x v="155"/>
    <n v="41"/>
    <n v="4"/>
    <n v="8.05107600000000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4"/>
    <m/>
    <x v="156"/>
    <n v="35"/>
    <n v="3"/>
    <n v="4.1012406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3"/>
    <m/>
    <x v="157"/>
    <n v="35"/>
    <n v="3"/>
    <n v="4.5307856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31"/>
    <m/>
    <x v="158"/>
    <n v="33"/>
    <n v="3"/>
    <n v="3.603644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29"/>
    <m/>
    <x v="159"/>
    <n v="34"/>
    <n v="3"/>
    <n v="3.21525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9"/>
    <m/>
    <x v="160"/>
    <n v="43"/>
    <n v="4"/>
    <n v="3.6640682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5"/>
    <m/>
    <x v="161"/>
    <n v="44"/>
    <n v="4"/>
    <n v="4.3844976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2"/>
    <m/>
    <x v="162"/>
    <n v="33"/>
    <n v="3"/>
    <n v="3.158007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1"/>
    <m/>
    <x v="163"/>
    <n v="34"/>
    <n v="3"/>
    <n v="3.2406128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10"/>
    <m/>
    <x v="164"/>
    <n v="35"/>
    <n v="3"/>
    <n v="4.695888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9"/>
    <m/>
    <x v="165"/>
    <n v="31"/>
    <n v="3"/>
    <n v="2.5721675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8"/>
    <m/>
    <x v="166"/>
    <n v="35"/>
    <n v="3"/>
    <n v="4.310358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7"/>
    <m/>
    <x v="167"/>
    <n v="34"/>
    <n v="3"/>
    <n v="4.45274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m/>
    <m/>
    <m/>
    <m/>
    <m/>
    <m/>
    <m/>
    <m/>
    <m/>
    <m/>
    <m/>
    <m/>
    <n v="0"/>
    <m/>
    <m/>
    <n v="6"/>
    <m/>
    <x v="168"/>
    <n v="33"/>
    <n v="3"/>
    <n v="4.140425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68">
  <r>
    <s v="11-03"/>
    <x v="0"/>
    <n v="0"/>
    <n v="0"/>
    <n v="0"/>
    <n v="0"/>
  </r>
  <r>
    <s v="11-04"/>
    <x v="0"/>
    <n v="27.055762440449254"/>
    <n v="27.055762440449254"/>
    <n v="51.999935189769111"/>
    <n v="51.999935189769111"/>
  </r>
  <r>
    <s v="11-05"/>
    <x v="0"/>
    <n v="0"/>
    <n v="0"/>
    <n v="0"/>
    <n v="0"/>
  </r>
  <r>
    <s v="11-06"/>
    <x v="0"/>
    <n v="0"/>
    <n v="0"/>
    <n v="0"/>
    <n v="0"/>
  </r>
  <r>
    <s v="11-07"/>
    <x v="0"/>
    <n v="0"/>
    <n v="0"/>
    <n v="0"/>
    <n v="0"/>
  </r>
  <r>
    <s v="11-10"/>
    <x v="0"/>
    <n v="0"/>
    <n v="0"/>
    <n v="0"/>
    <n v="0"/>
  </r>
  <r>
    <s v="11-15"/>
    <x v="0"/>
    <n v="0"/>
    <n v="0"/>
    <n v="0"/>
    <n v="0"/>
  </r>
  <r>
    <s v="11-18"/>
    <x v="0"/>
    <n v="0"/>
    <n v="0"/>
    <n v="0"/>
    <n v="0"/>
  </r>
  <r>
    <s v="11-22"/>
    <x v="0"/>
    <n v="47.592202217553904"/>
    <n v="47.592202217553904"/>
    <n v="126.12675434907095"/>
    <n v="126.12675434907095"/>
  </r>
  <r>
    <s v="11-26"/>
    <x v="0"/>
    <n v="0"/>
    <n v="0"/>
    <n v="0"/>
    <n v="0"/>
  </r>
  <r>
    <s v="11-30"/>
    <x v="0"/>
    <n v="0"/>
    <n v="0"/>
    <n v="0"/>
    <n v="0"/>
  </r>
  <r>
    <s v="11-31"/>
    <x v="0"/>
    <n v="24.583364216184627"/>
    <n v="24.583364216184627"/>
    <n v="35.864632612262085"/>
    <n v="35.864632612262085"/>
  </r>
  <r>
    <s v="11-33"/>
    <x v="0"/>
    <n v="0"/>
    <n v="0"/>
    <n v="0"/>
    <n v="0"/>
  </r>
  <r>
    <s v="11-35"/>
    <x v="0"/>
    <n v="0"/>
    <n v="0"/>
    <n v="0"/>
    <n v="0"/>
  </r>
  <r>
    <s v="11-42"/>
    <x v="0"/>
    <n v="0"/>
    <n v="0"/>
    <n v="0"/>
    <n v="0"/>
  </r>
  <r>
    <s v="12-01"/>
    <x v="1"/>
    <n v="0"/>
    <n v="0"/>
    <n v="0"/>
    <n v="0"/>
  </r>
  <r>
    <s v="12-03"/>
    <x v="1"/>
    <n v="0"/>
    <n v="0"/>
    <n v="0"/>
    <n v="0"/>
  </r>
  <r>
    <s v="12-04"/>
    <x v="1"/>
    <n v="28.029769296779339"/>
    <n v="28.029769296779339"/>
    <n v="39.495214586901241"/>
    <n v="39.495214586901241"/>
  </r>
  <r>
    <s v="12-09"/>
    <x v="1"/>
    <n v="0"/>
    <n v="0"/>
    <n v="0"/>
    <n v="0"/>
  </r>
  <r>
    <s v="12-14"/>
    <x v="1"/>
    <n v="0"/>
    <n v="0"/>
    <n v="0"/>
    <n v="0"/>
  </r>
  <r>
    <s v="12-22"/>
    <x v="1"/>
    <n v="53.514245733028233"/>
    <n v="26.757122866514116"/>
    <n v="57.276099534488537"/>
    <n v="33.886944823820201"/>
  </r>
  <r>
    <s v="12-25"/>
    <x v="1"/>
    <n v="76.831757454229916"/>
    <n v="51.221171636153279"/>
    <n v="94.092680919906485"/>
    <n v="76.476236869505811"/>
  </r>
  <r>
    <s v="12-30"/>
    <x v="1"/>
    <n v="0"/>
    <n v="0"/>
    <n v="0"/>
    <n v="0"/>
  </r>
  <r>
    <s v="12-31"/>
    <x v="1"/>
    <n v="0"/>
    <n v="0"/>
    <n v="0"/>
    <n v="0"/>
  </r>
  <r>
    <s v="12-34"/>
    <x v="1"/>
    <n v="0"/>
    <n v="0"/>
    <n v="0"/>
    <n v="0"/>
  </r>
  <r>
    <s v="12-36"/>
    <x v="1"/>
    <n v="0"/>
    <n v="0"/>
    <n v="0"/>
    <n v="0"/>
  </r>
  <r>
    <s v="12-39"/>
    <x v="1"/>
    <n v="0"/>
    <n v="0"/>
    <n v="0"/>
    <n v="0"/>
  </r>
  <r>
    <s v="12-40"/>
    <x v="1"/>
    <n v="0"/>
    <n v="0"/>
    <n v="0"/>
    <n v="0"/>
  </r>
  <r>
    <s v="12-48"/>
    <x v="1"/>
    <n v="0"/>
    <n v="0"/>
    <n v="0"/>
    <n v="0"/>
  </r>
  <r>
    <s v="12-50"/>
    <x v="1"/>
    <n v="32.064313317078863"/>
    <n v="0"/>
    <n v="25.808674160605769"/>
    <n v="0"/>
  </r>
  <r>
    <s v="13-02"/>
    <x v="2"/>
    <n v="0"/>
    <n v="0"/>
    <n v="0"/>
    <n v="0"/>
  </r>
  <r>
    <s v="13-06"/>
    <x v="2"/>
    <n v="0"/>
    <n v="0"/>
    <n v="0"/>
    <n v="0"/>
  </r>
  <r>
    <s v="13-08"/>
    <x v="2"/>
    <n v="0"/>
    <n v="0"/>
    <n v="0"/>
    <n v="0"/>
  </r>
  <r>
    <s v="13-10"/>
    <x v="2"/>
    <n v="0"/>
    <n v="0"/>
    <n v="0"/>
    <n v="0"/>
  </r>
  <r>
    <s v="13-12"/>
    <x v="2"/>
    <n v="0"/>
    <n v="0"/>
    <n v="0"/>
    <n v="0"/>
  </r>
  <r>
    <s v="13-14"/>
    <x v="2"/>
    <n v="0"/>
    <n v="0"/>
    <n v="0"/>
    <n v="0"/>
  </r>
  <r>
    <s v="13-18"/>
    <x v="2"/>
    <n v="0"/>
    <n v="0"/>
    <n v="0"/>
    <n v="0"/>
  </r>
  <r>
    <s v="14-01"/>
    <x v="3"/>
    <n v="0"/>
    <n v="0"/>
    <n v="0"/>
    <n v="0"/>
  </r>
  <r>
    <s v="14-02"/>
    <x v="3"/>
    <n v="0"/>
    <n v="0"/>
    <n v="0"/>
    <n v="0"/>
  </r>
  <r>
    <s v="14-04"/>
    <x v="3"/>
    <n v="0"/>
    <n v="0"/>
    <n v="0"/>
    <n v="0"/>
  </r>
  <r>
    <s v="14-06"/>
    <x v="3"/>
    <n v="0"/>
    <n v="0"/>
    <n v="0"/>
    <n v="0"/>
  </r>
  <r>
    <s v="14-10"/>
    <x v="3"/>
    <n v="0"/>
    <n v="0"/>
    <n v="0"/>
    <n v="0"/>
  </r>
  <r>
    <s v="15-01"/>
    <x v="4"/>
    <n v="0"/>
    <n v="0"/>
    <n v="0"/>
    <n v="0"/>
  </r>
  <r>
    <s v="15-04"/>
    <x v="4"/>
    <n v="0"/>
    <n v="0"/>
    <n v="0"/>
    <n v="0"/>
  </r>
  <r>
    <s v="15-06"/>
    <x v="4"/>
    <n v="0"/>
    <n v="0"/>
    <n v="0"/>
    <n v="0"/>
  </r>
  <r>
    <s v="15-07"/>
    <x v="4"/>
    <n v="0"/>
    <n v="0"/>
    <n v="0"/>
    <n v="0"/>
  </r>
  <r>
    <s v="15-08"/>
    <x v="4"/>
    <n v="0"/>
    <n v="0"/>
    <n v="0"/>
    <n v="0"/>
  </r>
  <r>
    <s v="15-10"/>
    <x v="4"/>
    <n v="0"/>
    <n v="0"/>
    <n v="0"/>
    <n v="0"/>
  </r>
  <r>
    <s v="21-01"/>
    <x v="5"/>
    <n v="0"/>
    <n v="0"/>
    <n v="0"/>
    <n v="0"/>
  </r>
  <r>
    <s v="21-02"/>
    <x v="5"/>
    <n v="0"/>
    <n v="0"/>
    <n v="0"/>
    <n v="0"/>
  </r>
  <r>
    <s v="21-03"/>
    <x v="5"/>
    <n v="50.07775071576129"/>
    <n v="50.07775071576129"/>
    <n v="147.76169777226835"/>
    <n v="147.76169777226835"/>
  </r>
  <r>
    <s v="21-07"/>
    <x v="5"/>
    <n v="0"/>
    <n v="0"/>
    <n v="0"/>
    <n v="0"/>
  </r>
  <r>
    <s v="21-08"/>
    <x v="5"/>
    <n v="0"/>
    <n v="0"/>
    <n v="0"/>
    <n v="0"/>
  </r>
  <r>
    <s v="21-10"/>
    <x v="5"/>
    <n v="68.497374689704046"/>
    <n v="68.497374689704046"/>
    <n v="166.2517874942987"/>
    <n v="166.2517874942987"/>
  </r>
  <r>
    <s v="21-11"/>
    <x v="5"/>
    <n v="0"/>
    <n v="0"/>
    <n v="0"/>
    <n v="0"/>
  </r>
  <r>
    <s v="22-01"/>
    <x v="6"/>
    <n v="0"/>
    <n v="0"/>
    <n v="0"/>
    <n v="0"/>
  </r>
  <r>
    <s v="22-03"/>
    <x v="6"/>
    <n v="928.37089805700111"/>
    <n v="444.0034729837829"/>
    <n v="1169.7746578448687"/>
    <n v="766.74352298105759"/>
  </r>
  <r>
    <s v="22-04"/>
    <x v="6"/>
    <n v="490.25405894236843"/>
    <n v="180.61991645245149"/>
    <n v="622.0843984752604"/>
    <n v="372.18101714943253"/>
  </r>
  <r>
    <s v="22-05"/>
    <x v="6"/>
    <n v="0"/>
    <n v="0"/>
    <n v="0"/>
    <n v="0"/>
  </r>
  <r>
    <s v="22-07"/>
    <x v="6"/>
    <n v="254.77017110073524"/>
    <n v="72.791477457352926"/>
    <n v="232.10238918620331"/>
    <n v="86.961979896207211"/>
  </r>
  <r>
    <s v="22-09"/>
    <x v="6"/>
    <n v="417.66661773006132"/>
    <n v="298.33329837861521"/>
    <n v="658.86491257707257"/>
    <n v="555.82473167119713"/>
  </r>
  <r>
    <s v="23-02"/>
    <x v="7"/>
    <n v="387.68976444745283"/>
    <n v="103.38393718598745"/>
    <n v="414.72216435712591"/>
    <n v="159.46828092695736"/>
  </r>
  <r>
    <s v="23-03"/>
    <x v="7"/>
    <n v="85.531931636037683"/>
    <n v="57.021287757358451"/>
    <n v="137.93583131731157"/>
    <n v="112.05452987416845"/>
  </r>
  <r>
    <s v="23-04"/>
    <x v="7"/>
    <n v="0"/>
    <n v="0"/>
    <n v="0"/>
    <n v="0"/>
  </r>
  <r>
    <s v="23-06"/>
    <x v="7"/>
    <n v="0"/>
    <n v="0"/>
    <n v="0"/>
    <n v="0"/>
  </r>
  <r>
    <s v="23-08"/>
    <x v="7"/>
    <n v="55.170645288556535"/>
    <n v="55.170645288556535"/>
    <n v="80.888620116697297"/>
    <n v="80.888620116697297"/>
  </r>
  <r>
    <s v="24-01"/>
    <x v="8"/>
    <n v="0"/>
    <n v="0"/>
    <n v="0"/>
    <n v="0"/>
  </r>
  <r>
    <s v="24-02"/>
    <x v="8"/>
    <n v="0"/>
    <n v="0"/>
    <n v="0"/>
    <n v="0"/>
  </r>
  <r>
    <s v="24-04"/>
    <x v="8"/>
    <n v="0"/>
    <n v="0"/>
    <n v="0"/>
    <n v="0"/>
  </r>
  <r>
    <s v="24-05"/>
    <x v="8"/>
    <n v="0"/>
    <n v="0"/>
    <n v="0"/>
    <n v="0"/>
  </r>
  <r>
    <s v="24-06"/>
    <x v="8"/>
    <n v="61.453659270431992"/>
    <n v="61.453659270431992"/>
    <n v="108.08517127484029"/>
    <n v="108.08517127484029"/>
  </r>
  <r>
    <s v="25-02"/>
    <x v="9"/>
    <n v="0"/>
    <n v="0"/>
    <n v="0"/>
    <n v="0"/>
  </r>
  <r>
    <s v="25-04"/>
    <x v="9"/>
    <n v="0"/>
    <n v="0"/>
    <n v="0"/>
    <n v="0"/>
  </r>
  <r>
    <s v="25-05"/>
    <x v="9"/>
    <n v="62.216582726818437"/>
    <n v="62.216582726818437"/>
    <n v="118.10036829633658"/>
    <n v="118.10036829633658"/>
  </r>
  <r>
    <s v="31-02"/>
    <x v="10"/>
    <n v="79.561440367586584"/>
    <n v="79.561440367586584"/>
    <n v="99.680919405870299"/>
    <n v="99.680919405870299"/>
  </r>
  <r>
    <s v="31-03"/>
    <x v="10"/>
    <n v="0"/>
    <n v="0"/>
    <n v="0"/>
    <n v="0"/>
  </r>
  <r>
    <s v="31-07"/>
    <x v="10"/>
    <n v="29.124645385598946"/>
    <n v="0"/>
    <n v="28.624596823228298"/>
    <n v="0"/>
  </r>
  <r>
    <s v="31-08"/>
    <x v="10"/>
    <n v="0"/>
    <n v="0"/>
    <n v="0"/>
    <n v="0"/>
  </r>
  <r>
    <s v="31-09"/>
    <x v="10"/>
    <n v="82.855526227461127"/>
    <n v="82.855526227461127"/>
    <n v="137.0984722743529"/>
    <n v="137.0984722743529"/>
  </r>
  <r>
    <s v="32-01"/>
    <x v="11"/>
    <n v="0"/>
    <n v="0"/>
    <n v="0"/>
    <n v="0"/>
  </r>
  <r>
    <s v="32-02"/>
    <x v="11"/>
    <n v="32.068138380430739"/>
    <n v="32.068138380430739"/>
    <n v="40.809359415661305"/>
    <n v="40.809359415661305"/>
  </r>
  <r>
    <s v="32-03"/>
    <x v="11"/>
    <n v="82.774584196361843"/>
    <n v="55.183056130907893"/>
    <n v="106.55634933175358"/>
    <n v="81.71035957572073"/>
  </r>
  <r>
    <s v="32-06"/>
    <x v="11"/>
    <n v="0"/>
    <n v="0"/>
    <n v="0"/>
    <n v="0"/>
  </r>
  <r>
    <s v="32-09"/>
    <x v="11"/>
    <n v="0"/>
    <n v="0"/>
    <n v="0"/>
    <n v="0"/>
  </r>
  <r>
    <s v="33-01"/>
    <x v="12"/>
    <n v="0"/>
    <n v="0"/>
    <n v="0"/>
    <n v="0"/>
  </r>
  <r>
    <s v="33-02"/>
    <x v="12"/>
    <n v="0"/>
    <n v="0"/>
    <n v="0"/>
    <n v="0"/>
  </r>
  <r>
    <s v="33-03"/>
    <x v="12"/>
    <n v="0"/>
    <n v="0"/>
    <n v="0"/>
    <n v="0"/>
  </r>
  <r>
    <s v="33-06"/>
    <x v="12"/>
    <n v="0"/>
    <n v="0"/>
    <n v="0"/>
    <n v="0"/>
  </r>
  <r>
    <s v="33-08"/>
    <x v="12"/>
    <n v="0"/>
    <n v="0"/>
    <n v="0"/>
    <n v="0"/>
  </r>
  <r>
    <s v="34-01"/>
    <x v="13"/>
    <n v="0"/>
    <n v="0"/>
    <n v="0"/>
    <n v="0"/>
  </r>
  <r>
    <s v="34-04"/>
    <x v="13"/>
    <n v="0"/>
    <n v="0"/>
    <n v="0"/>
    <n v="0"/>
  </r>
  <r>
    <s v="34-06"/>
    <x v="13"/>
    <n v="0"/>
    <n v="0"/>
    <n v="0"/>
    <n v="0"/>
  </r>
  <r>
    <s v="34-07"/>
    <x v="13"/>
    <n v="0"/>
    <n v="0"/>
    <n v="0"/>
    <n v="0"/>
  </r>
  <r>
    <s v="35-01"/>
    <x v="14"/>
    <n v="0"/>
    <n v="0"/>
    <n v="0"/>
    <n v="0"/>
  </r>
  <r>
    <s v="35-02"/>
    <x v="14"/>
    <n v="0"/>
    <n v="0"/>
    <n v="0"/>
    <n v="0"/>
  </r>
  <r>
    <s v="35-03"/>
    <x v="14"/>
    <n v="0"/>
    <n v="0"/>
    <n v="0"/>
    <n v="0"/>
  </r>
  <r>
    <s v="35-04"/>
    <x v="14"/>
    <n v="0"/>
    <n v="0"/>
    <n v="0"/>
    <n v="0"/>
  </r>
  <r>
    <s v="41-01"/>
    <x v="15"/>
    <n v="44.477792905169345"/>
    <n v="44.477792905169345"/>
    <n v="51.454495631821203"/>
    <n v="51.454495631821203"/>
  </r>
  <r>
    <s v="41-03"/>
    <x v="15"/>
    <n v="48.574373705098274"/>
    <n v="48.574373705098274"/>
    <n v="97.829614410754118"/>
    <n v="97.829614410754118"/>
  </r>
  <r>
    <s v="41-04"/>
    <x v="15"/>
    <n v="0"/>
    <n v="0"/>
    <n v="0"/>
    <n v="0"/>
  </r>
  <r>
    <s v="41-05"/>
    <x v="15"/>
    <n v="0"/>
    <n v="0"/>
    <n v="0"/>
    <n v="0"/>
  </r>
  <r>
    <s v="41-06"/>
    <x v="15"/>
    <n v="32.850475149272562"/>
    <n v="32.850475149272562"/>
    <n v="48.368798522064203"/>
    <n v="48.368798522064203"/>
  </r>
  <r>
    <s v="41-09"/>
    <x v="15"/>
    <n v="0"/>
    <n v="0"/>
    <n v="0"/>
    <n v="0"/>
  </r>
  <r>
    <s v="41-10"/>
    <x v="15"/>
    <n v="0"/>
    <n v="0"/>
    <n v="0"/>
    <n v="0"/>
  </r>
  <r>
    <s v="41-12"/>
    <x v="15"/>
    <n v="521.93156433328465"/>
    <n v="347.95437622218975"/>
    <n v="967.00002236504326"/>
    <n v="799.56115687150782"/>
  </r>
  <r>
    <s v="42-01"/>
    <x v="16"/>
    <n v="0"/>
    <n v="0"/>
    <n v="0"/>
    <n v="0"/>
  </r>
  <r>
    <s v="42-02"/>
    <x v="16"/>
    <n v="50.574162141016693"/>
    <n v="50.574162141016693"/>
    <n v="73.885520496350324"/>
    <n v="73.885520496350324"/>
  </r>
  <r>
    <s v="42-04"/>
    <x v="16"/>
    <n v="0"/>
    <n v="0"/>
    <n v="0"/>
    <n v="0"/>
  </r>
  <r>
    <s v="42-05"/>
    <x v="16"/>
    <n v="0"/>
    <n v="0"/>
    <n v="0"/>
    <n v="0"/>
  </r>
  <r>
    <s v="42-08"/>
    <x v="16"/>
    <n v="0"/>
    <n v="0"/>
    <n v="0"/>
    <n v="0"/>
  </r>
  <r>
    <s v="43-01"/>
    <x v="17"/>
    <n v="0"/>
    <n v="0"/>
    <n v="0"/>
    <n v="0"/>
  </r>
  <r>
    <s v="43-03"/>
    <x v="17"/>
    <n v="0"/>
    <n v="0"/>
    <n v="0"/>
    <n v="0"/>
  </r>
  <r>
    <s v="43-04"/>
    <x v="17"/>
    <n v="0"/>
    <n v="0"/>
    <n v="0"/>
    <n v="0"/>
  </r>
  <r>
    <s v="43-05"/>
    <x v="17"/>
    <n v="0"/>
    <n v="0"/>
    <n v="0"/>
    <n v="0"/>
  </r>
  <r>
    <s v="43-07"/>
    <x v="17"/>
    <n v="0"/>
    <n v="0"/>
    <n v="0"/>
    <n v="0"/>
  </r>
  <r>
    <s v="44-01"/>
    <x v="18"/>
    <n v="0"/>
    <n v="0"/>
    <n v="0"/>
    <n v="0"/>
  </r>
  <r>
    <s v="44-02"/>
    <x v="18"/>
    <n v="0"/>
    <n v="0"/>
    <n v="0"/>
    <n v="0"/>
  </r>
  <r>
    <s v="44-03"/>
    <x v="18"/>
    <n v="0"/>
    <n v="0"/>
    <n v="0"/>
    <n v="0"/>
  </r>
  <r>
    <s v="44-04"/>
    <x v="18"/>
    <n v="0"/>
    <n v="0"/>
    <n v="0"/>
    <n v="0"/>
  </r>
  <r>
    <s v="44-05"/>
    <x v="18"/>
    <n v="0"/>
    <n v="0"/>
    <n v="0"/>
    <n v="0"/>
  </r>
  <r>
    <s v="45-01"/>
    <x v="19"/>
    <n v="0"/>
    <n v="0"/>
    <n v="0"/>
    <n v="0"/>
  </r>
  <r>
    <s v="45-02"/>
    <x v="19"/>
    <n v="0"/>
    <n v="0"/>
    <n v="0"/>
    <n v="0"/>
  </r>
  <r>
    <s v="45-03"/>
    <x v="19"/>
    <n v="0"/>
    <n v="0"/>
    <n v="0"/>
    <n v="0"/>
  </r>
  <r>
    <s v="45-08"/>
    <x v="19"/>
    <n v="0"/>
    <n v="0"/>
    <n v="0"/>
    <n v="0"/>
  </r>
  <r>
    <s v="51-02"/>
    <x v="20"/>
    <n v="41.138435442769691"/>
    <n v="0"/>
    <n v="44.361301165813423"/>
    <n v="0"/>
  </r>
  <r>
    <s v="51-06"/>
    <x v="20"/>
    <n v="0"/>
    <n v="0"/>
    <n v="0"/>
    <n v="0"/>
  </r>
  <r>
    <s v="51-08"/>
    <x v="20"/>
    <n v="0"/>
    <n v="0"/>
    <n v="0"/>
    <n v="0"/>
  </r>
  <r>
    <s v="52-02"/>
    <x v="21"/>
    <n v="0"/>
    <n v="0"/>
    <n v="0"/>
    <n v="0"/>
  </r>
  <r>
    <s v="52-03"/>
    <x v="21"/>
    <n v="24.549729724660544"/>
    <n v="24.549729724660544"/>
    <n v="29.688881077655399"/>
    <n v="29.688881077655399"/>
  </r>
  <r>
    <s v="52-06"/>
    <x v="21"/>
    <n v="0"/>
    <n v="0"/>
    <n v="0"/>
    <n v="0"/>
  </r>
  <r>
    <s v="53-01"/>
    <x v="22"/>
    <n v="0"/>
    <n v="0"/>
    <n v="0"/>
    <n v="0"/>
  </r>
  <r>
    <s v="53-02"/>
    <x v="22"/>
    <n v="0"/>
    <n v="0"/>
    <n v="0"/>
    <n v="0"/>
  </r>
  <r>
    <s v="53-03"/>
    <x v="22"/>
    <n v="0"/>
    <n v="0"/>
    <n v="0"/>
    <n v="0"/>
  </r>
  <r>
    <s v="54-02"/>
    <x v="23"/>
    <n v="0"/>
    <n v="0"/>
    <n v="0"/>
    <n v="0"/>
  </r>
  <r>
    <s v="54-03"/>
    <x v="23"/>
    <n v="0"/>
    <n v="0"/>
    <n v="0"/>
    <n v="0"/>
  </r>
  <r>
    <s v="54-04"/>
    <x v="23"/>
    <n v="0"/>
    <n v="0"/>
    <n v="0"/>
    <n v="0"/>
  </r>
  <r>
    <s v="55-01"/>
    <x v="24"/>
    <n v="0"/>
    <n v="0"/>
    <n v="0"/>
    <n v="0"/>
  </r>
  <r>
    <s v="55-02"/>
    <x v="24"/>
    <n v="0"/>
    <n v="0"/>
    <n v="0"/>
    <n v="0"/>
  </r>
  <r>
    <s v="61-03"/>
    <x v="25"/>
    <n v="0"/>
    <n v="0"/>
    <n v="0"/>
    <n v="0"/>
  </r>
  <r>
    <s v="61-04"/>
    <x v="25"/>
    <n v="24.978982683969708"/>
    <n v="0"/>
    <n v="18.000386996506798"/>
    <n v="0"/>
  </r>
  <r>
    <s v="61-05"/>
    <x v="25"/>
    <n v="0"/>
    <n v="0"/>
    <n v="0"/>
    <n v="0"/>
  </r>
  <r>
    <s v="61-06"/>
    <x v="25"/>
    <n v="0"/>
    <n v="0"/>
    <n v="0"/>
    <n v="0"/>
  </r>
  <r>
    <s v="61-07"/>
    <x v="25"/>
    <n v="0"/>
    <n v="0"/>
    <n v="0"/>
    <n v="0"/>
  </r>
  <r>
    <s v="61-08"/>
    <x v="25"/>
    <n v="0"/>
    <n v="0"/>
    <n v="0"/>
    <n v="0"/>
  </r>
  <r>
    <s v="61-10"/>
    <x v="25"/>
    <n v="0"/>
    <n v="0"/>
    <n v="0"/>
    <n v="0"/>
  </r>
  <r>
    <s v="61-13"/>
    <x v="25"/>
    <n v="0"/>
    <n v="0"/>
    <n v="0"/>
    <n v="0"/>
  </r>
  <r>
    <s v="61-14"/>
    <x v="25"/>
    <n v="0"/>
    <n v="0"/>
    <n v="0"/>
    <n v="0"/>
  </r>
  <r>
    <s v="61-16"/>
    <x v="25"/>
    <n v="0"/>
    <n v="0"/>
    <n v="0"/>
    <n v="0"/>
  </r>
  <r>
    <s v="61-22"/>
    <x v="25"/>
    <n v="37.08940177762085"/>
    <n v="37.08940177762085"/>
    <n v="54.987593680206977"/>
    <n v="54.987593680206977"/>
  </r>
  <r>
    <s v="61-23"/>
    <x v="25"/>
    <n v="0"/>
    <n v="0"/>
    <n v="0"/>
    <n v="0"/>
  </r>
  <r>
    <s v="62-02"/>
    <x v="26"/>
    <n v="25.828164601033375"/>
    <n v="0"/>
    <n v="26.257589337524632"/>
    <n v="0"/>
  </r>
  <r>
    <s v="62-05"/>
    <x v="26"/>
    <n v="24.156245300100522"/>
    <n v="0"/>
    <n v="17.60930011885813"/>
    <n v="0"/>
  </r>
  <r>
    <s v="62-06"/>
    <x v="26"/>
    <n v="0"/>
    <n v="0"/>
    <n v="0"/>
    <n v="0"/>
  </r>
  <r>
    <s v="62-07"/>
    <x v="26"/>
    <n v="23.476695810949867"/>
    <n v="23.476695810949867"/>
    <n v="27.565746071215443"/>
    <n v="27.565746071215443"/>
  </r>
  <r>
    <s v="62-08"/>
    <x v="26"/>
    <n v="0"/>
    <n v="0"/>
    <n v="0"/>
    <n v="0"/>
  </r>
  <r>
    <s v="62-10"/>
    <x v="26"/>
    <n v="0"/>
    <n v="0"/>
    <n v="0"/>
    <n v="0"/>
  </r>
  <r>
    <s v="62-12"/>
    <x v="26"/>
    <n v="0"/>
    <n v="0"/>
    <n v="0"/>
    <n v="0"/>
  </r>
  <r>
    <s v="62-15"/>
    <x v="26"/>
    <n v="0"/>
    <n v="0"/>
    <n v="0"/>
    <n v="0"/>
  </r>
  <r>
    <s v="63-04"/>
    <x v="27"/>
    <n v="0"/>
    <n v="0"/>
    <n v="0"/>
    <n v="0"/>
  </r>
  <r>
    <s v="63-06"/>
    <x v="27"/>
    <n v="0"/>
    <n v="0"/>
    <n v="0"/>
    <n v="0"/>
  </r>
  <r>
    <s v="63-09"/>
    <x v="27"/>
    <n v="0"/>
    <n v="0"/>
    <n v="0"/>
    <n v="0"/>
  </r>
  <r>
    <s v="63-10"/>
    <x v="27"/>
    <n v="0"/>
    <n v="0"/>
    <n v="0"/>
    <n v="0"/>
  </r>
  <r>
    <s v="64-01"/>
    <x v="28"/>
    <n v="0"/>
    <n v="0"/>
    <n v="0"/>
    <n v="0"/>
  </r>
  <r>
    <s v="64-02"/>
    <x v="28"/>
    <n v="0"/>
    <n v="0"/>
    <n v="0"/>
    <n v="0"/>
  </r>
  <r>
    <s v="64-03"/>
    <x v="28"/>
    <n v="0"/>
    <n v="0"/>
    <n v="0"/>
    <n v="0"/>
  </r>
  <r>
    <s v="65-02"/>
    <x v="29"/>
    <n v="0"/>
    <n v="0"/>
    <n v="0"/>
    <n v="0"/>
  </r>
  <r>
    <s v="65-03"/>
    <x v="29"/>
    <n v="0"/>
    <n v="0"/>
    <n v="0"/>
    <n v="0"/>
  </r>
  <r>
    <s v="65-05"/>
    <x v="29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8">
  <r>
    <s v="11-03"/>
    <x v="0"/>
    <n v="0"/>
    <n v="0"/>
  </r>
  <r>
    <s v="11-04"/>
    <x v="0"/>
    <n v="27.055762440449254"/>
    <n v="51.999935189769111"/>
  </r>
  <r>
    <s v="11-05"/>
    <x v="0"/>
    <n v="0"/>
    <n v="0"/>
  </r>
  <r>
    <s v="11-06"/>
    <x v="0"/>
    <n v="0"/>
    <n v="0"/>
  </r>
  <r>
    <s v="11-07"/>
    <x v="0"/>
    <n v="0"/>
    <n v="0"/>
  </r>
  <r>
    <s v="11-10"/>
    <x v="0"/>
    <n v="0"/>
    <n v="0"/>
  </r>
  <r>
    <s v="11-15"/>
    <x v="0"/>
    <n v="0"/>
    <n v="0"/>
  </r>
  <r>
    <s v="11-18"/>
    <x v="0"/>
    <n v="0"/>
    <n v="0"/>
  </r>
  <r>
    <s v="11-22"/>
    <x v="0"/>
    <n v="142.77660665266171"/>
    <n v="221.37905448815656"/>
  </r>
  <r>
    <s v="11-26"/>
    <x v="0"/>
    <n v="0"/>
    <n v="0"/>
  </r>
  <r>
    <s v="11-30"/>
    <x v="0"/>
    <n v="0"/>
    <n v="0"/>
  </r>
  <r>
    <s v="11-31"/>
    <x v="0"/>
    <n v="49.166728432369254"/>
    <n v="45.695054932300394"/>
  </r>
  <r>
    <s v="11-33"/>
    <x v="0"/>
    <n v="25.435379942005298"/>
    <n v="3.4929554042679261"/>
  </r>
  <r>
    <s v="11-35"/>
    <x v="0"/>
    <n v="0"/>
    <n v="0"/>
  </r>
  <r>
    <s v="11-42"/>
    <x v="0"/>
    <n v="0"/>
    <n v="0"/>
  </r>
  <r>
    <s v="12-01"/>
    <x v="1"/>
    <n v="0"/>
    <n v="0"/>
  </r>
  <r>
    <s v="12-03"/>
    <x v="1"/>
    <n v="0"/>
    <n v="0"/>
  </r>
  <r>
    <s v="12-04"/>
    <x v="1"/>
    <n v="56.059538593558678"/>
    <n v="44.258318518932995"/>
  </r>
  <r>
    <s v="12-09"/>
    <x v="1"/>
    <n v="0"/>
    <n v="0"/>
  </r>
  <r>
    <s v="12-14"/>
    <x v="1"/>
    <n v="0"/>
    <n v="0"/>
  </r>
  <r>
    <s v="12-22"/>
    <x v="1"/>
    <n v="133.78561433257059"/>
    <n v="141.21847323739865"/>
  </r>
  <r>
    <s v="12-25"/>
    <x v="1"/>
    <n v="179.27410072653646"/>
    <n v="166.72750812080835"/>
  </r>
  <r>
    <s v="12-30"/>
    <x v="1"/>
    <n v="237.42318210040509"/>
    <n v="52.352632404441877"/>
  </r>
  <r>
    <s v="12-31"/>
    <x v="1"/>
    <n v="0"/>
    <n v="0"/>
  </r>
  <r>
    <s v="12-34"/>
    <x v="1"/>
    <n v="22.91347911530324"/>
    <n v="9.5637698931291495E-2"/>
  </r>
  <r>
    <s v="12-36"/>
    <x v="1"/>
    <n v="0"/>
    <n v="0"/>
  </r>
  <r>
    <s v="12-39"/>
    <x v="1"/>
    <n v="0"/>
    <n v="0"/>
  </r>
  <r>
    <s v="12-40"/>
    <x v="1"/>
    <n v="0"/>
    <n v="0"/>
  </r>
  <r>
    <s v="12-48"/>
    <x v="1"/>
    <n v="0"/>
    <n v="0"/>
  </r>
  <r>
    <s v="12-50"/>
    <x v="1"/>
    <n v="128.25725326831545"/>
    <n v="67.446608694087388"/>
  </r>
  <r>
    <s v="13-02"/>
    <x v="2"/>
    <n v="47.442934926226712"/>
    <n v="11.730849721561531"/>
  </r>
  <r>
    <s v="13-06"/>
    <x v="2"/>
    <n v="0"/>
    <n v="0"/>
  </r>
  <r>
    <s v="13-08"/>
    <x v="2"/>
    <n v="0"/>
    <n v="0"/>
  </r>
  <r>
    <s v="13-10"/>
    <x v="2"/>
    <n v="0"/>
    <n v="0"/>
  </r>
  <r>
    <s v="13-12"/>
    <x v="2"/>
    <n v="0"/>
    <n v="0"/>
  </r>
  <r>
    <s v="13-14"/>
    <x v="2"/>
    <n v="0"/>
    <n v="0"/>
  </r>
  <r>
    <s v="13-18"/>
    <x v="2"/>
    <n v="0"/>
    <n v="0"/>
  </r>
  <r>
    <s v="14-01"/>
    <x v="3"/>
    <n v="0"/>
    <n v="0"/>
  </r>
  <r>
    <s v="14-02"/>
    <x v="3"/>
    <n v="0"/>
    <n v="0"/>
  </r>
  <r>
    <s v="14-04"/>
    <x v="3"/>
    <n v="0"/>
    <n v="0"/>
  </r>
  <r>
    <s v="14-06"/>
    <x v="3"/>
    <n v="0"/>
    <n v="0"/>
  </r>
  <r>
    <s v="14-10"/>
    <x v="3"/>
    <n v="0"/>
    <n v="0"/>
  </r>
  <r>
    <s v="15-01"/>
    <x v="4"/>
    <n v="0"/>
    <n v="0"/>
  </r>
  <r>
    <s v="15-04"/>
    <x v="4"/>
    <n v="0"/>
    <n v="0"/>
  </r>
  <r>
    <s v="15-06"/>
    <x v="4"/>
    <n v="0"/>
    <n v="0"/>
  </r>
  <r>
    <s v="15-07"/>
    <x v="4"/>
    <n v="0"/>
    <n v="0"/>
  </r>
  <r>
    <s v="15-08"/>
    <x v="4"/>
    <n v="0"/>
    <n v="0"/>
  </r>
  <r>
    <s v="15-10"/>
    <x v="4"/>
    <n v="0"/>
    <n v="0"/>
  </r>
  <r>
    <s v="21-01"/>
    <x v="5"/>
    <n v="0"/>
    <n v="0"/>
  </r>
  <r>
    <s v="21-02"/>
    <x v="5"/>
    <n v="0"/>
    <n v="0"/>
  </r>
  <r>
    <s v="21-03"/>
    <x v="5"/>
    <n v="100.15550143152258"/>
    <n v="182.39156213458307"/>
  </r>
  <r>
    <s v="21-07"/>
    <x v="5"/>
    <n v="51.7581332083547"/>
    <n v="0.55656025992533253"/>
  </r>
  <r>
    <s v="21-08"/>
    <x v="5"/>
    <n v="182.26533945096821"/>
    <n v="181.33288925205531"/>
  </r>
  <r>
    <s v="21-10"/>
    <x v="5"/>
    <n v="114.16229114950674"/>
    <n v="204.56312024638535"/>
  </r>
  <r>
    <s v="21-11"/>
    <x v="5"/>
    <n v="0"/>
    <n v="0"/>
  </r>
  <r>
    <s v="22-01"/>
    <x v="6"/>
    <n v="24.739385418249988"/>
    <n v="16.41330550418294"/>
  </r>
  <r>
    <s v="22-03"/>
    <x v="6"/>
    <n v="3660.5636210042667"/>
    <n v="2164.2689075502926"/>
  </r>
  <r>
    <s v="22-04"/>
    <x v="6"/>
    <n v="3689.8068646715128"/>
    <n v="1511.9408966063515"/>
  </r>
  <r>
    <s v="22-05"/>
    <x v="6"/>
    <n v="26.727848493725368"/>
    <n v="33.145270273195507"/>
  </r>
  <r>
    <s v="22-07"/>
    <x v="6"/>
    <n v="1091.8721618602931"/>
    <n v="832.65384322515808"/>
  </r>
  <r>
    <s v="22-09"/>
    <x v="6"/>
    <n v="2356.8330571910619"/>
    <n v="1808.2738679596002"/>
  </r>
  <r>
    <s v="23-02"/>
    <x v="7"/>
    <n v="1990.1407908302608"/>
    <n v="1011.1697511485816"/>
  </r>
  <r>
    <s v="23-03"/>
    <x v="7"/>
    <n v="627.23416533094314"/>
    <n v="271.58278826844401"/>
  </r>
  <r>
    <s v="23-04"/>
    <x v="7"/>
    <n v="171.11112606749103"/>
    <n v="4.6974565037819449"/>
  </r>
  <r>
    <s v="23-06"/>
    <x v="7"/>
    <n v="0"/>
    <n v="0"/>
  </r>
  <r>
    <s v="23-08"/>
    <x v="7"/>
    <n v="441.3651623084524"/>
    <n v="200.8469406864813"/>
  </r>
  <r>
    <s v="24-01"/>
    <x v="8"/>
    <n v="0"/>
    <n v="0"/>
  </r>
  <r>
    <s v="24-02"/>
    <x v="8"/>
    <n v="0"/>
    <n v="0"/>
  </r>
  <r>
    <s v="24-04"/>
    <x v="8"/>
    <n v="0"/>
    <n v="0"/>
  </r>
  <r>
    <s v="24-05"/>
    <x v="8"/>
    <n v="24.467611684126268"/>
    <n v="5.8380886041775035"/>
  </r>
  <r>
    <s v="24-06"/>
    <x v="8"/>
    <n v="102.42276545071999"/>
    <n v="129.24802923625819"/>
  </r>
  <r>
    <s v="25-02"/>
    <x v="9"/>
    <n v="0"/>
    <n v="0"/>
  </r>
  <r>
    <s v="25-04"/>
    <x v="9"/>
    <n v="0"/>
    <n v="0"/>
  </r>
  <r>
    <s v="25-05"/>
    <x v="9"/>
    <n v="124.43316545363686"/>
    <n v="147.97555104425203"/>
  </r>
  <r>
    <s v="31-02"/>
    <x v="10"/>
    <n v="79.561440367586584"/>
    <n v="99.680919405870299"/>
  </r>
  <r>
    <s v="31-03"/>
    <x v="10"/>
    <n v="0"/>
    <n v="0"/>
  </r>
  <r>
    <s v="31-07"/>
    <x v="10"/>
    <n v="29.124645385598946"/>
    <n v="28.624596823228298"/>
  </r>
  <r>
    <s v="31-08"/>
    <x v="10"/>
    <n v="54.438442424705649"/>
    <n v="22.820025282950894"/>
  </r>
  <r>
    <s v="31-09"/>
    <x v="10"/>
    <n v="124.28328934119169"/>
    <n v="163.07121175199728"/>
  </r>
  <r>
    <s v="32-01"/>
    <x v="11"/>
    <n v="0"/>
    <n v="0"/>
  </r>
  <r>
    <s v="32-02"/>
    <x v="11"/>
    <n v="32.068138380430739"/>
    <n v="40.809359415661305"/>
  </r>
  <r>
    <s v="32-03"/>
    <x v="11"/>
    <n v="137.95764032726973"/>
    <n v="134.72369445053181"/>
  </r>
  <r>
    <s v="32-06"/>
    <x v="11"/>
    <n v="27.381488536575535"/>
    <n v="14.470302715246099"/>
  </r>
  <r>
    <s v="32-09"/>
    <x v="11"/>
    <n v="90.88775294345669"/>
    <n v="54.205251206745089"/>
  </r>
  <r>
    <s v="33-01"/>
    <x v="12"/>
    <n v="27.40611132165095"/>
    <n v="0.38004454815664485"/>
  </r>
  <r>
    <s v="33-02"/>
    <x v="12"/>
    <n v="0"/>
    <n v="0"/>
  </r>
  <r>
    <s v="33-03"/>
    <x v="12"/>
    <n v="0"/>
    <n v="0"/>
  </r>
  <r>
    <s v="33-06"/>
    <x v="12"/>
    <n v="0"/>
    <n v="0"/>
  </r>
  <r>
    <s v="33-08"/>
    <x v="12"/>
    <n v="0"/>
    <n v="0"/>
  </r>
  <r>
    <s v="34-01"/>
    <x v="13"/>
    <n v="0"/>
    <n v="0"/>
  </r>
  <r>
    <s v="34-04"/>
    <x v="13"/>
    <n v="0"/>
    <n v="0"/>
  </r>
  <r>
    <s v="34-06"/>
    <x v="13"/>
    <n v="0"/>
    <n v="0"/>
  </r>
  <r>
    <s v="34-07"/>
    <x v="13"/>
    <n v="24.020671805825344"/>
    <n v="0.54782615833976123"/>
  </r>
  <r>
    <s v="35-01"/>
    <x v="14"/>
    <n v="0"/>
    <n v="0"/>
  </r>
  <r>
    <s v="35-02"/>
    <x v="14"/>
    <n v="0"/>
    <n v="0"/>
  </r>
  <r>
    <s v="35-03"/>
    <x v="14"/>
    <n v="0"/>
    <n v="0"/>
  </r>
  <r>
    <s v="35-04"/>
    <x v="14"/>
    <n v="0"/>
    <n v="0"/>
  </r>
  <r>
    <s v="41-01"/>
    <x v="15"/>
    <n v="88.95558581033869"/>
    <n v="52.477965803887678"/>
  </r>
  <r>
    <s v="41-03"/>
    <x v="15"/>
    <n v="145.72312111529482"/>
    <n v="155.38255470978388"/>
  </r>
  <r>
    <s v="41-04"/>
    <x v="15"/>
    <n v="49.505470057408523"/>
    <n v="31.14822479858319"/>
  </r>
  <r>
    <s v="41-05"/>
    <x v="15"/>
    <n v="0"/>
    <n v="0"/>
  </r>
  <r>
    <s v="41-06"/>
    <x v="15"/>
    <n v="32.850475149272562"/>
    <n v="48.368798522064203"/>
  </r>
  <r>
    <s v="41-09"/>
    <x v="15"/>
    <n v="0"/>
    <n v="0"/>
  </r>
  <r>
    <s v="41-10"/>
    <x v="15"/>
    <n v="0"/>
    <n v="0"/>
  </r>
  <r>
    <s v="41-12"/>
    <x v="15"/>
    <n v="1217.8403167776642"/>
    <n v="1582.8933666438011"/>
  </r>
  <r>
    <s v="42-01"/>
    <x v="16"/>
    <n v="0"/>
    <n v="0"/>
  </r>
  <r>
    <s v="42-02"/>
    <x v="16"/>
    <n v="151.72248642305007"/>
    <n v="81.512852698253724"/>
  </r>
  <r>
    <s v="42-04"/>
    <x v="16"/>
    <n v="0"/>
    <n v="0"/>
  </r>
  <r>
    <s v="42-05"/>
    <x v="16"/>
    <n v="26.243890881470886"/>
    <n v="21.345853265084383"/>
  </r>
  <r>
    <s v="42-08"/>
    <x v="16"/>
    <n v="0"/>
    <n v="0"/>
  </r>
  <r>
    <s v="43-01"/>
    <x v="17"/>
    <n v="0"/>
    <n v="0"/>
  </r>
  <r>
    <s v="43-03"/>
    <x v="17"/>
    <n v="0"/>
    <n v="0"/>
  </r>
  <r>
    <s v="43-04"/>
    <x v="17"/>
    <n v="0"/>
    <n v="0"/>
  </r>
  <r>
    <s v="43-05"/>
    <x v="17"/>
    <n v="0"/>
    <n v="0"/>
  </r>
  <r>
    <s v="43-07"/>
    <x v="17"/>
    <n v="0"/>
    <n v="0"/>
  </r>
  <r>
    <s v="44-01"/>
    <x v="18"/>
    <n v="0"/>
    <n v="0"/>
  </r>
  <r>
    <s v="44-02"/>
    <x v="18"/>
    <n v="0"/>
    <n v="0"/>
  </r>
  <r>
    <s v="44-03"/>
    <x v="18"/>
    <n v="0"/>
    <n v="0"/>
  </r>
  <r>
    <s v="44-04"/>
    <x v="18"/>
    <n v="0"/>
    <n v="0"/>
  </r>
  <r>
    <s v="44-05"/>
    <x v="18"/>
    <n v="0"/>
    <n v="0"/>
  </r>
  <r>
    <s v="45-01"/>
    <x v="19"/>
    <n v="0"/>
    <n v="0"/>
  </r>
  <r>
    <s v="45-02"/>
    <x v="19"/>
    <n v="0"/>
    <n v="0"/>
  </r>
  <r>
    <s v="45-03"/>
    <x v="19"/>
    <n v="0"/>
    <n v="0"/>
  </r>
  <r>
    <s v="45-08"/>
    <x v="19"/>
    <n v="0"/>
    <n v="0"/>
  </r>
  <r>
    <s v="51-02"/>
    <x v="20"/>
    <n v="41.138435442769691"/>
    <n v="44.361301165813423"/>
  </r>
  <r>
    <s v="51-06"/>
    <x v="20"/>
    <n v="0"/>
    <n v="0"/>
  </r>
  <r>
    <s v="51-08"/>
    <x v="20"/>
    <n v="0"/>
    <n v="0"/>
  </r>
  <r>
    <s v="52-02"/>
    <x v="21"/>
    <n v="0"/>
    <n v="0"/>
  </r>
  <r>
    <s v="52-03"/>
    <x v="21"/>
    <n v="98.198918898642177"/>
    <n v="73.00818094661085"/>
  </r>
  <r>
    <s v="52-06"/>
    <x v="21"/>
    <n v="39.502801933741161"/>
    <n v="45.920398750949168"/>
  </r>
  <r>
    <s v="53-01"/>
    <x v="22"/>
    <n v="0"/>
    <n v="0"/>
  </r>
  <r>
    <s v="53-02"/>
    <x v="22"/>
    <n v="0"/>
    <n v="0"/>
  </r>
  <r>
    <s v="53-03"/>
    <x v="22"/>
    <n v="0"/>
    <n v="0"/>
  </r>
  <r>
    <s v="54-02"/>
    <x v="23"/>
    <n v="0"/>
    <n v="0"/>
  </r>
  <r>
    <s v="54-03"/>
    <x v="23"/>
    <n v="0"/>
    <n v="0"/>
  </r>
  <r>
    <s v="54-04"/>
    <x v="23"/>
    <n v="0"/>
    <n v="0"/>
  </r>
  <r>
    <s v="55-01"/>
    <x v="24"/>
    <n v="0"/>
    <n v="0"/>
  </r>
  <r>
    <s v="55-02"/>
    <x v="24"/>
    <n v="0"/>
    <n v="0"/>
  </r>
  <r>
    <s v="61-03"/>
    <x v="25"/>
    <n v="0"/>
    <n v="0"/>
  </r>
  <r>
    <s v="61-04"/>
    <x v="25"/>
    <n v="49.957965367939416"/>
    <n v="33.377462431505691"/>
  </r>
  <r>
    <s v="61-05"/>
    <x v="25"/>
    <n v="0"/>
    <n v="0"/>
  </r>
  <r>
    <s v="61-06"/>
    <x v="25"/>
    <n v="0"/>
    <n v="0"/>
  </r>
  <r>
    <s v="61-07"/>
    <x v="25"/>
    <n v="0"/>
    <n v="0"/>
  </r>
  <r>
    <s v="61-08"/>
    <x v="25"/>
    <n v="0"/>
    <n v="0"/>
  </r>
  <r>
    <s v="61-10"/>
    <x v="25"/>
    <n v="0"/>
    <n v="0"/>
  </r>
  <r>
    <s v="61-13"/>
    <x v="25"/>
    <n v="33.827439465797077"/>
    <n v="13.026885835771548"/>
  </r>
  <r>
    <s v="61-14"/>
    <x v="25"/>
    <n v="27.489148589871277"/>
    <n v="12.306111199743784"/>
  </r>
  <r>
    <s v="61-16"/>
    <x v="25"/>
    <n v="0"/>
    <n v="0"/>
  </r>
  <r>
    <s v="61-22"/>
    <x v="25"/>
    <n v="37.08940177762085"/>
    <n v="54.987593680206977"/>
  </r>
  <r>
    <s v="61-23"/>
    <x v="25"/>
    <n v="0"/>
    <n v="0"/>
  </r>
  <r>
    <s v="62-02"/>
    <x v="26"/>
    <n v="25.828164601033375"/>
    <n v="26.257589337524632"/>
  </r>
  <r>
    <s v="62-05"/>
    <x v="26"/>
    <n v="48.312490600201045"/>
    <n v="25.654477671094178"/>
  </r>
  <r>
    <s v="62-06"/>
    <x v="26"/>
    <n v="87.812171170860267"/>
    <n v="19.180876512290361"/>
  </r>
  <r>
    <s v="62-07"/>
    <x v="26"/>
    <n v="23.476695810949867"/>
    <n v="27.565746071215443"/>
  </r>
  <r>
    <s v="62-08"/>
    <x v="26"/>
    <n v="0"/>
    <n v="0"/>
  </r>
  <r>
    <s v="62-10"/>
    <x v="26"/>
    <n v="26.552302712607144"/>
    <n v="6.5952017767211677"/>
  </r>
  <r>
    <s v="62-12"/>
    <x v="26"/>
    <n v="27.692527102330118"/>
    <n v="4.8582044636980157"/>
  </r>
  <r>
    <s v="62-15"/>
    <x v="26"/>
    <n v="0"/>
    <n v="0"/>
  </r>
  <r>
    <s v="63-04"/>
    <x v="27"/>
    <n v="0"/>
    <n v="0"/>
  </r>
  <r>
    <s v="63-06"/>
    <x v="27"/>
    <n v="0"/>
    <n v="0"/>
  </r>
  <r>
    <s v="63-09"/>
    <x v="27"/>
    <n v="103.42686828355613"/>
    <n v="8.8211616902462104"/>
  </r>
  <r>
    <s v="63-10"/>
    <x v="27"/>
    <n v="0"/>
    <n v="0"/>
  </r>
  <r>
    <s v="64-01"/>
    <x v="28"/>
    <n v="0"/>
    <n v="0"/>
  </r>
  <r>
    <s v="64-02"/>
    <x v="28"/>
    <n v="0"/>
    <n v="0"/>
  </r>
  <r>
    <s v="64-03"/>
    <x v="28"/>
    <n v="0"/>
    <n v="0"/>
  </r>
  <r>
    <s v="65-02"/>
    <x v="29"/>
    <n v="0"/>
    <n v="0"/>
  </r>
  <r>
    <s v="65-03"/>
    <x v="29"/>
    <n v="0"/>
    <n v="0"/>
  </r>
  <r>
    <s v="65-05"/>
    <x v="29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2">
        <item x="4"/>
        <item x="0"/>
        <item x="1"/>
        <item x="3"/>
        <item x="2"/>
        <item x="7"/>
        <item x="9"/>
        <item x="6"/>
        <item x="5"/>
        <item x="8"/>
        <item x="10"/>
        <item x="11"/>
        <item x="12"/>
        <item x="29"/>
        <item x="28"/>
        <item x="13"/>
        <item x="16"/>
        <item x="17"/>
        <item x="14"/>
        <item x="15"/>
        <item x="20"/>
        <item x="21"/>
        <item x="18"/>
        <item x="19"/>
        <item x="22"/>
        <item x="23"/>
        <item x="24"/>
        <item x="25"/>
        <item x="26"/>
        <item x="27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Haul Numb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3" firstHeaderRow="0" firstDataRow="1" firstDataCol="1"/>
  <pivotFields count="6">
    <pivotField dataField="1"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dataField="1" showAll="0"/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STATIONID" fld="0" subtotal="count" baseField="0" baseItem="0"/>
    <dataField name="Average of Sum of MatMaleKg/sq-km" fld="4" subtotal="average" baseField="1" baseItem="0"/>
    <dataField name="Var of Sum of MatMaleKg/sq-km2" fld="4" subtotal="var" baseField="1" baseItem="0"/>
    <dataField name="Average of Sum of LegMaleKg/sq-km" fld="5" subtotal="average" baseField="1" baseItem="0"/>
    <dataField name="Var of Sum of LegMaleKg/sq-km2" fld="5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73" firstHeaderRow="0" firstDataRow="1" firstDataCol="1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0">
        <item x="56"/>
        <item x="58"/>
        <item x="59"/>
        <item x="53"/>
        <item x="51"/>
        <item x="57"/>
        <item x="55"/>
        <item x="54"/>
        <item x="50"/>
        <item x="52"/>
        <item x="35"/>
        <item x="49"/>
        <item x="40"/>
        <item x="0"/>
        <item x="48"/>
        <item x="36"/>
        <item x="45"/>
        <item x="43"/>
        <item x="1"/>
        <item x="47"/>
        <item x="44"/>
        <item x="38"/>
        <item x="41"/>
        <item x="2"/>
        <item x="39"/>
        <item x="37"/>
        <item x="42"/>
        <item x="46"/>
        <item x="34"/>
        <item x="13"/>
        <item x="4"/>
        <item x="15"/>
        <item x="33"/>
        <item x="14"/>
        <item x="5"/>
        <item x="16"/>
        <item x="11"/>
        <item x="12"/>
        <item x="8"/>
        <item x="6"/>
        <item x="10"/>
        <item x="32"/>
        <item x="9"/>
        <item x="7"/>
        <item x="31"/>
        <item x="30"/>
        <item x="29"/>
        <item x="17"/>
        <item x="27"/>
        <item x="21"/>
        <item x="22"/>
        <item x="26"/>
        <item x="28"/>
        <item x="25"/>
        <item x="24"/>
        <item x="18"/>
        <item x="20"/>
        <item x="19"/>
        <item x="23"/>
        <item x="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showAl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 defaultSubtotal="0"/>
    <pivotField dataField="1" showAll="0"/>
    <pivotField dataField="1" showAll="0"/>
    <pivotField showAll="0" defaultSubtotal="0"/>
    <pivotField showAll="0" defaultSubtotal="0"/>
    <pivotField showAll="0" defaultSubtotal="0"/>
    <pivotField dataField="1" showAll="0"/>
    <pivotField dataField="1" showAll="0"/>
  </pivotFields>
  <rowFields count="1">
    <field x="2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tartum" fld="21" subtotal="average" baseField="20" baseItem="0"/>
    <dataField name="Sum of MatMale/sq-km" fld="34" baseField="20" baseItem="0"/>
    <dataField name="Sum of LegMale/sq-km" fld="35" baseField="20" baseItem="0"/>
    <dataField name="Sum of MatMaleKg/sq-km" fld="39" baseField="20" baseItem="0"/>
    <dataField name="Sum of LegMaleKg/sq-km" fld="40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34" firstHeaderRow="0" firstDataRow="1" firstDataCol="1"/>
  <pivotFields count="6">
    <pivotField dataField="1"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dataField="1" showAll="0"/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Station" fld="0" subtotal="count" baseField="0" baseItem="0"/>
    <dataField name="Average of Sum of MatMaleKg/sq-km" fld="4" subtotal="average" baseField="1" baseItem="0"/>
    <dataField name="Var of Sum of MatMaleKg/sq-km2" fld="4" subtotal="var" baseField="1" baseItem="0"/>
    <dataField name="Average of Sum of LegMaleKg/sq-km2" fld="5" subtotal="average" baseField="1" baseItem="0"/>
    <dataField name="Var of Sum of LegMaleKg/sq-km" fld="5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73" firstHeaderRow="0" firstDataRow="1" firstDataCol="1"/>
  <pivotFields count="4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0">
        <item x="90"/>
        <item x="56"/>
        <item x="89"/>
        <item x="101"/>
        <item x="88"/>
        <item x="95"/>
        <item x="100"/>
        <item x="91"/>
        <item x="58"/>
        <item x="70"/>
        <item x="69"/>
        <item x="59"/>
        <item x="53"/>
        <item x="96"/>
        <item x="87"/>
        <item x="77"/>
        <item x="60"/>
        <item x="51"/>
        <item x="99"/>
        <item x="97"/>
        <item x="57"/>
        <item x="55"/>
        <item x="54"/>
        <item x="61"/>
        <item x="50"/>
        <item x="103"/>
        <item x="80"/>
        <item x="102"/>
        <item x="78"/>
        <item x="52"/>
        <item x="35"/>
        <item x="79"/>
        <item x="82"/>
        <item x="98"/>
        <item x="62"/>
        <item x="63"/>
        <item x="105"/>
        <item x="92"/>
        <item x="93"/>
        <item x="66"/>
        <item x="68"/>
        <item x="81"/>
        <item x="94"/>
        <item x="64"/>
        <item x="67"/>
        <item x="104"/>
        <item x="83"/>
        <item x="65"/>
        <item x="85"/>
        <item x="84"/>
        <item x="49"/>
        <item x="40"/>
        <item x="0"/>
        <item x="48"/>
        <item x="74"/>
        <item x="36"/>
        <item x="45"/>
        <item x="43"/>
        <item x="1"/>
        <item x="47"/>
        <item x="44"/>
        <item x="38"/>
        <item x="41"/>
        <item x="2"/>
        <item x="73"/>
        <item x="39"/>
        <item x="86"/>
        <item x="72"/>
        <item x="75"/>
        <item x="37"/>
        <item x="42"/>
        <item x="76"/>
        <item x="71"/>
        <item x="46"/>
        <item x="34"/>
        <item x="165"/>
        <item x="13"/>
        <item x="4"/>
        <item x="15"/>
        <item x="106"/>
        <item x="33"/>
        <item x="14"/>
        <item x="5"/>
        <item x="16"/>
        <item x="11"/>
        <item x="107"/>
        <item x="168"/>
        <item x="158"/>
        <item x="162"/>
        <item x="163"/>
        <item x="167"/>
        <item x="159"/>
        <item x="12"/>
        <item x="166"/>
        <item x="156"/>
        <item x="164"/>
        <item x="157"/>
        <item x="8"/>
        <item x="6"/>
        <item x="10"/>
        <item x="155"/>
        <item x="32"/>
        <item x="116"/>
        <item x="122"/>
        <item x="9"/>
        <item x="117"/>
        <item x="7"/>
        <item x="114"/>
        <item x="31"/>
        <item x="110"/>
        <item x="160"/>
        <item x="115"/>
        <item x="119"/>
        <item x="111"/>
        <item x="154"/>
        <item x="161"/>
        <item x="112"/>
        <item x="120"/>
        <item x="123"/>
        <item x="108"/>
        <item x="121"/>
        <item x="113"/>
        <item x="109"/>
        <item x="118"/>
        <item x="30"/>
        <item x="151"/>
        <item x="126"/>
        <item x="153"/>
        <item x="29"/>
        <item x="17"/>
        <item x="124"/>
        <item x="152"/>
        <item x="150"/>
        <item x="125"/>
        <item x="128"/>
        <item x="129"/>
        <item x="127"/>
        <item x="130"/>
        <item x="134"/>
        <item x="27"/>
        <item x="136"/>
        <item x="137"/>
        <item x="140"/>
        <item x="148"/>
        <item x="146"/>
        <item x="21"/>
        <item x="22"/>
        <item x="141"/>
        <item x="26"/>
        <item x="131"/>
        <item x="28"/>
        <item x="25"/>
        <item x="24"/>
        <item x="18"/>
        <item x="147"/>
        <item x="20"/>
        <item x="19"/>
        <item x="132"/>
        <item x="149"/>
        <item x="143"/>
        <item x="23"/>
        <item x="133"/>
        <item x="135"/>
        <item x="144"/>
        <item x="138"/>
        <item x="142"/>
        <item x="145"/>
        <item x="139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</pivotFields>
  <rowFields count="1">
    <field x="2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tartum" fld="21" subtotal="average" baseField="20" baseItem="0"/>
    <dataField name="Sum of MatMale/sq-km" fld="34" baseField="20" baseItem="0"/>
    <dataField name="Sum of LegMale/sq-km" fld="35" baseField="20" baseItem="0"/>
    <dataField name="Sum of MatMaleKg/sq-km" fld="39" baseField="20" baseItem="0"/>
    <dataField name="Sum of LegMaleKg/sq-km" fld="40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3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73" firstHeaderRow="0" firstDataRow="1" firstDataCol="1"/>
  <pivotFields count="4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0">
        <item x="90"/>
        <item x="56"/>
        <item x="89"/>
        <item x="101"/>
        <item x="88"/>
        <item x="95"/>
        <item x="100"/>
        <item x="91"/>
        <item x="58"/>
        <item x="70"/>
        <item x="69"/>
        <item x="59"/>
        <item x="53"/>
        <item x="96"/>
        <item x="87"/>
        <item x="77"/>
        <item x="60"/>
        <item x="51"/>
        <item x="99"/>
        <item x="97"/>
        <item x="57"/>
        <item x="55"/>
        <item x="54"/>
        <item x="61"/>
        <item x="50"/>
        <item x="103"/>
        <item x="80"/>
        <item x="102"/>
        <item x="78"/>
        <item x="52"/>
        <item x="35"/>
        <item x="79"/>
        <item x="82"/>
        <item x="98"/>
        <item x="62"/>
        <item x="63"/>
        <item x="105"/>
        <item x="92"/>
        <item x="93"/>
        <item x="66"/>
        <item x="68"/>
        <item x="81"/>
        <item x="94"/>
        <item x="64"/>
        <item x="67"/>
        <item x="104"/>
        <item x="83"/>
        <item x="65"/>
        <item x="85"/>
        <item x="84"/>
        <item x="49"/>
        <item x="40"/>
        <item x="0"/>
        <item x="48"/>
        <item x="74"/>
        <item x="36"/>
        <item x="45"/>
        <item x="43"/>
        <item x="1"/>
        <item x="47"/>
        <item x="44"/>
        <item x="38"/>
        <item x="41"/>
        <item x="2"/>
        <item x="73"/>
        <item x="39"/>
        <item x="86"/>
        <item x="72"/>
        <item x="75"/>
        <item x="37"/>
        <item x="42"/>
        <item x="76"/>
        <item x="71"/>
        <item x="46"/>
        <item x="34"/>
        <item x="165"/>
        <item x="13"/>
        <item x="4"/>
        <item x="15"/>
        <item x="106"/>
        <item x="33"/>
        <item x="14"/>
        <item x="5"/>
        <item x="16"/>
        <item x="11"/>
        <item x="107"/>
        <item x="168"/>
        <item x="158"/>
        <item x="162"/>
        <item x="163"/>
        <item x="167"/>
        <item x="159"/>
        <item x="12"/>
        <item x="166"/>
        <item x="156"/>
        <item x="164"/>
        <item x="157"/>
        <item x="8"/>
        <item x="6"/>
        <item x="10"/>
        <item x="155"/>
        <item x="32"/>
        <item x="116"/>
        <item x="122"/>
        <item x="9"/>
        <item x="117"/>
        <item x="7"/>
        <item x="114"/>
        <item x="31"/>
        <item x="110"/>
        <item x="160"/>
        <item x="115"/>
        <item x="119"/>
        <item x="111"/>
        <item x="154"/>
        <item x="161"/>
        <item x="112"/>
        <item x="120"/>
        <item x="123"/>
        <item x="108"/>
        <item x="121"/>
        <item x="113"/>
        <item x="109"/>
        <item x="118"/>
        <item x="30"/>
        <item x="151"/>
        <item x="126"/>
        <item x="153"/>
        <item x="29"/>
        <item x="17"/>
        <item x="124"/>
        <item x="152"/>
        <item x="150"/>
        <item x="125"/>
        <item x="128"/>
        <item x="129"/>
        <item x="127"/>
        <item x="130"/>
        <item x="134"/>
        <item x="27"/>
        <item x="136"/>
        <item x="137"/>
        <item x="140"/>
        <item x="148"/>
        <item x="146"/>
        <item x="21"/>
        <item x="22"/>
        <item x="141"/>
        <item x="26"/>
        <item x="131"/>
        <item x="28"/>
        <item x="25"/>
        <item x="24"/>
        <item x="18"/>
        <item x="147"/>
        <item x="20"/>
        <item x="19"/>
        <item x="132"/>
        <item x="149"/>
        <item x="143"/>
        <item x="23"/>
        <item x="133"/>
        <item x="135"/>
        <item x="144"/>
        <item x="138"/>
        <item x="142"/>
        <item x="145"/>
        <item x="139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</pivotFields>
  <rowFields count="1">
    <field x="2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rtum" fld="21" subtotal="average" baseField="20" baseItem="0"/>
    <dataField name="Sum of TOTAL/sq-km" fld="36" baseField="20" baseItem="0"/>
    <dataField name="Sum of TOTALKg/sq-km" fld="41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4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3:O34" firstHeaderRow="0" firstDataRow="1" firstDataCol="1"/>
  <pivotFields count="4">
    <pivotField dataField="1"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tation" fld="0" subtotal="count" baseField="0" baseItem="0"/>
    <dataField name="Average of Sum of TOTALKg/sq-km" fld="3" subtotal="average" baseField="1" baseItem="0"/>
    <dataField name="Var of Sum of TOTALKg/sq-km2" fld="3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5"/>
  <sheetViews>
    <sheetView workbookViewId="0">
      <selection activeCell="A3" sqref="A3"/>
    </sheetView>
  </sheetViews>
  <sheetFormatPr defaultRowHeight="14.5"/>
  <cols>
    <col min="1" max="1" width="12.54296875" bestFit="1" customWidth="1"/>
    <col min="2" max="2" width="20.1796875" bestFit="1" customWidth="1"/>
  </cols>
  <sheetData>
    <row r="3" spans="1:2">
      <c r="A3" s="118" t="s">
        <v>6720</v>
      </c>
      <c r="B3" t="s">
        <v>6745</v>
      </c>
    </row>
    <row r="4" spans="1:2">
      <c r="A4" s="119">
        <v>11</v>
      </c>
      <c r="B4" s="120">
        <v>18</v>
      </c>
    </row>
    <row r="5" spans="1:2">
      <c r="A5" s="119">
        <v>12</v>
      </c>
      <c r="B5" s="120">
        <v>17</v>
      </c>
    </row>
    <row r="6" spans="1:2">
      <c r="A6" s="119">
        <v>13</v>
      </c>
      <c r="B6" s="120">
        <v>7</v>
      </c>
    </row>
    <row r="7" spans="1:2">
      <c r="A7" s="119">
        <v>14</v>
      </c>
      <c r="B7" s="120">
        <v>5</v>
      </c>
    </row>
    <row r="8" spans="1:2">
      <c r="A8" s="119">
        <v>15</v>
      </c>
      <c r="B8" s="120">
        <v>6</v>
      </c>
    </row>
    <row r="9" spans="1:2">
      <c r="A9" s="119">
        <v>21</v>
      </c>
      <c r="B9" s="120">
        <v>8</v>
      </c>
    </row>
    <row r="10" spans="1:2">
      <c r="A10" s="119">
        <v>22</v>
      </c>
      <c r="B10" s="120">
        <v>6</v>
      </c>
    </row>
    <row r="11" spans="1:2">
      <c r="A11" s="119">
        <v>23</v>
      </c>
      <c r="B11" s="120">
        <v>5</v>
      </c>
    </row>
    <row r="12" spans="1:2">
      <c r="A12" s="119">
        <v>24</v>
      </c>
      <c r="B12" s="120">
        <v>5</v>
      </c>
    </row>
    <row r="13" spans="1:2">
      <c r="A13" s="119">
        <v>25</v>
      </c>
      <c r="B13" s="120">
        <v>4</v>
      </c>
    </row>
    <row r="14" spans="1:2">
      <c r="A14" s="119">
        <v>31</v>
      </c>
      <c r="B14" s="120">
        <v>5</v>
      </c>
    </row>
    <row r="15" spans="1:2">
      <c r="A15" s="119">
        <v>32</v>
      </c>
      <c r="B15" s="120">
        <v>5</v>
      </c>
    </row>
    <row r="16" spans="1:2">
      <c r="A16" s="119">
        <v>33</v>
      </c>
      <c r="B16" s="120">
        <v>5</v>
      </c>
    </row>
    <row r="17" spans="1:2">
      <c r="A17" s="119">
        <v>34</v>
      </c>
      <c r="B17" s="120">
        <v>4</v>
      </c>
    </row>
    <row r="18" spans="1:2">
      <c r="A18" s="119">
        <v>35</v>
      </c>
      <c r="B18" s="120">
        <v>4</v>
      </c>
    </row>
    <row r="19" spans="1:2">
      <c r="A19" s="119">
        <v>41</v>
      </c>
      <c r="B19" s="120">
        <v>8</v>
      </c>
    </row>
    <row r="20" spans="1:2">
      <c r="A20" s="119">
        <v>42</v>
      </c>
      <c r="B20" s="120">
        <v>5</v>
      </c>
    </row>
    <row r="21" spans="1:2">
      <c r="A21" s="119">
        <v>43</v>
      </c>
      <c r="B21" s="120">
        <v>5</v>
      </c>
    </row>
    <row r="22" spans="1:2">
      <c r="A22" s="119">
        <v>44</v>
      </c>
      <c r="B22" s="120">
        <v>5</v>
      </c>
    </row>
    <row r="23" spans="1:2">
      <c r="A23" s="119">
        <v>45</v>
      </c>
      <c r="B23" s="120">
        <v>4</v>
      </c>
    </row>
    <row r="24" spans="1:2">
      <c r="A24" s="119">
        <v>51</v>
      </c>
      <c r="B24" s="120">
        <v>3</v>
      </c>
    </row>
    <row r="25" spans="1:2">
      <c r="A25" s="119">
        <v>52</v>
      </c>
      <c r="B25" s="120">
        <v>3</v>
      </c>
    </row>
    <row r="26" spans="1:2">
      <c r="A26" s="119">
        <v>53</v>
      </c>
      <c r="B26" s="120">
        <v>3</v>
      </c>
    </row>
    <row r="27" spans="1:2">
      <c r="A27" s="119">
        <v>54</v>
      </c>
      <c r="B27" s="120">
        <v>3</v>
      </c>
    </row>
    <row r="28" spans="1:2">
      <c r="A28" s="119">
        <v>55</v>
      </c>
      <c r="B28" s="120">
        <v>2</v>
      </c>
    </row>
    <row r="29" spans="1:2">
      <c r="A29" s="119">
        <v>61</v>
      </c>
      <c r="B29" s="120">
        <v>12</v>
      </c>
    </row>
    <row r="30" spans="1:2">
      <c r="A30" s="119">
        <v>62</v>
      </c>
      <c r="B30" s="120">
        <v>8</v>
      </c>
    </row>
    <row r="31" spans="1:2">
      <c r="A31" s="119">
        <v>63</v>
      </c>
      <c r="B31" s="120">
        <v>4</v>
      </c>
    </row>
    <row r="32" spans="1:2">
      <c r="A32" s="119">
        <v>64</v>
      </c>
      <c r="B32" s="120">
        <v>3</v>
      </c>
    </row>
    <row r="33" spans="1:2">
      <c r="A33" s="119">
        <v>65</v>
      </c>
      <c r="B33" s="120">
        <v>3</v>
      </c>
    </row>
    <row r="34" spans="1:2">
      <c r="A34" s="119" t="s">
        <v>6721</v>
      </c>
      <c r="B34" s="120"/>
    </row>
    <row r="35" spans="1:2">
      <c r="A35" s="119" t="s">
        <v>6722</v>
      </c>
      <c r="B35" s="120">
        <v>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76"/>
  <sheetViews>
    <sheetView topLeftCell="Q139" workbookViewId="0">
      <selection activeCell="A173" sqref="A173:XFD173"/>
    </sheetView>
  </sheetViews>
  <sheetFormatPr defaultRowHeight="14.5"/>
  <cols>
    <col min="1" max="1" width="10.1796875" bestFit="1" customWidth="1"/>
    <col min="7" max="7" width="14.26953125" customWidth="1"/>
    <col min="8" max="8" width="9" bestFit="1" customWidth="1"/>
    <col min="15" max="15" width="25.453125" customWidth="1"/>
    <col min="16" max="16" width="14.7265625" bestFit="1" customWidth="1"/>
    <col min="36" max="36" width="17.453125" bestFit="1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7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6" t="s">
        <v>35</v>
      </c>
      <c r="AK1" s="32" t="s">
        <v>6744</v>
      </c>
      <c r="AL1" s="5" t="s">
        <v>6707</v>
      </c>
    </row>
    <row r="2" spans="1:38">
      <c r="A2" t="s">
        <v>36</v>
      </c>
      <c r="B2">
        <v>2016</v>
      </c>
      <c r="C2">
        <v>-708</v>
      </c>
      <c r="D2">
        <v>-16317</v>
      </c>
      <c r="E2">
        <v>201601</v>
      </c>
      <c r="F2">
        <v>178</v>
      </c>
      <c r="G2">
        <v>153</v>
      </c>
      <c r="H2">
        <v>3</v>
      </c>
      <c r="I2">
        <v>12</v>
      </c>
      <c r="L2" t="s">
        <v>37</v>
      </c>
      <c r="M2">
        <v>0</v>
      </c>
      <c r="N2" t="s">
        <v>38</v>
      </c>
      <c r="O2" t="s">
        <v>39</v>
      </c>
      <c r="P2" s="1">
        <v>42578.503055555557</v>
      </c>
      <c r="Q2">
        <v>0.50900000000000001</v>
      </c>
      <c r="R2">
        <v>2.2549999999999999</v>
      </c>
      <c r="S2">
        <v>15.821</v>
      </c>
      <c r="T2" t="s">
        <v>38</v>
      </c>
      <c r="U2">
        <v>5.5979999999999999</v>
      </c>
      <c r="V2">
        <v>54.445360000000001</v>
      </c>
      <c r="W2">
        <v>-166.84962999999999</v>
      </c>
      <c r="X2">
        <v>54.443420000000003</v>
      </c>
      <c r="Y2">
        <v>-166.88389000000001</v>
      </c>
      <c r="Z2" s="2">
        <v>43073</v>
      </c>
      <c r="AA2">
        <v>515</v>
      </c>
      <c r="AB2">
        <v>521</v>
      </c>
      <c r="AD2">
        <v>11.2</v>
      </c>
      <c r="AE2">
        <v>3.6</v>
      </c>
      <c r="AF2" s="3">
        <v>1150</v>
      </c>
      <c r="AG2">
        <v>172</v>
      </c>
      <c r="AH2">
        <v>115</v>
      </c>
      <c r="AI2">
        <v>1</v>
      </c>
      <c r="AJ2">
        <v>3.5676355E-2</v>
      </c>
      <c r="AK2" s="13">
        <v>43073</v>
      </c>
      <c r="AL2" s="8" t="s">
        <v>40</v>
      </c>
    </row>
    <row r="3" spans="1:38">
      <c r="A3" t="s">
        <v>36</v>
      </c>
      <c r="B3">
        <v>2016</v>
      </c>
      <c r="C3">
        <v>-708</v>
      </c>
      <c r="D3">
        <v>-16316</v>
      </c>
      <c r="E3">
        <v>201601</v>
      </c>
      <c r="F3">
        <v>178</v>
      </c>
      <c r="G3">
        <v>152</v>
      </c>
      <c r="H3">
        <v>3</v>
      </c>
      <c r="I3">
        <v>12</v>
      </c>
      <c r="L3" t="s">
        <v>37</v>
      </c>
      <c r="M3">
        <v>0</v>
      </c>
      <c r="N3" t="s">
        <v>38</v>
      </c>
      <c r="O3" t="s">
        <v>39</v>
      </c>
      <c r="P3" s="1">
        <v>42578.390439814815</v>
      </c>
      <c r="Q3">
        <v>0.49299999999999999</v>
      </c>
      <c r="R3">
        <v>2.286</v>
      </c>
      <c r="S3">
        <v>15.273</v>
      </c>
      <c r="T3" t="s">
        <v>38</v>
      </c>
      <c r="U3">
        <v>5.7930000000000001</v>
      </c>
      <c r="V3">
        <v>54.43365</v>
      </c>
      <c r="W3">
        <v>-167.13328999999999</v>
      </c>
      <c r="X3">
        <v>54.429569999999998</v>
      </c>
      <c r="Y3">
        <v>-167.09885</v>
      </c>
      <c r="Z3" s="2">
        <v>43072</v>
      </c>
      <c r="AA3">
        <v>536</v>
      </c>
      <c r="AB3">
        <v>542</v>
      </c>
      <c r="AD3">
        <v>11</v>
      </c>
      <c r="AE3">
        <v>3.5</v>
      </c>
      <c r="AF3" s="3">
        <v>1150</v>
      </c>
      <c r="AG3">
        <v>172</v>
      </c>
      <c r="AH3">
        <v>115</v>
      </c>
      <c r="AI3">
        <v>1</v>
      </c>
      <c r="AJ3">
        <v>3.4914078000000001E-2</v>
      </c>
      <c r="AK3" s="13">
        <v>43072</v>
      </c>
      <c r="AL3" s="8" t="s">
        <v>41</v>
      </c>
    </row>
    <row r="4" spans="1:38">
      <c r="A4" t="s">
        <v>36</v>
      </c>
      <c r="B4">
        <v>2016</v>
      </c>
      <c r="C4">
        <v>-708</v>
      </c>
      <c r="D4">
        <v>-16315</v>
      </c>
      <c r="E4">
        <v>201601</v>
      </c>
      <c r="F4">
        <v>178</v>
      </c>
      <c r="G4">
        <v>151</v>
      </c>
      <c r="H4">
        <v>3</v>
      </c>
      <c r="I4">
        <v>12</v>
      </c>
      <c r="L4" t="s">
        <v>37</v>
      </c>
      <c r="M4">
        <v>0</v>
      </c>
      <c r="N4" t="s">
        <v>38</v>
      </c>
      <c r="O4" t="s">
        <v>39</v>
      </c>
      <c r="P4" s="1">
        <v>42578.288773148146</v>
      </c>
      <c r="Q4">
        <v>0.47599999999999998</v>
      </c>
      <c r="R4">
        <v>2.3359999999999999</v>
      </c>
      <c r="S4">
        <v>17.666</v>
      </c>
      <c r="T4" t="s">
        <v>38</v>
      </c>
      <c r="U4">
        <v>5.55</v>
      </c>
      <c r="V4">
        <v>54.54318</v>
      </c>
      <c r="W4">
        <v>-167.32488000000001</v>
      </c>
      <c r="X4">
        <v>54.526429999999998</v>
      </c>
      <c r="Y4">
        <v>-167.30316999999999</v>
      </c>
      <c r="Z4" s="2">
        <v>43100</v>
      </c>
      <c r="AA4">
        <v>561</v>
      </c>
      <c r="AB4">
        <v>569</v>
      </c>
      <c r="AD4">
        <v>11.2</v>
      </c>
      <c r="AE4">
        <v>3.5</v>
      </c>
      <c r="AF4" s="3">
        <v>1200</v>
      </c>
      <c r="AG4">
        <v>172</v>
      </c>
      <c r="AH4">
        <v>115</v>
      </c>
      <c r="AI4">
        <v>1</v>
      </c>
      <c r="AJ4">
        <v>4.1267775999999999E-2</v>
      </c>
      <c r="AK4" s="13">
        <v>43100</v>
      </c>
      <c r="AL4" s="8" t="s">
        <v>42</v>
      </c>
    </row>
    <row r="5" spans="1:38">
      <c r="A5" t="s">
        <v>36</v>
      </c>
      <c r="B5">
        <v>2016</v>
      </c>
      <c r="C5">
        <v>-708</v>
      </c>
      <c r="D5">
        <v>-16314</v>
      </c>
      <c r="E5">
        <v>201601</v>
      </c>
      <c r="F5">
        <v>178</v>
      </c>
      <c r="G5">
        <v>150</v>
      </c>
      <c r="H5">
        <v>3</v>
      </c>
      <c r="I5">
        <v>13</v>
      </c>
      <c r="L5" t="s">
        <v>43</v>
      </c>
      <c r="M5">
        <v>0</v>
      </c>
      <c r="N5" t="s">
        <v>38</v>
      </c>
      <c r="O5" t="s">
        <v>39</v>
      </c>
      <c r="P5" s="1">
        <v>42577.68414351852</v>
      </c>
      <c r="Q5">
        <v>0.496</v>
      </c>
      <c r="R5">
        <v>2.2949999999999999</v>
      </c>
      <c r="S5">
        <v>17.71</v>
      </c>
      <c r="T5" t="s">
        <v>38</v>
      </c>
      <c r="U5">
        <v>5.63</v>
      </c>
      <c r="V5">
        <v>54.560459999999999</v>
      </c>
      <c r="W5">
        <v>-167.55214000000001</v>
      </c>
      <c r="X5">
        <v>54.578699999999998</v>
      </c>
      <c r="Y5">
        <v>-167.56835000000001</v>
      </c>
      <c r="Z5" t="s">
        <v>44</v>
      </c>
      <c r="AA5">
        <v>681</v>
      </c>
      <c r="AB5">
        <v>687</v>
      </c>
      <c r="AD5">
        <v>10.5</v>
      </c>
      <c r="AE5">
        <v>3.3</v>
      </c>
      <c r="AF5" s="3">
        <v>1400</v>
      </c>
      <c r="AG5">
        <v>172</v>
      </c>
      <c r="AH5">
        <v>115</v>
      </c>
      <c r="AI5">
        <v>1</v>
      </c>
      <c r="AJ5">
        <v>4.0644449999999999E-2</v>
      </c>
      <c r="AK5" t="s">
        <v>44</v>
      </c>
      <c r="AL5" s="8" t="s">
        <v>44</v>
      </c>
    </row>
    <row r="6" spans="1:38">
      <c r="A6" t="s">
        <v>36</v>
      </c>
      <c r="B6">
        <v>2016</v>
      </c>
      <c r="C6">
        <v>-708</v>
      </c>
      <c r="D6">
        <v>-16313</v>
      </c>
      <c r="E6">
        <v>201601</v>
      </c>
      <c r="F6">
        <v>178</v>
      </c>
      <c r="G6">
        <v>149</v>
      </c>
      <c r="H6">
        <v>3</v>
      </c>
      <c r="I6">
        <v>13</v>
      </c>
      <c r="L6" t="s">
        <v>43</v>
      </c>
      <c r="M6">
        <v>0</v>
      </c>
      <c r="N6" t="s">
        <v>38</v>
      </c>
      <c r="O6" t="s">
        <v>39</v>
      </c>
      <c r="P6" s="1">
        <v>42577.560474537036</v>
      </c>
      <c r="Q6">
        <v>0.51100000000000001</v>
      </c>
      <c r="R6">
        <v>2.395</v>
      </c>
      <c r="S6">
        <v>18.692</v>
      </c>
      <c r="T6" t="s">
        <v>38</v>
      </c>
      <c r="U6">
        <v>5.2089999999999996</v>
      </c>
      <c r="V6">
        <v>54.376899999999999</v>
      </c>
      <c r="W6">
        <v>-167.61154999999999</v>
      </c>
      <c r="X6">
        <v>54.393740000000001</v>
      </c>
      <c r="Y6">
        <v>-167.63427999999999</v>
      </c>
      <c r="Z6" t="s">
        <v>45</v>
      </c>
      <c r="AA6">
        <v>795</v>
      </c>
      <c r="AB6">
        <v>800</v>
      </c>
      <c r="AD6">
        <v>9.4</v>
      </c>
      <c r="AE6">
        <v>3.2</v>
      </c>
      <c r="AF6" s="3">
        <v>1600</v>
      </c>
      <c r="AG6">
        <v>172</v>
      </c>
      <c r="AH6">
        <v>115</v>
      </c>
      <c r="AI6">
        <v>1</v>
      </c>
      <c r="AJ6">
        <v>4.4767340000000003E-2</v>
      </c>
      <c r="AK6" t="s">
        <v>45</v>
      </c>
      <c r="AL6" s="8" t="s">
        <v>45</v>
      </c>
    </row>
    <row r="7" spans="1:38">
      <c r="A7" t="s">
        <v>36</v>
      </c>
      <c r="B7">
        <v>2016</v>
      </c>
      <c r="C7">
        <v>-708</v>
      </c>
      <c r="D7">
        <v>-16312</v>
      </c>
      <c r="E7">
        <v>201601</v>
      </c>
      <c r="F7">
        <v>178</v>
      </c>
      <c r="G7">
        <v>148</v>
      </c>
      <c r="H7">
        <v>3</v>
      </c>
      <c r="I7">
        <v>15</v>
      </c>
      <c r="L7" t="s">
        <v>46</v>
      </c>
      <c r="M7">
        <v>0</v>
      </c>
      <c r="N7" t="s">
        <v>38</v>
      </c>
      <c r="O7" t="s">
        <v>39</v>
      </c>
      <c r="P7" s="1">
        <v>42577.42659722222</v>
      </c>
      <c r="Q7">
        <v>0.54800000000000004</v>
      </c>
      <c r="R7">
        <v>2.4470000000000001</v>
      </c>
      <c r="S7">
        <v>16.852</v>
      </c>
      <c r="T7" t="s">
        <v>38</v>
      </c>
      <c r="U7">
        <v>5.59</v>
      </c>
      <c r="V7">
        <v>54.280439999999999</v>
      </c>
      <c r="W7">
        <v>-167.63310999999999</v>
      </c>
      <c r="X7">
        <v>54.28096</v>
      </c>
      <c r="Y7">
        <v>-167.67021</v>
      </c>
      <c r="Z7" t="s">
        <v>47</v>
      </c>
      <c r="AA7" s="3">
        <v>1006</v>
      </c>
      <c r="AB7">
        <v>1012</v>
      </c>
      <c r="AD7">
        <v>9.4</v>
      </c>
      <c r="AE7">
        <v>2.7</v>
      </c>
      <c r="AF7" s="3">
        <v>1950</v>
      </c>
      <c r="AG7">
        <v>172</v>
      </c>
      <c r="AH7">
        <v>115</v>
      </c>
      <c r="AI7">
        <v>1</v>
      </c>
      <c r="AJ7">
        <v>4.1236844000000002E-2</v>
      </c>
      <c r="AK7" t="s">
        <v>47</v>
      </c>
      <c r="AL7" s="8" t="s">
        <v>47</v>
      </c>
    </row>
    <row r="8" spans="1:38">
      <c r="A8" t="s">
        <v>36</v>
      </c>
      <c r="B8">
        <v>2016</v>
      </c>
      <c r="C8">
        <v>-708</v>
      </c>
      <c r="D8">
        <v>-16311</v>
      </c>
      <c r="E8">
        <v>201601</v>
      </c>
      <c r="F8">
        <v>178</v>
      </c>
      <c r="G8">
        <v>147</v>
      </c>
      <c r="H8">
        <v>3</v>
      </c>
      <c r="I8">
        <v>15</v>
      </c>
      <c r="L8" t="s">
        <v>46</v>
      </c>
      <c r="M8">
        <v>0</v>
      </c>
      <c r="N8" t="s">
        <v>38</v>
      </c>
      <c r="O8" t="s">
        <v>39</v>
      </c>
      <c r="P8" s="1">
        <v>42577.283796296295</v>
      </c>
      <c r="Q8">
        <v>0.498</v>
      </c>
      <c r="R8">
        <v>2.4039999999999999</v>
      </c>
      <c r="S8">
        <v>16.814</v>
      </c>
      <c r="T8" t="s">
        <v>38</v>
      </c>
      <c r="U8">
        <v>5.3049999999999997</v>
      </c>
      <c r="V8">
        <v>54.281410000000001</v>
      </c>
      <c r="W8">
        <v>-167.77510000000001</v>
      </c>
      <c r="X8">
        <v>54.276739999999997</v>
      </c>
      <c r="Y8">
        <v>-167.73916</v>
      </c>
      <c r="Z8" t="s">
        <v>48</v>
      </c>
      <c r="AA8" s="3">
        <v>1017</v>
      </c>
      <c r="AB8">
        <v>1022</v>
      </c>
      <c r="AD8">
        <v>10.1</v>
      </c>
      <c r="AE8">
        <v>2.8</v>
      </c>
      <c r="AF8" s="3">
        <v>1950</v>
      </c>
      <c r="AG8">
        <v>172</v>
      </c>
      <c r="AH8">
        <v>115</v>
      </c>
      <c r="AI8">
        <v>1</v>
      </c>
      <c r="AJ8">
        <v>4.0420855999999998E-2</v>
      </c>
      <c r="AK8" t="s">
        <v>48</v>
      </c>
      <c r="AL8" s="8" t="s">
        <v>48</v>
      </c>
    </row>
    <row r="9" spans="1:38">
      <c r="A9" t="s">
        <v>36</v>
      </c>
      <c r="B9">
        <v>2016</v>
      </c>
      <c r="C9">
        <v>-708</v>
      </c>
      <c r="D9">
        <v>-16310</v>
      </c>
      <c r="E9">
        <v>201601</v>
      </c>
      <c r="F9">
        <v>178</v>
      </c>
      <c r="G9">
        <v>146</v>
      </c>
      <c r="H9">
        <v>3</v>
      </c>
      <c r="I9">
        <v>14</v>
      </c>
      <c r="L9" t="s">
        <v>49</v>
      </c>
      <c r="M9">
        <v>0</v>
      </c>
      <c r="N9" t="s">
        <v>38</v>
      </c>
      <c r="O9" t="s">
        <v>39</v>
      </c>
      <c r="P9" s="1">
        <v>42576.696446759262</v>
      </c>
      <c r="Q9">
        <v>0.52700000000000002</v>
      </c>
      <c r="R9">
        <v>2.4969999999999999</v>
      </c>
      <c r="S9">
        <v>18.062000000000001</v>
      </c>
      <c r="T9" t="s">
        <v>38</v>
      </c>
      <c r="U9">
        <v>4.8070000000000004</v>
      </c>
      <c r="V9">
        <v>54.387949999999996</v>
      </c>
      <c r="W9">
        <v>-167.83687</v>
      </c>
      <c r="X9">
        <v>54.365819999999999</v>
      </c>
      <c r="Y9">
        <v>-167.84204</v>
      </c>
      <c r="Z9" t="s">
        <v>50</v>
      </c>
      <c r="AA9">
        <v>918</v>
      </c>
      <c r="AB9">
        <v>923</v>
      </c>
      <c r="AD9">
        <v>10.199999999999999</v>
      </c>
      <c r="AE9">
        <v>2.9</v>
      </c>
      <c r="AF9" s="3">
        <v>1800</v>
      </c>
      <c r="AG9">
        <v>172</v>
      </c>
      <c r="AH9">
        <v>115</v>
      </c>
      <c r="AI9">
        <v>1</v>
      </c>
      <c r="AJ9">
        <v>4.5100814000000003E-2</v>
      </c>
      <c r="AK9" t="s">
        <v>50</v>
      </c>
      <c r="AL9" s="8" t="s">
        <v>50</v>
      </c>
    </row>
    <row r="10" spans="1:38">
      <c r="A10" t="s">
        <v>36</v>
      </c>
      <c r="B10">
        <v>2016</v>
      </c>
      <c r="C10">
        <v>-708</v>
      </c>
      <c r="D10">
        <v>-16309</v>
      </c>
      <c r="E10">
        <v>201601</v>
      </c>
      <c r="F10">
        <v>178</v>
      </c>
      <c r="G10">
        <v>145</v>
      </c>
      <c r="H10">
        <v>3</v>
      </c>
      <c r="I10">
        <v>15</v>
      </c>
      <c r="L10" t="s">
        <v>46</v>
      </c>
      <c r="M10">
        <v>0</v>
      </c>
      <c r="N10" t="s">
        <v>38</v>
      </c>
      <c r="O10" t="s">
        <v>39</v>
      </c>
      <c r="P10" s="1">
        <v>42576.418680555558</v>
      </c>
      <c r="Q10">
        <v>0.58299999999999996</v>
      </c>
      <c r="R10">
        <v>2.6539999999999999</v>
      </c>
      <c r="S10">
        <v>17.699000000000002</v>
      </c>
      <c r="T10" t="s">
        <v>38</v>
      </c>
      <c r="U10">
        <v>6.29</v>
      </c>
      <c r="V10">
        <v>54.48912</v>
      </c>
      <c r="W10">
        <v>-167.86536000000001</v>
      </c>
      <c r="X10">
        <v>54.466369999999998</v>
      </c>
      <c r="Y10">
        <v>-167.87727000000001</v>
      </c>
      <c r="Z10" t="s">
        <v>51</v>
      </c>
      <c r="AA10" s="3">
        <v>1013</v>
      </c>
      <c r="AB10">
        <v>1019</v>
      </c>
      <c r="AD10">
        <v>9.8000000000000007</v>
      </c>
      <c r="AE10">
        <v>2.8</v>
      </c>
      <c r="AF10" s="3">
        <v>2000</v>
      </c>
      <c r="AG10">
        <v>172</v>
      </c>
      <c r="AH10">
        <v>115</v>
      </c>
      <c r="AI10">
        <v>1</v>
      </c>
      <c r="AJ10">
        <v>4.6973146E-2</v>
      </c>
      <c r="AK10" t="s">
        <v>51</v>
      </c>
      <c r="AL10" s="8" t="s">
        <v>51</v>
      </c>
    </row>
    <row r="11" spans="1:38">
      <c r="A11" t="s">
        <v>36</v>
      </c>
      <c r="B11">
        <v>2016</v>
      </c>
      <c r="C11">
        <v>-708</v>
      </c>
      <c r="D11">
        <v>-16308</v>
      </c>
      <c r="E11">
        <v>201601</v>
      </c>
      <c r="F11">
        <v>178</v>
      </c>
      <c r="G11">
        <v>144</v>
      </c>
      <c r="H11">
        <v>3</v>
      </c>
      <c r="I11">
        <v>14</v>
      </c>
      <c r="L11" t="s">
        <v>49</v>
      </c>
      <c r="M11">
        <v>0</v>
      </c>
      <c r="N11" t="s">
        <v>38</v>
      </c>
      <c r="O11" t="s">
        <v>39</v>
      </c>
      <c r="P11" s="1">
        <v>42576.295057870368</v>
      </c>
      <c r="Q11">
        <v>0.495</v>
      </c>
      <c r="R11">
        <v>2.3149999999999999</v>
      </c>
      <c r="S11">
        <v>17.739999999999998</v>
      </c>
      <c r="T11" t="s">
        <v>38</v>
      </c>
      <c r="U11">
        <v>5.4290000000000003</v>
      </c>
      <c r="V11">
        <v>54.65719</v>
      </c>
      <c r="W11">
        <v>-167.69980000000001</v>
      </c>
      <c r="X11">
        <v>54.640079999999998</v>
      </c>
      <c r="Y11">
        <v>-167.72001</v>
      </c>
      <c r="Z11" t="s">
        <v>52</v>
      </c>
      <c r="AA11">
        <v>816</v>
      </c>
      <c r="AB11">
        <v>821</v>
      </c>
      <c r="AD11">
        <v>9.3000000000000007</v>
      </c>
      <c r="AE11">
        <v>3.2</v>
      </c>
      <c r="AF11" s="3">
        <v>1650</v>
      </c>
      <c r="AG11">
        <v>172</v>
      </c>
      <c r="AH11">
        <v>115</v>
      </c>
      <c r="AI11">
        <v>1</v>
      </c>
      <c r="AJ11">
        <v>4.1068100000000003E-2</v>
      </c>
      <c r="AK11" t="s">
        <v>52</v>
      </c>
      <c r="AL11" s="8" t="s">
        <v>52</v>
      </c>
    </row>
    <row r="12" spans="1:38">
      <c r="A12" t="s">
        <v>36</v>
      </c>
      <c r="B12">
        <v>2016</v>
      </c>
      <c r="C12">
        <v>-708</v>
      </c>
      <c r="D12">
        <v>-16307</v>
      </c>
      <c r="E12">
        <v>201601</v>
      </c>
      <c r="F12">
        <v>178</v>
      </c>
      <c r="G12">
        <v>143</v>
      </c>
      <c r="H12">
        <v>3</v>
      </c>
      <c r="I12">
        <v>11</v>
      </c>
      <c r="L12" t="s">
        <v>53</v>
      </c>
      <c r="M12">
        <v>0</v>
      </c>
      <c r="N12" t="s">
        <v>38</v>
      </c>
      <c r="O12" t="s">
        <v>39</v>
      </c>
      <c r="P12" s="1">
        <v>42575.723391203705</v>
      </c>
      <c r="Q12">
        <v>0.503</v>
      </c>
      <c r="R12">
        <v>2.4009999999999998</v>
      </c>
      <c r="S12">
        <v>17.279</v>
      </c>
      <c r="T12" t="s">
        <v>38</v>
      </c>
      <c r="U12">
        <v>5.26</v>
      </c>
      <c r="V12">
        <v>54.940820000000002</v>
      </c>
      <c r="W12">
        <v>-167.13558</v>
      </c>
      <c r="X12">
        <v>54.951140000000002</v>
      </c>
      <c r="Y12">
        <v>-167.16835</v>
      </c>
      <c r="Z12" s="2">
        <v>43069</v>
      </c>
      <c r="AA12">
        <v>215</v>
      </c>
      <c r="AB12">
        <v>220</v>
      </c>
      <c r="AD12">
        <v>10.6</v>
      </c>
      <c r="AE12">
        <v>4.0999999999999996</v>
      </c>
      <c r="AF12">
        <v>650</v>
      </c>
      <c r="AG12">
        <v>172</v>
      </c>
      <c r="AH12">
        <v>115</v>
      </c>
      <c r="AI12">
        <v>1</v>
      </c>
      <c r="AJ12">
        <v>4.1486878999999997E-2</v>
      </c>
      <c r="AK12" s="13">
        <v>43069</v>
      </c>
      <c r="AL12" s="8" t="s">
        <v>54</v>
      </c>
    </row>
    <row r="13" spans="1:38">
      <c r="A13" t="s">
        <v>36</v>
      </c>
      <c r="B13">
        <v>2016</v>
      </c>
      <c r="C13">
        <v>-708</v>
      </c>
      <c r="D13">
        <v>-16306</v>
      </c>
      <c r="E13">
        <v>201601</v>
      </c>
      <c r="F13">
        <v>178</v>
      </c>
      <c r="G13">
        <v>142</v>
      </c>
      <c r="H13">
        <v>3</v>
      </c>
      <c r="I13">
        <v>11</v>
      </c>
      <c r="L13" t="s">
        <v>53</v>
      </c>
      <c r="M13">
        <v>0</v>
      </c>
      <c r="N13" t="s">
        <v>38</v>
      </c>
      <c r="O13" t="s">
        <v>39</v>
      </c>
      <c r="P13" s="1">
        <v>42575.631655092591</v>
      </c>
      <c r="Q13">
        <v>0.502</v>
      </c>
      <c r="R13">
        <v>2.3069999999999999</v>
      </c>
      <c r="S13">
        <v>17.256</v>
      </c>
      <c r="T13" t="s">
        <v>38</v>
      </c>
      <c r="U13">
        <v>5.4720000000000004</v>
      </c>
      <c r="V13">
        <v>54.816690000000001</v>
      </c>
      <c r="W13">
        <v>-167.12020000000001</v>
      </c>
      <c r="X13">
        <v>54.828040000000001</v>
      </c>
      <c r="Y13">
        <v>-167.15010000000001</v>
      </c>
      <c r="Z13" s="2">
        <v>43065</v>
      </c>
      <c r="AA13">
        <v>343</v>
      </c>
      <c r="AB13">
        <v>348</v>
      </c>
      <c r="AD13">
        <v>10.7</v>
      </c>
      <c r="AE13">
        <v>4.0999999999999996</v>
      </c>
      <c r="AF13">
        <v>850</v>
      </c>
      <c r="AG13">
        <v>172</v>
      </c>
      <c r="AH13">
        <v>115</v>
      </c>
      <c r="AI13">
        <v>1</v>
      </c>
      <c r="AJ13">
        <v>3.9809591999999998E-2</v>
      </c>
      <c r="AK13" s="13">
        <v>43065</v>
      </c>
      <c r="AL13" s="8" t="s">
        <v>55</v>
      </c>
    </row>
    <row r="14" spans="1:38">
      <c r="A14" t="s">
        <v>36</v>
      </c>
      <c r="B14">
        <v>2016</v>
      </c>
      <c r="C14">
        <v>-708</v>
      </c>
      <c r="D14">
        <v>-16305</v>
      </c>
      <c r="E14">
        <v>201601</v>
      </c>
      <c r="F14">
        <v>178</v>
      </c>
      <c r="G14">
        <v>121</v>
      </c>
      <c r="H14">
        <v>3</v>
      </c>
      <c r="I14">
        <v>24</v>
      </c>
      <c r="L14" t="s">
        <v>56</v>
      </c>
      <c r="M14">
        <v>0</v>
      </c>
      <c r="N14" t="s">
        <v>38</v>
      </c>
      <c r="O14" t="s">
        <v>39</v>
      </c>
      <c r="P14" s="1">
        <v>42570.680995370371</v>
      </c>
      <c r="Q14">
        <v>0.68</v>
      </c>
      <c r="R14">
        <v>2.8140000000000001</v>
      </c>
      <c r="S14">
        <v>17.347999999999999</v>
      </c>
      <c r="T14" t="s">
        <v>38</v>
      </c>
      <c r="U14">
        <v>6.05</v>
      </c>
      <c r="V14">
        <v>56.122639999999997</v>
      </c>
      <c r="W14">
        <v>-169.27652</v>
      </c>
      <c r="X14">
        <v>56.102930000000001</v>
      </c>
      <c r="Y14">
        <v>-169.24897999999999</v>
      </c>
      <c r="Z14" t="s">
        <v>57</v>
      </c>
      <c r="AA14">
        <v>953</v>
      </c>
      <c r="AB14">
        <v>959</v>
      </c>
      <c r="AD14">
        <v>11.5</v>
      </c>
      <c r="AE14">
        <v>2.9</v>
      </c>
      <c r="AF14" s="3">
        <v>1900</v>
      </c>
      <c r="AG14">
        <v>172</v>
      </c>
      <c r="AH14">
        <v>115</v>
      </c>
      <c r="AI14">
        <v>2</v>
      </c>
      <c r="AJ14">
        <v>4.8817272000000002E-2</v>
      </c>
      <c r="AK14" t="s">
        <v>57</v>
      </c>
      <c r="AL14" s="8" t="s">
        <v>57</v>
      </c>
    </row>
    <row r="15" spans="1:38">
      <c r="A15" t="s">
        <v>36</v>
      </c>
      <c r="B15">
        <v>2016</v>
      </c>
      <c r="C15">
        <v>-708</v>
      </c>
      <c r="D15">
        <v>-16304</v>
      </c>
      <c r="E15">
        <v>201601</v>
      </c>
      <c r="F15">
        <v>178</v>
      </c>
      <c r="G15">
        <v>120</v>
      </c>
      <c r="H15">
        <v>3</v>
      </c>
      <c r="I15">
        <v>23</v>
      </c>
      <c r="L15" t="s">
        <v>58</v>
      </c>
      <c r="M15">
        <v>0</v>
      </c>
      <c r="N15" t="s">
        <v>38</v>
      </c>
      <c r="O15" t="s">
        <v>39</v>
      </c>
      <c r="P15" s="1">
        <v>42570.55159722222</v>
      </c>
      <c r="Q15">
        <v>0.50800000000000001</v>
      </c>
      <c r="R15">
        <v>2.2679999999999998</v>
      </c>
      <c r="S15">
        <v>15.465</v>
      </c>
      <c r="T15" t="s">
        <v>38</v>
      </c>
      <c r="U15">
        <v>5.9989999999999997</v>
      </c>
      <c r="V15">
        <v>56.138370000000002</v>
      </c>
      <c r="W15">
        <v>-169.4461</v>
      </c>
      <c r="X15">
        <v>56.150730000000003</v>
      </c>
      <c r="Y15">
        <v>-169.47498999999999</v>
      </c>
      <c r="Z15" t="s">
        <v>59</v>
      </c>
      <c r="AA15">
        <v>632</v>
      </c>
      <c r="AB15">
        <v>638</v>
      </c>
      <c r="AD15">
        <v>11.3</v>
      </c>
      <c r="AE15">
        <v>3.3</v>
      </c>
      <c r="AF15" s="3">
        <v>1350</v>
      </c>
      <c r="AG15">
        <v>172</v>
      </c>
      <c r="AH15">
        <v>115</v>
      </c>
      <c r="AI15">
        <v>1</v>
      </c>
      <c r="AJ15">
        <v>3.5074620000000001E-2</v>
      </c>
      <c r="AK15" t="s">
        <v>59</v>
      </c>
      <c r="AL15" s="8" t="s">
        <v>59</v>
      </c>
    </row>
    <row r="16" spans="1:38">
      <c r="A16" t="s">
        <v>36</v>
      </c>
      <c r="B16">
        <v>2016</v>
      </c>
      <c r="C16">
        <v>-708</v>
      </c>
      <c r="D16">
        <v>-16303</v>
      </c>
      <c r="E16">
        <v>201601</v>
      </c>
      <c r="F16">
        <v>178</v>
      </c>
      <c r="G16">
        <v>119</v>
      </c>
      <c r="H16">
        <v>3</v>
      </c>
      <c r="I16">
        <v>21</v>
      </c>
      <c r="L16" t="s">
        <v>60</v>
      </c>
      <c r="M16">
        <v>0</v>
      </c>
      <c r="N16" t="s">
        <v>38</v>
      </c>
      <c r="O16" t="s">
        <v>39</v>
      </c>
      <c r="P16" s="1">
        <v>42570.452326388891</v>
      </c>
      <c r="Q16">
        <v>0.255</v>
      </c>
      <c r="R16">
        <v>1.1930000000000001</v>
      </c>
      <c r="S16">
        <v>16.195</v>
      </c>
      <c r="T16" t="s">
        <v>38</v>
      </c>
      <c r="U16">
        <v>5.7779999999999996</v>
      </c>
      <c r="V16">
        <v>56.063989999999997</v>
      </c>
      <c r="W16">
        <v>-169.48965999999999</v>
      </c>
      <c r="X16">
        <v>56.057360000000003</v>
      </c>
      <c r="Y16">
        <v>-169.50462999999999</v>
      </c>
      <c r="Z16" t="s">
        <v>61</v>
      </c>
      <c r="AA16">
        <v>241</v>
      </c>
      <c r="AB16">
        <v>247</v>
      </c>
      <c r="AD16">
        <v>11.4</v>
      </c>
      <c r="AE16">
        <v>4</v>
      </c>
      <c r="AF16">
        <v>700</v>
      </c>
      <c r="AG16">
        <v>172</v>
      </c>
      <c r="AH16">
        <v>115</v>
      </c>
      <c r="AI16">
        <v>1</v>
      </c>
      <c r="AJ16">
        <v>1.9320634999999999E-2</v>
      </c>
      <c r="AK16" t="s">
        <v>61</v>
      </c>
      <c r="AL16" s="8" t="s">
        <v>61</v>
      </c>
    </row>
    <row r="17" spans="1:38">
      <c r="A17" t="s">
        <v>36</v>
      </c>
      <c r="B17">
        <v>2016</v>
      </c>
      <c r="C17">
        <v>-708</v>
      </c>
      <c r="D17">
        <v>-16302</v>
      </c>
      <c r="E17">
        <v>201601</v>
      </c>
      <c r="F17">
        <v>178</v>
      </c>
      <c r="G17">
        <v>118</v>
      </c>
      <c r="H17">
        <v>3</v>
      </c>
      <c r="I17">
        <v>25</v>
      </c>
      <c r="L17" t="s">
        <v>62</v>
      </c>
      <c r="M17">
        <v>0</v>
      </c>
      <c r="N17" t="s">
        <v>38</v>
      </c>
      <c r="O17" t="s">
        <v>39</v>
      </c>
      <c r="P17" s="1">
        <v>42570.298900462964</v>
      </c>
      <c r="Q17">
        <v>0.67600000000000005</v>
      </c>
      <c r="R17">
        <v>2.927</v>
      </c>
      <c r="S17">
        <v>14.069000000000001</v>
      </c>
      <c r="T17" t="s">
        <v>38</v>
      </c>
      <c r="U17">
        <v>5.867</v>
      </c>
      <c r="V17">
        <v>56.102710000000002</v>
      </c>
      <c r="W17">
        <v>-169.20846</v>
      </c>
      <c r="X17">
        <v>56.078699999999998</v>
      </c>
      <c r="Y17">
        <v>-169.19094999999999</v>
      </c>
      <c r="Z17" t="s">
        <v>63</v>
      </c>
      <c r="AA17" s="3">
        <v>1110</v>
      </c>
      <c r="AB17">
        <v>1116</v>
      </c>
      <c r="AD17">
        <v>11.7</v>
      </c>
      <c r="AE17">
        <v>2.2999999999999998</v>
      </c>
      <c r="AF17" s="3">
        <v>2050</v>
      </c>
      <c r="AG17">
        <v>172</v>
      </c>
      <c r="AH17">
        <v>115</v>
      </c>
      <c r="AI17">
        <v>2</v>
      </c>
      <c r="AJ17">
        <v>4.1179963E-2</v>
      </c>
      <c r="AK17" t="s">
        <v>63</v>
      </c>
      <c r="AL17" s="8" t="s">
        <v>63</v>
      </c>
    </row>
    <row r="18" spans="1:38">
      <c r="A18" t="s">
        <v>36</v>
      </c>
      <c r="B18">
        <v>2016</v>
      </c>
      <c r="C18">
        <v>-708</v>
      </c>
      <c r="D18">
        <v>-16301</v>
      </c>
      <c r="E18">
        <v>201601</v>
      </c>
      <c r="F18">
        <v>178</v>
      </c>
      <c r="G18">
        <v>117</v>
      </c>
      <c r="H18">
        <v>3</v>
      </c>
      <c r="I18">
        <v>24</v>
      </c>
      <c r="L18" t="s">
        <v>56</v>
      </c>
      <c r="M18">
        <v>0</v>
      </c>
      <c r="N18" t="s">
        <v>38</v>
      </c>
      <c r="O18" t="s">
        <v>39</v>
      </c>
      <c r="P18" s="1">
        <v>42569.661643518521</v>
      </c>
      <c r="Q18">
        <v>0.51100000000000001</v>
      </c>
      <c r="R18">
        <v>2.343</v>
      </c>
      <c r="S18">
        <v>17.472000000000001</v>
      </c>
      <c r="T18" t="s">
        <v>38</v>
      </c>
      <c r="U18">
        <v>4.2729999999999997</v>
      </c>
      <c r="V18">
        <v>55.977420000000002</v>
      </c>
      <c r="W18">
        <v>-169.54660999999999</v>
      </c>
      <c r="X18">
        <v>55.986159999999998</v>
      </c>
      <c r="Y18">
        <v>-169.51259999999999</v>
      </c>
      <c r="Z18" t="s">
        <v>64</v>
      </c>
      <c r="AA18">
        <v>823</v>
      </c>
      <c r="AB18">
        <v>827</v>
      </c>
      <c r="AD18">
        <v>10.4</v>
      </c>
      <c r="AE18">
        <v>3.1</v>
      </c>
      <c r="AF18" s="3">
        <v>1650</v>
      </c>
      <c r="AG18">
        <v>172</v>
      </c>
      <c r="AH18">
        <v>115</v>
      </c>
      <c r="AI18">
        <v>1</v>
      </c>
      <c r="AJ18">
        <v>4.0936896E-2</v>
      </c>
      <c r="AK18" t="s">
        <v>64</v>
      </c>
      <c r="AL18" s="8" t="s">
        <v>64</v>
      </c>
    </row>
    <row r="19" spans="1:38">
      <c r="A19" t="s">
        <v>36</v>
      </c>
      <c r="B19">
        <v>2016</v>
      </c>
      <c r="C19">
        <v>-708</v>
      </c>
      <c r="D19">
        <v>-16300</v>
      </c>
      <c r="E19">
        <v>201601</v>
      </c>
      <c r="F19">
        <v>178</v>
      </c>
      <c r="G19">
        <v>116</v>
      </c>
      <c r="H19">
        <v>3</v>
      </c>
      <c r="I19">
        <v>23</v>
      </c>
      <c r="L19" t="s">
        <v>58</v>
      </c>
      <c r="M19">
        <v>0</v>
      </c>
      <c r="N19" t="s">
        <v>38</v>
      </c>
      <c r="O19" t="s">
        <v>39</v>
      </c>
      <c r="P19" s="1">
        <v>42569.538032407407</v>
      </c>
      <c r="Q19">
        <v>0.45300000000000001</v>
      </c>
      <c r="R19">
        <v>2.016</v>
      </c>
      <c r="S19">
        <v>16.757000000000001</v>
      </c>
      <c r="T19" t="s">
        <v>38</v>
      </c>
      <c r="U19">
        <v>4.7279999999999998</v>
      </c>
      <c r="V19">
        <v>55.968910000000001</v>
      </c>
      <c r="W19">
        <v>-169.71587</v>
      </c>
      <c r="X19">
        <v>55.97419</v>
      </c>
      <c r="Y19">
        <v>-169.68513999999999</v>
      </c>
      <c r="Z19" t="s">
        <v>65</v>
      </c>
      <c r="AA19">
        <v>763</v>
      </c>
      <c r="AB19">
        <v>768</v>
      </c>
      <c r="AD19">
        <v>11</v>
      </c>
      <c r="AE19">
        <v>3.3</v>
      </c>
      <c r="AF19" s="3">
        <v>1550</v>
      </c>
      <c r="AG19">
        <v>172</v>
      </c>
      <c r="AH19">
        <v>115</v>
      </c>
      <c r="AI19">
        <v>1</v>
      </c>
      <c r="AJ19">
        <v>3.3782112000000003E-2</v>
      </c>
      <c r="AK19" t="s">
        <v>65</v>
      </c>
      <c r="AL19" s="8" t="s">
        <v>65</v>
      </c>
    </row>
    <row r="20" spans="1:38">
      <c r="A20" t="s">
        <v>36</v>
      </c>
      <c r="B20">
        <v>2016</v>
      </c>
      <c r="C20">
        <v>-708</v>
      </c>
      <c r="D20">
        <v>-16299</v>
      </c>
      <c r="E20">
        <v>201601</v>
      </c>
      <c r="F20">
        <v>178</v>
      </c>
      <c r="G20">
        <v>115</v>
      </c>
      <c r="H20">
        <v>3</v>
      </c>
      <c r="I20">
        <v>21</v>
      </c>
      <c r="L20" t="s">
        <v>60</v>
      </c>
      <c r="M20">
        <v>0</v>
      </c>
      <c r="N20" t="s">
        <v>38</v>
      </c>
      <c r="O20" t="s">
        <v>39</v>
      </c>
      <c r="P20" s="1">
        <v>42569.424745370372</v>
      </c>
      <c r="Q20">
        <v>0.27700000000000002</v>
      </c>
      <c r="R20">
        <v>1.2589999999999999</v>
      </c>
      <c r="S20">
        <v>15.804</v>
      </c>
      <c r="T20" t="s">
        <v>38</v>
      </c>
      <c r="U20">
        <v>5.806</v>
      </c>
      <c r="V20">
        <v>56.003059999999998</v>
      </c>
      <c r="W20">
        <v>-169.95347000000001</v>
      </c>
      <c r="X20">
        <v>56.000480000000003</v>
      </c>
      <c r="Y20">
        <v>-169.93387000000001</v>
      </c>
      <c r="Z20" t="s">
        <v>66</v>
      </c>
      <c r="AA20">
        <v>257</v>
      </c>
      <c r="AB20">
        <v>263</v>
      </c>
      <c r="AD20">
        <v>11.3</v>
      </c>
      <c r="AE20">
        <v>3.9</v>
      </c>
      <c r="AF20">
        <v>700</v>
      </c>
      <c r="AG20">
        <v>172</v>
      </c>
      <c r="AH20">
        <v>115</v>
      </c>
      <c r="AI20">
        <v>2</v>
      </c>
      <c r="AJ20">
        <v>1.9897235999999999E-2</v>
      </c>
      <c r="AK20" t="s">
        <v>66</v>
      </c>
      <c r="AL20" s="8" t="s">
        <v>66</v>
      </c>
    </row>
    <row r="21" spans="1:38">
      <c r="A21" t="s">
        <v>36</v>
      </c>
      <c r="B21">
        <v>2016</v>
      </c>
      <c r="C21">
        <v>-708</v>
      </c>
      <c r="D21">
        <v>-16298</v>
      </c>
      <c r="E21">
        <v>201601</v>
      </c>
      <c r="F21">
        <v>178</v>
      </c>
      <c r="G21">
        <v>114</v>
      </c>
      <c r="H21">
        <v>3</v>
      </c>
      <c r="I21">
        <v>24</v>
      </c>
      <c r="L21" t="s">
        <v>56</v>
      </c>
      <c r="M21">
        <v>0</v>
      </c>
      <c r="N21" t="s">
        <v>38</v>
      </c>
      <c r="O21" t="s">
        <v>39</v>
      </c>
      <c r="P21" s="1">
        <v>42569.300254629627</v>
      </c>
      <c r="Q21">
        <v>0.55200000000000005</v>
      </c>
      <c r="R21">
        <v>2.548</v>
      </c>
      <c r="S21">
        <v>16.605</v>
      </c>
      <c r="T21" t="s">
        <v>38</v>
      </c>
      <c r="U21">
        <v>5.2619999999999996</v>
      </c>
      <c r="V21">
        <v>55.937019999999997</v>
      </c>
      <c r="W21">
        <v>-170.33609000000001</v>
      </c>
      <c r="X21">
        <v>55.950200000000002</v>
      </c>
      <c r="Y21">
        <v>-170.30429000000001</v>
      </c>
      <c r="Z21" t="s">
        <v>67</v>
      </c>
      <c r="AA21">
        <v>849</v>
      </c>
      <c r="AB21">
        <v>854</v>
      </c>
      <c r="AD21">
        <v>11.2</v>
      </c>
      <c r="AE21">
        <v>3</v>
      </c>
      <c r="AF21" s="3">
        <v>1650</v>
      </c>
      <c r="AG21">
        <v>172</v>
      </c>
      <c r="AH21">
        <v>115</v>
      </c>
      <c r="AI21">
        <v>1</v>
      </c>
      <c r="AJ21">
        <v>4.230954E-2</v>
      </c>
      <c r="AK21" t="s">
        <v>67</v>
      </c>
      <c r="AL21" s="8" t="s">
        <v>67</v>
      </c>
    </row>
    <row r="22" spans="1:38">
      <c r="A22" t="s">
        <v>36</v>
      </c>
      <c r="B22">
        <v>2016</v>
      </c>
      <c r="C22">
        <v>-708</v>
      </c>
      <c r="D22">
        <v>-16297</v>
      </c>
      <c r="E22">
        <v>201601</v>
      </c>
      <c r="F22">
        <v>178</v>
      </c>
      <c r="G22">
        <v>113</v>
      </c>
      <c r="H22">
        <v>3</v>
      </c>
      <c r="I22">
        <v>23</v>
      </c>
      <c r="L22" t="s">
        <v>58</v>
      </c>
      <c r="M22">
        <v>0</v>
      </c>
      <c r="N22" t="s">
        <v>38</v>
      </c>
      <c r="O22" t="s">
        <v>39</v>
      </c>
      <c r="P22" s="1">
        <v>42568.737280092595</v>
      </c>
      <c r="Q22">
        <v>0.498</v>
      </c>
      <c r="R22">
        <v>2.2210000000000001</v>
      </c>
      <c r="S22">
        <v>16.321999999999999</v>
      </c>
      <c r="T22" t="s">
        <v>38</v>
      </c>
      <c r="U22">
        <v>5.4850000000000003</v>
      </c>
      <c r="V22">
        <v>56.080249999999999</v>
      </c>
      <c r="W22">
        <v>-168.62907999999999</v>
      </c>
      <c r="X22">
        <v>56.08634</v>
      </c>
      <c r="Y22">
        <v>-168.66288</v>
      </c>
      <c r="Z22" t="s">
        <v>68</v>
      </c>
      <c r="AA22">
        <v>618</v>
      </c>
      <c r="AB22">
        <v>623</v>
      </c>
      <c r="AD22">
        <v>10.9</v>
      </c>
      <c r="AE22">
        <v>3.3</v>
      </c>
      <c r="AF22" s="3">
        <v>1350</v>
      </c>
      <c r="AG22">
        <v>172</v>
      </c>
      <c r="AH22">
        <v>115</v>
      </c>
      <c r="AI22">
        <v>1</v>
      </c>
      <c r="AJ22">
        <v>3.6251162000000003E-2</v>
      </c>
      <c r="AK22" t="s">
        <v>68</v>
      </c>
      <c r="AL22" s="8" t="s">
        <v>68</v>
      </c>
    </row>
    <row r="23" spans="1:38">
      <c r="A23" t="s">
        <v>36</v>
      </c>
      <c r="B23">
        <v>2016</v>
      </c>
      <c r="C23">
        <v>-708</v>
      </c>
      <c r="D23">
        <v>-16296</v>
      </c>
      <c r="E23">
        <v>201601</v>
      </c>
      <c r="F23">
        <v>178</v>
      </c>
      <c r="G23">
        <v>112</v>
      </c>
      <c r="H23">
        <v>3</v>
      </c>
      <c r="I23">
        <v>23</v>
      </c>
      <c r="L23" t="s">
        <v>58</v>
      </c>
      <c r="M23">
        <v>0</v>
      </c>
      <c r="N23" t="s">
        <v>38</v>
      </c>
      <c r="O23" t="s">
        <v>39</v>
      </c>
      <c r="P23" s="1">
        <v>42568.5940625</v>
      </c>
      <c r="Q23">
        <v>0.48799999999999999</v>
      </c>
      <c r="R23">
        <v>2.2650000000000001</v>
      </c>
      <c r="S23">
        <v>17.082000000000001</v>
      </c>
      <c r="T23" t="s">
        <v>38</v>
      </c>
      <c r="U23">
        <v>5.76</v>
      </c>
      <c r="V23">
        <v>56.068570000000001</v>
      </c>
      <c r="W23">
        <v>-168.76033000000001</v>
      </c>
      <c r="X23">
        <v>56.06476</v>
      </c>
      <c r="Y23">
        <v>-168.79595</v>
      </c>
      <c r="Z23" t="s">
        <v>69</v>
      </c>
      <c r="AA23">
        <v>760</v>
      </c>
      <c r="AB23">
        <v>762</v>
      </c>
      <c r="AD23">
        <v>10.9</v>
      </c>
      <c r="AE23">
        <v>3.3</v>
      </c>
      <c r="AF23" s="3">
        <v>1550</v>
      </c>
      <c r="AG23">
        <v>172</v>
      </c>
      <c r="AH23">
        <v>115</v>
      </c>
      <c r="AI23">
        <v>1</v>
      </c>
      <c r="AJ23">
        <v>3.869073E-2</v>
      </c>
      <c r="AK23" t="s">
        <v>69</v>
      </c>
      <c r="AL23" s="8" t="s">
        <v>69</v>
      </c>
    </row>
    <row r="24" spans="1:38">
      <c r="A24" t="s">
        <v>36</v>
      </c>
      <c r="B24">
        <v>2016</v>
      </c>
      <c r="C24">
        <v>-708</v>
      </c>
      <c r="D24">
        <v>-16295</v>
      </c>
      <c r="E24">
        <v>201601</v>
      </c>
      <c r="F24">
        <v>178</v>
      </c>
      <c r="G24">
        <v>111</v>
      </c>
      <c r="H24">
        <v>3</v>
      </c>
      <c r="I24">
        <v>25</v>
      </c>
      <c r="L24" t="s">
        <v>62</v>
      </c>
      <c r="M24">
        <v>0</v>
      </c>
      <c r="N24" t="s">
        <v>38</v>
      </c>
      <c r="O24" t="s">
        <v>39</v>
      </c>
      <c r="P24" s="1">
        <v>42568.432615740741</v>
      </c>
      <c r="Q24">
        <v>0.41399999999999998</v>
      </c>
      <c r="R24">
        <v>1.847</v>
      </c>
      <c r="S24">
        <v>16.190000000000001</v>
      </c>
      <c r="T24" t="s">
        <v>38</v>
      </c>
      <c r="U24">
        <v>6.09</v>
      </c>
      <c r="V24">
        <v>56.015459999999997</v>
      </c>
      <c r="W24">
        <v>-168.88661999999999</v>
      </c>
      <c r="X24">
        <v>56.015360000000001</v>
      </c>
      <c r="Y24">
        <v>-168.85713000000001</v>
      </c>
      <c r="Z24" t="s">
        <v>70</v>
      </c>
      <c r="AA24" s="3">
        <v>1172</v>
      </c>
      <c r="AB24">
        <v>1172</v>
      </c>
      <c r="AD24">
        <v>11</v>
      </c>
      <c r="AE24">
        <v>2.6</v>
      </c>
      <c r="AF24" s="3">
        <v>2000</v>
      </c>
      <c r="AG24">
        <v>172</v>
      </c>
      <c r="AH24">
        <v>115</v>
      </c>
      <c r="AI24">
        <v>2</v>
      </c>
      <c r="AJ24">
        <v>2.9902930000000001E-2</v>
      </c>
      <c r="AK24" t="s">
        <v>70</v>
      </c>
      <c r="AL24" s="8" t="s">
        <v>70</v>
      </c>
    </row>
    <row r="25" spans="1:38">
      <c r="A25" t="s">
        <v>36</v>
      </c>
      <c r="B25">
        <v>2016</v>
      </c>
      <c r="C25">
        <v>-708</v>
      </c>
      <c r="D25">
        <v>-16294</v>
      </c>
      <c r="E25">
        <v>201601</v>
      </c>
      <c r="F25">
        <v>178</v>
      </c>
      <c r="G25">
        <v>110</v>
      </c>
      <c r="H25">
        <v>3</v>
      </c>
      <c r="I25">
        <v>24</v>
      </c>
      <c r="L25" t="s">
        <v>56</v>
      </c>
      <c r="M25">
        <v>0</v>
      </c>
      <c r="N25" t="s">
        <v>38</v>
      </c>
      <c r="O25" t="s">
        <v>39</v>
      </c>
      <c r="P25" s="1">
        <v>42568.294861111113</v>
      </c>
      <c r="Q25">
        <v>0.51</v>
      </c>
      <c r="R25">
        <v>2.3820000000000001</v>
      </c>
      <c r="S25">
        <v>17.158000000000001</v>
      </c>
      <c r="T25" t="s">
        <v>38</v>
      </c>
      <c r="U25">
        <v>5.3650000000000002</v>
      </c>
      <c r="V25">
        <v>55.959679999999999</v>
      </c>
      <c r="W25">
        <v>-168.93387999999999</v>
      </c>
      <c r="X25">
        <v>55.966169999999998</v>
      </c>
      <c r="Y25">
        <v>-168.97009</v>
      </c>
      <c r="Z25" t="s">
        <v>71</v>
      </c>
      <c r="AA25">
        <v>805</v>
      </c>
      <c r="AB25">
        <v>810</v>
      </c>
      <c r="AD25">
        <v>10.7</v>
      </c>
      <c r="AE25">
        <v>3</v>
      </c>
      <c r="AF25" s="3">
        <v>1650</v>
      </c>
      <c r="AG25">
        <v>172</v>
      </c>
      <c r="AH25">
        <v>115</v>
      </c>
      <c r="AI25">
        <v>2</v>
      </c>
      <c r="AJ25">
        <v>4.0870355999999997E-2</v>
      </c>
      <c r="AK25" t="s">
        <v>71</v>
      </c>
      <c r="AL25" s="8" t="s">
        <v>71</v>
      </c>
    </row>
    <row r="26" spans="1:38">
      <c r="A26" t="s">
        <v>36</v>
      </c>
      <c r="B26">
        <v>2016</v>
      </c>
      <c r="C26">
        <v>-708</v>
      </c>
      <c r="D26">
        <v>-16293</v>
      </c>
      <c r="E26">
        <v>201601</v>
      </c>
      <c r="F26">
        <v>178</v>
      </c>
      <c r="G26">
        <v>104</v>
      </c>
      <c r="H26">
        <v>3</v>
      </c>
      <c r="I26">
        <v>13</v>
      </c>
      <c r="L26" t="s">
        <v>43</v>
      </c>
      <c r="M26">
        <v>3.11</v>
      </c>
      <c r="N26" t="s">
        <v>38</v>
      </c>
      <c r="O26" t="s">
        <v>72</v>
      </c>
      <c r="P26" s="1">
        <v>42566.640775462962</v>
      </c>
      <c r="Q26">
        <v>0.498</v>
      </c>
      <c r="R26">
        <v>2.3559999999999999</v>
      </c>
      <c r="S26">
        <v>17.893000000000001</v>
      </c>
      <c r="T26" t="s">
        <v>38</v>
      </c>
      <c r="U26">
        <v>4.8259999999999996</v>
      </c>
      <c r="V26">
        <v>54.379620000000003</v>
      </c>
      <c r="W26">
        <v>-166.51002</v>
      </c>
      <c r="X26">
        <v>54.381250000000001</v>
      </c>
      <c r="Y26">
        <v>-166.47403</v>
      </c>
      <c r="Z26" t="s">
        <v>73</v>
      </c>
      <c r="AA26">
        <v>610</v>
      </c>
      <c r="AB26">
        <v>615</v>
      </c>
      <c r="AD26">
        <v>11</v>
      </c>
      <c r="AE26">
        <v>3.4</v>
      </c>
      <c r="AF26" s="3">
        <v>1300</v>
      </c>
      <c r="AG26">
        <v>172</v>
      </c>
      <c r="AH26">
        <v>115</v>
      </c>
      <c r="AI26">
        <v>1</v>
      </c>
      <c r="AJ26">
        <v>4.2155907999999999E-2</v>
      </c>
      <c r="AK26" t="s">
        <v>73</v>
      </c>
      <c r="AL26" s="8" t="s">
        <v>73</v>
      </c>
    </row>
    <row r="27" spans="1:38">
      <c r="A27" t="s">
        <v>36</v>
      </c>
      <c r="B27">
        <v>2016</v>
      </c>
      <c r="C27">
        <v>-708</v>
      </c>
      <c r="D27">
        <v>-16292</v>
      </c>
      <c r="E27">
        <v>201601</v>
      </c>
      <c r="F27">
        <v>178</v>
      </c>
      <c r="G27">
        <v>141</v>
      </c>
      <c r="H27">
        <v>3</v>
      </c>
      <c r="I27">
        <v>12</v>
      </c>
      <c r="L27" t="s">
        <v>37</v>
      </c>
      <c r="M27">
        <v>0</v>
      </c>
      <c r="N27" t="s">
        <v>38</v>
      </c>
      <c r="O27" t="s">
        <v>39</v>
      </c>
      <c r="P27" s="1">
        <v>42575.534594907411</v>
      </c>
      <c r="Q27">
        <v>0.48399999999999999</v>
      </c>
      <c r="R27">
        <v>2.1619999999999999</v>
      </c>
      <c r="S27">
        <v>16.584</v>
      </c>
      <c r="T27" t="s">
        <v>38</v>
      </c>
      <c r="U27">
        <v>5.1269999999999998</v>
      </c>
      <c r="V27">
        <v>54.731099999999998</v>
      </c>
      <c r="W27">
        <v>-167.25993</v>
      </c>
      <c r="X27">
        <v>54.711939999999998</v>
      </c>
      <c r="Y27">
        <v>-167.25445999999999</v>
      </c>
      <c r="Z27" s="2">
        <v>43070</v>
      </c>
      <c r="AA27">
        <v>452</v>
      </c>
      <c r="AB27">
        <v>457</v>
      </c>
      <c r="AD27">
        <v>10.5</v>
      </c>
      <c r="AE27">
        <v>3.8</v>
      </c>
      <c r="AF27" s="3">
        <v>1050</v>
      </c>
      <c r="AG27">
        <v>172</v>
      </c>
      <c r="AH27">
        <v>115</v>
      </c>
      <c r="AI27">
        <v>1</v>
      </c>
      <c r="AJ27">
        <v>3.5854608000000003E-2</v>
      </c>
      <c r="AK27" s="13">
        <v>43070</v>
      </c>
      <c r="AL27" s="8" t="s">
        <v>74</v>
      </c>
    </row>
    <row r="28" spans="1:38">
      <c r="A28" t="s">
        <v>36</v>
      </c>
      <c r="B28">
        <v>2016</v>
      </c>
      <c r="C28">
        <v>-708</v>
      </c>
      <c r="D28">
        <v>-16291</v>
      </c>
      <c r="E28">
        <v>201601</v>
      </c>
      <c r="F28">
        <v>178</v>
      </c>
      <c r="G28">
        <v>140</v>
      </c>
      <c r="H28">
        <v>3</v>
      </c>
      <c r="I28">
        <v>12</v>
      </c>
      <c r="L28" t="s">
        <v>37</v>
      </c>
      <c r="M28">
        <v>0</v>
      </c>
      <c r="N28" t="s">
        <v>38</v>
      </c>
      <c r="O28" t="s">
        <v>39</v>
      </c>
      <c r="P28" s="1">
        <v>42575.428900462961</v>
      </c>
      <c r="Q28">
        <v>0.48299999999999998</v>
      </c>
      <c r="R28">
        <v>2.2130000000000001</v>
      </c>
      <c r="S28">
        <v>17.428000000000001</v>
      </c>
      <c r="T28" t="s">
        <v>38</v>
      </c>
      <c r="U28">
        <v>5.298</v>
      </c>
      <c r="V28">
        <v>54.812919999999998</v>
      </c>
      <c r="W28">
        <v>-167.40450000000001</v>
      </c>
      <c r="X28">
        <v>54.828470000000003</v>
      </c>
      <c r="Y28">
        <v>-167.42581999999999</v>
      </c>
      <c r="Z28" s="4">
        <v>17868</v>
      </c>
      <c r="AA28">
        <v>482</v>
      </c>
      <c r="AB28">
        <v>487</v>
      </c>
      <c r="AD28">
        <v>10.7</v>
      </c>
      <c r="AE28">
        <v>3.7</v>
      </c>
      <c r="AF28" s="3">
        <v>1100</v>
      </c>
      <c r="AG28">
        <v>172</v>
      </c>
      <c r="AH28">
        <v>115</v>
      </c>
      <c r="AI28">
        <v>1</v>
      </c>
      <c r="AJ28">
        <v>3.8568164000000002E-2</v>
      </c>
      <c r="AK28" s="14">
        <v>17868</v>
      </c>
      <c r="AL28" s="8" t="s">
        <v>75</v>
      </c>
    </row>
    <row r="29" spans="1:38">
      <c r="A29" t="s">
        <v>36</v>
      </c>
      <c r="B29">
        <v>2016</v>
      </c>
      <c r="C29">
        <v>-708</v>
      </c>
      <c r="D29">
        <v>-16290</v>
      </c>
      <c r="E29">
        <v>201601</v>
      </c>
      <c r="F29">
        <v>178</v>
      </c>
      <c r="G29">
        <v>139</v>
      </c>
      <c r="H29">
        <v>3</v>
      </c>
      <c r="I29">
        <v>13</v>
      </c>
      <c r="L29" t="s">
        <v>43</v>
      </c>
      <c r="M29">
        <v>0</v>
      </c>
      <c r="N29" t="s">
        <v>38</v>
      </c>
      <c r="O29" t="s">
        <v>39</v>
      </c>
      <c r="P29" s="1">
        <v>42575.290636574071</v>
      </c>
      <c r="Q29">
        <v>0.51800000000000002</v>
      </c>
      <c r="R29">
        <v>2.218</v>
      </c>
      <c r="S29">
        <v>16.763999999999999</v>
      </c>
      <c r="T29" t="s">
        <v>38</v>
      </c>
      <c r="U29">
        <v>5.5359999999999996</v>
      </c>
      <c r="V29">
        <v>54.630229999999997</v>
      </c>
      <c r="W29">
        <v>-167.47425000000001</v>
      </c>
      <c r="X29">
        <v>54.650149999999996</v>
      </c>
      <c r="Y29">
        <v>-167.47371000000001</v>
      </c>
      <c r="Z29" t="s">
        <v>76</v>
      </c>
      <c r="AA29">
        <v>606</v>
      </c>
      <c r="AB29">
        <v>612</v>
      </c>
      <c r="AD29">
        <v>10.6</v>
      </c>
      <c r="AE29">
        <v>3.2</v>
      </c>
      <c r="AF29" s="3">
        <v>1300</v>
      </c>
      <c r="AG29">
        <v>172</v>
      </c>
      <c r="AH29">
        <v>115</v>
      </c>
      <c r="AI29">
        <v>2</v>
      </c>
      <c r="AJ29">
        <v>3.7182552000000001E-2</v>
      </c>
      <c r="AK29" t="s">
        <v>76</v>
      </c>
      <c r="AL29" s="8" t="s">
        <v>76</v>
      </c>
    </row>
    <row r="30" spans="1:38">
      <c r="A30" t="s">
        <v>36</v>
      </c>
      <c r="B30">
        <v>2016</v>
      </c>
      <c r="C30">
        <v>-708</v>
      </c>
      <c r="D30">
        <v>-16289</v>
      </c>
      <c r="E30">
        <v>201601</v>
      </c>
      <c r="F30">
        <v>178</v>
      </c>
      <c r="G30">
        <v>138</v>
      </c>
      <c r="H30">
        <v>3</v>
      </c>
      <c r="I30">
        <v>12</v>
      </c>
      <c r="L30" t="s">
        <v>37</v>
      </c>
      <c r="M30">
        <v>0</v>
      </c>
      <c r="N30" t="s">
        <v>38</v>
      </c>
      <c r="O30" t="s">
        <v>39</v>
      </c>
      <c r="P30" s="1">
        <v>42574.671134259261</v>
      </c>
      <c r="Q30">
        <v>0.51600000000000001</v>
      </c>
      <c r="R30">
        <v>2.5099999999999998</v>
      </c>
      <c r="S30">
        <v>18.283999999999999</v>
      </c>
      <c r="T30" t="s">
        <v>38</v>
      </c>
      <c r="U30">
        <v>5.5759999999999996</v>
      </c>
      <c r="V30">
        <v>55.041649999999997</v>
      </c>
      <c r="W30">
        <v>-167.70724000000001</v>
      </c>
      <c r="X30">
        <v>55.02628</v>
      </c>
      <c r="Y30">
        <v>-167.67871</v>
      </c>
      <c r="Z30" s="4">
        <v>14580</v>
      </c>
      <c r="AA30">
        <v>418</v>
      </c>
      <c r="AB30">
        <v>424</v>
      </c>
      <c r="AD30">
        <v>9.9</v>
      </c>
      <c r="AE30">
        <v>4.0999999999999996</v>
      </c>
      <c r="AF30" s="3">
        <v>1000</v>
      </c>
      <c r="AG30">
        <v>172</v>
      </c>
      <c r="AH30">
        <v>115</v>
      </c>
      <c r="AI30">
        <v>1</v>
      </c>
      <c r="AJ30">
        <v>4.5892839999999997E-2</v>
      </c>
      <c r="AK30" s="14">
        <v>14580</v>
      </c>
      <c r="AL30" s="8" t="s">
        <v>77</v>
      </c>
    </row>
    <row r="31" spans="1:38">
      <c r="A31" t="s">
        <v>36</v>
      </c>
      <c r="B31">
        <v>2016</v>
      </c>
      <c r="C31">
        <v>-708</v>
      </c>
      <c r="D31">
        <v>-16288</v>
      </c>
      <c r="E31">
        <v>201601</v>
      </c>
      <c r="F31">
        <v>178</v>
      </c>
      <c r="G31">
        <v>137</v>
      </c>
      <c r="H31">
        <v>3</v>
      </c>
      <c r="I31">
        <v>14</v>
      </c>
      <c r="L31" t="s">
        <v>49</v>
      </c>
      <c r="M31">
        <v>1.1100000000000001</v>
      </c>
      <c r="N31" t="s">
        <v>38</v>
      </c>
      <c r="O31" t="s">
        <v>78</v>
      </c>
      <c r="P31" s="1">
        <v>42574.540891203702</v>
      </c>
      <c r="Q31">
        <v>0.40600000000000003</v>
      </c>
      <c r="R31">
        <v>1.754</v>
      </c>
      <c r="S31">
        <v>17.423999999999999</v>
      </c>
      <c r="T31" t="s">
        <v>38</v>
      </c>
      <c r="U31">
        <v>4.835</v>
      </c>
      <c r="V31">
        <v>55.1813</v>
      </c>
      <c r="W31">
        <v>-167.99553</v>
      </c>
      <c r="X31">
        <v>55.194890000000001</v>
      </c>
      <c r="Y31">
        <v>-168.00903</v>
      </c>
      <c r="Z31" t="s">
        <v>79</v>
      </c>
      <c r="AA31">
        <v>878</v>
      </c>
      <c r="AB31">
        <v>883</v>
      </c>
      <c r="AD31">
        <v>10.4</v>
      </c>
      <c r="AE31">
        <v>3</v>
      </c>
      <c r="AF31" s="3">
        <v>1750</v>
      </c>
      <c r="AG31">
        <v>172</v>
      </c>
      <c r="AH31">
        <v>115</v>
      </c>
      <c r="AI31">
        <v>1</v>
      </c>
      <c r="AJ31">
        <v>3.0561695999999999E-2</v>
      </c>
      <c r="AK31" t="s">
        <v>79</v>
      </c>
      <c r="AL31" s="8" t="s">
        <v>79</v>
      </c>
    </row>
    <row r="32" spans="1:38">
      <c r="A32" t="s">
        <v>36</v>
      </c>
      <c r="B32">
        <v>2016</v>
      </c>
      <c r="C32">
        <v>-708</v>
      </c>
      <c r="D32">
        <v>-16287</v>
      </c>
      <c r="E32">
        <v>201601</v>
      </c>
      <c r="F32">
        <v>178</v>
      </c>
      <c r="G32">
        <v>136</v>
      </c>
      <c r="H32">
        <v>3</v>
      </c>
      <c r="I32">
        <v>13</v>
      </c>
      <c r="L32" t="s">
        <v>43</v>
      </c>
      <c r="M32">
        <v>0</v>
      </c>
      <c r="N32" t="s">
        <v>38</v>
      </c>
      <c r="O32" t="s">
        <v>39</v>
      </c>
      <c r="P32" s="1">
        <v>42574.425462962965</v>
      </c>
      <c r="Q32">
        <v>0.498</v>
      </c>
      <c r="R32">
        <v>2.2440000000000002</v>
      </c>
      <c r="S32">
        <v>17.248999999999999</v>
      </c>
      <c r="T32" t="s">
        <v>38</v>
      </c>
      <c r="U32">
        <v>5.8730000000000002</v>
      </c>
      <c r="V32">
        <v>55.07911</v>
      </c>
      <c r="W32">
        <v>-167.89571000000001</v>
      </c>
      <c r="X32">
        <v>55.097459999999998</v>
      </c>
      <c r="Y32">
        <v>-167.91014000000001</v>
      </c>
      <c r="Z32" t="s">
        <v>80</v>
      </c>
      <c r="AA32">
        <v>602</v>
      </c>
      <c r="AB32">
        <v>608</v>
      </c>
      <c r="AD32">
        <v>10</v>
      </c>
      <c r="AE32">
        <v>3.5</v>
      </c>
      <c r="AF32" s="3">
        <v>1300</v>
      </c>
      <c r="AG32">
        <v>172</v>
      </c>
      <c r="AH32">
        <v>115</v>
      </c>
      <c r="AI32">
        <v>1</v>
      </c>
      <c r="AJ32">
        <v>3.8706756000000002E-2</v>
      </c>
      <c r="AK32" t="s">
        <v>80</v>
      </c>
      <c r="AL32" s="8" t="s">
        <v>80</v>
      </c>
    </row>
    <row r="33" spans="1:38">
      <c r="A33" t="s">
        <v>36</v>
      </c>
      <c r="B33">
        <v>2016</v>
      </c>
      <c r="C33">
        <v>-708</v>
      </c>
      <c r="D33">
        <v>-16286</v>
      </c>
      <c r="E33">
        <v>201601</v>
      </c>
      <c r="F33">
        <v>178</v>
      </c>
      <c r="G33">
        <v>129</v>
      </c>
      <c r="H33">
        <v>3</v>
      </c>
      <c r="I33">
        <v>21</v>
      </c>
      <c r="L33" t="s">
        <v>60</v>
      </c>
      <c r="M33">
        <v>0</v>
      </c>
      <c r="N33" t="s">
        <v>38</v>
      </c>
      <c r="O33" t="s">
        <v>39</v>
      </c>
      <c r="P33" s="1">
        <v>42572.770914351851</v>
      </c>
      <c r="Q33">
        <v>0.53</v>
      </c>
      <c r="R33">
        <v>2.4119999999999999</v>
      </c>
      <c r="S33">
        <v>16.558</v>
      </c>
      <c r="T33" t="s">
        <v>38</v>
      </c>
      <c r="U33">
        <v>6.0049999999999999</v>
      </c>
      <c r="V33">
        <v>56.058419999999998</v>
      </c>
      <c r="W33">
        <v>-168.37212</v>
      </c>
      <c r="X33">
        <v>56.038350000000001</v>
      </c>
      <c r="Y33">
        <v>-168.38668999999999</v>
      </c>
      <c r="Z33" t="s">
        <v>81</v>
      </c>
      <c r="AA33">
        <v>219</v>
      </c>
      <c r="AB33">
        <v>225</v>
      </c>
      <c r="AD33">
        <v>10.9</v>
      </c>
      <c r="AE33">
        <v>4.5999999999999996</v>
      </c>
      <c r="AF33">
        <v>650</v>
      </c>
      <c r="AG33">
        <v>172</v>
      </c>
      <c r="AH33">
        <v>115</v>
      </c>
      <c r="AI33">
        <v>1</v>
      </c>
      <c r="AJ33">
        <v>3.9937896000000001E-2</v>
      </c>
      <c r="AK33" t="s">
        <v>81</v>
      </c>
      <c r="AL33" s="8" t="s">
        <v>81</v>
      </c>
    </row>
    <row r="34" spans="1:38">
      <c r="A34" t="s">
        <v>36</v>
      </c>
      <c r="B34">
        <v>2016</v>
      </c>
      <c r="C34">
        <v>-708</v>
      </c>
      <c r="D34">
        <v>-16285</v>
      </c>
      <c r="E34">
        <v>201601</v>
      </c>
      <c r="F34">
        <v>178</v>
      </c>
      <c r="G34">
        <v>135</v>
      </c>
      <c r="H34">
        <v>3</v>
      </c>
      <c r="I34">
        <v>15</v>
      </c>
      <c r="L34" t="s">
        <v>46</v>
      </c>
      <c r="M34">
        <v>3.2</v>
      </c>
      <c r="N34" t="s">
        <v>38</v>
      </c>
      <c r="O34" t="s">
        <v>82</v>
      </c>
      <c r="P34" s="1">
        <v>42574.297546296293</v>
      </c>
      <c r="Q34">
        <v>0.51600000000000001</v>
      </c>
      <c r="R34">
        <v>2.3199999999999998</v>
      </c>
      <c r="S34">
        <v>17.048999999999999</v>
      </c>
      <c r="T34" t="s">
        <v>38</v>
      </c>
      <c r="U34">
        <v>5.81</v>
      </c>
      <c r="V34">
        <v>54.939399999999999</v>
      </c>
      <c r="W34">
        <v>-167.78271000000001</v>
      </c>
      <c r="X34">
        <v>54.92165</v>
      </c>
      <c r="Y34">
        <v>-167.76381000000001</v>
      </c>
      <c r="Z34" t="s">
        <v>83</v>
      </c>
      <c r="AA34" s="3">
        <v>1011</v>
      </c>
      <c r="AB34">
        <v>1017</v>
      </c>
      <c r="AD34">
        <v>10.199999999999999</v>
      </c>
      <c r="AE34">
        <v>2.8</v>
      </c>
      <c r="AF34" s="3">
        <v>1950</v>
      </c>
      <c r="AG34">
        <v>172</v>
      </c>
      <c r="AH34">
        <v>115</v>
      </c>
      <c r="AI34">
        <v>1</v>
      </c>
      <c r="AJ34">
        <v>3.9553680000000001E-2</v>
      </c>
      <c r="AK34" t="s">
        <v>83</v>
      </c>
      <c r="AL34" s="8" t="s">
        <v>83</v>
      </c>
    </row>
    <row r="35" spans="1:38">
      <c r="A35" t="s">
        <v>36</v>
      </c>
      <c r="B35">
        <v>2016</v>
      </c>
      <c r="C35">
        <v>-708</v>
      </c>
      <c r="D35">
        <v>-16284</v>
      </c>
      <c r="E35">
        <v>201601</v>
      </c>
      <c r="F35">
        <v>178</v>
      </c>
      <c r="G35">
        <v>128</v>
      </c>
      <c r="H35">
        <v>3</v>
      </c>
      <c r="I35">
        <v>21</v>
      </c>
      <c r="L35" t="s">
        <v>60</v>
      </c>
      <c r="M35">
        <v>0</v>
      </c>
      <c r="N35" t="s">
        <v>38</v>
      </c>
      <c r="O35" t="s">
        <v>39</v>
      </c>
      <c r="P35" s="1">
        <v>42572.618194444447</v>
      </c>
      <c r="Q35">
        <v>0.51900000000000002</v>
      </c>
      <c r="R35">
        <v>2.4289999999999998</v>
      </c>
      <c r="S35">
        <v>18.030999999999999</v>
      </c>
      <c r="T35" t="s">
        <v>38</v>
      </c>
      <c r="U35">
        <v>6.7119999999999997</v>
      </c>
      <c r="V35">
        <v>56.182180000000002</v>
      </c>
      <c r="W35">
        <v>-168.46831</v>
      </c>
      <c r="X35">
        <v>56.170720000000003</v>
      </c>
      <c r="Y35">
        <v>-168.43513999999999</v>
      </c>
      <c r="Z35" t="s">
        <v>84</v>
      </c>
      <c r="AA35">
        <v>201</v>
      </c>
      <c r="AB35">
        <v>208</v>
      </c>
      <c r="AD35">
        <v>11.7</v>
      </c>
      <c r="AE35">
        <v>4.4000000000000004</v>
      </c>
      <c r="AF35">
        <v>650</v>
      </c>
      <c r="AG35">
        <v>172</v>
      </c>
      <c r="AH35">
        <v>115</v>
      </c>
      <c r="AI35">
        <v>1</v>
      </c>
      <c r="AJ35">
        <v>4.3797298999999998E-2</v>
      </c>
      <c r="AK35" t="s">
        <v>84</v>
      </c>
      <c r="AL35" s="8" t="s">
        <v>84</v>
      </c>
    </row>
    <row r="36" spans="1:38">
      <c r="A36" t="s">
        <v>36</v>
      </c>
      <c r="B36">
        <v>2016</v>
      </c>
      <c r="C36">
        <v>-708</v>
      </c>
      <c r="D36">
        <v>-16283</v>
      </c>
      <c r="E36">
        <v>201601</v>
      </c>
      <c r="F36">
        <v>178</v>
      </c>
      <c r="G36">
        <v>127</v>
      </c>
      <c r="H36">
        <v>3</v>
      </c>
      <c r="I36">
        <v>22</v>
      </c>
      <c r="L36" t="s">
        <v>85</v>
      </c>
      <c r="M36">
        <v>0</v>
      </c>
      <c r="N36" t="s">
        <v>38</v>
      </c>
      <c r="O36" t="s">
        <v>39</v>
      </c>
      <c r="P36" s="1">
        <v>42572.470532407409</v>
      </c>
      <c r="Q36">
        <v>0.33200000000000002</v>
      </c>
      <c r="R36">
        <v>1.5740000000000001</v>
      </c>
      <c r="S36">
        <v>17.456</v>
      </c>
      <c r="T36" t="s">
        <v>38</v>
      </c>
      <c r="U36">
        <v>6.1749999999999998</v>
      </c>
      <c r="V36">
        <v>56.148260000000001</v>
      </c>
      <c r="W36">
        <v>-169.02634</v>
      </c>
      <c r="X36">
        <v>56.14199</v>
      </c>
      <c r="Y36">
        <v>-169.00372999999999</v>
      </c>
      <c r="Z36" t="s">
        <v>86</v>
      </c>
      <c r="AA36">
        <v>509</v>
      </c>
      <c r="AB36">
        <v>515</v>
      </c>
      <c r="AD36">
        <v>10.9</v>
      </c>
      <c r="AE36">
        <v>3.7</v>
      </c>
      <c r="AF36" s="3">
        <v>1100</v>
      </c>
      <c r="AG36">
        <v>172</v>
      </c>
      <c r="AH36">
        <v>115</v>
      </c>
      <c r="AI36">
        <v>1</v>
      </c>
      <c r="AJ36">
        <v>2.7475744E-2</v>
      </c>
      <c r="AK36" t="s">
        <v>86</v>
      </c>
      <c r="AL36" s="8" t="s">
        <v>86</v>
      </c>
    </row>
    <row r="37" spans="1:38">
      <c r="A37" t="s">
        <v>36</v>
      </c>
      <c r="B37">
        <v>2016</v>
      </c>
      <c r="C37">
        <v>-708</v>
      </c>
      <c r="D37">
        <v>-16282</v>
      </c>
      <c r="E37">
        <v>201601</v>
      </c>
      <c r="F37">
        <v>178</v>
      </c>
      <c r="G37">
        <v>126</v>
      </c>
      <c r="H37">
        <v>3</v>
      </c>
      <c r="I37">
        <v>25</v>
      </c>
      <c r="L37" t="s">
        <v>62</v>
      </c>
      <c r="M37">
        <v>0</v>
      </c>
      <c r="N37" t="s">
        <v>38</v>
      </c>
      <c r="O37" t="s">
        <v>39</v>
      </c>
      <c r="P37" s="1">
        <v>42572.302222222221</v>
      </c>
      <c r="Q37">
        <v>0.57499999999999996</v>
      </c>
      <c r="R37">
        <v>2.698</v>
      </c>
      <c r="S37">
        <v>17.872</v>
      </c>
      <c r="T37" t="s">
        <v>38</v>
      </c>
      <c r="U37">
        <v>4.9580000000000002</v>
      </c>
      <c r="V37">
        <v>56.10145</v>
      </c>
      <c r="W37">
        <v>-169.22641999999999</v>
      </c>
      <c r="X37">
        <v>56.082369999999997</v>
      </c>
      <c r="Y37">
        <v>-169.20038</v>
      </c>
      <c r="Z37" t="s">
        <v>87</v>
      </c>
      <c r="AB37">
        <v>1055</v>
      </c>
      <c r="AD37">
        <v>10.9</v>
      </c>
      <c r="AE37">
        <v>3.7</v>
      </c>
      <c r="AF37" s="3">
        <v>2000</v>
      </c>
      <c r="AG37">
        <v>172</v>
      </c>
      <c r="AH37">
        <v>115</v>
      </c>
      <c r="AI37">
        <v>2</v>
      </c>
      <c r="AJ37">
        <v>4.8218655999999999E-2</v>
      </c>
      <c r="AK37" t="s">
        <v>87</v>
      </c>
      <c r="AL37" s="8" t="s">
        <v>87</v>
      </c>
    </row>
    <row r="38" spans="1:38">
      <c r="A38" t="s">
        <v>36</v>
      </c>
      <c r="B38">
        <v>2016</v>
      </c>
      <c r="C38">
        <v>-708</v>
      </c>
      <c r="D38">
        <v>-16280</v>
      </c>
      <c r="E38">
        <v>201601</v>
      </c>
      <c r="F38">
        <v>178</v>
      </c>
      <c r="G38">
        <v>124</v>
      </c>
      <c r="H38">
        <v>3</v>
      </c>
      <c r="I38">
        <v>22</v>
      </c>
      <c r="L38" t="s">
        <v>85</v>
      </c>
      <c r="M38">
        <v>0</v>
      </c>
      <c r="N38" t="s">
        <v>38</v>
      </c>
      <c r="O38" t="s">
        <v>39</v>
      </c>
      <c r="P38" s="1">
        <v>42571.630891203706</v>
      </c>
      <c r="Q38">
        <v>0.53100000000000003</v>
      </c>
      <c r="R38">
        <v>2.5339999999999998</v>
      </c>
      <c r="S38">
        <v>16.268999999999998</v>
      </c>
      <c r="T38" t="s">
        <v>38</v>
      </c>
      <c r="U38">
        <v>5.6340000000000003</v>
      </c>
      <c r="V38">
        <v>56.20187</v>
      </c>
      <c r="W38">
        <v>-169.23725999999999</v>
      </c>
      <c r="X38">
        <v>56.19529</v>
      </c>
      <c r="Y38">
        <v>-169.19890000000001</v>
      </c>
      <c r="Z38" t="s">
        <v>88</v>
      </c>
      <c r="AA38">
        <v>524</v>
      </c>
      <c r="AB38">
        <v>530</v>
      </c>
      <c r="AD38">
        <v>11.4</v>
      </c>
      <c r="AE38">
        <v>3.6</v>
      </c>
      <c r="AF38" s="3">
        <v>1200</v>
      </c>
      <c r="AG38">
        <v>172</v>
      </c>
      <c r="AH38">
        <v>115</v>
      </c>
      <c r="AI38">
        <v>2</v>
      </c>
      <c r="AJ38">
        <v>4.1225645999999998E-2</v>
      </c>
      <c r="AK38" t="s">
        <v>88</v>
      </c>
      <c r="AL38" s="8" t="s">
        <v>88</v>
      </c>
    </row>
    <row r="39" spans="1:38">
      <c r="A39" t="s">
        <v>36</v>
      </c>
      <c r="B39">
        <v>2016</v>
      </c>
      <c r="C39">
        <v>-708</v>
      </c>
      <c r="D39">
        <v>-16279</v>
      </c>
      <c r="E39">
        <v>201601</v>
      </c>
      <c r="F39">
        <v>178</v>
      </c>
      <c r="G39">
        <v>123</v>
      </c>
      <c r="H39">
        <v>3</v>
      </c>
      <c r="I39">
        <v>22</v>
      </c>
      <c r="L39" t="s">
        <v>85</v>
      </c>
      <c r="M39">
        <v>0</v>
      </c>
      <c r="N39" t="s">
        <v>38</v>
      </c>
      <c r="O39" t="s">
        <v>39</v>
      </c>
      <c r="P39" s="1">
        <v>42571.473958333336</v>
      </c>
      <c r="Q39">
        <v>0.47599999999999998</v>
      </c>
      <c r="R39">
        <v>2.1789999999999998</v>
      </c>
      <c r="S39">
        <v>15.382999999999999</v>
      </c>
      <c r="T39" t="s">
        <v>38</v>
      </c>
      <c r="U39">
        <v>6.125</v>
      </c>
      <c r="V39">
        <v>56.207090000000001</v>
      </c>
      <c r="W39">
        <v>-169.53543999999999</v>
      </c>
      <c r="X39">
        <v>56.209609999999998</v>
      </c>
      <c r="Y39">
        <v>-169.57007999999999</v>
      </c>
      <c r="Z39" t="s">
        <v>89</v>
      </c>
      <c r="AA39">
        <v>428</v>
      </c>
      <c r="AB39">
        <v>434</v>
      </c>
      <c r="AD39">
        <v>11.4</v>
      </c>
      <c r="AE39">
        <v>3.7</v>
      </c>
      <c r="AF39" s="3">
        <v>1000</v>
      </c>
      <c r="AG39">
        <v>172</v>
      </c>
      <c r="AH39">
        <v>115</v>
      </c>
      <c r="AI39">
        <v>2</v>
      </c>
      <c r="AJ39">
        <v>3.3519556999999998E-2</v>
      </c>
      <c r="AK39" t="s">
        <v>89</v>
      </c>
      <c r="AL39" s="8" t="s">
        <v>89</v>
      </c>
    </row>
    <row r="40" spans="1:38">
      <c r="A40" t="s">
        <v>36</v>
      </c>
      <c r="B40">
        <v>2016</v>
      </c>
      <c r="C40">
        <v>-708</v>
      </c>
      <c r="D40">
        <v>-16278</v>
      </c>
      <c r="E40">
        <v>201601</v>
      </c>
      <c r="F40">
        <v>178</v>
      </c>
      <c r="G40">
        <v>122</v>
      </c>
      <c r="H40">
        <v>3</v>
      </c>
      <c r="I40">
        <v>22</v>
      </c>
      <c r="L40" t="s">
        <v>85</v>
      </c>
      <c r="M40">
        <v>0</v>
      </c>
      <c r="N40" t="s">
        <v>38</v>
      </c>
      <c r="O40" t="s">
        <v>39</v>
      </c>
      <c r="P40" s="1">
        <v>42571.288252314815</v>
      </c>
      <c r="Q40">
        <v>0.52600000000000002</v>
      </c>
      <c r="R40">
        <v>2.3420000000000001</v>
      </c>
      <c r="S40">
        <v>16.547999999999998</v>
      </c>
      <c r="T40" t="s">
        <v>38</v>
      </c>
      <c r="U40">
        <v>5.7039999999999997</v>
      </c>
      <c r="V40">
        <v>56.190370000000001</v>
      </c>
      <c r="W40">
        <v>-169.48724999999999</v>
      </c>
      <c r="X40">
        <v>56.17201</v>
      </c>
      <c r="Y40">
        <v>-169.50550999999999</v>
      </c>
      <c r="Z40" t="s">
        <v>90</v>
      </c>
      <c r="AA40">
        <v>481</v>
      </c>
      <c r="AB40">
        <v>487</v>
      </c>
      <c r="AD40">
        <v>11.5</v>
      </c>
      <c r="AE40">
        <v>3.5</v>
      </c>
      <c r="AF40" s="3">
        <v>1100</v>
      </c>
      <c r="AG40">
        <v>172</v>
      </c>
      <c r="AH40">
        <v>115</v>
      </c>
      <c r="AI40">
        <v>1</v>
      </c>
      <c r="AJ40">
        <v>3.8755416000000001E-2</v>
      </c>
      <c r="AK40" t="s">
        <v>90</v>
      </c>
      <c r="AL40" s="8" t="s">
        <v>90</v>
      </c>
    </row>
    <row r="41" spans="1:38">
      <c r="A41" t="s">
        <v>36</v>
      </c>
      <c r="B41">
        <v>2016</v>
      </c>
      <c r="C41">
        <v>-708</v>
      </c>
      <c r="D41">
        <v>-16277</v>
      </c>
      <c r="E41">
        <v>201601</v>
      </c>
      <c r="F41">
        <v>178</v>
      </c>
      <c r="G41">
        <v>109</v>
      </c>
      <c r="H41">
        <v>3</v>
      </c>
      <c r="I41">
        <v>21</v>
      </c>
      <c r="L41" t="s">
        <v>60</v>
      </c>
      <c r="M41">
        <v>0</v>
      </c>
      <c r="N41" t="s">
        <v>38</v>
      </c>
      <c r="O41" t="s">
        <v>39</v>
      </c>
      <c r="P41" s="1">
        <v>42567.736064814817</v>
      </c>
      <c r="Q41">
        <v>0.51</v>
      </c>
      <c r="R41">
        <v>2.339</v>
      </c>
      <c r="S41">
        <v>15.332000000000001</v>
      </c>
      <c r="T41" t="s">
        <v>38</v>
      </c>
      <c r="U41">
        <v>6.4960000000000004</v>
      </c>
      <c r="V41">
        <v>55.930169999999997</v>
      </c>
      <c r="W41">
        <v>-168.83421000000001</v>
      </c>
      <c r="X41">
        <v>55.937350000000002</v>
      </c>
      <c r="Y41">
        <v>-168.79912999999999</v>
      </c>
      <c r="Z41" t="s">
        <v>91</v>
      </c>
      <c r="AA41">
        <v>303</v>
      </c>
      <c r="AB41">
        <v>309</v>
      </c>
      <c r="AD41">
        <v>11.3</v>
      </c>
      <c r="AE41">
        <v>4.0999999999999996</v>
      </c>
      <c r="AF41">
        <v>800</v>
      </c>
      <c r="AG41">
        <v>172</v>
      </c>
      <c r="AH41">
        <v>115</v>
      </c>
      <c r="AI41">
        <v>1</v>
      </c>
      <c r="AJ41">
        <v>3.5861548E-2</v>
      </c>
      <c r="AK41" t="s">
        <v>91</v>
      </c>
      <c r="AL41" s="8" t="s">
        <v>91</v>
      </c>
    </row>
    <row r="42" spans="1:38">
      <c r="A42" t="s">
        <v>36</v>
      </c>
      <c r="B42">
        <v>2016</v>
      </c>
      <c r="C42">
        <v>-708</v>
      </c>
      <c r="D42">
        <v>-16276</v>
      </c>
      <c r="E42">
        <v>201601</v>
      </c>
      <c r="F42">
        <v>178</v>
      </c>
      <c r="G42">
        <v>108</v>
      </c>
      <c r="H42">
        <v>3</v>
      </c>
      <c r="I42">
        <v>22</v>
      </c>
      <c r="L42" t="s">
        <v>85</v>
      </c>
      <c r="M42">
        <v>0</v>
      </c>
      <c r="N42" t="s">
        <v>38</v>
      </c>
      <c r="O42" t="s">
        <v>39</v>
      </c>
      <c r="P42" s="1">
        <v>42567.63858796296</v>
      </c>
      <c r="Q42">
        <v>0.50600000000000001</v>
      </c>
      <c r="R42">
        <v>2.3039999999999998</v>
      </c>
      <c r="S42">
        <v>17.544</v>
      </c>
      <c r="T42" t="s">
        <v>38</v>
      </c>
      <c r="U42">
        <v>5.2759999999999998</v>
      </c>
      <c r="V42">
        <v>55.800519999999999</v>
      </c>
      <c r="W42">
        <v>-168.86389</v>
      </c>
      <c r="X42">
        <v>55.815989999999999</v>
      </c>
      <c r="Y42">
        <v>-168.88815</v>
      </c>
      <c r="Z42" t="s">
        <v>92</v>
      </c>
      <c r="AA42">
        <v>545</v>
      </c>
      <c r="AB42">
        <v>550</v>
      </c>
      <c r="AD42">
        <v>11.2</v>
      </c>
      <c r="AE42">
        <v>3.6</v>
      </c>
      <c r="AF42" s="3">
        <v>1200</v>
      </c>
      <c r="AG42">
        <v>172</v>
      </c>
      <c r="AH42">
        <v>115</v>
      </c>
      <c r="AI42">
        <v>1</v>
      </c>
      <c r="AJ42">
        <v>4.0421376000000002E-2</v>
      </c>
      <c r="AK42" t="s">
        <v>92</v>
      </c>
      <c r="AL42" s="8" t="s">
        <v>92</v>
      </c>
    </row>
    <row r="43" spans="1:38">
      <c r="A43" t="s">
        <v>36</v>
      </c>
      <c r="B43">
        <v>2016</v>
      </c>
      <c r="C43">
        <v>-708</v>
      </c>
      <c r="D43">
        <v>-16275</v>
      </c>
      <c r="E43">
        <v>201601</v>
      </c>
      <c r="F43">
        <v>178</v>
      </c>
      <c r="G43">
        <v>105</v>
      </c>
      <c r="H43">
        <v>3</v>
      </c>
      <c r="I43">
        <v>25</v>
      </c>
      <c r="L43" t="s">
        <v>62</v>
      </c>
      <c r="M43">
        <v>0</v>
      </c>
      <c r="N43" t="s">
        <v>38</v>
      </c>
      <c r="O43" t="s">
        <v>39</v>
      </c>
      <c r="P43" s="1">
        <v>42567.301817129628</v>
      </c>
      <c r="Q43">
        <v>0.57199999999999995</v>
      </c>
      <c r="R43">
        <v>2.61</v>
      </c>
      <c r="S43">
        <v>17</v>
      </c>
      <c r="T43" t="s">
        <v>93</v>
      </c>
      <c r="U43">
        <v>4.8259999999999996</v>
      </c>
      <c r="V43">
        <v>55.589019999999998</v>
      </c>
      <c r="W43">
        <v>-168.86981</v>
      </c>
      <c r="X43">
        <v>55.577449999999999</v>
      </c>
      <c r="Y43">
        <v>-168.83403999999999</v>
      </c>
      <c r="Z43" t="s">
        <v>94</v>
      </c>
      <c r="AA43" s="3">
        <v>1021</v>
      </c>
      <c r="AB43">
        <v>1026</v>
      </c>
      <c r="AD43">
        <v>11.3</v>
      </c>
      <c r="AE43">
        <v>2.8</v>
      </c>
      <c r="AF43" s="3">
        <v>1950</v>
      </c>
      <c r="AG43">
        <v>172</v>
      </c>
      <c r="AH43">
        <v>115</v>
      </c>
      <c r="AI43">
        <v>1</v>
      </c>
      <c r="AJ43">
        <v>4.437E-2</v>
      </c>
      <c r="AK43" t="s">
        <v>94</v>
      </c>
      <c r="AL43" s="8" t="s">
        <v>94</v>
      </c>
    </row>
    <row r="44" spans="1:38">
      <c r="A44" t="s">
        <v>36</v>
      </c>
      <c r="B44">
        <v>2016</v>
      </c>
      <c r="C44">
        <v>-708</v>
      </c>
      <c r="D44">
        <v>-16274</v>
      </c>
      <c r="E44">
        <v>201601</v>
      </c>
      <c r="F44">
        <v>178</v>
      </c>
      <c r="G44">
        <v>107</v>
      </c>
      <c r="H44">
        <v>3</v>
      </c>
      <c r="I44">
        <v>21</v>
      </c>
      <c r="L44" t="s">
        <v>60</v>
      </c>
      <c r="M44">
        <v>0</v>
      </c>
      <c r="N44" t="s">
        <v>38</v>
      </c>
      <c r="O44" t="s">
        <v>39</v>
      </c>
      <c r="P44" s="1">
        <v>42567.536979166667</v>
      </c>
      <c r="Q44">
        <v>0.28599999999999998</v>
      </c>
      <c r="R44">
        <v>1.345</v>
      </c>
      <c r="S44">
        <v>12.928000000000001</v>
      </c>
      <c r="T44" t="s">
        <v>38</v>
      </c>
      <c r="U44">
        <v>6.5039999999999996</v>
      </c>
      <c r="V44">
        <v>55.687910000000002</v>
      </c>
      <c r="W44">
        <v>-168.78011000000001</v>
      </c>
      <c r="X44">
        <v>55.696759999999998</v>
      </c>
      <c r="Y44">
        <v>-168.79441</v>
      </c>
      <c r="Z44" t="s">
        <v>95</v>
      </c>
      <c r="AA44">
        <v>208</v>
      </c>
      <c r="AB44">
        <v>215</v>
      </c>
      <c r="AD44">
        <v>10.9</v>
      </c>
      <c r="AE44">
        <v>4.4000000000000004</v>
      </c>
      <c r="AF44">
        <v>650</v>
      </c>
      <c r="AG44">
        <v>172</v>
      </c>
      <c r="AH44">
        <v>115</v>
      </c>
      <c r="AI44">
        <v>2</v>
      </c>
      <c r="AJ44">
        <v>1.738816E-2</v>
      </c>
      <c r="AK44" t="s">
        <v>95</v>
      </c>
      <c r="AL44" s="8" t="s">
        <v>95</v>
      </c>
    </row>
    <row r="45" spans="1:38">
      <c r="A45" t="s">
        <v>36</v>
      </c>
      <c r="B45">
        <v>2016</v>
      </c>
      <c r="C45">
        <v>-708</v>
      </c>
      <c r="D45">
        <v>-16273</v>
      </c>
      <c r="E45">
        <v>201601</v>
      </c>
      <c r="F45">
        <v>178</v>
      </c>
      <c r="G45">
        <v>106</v>
      </c>
      <c r="H45">
        <v>3</v>
      </c>
      <c r="I45">
        <v>24</v>
      </c>
      <c r="L45" t="s">
        <v>56</v>
      </c>
      <c r="M45">
        <v>1.1100000000000001</v>
      </c>
      <c r="N45" t="s">
        <v>38</v>
      </c>
      <c r="O45" t="s">
        <v>78</v>
      </c>
      <c r="P45" s="1">
        <v>42567.438761574071</v>
      </c>
      <c r="Q45">
        <v>0.31900000000000001</v>
      </c>
      <c r="R45">
        <v>1.397</v>
      </c>
      <c r="S45">
        <v>16.364999999999998</v>
      </c>
      <c r="T45" t="s">
        <v>38</v>
      </c>
      <c r="U45">
        <v>6.03</v>
      </c>
      <c r="V45">
        <v>55.570590000000003</v>
      </c>
      <c r="W45">
        <v>-168.75864000000001</v>
      </c>
      <c r="X45">
        <v>55.577730000000003</v>
      </c>
      <c r="Y45">
        <v>-168.77659</v>
      </c>
      <c r="Z45" t="s">
        <v>96</v>
      </c>
      <c r="AA45">
        <v>872</v>
      </c>
      <c r="AB45">
        <v>881</v>
      </c>
      <c r="AD45">
        <v>11.1</v>
      </c>
      <c r="AE45">
        <v>3.1</v>
      </c>
      <c r="AF45" s="3">
        <v>1700</v>
      </c>
      <c r="AG45">
        <v>172</v>
      </c>
      <c r="AH45">
        <v>115</v>
      </c>
      <c r="AI45">
        <v>1</v>
      </c>
      <c r="AJ45">
        <v>2.2861904999999998E-2</v>
      </c>
      <c r="AK45" t="s">
        <v>96</v>
      </c>
      <c r="AL45" s="8" t="s">
        <v>96</v>
      </c>
    </row>
    <row r="46" spans="1:38">
      <c r="A46" t="s">
        <v>36</v>
      </c>
      <c r="B46">
        <v>2016</v>
      </c>
      <c r="C46">
        <v>-708</v>
      </c>
      <c r="D46">
        <v>-16272</v>
      </c>
      <c r="E46">
        <v>201601</v>
      </c>
      <c r="F46">
        <v>178</v>
      </c>
      <c r="G46">
        <v>169</v>
      </c>
      <c r="H46">
        <v>3</v>
      </c>
      <c r="I46">
        <v>11</v>
      </c>
      <c r="L46" t="s">
        <v>53</v>
      </c>
      <c r="M46">
        <v>0</v>
      </c>
      <c r="N46" t="s">
        <v>38</v>
      </c>
      <c r="O46" t="s">
        <v>39</v>
      </c>
      <c r="P46" s="1">
        <v>42581.71261574074</v>
      </c>
      <c r="Q46">
        <v>0.52400000000000002</v>
      </c>
      <c r="R46">
        <v>2.4420000000000002</v>
      </c>
      <c r="S46">
        <v>17.515999999999998</v>
      </c>
      <c r="T46" t="s">
        <v>38</v>
      </c>
      <c r="U46">
        <v>5.7309999999999999</v>
      </c>
      <c r="V46">
        <v>54.73554</v>
      </c>
      <c r="W46">
        <v>-166.56689</v>
      </c>
      <c r="X46">
        <v>54.743229999999997</v>
      </c>
      <c r="Y46">
        <v>-166.60213999999999</v>
      </c>
      <c r="Z46" s="4">
        <v>15646</v>
      </c>
      <c r="AA46">
        <v>271</v>
      </c>
      <c r="AB46">
        <v>277</v>
      </c>
      <c r="AD46">
        <v>11.2</v>
      </c>
      <c r="AE46">
        <v>4.2</v>
      </c>
      <c r="AF46">
        <v>750</v>
      </c>
      <c r="AG46">
        <v>172</v>
      </c>
      <c r="AH46">
        <v>115</v>
      </c>
      <c r="AI46">
        <v>1</v>
      </c>
      <c r="AJ46">
        <v>4.2774072000000003E-2</v>
      </c>
      <c r="AK46" s="14">
        <v>15646</v>
      </c>
      <c r="AL46" s="8" t="s">
        <v>97</v>
      </c>
    </row>
    <row r="47" spans="1:38">
      <c r="A47" t="s">
        <v>36</v>
      </c>
      <c r="B47">
        <v>2016</v>
      </c>
      <c r="C47">
        <v>-708</v>
      </c>
      <c r="D47">
        <v>-16271</v>
      </c>
      <c r="E47">
        <v>201601</v>
      </c>
      <c r="F47">
        <v>178</v>
      </c>
      <c r="G47">
        <v>168</v>
      </c>
      <c r="H47">
        <v>3</v>
      </c>
      <c r="I47">
        <v>11</v>
      </c>
      <c r="L47" t="s">
        <v>53</v>
      </c>
      <c r="M47">
        <v>0</v>
      </c>
      <c r="N47" t="s">
        <v>38</v>
      </c>
      <c r="O47" t="s">
        <v>39</v>
      </c>
      <c r="P47" s="1">
        <v>42581.629976851851</v>
      </c>
      <c r="Q47">
        <v>0.51</v>
      </c>
      <c r="R47">
        <v>2.355</v>
      </c>
      <c r="S47">
        <v>17.273</v>
      </c>
      <c r="T47" t="s">
        <v>38</v>
      </c>
      <c r="U47">
        <v>5.7750000000000004</v>
      </c>
      <c r="V47">
        <v>54.687199999999997</v>
      </c>
      <c r="W47">
        <v>-166.36544000000001</v>
      </c>
      <c r="X47">
        <v>54.688949999999998</v>
      </c>
      <c r="Y47">
        <v>-166.40167</v>
      </c>
      <c r="Z47" s="4">
        <v>11628</v>
      </c>
      <c r="AA47">
        <v>292</v>
      </c>
      <c r="AB47">
        <v>298</v>
      </c>
      <c r="AD47">
        <v>11.7</v>
      </c>
      <c r="AE47">
        <v>4.2</v>
      </c>
      <c r="AF47">
        <v>800</v>
      </c>
      <c r="AG47">
        <v>172</v>
      </c>
      <c r="AH47">
        <v>115</v>
      </c>
      <c r="AI47">
        <v>1</v>
      </c>
      <c r="AJ47">
        <v>4.0677915000000002E-2</v>
      </c>
      <c r="AK47" s="14">
        <v>11628</v>
      </c>
      <c r="AL47" s="8" t="s">
        <v>98</v>
      </c>
    </row>
    <row r="48" spans="1:38">
      <c r="A48" t="s">
        <v>36</v>
      </c>
      <c r="B48">
        <v>2016</v>
      </c>
      <c r="C48">
        <v>-708</v>
      </c>
      <c r="D48">
        <v>-16270</v>
      </c>
      <c r="E48">
        <v>201601</v>
      </c>
      <c r="F48">
        <v>178</v>
      </c>
      <c r="G48">
        <v>167</v>
      </c>
      <c r="H48">
        <v>3</v>
      </c>
      <c r="I48">
        <v>11</v>
      </c>
      <c r="L48" t="s">
        <v>53</v>
      </c>
      <c r="M48">
        <v>0</v>
      </c>
      <c r="N48" t="s">
        <v>38</v>
      </c>
      <c r="O48" t="s">
        <v>39</v>
      </c>
      <c r="P48" s="1">
        <v>42581.546655092592</v>
      </c>
      <c r="Q48">
        <v>0.51700000000000002</v>
      </c>
      <c r="R48">
        <v>2.38</v>
      </c>
      <c r="S48">
        <v>17.183</v>
      </c>
      <c r="T48" t="s">
        <v>38</v>
      </c>
      <c r="U48">
        <v>6.0279999999999996</v>
      </c>
      <c r="V48">
        <v>54.733789999999999</v>
      </c>
      <c r="W48">
        <v>-166.19586000000001</v>
      </c>
      <c r="X48">
        <v>54.733339999999998</v>
      </c>
      <c r="Y48">
        <v>-166.23267000000001</v>
      </c>
      <c r="Z48" s="2">
        <v>43046</v>
      </c>
      <c r="AA48">
        <v>236</v>
      </c>
      <c r="AB48">
        <v>242</v>
      </c>
      <c r="AD48">
        <v>11.9</v>
      </c>
      <c r="AE48">
        <v>4.2</v>
      </c>
      <c r="AF48">
        <v>700</v>
      </c>
      <c r="AG48">
        <v>172</v>
      </c>
      <c r="AH48">
        <v>115</v>
      </c>
      <c r="AI48">
        <v>1</v>
      </c>
      <c r="AJ48">
        <v>4.0895540000000001E-2</v>
      </c>
      <c r="AK48" s="13">
        <v>43046</v>
      </c>
      <c r="AL48" s="8" t="s">
        <v>99</v>
      </c>
    </row>
    <row r="49" spans="1:38">
      <c r="A49" t="s">
        <v>36</v>
      </c>
      <c r="B49">
        <v>2016</v>
      </c>
      <c r="C49">
        <v>-708</v>
      </c>
      <c r="D49">
        <v>-16269</v>
      </c>
      <c r="E49">
        <v>201601</v>
      </c>
      <c r="F49">
        <v>178</v>
      </c>
      <c r="G49">
        <v>166</v>
      </c>
      <c r="H49">
        <v>3</v>
      </c>
      <c r="I49">
        <v>11</v>
      </c>
      <c r="L49" t="s">
        <v>53</v>
      </c>
      <c r="M49">
        <v>0</v>
      </c>
      <c r="N49" t="s">
        <v>38</v>
      </c>
      <c r="O49" t="s">
        <v>39</v>
      </c>
      <c r="P49" s="1">
        <v>42581.480416666665</v>
      </c>
      <c r="Q49">
        <v>0.51300000000000001</v>
      </c>
      <c r="R49">
        <v>2.3690000000000002</v>
      </c>
      <c r="S49">
        <v>17.739000000000001</v>
      </c>
      <c r="T49" t="s">
        <v>38</v>
      </c>
      <c r="U49">
        <v>5.5380000000000003</v>
      </c>
      <c r="V49">
        <v>54.670279999999998</v>
      </c>
      <c r="W49">
        <v>-166.08589000000001</v>
      </c>
      <c r="X49">
        <v>54.670520000000003</v>
      </c>
      <c r="Y49">
        <v>-166.12245999999999</v>
      </c>
      <c r="Z49" s="2">
        <v>43061</v>
      </c>
      <c r="AA49">
        <v>310</v>
      </c>
      <c r="AB49">
        <v>316</v>
      </c>
      <c r="AD49">
        <v>10.4</v>
      </c>
      <c r="AE49">
        <v>4.2</v>
      </c>
      <c r="AF49">
        <v>950</v>
      </c>
      <c r="AG49">
        <v>172</v>
      </c>
      <c r="AH49">
        <v>115</v>
      </c>
      <c r="AI49">
        <v>1</v>
      </c>
      <c r="AJ49">
        <v>4.2023691000000002E-2</v>
      </c>
      <c r="AK49" s="13">
        <v>43061</v>
      </c>
      <c r="AL49" s="8" t="s">
        <v>100</v>
      </c>
    </row>
    <row r="50" spans="1:38">
      <c r="A50" t="s">
        <v>36</v>
      </c>
      <c r="B50">
        <v>2016</v>
      </c>
      <c r="C50">
        <v>-708</v>
      </c>
      <c r="D50">
        <v>-16268</v>
      </c>
      <c r="E50">
        <v>201601</v>
      </c>
      <c r="F50">
        <v>178</v>
      </c>
      <c r="G50">
        <v>165</v>
      </c>
      <c r="H50">
        <v>3</v>
      </c>
      <c r="I50">
        <v>12</v>
      </c>
      <c r="L50" t="s">
        <v>37</v>
      </c>
      <c r="M50">
        <v>6.12</v>
      </c>
      <c r="N50" t="s">
        <v>38</v>
      </c>
      <c r="O50" t="s">
        <v>101</v>
      </c>
      <c r="P50" s="1">
        <v>42581.377581018518</v>
      </c>
      <c r="Q50">
        <v>0.51900000000000002</v>
      </c>
      <c r="R50">
        <v>2.4089999999999998</v>
      </c>
      <c r="S50">
        <v>15.513999999999999</v>
      </c>
      <c r="T50" t="s">
        <v>38</v>
      </c>
      <c r="U50">
        <v>5.819</v>
      </c>
      <c r="V50">
        <v>54.598350000000003</v>
      </c>
      <c r="W50">
        <v>-166.04886999999999</v>
      </c>
      <c r="X50">
        <v>54.601730000000003</v>
      </c>
      <c r="Y50">
        <v>-166.01219</v>
      </c>
      <c r="Z50" s="2">
        <v>43091</v>
      </c>
      <c r="AA50">
        <v>397</v>
      </c>
      <c r="AB50">
        <v>403</v>
      </c>
      <c r="AD50">
        <v>11.2</v>
      </c>
      <c r="AE50">
        <v>3.9</v>
      </c>
      <c r="AF50">
        <v>950</v>
      </c>
      <c r="AG50">
        <v>172</v>
      </c>
      <c r="AH50">
        <v>115</v>
      </c>
      <c r="AI50">
        <v>1</v>
      </c>
      <c r="AJ50">
        <v>3.7373226000000002E-2</v>
      </c>
      <c r="AK50" s="13">
        <v>43091</v>
      </c>
      <c r="AL50" s="8" t="s">
        <v>102</v>
      </c>
    </row>
    <row r="51" spans="1:38">
      <c r="A51" t="s">
        <v>36</v>
      </c>
      <c r="B51">
        <v>2016</v>
      </c>
      <c r="C51">
        <v>-708</v>
      </c>
      <c r="D51">
        <v>-16267</v>
      </c>
      <c r="E51">
        <v>201601</v>
      </c>
      <c r="F51">
        <v>178</v>
      </c>
      <c r="G51">
        <v>164</v>
      </c>
      <c r="H51">
        <v>3</v>
      </c>
      <c r="I51">
        <v>11</v>
      </c>
      <c r="L51" t="s">
        <v>53</v>
      </c>
      <c r="M51">
        <v>0</v>
      </c>
      <c r="N51" t="s">
        <v>38</v>
      </c>
      <c r="O51" t="s">
        <v>39</v>
      </c>
      <c r="P51" s="1">
        <v>42580.642337962963</v>
      </c>
      <c r="Q51">
        <v>0.29599999999999999</v>
      </c>
      <c r="R51">
        <v>1.369</v>
      </c>
      <c r="S51">
        <v>15.856999999999999</v>
      </c>
      <c r="T51" t="s">
        <v>38</v>
      </c>
      <c r="U51">
        <v>5.6109999999999998</v>
      </c>
      <c r="V51">
        <v>54.762160000000002</v>
      </c>
      <c r="W51">
        <v>-165.86258000000001</v>
      </c>
      <c r="X51">
        <v>54.763829999999999</v>
      </c>
      <c r="Y51">
        <v>-165.88355000000001</v>
      </c>
      <c r="Z51" s="2">
        <v>43044</v>
      </c>
      <c r="AA51">
        <v>204</v>
      </c>
      <c r="AB51">
        <v>210</v>
      </c>
      <c r="AD51">
        <v>11.4</v>
      </c>
      <c r="AE51">
        <v>4.4000000000000004</v>
      </c>
      <c r="AF51">
        <v>650</v>
      </c>
      <c r="AG51">
        <v>172</v>
      </c>
      <c r="AH51">
        <v>115</v>
      </c>
      <c r="AI51">
        <v>1</v>
      </c>
      <c r="AJ51">
        <v>2.1708233E-2</v>
      </c>
      <c r="AK51" s="13">
        <v>43044</v>
      </c>
      <c r="AL51" s="8" t="s">
        <v>103</v>
      </c>
    </row>
    <row r="52" spans="1:38">
      <c r="A52" t="s">
        <v>36</v>
      </c>
      <c r="B52">
        <v>2016</v>
      </c>
      <c r="C52">
        <v>-708</v>
      </c>
      <c r="D52">
        <v>-16266</v>
      </c>
      <c r="E52">
        <v>201601</v>
      </c>
      <c r="F52">
        <v>178</v>
      </c>
      <c r="G52">
        <v>163</v>
      </c>
      <c r="H52">
        <v>3</v>
      </c>
      <c r="I52">
        <v>11</v>
      </c>
      <c r="L52" t="s">
        <v>53</v>
      </c>
      <c r="M52">
        <v>0</v>
      </c>
      <c r="N52" t="s">
        <v>38</v>
      </c>
      <c r="O52" t="s">
        <v>39</v>
      </c>
      <c r="P52" s="1">
        <v>42580.557673611111</v>
      </c>
      <c r="Q52">
        <v>0.48899999999999999</v>
      </c>
      <c r="R52">
        <v>2.2909999999999999</v>
      </c>
      <c r="S52">
        <v>16.132999999999999</v>
      </c>
      <c r="T52" t="s">
        <v>38</v>
      </c>
      <c r="U52">
        <v>6.3209999999999997</v>
      </c>
      <c r="V52">
        <v>54.720350000000003</v>
      </c>
      <c r="W52">
        <v>-165.69072</v>
      </c>
      <c r="X52">
        <v>54.720399999999998</v>
      </c>
      <c r="Y52">
        <v>-165.72614999999999</v>
      </c>
      <c r="Z52" s="2">
        <v>43043</v>
      </c>
      <c r="AA52">
        <v>260</v>
      </c>
      <c r="AB52">
        <v>266</v>
      </c>
      <c r="AD52">
        <v>11</v>
      </c>
      <c r="AE52">
        <v>4.2</v>
      </c>
      <c r="AF52">
        <v>750</v>
      </c>
      <c r="AG52">
        <v>172</v>
      </c>
      <c r="AH52">
        <v>115</v>
      </c>
      <c r="AI52">
        <v>1</v>
      </c>
      <c r="AJ52">
        <v>3.6960702999999998E-2</v>
      </c>
      <c r="AK52" s="13">
        <v>43043</v>
      </c>
      <c r="AL52" s="8" t="s">
        <v>104</v>
      </c>
    </row>
    <row r="53" spans="1:38">
      <c r="A53" t="s">
        <v>36</v>
      </c>
      <c r="B53">
        <v>2016</v>
      </c>
      <c r="C53">
        <v>-708</v>
      </c>
      <c r="D53">
        <v>-16265</v>
      </c>
      <c r="E53">
        <v>201601</v>
      </c>
      <c r="F53">
        <v>178</v>
      </c>
      <c r="G53">
        <v>162</v>
      </c>
      <c r="H53">
        <v>3</v>
      </c>
      <c r="I53">
        <v>11</v>
      </c>
      <c r="L53" t="s">
        <v>53</v>
      </c>
      <c r="M53">
        <v>0</v>
      </c>
      <c r="N53" t="s">
        <v>38</v>
      </c>
      <c r="O53" t="s">
        <v>39</v>
      </c>
      <c r="P53" s="1">
        <v>42580.471979166665</v>
      </c>
      <c r="Q53">
        <v>0.49</v>
      </c>
      <c r="R53">
        <v>2.4089999999999998</v>
      </c>
      <c r="S53">
        <v>14.548999999999999</v>
      </c>
      <c r="T53" t="s">
        <v>38</v>
      </c>
      <c r="U53">
        <v>6.6230000000000002</v>
      </c>
      <c r="V53">
        <v>54.723489999999998</v>
      </c>
      <c r="W53">
        <v>-165.39767000000001</v>
      </c>
      <c r="X53">
        <v>54.74371</v>
      </c>
      <c r="Y53">
        <v>-165.41093000000001</v>
      </c>
      <c r="Z53" s="2">
        <v>43042</v>
      </c>
      <c r="AA53">
        <v>197</v>
      </c>
      <c r="AB53">
        <v>204</v>
      </c>
      <c r="AD53">
        <v>11.5</v>
      </c>
      <c r="AE53">
        <v>4.2</v>
      </c>
      <c r="AF53">
        <v>600</v>
      </c>
      <c r="AG53">
        <v>172</v>
      </c>
      <c r="AH53">
        <v>115</v>
      </c>
      <c r="AI53">
        <v>1</v>
      </c>
      <c r="AJ53">
        <v>3.5048541000000002E-2</v>
      </c>
      <c r="AK53" s="13">
        <v>43042</v>
      </c>
      <c r="AL53" s="8" t="s">
        <v>105</v>
      </c>
    </row>
    <row r="54" spans="1:38">
      <c r="A54" t="s">
        <v>36</v>
      </c>
      <c r="B54">
        <v>2016</v>
      </c>
      <c r="C54">
        <v>-708</v>
      </c>
      <c r="D54">
        <v>-16264</v>
      </c>
      <c r="E54">
        <v>201601</v>
      </c>
      <c r="F54">
        <v>178</v>
      </c>
      <c r="G54">
        <v>161</v>
      </c>
      <c r="H54">
        <v>3</v>
      </c>
      <c r="I54">
        <v>11</v>
      </c>
      <c r="L54" t="s">
        <v>53</v>
      </c>
      <c r="M54">
        <v>0</v>
      </c>
      <c r="N54" t="s">
        <v>38</v>
      </c>
      <c r="O54" t="s">
        <v>39</v>
      </c>
      <c r="P54" s="1">
        <v>42580.369664351849</v>
      </c>
      <c r="Q54">
        <v>0.49199999999999999</v>
      </c>
      <c r="R54">
        <v>2.2639999999999998</v>
      </c>
      <c r="S54">
        <v>15.728999999999999</v>
      </c>
      <c r="T54" t="s">
        <v>38</v>
      </c>
      <c r="U54">
        <v>6.3040000000000003</v>
      </c>
      <c r="V54">
        <v>54.610140000000001</v>
      </c>
      <c r="W54">
        <v>-165.68674999999999</v>
      </c>
      <c r="X54">
        <v>54.5899</v>
      </c>
      <c r="Y54">
        <v>-165.68370999999999</v>
      </c>
      <c r="Z54" s="2">
        <v>43057</v>
      </c>
      <c r="AA54">
        <v>348</v>
      </c>
      <c r="AB54">
        <v>354</v>
      </c>
      <c r="AD54">
        <v>11.3</v>
      </c>
      <c r="AE54">
        <v>4.0999999999999996</v>
      </c>
      <c r="AF54">
        <v>900</v>
      </c>
      <c r="AG54">
        <v>172</v>
      </c>
      <c r="AH54">
        <v>115</v>
      </c>
      <c r="AI54">
        <v>1</v>
      </c>
      <c r="AJ54">
        <v>3.5610455999999999E-2</v>
      </c>
      <c r="AK54" s="13">
        <v>43057</v>
      </c>
      <c r="AL54" s="8" t="s">
        <v>106</v>
      </c>
    </row>
    <row r="55" spans="1:38">
      <c r="A55" t="s">
        <v>36</v>
      </c>
      <c r="B55">
        <v>2016</v>
      </c>
      <c r="C55">
        <v>-708</v>
      </c>
      <c r="D55">
        <v>-16263</v>
      </c>
      <c r="E55">
        <v>201601</v>
      </c>
      <c r="F55">
        <v>178</v>
      </c>
      <c r="G55">
        <v>160</v>
      </c>
      <c r="H55">
        <v>3</v>
      </c>
      <c r="I55">
        <v>12</v>
      </c>
      <c r="L55" t="s">
        <v>37</v>
      </c>
      <c r="M55">
        <v>0</v>
      </c>
      <c r="N55" t="s">
        <v>38</v>
      </c>
      <c r="O55" t="s">
        <v>39</v>
      </c>
      <c r="P55" s="1">
        <v>42580.282546296294</v>
      </c>
      <c r="Q55">
        <v>0.49</v>
      </c>
      <c r="R55">
        <v>2.407</v>
      </c>
      <c r="S55">
        <v>16.222000000000001</v>
      </c>
      <c r="T55" t="s">
        <v>38</v>
      </c>
      <c r="U55">
        <v>5.8680000000000003</v>
      </c>
      <c r="V55">
        <v>54.578830000000004</v>
      </c>
      <c r="W55">
        <v>-165.86646999999999</v>
      </c>
      <c r="X55">
        <v>54.576309999999999</v>
      </c>
      <c r="Y55">
        <v>-165.82973000000001</v>
      </c>
      <c r="Z55" s="2">
        <v>43094</v>
      </c>
      <c r="AA55">
        <v>417</v>
      </c>
      <c r="AB55">
        <v>423</v>
      </c>
      <c r="AD55">
        <v>10.3</v>
      </c>
      <c r="AE55">
        <v>3.9</v>
      </c>
      <c r="AF55" s="3">
        <v>1000</v>
      </c>
      <c r="AG55">
        <v>172</v>
      </c>
      <c r="AH55">
        <v>115</v>
      </c>
      <c r="AI55">
        <v>1</v>
      </c>
      <c r="AJ55">
        <v>3.9046353999999998E-2</v>
      </c>
      <c r="AK55" s="13">
        <v>43094</v>
      </c>
      <c r="AL55" s="8" t="s">
        <v>107</v>
      </c>
    </row>
    <row r="56" spans="1:38">
      <c r="A56" t="s">
        <v>36</v>
      </c>
      <c r="B56">
        <v>2016</v>
      </c>
      <c r="C56">
        <v>-708</v>
      </c>
      <c r="D56">
        <v>-16262</v>
      </c>
      <c r="E56">
        <v>201601</v>
      </c>
      <c r="F56">
        <v>178</v>
      </c>
      <c r="G56">
        <v>159</v>
      </c>
      <c r="H56">
        <v>3</v>
      </c>
      <c r="I56">
        <v>12</v>
      </c>
      <c r="L56" t="s">
        <v>37</v>
      </c>
      <c r="M56">
        <v>0</v>
      </c>
      <c r="N56" t="s">
        <v>38</v>
      </c>
      <c r="O56" t="s">
        <v>39</v>
      </c>
      <c r="P56" s="1">
        <v>42579.678194444445</v>
      </c>
      <c r="Q56">
        <v>0.497</v>
      </c>
      <c r="R56">
        <v>2.2010000000000001</v>
      </c>
      <c r="S56">
        <v>15.308999999999999</v>
      </c>
      <c r="T56" t="s">
        <v>38</v>
      </c>
      <c r="U56">
        <v>5.0439999999999996</v>
      </c>
      <c r="V56">
        <v>54.427010000000003</v>
      </c>
      <c r="W56">
        <v>-166.43498</v>
      </c>
      <c r="X56">
        <v>54.428930000000001</v>
      </c>
      <c r="Y56">
        <v>-166.46866</v>
      </c>
      <c r="Z56" s="2">
        <v>43099</v>
      </c>
      <c r="AA56">
        <v>550</v>
      </c>
      <c r="AB56">
        <v>555</v>
      </c>
      <c r="AD56">
        <v>11.4</v>
      </c>
      <c r="AE56">
        <v>3.5</v>
      </c>
      <c r="AF56" s="3">
        <v>1200</v>
      </c>
      <c r="AG56">
        <v>172</v>
      </c>
      <c r="AH56">
        <v>115</v>
      </c>
      <c r="AI56">
        <v>1</v>
      </c>
      <c r="AJ56">
        <v>3.3695109000000001E-2</v>
      </c>
      <c r="AK56" s="13">
        <v>43099</v>
      </c>
      <c r="AL56" s="8" t="s">
        <v>108</v>
      </c>
    </row>
    <row r="57" spans="1:38">
      <c r="A57" t="s">
        <v>36</v>
      </c>
      <c r="B57">
        <v>2016</v>
      </c>
      <c r="C57">
        <v>-708</v>
      </c>
      <c r="D57">
        <v>-16261</v>
      </c>
      <c r="E57">
        <v>201601</v>
      </c>
      <c r="F57">
        <v>178</v>
      </c>
      <c r="G57">
        <v>158</v>
      </c>
      <c r="H57">
        <v>3</v>
      </c>
      <c r="I57">
        <v>14</v>
      </c>
      <c r="L57" t="s">
        <v>49</v>
      </c>
      <c r="M57">
        <v>0</v>
      </c>
      <c r="N57" t="s">
        <v>38</v>
      </c>
      <c r="O57" t="s">
        <v>39</v>
      </c>
      <c r="P57" s="1">
        <v>42579.572812500002</v>
      </c>
      <c r="Q57">
        <v>0.40500000000000003</v>
      </c>
      <c r="R57">
        <v>1.851</v>
      </c>
      <c r="S57">
        <v>16.838999999999999</v>
      </c>
      <c r="T57" t="s">
        <v>38</v>
      </c>
      <c r="U57">
        <v>5.7519999999999998</v>
      </c>
      <c r="V57">
        <v>54.312559999999998</v>
      </c>
      <c r="W57">
        <v>-166.59475</v>
      </c>
      <c r="X57">
        <v>54.313630000000003</v>
      </c>
      <c r="Y57">
        <v>-166.5668</v>
      </c>
      <c r="Z57" t="s">
        <v>109</v>
      </c>
      <c r="AA57">
        <v>800</v>
      </c>
      <c r="AB57">
        <v>806</v>
      </c>
      <c r="AD57">
        <v>10.9</v>
      </c>
      <c r="AE57">
        <v>3.1</v>
      </c>
      <c r="AF57" s="3">
        <v>1650</v>
      </c>
      <c r="AG57">
        <v>172</v>
      </c>
      <c r="AH57">
        <v>115</v>
      </c>
      <c r="AI57">
        <v>1</v>
      </c>
      <c r="AJ57">
        <v>3.1168989000000001E-2</v>
      </c>
      <c r="AK57" t="s">
        <v>109</v>
      </c>
      <c r="AL57" s="8" t="s">
        <v>109</v>
      </c>
    </row>
    <row r="58" spans="1:38">
      <c r="A58" t="s">
        <v>36</v>
      </c>
      <c r="B58">
        <v>2016</v>
      </c>
      <c r="C58">
        <v>-708</v>
      </c>
      <c r="D58">
        <v>-16260</v>
      </c>
      <c r="E58">
        <v>201601</v>
      </c>
      <c r="F58">
        <v>178</v>
      </c>
      <c r="G58">
        <v>157</v>
      </c>
      <c r="H58">
        <v>3</v>
      </c>
      <c r="I58">
        <v>14</v>
      </c>
      <c r="L58" t="s">
        <v>49</v>
      </c>
      <c r="M58">
        <v>3.3</v>
      </c>
      <c r="N58" t="s">
        <v>38</v>
      </c>
      <c r="O58" t="s">
        <v>110</v>
      </c>
      <c r="P58" s="1">
        <v>42579.442685185182</v>
      </c>
      <c r="Q58">
        <v>0.503</v>
      </c>
      <c r="R58">
        <v>2.331</v>
      </c>
      <c r="S58">
        <v>17.327999999999999</v>
      </c>
      <c r="T58" t="s">
        <v>38</v>
      </c>
      <c r="U58">
        <v>5.3579999999999997</v>
      </c>
      <c r="V58">
        <v>54.306240000000003</v>
      </c>
      <c r="W58">
        <v>-166.71815000000001</v>
      </c>
      <c r="X58">
        <v>54.311329999999998</v>
      </c>
      <c r="Y58">
        <v>-166.75280000000001</v>
      </c>
      <c r="Z58" t="s">
        <v>111</v>
      </c>
      <c r="AA58">
        <v>825</v>
      </c>
      <c r="AB58">
        <v>830</v>
      </c>
      <c r="AD58">
        <v>11</v>
      </c>
      <c r="AE58">
        <v>3.1</v>
      </c>
      <c r="AF58" s="3">
        <v>1700</v>
      </c>
      <c r="AG58">
        <v>172</v>
      </c>
      <c r="AH58">
        <v>115</v>
      </c>
      <c r="AI58">
        <v>1</v>
      </c>
      <c r="AJ58">
        <v>4.0391568000000003E-2</v>
      </c>
      <c r="AK58" t="s">
        <v>111</v>
      </c>
      <c r="AL58" s="8" t="s">
        <v>111</v>
      </c>
    </row>
    <row r="59" spans="1:38">
      <c r="A59" t="s">
        <v>36</v>
      </c>
      <c r="B59">
        <v>2016</v>
      </c>
      <c r="C59">
        <v>-708</v>
      </c>
      <c r="D59">
        <v>-16259</v>
      </c>
      <c r="E59">
        <v>201601</v>
      </c>
      <c r="F59">
        <v>178</v>
      </c>
      <c r="G59">
        <v>156</v>
      </c>
      <c r="H59">
        <v>3</v>
      </c>
      <c r="I59">
        <v>15</v>
      </c>
      <c r="L59" t="s">
        <v>46</v>
      </c>
      <c r="M59">
        <v>1.2</v>
      </c>
      <c r="N59" t="s">
        <v>38</v>
      </c>
      <c r="O59" t="s">
        <v>112</v>
      </c>
      <c r="P59" s="1">
        <v>42579.308252314811</v>
      </c>
      <c r="Q59">
        <v>0.30399999999999999</v>
      </c>
      <c r="R59">
        <v>1.306</v>
      </c>
      <c r="S59">
        <v>17.399999999999999</v>
      </c>
      <c r="T59" t="s">
        <v>93</v>
      </c>
      <c r="U59">
        <v>4.78</v>
      </c>
      <c r="V59">
        <v>54.270099999999999</v>
      </c>
      <c r="W59">
        <v>-166.63554999999999</v>
      </c>
      <c r="X59">
        <v>54.266199999999998</v>
      </c>
      <c r="Y59">
        <v>-166.65432000000001</v>
      </c>
      <c r="Z59" t="s">
        <v>113</v>
      </c>
      <c r="AA59" s="3">
        <v>1090</v>
      </c>
      <c r="AB59">
        <v>1095</v>
      </c>
      <c r="AD59">
        <v>11.3</v>
      </c>
      <c r="AE59">
        <v>2.7</v>
      </c>
      <c r="AF59" s="3">
        <v>2050</v>
      </c>
      <c r="AG59">
        <v>172</v>
      </c>
      <c r="AH59">
        <v>115</v>
      </c>
      <c r="AI59">
        <v>1</v>
      </c>
      <c r="AJ59">
        <v>2.2724399999999999E-2</v>
      </c>
      <c r="AK59" t="s">
        <v>113</v>
      </c>
      <c r="AL59" s="8" t="s">
        <v>113</v>
      </c>
    </row>
    <row r="60" spans="1:38">
      <c r="A60" t="s">
        <v>36</v>
      </c>
      <c r="B60">
        <v>2016</v>
      </c>
      <c r="C60">
        <v>-708</v>
      </c>
      <c r="D60">
        <v>-16258</v>
      </c>
      <c r="E60">
        <v>201601</v>
      </c>
      <c r="F60">
        <v>178</v>
      </c>
      <c r="G60">
        <v>155</v>
      </c>
      <c r="H60">
        <v>3</v>
      </c>
      <c r="I60">
        <v>11</v>
      </c>
      <c r="L60" t="s">
        <v>53</v>
      </c>
      <c r="M60">
        <v>0</v>
      </c>
      <c r="N60" t="s">
        <v>38</v>
      </c>
      <c r="O60" t="s">
        <v>39</v>
      </c>
      <c r="P60" s="1">
        <v>42578.718101851853</v>
      </c>
      <c r="Q60">
        <v>0.48599999999999999</v>
      </c>
      <c r="R60">
        <v>2.2810000000000001</v>
      </c>
      <c r="S60">
        <v>17.236000000000001</v>
      </c>
      <c r="T60" t="s">
        <v>38</v>
      </c>
      <c r="U60">
        <v>5.53</v>
      </c>
      <c r="V60">
        <v>54.737720000000003</v>
      </c>
      <c r="W60">
        <v>-166.84844000000001</v>
      </c>
      <c r="X60">
        <v>54.725279999999998</v>
      </c>
      <c r="Y60">
        <v>-166.82034999999999</v>
      </c>
      <c r="Z60" s="4">
        <v>12359</v>
      </c>
      <c r="AA60">
        <v>323</v>
      </c>
      <c r="AB60">
        <v>329</v>
      </c>
      <c r="AD60">
        <v>11.4</v>
      </c>
      <c r="AE60">
        <v>4.2</v>
      </c>
      <c r="AF60">
        <v>850</v>
      </c>
      <c r="AG60">
        <v>172</v>
      </c>
      <c r="AH60">
        <v>115</v>
      </c>
      <c r="AI60">
        <v>1</v>
      </c>
      <c r="AJ60">
        <v>3.9315316000000003E-2</v>
      </c>
      <c r="AK60" s="14">
        <v>12359</v>
      </c>
      <c r="AL60" s="8" t="s">
        <v>114</v>
      </c>
    </row>
    <row r="61" spans="1:38">
      <c r="A61" t="s">
        <v>36</v>
      </c>
      <c r="B61">
        <v>2016</v>
      </c>
      <c r="C61">
        <v>-708</v>
      </c>
      <c r="D61">
        <v>-16257</v>
      </c>
      <c r="E61">
        <v>201601</v>
      </c>
      <c r="F61">
        <v>178</v>
      </c>
      <c r="G61">
        <v>154</v>
      </c>
      <c r="H61">
        <v>3</v>
      </c>
      <c r="I61">
        <v>12</v>
      </c>
      <c r="L61" t="s">
        <v>37</v>
      </c>
      <c r="M61">
        <v>0</v>
      </c>
      <c r="N61" t="s">
        <v>38</v>
      </c>
      <c r="O61" t="s">
        <v>39</v>
      </c>
      <c r="P61" s="1">
        <v>42578.615081018521</v>
      </c>
      <c r="Q61">
        <v>0.46800000000000003</v>
      </c>
      <c r="R61">
        <v>2.12</v>
      </c>
      <c r="S61">
        <v>14.711</v>
      </c>
      <c r="T61" t="s">
        <v>38</v>
      </c>
      <c r="U61">
        <v>4.5449999999999999</v>
      </c>
      <c r="V61">
        <v>54.610169999999997</v>
      </c>
      <c r="W61">
        <v>-167.02634</v>
      </c>
      <c r="X61">
        <v>54.62471</v>
      </c>
      <c r="Y61">
        <v>-167.00522000000001</v>
      </c>
      <c r="Z61" s="4">
        <v>18598</v>
      </c>
      <c r="AA61">
        <v>425</v>
      </c>
      <c r="AB61">
        <v>430</v>
      </c>
      <c r="AD61">
        <v>11.5</v>
      </c>
      <c r="AE61">
        <v>3.9</v>
      </c>
      <c r="AF61" s="3">
        <v>1000</v>
      </c>
      <c r="AG61">
        <v>172</v>
      </c>
      <c r="AH61">
        <v>115</v>
      </c>
      <c r="AI61">
        <v>1</v>
      </c>
      <c r="AJ61">
        <v>3.1187320000000001E-2</v>
      </c>
      <c r="AK61" s="14">
        <v>18598</v>
      </c>
      <c r="AL61" s="8" t="s">
        <v>115</v>
      </c>
    </row>
    <row r="62" spans="1:38">
      <c r="A62" t="s">
        <v>36</v>
      </c>
      <c r="B62">
        <v>2016</v>
      </c>
      <c r="C62">
        <v>-708</v>
      </c>
      <c r="D62">
        <v>-16256</v>
      </c>
      <c r="E62">
        <v>201601</v>
      </c>
      <c r="F62">
        <v>178</v>
      </c>
      <c r="G62">
        <v>134</v>
      </c>
      <c r="H62">
        <v>3</v>
      </c>
      <c r="I62">
        <v>11</v>
      </c>
      <c r="L62" t="s">
        <v>53</v>
      </c>
      <c r="M62">
        <v>0</v>
      </c>
      <c r="N62" t="s">
        <v>38</v>
      </c>
      <c r="O62" t="s">
        <v>39</v>
      </c>
      <c r="P62" s="1">
        <v>42573.738182870373</v>
      </c>
      <c r="Q62">
        <v>0.498</v>
      </c>
      <c r="R62">
        <v>2.3079999999999998</v>
      </c>
      <c r="S62">
        <v>16.992999999999999</v>
      </c>
      <c r="T62" t="s">
        <v>38</v>
      </c>
      <c r="U62">
        <v>5.5709999999999997</v>
      </c>
      <c r="V62">
        <v>55.404969999999999</v>
      </c>
      <c r="W62">
        <v>-168.03556</v>
      </c>
      <c r="X62">
        <v>55.392980000000001</v>
      </c>
      <c r="Y62">
        <v>-168.0059</v>
      </c>
      <c r="Z62" s="2">
        <v>43049</v>
      </c>
      <c r="AA62">
        <v>224</v>
      </c>
      <c r="AB62">
        <v>230</v>
      </c>
      <c r="AD62">
        <v>10.9</v>
      </c>
      <c r="AE62">
        <v>4.2</v>
      </c>
      <c r="AF62">
        <v>650</v>
      </c>
      <c r="AG62">
        <v>172</v>
      </c>
      <c r="AH62">
        <v>115</v>
      </c>
      <c r="AI62">
        <v>2</v>
      </c>
      <c r="AJ62">
        <v>3.9219843999999997E-2</v>
      </c>
      <c r="AK62" s="13">
        <v>43049</v>
      </c>
      <c r="AL62" s="8" t="s">
        <v>116</v>
      </c>
    </row>
    <row r="63" spans="1:38">
      <c r="A63" t="s">
        <v>36</v>
      </c>
      <c r="B63">
        <v>2016</v>
      </c>
      <c r="C63">
        <v>-708</v>
      </c>
      <c r="D63">
        <v>-16255</v>
      </c>
      <c r="E63">
        <v>201601</v>
      </c>
      <c r="F63">
        <v>178</v>
      </c>
      <c r="G63">
        <v>133</v>
      </c>
      <c r="H63">
        <v>3</v>
      </c>
      <c r="I63">
        <v>11</v>
      </c>
      <c r="L63" t="s">
        <v>53</v>
      </c>
      <c r="M63">
        <v>0</v>
      </c>
      <c r="N63" t="s">
        <v>38</v>
      </c>
      <c r="O63" t="s">
        <v>39</v>
      </c>
      <c r="P63" s="1">
        <v>42573.630729166667</v>
      </c>
      <c r="Q63">
        <v>0.52400000000000002</v>
      </c>
      <c r="R63">
        <v>2.2519999999999998</v>
      </c>
      <c r="S63">
        <v>17.082999999999998</v>
      </c>
      <c r="T63" t="s">
        <v>38</v>
      </c>
      <c r="U63">
        <v>5.88</v>
      </c>
      <c r="V63">
        <v>55.457129999999999</v>
      </c>
      <c r="W63">
        <v>-168.19723999999999</v>
      </c>
      <c r="X63">
        <v>55.445129999999999</v>
      </c>
      <c r="Y63">
        <v>-168.16873000000001</v>
      </c>
      <c r="Z63" s="4">
        <v>13089</v>
      </c>
      <c r="AA63">
        <v>238</v>
      </c>
      <c r="AB63">
        <v>244</v>
      </c>
      <c r="AD63">
        <v>10.8</v>
      </c>
      <c r="AE63">
        <v>4.2</v>
      </c>
      <c r="AF63">
        <v>700</v>
      </c>
      <c r="AG63">
        <v>172</v>
      </c>
      <c r="AH63">
        <v>115</v>
      </c>
      <c r="AI63">
        <v>2</v>
      </c>
      <c r="AJ63">
        <v>3.8470916000000001E-2</v>
      </c>
      <c r="AK63" s="14">
        <v>13089</v>
      </c>
      <c r="AL63" s="8" t="s">
        <v>117</v>
      </c>
    </row>
    <row r="64" spans="1:38">
      <c r="A64" t="s">
        <v>36</v>
      </c>
      <c r="B64">
        <v>2016</v>
      </c>
      <c r="C64">
        <v>-708</v>
      </c>
      <c r="D64">
        <v>-16254</v>
      </c>
      <c r="E64">
        <v>201601</v>
      </c>
      <c r="F64">
        <v>178</v>
      </c>
      <c r="G64">
        <v>132</v>
      </c>
      <c r="H64">
        <v>3</v>
      </c>
      <c r="I64">
        <v>12</v>
      </c>
      <c r="L64" t="s">
        <v>37</v>
      </c>
      <c r="M64">
        <v>0</v>
      </c>
      <c r="N64" t="s">
        <v>38</v>
      </c>
      <c r="O64" t="s">
        <v>39</v>
      </c>
      <c r="P64" s="1">
        <v>42573.525914351849</v>
      </c>
      <c r="Q64">
        <v>0.51900000000000002</v>
      </c>
      <c r="R64">
        <v>2.4060000000000001</v>
      </c>
      <c r="S64">
        <v>18.138999999999999</v>
      </c>
      <c r="T64" t="s">
        <v>38</v>
      </c>
      <c r="U64">
        <v>5.49</v>
      </c>
      <c r="V64">
        <v>55.423549999999999</v>
      </c>
      <c r="W64">
        <v>-168.32339999999999</v>
      </c>
      <c r="X64">
        <v>55.408720000000002</v>
      </c>
      <c r="Y64">
        <v>-168.29605000000001</v>
      </c>
      <c r="Z64" s="4">
        <v>12754</v>
      </c>
      <c r="AA64">
        <v>530</v>
      </c>
      <c r="AB64">
        <v>535</v>
      </c>
      <c r="AD64">
        <v>10.9</v>
      </c>
      <c r="AE64">
        <v>3.7</v>
      </c>
      <c r="AF64" s="3">
        <v>1150</v>
      </c>
      <c r="AG64">
        <v>172</v>
      </c>
      <c r="AH64">
        <v>115</v>
      </c>
      <c r="AI64">
        <v>1</v>
      </c>
      <c r="AJ64">
        <v>4.3642434000000001E-2</v>
      </c>
      <c r="AK64" s="14">
        <v>12754</v>
      </c>
      <c r="AL64" s="8" t="s">
        <v>118</v>
      </c>
    </row>
    <row r="65" spans="1:38">
      <c r="A65" t="s">
        <v>36</v>
      </c>
      <c r="B65">
        <v>2016</v>
      </c>
      <c r="C65">
        <v>-708</v>
      </c>
      <c r="D65">
        <v>-16253</v>
      </c>
      <c r="E65">
        <v>201601</v>
      </c>
      <c r="F65">
        <v>178</v>
      </c>
      <c r="G65">
        <v>131</v>
      </c>
      <c r="H65">
        <v>3</v>
      </c>
      <c r="I65">
        <v>12</v>
      </c>
      <c r="L65" t="s">
        <v>37</v>
      </c>
      <c r="M65">
        <v>0</v>
      </c>
      <c r="N65" t="s">
        <v>38</v>
      </c>
      <c r="O65" t="s">
        <v>39</v>
      </c>
      <c r="P65" s="1">
        <v>42573.407199074078</v>
      </c>
      <c r="Q65">
        <v>0.50700000000000001</v>
      </c>
      <c r="R65">
        <v>2.33</v>
      </c>
      <c r="S65">
        <v>17.585000000000001</v>
      </c>
      <c r="T65" t="s">
        <v>38</v>
      </c>
      <c r="U65">
        <v>5.7389999999999999</v>
      </c>
      <c r="V65">
        <v>55.369709999999998</v>
      </c>
      <c r="W65">
        <v>-168.16623999999999</v>
      </c>
      <c r="X65">
        <v>55.378869999999999</v>
      </c>
      <c r="Y65">
        <v>-168.19908000000001</v>
      </c>
      <c r="Z65" s="2">
        <v>43083</v>
      </c>
      <c r="AA65">
        <v>498</v>
      </c>
      <c r="AB65">
        <v>504</v>
      </c>
      <c r="AD65">
        <v>11</v>
      </c>
      <c r="AE65">
        <v>3.6</v>
      </c>
      <c r="AF65" s="3">
        <v>1150</v>
      </c>
      <c r="AG65">
        <v>172</v>
      </c>
      <c r="AH65">
        <v>115</v>
      </c>
      <c r="AI65">
        <v>1</v>
      </c>
      <c r="AJ65">
        <v>4.0973049999999997E-2</v>
      </c>
      <c r="AK65" s="13">
        <v>43083</v>
      </c>
      <c r="AL65" s="8" t="s">
        <v>119</v>
      </c>
    </row>
    <row r="66" spans="1:38">
      <c r="A66" t="s">
        <v>36</v>
      </c>
      <c r="B66">
        <v>2016</v>
      </c>
      <c r="C66">
        <v>-708</v>
      </c>
      <c r="D66">
        <v>-16252</v>
      </c>
      <c r="E66">
        <v>201601</v>
      </c>
      <c r="F66">
        <v>178</v>
      </c>
      <c r="G66">
        <v>130</v>
      </c>
      <c r="H66">
        <v>3</v>
      </c>
      <c r="I66">
        <v>13</v>
      </c>
      <c r="L66" t="s">
        <v>43</v>
      </c>
      <c r="M66">
        <v>0</v>
      </c>
      <c r="N66" t="s">
        <v>38</v>
      </c>
      <c r="O66" t="s">
        <v>39</v>
      </c>
      <c r="P66" s="1">
        <v>42573.293599537035</v>
      </c>
      <c r="Q66">
        <v>0.51700000000000002</v>
      </c>
      <c r="R66">
        <v>2.5289999999999999</v>
      </c>
      <c r="S66">
        <v>15.454000000000001</v>
      </c>
      <c r="T66" t="s">
        <v>38</v>
      </c>
      <c r="U66">
        <v>6.36</v>
      </c>
      <c r="V66">
        <v>55.389499999999998</v>
      </c>
      <c r="W66">
        <v>-168.27878999999999</v>
      </c>
      <c r="X66">
        <v>55.376649999999998</v>
      </c>
      <c r="Y66">
        <v>-168.24623</v>
      </c>
      <c r="Z66" t="s">
        <v>120</v>
      </c>
      <c r="AA66">
        <v>604</v>
      </c>
      <c r="AB66">
        <v>605</v>
      </c>
      <c r="AD66">
        <v>11</v>
      </c>
      <c r="AE66">
        <v>3.5</v>
      </c>
      <c r="AF66" s="3">
        <v>1350</v>
      </c>
      <c r="AG66">
        <v>172</v>
      </c>
      <c r="AH66">
        <v>115</v>
      </c>
      <c r="AI66">
        <v>1</v>
      </c>
      <c r="AJ66">
        <v>3.9083166000000003E-2</v>
      </c>
      <c r="AK66" t="s">
        <v>120</v>
      </c>
      <c r="AL66" s="8" t="s">
        <v>120</v>
      </c>
    </row>
    <row r="67" spans="1:38">
      <c r="A67" t="s">
        <v>36</v>
      </c>
      <c r="B67">
        <v>2016</v>
      </c>
      <c r="C67">
        <v>-708</v>
      </c>
      <c r="D67">
        <v>-15895</v>
      </c>
      <c r="E67">
        <v>201601</v>
      </c>
      <c r="F67">
        <v>178</v>
      </c>
      <c r="G67">
        <v>183</v>
      </c>
      <c r="H67">
        <v>3</v>
      </c>
      <c r="I67">
        <v>21</v>
      </c>
      <c r="L67" t="s">
        <v>60</v>
      </c>
      <c r="M67">
        <v>0</v>
      </c>
      <c r="N67" t="s">
        <v>38</v>
      </c>
      <c r="O67" t="s">
        <v>39</v>
      </c>
      <c r="P67" s="1">
        <v>42591.704664351855</v>
      </c>
      <c r="Q67">
        <v>0.55000000000000004</v>
      </c>
      <c r="R67">
        <v>2.6030000000000002</v>
      </c>
      <c r="S67">
        <v>17.038</v>
      </c>
      <c r="T67" t="s">
        <v>38</v>
      </c>
      <c r="U67">
        <v>6.2729999999999997</v>
      </c>
      <c r="V67">
        <v>56.067729999999997</v>
      </c>
      <c r="W67">
        <v>-168.43179000000001</v>
      </c>
      <c r="X67">
        <v>56.045310000000001</v>
      </c>
      <c r="Y67">
        <v>-168.43235000000001</v>
      </c>
      <c r="Z67" t="s">
        <v>121</v>
      </c>
      <c r="AA67">
        <v>293</v>
      </c>
      <c r="AB67">
        <v>299</v>
      </c>
      <c r="AD67">
        <v>12.7</v>
      </c>
      <c r="AE67">
        <v>4.0999999999999996</v>
      </c>
      <c r="AF67">
        <v>800</v>
      </c>
      <c r="AG67">
        <v>172</v>
      </c>
      <c r="AH67">
        <v>115</v>
      </c>
      <c r="AI67">
        <v>1</v>
      </c>
      <c r="AJ67">
        <v>4.4349913999999997E-2</v>
      </c>
      <c r="AK67" t="s">
        <v>121</v>
      </c>
      <c r="AL67" s="8" t="s">
        <v>121</v>
      </c>
    </row>
    <row r="68" spans="1:38">
      <c r="A68" t="s">
        <v>36</v>
      </c>
      <c r="B68">
        <v>2016</v>
      </c>
      <c r="C68">
        <v>-708</v>
      </c>
      <c r="D68">
        <v>-15894</v>
      </c>
      <c r="E68">
        <v>201601</v>
      </c>
      <c r="F68">
        <v>178</v>
      </c>
      <c r="G68">
        <v>181</v>
      </c>
      <c r="H68">
        <v>3</v>
      </c>
      <c r="I68">
        <v>12</v>
      </c>
      <c r="L68" t="s">
        <v>37</v>
      </c>
      <c r="M68">
        <v>0</v>
      </c>
      <c r="N68" t="s">
        <v>38</v>
      </c>
      <c r="O68" t="s">
        <v>39</v>
      </c>
      <c r="P68" s="1">
        <v>42586.664270833331</v>
      </c>
      <c r="Q68">
        <v>0.48799999999999999</v>
      </c>
      <c r="R68">
        <v>2.3559999999999999</v>
      </c>
      <c r="S68">
        <v>16.396999999999998</v>
      </c>
      <c r="T68" t="s">
        <v>38</v>
      </c>
      <c r="U68">
        <v>6.2460000000000004</v>
      </c>
      <c r="V68">
        <v>54.489989999999999</v>
      </c>
      <c r="W68">
        <v>-165.8408</v>
      </c>
      <c r="X68">
        <v>54.46904</v>
      </c>
      <c r="Y68">
        <v>-165.84613999999999</v>
      </c>
      <c r="Z68" s="2">
        <v>43078</v>
      </c>
      <c r="AA68">
        <v>447</v>
      </c>
      <c r="AB68">
        <v>453</v>
      </c>
      <c r="AD68">
        <v>11.5</v>
      </c>
      <c r="AE68">
        <v>3.8</v>
      </c>
      <c r="AF68" s="3">
        <v>1050</v>
      </c>
      <c r="AG68">
        <v>172</v>
      </c>
      <c r="AH68">
        <v>115</v>
      </c>
      <c r="AI68">
        <v>1</v>
      </c>
      <c r="AJ68">
        <v>3.8631331999999997E-2</v>
      </c>
      <c r="AK68" s="13">
        <v>43078</v>
      </c>
      <c r="AL68" s="8" t="s">
        <v>122</v>
      </c>
    </row>
    <row r="69" spans="1:38">
      <c r="A69" t="s">
        <v>36</v>
      </c>
      <c r="B69">
        <v>2016</v>
      </c>
      <c r="C69">
        <v>-708</v>
      </c>
      <c r="D69">
        <v>-15893</v>
      </c>
      <c r="E69">
        <v>201601</v>
      </c>
      <c r="F69">
        <v>178</v>
      </c>
      <c r="G69">
        <v>180</v>
      </c>
      <c r="H69">
        <v>3</v>
      </c>
      <c r="I69">
        <v>11</v>
      </c>
      <c r="L69" t="s">
        <v>53</v>
      </c>
      <c r="M69">
        <v>0</v>
      </c>
      <c r="N69" t="s">
        <v>38</v>
      </c>
      <c r="O69" t="s">
        <v>39</v>
      </c>
      <c r="P69" s="1">
        <v>42586.56763888889</v>
      </c>
      <c r="Q69">
        <v>0.48599999999999999</v>
      </c>
      <c r="R69">
        <v>2.3279999999999998</v>
      </c>
      <c r="S69">
        <v>15.661</v>
      </c>
      <c r="T69" t="s">
        <v>38</v>
      </c>
      <c r="U69">
        <v>6.7329999999999997</v>
      </c>
      <c r="V69">
        <v>54.633310000000002</v>
      </c>
      <c r="W69">
        <v>-165.63851</v>
      </c>
      <c r="X69">
        <v>54.612400000000001</v>
      </c>
      <c r="Y69">
        <v>-165.63959</v>
      </c>
      <c r="Z69" s="2">
        <v>43054</v>
      </c>
      <c r="AA69">
        <v>323</v>
      </c>
      <c r="AB69">
        <v>330</v>
      </c>
      <c r="AD69">
        <v>11.4</v>
      </c>
      <c r="AE69">
        <v>4.0999999999999996</v>
      </c>
      <c r="AF69">
        <v>850</v>
      </c>
      <c r="AG69">
        <v>172</v>
      </c>
      <c r="AH69">
        <v>115</v>
      </c>
      <c r="AI69">
        <v>1</v>
      </c>
      <c r="AJ69">
        <v>3.6458808000000002E-2</v>
      </c>
      <c r="AK69" s="13">
        <v>43054</v>
      </c>
      <c r="AL69" s="8" t="s">
        <v>123</v>
      </c>
    </row>
    <row r="70" spans="1:38">
      <c r="A70" t="s">
        <v>36</v>
      </c>
      <c r="B70">
        <v>2016</v>
      </c>
      <c r="C70">
        <v>-708</v>
      </c>
      <c r="D70">
        <v>-15892</v>
      </c>
      <c r="E70">
        <v>201601</v>
      </c>
      <c r="F70">
        <v>178</v>
      </c>
      <c r="G70">
        <v>179</v>
      </c>
      <c r="H70">
        <v>3</v>
      </c>
      <c r="I70">
        <v>11</v>
      </c>
      <c r="L70" t="s">
        <v>53</v>
      </c>
      <c r="M70">
        <v>0</v>
      </c>
      <c r="N70" t="s">
        <v>38</v>
      </c>
      <c r="O70" t="s">
        <v>39</v>
      </c>
      <c r="P70" s="1">
        <v>42586.489490740743</v>
      </c>
      <c r="Q70">
        <v>0.48399999999999999</v>
      </c>
      <c r="R70">
        <v>2.169</v>
      </c>
      <c r="S70">
        <v>15.166</v>
      </c>
      <c r="T70" t="s">
        <v>38</v>
      </c>
      <c r="U70">
        <v>6.4139999999999997</v>
      </c>
      <c r="V70">
        <v>54.755740000000003</v>
      </c>
      <c r="W70">
        <v>-165.76692</v>
      </c>
      <c r="X70">
        <v>54.756329999999998</v>
      </c>
      <c r="Y70">
        <v>-165.73337000000001</v>
      </c>
      <c r="Z70" s="2">
        <v>43045</v>
      </c>
      <c r="AA70">
        <v>218</v>
      </c>
      <c r="AB70">
        <v>224</v>
      </c>
      <c r="AD70">
        <v>11</v>
      </c>
      <c r="AE70">
        <v>4.2</v>
      </c>
      <c r="AF70">
        <v>650</v>
      </c>
      <c r="AG70">
        <v>172</v>
      </c>
      <c r="AH70">
        <v>115</v>
      </c>
      <c r="AI70">
        <v>1</v>
      </c>
      <c r="AJ70">
        <v>3.2895054E-2</v>
      </c>
      <c r="AK70" s="13">
        <v>43045</v>
      </c>
      <c r="AL70" s="8" t="s">
        <v>124</v>
      </c>
    </row>
    <row r="71" spans="1:38">
      <c r="A71" t="s">
        <v>36</v>
      </c>
      <c r="B71">
        <v>2016</v>
      </c>
      <c r="C71">
        <v>-708</v>
      </c>
      <c r="D71">
        <v>-15891</v>
      </c>
      <c r="E71">
        <v>201601</v>
      </c>
      <c r="F71">
        <v>178</v>
      </c>
      <c r="G71">
        <v>178</v>
      </c>
      <c r="H71">
        <v>3</v>
      </c>
      <c r="I71">
        <v>11</v>
      </c>
      <c r="L71" t="s">
        <v>53</v>
      </c>
      <c r="M71">
        <v>0</v>
      </c>
      <c r="N71" t="s">
        <v>38</v>
      </c>
      <c r="O71" t="s">
        <v>39</v>
      </c>
      <c r="P71" s="1">
        <v>42586.401331018518</v>
      </c>
      <c r="Q71">
        <v>0.41799999999999998</v>
      </c>
      <c r="R71">
        <v>1.9650000000000001</v>
      </c>
      <c r="S71">
        <v>16.59</v>
      </c>
      <c r="T71" t="s">
        <v>38</v>
      </c>
      <c r="U71">
        <v>5.3360000000000003</v>
      </c>
      <c r="V71">
        <v>54.760269999999998</v>
      </c>
      <c r="W71">
        <v>-166.02028000000001</v>
      </c>
      <c r="X71">
        <v>54.761659999999999</v>
      </c>
      <c r="Y71">
        <v>-165.98994999999999</v>
      </c>
      <c r="Z71" s="2">
        <v>43053</v>
      </c>
      <c r="AA71">
        <v>205</v>
      </c>
      <c r="AB71">
        <v>210</v>
      </c>
      <c r="AD71">
        <v>11</v>
      </c>
      <c r="AE71">
        <v>4.0999999999999996</v>
      </c>
      <c r="AF71">
        <v>650</v>
      </c>
      <c r="AG71">
        <v>172</v>
      </c>
      <c r="AH71">
        <v>115</v>
      </c>
      <c r="AI71">
        <v>2</v>
      </c>
      <c r="AJ71">
        <v>3.2599349999999999E-2</v>
      </c>
      <c r="AK71" s="13">
        <v>43053</v>
      </c>
      <c r="AL71" s="8" t="s">
        <v>125</v>
      </c>
    </row>
    <row r="72" spans="1:38">
      <c r="A72" t="s">
        <v>36</v>
      </c>
      <c r="B72">
        <v>2016</v>
      </c>
      <c r="C72">
        <v>-708</v>
      </c>
      <c r="D72">
        <v>-15890</v>
      </c>
      <c r="E72">
        <v>201601</v>
      </c>
      <c r="F72">
        <v>178</v>
      </c>
      <c r="G72">
        <v>177</v>
      </c>
      <c r="H72">
        <v>3</v>
      </c>
      <c r="I72">
        <v>12</v>
      </c>
      <c r="L72" t="s">
        <v>37</v>
      </c>
      <c r="M72">
        <v>0</v>
      </c>
      <c r="N72" t="s">
        <v>38</v>
      </c>
      <c r="O72" t="s">
        <v>39</v>
      </c>
      <c r="P72" s="1">
        <v>42586.284710648149</v>
      </c>
      <c r="Q72">
        <v>0.36499999999999999</v>
      </c>
      <c r="R72">
        <v>1.6319999999999999</v>
      </c>
      <c r="S72">
        <v>15.627000000000001</v>
      </c>
      <c r="T72" t="s">
        <v>38</v>
      </c>
      <c r="U72">
        <v>5.1109999999999998</v>
      </c>
      <c r="V72">
        <v>54.573540000000001</v>
      </c>
      <c r="W72">
        <v>-166.47721000000001</v>
      </c>
      <c r="X72">
        <v>54.575510000000001</v>
      </c>
      <c r="Y72">
        <v>-166.45235</v>
      </c>
      <c r="Z72" s="2">
        <v>43088</v>
      </c>
      <c r="AA72">
        <v>406</v>
      </c>
      <c r="AB72">
        <v>411</v>
      </c>
      <c r="AD72">
        <v>12</v>
      </c>
      <c r="AE72">
        <v>3.9</v>
      </c>
      <c r="AF72">
        <v>950</v>
      </c>
      <c r="AG72">
        <v>172</v>
      </c>
      <c r="AH72">
        <v>115</v>
      </c>
      <c r="AI72">
        <v>1</v>
      </c>
      <c r="AJ72">
        <v>2.5503264000000001E-2</v>
      </c>
      <c r="AK72" s="13">
        <v>43088</v>
      </c>
      <c r="AL72" s="8" t="s">
        <v>126</v>
      </c>
    </row>
    <row r="73" spans="1:38">
      <c r="A73" t="s">
        <v>36</v>
      </c>
      <c r="B73">
        <v>2016</v>
      </c>
      <c r="C73">
        <v>-708</v>
      </c>
      <c r="D73">
        <v>-15889</v>
      </c>
      <c r="E73">
        <v>201601</v>
      </c>
      <c r="F73">
        <v>178</v>
      </c>
      <c r="G73">
        <v>176</v>
      </c>
      <c r="H73">
        <v>3</v>
      </c>
      <c r="I73">
        <v>11</v>
      </c>
      <c r="L73" t="s">
        <v>53</v>
      </c>
      <c r="M73">
        <v>0</v>
      </c>
      <c r="N73" t="s">
        <v>38</v>
      </c>
      <c r="O73" t="s">
        <v>39</v>
      </c>
      <c r="P73" s="1">
        <v>42585.708252314813</v>
      </c>
      <c r="Q73">
        <v>0.47599999999999998</v>
      </c>
      <c r="R73">
        <v>2.3130000000000002</v>
      </c>
      <c r="S73">
        <v>17.411999999999999</v>
      </c>
      <c r="T73" t="s">
        <v>38</v>
      </c>
      <c r="U73">
        <v>5.4710000000000001</v>
      </c>
      <c r="V73">
        <v>54.937570000000001</v>
      </c>
      <c r="W73">
        <v>-167.37269000000001</v>
      </c>
      <c r="X73">
        <v>54.924160000000001</v>
      </c>
      <c r="Y73">
        <v>-167.34521000000001</v>
      </c>
      <c r="Z73" s="4">
        <v>15281</v>
      </c>
      <c r="AA73">
        <v>318</v>
      </c>
      <c r="AB73">
        <v>323</v>
      </c>
      <c r="AD73">
        <v>12.1</v>
      </c>
      <c r="AE73">
        <v>4.2</v>
      </c>
      <c r="AF73">
        <v>800</v>
      </c>
      <c r="AG73">
        <v>172</v>
      </c>
      <c r="AH73">
        <v>115</v>
      </c>
      <c r="AI73">
        <v>1</v>
      </c>
      <c r="AJ73">
        <v>4.0273956E-2</v>
      </c>
      <c r="AK73" s="14">
        <v>15281</v>
      </c>
      <c r="AL73" s="8" t="s">
        <v>127</v>
      </c>
    </row>
    <row r="74" spans="1:38">
      <c r="A74" t="s">
        <v>36</v>
      </c>
      <c r="B74">
        <v>2016</v>
      </c>
      <c r="C74">
        <v>-708</v>
      </c>
      <c r="D74">
        <v>-15888</v>
      </c>
      <c r="E74">
        <v>201601</v>
      </c>
      <c r="F74">
        <v>178</v>
      </c>
      <c r="G74">
        <v>175</v>
      </c>
      <c r="H74">
        <v>3</v>
      </c>
      <c r="I74">
        <v>11</v>
      </c>
      <c r="L74" t="s">
        <v>53</v>
      </c>
      <c r="M74">
        <v>0</v>
      </c>
      <c r="N74" t="s">
        <v>38</v>
      </c>
      <c r="O74" t="s">
        <v>39</v>
      </c>
      <c r="P74" s="1">
        <v>42585.622337962966</v>
      </c>
      <c r="Q74">
        <v>0.48299999999999998</v>
      </c>
      <c r="R74">
        <v>2.323</v>
      </c>
      <c r="S74">
        <v>17.68</v>
      </c>
      <c r="T74" t="s">
        <v>38</v>
      </c>
      <c r="U74">
        <v>5.76</v>
      </c>
      <c r="V74">
        <v>55.042380000000001</v>
      </c>
      <c r="W74">
        <v>-167.5333</v>
      </c>
      <c r="X74">
        <v>55.027920000000002</v>
      </c>
      <c r="Y74">
        <v>-167.50720000000001</v>
      </c>
      <c r="Z74" s="4">
        <v>13820</v>
      </c>
      <c r="AA74">
        <v>286</v>
      </c>
      <c r="AB74">
        <v>292</v>
      </c>
      <c r="AD74">
        <v>11.9</v>
      </c>
      <c r="AE74">
        <v>4.2</v>
      </c>
      <c r="AF74">
        <v>750</v>
      </c>
      <c r="AG74">
        <v>172</v>
      </c>
      <c r="AH74">
        <v>115</v>
      </c>
      <c r="AI74">
        <v>1</v>
      </c>
      <c r="AJ74">
        <v>4.1070639999999999E-2</v>
      </c>
      <c r="AK74" s="14">
        <v>13820</v>
      </c>
      <c r="AL74" s="8" t="s">
        <v>128</v>
      </c>
    </row>
    <row r="75" spans="1:38">
      <c r="A75" t="s">
        <v>36</v>
      </c>
      <c r="B75">
        <v>2016</v>
      </c>
      <c r="C75">
        <v>-708</v>
      </c>
      <c r="D75">
        <v>-15887</v>
      </c>
      <c r="E75">
        <v>201601</v>
      </c>
      <c r="F75">
        <v>178</v>
      </c>
      <c r="G75">
        <v>174</v>
      </c>
      <c r="H75">
        <v>3</v>
      </c>
      <c r="I75">
        <v>12</v>
      </c>
      <c r="L75" t="s">
        <v>37</v>
      </c>
      <c r="M75">
        <v>0</v>
      </c>
      <c r="N75" t="s">
        <v>38</v>
      </c>
      <c r="O75" t="s">
        <v>39</v>
      </c>
      <c r="P75" s="1">
        <v>42585.53974537037</v>
      </c>
      <c r="Q75">
        <v>0.46600000000000003</v>
      </c>
      <c r="R75">
        <v>2.2450000000000001</v>
      </c>
      <c r="S75">
        <v>17.791</v>
      </c>
      <c r="T75" t="s">
        <v>38</v>
      </c>
      <c r="U75">
        <v>5.3769999999999998</v>
      </c>
      <c r="V75">
        <v>54.954549999999998</v>
      </c>
      <c r="W75">
        <v>-167.59496999999999</v>
      </c>
      <c r="X75">
        <v>54.969900000000003</v>
      </c>
      <c r="Y75">
        <v>-167.61766</v>
      </c>
      <c r="Z75" s="4">
        <v>14946</v>
      </c>
      <c r="AA75">
        <v>450</v>
      </c>
      <c r="AB75">
        <v>455</v>
      </c>
      <c r="AD75">
        <v>11.9</v>
      </c>
      <c r="AE75">
        <v>3.8</v>
      </c>
      <c r="AF75" s="3">
        <v>1050</v>
      </c>
      <c r="AG75">
        <v>172</v>
      </c>
      <c r="AH75">
        <v>115</v>
      </c>
      <c r="AI75">
        <v>1</v>
      </c>
      <c r="AJ75">
        <v>3.9940795000000001E-2</v>
      </c>
      <c r="AK75" s="14">
        <v>14946</v>
      </c>
      <c r="AL75" s="8" t="s">
        <v>129</v>
      </c>
    </row>
    <row r="76" spans="1:38">
      <c r="A76" t="s">
        <v>36</v>
      </c>
      <c r="B76">
        <v>2016</v>
      </c>
      <c r="C76">
        <v>-708</v>
      </c>
      <c r="D76">
        <v>-15886</v>
      </c>
      <c r="E76">
        <v>201601</v>
      </c>
      <c r="F76">
        <v>178</v>
      </c>
      <c r="G76">
        <v>173</v>
      </c>
      <c r="H76">
        <v>3</v>
      </c>
      <c r="I76">
        <v>12</v>
      </c>
      <c r="L76" t="s">
        <v>37</v>
      </c>
      <c r="M76">
        <v>0</v>
      </c>
      <c r="N76" t="s">
        <v>38</v>
      </c>
      <c r="O76" t="s">
        <v>39</v>
      </c>
      <c r="P76" s="1">
        <v>42585.438414351855</v>
      </c>
      <c r="Q76">
        <v>0.48299999999999998</v>
      </c>
      <c r="R76">
        <v>2.2839999999999998</v>
      </c>
      <c r="S76">
        <v>17.318000000000001</v>
      </c>
      <c r="T76" t="s">
        <v>38</v>
      </c>
      <c r="U76">
        <v>5.4020000000000001</v>
      </c>
      <c r="V76">
        <v>54.864139999999999</v>
      </c>
      <c r="W76">
        <v>-167.49534</v>
      </c>
      <c r="X76">
        <v>54.878790000000002</v>
      </c>
      <c r="Y76">
        <v>-167.52011999999999</v>
      </c>
      <c r="Z76" s="4">
        <v>13485</v>
      </c>
      <c r="AA76">
        <v>499</v>
      </c>
      <c r="AB76">
        <v>504</v>
      </c>
      <c r="AD76">
        <v>11.8</v>
      </c>
      <c r="AE76">
        <v>3.7</v>
      </c>
      <c r="AF76" s="3">
        <v>1150</v>
      </c>
      <c r="AG76">
        <v>172</v>
      </c>
      <c r="AH76">
        <v>115</v>
      </c>
      <c r="AI76">
        <v>1</v>
      </c>
      <c r="AJ76">
        <v>3.9554312000000001E-2</v>
      </c>
      <c r="AK76" s="14">
        <v>13485</v>
      </c>
      <c r="AL76" s="8" t="s">
        <v>130</v>
      </c>
    </row>
    <row r="77" spans="1:38">
      <c r="A77" t="s">
        <v>36</v>
      </c>
      <c r="B77">
        <v>2016</v>
      </c>
      <c r="C77">
        <v>-708</v>
      </c>
      <c r="D77">
        <v>-15885</v>
      </c>
      <c r="E77">
        <v>201601</v>
      </c>
      <c r="F77">
        <v>178</v>
      </c>
      <c r="G77">
        <v>172</v>
      </c>
      <c r="H77">
        <v>3</v>
      </c>
      <c r="I77">
        <v>15</v>
      </c>
      <c r="L77" t="s">
        <v>46</v>
      </c>
      <c r="M77">
        <v>3.13</v>
      </c>
      <c r="N77" t="s">
        <v>38</v>
      </c>
      <c r="O77" t="s">
        <v>131</v>
      </c>
      <c r="P77" s="1">
        <v>42585.309699074074</v>
      </c>
      <c r="Q77">
        <v>0.44400000000000001</v>
      </c>
      <c r="R77">
        <v>2.0880000000000001</v>
      </c>
      <c r="S77">
        <v>14.379</v>
      </c>
      <c r="T77" t="s">
        <v>38</v>
      </c>
      <c r="U77">
        <v>7.8819999999999997</v>
      </c>
      <c r="V77">
        <v>54.802520000000001</v>
      </c>
      <c r="W77">
        <v>-167.66897</v>
      </c>
      <c r="X77">
        <v>54.818429999999999</v>
      </c>
      <c r="Y77">
        <v>-167.68575000000001</v>
      </c>
      <c r="Z77" t="s">
        <v>132</v>
      </c>
      <c r="AA77" s="3">
        <v>1057</v>
      </c>
      <c r="AB77">
        <v>1065</v>
      </c>
      <c r="AD77">
        <v>11.1</v>
      </c>
      <c r="AE77">
        <v>2.8</v>
      </c>
      <c r="AF77" s="3">
        <v>2000</v>
      </c>
      <c r="AG77">
        <v>172</v>
      </c>
      <c r="AH77">
        <v>115</v>
      </c>
      <c r="AI77">
        <v>1</v>
      </c>
      <c r="AJ77">
        <v>3.0023352E-2</v>
      </c>
      <c r="AK77" t="s">
        <v>132</v>
      </c>
      <c r="AL77" s="8" t="s">
        <v>132</v>
      </c>
    </row>
    <row r="78" spans="1:38">
      <c r="A78" t="s">
        <v>36</v>
      </c>
      <c r="B78">
        <v>2016</v>
      </c>
      <c r="C78">
        <v>-708</v>
      </c>
      <c r="D78">
        <v>-15884</v>
      </c>
      <c r="E78">
        <v>201601</v>
      </c>
      <c r="F78">
        <v>178</v>
      </c>
      <c r="G78">
        <v>171</v>
      </c>
      <c r="H78">
        <v>3</v>
      </c>
      <c r="I78">
        <v>12</v>
      </c>
      <c r="L78" t="s">
        <v>37</v>
      </c>
      <c r="M78">
        <v>0</v>
      </c>
      <c r="N78" t="s">
        <v>38</v>
      </c>
      <c r="O78" t="s">
        <v>39</v>
      </c>
      <c r="P78" s="1">
        <v>42584.727881944447</v>
      </c>
      <c r="Q78">
        <v>0.47099999999999997</v>
      </c>
      <c r="R78">
        <v>2.149</v>
      </c>
      <c r="S78">
        <v>15.112</v>
      </c>
      <c r="T78" t="s">
        <v>38</v>
      </c>
      <c r="U78">
        <v>4.8040000000000003</v>
      </c>
      <c r="V78">
        <v>54.456000000000003</v>
      </c>
      <c r="W78">
        <v>-166.20464000000001</v>
      </c>
      <c r="X78">
        <v>54.457799999999999</v>
      </c>
      <c r="Y78">
        <v>-166.23756</v>
      </c>
      <c r="Z78" s="2">
        <v>43077</v>
      </c>
      <c r="AA78">
        <v>513</v>
      </c>
      <c r="AB78">
        <v>518</v>
      </c>
      <c r="AD78">
        <v>11.9</v>
      </c>
      <c r="AE78">
        <v>3.6</v>
      </c>
      <c r="AF78" s="3">
        <v>1150</v>
      </c>
      <c r="AG78">
        <v>172</v>
      </c>
      <c r="AH78">
        <v>115</v>
      </c>
      <c r="AI78">
        <v>1</v>
      </c>
      <c r="AJ78">
        <v>3.2475688000000003E-2</v>
      </c>
      <c r="AK78" s="13">
        <v>43077</v>
      </c>
      <c r="AL78" s="8" t="s">
        <v>133</v>
      </c>
    </row>
    <row r="79" spans="1:38">
      <c r="A79" t="s">
        <v>36</v>
      </c>
      <c r="B79">
        <v>2016</v>
      </c>
      <c r="C79">
        <v>-708</v>
      </c>
      <c r="D79">
        <v>-15883</v>
      </c>
      <c r="E79">
        <v>201601</v>
      </c>
      <c r="F79">
        <v>178</v>
      </c>
      <c r="G79">
        <v>170</v>
      </c>
      <c r="H79">
        <v>3</v>
      </c>
      <c r="I79">
        <v>13</v>
      </c>
      <c r="L79" t="s">
        <v>43</v>
      </c>
      <c r="M79">
        <v>0</v>
      </c>
      <c r="N79" t="s">
        <v>38</v>
      </c>
      <c r="O79" t="s">
        <v>39</v>
      </c>
      <c r="P79" s="1">
        <v>42584.579583333332</v>
      </c>
      <c r="Q79">
        <v>0.49399999999999999</v>
      </c>
      <c r="R79">
        <v>2.3879999999999999</v>
      </c>
      <c r="S79">
        <v>17.350000000000001</v>
      </c>
      <c r="T79" t="s">
        <v>38</v>
      </c>
      <c r="U79">
        <v>6.4960000000000004</v>
      </c>
      <c r="V79">
        <v>54.341439999999999</v>
      </c>
      <c r="W79">
        <v>-166.14519000000001</v>
      </c>
      <c r="X79">
        <v>54.33099</v>
      </c>
      <c r="Y79">
        <v>-166.17715999999999</v>
      </c>
      <c r="Z79" t="s">
        <v>134</v>
      </c>
      <c r="AA79">
        <v>737</v>
      </c>
      <c r="AB79">
        <v>743</v>
      </c>
      <c r="AD79">
        <v>12.1</v>
      </c>
      <c r="AE79">
        <v>3.1</v>
      </c>
      <c r="AF79" s="3">
        <v>1500</v>
      </c>
      <c r="AG79">
        <v>172</v>
      </c>
      <c r="AH79">
        <v>115</v>
      </c>
      <c r="AI79">
        <v>1</v>
      </c>
      <c r="AJ79">
        <v>4.1431799999999998E-2</v>
      </c>
      <c r="AK79" t="s">
        <v>134</v>
      </c>
      <c r="AL79" s="8" t="s">
        <v>134</v>
      </c>
    </row>
    <row r="80" spans="1:38">
      <c r="A80" t="s">
        <v>36</v>
      </c>
      <c r="B80">
        <v>2016</v>
      </c>
      <c r="C80">
        <v>-708</v>
      </c>
      <c r="D80">
        <v>-15882</v>
      </c>
      <c r="E80">
        <v>201601</v>
      </c>
      <c r="F80">
        <v>178</v>
      </c>
      <c r="G80">
        <v>103</v>
      </c>
      <c r="H80">
        <v>3</v>
      </c>
      <c r="I80">
        <v>31</v>
      </c>
      <c r="L80" t="s">
        <v>135</v>
      </c>
      <c r="M80">
        <v>0</v>
      </c>
      <c r="N80" t="s">
        <v>38</v>
      </c>
      <c r="O80" t="s">
        <v>39</v>
      </c>
      <c r="P80" s="1">
        <v>42562.697974537034</v>
      </c>
      <c r="Q80">
        <v>0.50700000000000001</v>
      </c>
      <c r="R80">
        <v>2.327</v>
      </c>
      <c r="S80">
        <v>16.204000000000001</v>
      </c>
      <c r="T80" t="s">
        <v>38</v>
      </c>
      <c r="U80">
        <v>5.8520000000000003</v>
      </c>
      <c r="V80">
        <v>56.46378</v>
      </c>
      <c r="W80">
        <v>-171.82653999999999</v>
      </c>
      <c r="X80">
        <v>56.463520000000003</v>
      </c>
      <c r="Y80">
        <v>-171.78890999999999</v>
      </c>
      <c r="Z80" t="s">
        <v>136</v>
      </c>
      <c r="AA80">
        <v>309</v>
      </c>
      <c r="AB80">
        <v>315</v>
      </c>
      <c r="AD80">
        <v>10.7</v>
      </c>
      <c r="AE80">
        <v>4.0999999999999996</v>
      </c>
      <c r="AF80">
        <v>850</v>
      </c>
      <c r="AG80">
        <v>172</v>
      </c>
      <c r="AH80">
        <v>115</v>
      </c>
      <c r="AI80">
        <v>1</v>
      </c>
      <c r="AJ80">
        <v>3.7706707999999999E-2</v>
      </c>
      <c r="AK80" t="s">
        <v>136</v>
      </c>
      <c r="AL80" s="8" t="s">
        <v>136</v>
      </c>
    </row>
    <row r="81" spans="1:38">
      <c r="A81" t="s">
        <v>36</v>
      </c>
      <c r="B81">
        <v>2016</v>
      </c>
      <c r="C81">
        <v>-708</v>
      </c>
      <c r="D81">
        <v>-15881</v>
      </c>
      <c r="E81">
        <v>201601</v>
      </c>
      <c r="F81">
        <v>178</v>
      </c>
      <c r="G81">
        <v>102</v>
      </c>
      <c r="H81">
        <v>3</v>
      </c>
      <c r="I81">
        <v>32</v>
      </c>
      <c r="L81" t="s">
        <v>137</v>
      </c>
      <c r="M81">
        <v>0</v>
      </c>
      <c r="N81" t="s">
        <v>38</v>
      </c>
      <c r="O81" t="s">
        <v>39</v>
      </c>
      <c r="P81" s="1">
        <v>42562.577499999999</v>
      </c>
      <c r="Q81">
        <v>0.52800000000000002</v>
      </c>
      <c r="R81">
        <v>2.4790000000000001</v>
      </c>
      <c r="S81">
        <v>17.475000000000001</v>
      </c>
      <c r="T81" t="s">
        <v>38</v>
      </c>
      <c r="U81">
        <v>5.1639999999999997</v>
      </c>
      <c r="V81">
        <v>56.496459999999999</v>
      </c>
      <c r="W81">
        <v>-171.9862</v>
      </c>
      <c r="X81">
        <v>56.486989999999999</v>
      </c>
      <c r="Y81">
        <v>-171.95012</v>
      </c>
      <c r="Z81" t="s">
        <v>138</v>
      </c>
      <c r="AA81">
        <v>575</v>
      </c>
      <c r="AB81">
        <v>580</v>
      </c>
      <c r="AD81">
        <v>10.199999999999999</v>
      </c>
      <c r="AE81">
        <v>3.6</v>
      </c>
      <c r="AF81" s="3">
        <v>1250</v>
      </c>
      <c r="AG81">
        <v>172</v>
      </c>
      <c r="AH81">
        <v>115</v>
      </c>
      <c r="AI81">
        <v>2</v>
      </c>
      <c r="AJ81">
        <v>4.3320524999999999E-2</v>
      </c>
      <c r="AK81" t="s">
        <v>138</v>
      </c>
      <c r="AL81" s="8" t="s">
        <v>138</v>
      </c>
    </row>
    <row r="82" spans="1:38">
      <c r="A82" t="s">
        <v>36</v>
      </c>
      <c r="B82">
        <v>2016</v>
      </c>
      <c r="C82">
        <v>-708</v>
      </c>
      <c r="D82">
        <v>-15880</v>
      </c>
      <c r="E82">
        <v>201601</v>
      </c>
      <c r="F82">
        <v>178</v>
      </c>
      <c r="G82">
        <v>101</v>
      </c>
      <c r="H82">
        <v>3</v>
      </c>
      <c r="I82">
        <v>33</v>
      </c>
      <c r="L82" t="s">
        <v>139</v>
      </c>
      <c r="M82">
        <v>0</v>
      </c>
      <c r="N82" t="s">
        <v>38</v>
      </c>
      <c r="O82" t="s">
        <v>39</v>
      </c>
      <c r="P82" s="1">
        <v>42562.468217592592</v>
      </c>
      <c r="Q82">
        <v>0.47399999999999998</v>
      </c>
      <c r="R82">
        <v>2.1989999999999998</v>
      </c>
      <c r="S82">
        <v>17.768999999999998</v>
      </c>
      <c r="T82" t="s">
        <v>38</v>
      </c>
      <c r="U82">
        <v>5.3179999999999996</v>
      </c>
      <c r="V82">
        <v>56.498519999999999</v>
      </c>
      <c r="W82">
        <v>-172.04159000000001</v>
      </c>
      <c r="X82">
        <v>56.490659999999998</v>
      </c>
      <c r="Y82">
        <v>-172.00922</v>
      </c>
      <c r="Z82" t="s">
        <v>140</v>
      </c>
      <c r="AA82">
        <v>783</v>
      </c>
      <c r="AB82">
        <v>788</v>
      </c>
      <c r="AD82">
        <v>10.199999999999999</v>
      </c>
      <c r="AE82">
        <v>3.2</v>
      </c>
      <c r="AF82" s="3">
        <v>1550</v>
      </c>
      <c r="AG82">
        <v>172</v>
      </c>
      <c r="AH82">
        <v>115</v>
      </c>
      <c r="AI82">
        <v>2</v>
      </c>
      <c r="AJ82">
        <v>3.9074031000000002E-2</v>
      </c>
      <c r="AK82" t="s">
        <v>140</v>
      </c>
      <c r="AL82" s="8" t="s">
        <v>140</v>
      </c>
    </row>
    <row r="83" spans="1:38">
      <c r="A83" t="s">
        <v>36</v>
      </c>
      <c r="B83">
        <v>2016</v>
      </c>
      <c r="C83">
        <v>-708</v>
      </c>
      <c r="D83">
        <v>-15879</v>
      </c>
      <c r="E83">
        <v>201601</v>
      </c>
      <c r="F83">
        <v>178</v>
      </c>
      <c r="G83">
        <v>100</v>
      </c>
      <c r="H83">
        <v>3</v>
      </c>
      <c r="I83">
        <v>32</v>
      </c>
      <c r="L83" t="s">
        <v>137</v>
      </c>
      <c r="M83">
        <v>0</v>
      </c>
      <c r="N83" t="s">
        <v>38</v>
      </c>
      <c r="O83" t="s">
        <v>39</v>
      </c>
      <c r="P83" s="1">
        <v>42562.323912037034</v>
      </c>
      <c r="Q83">
        <v>0.38700000000000001</v>
      </c>
      <c r="R83">
        <v>1.8129999999999999</v>
      </c>
      <c r="S83">
        <v>17.2</v>
      </c>
      <c r="T83" t="s">
        <v>93</v>
      </c>
      <c r="U83">
        <v>5.65</v>
      </c>
      <c r="V83">
        <v>56.533169999999998</v>
      </c>
      <c r="W83">
        <v>-172.50819000000001</v>
      </c>
      <c r="X83">
        <v>56.5458</v>
      </c>
      <c r="Y83">
        <v>-172.48999000000001</v>
      </c>
      <c r="Z83" t="s">
        <v>141</v>
      </c>
      <c r="AA83">
        <v>447</v>
      </c>
      <c r="AB83">
        <v>447</v>
      </c>
      <c r="AD83">
        <v>10.1</v>
      </c>
      <c r="AE83">
        <v>3.9</v>
      </c>
      <c r="AF83" s="3">
        <v>1050</v>
      </c>
      <c r="AG83">
        <v>172</v>
      </c>
      <c r="AH83">
        <v>115</v>
      </c>
      <c r="AI83">
        <v>1</v>
      </c>
      <c r="AJ83">
        <v>3.1183599999999999E-2</v>
      </c>
      <c r="AK83" t="s">
        <v>141</v>
      </c>
      <c r="AL83" s="8" t="s">
        <v>141</v>
      </c>
    </row>
    <row r="84" spans="1:38">
      <c r="A84" t="s">
        <v>36</v>
      </c>
      <c r="B84">
        <v>2016</v>
      </c>
      <c r="C84">
        <v>-708</v>
      </c>
      <c r="D84">
        <v>-15878</v>
      </c>
      <c r="E84">
        <v>201601</v>
      </c>
      <c r="F84">
        <v>178</v>
      </c>
      <c r="G84">
        <v>99</v>
      </c>
      <c r="H84">
        <v>3</v>
      </c>
      <c r="I84">
        <v>41</v>
      </c>
      <c r="L84" t="s">
        <v>142</v>
      </c>
      <c r="M84">
        <v>0</v>
      </c>
      <c r="N84" t="s">
        <v>38</v>
      </c>
      <c r="O84" t="s">
        <v>39</v>
      </c>
      <c r="P84" s="1">
        <v>42561.649861111109</v>
      </c>
      <c r="Q84">
        <v>0.40200000000000002</v>
      </c>
      <c r="R84">
        <v>1.84</v>
      </c>
      <c r="S84">
        <v>16.544</v>
      </c>
      <c r="T84" t="s">
        <v>38</v>
      </c>
      <c r="U84">
        <v>6.4119999999999999</v>
      </c>
      <c r="V84">
        <v>58.553879999999999</v>
      </c>
      <c r="W84">
        <v>-174.61001999999999</v>
      </c>
      <c r="X84">
        <v>58.539020000000001</v>
      </c>
      <c r="Y84">
        <v>-174.59663</v>
      </c>
      <c r="Z84" t="s">
        <v>143</v>
      </c>
      <c r="AA84">
        <v>316</v>
      </c>
      <c r="AB84">
        <v>322</v>
      </c>
      <c r="AD84">
        <v>10</v>
      </c>
      <c r="AE84">
        <v>4.0999999999999996</v>
      </c>
      <c r="AF84">
        <v>850</v>
      </c>
      <c r="AG84">
        <v>172</v>
      </c>
      <c r="AH84">
        <v>115</v>
      </c>
      <c r="AI84">
        <v>1</v>
      </c>
      <c r="AJ84">
        <v>3.044096E-2</v>
      </c>
      <c r="AK84" t="s">
        <v>143</v>
      </c>
      <c r="AL84" s="8" t="s">
        <v>143</v>
      </c>
    </row>
    <row r="85" spans="1:38">
      <c r="A85" t="s">
        <v>36</v>
      </c>
      <c r="B85">
        <v>2016</v>
      </c>
      <c r="C85">
        <v>-708</v>
      </c>
      <c r="D85">
        <v>-15877</v>
      </c>
      <c r="E85">
        <v>201601</v>
      </c>
      <c r="F85">
        <v>178</v>
      </c>
      <c r="G85">
        <v>98</v>
      </c>
      <c r="H85">
        <v>3</v>
      </c>
      <c r="I85">
        <v>44</v>
      </c>
      <c r="L85" t="s">
        <v>144</v>
      </c>
      <c r="M85">
        <v>4.2</v>
      </c>
      <c r="N85" t="s">
        <v>38</v>
      </c>
      <c r="O85" t="s">
        <v>145</v>
      </c>
      <c r="P85" s="1">
        <v>42561.449317129627</v>
      </c>
      <c r="Q85">
        <v>0.45800000000000002</v>
      </c>
      <c r="R85">
        <v>1.905</v>
      </c>
      <c r="S85">
        <v>17.178000000000001</v>
      </c>
      <c r="T85" t="s">
        <v>38</v>
      </c>
      <c r="U85">
        <v>6.6150000000000002</v>
      </c>
      <c r="V85">
        <v>58.545729999999999</v>
      </c>
      <c r="W85">
        <v>-175.05297999999999</v>
      </c>
      <c r="X85">
        <v>58.533290000000001</v>
      </c>
      <c r="Y85">
        <v>-175.0753</v>
      </c>
      <c r="Z85" t="s">
        <v>146</v>
      </c>
      <c r="AA85">
        <v>970</v>
      </c>
      <c r="AB85">
        <v>977</v>
      </c>
      <c r="AD85">
        <v>9.9</v>
      </c>
      <c r="AE85">
        <v>2.9</v>
      </c>
      <c r="AF85" s="3">
        <v>1900</v>
      </c>
      <c r="AG85">
        <v>172</v>
      </c>
      <c r="AH85">
        <v>115</v>
      </c>
      <c r="AI85">
        <v>1</v>
      </c>
      <c r="AJ85">
        <v>3.2724089999999997E-2</v>
      </c>
      <c r="AK85" t="s">
        <v>146</v>
      </c>
      <c r="AL85" s="8" t="s">
        <v>146</v>
      </c>
    </row>
    <row r="86" spans="1:38">
      <c r="A86" t="s">
        <v>36</v>
      </c>
      <c r="B86">
        <v>2016</v>
      </c>
      <c r="C86">
        <v>-708</v>
      </c>
      <c r="D86">
        <v>-15876</v>
      </c>
      <c r="E86">
        <v>201601</v>
      </c>
      <c r="F86">
        <v>178</v>
      </c>
      <c r="G86">
        <v>97</v>
      </c>
      <c r="H86">
        <v>3</v>
      </c>
      <c r="I86">
        <v>45</v>
      </c>
      <c r="L86" t="s">
        <v>147</v>
      </c>
      <c r="M86">
        <v>0</v>
      </c>
      <c r="N86" t="s">
        <v>38</v>
      </c>
      <c r="O86" t="s">
        <v>39</v>
      </c>
      <c r="P86" s="1">
        <v>42561.299421296295</v>
      </c>
      <c r="Q86">
        <v>0.60899999999999999</v>
      </c>
      <c r="R86">
        <v>2.7269999999999999</v>
      </c>
      <c r="S86">
        <v>17.838999999999999</v>
      </c>
      <c r="T86" t="s">
        <v>38</v>
      </c>
      <c r="U86">
        <v>5.48</v>
      </c>
      <c r="V86">
        <v>58.506309999999999</v>
      </c>
      <c r="W86">
        <v>-174.84951000000001</v>
      </c>
      <c r="X86">
        <v>58.494570000000003</v>
      </c>
      <c r="Y86">
        <v>-174.89032</v>
      </c>
      <c r="Z86" t="s">
        <v>148</v>
      </c>
      <c r="AA86" s="3">
        <v>1032</v>
      </c>
      <c r="AB86">
        <v>1041</v>
      </c>
      <c r="AD86">
        <v>10</v>
      </c>
      <c r="AE86">
        <v>2.8</v>
      </c>
      <c r="AF86" s="3">
        <v>2050</v>
      </c>
      <c r="AG86">
        <v>172</v>
      </c>
      <c r="AH86">
        <v>115</v>
      </c>
      <c r="AI86">
        <v>2</v>
      </c>
      <c r="AJ86">
        <v>4.8646953E-2</v>
      </c>
      <c r="AK86" t="s">
        <v>148</v>
      </c>
      <c r="AL86" s="8" t="s">
        <v>148</v>
      </c>
    </row>
    <row r="87" spans="1:38">
      <c r="A87" t="s">
        <v>36</v>
      </c>
      <c r="B87">
        <v>2016</v>
      </c>
      <c r="C87">
        <v>-708</v>
      </c>
      <c r="D87">
        <v>-15875</v>
      </c>
      <c r="E87">
        <v>201601</v>
      </c>
      <c r="F87">
        <v>178</v>
      </c>
      <c r="G87">
        <v>96</v>
      </c>
      <c r="H87">
        <v>3</v>
      </c>
      <c r="I87">
        <v>42</v>
      </c>
      <c r="L87" t="s">
        <v>149</v>
      </c>
      <c r="M87">
        <v>0</v>
      </c>
      <c r="N87" t="s">
        <v>38</v>
      </c>
      <c r="O87" t="s">
        <v>39</v>
      </c>
      <c r="P87" s="1">
        <v>42560.714016203703</v>
      </c>
      <c r="Q87">
        <v>0.5</v>
      </c>
      <c r="R87">
        <v>2.4</v>
      </c>
      <c r="S87">
        <v>17.379000000000001</v>
      </c>
      <c r="T87" t="s">
        <v>38</v>
      </c>
      <c r="U87">
        <v>5.0780000000000003</v>
      </c>
      <c r="V87">
        <v>58.616030000000002</v>
      </c>
      <c r="W87">
        <v>-175.07628</v>
      </c>
      <c r="X87">
        <v>58.620150000000002</v>
      </c>
      <c r="Y87">
        <v>-175.0359</v>
      </c>
      <c r="Z87" t="s">
        <v>150</v>
      </c>
      <c r="AA87">
        <v>445</v>
      </c>
      <c r="AB87">
        <v>450</v>
      </c>
      <c r="AD87">
        <v>9.6999999999999993</v>
      </c>
      <c r="AE87">
        <v>3.8</v>
      </c>
      <c r="AF87" s="3">
        <v>1050</v>
      </c>
      <c r="AG87">
        <v>172</v>
      </c>
      <c r="AH87">
        <v>115</v>
      </c>
      <c r="AI87">
        <v>2</v>
      </c>
      <c r="AJ87">
        <v>4.1709599999999999E-2</v>
      </c>
      <c r="AK87" t="s">
        <v>150</v>
      </c>
      <c r="AL87" s="8" t="s">
        <v>150</v>
      </c>
    </row>
    <row r="88" spans="1:38">
      <c r="A88" t="s">
        <v>36</v>
      </c>
      <c r="B88">
        <v>2016</v>
      </c>
      <c r="C88">
        <v>-708</v>
      </c>
      <c r="D88">
        <v>-15874</v>
      </c>
      <c r="E88">
        <v>201601</v>
      </c>
      <c r="F88">
        <v>178</v>
      </c>
      <c r="G88">
        <v>95</v>
      </c>
      <c r="H88">
        <v>3</v>
      </c>
      <c r="I88">
        <v>43</v>
      </c>
      <c r="L88" t="s">
        <v>151</v>
      </c>
      <c r="M88">
        <v>0</v>
      </c>
      <c r="N88" t="s">
        <v>38</v>
      </c>
      <c r="O88" t="s">
        <v>39</v>
      </c>
      <c r="P88" s="1">
        <v>42560.603483796294</v>
      </c>
      <c r="Q88">
        <v>0.41799999999999998</v>
      </c>
      <c r="R88">
        <v>1.9339999999999999</v>
      </c>
      <c r="S88">
        <v>17.018999999999998</v>
      </c>
      <c r="T88" t="s">
        <v>38</v>
      </c>
      <c r="U88">
        <v>5.056</v>
      </c>
      <c r="V88">
        <v>58.552010000000003</v>
      </c>
      <c r="W88">
        <v>-174.79060999999999</v>
      </c>
      <c r="X88">
        <v>58.557960000000001</v>
      </c>
      <c r="Y88">
        <v>-174.82164</v>
      </c>
      <c r="Z88" t="s">
        <v>152</v>
      </c>
      <c r="AA88">
        <v>774</v>
      </c>
      <c r="AB88">
        <v>779</v>
      </c>
      <c r="AD88">
        <v>9.9</v>
      </c>
      <c r="AE88">
        <v>3.1</v>
      </c>
      <c r="AF88" s="3">
        <v>1600</v>
      </c>
      <c r="AG88">
        <v>172</v>
      </c>
      <c r="AH88">
        <v>115</v>
      </c>
      <c r="AI88">
        <v>1</v>
      </c>
      <c r="AJ88">
        <v>3.2914746000000002E-2</v>
      </c>
      <c r="AK88" t="s">
        <v>152</v>
      </c>
      <c r="AL88" s="8" t="s">
        <v>152</v>
      </c>
    </row>
    <row r="89" spans="1:38">
      <c r="A89" t="s">
        <v>36</v>
      </c>
      <c r="B89">
        <v>2016</v>
      </c>
      <c r="C89">
        <v>-708</v>
      </c>
      <c r="D89">
        <v>-15873</v>
      </c>
      <c r="E89">
        <v>201601</v>
      </c>
      <c r="F89">
        <v>178</v>
      </c>
      <c r="G89">
        <v>94</v>
      </c>
      <c r="H89">
        <v>3</v>
      </c>
      <c r="I89">
        <v>44</v>
      </c>
      <c r="L89" t="s">
        <v>144</v>
      </c>
      <c r="M89">
        <v>0</v>
      </c>
      <c r="N89" t="s">
        <v>38</v>
      </c>
      <c r="O89" t="s">
        <v>39</v>
      </c>
      <c r="P89" s="1">
        <v>42560.445891203701</v>
      </c>
      <c r="Q89">
        <v>0.55000000000000004</v>
      </c>
      <c r="R89">
        <v>2.52</v>
      </c>
      <c r="S89">
        <v>17.687999999999999</v>
      </c>
      <c r="T89" t="s">
        <v>38</v>
      </c>
      <c r="U89">
        <v>4.952</v>
      </c>
      <c r="V89">
        <v>58.540289999999999</v>
      </c>
      <c r="W89">
        <v>-174.85266999999999</v>
      </c>
      <c r="X89">
        <v>58.520789999999998</v>
      </c>
      <c r="Y89">
        <v>-174.83115000000001</v>
      </c>
      <c r="Z89" t="s">
        <v>153</v>
      </c>
      <c r="AA89">
        <v>947</v>
      </c>
      <c r="AB89">
        <v>952</v>
      </c>
      <c r="AD89">
        <v>10</v>
      </c>
      <c r="AE89">
        <v>2.9</v>
      </c>
      <c r="AF89" s="3">
        <v>1850</v>
      </c>
      <c r="AG89">
        <v>172</v>
      </c>
      <c r="AH89">
        <v>115</v>
      </c>
      <c r="AI89">
        <v>1</v>
      </c>
      <c r="AJ89">
        <v>4.4573759999999997E-2</v>
      </c>
      <c r="AK89" t="s">
        <v>153</v>
      </c>
      <c r="AL89" s="8" t="s">
        <v>153</v>
      </c>
    </row>
    <row r="90" spans="1:38">
      <c r="A90" t="s">
        <v>36</v>
      </c>
      <c r="B90">
        <v>2016</v>
      </c>
      <c r="C90">
        <v>-708</v>
      </c>
      <c r="D90">
        <v>-15872</v>
      </c>
      <c r="E90">
        <v>201601</v>
      </c>
      <c r="F90">
        <v>178</v>
      </c>
      <c r="G90">
        <v>93</v>
      </c>
      <c r="H90">
        <v>3</v>
      </c>
      <c r="I90">
        <v>45</v>
      </c>
      <c r="L90" t="s">
        <v>147</v>
      </c>
      <c r="M90">
        <v>0</v>
      </c>
      <c r="N90" t="s">
        <v>38</v>
      </c>
      <c r="O90" t="s">
        <v>39</v>
      </c>
      <c r="P90" s="1">
        <v>42560.305127314816</v>
      </c>
      <c r="Q90">
        <v>0.53100000000000003</v>
      </c>
      <c r="R90">
        <v>2.3809999999999998</v>
      </c>
      <c r="S90">
        <v>16.925999999999998</v>
      </c>
      <c r="T90" t="s">
        <v>38</v>
      </c>
      <c r="U90">
        <v>5.82</v>
      </c>
      <c r="V90">
        <v>58.485219999999998</v>
      </c>
      <c r="W90">
        <v>-174.80812</v>
      </c>
      <c r="X90">
        <v>58.467010000000002</v>
      </c>
      <c r="Y90">
        <v>-174.78702999999999</v>
      </c>
      <c r="Z90" t="s">
        <v>154</v>
      </c>
      <c r="AA90" s="3">
        <v>1119</v>
      </c>
      <c r="AB90">
        <v>1128</v>
      </c>
      <c r="AD90">
        <v>10.199999999999999</v>
      </c>
      <c r="AE90">
        <v>2.8</v>
      </c>
      <c r="AF90" s="3">
        <v>2050</v>
      </c>
      <c r="AG90">
        <v>172</v>
      </c>
      <c r="AH90">
        <v>115</v>
      </c>
      <c r="AI90">
        <v>2</v>
      </c>
      <c r="AJ90">
        <v>4.0300806000000002E-2</v>
      </c>
      <c r="AK90" t="s">
        <v>154</v>
      </c>
      <c r="AL90" s="8" t="s">
        <v>154</v>
      </c>
    </row>
    <row r="91" spans="1:38">
      <c r="A91" t="s">
        <v>36</v>
      </c>
      <c r="B91">
        <v>2016</v>
      </c>
      <c r="C91">
        <v>-708</v>
      </c>
      <c r="D91">
        <v>-15871</v>
      </c>
      <c r="E91">
        <v>201601</v>
      </c>
      <c r="F91">
        <v>178</v>
      </c>
      <c r="G91">
        <v>92</v>
      </c>
      <c r="H91">
        <v>3</v>
      </c>
      <c r="I91">
        <v>42</v>
      </c>
      <c r="L91" t="s">
        <v>149</v>
      </c>
      <c r="M91">
        <v>0</v>
      </c>
      <c r="N91" t="s">
        <v>38</v>
      </c>
      <c r="O91" t="s">
        <v>39</v>
      </c>
      <c r="P91" s="1">
        <v>42559.811956018515</v>
      </c>
      <c r="Q91">
        <v>0.33300000000000002</v>
      </c>
      <c r="R91">
        <v>1.5349999999999999</v>
      </c>
      <c r="S91">
        <v>17.056999999999999</v>
      </c>
      <c r="T91" t="s">
        <v>38</v>
      </c>
      <c r="U91">
        <v>5.2619999999999996</v>
      </c>
      <c r="V91">
        <v>58.348439999999997</v>
      </c>
      <c r="W91">
        <v>-175.07176000000001</v>
      </c>
      <c r="X91">
        <v>58.362200000000001</v>
      </c>
      <c r="Y91">
        <v>-175.07012</v>
      </c>
      <c r="Z91" t="s">
        <v>155</v>
      </c>
      <c r="AA91">
        <v>574</v>
      </c>
      <c r="AB91">
        <v>579</v>
      </c>
      <c r="AD91">
        <v>10.3</v>
      </c>
      <c r="AE91">
        <v>3.6</v>
      </c>
      <c r="AF91" s="3">
        <v>1250</v>
      </c>
      <c r="AG91">
        <v>172</v>
      </c>
      <c r="AH91">
        <v>115</v>
      </c>
      <c r="AI91">
        <v>1</v>
      </c>
      <c r="AJ91">
        <v>2.6182495E-2</v>
      </c>
      <c r="AK91" t="s">
        <v>155</v>
      </c>
      <c r="AL91" s="8" t="s">
        <v>155</v>
      </c>
    </row>
    <row r="92" spans="1:38">
      <c r="A92" t="s">
        <v>36</v>
      </c>
      <c r="B92">
        <v>2016</v>
      </c>
      <c r="C92">
        <v>-708</v>
      </c>
      <c r="D92">
        <v>-15870</v>
      </c>
      <c r="E92">
        <v>201601</v>
      </c>
      <c r="F92">
        <v>178</v>
      </c>
      <c r="G92">
        <v>91</v>
      </c>
      <c r="H92">
        <v>3</v>
      </c>
      <c r="I92">
        <v>43</v>
      </c>
      <c r="L92" t="s">
        <v>151</v>
      </c>
      <c r="M92">
        <v>0</v>
      </c>
      <c r="N92" t="s">
        <v>38</v>
      </c>
      <c r="O92" t="s">
        <v>39</v>
      </c>
      <c r="P92" s="1">
        <v>42559.668217592596</v>
      </c>
      <c r="Q92">
        <v>0.51200000000000001</v>
      </c>
      <c r="R92">
        <v>2.4</v>
      </c>
      <c r="S92">
        <v>16.588000000000001</v>
      </c>
      <c r="T92" t="s">
        <v>38</v>
      </c>
      <c r="U92">
        <v>4.84</v>
      </c>
      <c r="V92">
        <v>58.274459999999998</v>
      </c>
      <c r="W92">
        <v>-175.0976</v>
      </c>
      <c r="X92">
        <v>58.295259999999999</v>
      </c>
      <c r="Y92">
        <v>-175.08680000000001</v>
      </c>
      <c r="Z92" t="s">
        <v>156</v>
      </c>
      <c r="AA92">
        <v>647</v>
      </c>
      <c r="AB92">
        <v>652</v>
      </c>
      <c r="AD92">
        <v>10.1</v>
      </c>
      <c r="AE92">
        <v>3.4</v>
      </c>
      <c r="AF92" s="3">
        <v>1350</v>
      </c>
      <c r="AG92">
        <v>172</v>
      </c>
      <c r="AH92">
        <v>115</v>
      </c>
      <c r="AI92">
        <v>2</v>
      </c>
      <c r="AJ92">
        <v>3.9811199999999998E-2</v>
      </c>
      <c r="AK92" t="s">
        <v>156</v>
      </c>
      <c r="AL92" s="8" t="s">
        <v>156</v>
      </c>
    </row>
    <row r="93" spans="1:38">
      <c r="A93" t="s">
        <v>36</v>
      </c>
      <c r="B93">
        <v>2016</v>
      </c>
      <c r="C93">
        <v>-708</v>
      </c>
      <c r="D93">
        <v>-15869</v>
      </c>
      <c r="E93">
        <v>201601</v>
      </c>
      <c r="F93">
        <v>178</v>
      </c>
      <c r="G93">
        <v>90</v>
      </c>
      <c r="H93">
        <v>3</v>
      </c>
      <c r="I93">
        <v>41</v>
      </c>
      <c r="L93" t="s">
        <v>142</v>
      </c>
      <c r="M93">
        <v>0</v>
      </c>
      <c r="N93" t="s">
        <v>38</v>
      </c>
      <c r="O93" t="s">
        <v>39</v>
      </c>
      <c r="P93" s="1">
        <v>42559.567303240743</v>
      </c>
      <c r="Q93">
        <v>0.16900000000000001</v>
      </c>
      <c r="R93">
        <v>0.76900000000000002</v>
      </c>
      <c r="S93">
        <v>16.635000000000002</v>
      </c>
      <c r="T93" t="s">
        <v>38</v>
      </c>
      <c r="U93">
        <v>4.6310000000000002</v>
      </c>
      <c r="V93">
        <v>58.356490000000001</v>
      </c>
      <c r="W93">
        <v>-175.32587000000001</v>
      </c>
      <c r="X93">
        <v>58.355809999999998</v>
      </c>
      <c r="Y93">
        <v>-175.33887999999999</v>
      </c>
      <c r="Z93" t="s">
        <v>157</v>
      </c>
      <c r="AA93">
        <v>269</v>
      </c>
      <c r="AB93">
        <v>274</v>
      </c>
      <c r="AD93">
        <v>10.199999999999999</v>
      </c>
      <c r="AE93">
        <v>4.0999999999999996</v>
      </c>
      <c r="AF93">
        <v>750</v>
      </c>
      <c r="AG93">
        <v>172</v>
      </c>
      <c r="AH93">
        <v>115</v>
      </c>
      <c r="AI93">
        <v>1</v>
      </c>
      <c r="AJ93">
        <v>1.2792315E-2</v>
      </c>
      <c r="AK93" t="s">
        <v>157</v>
      </c>
      <c r="AL93" s="8" t="s">
        <v>157</v>
      </c>
    </row>
    <row r="94" spans="1:38">
      <c r="A94" t="s">
        <v>36</v>
      </c>
      <c r="B94">
        <v>2016</v>
      </c>
      <c r="C94">
        <v>-708</v>
      </c>
      <c r="D94">
        <v>-15868</v>
      </c>
      <c r="E94">
        <v>201601</v>
      </c>
      <c r="F94">
        <v>178</v>
      </c>
      <c r="G94">
        <v>89</v>
      </c>
      <c r="H94">
        <v>3</v>
      </c>
      <c r="I94">
        <v>42</v>
      </c>
      <c r="L94" t="s">
        <v>149</v>
      </c>
      <c r="M94">
        <v>0</v>
      </c>
      <c r="N94" t="s">
        <v>38</v>
      </c>
      <c r="O94" t="s">
        <v>39</v>
      </c>
      <c r="P94" s="1">
        <v>42559.469027777777</v>
      </c>
      <c r="Q94">
        <v>0.501</v>
      </c>
      <c r="R94">
        <v>2.343</v>
      </c>
      <c r="S94">
        <v>16.917000000000002</v>
      </c>
      <c r="T94" t="s">
        <v>38</v>
      </c>
      <c r="U94">
        <v>5.2210000000000001</v>
      </c>
      <c r="V94">
        <v>58.270090000000003</v>
      </c>
      <c r="W94">
        <v>-175.45472000000001</v>
      </c>
      <c r="X94">
        <v>58.265500000000003</v>
      </c>
      <c r="Y94">
        <v>-175.41593</v>
      </c>
      <c r="Z94" t="s">
        <v>158</v>
      </c>
      <c r="AA94">
        <v>578</v>
      </c>
      <c r="AB94">
        <v>583</v>
      </c>
      <c r="AD94">
        <v>10</v>
      </c>
      <c r="AE94">
        <v>3.6</v>
      </c>
      <c r="AF94" s="3">
        <v>1250</v>
      </c>
      <c r="AG94">
        <v>172</v>
      </c>
      <c r="AH94">
        <v>115</v>
      </c>
      <c r="AI94">
        <v>1</v>
      </c>
      <c r="AJ94">
        <v>3.9636531000000003E-2</v>
      </c>
      <c r="AK94" t="s">
        <v>158</v>
      </c>
      <c r="AL94" s="8" t="s">
        <v>158</v>
      </c>
    </row>
    <row r="95" spans="1:38">
      <c r="A95" t="s">
        <v>36</v>
      </c>
      <c r="B95">
        <v>2016</v>
      </c>
      <c r="C95">
        <v>-708</v>
      </c>
      <c r="D95">
        <v>-15867</v>
      </c>
      <c r="E95">
        <v>201601</v>
      </c>
      <c r="F95">
        <v>178</v>
      </c>
      <c r="G95">
        <v>88</v>
      </c>
      <c r="H95">
        <v>3</v>
      </c>
      <c r="I95">
        <v>45</v>
      </c>
      <c r="L95" t="s">
        <v>147</v>
      </c>
      <c r="M95">
        <v>0</v>
      </c>
      <c r="N95" t="s">
        <v>38</v>
      </c>
      <c r="O95" t="s">
        <v>39</v>
      </c>
      <c r="P95" s="1">
        <v>42559.312442129631</v>
      </c>
      <c r="Q95">
        <v>0.437</v>
      </c>
      <c r="R95">
        <v>1.9410000000000001</v>
      </c>
      <c r="S95">
        <v>17.657</v>
      </c>
      <c r="T95" t="s">
        <v>38</v>
      </c>
      <c r="U95">
        <v>5.49</v>
      </c>
      <c r="V95">
        <v>58.129370000000002</v>
      </c>
      <c r="W95">
        <v>-175.60529</v>
      </c>
      <c r="X95">
        <v>58.146529999999998</v>
      </c>
      <c r="Y95">
        <v>-175.61106000000001</v>
      </c>
      <c r="Z95" t="s">
        <v>159</v>
      </c>
      <c r="AA95" s="3">
        <v>1015</v>
      </c>
      <c r="AB95">
        <v>1017</v>
      </c>
      <c r="AD95">
        <v>9.9</v>
      </c>
      <c r="AE95">
        <v>2.9</v>
      </c>
      <c r="AF95" s="3">
        <v>1950</v>
      </c>
      <c r="AG95">
        <v>172</v>
      </c>
      <c r="AH95">
        <v>115</v>
      </c>
      <c r="AI95">
        <v>1</v>
      </c>
      <c r="AJ95">
        <v>3.4272236999999997E-2</v>
      </c>
      <c r="AK95" t="s">
        <v>159</v>
      </c>
      <c r="AL95" s="8" t="s">
        <v>159</v>
      </c>
    </row>
    <row r="96" spans="1:38">
      <c r="A96" t="s">
        <v>36</v>
      </c>
      <c r="B96">
        <v>2016</v>
      </c>
      <c r="C96">
        <v>-708</v>
      </c>
      <c r="D96">
        <v>-15866</v>
      </c>
      <c r="E96">
        <v>201601</v>
      </c>
      <c r="F96">
        <v>178</v>
      </c>
      <c r="G96">
        <v>87</v>
      </c>
      <c r="H96">
        <v>3</v>
      </c>
      <c r="I96">
        <v>42</v>
      </c>
      <c r="L96" t="s">
        <v>149</v>
      </c>
      <c r="M96">
        <v>0</v>
      </c>
      <c r="N96" t="s">
        <v>38</v>
      </c>
      <c r="O96" t="s">
        <v>39</v>
      </c>
      <c r="P96" s="1">
        <v>42558.713414351849</v>
      </c>
      <c r="Q96">
        <v>0.504</v>
      </c>
      <c r="R96">
        <v>2.278</v>
      </c>
      <c r="S96">
        <v>16.727</v>
      </c>
      <c r="T96" t="s">
        <v>38</v>
      </c>
      <c r="U96">
        <v>5.7610000000000001</v>
      </c>
      <c r="V96">
        <v>58.309220000000003</v>
      </c>
      <c r="W96">
        <v>-175.31347</v>
      </c>
      <c r="X96">
        <v>58.310479999999998</v>
      </c>
      <c r="Y96">
        <v>-175.35212999999999</v>
      </c>
      <c r="Z96" t="s">
        <v>160</v>
      </c>
      <c r="AB96">
        <v>416</v>
      </c>
      <c r="AE96">
        <v>3</v>
      </c>
      <c r="AF96">
        <v>950</v>
      </c>
      <c r="AG96">
        <v>172</v>
      </c>
      <c r="AH96">
        <v>115</v>
      </c>
      <c r="AI96">
        <v>1</v>
      </c>
      <c r="AJ96">
        <v>3.8104105999999999E-2</v>
      </c>
      <c r="AK96" t="s">
        <v>160</v>
      </c>
      <c r="AL96" s="8" t="s">
        <v>160</v>
      </c>
    </row>
    <row r="97" spans="1:38">
      <c r="A97" t="s">
        <v>36</v>
      </c>
      <c r="B97">
        <v>2016</v>
      </c>
      <c r="C97">
        <v>-708</v>
      </c>
      <c r="D97">
        <v>-15865</v>
      </c>
      <c r="E97">
        <v>201601</v>
      </c>
      <c r="F97">
        <v>178</v>
      </c>
      <c r="G97">
        <v>86</v>
      </c>
      <c r="H97">
        <v>3</v>
      </c>
      <c r="I97">
        <v>43</v>
      </c>
      <c r="L97" t="s">
        <v>151</v>
      </c>
      <c r="M97">
        <v>0</v>
      </c>
      <c r="N97" t="s">
        <v>38</v>
      </c>
      <c r="O97" t="s">
        <v>39</v>
      </c>
      <c r="P97" s="1">
        <v>42558.598483796297</v>
      </c>
      <c r="Q97">
        <v>0.53500000000000003</v>
      </c>
      <c r="R97">
        <v>2.4169999999999998</v>
      </c>
      <c r="S97">
        <v>16.742999999999999</v>
      </c>
      <c r="T97" t="s">
        <v>38</v>
      </c>
      <c r="U97">
        <v>5.1550000000000002</v>
      </c>
      <c r="V97">
        <v>58.254370000000002</v>
      </c>
      <c r="W97">
        <v>-175.50595000000001</v>
      </c>
      <c r="X97">
        <v>58.272219999999997</v>
      </c>
      <c r="Y97">
        <v>-175.52934999999999</v>
      </c>
      <c r="Z97" t="s">
        <v>161</v>
      </c>
      <c r="AB97">
        <v>645</v>
      </c>
      <c r="AE97">
        <v>4.2</v>
      </c>
      <c r="AF97" s="3">
        <v>1400</v>
      </c>
      <c r="AG97">
        <v>172</v>
      </c>
      <c r="AH97">
        <v>115</v>
      </c>
      <c r="AI97">
        <v>1</v>
      </c>
      <c r="AJ97">
        <v>4.0467831000000003E-2</v>
      </c>
      <c r="AK97" t="s">
        <v>161</v>
      </c>
      <c r="AL97" s="8" t="s">
        <v>161</v>
      </c>
    </row>
    <row r="98" spans="1:38">
      <c r="A98" t="s">
        <v>36</v>
      </c>
      <c r="B98">
        <v>2016</v>
      </c>
      <c r="C98">
        <v>-708</v>
      </c>
      <c r="D98">
        <v>-15864</v>
      </c>
      <c r="E98">
        <v>201601</v>
      </c>
      <c r="F98">
        <v>178</v>
      </c>
      <c r="G98">
        <v>85</v>
      </c>
      <c r="H98">
        <v>3</v>
      </c>
      <c r="I98">
        <v>44</v>
      </c>
      <c r="L98" t="s">
        <v>144</v>
      </c>
      <c r="M98">
        <v>0</v>
      </c>
      <c r="N98" t="s">
        <v>38</v>
      </c>
      <c r="O98" t="s">
        <v>39</v>
      </c>
      <c r="P98" s="1">
        <v>42558.467974537038</v>
      </c>
      <c r="Q98">
        <v>0.52100000000000002</v>
      </c>
      <c r="R98">
        <v>2.38</v>
      </c>
      <c r="S98">
        <v>17.286999999999999</v>
      </c>
      <c r="T98" t="s">
        <v>38</v>
      </c>
      <c r="U98">
        <v>6.15</v>
      </c>
      <c r="V98">
        <v>58.126080000000002</v>
      </c>
      <c r="W98">
        <v>-175.54689999999999</v>
      </c>
      <c r="X98">
        <v>58.142530000000001</v>
      </c>
      <c r="Y98">
        <v>-175.57258999999999</v>
      </c>
      <c r="Z98" t="s">
        <v>162</v>
      </c>
      <c r="AB98">
        <v>916</v>
      </c>
      <c r="AD98">
        <v>9.8000000000000007</v>
      </c>
      <c r="AE98">
        <v>3.6</v>
      </c>
      <c r="AF98" s="3">
        <v>1800</v>
      </c>
      <c r="AG98">
        <v>172</v>
      </c>
      <c r="AH98">
        <v>115</v>
      </c>
      <c r="AI98">
        <v>1</v>
      </c>
      <c r="AJ98">
        <v>4.1143060000000002E-2</v>
      </c>
      <c r="AK98" t="s">
        <v>162</v>
      </c>
      <c r="AL98" s="8" t="s">
        <v>162</v>
      </c>
    </row>
    <row r="99" spans="1:38">
      <c r="A99" t="s">
        <v>36</v>
      </c>
      <c r="B99">
        <v>2016</v>
      </c>
      <c r="C99">
        <v>-708</v>
      </c>
      <c r="D99">
        <v>-15863</v>
      </c>
      <c r="E99">
        <v>201601</v>
      </c>
      <c r="F99">
        <v>178</v>
      </c>
      <c r="G99">
        <v>84</v>
      </c>
      <c r="H99">
        <v>3</v>
      </c>
      <c r="I99">
        <v>45</v>
      </c>
      <c r="L99" t="s">
        <v>147</v>
      </c>
      <c r="M99">
        <v>0</v>
      </c>
      <c r="N99" t="s">
        <v>38</v>
      </c>
      <c r="O99" t="s">
        <v>39</v>
      </c>
      <c r="P99" s="1">
        <v>42558.298449074071</v>
      </c>
      <c r="Q99">
        <v>0.68</v>
      </c>
      <c r="R99">
        <v>3.0960000000000001</v>
      </c>
      <c r="S99">
        <v>17.481999999999999</v>
      </c>
      <c r="T99" t="s">
        <v>38</v>
      </c>
      <c r="U99">
        <v>4.37</v>
      </c>
      <c r="V99">
        <v>58.070529999999998</v>
      </c>
      <c r="W99">
        <v>-175.50357</v>
      </c>
      <c r="X99">
        <v>58.063949999999998</v>
      </c>
      <c r="Y99">
        <v>-175.45332999999999</v>
      </c>
      <c r="Z99" t="s">
        <v>163</v>
      </c>
      <c r="AA99" s="3">
        <v>1036</v>
      </c>
      <c r="AB99">
        <v>1040</v>
      </c>
      <c r="AD99">
        <v>9.6</v>
      </c>
      <c r="AE99">
        <v>2.8</v>
      </c>
      <c r="AF99" s="3">
        <v>2000</v>
      </c>
      <c r="AG99">
        <v>172</v>
      </c>
      <c r="AH99">
        <v>115</v>
      </c>
      <c r="AI99">
        <v>1</v>
      </c>
      <c r="AJ99">
        <v>5.4124272000000001E-2</v>
      </c>
      <c r="AK99" t="s">
        <v>163</v>
      </c>
      <c r="AL99" s="8" t="s">
        <v>163</v>
      </c>
    </row>
    <row r="100" spans="1:38">
      <c r="A100" t="s">
        <v>36</v>
      </c>
      <c r="B100">
        <v>2016</v>
      </c>
      <c r="C100">
        <v>-708</v>
      </c>
      <c r="D100">
        <v>-15862</v>
      </c>
      <c r="E100">
        <v>201601</v>
      </c>
      <c r="F100">
        <v>178</v>
      </c>
      <c r="G100">
        <v>83</v>
      </c>
      <c r="H100">
        <v>3</v>
      </c>
      <c r="I100">
        <v>41</v>
      </c>
      <c r="L100" t="s">
        <v>142</v>
      </c>
      <c r="M100">
        <v>0</v>
      </c>
      <c r="N100" t="s">
        <v>38</v>
      </c>
      <c r="O100" t="s">
        <v>39</v>
      </c>
      <c r="P100" s="1">
        <v>42557.743101851855</v>
      </c>
      <c r="Q100">
        <v>0.501</v>
      </c>
      <c r="R100">
        <v>2.3610000000000002</v>
      </c>
      <c r="S100">
        <v>16.59</v>
      </c>
      <c r="T100" t="s">
        <v>38</v>
      </c>
      <c r="U100">
        <v>5.5750000000000002</v>
      </c>
      <c r="V100">
        <v>58.392499999999998</v>
      </c>
      <c r="W100">
        <v>-175.58054999999999</v>
      </c>
      <c r="X100">
        <v>58.37867</v>
      </c>
      <c r="Y100">
        <v>-175.55002999999999</v>
      </c>
      <c r="Z100" t="s">
        <v>164</v>
      </c>
      <c r="AA100">
        <v>288</v>
      </c>
      <c r="AB100">
        <v>294</v>
      </c>
      <c r="AD100">
        <v>9.1999999999999993</v>
      </c>
      <c r="AE100">
        <v>4.2</v>
      </c>
      <c r="AF100">
        <v>750</v>
      </c>
      <c r="AG100">
        <v>172</v>
      </c>
      <c r="AH100">
        <v>115</v>
      </c>
      <c r="AI100">
        <v>1</v>
      </c>
      <c r="AJ100">
        <v>3.9168990000000001E-2</v>
      </c>
      <c r="AK100" t="s">
        <v>164</v>
      </c>
      <c r="AL100" s="8" t="s">
        <v>164</v>
      </c>
    </row>
    <row r="101" spans="1:38">
      <c r="A101" t="s">
        <v>36</v>
      </c>
      <c r="B101">
        <v>2016</v>
      </c>
      <c r="C101">
        <v>-708</v>
      </c>
      <c r="D101">
        <v>-15861</v>
      </c>
      <c r="E101">
        <v>201601</v>
      </c>
      <c r="F101">
        <v>178</v>
      </c>
      <c r="G101">
        <v>82</v>
      </c>
      <c r="H101">
        <v>3</v>
      </c>
      <c r="I101">
        <v>44</v>
      </c>
      <c r="L101" t="s">
        <v>144</v>
      </c>
      <c r="M101">
        <v>0</v>
      </c>
      <c r="N101" t="s">
        <v>38</v>
      </c>
      <c r="O101" t="s">
        <v>39</v>
      </c>
      <c r="P101" s="1">
        <v>42557.638888888891</v>
      </c>
      <c r="Q101">
        <v>0.502</v>
      </c>
      <c r="R101">
        <v>2.35</v>
      </c>
      <c r="S101">
        <v>18.405999999999999</v>
      </c>
      <c r="T101" t="s">
        <v>38</v>
      </c>
      <c r="U101">
        <v>4.9029999999999996</v>
      </c>
      <c r="V101">
        <v>58.232900000000001</v>
      </c>
      <c r="W101">
        <v>-175.62358</v>
      </c>
      <c r="X101">
        <v>58.251240000000003</v>
      </c>
      <c r="Y101">
        <v>-175.64338000000001</v>
      </c>
      <c r="Z101" t="s">
        <v>165</v>
      </c>
      <c r="AA101">
        <v>845</v>
      </c>
      <c r="AB101">
        <v>850</v>
      </c>
      <c r="AD101">
        <v>9.6</v>
      </c>
      <c r="AE101">
        <v>3.1</v>
      </c>
      <c r="AF101" s="3">
        <v>1700</v>
      </c>
      <c r="AG101">
        <v>172</v>
      </c>
      <c r="AH101">
        <v>115</v>
      </c>
      <c r="AI101">
        <v>1</v>
      </c>
      <c r="AJ101">
        <v>4.3254099999999997E-2</v>
      </c>
      <c r="AK101" t="s">
        <v>165</v>
      </c>
      <c r="AL101" s="8" t="s">
        <v>165</v>
      </c>
    </row>
    <row r="102" spans="1:38">
      <c r="A102" t="s">
        <v>36</v>
      </c>
      <c r="B102">
        <v>2016</v>
      </c>
      <c r="C102">
        <v>-708</v>
      </c>
      <c r="D102">
        <v>-15860</v>
      </c>
      <c r="E102">
        <v>201601</v>
      </c>
      <c r="F102">
        <v>178</v>
      </c>
      <c r="G102">
        <v>81</v>
      </c>
      <c r="H102">
        <v>3</v>
      </c>
      <c r="I102">
        <v>53</v>
      </c>
      <c r="L102" t="s">
        <v>166</v>
      </c>
      <c r="M102">
        <v>0</v>
      </c>
      <c r="N102" t="s">
        <v>38</v>
      </c>
      <c r="O102" t="s">
        <v>39</v>
      </c>
      <c r="P102" s="1">
        <v>42557.451296296298</v>
      </c>
      <c r="Q102">
        <v>0.499</v>
      </c>
      <c r="R102">
        <v>2.4340000000000002</v>
      </c>
      <c r="S102">
        <v>18.481999999999999</v>
      </c>
      <c r="T102" t="s">
        <v>38</v>
      </c>
      <c r="U102">
        <v>4.1459999999999999</v>
      </c>
      <c r="V102">
        <v>58.524030000000003</v>
      </c>
      <c r="W102">
        <v>-176.12678</v>
      </c>
      <c r="X102">
        <v>58.523859999999999</v>
      </c>
      <c r="Y102">
        <v>-176.08519000000001</v>
      </c>
      <c r="Z102" t="s">
        <v>167</v>
      </c>
      <c r="AA102">
        <v>673</v>
      </c>
      <c r="AB102">
        <v>677</v>
      </c>
      <c r="AD102">
        <v>9.6</v>
      </c>
      <c r="AE102">
        <v>3.4</v>
      </c>
      <c r="AF102" s="3">
        <v>1400</v>
      </c>
      <c r="AG102">
        <v>172</v>
      </c>
      <c r="AH102">
        <v>115</v>
      </c>
      <c r="AI102">
        <v>1</v>
      </c>
      <c r="AJ102">
        <v>4.4985188000000002E-2</v>
      </c>
      <c r="AK102" t="s">
        <v>167</v>
      </c>
      <c r="AL102" s="8" t="s">
        <v>167</v>
      </c>
    </row>
    <row r="103" spans="1:38">
      <c r="A103" t="s">
        <v>36</v>
      </c>
      <c r="B103">
        <v>2016</v>
      </c>
      <c r="C103">
        <v>-708</v>
      </c>
      <c r="D103">
        <v>-15859</v>
      </c>
      <c r="E103">
        <v>201601</v>
      </c>
      <c r="F103">
        <v>178</v>
      </c>
      <c r="G103">
        <v>80</v>
      </c>
      <c r="H103">
        <v>3</v>
      </c>
      <c r="I103">
        <v>54</v>
      </c>
      <c r="L103" t="s">
        <v>168</v>
      </c>
      <c r="M103">
        <v>3.3</v>
      </c>
      <c r="N103" t="s">
        <v>38</v>
      </c>
      <c r="O103" t="s">
        <v>110</v>
      </c>
      <c r="P103" s="1">
        <v>42557.302164351851</v>
      </c>
      <c r="Q103">
        <v>0.42</v>
      </c>
      <c r="R103">
        <v>1.843</v>
      </c>
      <c r="S103">
        <v>18.274999999999999</v>
      </c>
      <c r="T103" t="s">
        <v>38</v>
      </c>
      <c r="U103">
        <v>4.7750000000000004</v>
      </c>
      <c r="V103">
        <v>58.513249999999999</v>
      </c>
      <c r="W103">
        <v>-176.51160999999999</v>
      </c>
      <c r="X103">
        <v>58.51549</v>
      </c>
      <c r="Y103">
        <v>-176.48043000000001</v>
      </c>
      <c r="Z103" t="s">
        <v>169</v>
      </c>
      <c r="AA103">
        <v>811</v>
      </c>
      <c r="AB103">
        <v>816</v>
      </c>
      <c r="AD103">
        <v>9.4</v>
      </c>
      <c r="AE103">
        <v>3.1</v>
      </c>
      <c r="AF103" s="3">
        <v>1650</v>
      </c>
      <c r="AG103">
        <v>172</v>
      </c>
      <c r="AH103">
        <v>115</v>
      </c>
      <c r="AI103">
        <v>1</v>
      </c>
      <c r="AJ103">
        <v>3.3680824999999998E-2</v>
      </c>
      <c r="AK103" t="s">
        <v>169</v>
      </c>
      <c r="AL103" s="8" t="s">
        <v>169</v>
      </c>
    </row>
    <row r="104" spans="1:38">
      <c r="A104" t="s">
        <v>36</v>
      </c>
      <c r="B104">
        <v>2016</v>
      </c>
      <c r="C104">
        <v>-708</v>
      </c>
      <c r="D104">
        <v>-15858</v>
      </c>
      <c r="E104">
        <v>201601</v>
      </c>
      <c r="F104">
        <v>178</v>
      </c>
      <c r="G104">
        <v>79</v>
      </c>
      <c r="H104">
        <v>3</v>
      </c>
      <c r="I104">
        <v>51</v>
      </c>
      <c r="L104" t="s">
        <v>170</v>
      </c>
      <c r="M104">
        <v>0</v>
      </c>
      <c r="N104" t="s">
        <v>38</v>
      </c>
      <c r="O104" t="s">
        <v>39</v>
      </c>
      <c r="P104" s="1">
        <v>42556.632800925923</v>
      </c>
      <c r="Q104">
        <v>0.51</v>
      </c>
      <c r="R104">
        <v>2.2610000000000001</v>
      </c>
      <c r="S104">
        <v>16.428000000000001</v>
      </c>
      <c r="T104" t="s">
        <v>38</v>
      </c>
      <c r="U104">
        <v>5.6429999999999998</v>
      </c>
      <c r="V104">
        <v>58.86139</v>
      </c>
      <c r="W104">
        <v>-177.79454999999999</v>
      </c>
      <c r="X104">
        <v>58.878</v>
      </c>
      <c r="Y104">
        <v>-177.81698</v>
      </c>
      <c r="Z104" t="s">
        <v>171</v>
      </c>
      <c r="AA104">
        <v>222</v>
      </c>
      <c r="AB104">
        <v>228</v>
      </c>
      <c r="AD104">
        <v>9.6</v>
      </c>
      <c r="AE104">
        <v>3.6</v>
      </c>
      <c r="AF104">
        <v>650</v>
      </c>
      <c r="AG104">
        <v>172</v>
      </c>
      <c r="AH104">
        <v>115</v>
      </c>
      <c r="AI104">
        <v>1</v>
      </c>
      <c r="AJ104">
        <v>3.7143707999999998E-2</v>
      </c>
      <c r="AK104" t="s">
        <v>171</v>
      </c>
      <c r="AL104" s="8" t="s">
        <v>171</v>
      </c>
    </row>
    <row r="105" spans="1:38">
      <c r="A105" t="s">
        <v>36</v>
      </c>
      <c r="B105">
        <v>2016</v>
      </c>
      <c r="C105">
        <v>-708</v>
      </c>
      <c r="D105">
        <v>-15857</v>
      </c>
      <c r="E105">
        <v>201601</v>
      </c>
      <c r="F105">
        <v>178</v>
      </c>
      <c r="G105">
        <v>78</v>
      </c>
      <c r="H105">
        <v>3</v>
      </c>
      <c r="I105">
        <v>51</v>
      </c>
      <c r="L105" t="s">
        <v>170</v>
      </c>
      <c r="M105">
        <v>0</v>
      </c>
      <c r="N105" t="s">
        <v>38</v>
      </c>
      <c r="O105" t="s">
        <v>39</v>
      </c>
      <c r="P105" s="1">
        <v>42556.533576388887</v>
      </c>
      <c r="Q105">
        <v>0.35499999999999998</v>
      </c>
      <c r="R105">
        <v>1.6419999999999999</v>
      </c>
      <c r="S105">
        <v>14.804</v>
      </c>
      <c r="T105" t="s">
        <v>38</v>
      </c>
      <c r="U105">
        <v>6.5670000000000002</v>
      </c>
      <c r="V105">
        <v>58.940860000000001</v>
      </c>
      <c r="W105">
        <v>-178.03326999999999</v>
      </c>
      <c r="X105">
        <v>58.944470000000003</v>
      </c>
      <c r="Y105">
        <v>-178.06082000000001</v>
      </c>
      <c r="Z105" t="s">
        <v>172</v>
      </c>
      <c r="AA105">
        <v>216</v>
      </c>
      <c r="AB105">
        <v>223</v>
      </c>
      <c r="AD105">
        <v>9.4</v>
      </c>
      <c r="AE105">
        <v>3.7</v>
      </c>
      <c r="AF105">
        <v>650</v>
      </c>
      <c r="AG105">
        <v>172</v>
      </c>
      <c r="AH105">
        <v>115</v>
      </c>
      <c r="AI105">
        <v>1</v>
      </c>
      <c r="AJ105">
        <v>2.4308168000000002E-2</v>
      </c>
      <c r="AK105" t="s">
        <v>172</v>
      </c>
      <c r="AL105" s="8" t="s">
        <v>172</v>
      </c>
    </row>
    <row r="106" spans="1:38">
      <c r="A106" t="s">
        <v>36</v>
      </c>
      <c r="B106">
        <v>2016</v>
      </c>
      <c r="C106">
        <v>-708</v>
      </c>
      <c r="D106">
        <v>-15856</v>
      </c>
      <c r="E106">
        <v>201601</v>
      </c>
      <c r="F106">
        <v>178</v>
      </c>
      <c r="G106">
        <v>77</v>
      </c>
      <c r="H106">
        <v>3</v>
      </c>
      <c r="I106">
        <v>52</v>
      </c>
      <c r="L106" t="s">
        <v>173</v>
      </c>
      <c r="M106">
        <v>0</v>
      </c>
      <c r="N106" t="s">
        <v>38</v>
      </c>
      <c r="O106" t="s">
        <v>39</v>
      </c>
      <c r="P106" s="1">
        <v>42556.422164351854</v>
      </c>
      <c r="Q106">
        <v>0.50800000000000001</v>
      </c>
      <c r="R106">
        <v>2.3929999999999998</v>
      </c>
      <c r="S106">
        <v>17.021999999999998</v>
      </c>
      <c r="T106" t="s">
        <v>38</v>
      </c>
      <c r="U106">
        <v>5.4429999999999996</v>
      </c>
      <c r="V106">
        <v>58.777769999999997</v>
      </c>
      <c r="W106">
        <v>-177.9092</v>
      </c>
      <c r="X106">
        <v>58.789569999999998</v>
      </c>
      <c r="Y106">
        <v>-177.94364999999999</v>
      </c>
      <c r="Z106" t="s">
        <v>174</v>
      </c>
      <c r="AA106">
        <v>503</v>
      </c>
      <c r="AB106">
        <v>508</v>
      </c>
      <c r="AD106">
        <v>9.1999999999999993</v>
      </c>
      <c r="AE106">
        <v>3.7</v>
      </c>
      <c r="AF106" s="3">
        <v>1150</v>
      </c>
      <c r="AG106">
        <v>172</v>
      </c>
      <c r="AH106">
        <v>115</v>
      </c>
      <c r="AI106">
        <v>2</v>
      </c>
      <c r="AJ106">
        <v>4.0733645999999998E-2</v>
      </c>
      <c r="AK106" t="s">
        <v>174</v>
      </c>
      <c r="AL106" s="8" t="s">
        <v>174</v>
      </c>
    </row>
    <row r="107" spans="1:38">
      <c r="A107" t="s">
        <v>36</v>
      </c>
      <c r="B107">
        <v>2016</v>
      </c>
      <c r="C107">
        <v>-708</v>
      </c>
      <c r="D107">
        <v>-15855</v>
      </c>
      <c r="E107">
        <v>201601</v>
      </c>
      <c r="F107">
        <v>178</v>
      </c>
      <c r="G107">
        <v>76</v>
      </c>
      <c r="H107">
        <v>3</v>
      </c>
      <c r="I107">
        <v>55</v>
      </c>
      <c r="L107" t="s">
        <v>175</v>
      </c>
      <c r="M107">
        <v>0</v>
      </c>
      <c r="N107" t="s">
        <v>38</v>
      </c>
      <c r="O107" t="s">
        <v>39</v>
      </c>
      <c r="P107" s="1">
        <v>42556.3046875</v>
      </c>
      <c r="Q107">
        <v>0.316</v>
      </c>
      <c r="R107">
        <v>1.39</v>
      </c>
      <c r="S107">
        <v>17.53</v>
      </c>
      <c r="T107" t="s">
        <v>38</v>
      </c>
      <c r="U107">
        <v>5.6</v>
      </c>
      <c r="V107">
        <v>58.589239999999997</v>
      </c>
      <c r="W107">
        <v>-177.67921999999999</v>
      </c>
      <c r="X107">
        <v>58.601080000000003</v>
      </c>
      <c r="Y107">
        <v>-177.68681000000001</v>
      </c>
      <c r="Z107" t="s">
        <v>176</v>
      </c>
      <c r="AA107" s="3">
        <v>1011</v>
      </c>
      <c r="AB107">
        <v>1019</v>
      </c>
      <c r="AD107">
        <v>9.5</v>
      </c>
      <c r="AE107">
        <v>2.8</v>
      </c>
      <c r="AF107" s="3">
        <v>1950</v>
      </c>
      <c r="AG107">
        <v>172</v>
      </c>
      <c r="AH107">
        <v>115</v>
      </c>
      <c r="AI107">
        <v>1</v>
      </c>
      <c r="AJ107">
        <v>2.4366700000000002E-2</v>
      </c>
      <c r="AK107" t="s">
        <v>176</v>
      </c>
      <c r="AL107" s="8" t="s">
        <v>176</v>
      </c>
    </row>
    <row r="108" spans="1:38">
      <c r="A108" t="s">
        <v>36</v>
      </c>
      <c r="B108">
        <v>2016</v>
      </c>
      <c r="C108">
        <v>-708</v>
      </c>
      <c r="D108">
        <v>-15854</v>
      </c>
      <c r="E108">
        <v>201601</v>
      </c>
      <c r="F108">
        <v>178</v>
      </c>
      <c r="G108">
        <v>75</v>
      </c>
      <c r="H108">
        <v>3</v>
      </c>
      <c r="I108">
        <v>54</v>
      </c>
      <c r="L108" t="s">
        <v>168</v>
      </c>
      <c r="M108">
        <v>0</v>
      </c>
      <c r="N108" t="s">
        <v>38</v>
      </c>
      <c r="O108" t="s">
        <v>39</v>
      </c>
      <c r="P108" s="1">
        <v>42555.602789351855</v>
      </c>
      <c r="Q108">
        <v>0.496</v>
      </c>
      <c r="R108">
        <v>2.27</v>
      </c>
      <c r="S108">
        <v>17.451000000000001</v>
      </c>
      <c r="T108" t="s">
        <v>38</v>
      </c>
      <c r="U108">
        <v>4.87</v>
      </c>
      <c r="V108">
        <v>58.660269999999997</v>
      </c>
      <c r="W108">
        <v>-177.95783</v>
      </c>
      <c r="X108">
        <v>58.648800000000001</v>
      </c>
      <c r="Y108">
        <v>-177.92578</v>
      </c>
      <c r="Z108" t="s">
        <v>177</v>
      </c>
      <c r="AA108">
        <v>824</v>
      </c>
      <c r="AB108">
        <v>829</v>
      </c>
      <c r="AD108">
        <v>9.1999999999999993</v>
      </c>
      <c r="AE108">
        <v>3</v>
      </c>
      <c r="AF108" s="3">
        <v>1600</v>
      </c>
      <c r="AG108">
        <v>172</v>
      </c>
      <c r="AH108">
        <v>115</v>
      </c>
      <c r="AI108">
        <v>2</v>
      </c>
      <c r="AJ108">
        <v>3.961377E-2</v>
      </c>
      <c r="AK108" t="s">
        <v>177</v>
      </c>
      <c r="AL108" s="8" t="s">
        <v>177</v>
      </c>
    </row>
    <row r="109" spans="1:38">
      <c r="A109" t="s">
        <v>36</v>
      </c>
      <c r="B109">
        <v>2016</v>
      </c>
      <c r="C109">
        <v>-708</v>
      </c>
      <c r="D109">
        <v>-15853</v>
      </c>
      <c r="E109">
        <v>201601</v>
      </c>
      <c r="F109">
        <v>178</v>
      </c>
      <c r="G109">
        <v>74</v>
      </c>
      <c r="H109">
        <v>3</v>
      </c>
      <c r="I109">
        <v>54</v>
      </c>
      <c r="L109" t="s">
        <v>168</v>
      </c>
      <c r="M109">
        <v>0</v>
      </c>
      <c r="N109" t="s">
        <v>38</v>
      </c>
      <c r="O109" t="s">
        <v>39</v>
      </c>
      <c r="P109" s="1">
        <v>42555.457106481481</v>
      </c>
      <c r="Q109">
        <v>0.51500000000000001</v>
      </c>
      <c r="R109">
        <v>2.4470000000000001</v>
      </c>
      <c r="S109">
        <v>17.109000000000002</v>
      </c>
      <c r="T109" t="s">
        <v>38</v>
      </c>
      <c r="U109">
        <v>4.82</v>
      </c>
      <c r="V109">
        <v>58.607500000000002</v>
      </c>
      <c r="W109">
        <v>-177.95690999999999</v>
      </c>
      <c r="X109">
        <v>58.606409999999997</v>
      </c>
      <c r="Y109">
        <v>-177.91508999999999</v>
      </c>
      <c r="Z109" t="s">
        <v>178</v>
      </c>
      <c r="AB109">
        <v>869</v>
      </c>
      <c r="AE109">
        <v>2.9</v>
      </c>
      <c r="AF109" s="3">
        <v>1800</v>
      </c>
      <c r="AG109">
        <v>172</v>
      </c>
      <c r="AH109">
        <v>115</v>
      </c>
      <c r="AI109">
        <v>1</v>
      </c>
      <c r="AJ109">
        <v>4.1865723000000001E-2</v>
      </c>
      <c r="AK109" t="s">
        <v>178</v>
      </c>
      <c r="AL109" s="8" t="s">
        <v>178</v>
      </c>
    </row>
    <row r="110" spans="1:38">
      <c r="A110" t="s">
        <v>36</v>
      </c>
      <c r="B110">
        <v>2016</v>
      </c>
      <c r="C110">
        <v>-708</v>
      </c>
      <c r="D110">
        <v>-15852</v>
      </c>
      <c r="E110">
        <v>201601</v>
      </c>
      <c r="F110">
        <v>178</v>
      </c>
      <c r="G110">
        <v>73</v>
      </c>
      <c r="H110">
        <v>3</v>
      </c>
      <c r="I110">
        <v>55</v>
      </c>
      <c r="L110" t="s">
        <v>175</v>
      </c>
      <c r="M110">
        <v>0</v>
      </c>
      <c r="N110" t="s">
        <v>38</v>
      </c>
      <c r="O110" t="s">
        <v>39</v>
      </c>
      <c r="P110" s="1">
        <v>42555.306030092594</v>
      </c>
      <c r="Q110">
        <v>0.52800000000000002</v>
      </c>
      <c r="R110">
        <v>2.383</v>
      </c>
      <c r="S110">
        <v>16.498000000000001</v>
      </c>
      <c r="T110" t="s">
        <v>38</v>
      </c>
      <c r="U110">
        <v>5.98</v>
      </c>
      <c r="V110">
        <v>58.5045</v>
      </c>
      <c r="W110">
        <v>-177.8768</v>
      </c>
      <c r="X110">
        <v>58.516820000000003</v>
      </c>
      <c r="Y110">
        <v>-177.84348</v>
      </c>
      <c r="Z110" t="s">
        <v>179</v>
      </c>
      <c r="AA110" s="3">
        <v>1156</v>
      </c>
      <c r="AB110">
        <v>1162</v>
      </c>
      <c r="AD110">
        <v>9.5</v>
      </c>
      <c r="AE110">
        <v>2.6</v>
      </c>
      <c r="AF110" s="3">
        <v>2050</v>
      </c>
      <c r="AG110">
        <v>172</v>
      </c>
      <c r="AH110">
        <v>115</v>
      </c>
      <c r="AI110">
        <v>1</v>
      </c>
      <c r="AJ110">
        <v>3.9314733999999997E-2</v>
      </c>
      <c r="AK110" t="s">
        <v>179</v>
      </c>
      <c r="AL110" s="8" t="s">
        <v>179</v>
      </c>
    </row>
    <row r="111" spans="1:38">
      <c r="A111" t="s">
        <v>36</v>
      </c>
      <c r="B111">
        <v>2016</v>
      </c>
      <c r="C111">
        <v>-708</v>
      </c>
      <c r="D111">
        <v>-15851</v>
      </c>
      <c r="E111">
        <v>201601</v>
      </c>
      <c r="F111">
        <v>178</v>
      </c>
      <c r="G111">
        <v>72</v>
      </c>
      <c r="H111">
        <v>3</v>
      </c>
      <c r="I111">
        <v>61</v>
      </c>
      <c r="L111" t="s">
        <v>180</v>
      </c>
      <c r="M111">
        <v>0</v>
      </c>
      <c r="N111" t="s">
        <v>38</v>
      </c>
      <c r="O111" t="s">
        <v>39</v>
      </c>
      <c r="P111" s="1">
        <v>42554.673206018517</v>
      </c>
      <c r="Q111">
        <v>0.57699999999999996</v>
      </c>
      <c r="R111">
        <v>2.577</v>
      </c>
      <c r="S111">
        <v>16.026</v>
      </c>
      <c r="T111" t="s">
        <v>38</v>
      </c>
      <c r="U111">
        <v>6.2850000000000001</v>
      </c>
      <c r="V111">
        <v>59.432940000000002</v>
      </c>
      <c r="W111">
        <v>-177.66345999999999</v>
      </c>
      <c r="X111">
        <v>59.409840000000003</v>
      </c>
      <c r="Y111">
        <v>-177.66601</v>
      </c>
      <c r="Z111" t="s">
        <v>181</v>
      </c>
      <c r="AA111">
        <v>310</v>
      </c>
      <c r="AB111">
        <v>316</v>
      </c>
      <c r="AD111">
        <v>8.8000000000000007</v>
      </c>
      <c r="AE111">
        <v>3.9</v>
      </c>
      <c r="AF111">
        <v>800</v>
      </c>
      <c r="AG111">
        <v>172</v>
      </c>
      <c r="AH111">
        <v>115</v>
      </c>
      <c r="AI111">
        <v>1</v>
      </c>
      <c r="AJ111">
        <v>4.1299002000000001E-2</v>
      </c>
      <c r="AK111" t="s">
        <v>181</v>
      </c>
      <c r="AL111" s="8" t="s">
        <v>181</v>
      </c>
    </row>
    <row r="112" spans="1:38">
      <c r="A112" t="s">
        <v>36</v>
      </c>
      <c r="B112">
        <v>2016</v>
      </c>
      <c r="C112">
        <v>-708</v>
      </c>
      <c r="D112">
        <v>-15850</v>
      </c>
      <c r="E112">
        <v>201601</v>
      </c>
      <c r="F112">
        <v>178</v>
      </c>
      <c r="G112">
        <v>71</v>
      </c>
      <c r="H112">
        <v>3</v>
      </c>
      <c r="I112">
        <v>62</v>
      </c>
      <c r="L112" t="s">
        <v>182</v>
      </c>
      <c r="M112">
        <v>0</v>
      </c>
      <c r="N112" t="s">
        <v>38</v>
      </c>
      <c r="O112" t="s">
        <v>39</v>
      </c>
      <c r="P112" s="1">
        <v>42554.530972222223</v>
      </c>
      <c r="Q112">
        <v>0.51300000000000001</v>
      </c>
      <c r="R112">
        <v>2.4119999999999999</v>
      </c>
      <c r="S112">
        <v>16.052</v>
      </c>
      <c r="T112" t="s">
        <v>38</v>
      </c>
      <c r="U112">
        <v>5.9180000000000001</v>
      </c>
      <c r="V112">
        <v>59.403199999999998</v>
      </c>
      <c r="W112">
        <v>-177.87201999999999</v>
      </c>
      <c r="X112">
        <v>59.387410000000003</v>
      </c>
      <c r="Y112">
        <v>-177.84312</v>
      </c>
      <c r="Z112" t="s">
        <v>183</v>
      </c>
      <c r="AA112">
        <v>441</v>
      </c>
      <c r="AB112">
        <v>447</v>
      </c>
      <c r="AD112">
        <v>9.3000000000000007</v>
      </c>
      <c r="AE112">
        <v>3.7</v>
      </c>
      <c r="AF112" s="3">
        <v>1050</v>
      </c>
      <c r="AG112">
        <v>172</v>
      </c>
      <c r="AH112">
        <v>115</v>
      </c>
      <c r="AI112">
        <v>1</v>
      </c>
      <c r="AJ112">
        <v>3.8717424E-2</v>
      </c>
      <c r="AK112" t="s">
        <v>183</v>
      </c>
      <c r="AL112" s="8" t="s">
        <v>183</v>
      </c>
    </row>
    <row r="113" spans="1:38">
      <c r="A113" t="s">
        <v>36</v>
      </c>
      <c r="B113">
        <v>2016</v>
      </c>
      <c r="C113">
        <v>-708</v>
      </c>
      <c r="D113">
        <v>-15849</v>
      </c>
      <c r="E113">
        <v>201601</v>
      </c>
      <c r="F113">
        <v>178</v>
      </c>
      <c r="G113">
        <v>70</v>
      </c>
      <c r="H113">
        <v>3</v>
      </c>
      <c r="I113">
        <v>62</v>
      </c>
      <c r="L113" t="s">
        <v>182</v>
      </c>
      <c r="M113">
        <v>0</v>
      </c>
      <c r="N113" t="s">
        <v>38</v>
      </c>
      <c r="O113" t="s">
        <v>39</v>
      </c>
      <c r="P113" s="1">
        <v>42554.420706018522</v>
      </c>
      <c r="Q113">
        <v>0.50900000000000001</v>
      </c>
      <c r="R113">
        <v>2.3849999999999998</v>
      </c>
      <c r="S113">
        <v>16.378</v>
      </c>
      <c r="T113" t="s">
        <v>38</v>
      </c>
      <c r="U113">
        <v>5.8250000000000002</v>
      </c>
      <c r="V113">
        <v>59.369959999999999</v>
      </c>
      <c r="W113">
        <v>-178.02106000000001</v>
      </c>
      <c r="X113">
        <v>59.359830000000002</v>
      </c>
      <c r="Y113">
        <v>-177.98426000000001</v>
      </c>
      <c r="Z113" t="s">
        <v>184</v>
      </c>
      <c r="AA113">
        <v>540</v>
      </c>
      <c r="AB113">
        <v>546</v>
      </c>
      <c r="AD113">
        <v>9.1999999999999993</v>
      </c>
      <c r="AE113">
        <v>3.5</v>
      </c>
      <c r="AF113" s="3">
        <v>1200</v>
      </c>
      <c r="AG113">
        <v>172</v>
      </c>
      <c r="AH113">
        <v>115</v>
      </c>
      <c r="AI113">
        <v>1</v>
      </c>
      <c r="AJ113">
        <v>3.9061529999999997E-2</v>
      </c>
      <c r="AK113" t="s">
        <v>184</v>
      </c>
      <c r="AL113" s="8" t="s">
        <v>184</v>
      </c>
    </row>
    <row r="114" spans="1:38">
      <c r="A114" t="s">
        <v>36</v>
      </c>
      <c r="B114">
        <v>2016</v>
      </c>
      <c r="C114">
        <v>-708</v>
      </c>
      <c r="D114">
        <v>-15848</v>
      </c>
      <c r="E114">
        <v>201601</v>
      </c>
      <c r="F114">
        <v>178</v>
      </c>
      <c r="G114">
        <v>69</v>
      </c>
      <c r="H114">
        <v>3</v>
      </c>
      <c r="I114">
        <v>63</v>
      </c>
      <c r="L114" t="s">
        <v>185</v>
      </c>
      <c r="M114">
        <v>0</v>
      </c>
      <c r="N114" t="s">
        <v>38</v>
      </c>
      <c r="O114" t="s">
        <v>39</v>
      </c>
      <c r="P114" s="1">
        <v>42554.292233796295</v>
      </c>
      <c r="Q114">
        <v>0.52700000000000002</v>
      </c>
      <c r="R114">
        <v>2.39</v>
      </c>
      <c r="S114">
        <v>16.645</v>
      </c>
      <c r="T114" t="s">
        <v>38</v>
      </c>
      <c r="U114">
        <v>5.3479999999999999</v>
      </c>
      <c r="V114">
        <v>59.382309999999997</v>
      </c>
      <c r="W114">
        <v>-178.25810000000001</v>
      </c>
      <c r="X114">
        <v>59.37135</v>
      </c>
      <c r="Y114">
        <v>-178.22215</v>
      </c>
      <c r="Z114" t="s">
        <v>186</v>
      </c>
      <c r="AA114">
        <v>784</v>
      </c>
      <c r="AB114">
        <v>789</v>
      </c>
      <c r="AD114">
        <v>9.4</v>
      </c>
      <c r="AE114">
        <v>2.9</v>
      </c>
      <c r="AF114" s="3">
        <v>1600</v>
      </c>
      <c r="AG114">
        <v>172</v>
      </c>
      <c r="AH114">
        <v>115</v>
      </c>
      <c r="AI114">
        <v>1</v>
      </c>
      <c r="AJ114">
        <v>3.9781549999999999E-2</v>
      </c>
      <c r="AK114" t="s">
        <v>186</v>
      </c>
      <c r="AL114" s="8" t="s">
        <v>186</v>
      </c>
    </row>
    <row r="115" spans="1:38">
      <c r="A115" t="s">
        <v>36</v>
      </c>
      <c r="B115">
        <v>2016</v>
      </c>
      <c r="C115">
        <v>-708</v>
      </c>
      <c r="D115">
        <v>-15847</v>
      </c>
      <c r="E115">
        <v>201601</v>
      </c>
      <c r="F115">
        <v>178</v>
      </c>
      <c r="G115">
        <v>68</v>
      </c>
      <c r="H115">
        <v>3</v>
      </c>
      <c r="I115">
        <v>61</v>
      </c>
      <c r="L115" t="s">
        <v>180</v>
      </c>
      <c r="M115">
        <v>0</v>
      </c>
      <c r="N115" t="s">
        <v>38</v>
      </c>
      <c r="O115" t="s">
        <v>39</v>
      </c>
      <c r="P115" s="1">
        <v>42553.667592592596</v>
      </c>
      <c r="Q115">
        <v>0.51400000000000001</v>
      </c>
      <c r="R115">
        <v>2.4209999999999998</v>
      </c>
      <c r="S115">
        <v>15.85</v>
      </c>
      <c r="T115" t="s">
        <v>38</v>
      </c>
      <c r="U115">
        <v>5.3129999999999997</v>
      </c>
      <c r="V115">
        <v>59.644350000000003</v>
      </c>
      <c r="W115">
        <v>-177.87137999999999</v>
      </c>
      <c r="X115">
        <v>59.659059999999997</v>
      </c>
      <c r="Y115">
        <v>-177.83995999999999</v>
      </c>
      <c r="Z115" t="s">
        <v>187</v>
      </c>
      <c r="AA115">
        <v>200</v>
      </c>
      <c r="AB115">
        <v>205</v>
      </c>
      <c r="AD115">
        <v>8.9</v>
      </c>
      <c r="AE115">
        <v>3.3</v>
      </c>
      <c r="AF115">
        <v>650</v>
      </c>
      <c r="AG115">
        <v>172</v>
      </c>
      <c r="AH115">
        <v>115</v>
      </c>
      <c r="AI115">
        <v>1</v>
      </c>
      <c r="AJ115">
        <v>3.837285E-2</v>
      </c>
      <c r="AK115" t="s">
        <v>187</v>
      </c>
      <c r="AL115" s="8" t="s">
        <v>187</v>
      </c>
    </row>
    <row r="116" spans="1:38">
      <c r="A116" t="s">
        <v>36</v>
      </c>
      <c r="B116">
        <v>2016</v>
      </c>
      <c r="C116">
        <v>-708</v>
      </c>
      <c r="D116">
        <v>-15846</v>
      </c>
      <c r="E116">
        <v>201601</v>
      </c>
      <c r="F116">
        <v>178</v>
      </c>
      <c r="G116">
        <v>67</v>
      </c>
      <c r="H116">
        <v>3</v>
      </c>
      <c r="I116">
        <v>61</v>
      </c>
      <c r="L116" t="s">
        <v>180</v>
      </c>
      <c r="M116">
        <v>0</v>
      </c>
      <c r="N116" t="s">
        <v>38</v>
      </c>
      <c r="O116" t="s">
        <v>39</v>
      </c>
      <c r="P116" s="1">
        <v>42553.528101851851</v>
      </c>
      <c r="Q116">
        <v>0.52600000000000002</v>
      </c>
      <c r="R116">
        <v>2.4209999999999998</v>
      </c>
      <c r="S116">
        <v>16.536000000000001</v>
      </c>
      <c r="T116" t="s">
        <v>38</v>
      </c>
      <c r="U116">
        <v>5.827</v>
      </c>
      <c r="V116">
        <v>59.508769999999998</v>
      </c>
      <c r="W116">
        <v>-177.83340000000001</v>
      </c>
      <c r="X116">
        <v>59.51305</v>
      </c>
      <c r="Y116">
        <v>-177.79163</v>
      </c>
      <c r="Z116" t="s">
        <v>188</v>
      </c>
      <c r="AA116">
        <v>304</v>
      </c>
      <c r="AB116">
        <v>310</v>
      </c>
      <c r="AD116">
        <v>8.9</v>
      </c>
      <c r="AE116">
        <v>4</v>
      </c>
      <c r="AF116">
        <v>800</v>
      </c>
      <c r="AG116">
        <v>172</v>
      </c>
      <c r="AH116">
        <v>115</v>
      </c>
      <c r="AI116">
        <v>1</v>
      </c>
      <c r="AJ116">
        <v>4.0033656000000001E-2</v>
      </c>
      <c r="AK116" t="s">
        <v>188</v>
      </c>
      <c r="AL116" s="8" t="s">
        <v>188</v>
      </c>
    </row>
    <row r="117" spans="1:38">
      <c r="A117" t="s">
        <v>36</v>
      </c>
      <c r="B117">
        <v>2016</v>
      </c>
      <c r="C117">
        <v>-708</v>
      </c>
      <c r="D117">
        <v>-15845</v>
      </c>
      <c r="E117">
        <v>201601</v>
      </c>
      <c r="F117">
        <v>178</v>
      </c>
      <c r="G117">
        <v>66</v>
      </c>
      <c r="H117">
        <v>3</v>
      </c>
      <c r="I117">
        <v>61</v>
      </c>
      <c r="L117" t="s">
        <v>180</v>
      </c>
      <c r="M117">
        <v>0</v>
      </c>
      <c r="N117" t="s">
        <v>38</v>
      </c>
      <c r="O117" t="s">
        <v>39</v>
      </c>
      <c r="P117" s="1">
        <v>42553.447604166664</v>
      </c>
      <c r="Q117">
        <v>0.34799999999999998</v>
      </c>
      <c r="R117">
        <v>1.595</v>
      </c>
      <c r="S117">
        <v>16.904</v>
      </c>
      <c r="T117" t="s">
        <v>38</v>
      </c>
      <c r="U117">
        <v>5.6369999999999996</v>
      </c>
      <c r="V117">
        <v>59.513719999999999</v>
      </c>
      <c r="W117">
        <v>-178.15613999999999</v>
      </c>
      <c r="X117">
        <v>59.516390000000001</v>
      </c>
      <c r="Y117">
        <v>-178.12858</v>
      </c>
      <c r="Z117" t="s">
        <v>189</v>
      </c>
      <c r="AA117">
        <v>217</v>
      </c>
      <c r="AB117">
        <v>223</v>
      </c>
      <c r="AD117">
        <v>8.9</v>
      </c>
      <c r="AE117">
        <v>2.4</v>
      </c>
      <c r="AF117">
        <v>650</v>
      </c>
      <c r="AG117">
        <v>172</v>
      </c>
      <c r="AH117">
        <v>115</v>
      </c>
      <c r="AI117">
        <v>1</v>
      </c>
      <c r="AJ117">
        <v>2.6961880000000001E-2</v>
      </c>
      <c r="AK117" t="s">
        <v>189</v>
      </c>
      <c r="AL117" s="8" t="s">
        <v>189</v>
      </c>
    </row>
    <row r="118" spans="1:38">
      <c r="A118" t="s">
        <v>36</v>
      </c>
      <c r="B118">
        <v>2016</v>
      </c>
      <c r="C118">
        <v>-708</v>
      </c>
      <c r="D118">
        <v>-15844</v>
      </c>
      <c r="E118">
        <v>201601</v>
      </c>
      <c r="F118">
        <v>178</v>
      </c>
      <c r="G118">
        <v>65</v>
      </c>
      <c r="H118">
        <v>3</v>
      </c>
      <c r="I118">
        <v>64</v>
      </c>
      <c r="L118" t="s">
        <v>190</v>
      </c>
      <c r="M118">
        <v>0</v>
      </c>
      <c r="N118" t="s">
        <v>38</v>
      </c>
      <c r="O118" t="s">
        <v>39</v>
      </c>
      <c r="P118" s="1">
        <v>42553.303877314815</v>
      </c>
      <c r="Q118">
        <v>0.69899999999999995</v>
      </c>
      <c r="R118">
        <v>3.2370000000000001</v>
      </c>
      <c r="S118">
        <v>19.056999999999999</v>
      </c>
      <c r="T118" t="s">
        <v>38</v>
      </c>
      <c r="U118">
        <v>5.03</v>
      </c>
      <c r="V118">
        <v>59.35275</v>
      </c>
      <c r="W118">
        <v>-178.34536</v>
      </c>
      <c r="X118">
        <v>59.355699999999999</v>
      </c>
      <c r="Y118">
        <v>-178.40154999999999</v>
      </c>
      <c r="Z118" t="s">
        <v>191</v>
      </c>
      <c r="AA118">
        <v>950</v>
      </c>
      <c r="AB118">
        <v>955</v>
      </c>
      <c r="AD118">
        <v>9.1</v>
      </c>
      <c r="AE118">
        <v>2.8</v>
      </c>
      <c r="AF118" s="3">
        <v>2000</v>
      </c>
      <c r="AG118">
        <v>172</v>
      </c>
      <c r="AH118">
        <v>115</v>
      </c>
      <c r="AI118">
        <v>2</v>
      </c>
      <c r="AJ118">
        <v>6.1687509000000001E-2</v>
      </c>
      <c r="AK118" t="s">
        <v>191</v>
      </c>
      <c r="AL118" s="8" t="s">
        <v>191</v>
      </c>
    </row>
    <row r="119" spans="1:38">
      <c r="A119" t="s">
        <v>36</v>
      </c>
      <c r="B119">
        <v>2016</v>
      </c>
      <c r="C119">
        <v>-708</v>
      </c>
      <c r="D119">
        <v>-15843</v>
      </c>
      <c r="E119">
        <v>201601</v>
      </c>
      <c r="F119">
        <v>178</v>
      </c>
      <c r="G119">
        <v>64</v>
      </c>
      <c r="H119">
        <v>3</v>
      </c>
      <c r="I119">
        <v>61</v>
      </c>
      <c r="L119" t="s">
        <v>180</v>
      </c>
      <c r="M119">
        <v>0</v>
      </c>
      <c r="N119" t="s">
        <v>38</v>
      </c>
      <c r="O119" t="s">
        <v>39</v>
      </c>
      <c r="P119" s="1">
        <v>42552.74722222222</v>
      </c>
      <c r="Q119">
        <v>0.51800000000000002</v>
      </c>
      <c r="R119">
        <v>2.375</v>
      </c>
      <c r="S119">
        <v>16.672000000000001</v>
      </c>
      <c r="T119" t="s">
        <v>38</v>
      </c>
      <c r="U119">
        <v>5.9290000000000003</v>
      </c>
      <c r="V119">
        <v>59.541580000000003</v>
      </c>
      <c r="W119">
        <v>-178.26719</v>
      </c>
      <c r="X119">
        <v>59.524790000000003</v>
      </c>
      <c r="Y119">
        <v>-178.24133</v>
      </c>
      <c r="Z119" t="s">
        <v>192</v>
      </c>
      <c r="AA119">
        <v>222</v>
      </c>
      <c r="AB119">
        <v>228</v>
      </c>
      <c r="AD119">
        <v>8.8000000000000007</v>
      </c>
      <c r="AE119">
        <v>3.5</v>
      </c>
      <c r="AF119">
        <v>700</v>
      </c>
      <c r="AG119">
        <v>172</v>
      </c>
      <c r="AH119">
        <v>115</v>
      </c>
      <c r="AI119">
        <v>1</v>
      </c>
      <c r="AJ119">
        <v>3.9595999999999999E-2</v>
      </c>
      <c r="AK119" t="s">
        <v>192</v>
      </c>
      <c r="AL119" s="8" t="s">
        <v>192</v>
      </c>
    </row>
    <row r="120" spans="1:38">
      <c r="A120" t="s">
        <v>36</v>
      </c>
      <c r="B120">
        <v>2016</v>
      </c>
      <c r="C120">
        <v>-708</v>
      </c>
      <c r="D120">
        <v>-15842</v>
      </c>
      <c r="E120">
        <v>201601</v>
      </c>
      <c r="F120">
        <v>178</v>
      </c>
      <c r="G120">
        <v>63</v>
      </c>
      <c r="H120">
        <v>3</v>
      </c>
      <c r="I120">
        <v>62</v>
      </c>
      <c r="L120" t="s">
        <v>182</v>
      </c>
      <c r="M120">
        <v>0</v>
      </c>
      <c r="N120" t="s">
        <v>38</v>
      </c>
      <c r="O120" t="s">
        <v>39</v>
      </c>
      <c r="P120" s="1">
        <v>42552.654861111114</v>
      </c>
      <c r="Q120">
        <v>0.51</v>
      </c>
      <c r="R120">
        <v>2.3180000000000001</v>
      </c>
      <c r="S120">
        <v>17.859000000000002</v>
      </c>
      <c r="T120" t="s">
        <v>38</v>
      </c>
      <c r="U120">
        <v>5.2919999999999998</v>
      </c>
      <c r="V120">
        <v>59.54936</v>
      </c>
      <c r="W120">
        <v>-178.42834999999999</v>
      </c>
      <c r="X120">
        <v>59.570129999999999</v>
      </c>
      <c r="Y120">
        <v>-178.42491999999999</v>
      </c>
      <c r="Z120" t="s">
        <v>193</v>
      </c>
      <c r="AA120">
        <v>460</v>
      </c>
      <c r="AB120">
        <v>465</v>
      </c>
      <c r="AD120">
        <v>8.6999999999999993</v>
      </c>
      <c r="AE120">
        <v>3.7</v>
      </c>
      <c r="AF120" s="3">
        <v>1050</v>
      </c>
      <c r="AG120">
        <v>172</v>
      </c>
      <c r="AH120">
        <v>115</v>
      </c>
      <c r="AI120">
        <v>1</v>
      </c>
      <c r="AJ120">
        <v>4.1397162000000001E-2</v>
      </c>
      <c r="AK120" t="s">
        <v>193</v>
      </c>
      <c r="AL120" s="8" t="s">
        <v>193</v>
      </c>
    </row>
    <row r="121" spans="1:38">
      <c r="A121" t="s">
        <v>36</v>
      </c>
      <c r="B121">
        <v>2016</v>
      </c>
      <c r="C121">
        <v>-708</v>
      </c>
      <c r="D121">
        <v>-15841</v>
      </c>
      <c r="E121">
        <v>201601</v>
      </c>
      <c r="F121">
        <v>178</v>
      </c>
      <c r="G121">
        <v>62</v>
      </c>
      <c r="H121">
        <v>3</v>
      </c>
      <c r="I121">
        <v>61</v>
      </c>
      <c r="L121" t="s">
        <v>180</v>
      </c>
      <c r="M121">
        <v>0</v>
      </c>
      <c r="N121" t="s">
        <v>38</v>
      </c>
      <c r="O121" t="s">
        <v>39</v>
      </c>
      <c r="P121" s="1">
        <v>42552.55672453704</v>
      </c>
      <c r="Q121">
        <v>0.34</v>
      </c>
      <c r="R121">
        <v>1.63</v>
      </c>
      <c r="S121">
        <v>16.382000000000001</v>
      </c>
      <c r="T121" t="s">
        <v>38</v>
      </c>
      <c r="U121">
        <v>5.6159999999999997</v>
      </c>
      <c r="V121">
        <v>59.483379999999997</v>
      </c>
      <c r="W121">
        <v>-178.26982000000001</v>
      </c>
      <c r="X121">
        <v>59.494480000000003</v>
      </c>
      <c r="Y121">
        <v>-178.28849</v>
      </c>
      <c r="Z121" t="s">
        <v>194</v>
      </c>
      <c r="AA121">
        <v>261</v>
      </c>
      <c r="AB121">
        <v>267</v>
      </c>
      <c r="AD121">
        <v>8.6999999999999993</v>
      </c>
      <c r="AE121">
        <v>3.8</v>
      </c>
      <c r="AF121">
        <v>750</v>
      </c>
      <c r="AG121">
        <v>172</v>
      </c>
      <c r="AH121">
        <v>115</v>
      </c>
      <c r="AI121">
        <v>1</v>
      </c>
      <c r="AJ121">
        <v>2.670266E-2</v>
      </c>
      <c r="AK121" t="s">
        <v>194</v>
      </c>
      <c r="AL121" s="8" t="s">
        <v>194</v>
      </c>
    </row>
    <row r="122" spans="1:38">
      <c r="A122" t="s">
        <v>36</v>
      </c>
      <c r="B122">
        <v>2016</v>
      </c>
      <c r="C122">
        <v>-708</v>
      </c>
      <c r="D122">
        <v>-15840</v>
      </c>
      <c r="E122">
        <v>201601</v>
      </c>
      <c r="F122">
        <v>178</v>
      </c>
      <c r="G122">
        <v>61</v>
      </c>
      <c r="H122">
        <v>3</v>
      </c>
      <c r="I122">
        <v>64</v>
      </c>
      <c r="L122" t="s">
        <v>190</v>
      </c>
      <c r="M122">
        <v>0</v>
      </c>
      <c r="N122" t="s">
        <v>38</v>
      </c>
      <c r="O122" t="s">
        <v>39</v>
      </c>
      <c r="P122" s="1">
        <v>42552.463495370372</v>
      </c>
      <c r="Q122">
        <v>0.32400000000000001</v>
      </c>
      <c r="R122">
        <v>1.478</v>
      </c>
      <c r="S122">
        <v>16.643999999999998</v>
      </c>
      <c r="T122" t="s">
        <v>38</v>
      </c>
      <c r="U122">
        <v>5.92</v>
      </c>
      <c r="V122">
        <v>59.368369999999999</v>
      </c>
      <c r="W122">
        <v>-178.26495</v>
      </c>
      <c r="X122">
        <v>59.362250000000003</v>
      </c>
      <c r="Y122">
        <v>-178.24198999999999</v>
      </c>
      <c r="Z122" t="s">
        <v>195</v>
      </c>
      <c r="AA122">
        <v>840</v>
      </c>
      <c r="AB122">
        <v>849</v>
      </c>
      <c r="AD122">
        <v>8.6</v>
      </c>
      <c r="AE122">
        <v>3</v>
      </c>
      <c r="AF122" s="3">
        <v>1650</v>
      </c>
      <c r="AG122">
        <v>172</v>
      </c>
      <c r="AH122">
        <v>115</v>
      </c>
      <c r="AI122">
        <v>1</v>
      </c>
      <c r="AJ122">
        <v>2.4599831999999999E-2</v>
      </c>
      <c r="AK122" t="s">
        <v>195</v>
      </c>
      <c r="AL122" s="8" t="s">
        <v>195</v>
      </c>
    </row>
    <row r="123" spans="1:38">
      <c r="A123" t="s">
        <v>36</v>
      </c>
      <c r="B123">
        <v>2016</v>
      </c>
      <c r="C123">
        <v>-708</v>
      </c>
      <c r="D123">
        <v>-15839</v>
      </c>
      <c r="E123">
        <v>201601</v>
      </c>
      <c r="F123">
        <v>178</v>
      </c>
      <c r="G123">
        <v>60</v>
      </c>
      <c r="H123">
        <v>3</v>
      </c>
      <c r="I123">
        <v>65</v>
      </c>
      <c r="L123" t="s">
        <v>196</v>
      </c>
      <c r="M123">
        <v>0</v>
      </c>
      <c r="N123" t="s">
        <v>38</v>
      </c>
      <c r="O123" t="s">
        <v>39</v>
      </c>
      <c r="P123" s="1">
        <v>42552.326307870368</v>
      </c>
      <c r="Q123">
        <v>0.54900000000000004</v>
      </c>
      <c r="R123">
        <v>2.4220000000000002</v>
      </c>
      <c r="S123">
        <v>17.079000000000001</v>
      </c>
      <c r="T123" t="s">
        <v>38</v>
      </c>
      <c r="U123">
        <v>5.76</v>
      </c>
      <c r="V123">
        <v>59.357909999999997</v>
      </c>
      <c r="W123">
        <v>-178.45188999999999</v>
      </c>
      <c r="X123">
        <v>59.3461</v>
      </c>
      <c r="Y123">
        <v>-178.41636</v>
      </c>
      <c r="Z123" t="s">
        <v>197</v>
      </c>
      <c r="AA123" s="3">
        <v>1034</v>
      </c>
      <c r="AB123">
        <v>1040</v>
      </c>
      <c r="AD123">
        <v>8.6</v>
      </c>
      <c r="AE123">
        <v>2.7</v>
      </c>
      <c r="AF123" s="3">
        <v>2050</v>
      </c>
      <c r="AG123">
        <v>172</v>
      </c>
      <c r="AH123">
        <v>115</v>
      </c>
      <c r="AI123">
        <v>1</v>
      </c>
      <c r="AJ123">
        <v>4.1365338000000001E-2</v>
      </c>
      <c r="AK123" t="s">
        <v>197</v>
      </c>
      <c r="AL123" s="8" t="s">
        <v>197</v>
      </c>
    </row>
    <row r="124" spans="1:38">
      <c r="A124" t="s">
        <v>36</v>
      </c>
      <c r="B124">
        <v>2016</v>
      </c>
      <c r="C124">
        <v>-708</v>
      </c>
      <c r="D124">
        <v>-15838</v>
      </c>
      <c r="E124">
        <v>201601</v>
      </c>
      <c r="F124">
        <v>178</v>
      </c>
      <c r="G124">
        <v>59</v>
      </c>
      <c r="H124">
        <v>3</v>
      </c>
      <c r="I124">
        <v>61</v>
      </c>
      <c r="L124" t="s">
        <v>180</v>
      </c>
      <c r="M124">
        <v>0</v>
      </c>
      <c r="N124" t="s">
        <v>38</v>
      </c>
      <c r="O124" t="s">
        <v>39</v>
      </c>
      <c r="P124" s="1">
        <v>42551.69803240741</v>
      </c>
      <c r="Q124">
        <v>0.51600000000000001</v>
      </c>
      <c r="R124">
        <v>2.3029999999999999</v>
      </c>
      <c r="S124">
        <v>16.559000000000001</v>
      </c>
      <c r="T124" t="s">
        <v>38</v>
      </c>
      <c r="U124">
        <v>6.3140000000000001</v>
      </c>
      <c r="V124">
        <v>59.647480000000002</v>
      </c>
      <c r="W124">
        <v>-178.47237000000001</v>
      </c>
      <c r="X124">
        <v>59.62988</v>
      </c>
      <c r="Y124">
        <v>-178.45115999999999</v>
      </c>
      <c r="Z124" t="s">
        <v>198</v>
      </c>
      <c r="AA124">
        <v>317</v>
      </c>
      <c r="AB124">
        <v>323</v>
      </c>
      <c r="AD124">
        <v>8.6</v>
      </c>
      <c r="AE124">
        <v>4.0999999999999996</v>
      </c>
      <c r="AF124">
        <v>850</v>
      </c>
      <c r="AG124">
        <v>172</v>
      </c>
      <c r="AH124">
        <v>115</v>
      </c>
      <c r="AI124">
        <v>1</v>
      </c>
      <c r="AJ124">
        <v>3.8135376999999998E-2</v>
      </c>
      <c r="AK124" t="s">
        <v>198</v>
      </c>
      <c r="AL124" s="8" t="s">
        <v>198</v>
      </c>
    </row>
    <row r="125" spans="1:38">
      <c r="A125" t="s">
        <v>36</v>
      </c>
      <c r="B125">
        <v>2016</v>
      </c>
      <c r="C125">
        <v>-708</v>
      </c>
      <c r="D125">
        <v>-15837</v>
      </c>
      <c r="E125">
        <v>201601</v>
      </c>
      <c r="F125">
        <v>178</v>
      </c>
      <c r="G125">
        <v>58</v>
      </c>
      <c r="H125">
        <v>3</v>
      </c>
      <c r="I125">
        <v>62</v>
      </c>
      <c r="L125" t="s">
        <v>182</v>
      </c>
      <c r="M125">
        <v>1.1200000000000001</v>
      </c>
      <c r="N125" t="s">
        <v>38</v>
      </c>
      <c r="O125" t="s">
        <v>199</v>
      </c>
      <c r="P125" s="1">
        <v>42551.577430555553</v>
      </c>
      <c r="Q125">
        <v>0.51100000000000001</v>
      </c>
      <c r="R125">
        <v>1.9530000000000001</v>
      </c>
      <c r="S125">
        <v>17.492999999999999</v>
      </c>
      <c r="T125" t="s">
        <v>38</v>
      </c>
      <c r="U125">
        <v>5.4290000000000003</v>
      </c>
      <c r="V125">
        <v>59.692929999999997</v>
      </c>
      <c r="W125">
        <v>-178.5283</v>
      </c>
      <c r="X125">
        <v>59.68092</v>
      </c>
      <c r="Y125">
        <v>-178.51781</v>
      </c>
      <c r="Z125" t="s">
        <v>200</v>
      </c>
      <c r="AA125">
        <v>501</v>
      </c>
      <c r="AB125">
        <v>506</v>
      </c>
      <c r="AD125">
        <v>8.6999999999999993</v>
      </c>
      <c r="AE125">
        <v>3.7</v>
      </c>
      <c r="AF125" s="3">
        <v>1100</v>
      </c>
      <c r="AG125">
        <v>172</v>
      </c>
      <c r="AH125">
        <v>115</v>
      </c>
      <c r="AI125">
        <v>1</v>
      </c>
      <c r="AJ125">
        <v>3.4163829E-2</v>
      </c>
      <c r="AK125" t="s">
        <v>200</v>
      </c>
      <c r="AL125" s="8" t="s">
        <v>200</v>
      </c>
    </row>
    <row r="126" spans="1:38">
      <c r="A126" t="s">
        <v>36</v>
      </c>
      <c r="B126">
        <v>2016</v>
      </c>
      <c r="C126">
        <v>-708</v>
      </c>
      <c r="D126">
        <v>-15836</v>
      </c>
      <c r="E126">
        <v>201601</v>
      </c>
      <c r="F126">
        <v>178</v>
      </c>
      <c r="G126">
        <v>57</v>
      </c>
      <c r="H126">
        <v>3</v>
      </c>
      <c r="I126">
        <v>63</v>
      </c>
      <c r="L126" t="s">
        <v>185</v>
      </c>
      <c r="M126">
        <v>0</v>
      </c>
      <c r="N126" t="s">
        <v>38</v>
      </c>
      <c r="O126" t="s">
        <v>39</v>
      </c>
      <c r="P126" s="1">
        <v>42551.316631944443</v>
      </c>
      <c r="Q126">
        <v>0.52500000000000002</v>
      </c>
      <c r="R126">
        <v>2.2629999999999999</v>
      </c>
      <c r="S126">
        <v>17.09</v>
      </c>
      <c r="T126" t="s">
        <v>38</v>
      </c>
      <c r="U126">
        <v>5.8360000000000003</v>
      </c>
      <c r="V126">
        <v>59.645899999999997</v>
      </c>
      <c r="W126">
        <v>-178.53379000000001</v>
      </c>
      <c r="X126">
        <v>59.63212</v>
      </c>
      <c r="Y126">
        <v>-178.50445999999999</v>
      </c>
      <c r="Z126" t="s">
        <v>201</v>
      </c>
      <c r="AA126">
        <v>623</v>
      </c>
      <c r="AB126">
        <v>629</v>
      </c>
      <c r="AD126">
        <v>8.6999999999999993</v>
      </c>
      <c r="AE126">
        <v>3.4</v>
      </c>
      <c r="AF126" s="3">
        <v>1350</v>
      </c>
      <c r="AG126">
        <v>172</v>
      </c>
      <c r="AH126">
        <v>115</v>
      </c>
      <c r="AI126">
        <v>2</v>
      </c>
      <c r="AJ126">
        <v>3.8674670000000001E-2</v>
      </c>
      <c r="AK126" t="s">
        <v>201</v>
      </c>
      <c r="AL126" s="8" t="s">
        <v>201</v>
      </c>
    </row>
    <row r="127" spans="1:38">
      <c r="A127" t="s">
        <v>36</v>
      </c>
      <c r="B127">
        <v>2016</v>
      </c>
      <c r="C127">
        <v>-708</v>
      </c>
      <c r="D127">
        <v>-15835</v>
      </c>
      <c r="E127">
        <v>201601</v>
      </c>
      <c r="F127">
        <v>178</v>
      </c>
      <c r="G127">
        <v>56</v>
      </c>
      <c r="H127">
        <v>3</v>
      </c>
      <c r="I127">
        <v>61</v>
      </c>
      <c r="L127" t="s">
        <v>180</v>
      </c>
      <c r="M127">
        <v>0</v>
      </c>
      <c r="N127" t="s">
        <v>38</v>
      </c>
      <c r="O127" t="s">
        <v>39</v>
      </c>
      <c r="P127" s="1">
        <v>42550.780821759261</v>
      </c>
      <c r="Q127">
        <v>0.34100000000000003</v>
      </c>
      <c r="R127">
        <v>1.4670000000000001</v>
      </c>
      <c r="S127">
        <v>16.32</v>
      </c>
      <c r="T127" t="s">
        <v>38</v>
      </c>
      <c r="U127">
        <v>6.4820000000000002</v>
      </c>
      <c r="V127">
        <v>60.582479999999997</v>
      </c>
      <c r="W127">
        <v>-178.81398999999999</v>
      </c>
      <c r="X127">
        <v>60.595460000000003</v>
      </c>
      <c r="Y127">
        <v>-178.81846999999999</v>
      </c>
      <c r="Z127" t="s">
        <v>202</v>
      </c>
      <c r="AA127">
        <v>230</v>
      </c>
      <c r="AB127">
        <v>236</v>
      </c>
      <c r="AD127">
        <v>8.1999999999999993</v>
      </c>
      <c r="AE127">
        <v>3.7</v>
      </c>
      <c r="AF127">
        <v>700</v>
      </c>
      <c r="AG127">
        <v>172</v>
      </c>
      <c r="AH127">
        <v>115</v>
      </c>
      <c r="AI127">
        <v>1</v>
      </c>
      <c r="AJ127">
        <v>2.3941440000000001E-2</v>
      </c>
      <c r="AK127" t="s">
        <v>202</v>
      </c>
      <c r="AL127" s="8" t="s">
        <v>202</v>
      </c>
    </row>
    <row r="128" spans="1:38">
      <c r="A128" t="s">
        <v>36</v>
      </c>
      <c r="B128">
        <v>2016</v>
      </c>
      <c r="C128">
        <v>-708</v>
      </c>
      <c r="D128">
        <v>-15834</v>
      </c>
      <c r="E128">
        <v>201601</v>
      </c>
      <c r="F128">
        <v>178</v>
      </c>
      <c r="G128">
        <v>55</v>
      </c>
      <c r="H128">
        <v>3</v>
      </c>
      <c r="I128">
        <v>61</v>
      </c>
      <c r="L128" t="s">
        <v>180</v>
      </c>
      <c r="M128">
        <v>0</v>
      </c>
      <c r="N128" t="s">
        <v>38</v>
      </c>
      <c r="O128" t="s">
        <v>39</v>
      </c>
      <c r="P128" s="1">
        <v>42550.67046296296</v>
      </c>
      <c r="Q128">
        <v>0.52400000000000002</v>
      </c>
      <c r="R128">
        <v>2.327</v>
      </c>
      <c r="S128">
        <v>15.632999999999999</v>
      </c>
      <c r="T128" t="s">
        <v>38</v>
      </c>
      <c r="U128">
        <v>7.2510000000000003</v>
      </c>
      <c r="V128">
        <v>60.379370000000002</v>
      </c>
      <c r="W128">
        <v>-178.65654000000001</v>
      </c>
      <c r="X128">
        <v>60.398600000000002</v>
      </c>
      <c r="Y128">
        <v>-178.67299</v>
      </c>
      <c r="Z128" t="s">
        <v>203</v>
      </c>
      <c r="AA128">
        <v>292</v>
      </c>
      <c r="AB128">
        <v>299</v>
      </c>
      <c r="AD128">
        <v>7.9</v>
      </c>
      <c r="AE128">
        <v>4</v>
      </c>
      <c r="AF128">
        <v>800</v>
      </c>
      <c r="AG128">
        <v>172</v>
      </c>
      <c r="AH128">
        <v>115</v>
      </c>
      <c r="AI128">
        <v>1</v>
      </c>
      <c r="AJ128">
        <v>3.6377990999999998E-2</v>
      </c>
      <c r="AK128" t="s">
        <v>203</v>
      </c>
      <c r="AL128" s="8" t="s">
        <v>203</v>
      </c>
    </row>
    <row r="129" spans="1:38">
      <c r="A129" t="s">
        <v>36</v>
      </c>
      <c r="B129">
        <v>2016</v>
      </c>
      <c r="C129">
        <v>-708</v>
      </c>
      <c r="D129">
        <v>-15833</v>
      </c>
      <c r="E129">
        <v>201601</v>
      </c>
      <c r="F129">
        <v>178</v>
      </c>
      <c r="G129">
        <v>54</v>
      </c>
      <c r="H129">
        <v>3</v>
      </c>
      <c r="I129">
        <v>61</v>
      </c>
      <c r="L129" t="s">
        <v>180</v>
      </c>
      <c r="M129">
        <v>0</v>
      </c>
      <c r="N129" t="s">
        <v>38</v>
      </c>
      <c r="O129" t="s">
        <v>39</v>
      </c>
      <c r="P129" s="1">
        <v>42550.570613425924</v>
      </c>
      <c r="Q129">
        <v>0.43</v>
      </c>
      <c r="R129">
        <v>1.9750000000000001</v>
      </c>
      <c r="S129">
        <v>14.968</v>
      </c>
      <c r="T129" t="s">
        <v>38</v>
      </c>
      <c r="U129">
        <v>7.25</v>
      </c>
      <c r="V129">
        <v>60.229309999999998</v>
      </c>
      <c r="W129">
        <v>-178.50023999999999</v>
      </c>
      <c r="X129">
        <v>60.246810000000004</v>
      </c>
      <c r="Y129">
        <v>-178.49503999999999</v>
      </c>
      <c r="Z129" t="s">
        <v>204</v>
      </c>
      <c r="AA129">
        <v>206</v>
      </c>
      <c r="AB129">
        <v>213</v>
      </c>
      <c r="AD129">
        <v>8.1</v>
      </c>
      <c r="AE129">
        <v>3.8</v>
      </c>
      <c r="AF129">
        <v>650</v>
      </c>
      <c r="AG129">
        <v>172</v>
      </c>
      <c r="AH129">
        <v>115</v>
      </c>
      <c r="AI129">
        <v>1</v>
      </c>
      <c r="AJ129">
        <v>2.9561799999999999E-2</v>
      </c>
      <c r="AK129" t="s">
        <v>204</v>
      </c>
      <c r="AL129" s="8" t="s">
        <v>204</v>
      </c>
    </row>
    <row r="130" spans="1:38">
      <c r="A130" t="s">
        <v>36</v>
      </c>
      <c r="B130">
        <v>2016</v>
      </c>
      <c r="C130">
        <v>-708</v>
      </c>
      <c r="D130">
        <v>-15832</v>
      </c>
      <c r="E130">
        <v>201601</v>
      </c>
      <c r="F130">
        <v>178</v>
      </c>
      <c r="G130">
        <v>53</v>
      </c>
      <c r="H130">
        <v>3</v>
      </c>
      <c r="I130">
        <v>62</v>
      </c>
      <c r="L130" t="s">
        <v>182</v>
      </c>
      <c r="M130">
        <v>0</v>
      </c>
      <c r="N130" t="s">
        <v>38</v>
      </c>
      <c r="O130" t="s">
        <v>39</v>
      </c>
      <c r="P130" s="1">
        <v>42550.429629629631</v>
      </c>
      <c r="Q130">
        <v>0.52800000000000002</v>
      </c>
      <c r="R130">
        <v>2.3490000000000002</v>
      </c>
      <c r="S130">
        <v>16.033000000000001</v>
      </c>
      <c r="T130" t="s">
        <v>38</v>
      </c>
      <c r="U130">
        <v>6.98</v>
      </c>
      <c r="V130">
        <v>60.199930000000002</v>
      </c>
      <c r="W130">
        <v>-178.93767</v>
      </c>
      <c r="X130">
        <v>60.212510000000002</v>
      </c>
      <c r="Y130">
        <v>-178.90407999999999</v>
      </c>
      <c r="Z130" t="s">
        <v>205</v>
      </c>
      <c r="AA130">
        <v>525</v>
      </c>
      <c r="AB130">
        <v>532</v>
      </c>
      <c r="AD130">
        <v>8.6</v>
      </c>
      <c r="AE130">
        <v>3.7</v>
      </c>
      <c r="AF130" s="3">
        <v>1150</v>
      </c>
      <c r="AG130">
        <v>172</v>
      </c>
      <c r="AH130">
        <v>115</v>
      </c>
      <c r="AI130">
        <v>2</v>
      </c>
      <c r="AJ130">
        <v>3.7661516999999999E-2</v>
      </c>
      <c r="AK130" t="s">
        <v>205</v>
      </c>
      <c r="AL130" s="8" t="s">
        <v>205</v>
      </c>
    </row>
    <row r="131" spans="1:38">
      <c r="A131" t="s">
        <v>36</v>
      </c>
      <c r="B131">
        <v>2016</v>
      </c>
      <c r="C131">
        <v>-708</v>
      </c>
      <c r="D131">
        <v>-15831</v>
      </c>
      <c r="E131">
        <v>201601</v>
      </c>
      <c r="F131">
        <v>178</v>
      </c>
      <c r="G131">
        <v>52</v>
      </c>
      <c r="H131">
        <v>3</v>
      </c>
      <c r="I131">
        <v>65</v>
      </c>
      <c r="L131" t="s">
        <v>196</v>
      </c>
      <c r="M131">
        <v>0</v>
      </c>
      <c r="N131" t="s">
        <v>38</v>
      </c>
      <c r="O131" t="s">
        <v>39</v>
      </c>
      <c r="P131" s="1">
        <v>42550.301678240743</v>
      </c>
      <c r="Q131">
        <v>0.41299999999999998</v>
      </c>
      <c r="R131">
        <v>1.887</v>
      </c>
      <c r="S131">
        <v>16.481000000000002</v>
      </c>
      <c r="T131" t="s">
        <v>38</v>
      </c>
      <c r="U131">
        <v>5.98</v>
      </c>
      <c r="V131">
        <v>60.209539999999997</v>
      </c>
      <c r="W131">
        <v>-179.21147999999999</v>
      </c>
      <c r="X131">
        <v>60.22636</v>
      </c>
      <c r="Y131">
        <v>-179.21516</v>
      </c>
      <c r="Z131" t="s">
        <v>206</v>
      </c>
      <c r="AA131" s="3">
        <v>1035</v>
      </c>
      <c r="AB131">
        <v>1041</v>
      </c>
      <c r="AD131">
        <v>8.9</v>
      </c>
      <c r="AE131">
        <v>2.8</v>
      </c>
      <c r="AF131" s="3">
        <v>2000</v>
      </c>
      <c r="AG131">
        <v>172</v>
      </c>
      <c r="AH131">
        <v>115</v>
      </c>
      <c r="AI131">
        <v>1</v>
      </c>
      <c r="AJ131">
        <v>3.1099647000000001E-2</v>
      </c>
      <c r="AK131" t="s">
        <v>206</v>
      </c>
      <c r="AL131" s="8" t="s">
        <v>206</v>
      </c>
    </row>
    <row r="132" spans="1:38">
      <c r="A132" t="s">
        <v>36</v>
      </c>
      <c r="B132">
        <v>2016</v>
      </c>
      <c r="C132">
        <v>-708</v>
      </c>
      <c r="D132">
        <v>-15830</v>
      </c>
      <c r="E132">
        <v>201601</v>
      </c>
      <c r="F132">
        <v>178</v>
      </c>
      <c r="G132">
        <v>51</v>
      </c>
      <c r="H132">
        <v>3</v>
      </c>
      <c r="I132">
        <v>62</v>
      </c>
      <c r="L132" t="s">
        <v>182</v>
      </c>
      <c r="M132">
        <v>0</v>
      </c>
      <c r="N132" t="s">
        <v>38</v>
      </c>
      <c r="O132" t="s">
        <v>39</v>
      </c>
      <c r="P132" s="1">
        <v>42549.761840277781</v>
      </c>
      <c r="Q132">
        <v>0.505</v>
      </c>
      <c r="R132">
        <v>2.2450000000000001</v>
      </c>
      <c r="S132">
        <v>16.085000000000001</v>
      </c>
      <c r="T132" t="s">
        <v>38</v>
      </c>
      <c r="U132">
        <v>7.2279999999999998</v>
      </c>
      <c r="V132">
        <v>60.436149999999998</v>
      </c>
      <c r="W132">
        <v>-179.04867999999999</v>
      </c>
      <c r="X132">
        <v>60.42568</v>
      </c>
      <c r="Y132">
        <v>-179.01396</v>
      </c>
      <c r="Z132" t="s">
        <v>207</v>
      </c>
      <c r="AA132">
        <v>465</v>
      </c>
      <c r="AB132">
        <v>472</v>
      </c>
      <c r="AD132">
        <v>9</v>
      </c>
      <c r="AE132">
        <v>3.5</v>
      </c>
      <c r="AF132" s="3">
        <v>1050</v>
      </c>
      <c r="AG132">
        <v>172</v>
      </c>
      <c r="AH132">
        <v>115</v>
      </c>
      <c r="AI132">
        <v>1</v>
      </c>
      <c r="AJ132">
        <v>3.6110824999999999E-2</v>
      </c>
      <c r="AK132" t="s">
        <v>207</v>
      </c>
      <c r="AL132" s="8" t="s">
        <v>207</v>
      </c>
    </row>
    <row r="133" spans="1:38">
      <c r="A133" t="s">
        <v>36</v>
      </c>
      <c r="B133">
        <v>2016</v>
      </c>
      <c r="C133">
        <v>-708</v>
      </c>
      <c r="D133">
        <v>-15829</v>
      </c>
      <c r="E133">
        <v>201601</v>
      </c>
      <c r="F133">
        <v>178</v>
      </c>
      <c r="G133">
        <v>50</v>
      </c>
      <c r="H133">
        <v>3</v>
      </c>
      <c r="I133">
        <v>63</v>
      </c>
      <c r="L133" t="s">
        <v>185</v>
      </c>
      <c r="M133">
        <v>0</v>
      </c>
      <c r="N133" t="s">
        <v>38</v>
      </c>
      <c r="O133" t="s">
        <v>39</v>
      </c>
      <c r="P133" s="1">
        <v>42549.666388888887</v>
      </c>
      <c r="Q133">
        <v>0.50700000000000001</v>
      </c>
      <c r="R133">
        <v>2.2749999999999999</v>
      </c>
      <c r="S133">
        <v>17.524000000000001</v>
      </c>
      <c r="T133" t="s">
        <v>38</v>
      </c>
      <c r="U133">
        <v>6.08</v>
      </c>
      <c r="V133">
        <v>60.372860000000003</v>
      </c>
      <c r="W133">
        <v>-179.33548999999999</v>
      </c>
      <c r="X133">
        <v>60.357280000000003</v>
      </c>
      <c r="Y133">
        <v>-179.30911</v>
      </c>
      <c r="Z133" t="s">
        <v>208</v>
      </c>
      <c r="AA133">
        <v>736</v>
      </c>
      <c r="AB133">
        <v>742</v>
      </c>
      <c r="AD133">
        <v>8.6999999999999993</v>
      </c>
      <c r="AE133">
        <v>3.1</v>
      </c>
      <c r="AF133" s="3">
        <v>1500</v>
      </c>
      <c r="AG133">
        <v>172</v>
      </c>
      <c r="AH133">
        <v>115</v>
      </c>
      <c r="AI133">
        <v>1</v>
      </c>
      <c r="AJ133">
        <v>3.9867100000000003E-2</v>
      </c>
      <c r="AK133" t="s">
        <v>208</v>
      </c>
      <c r="AL133" s="8" t="s">
        <v>208</v>
      </c>
    </row>
    <row r="134" spans="1:38">
      <c r="A134" t="s">
        <v>36</v>
      </c>
      <c r="B134">
        <v>2016</v>
      </c>
      <c r="C134">
        <v>-708</v>
      </c>
      <c r="D134">
        <v>-15828</v>
      </c>
      <c r="E134">
        <v>201601</v>
      </c>
      <c r="F134">
        <v>178</v>
      </c>
      <c r="G134">
        <v>49</v>
      </c>
      <c r="H134">
        <v>3</v>
      </c>
      <c r="I134">
        <v>64</v>
      </c>
      <c r="L134" t="s">
        <v>190</v>
      </c>
      <c r="M134">
        <v>4.0999999999999996</v>
      </c>
      <c r="N134" t="s">
        <v>38</v>
      </c>
      <c r="O134" t="s">
        <v>209</v>
      </c>
      <c r="P134" s="1">
        <v>42549.448425925926</v>
      </c>
      <c r="Q134">
        <v>0.55000000000000004</v>
      </c>
      <c r="R134">
        <v>2.4769999999999999</v>
      </c>
      <c r="S134">
        <v>16.579000000000001</v>
      </c>
      <c r="T134" t="s">
        <v>38</v>
      </c>
      <c r="U134">
        <v>6.4640000000000004</v>
      </c>
      <c r="V134">
        <v>60.222969999999997</v>
      </c>
      <c r="W134">
        <v>-179.13005000000001</v>
      </c>
      <c r="X134">
        <v>60.245060000000002</v>
      </c>
      <c r="Y134">
        <v>-179.12609</v>
      </c>
      <c r="Z134" t="s">
        <v>210</v>
      </c>
      <c r="AA134">
        <v>817</v>
      </c>
      <c r="AB134">
        <v>823</v>
      </c>
      <c r="AD134">
        <v>8.1</v>
      </c>
      <c r="AE134">
        <v>3.2</v>
      </c>
      <c r="AF134" s="3">
        <v>1650</v>
      </c>
      <c r="AG134">
        <v>172</v>
      </c>
      <c r="AH134">
        <v>115</v>
      </c>
      <c r="AI134">
        <v>2</v>
      </c>
      <c r="AJ134">
        <v>4.1066182999999999E-2</v>
      </c>
      <c r="AK134" t="s">
        <v>210</v>
      </c>
      <c r="AL134" s="8" t="s">
        <v>210</v>
      </c>
    </row>
    <row r="135" spans="1:38">
      <c r="A135" t="s">
        <v>36</v>
      </c>
      <c r="B135">
        <v>2016</v>
      </c>
      <c r="C135">
        <v>-708</v>
      </c>
      <c r="D135">
        <v>-15827</v>
      </c>
      <c r="E135">
        <v>201601</v>
      </c>
      <c r="F135">
        <v>178</v>
      </c>
      <c r="G135">
        <v>48</v>
      </c>
      <c r="H135">
        <v>3</v>
      </c>
      <c r="I135">
        <v>65</v>
      </c>
      <c r="L135" t="s">
        <v>196</v>
      </c>
      <c r="M135">
        <v>0</v>
      </c>
      <c r="N135" t="s">
        <v>38</v>
      </c>
      <c r="O135" t="s">
        <v>39</v>
      </c>
      <c r="P135" s="1">
        <v>42549.307650462964</v>
      </c>
      <c r="Q135">
        <v>0.57999999999999996</v>
      </c>
      <c r="R135">
        <v>2.5049999999999999</v>
      </c>
      <c r="S135">
        <v>17.393000000000001</v>
      </c>
      <c r="T135" t="s">
        <v>38</v>
      </c>
      <c r="U135">
        <v>5.9560000000000004</v>
      </c>
      <c r="V135">
        <v>60.111260000000001</v>
      </c>
      <c r="W135">
        <v>-179.48259999999999</v>
      </c>
      <c r="X135">
        <v>60.09102</v>
      </c>
      <c r="Y135">
        <v>-179.46302</v>
      </c>
      <c r="Z135" t="s">
        <v>211</v>
      </c>
      <c r="AA135" s="3">
        <v>1110</v>
      </c>
      <c r="AB135">
        <v>1116</v>
      </c>
      <c r="AD135">
        <v>9</v>
      </c>
      <c r="AE135">
        <v>2.6</v>
      </c>
      <c r="AF135" s="3">
        <v>2100</v>
      </c>
      <c r="AG135">
        <v>172</v>
      </c>
      <c r="AH135">
        <v>115</v>
      </c>
      <c r="AI135">
        <v>1</v>
      </c>
      <c r="AJ135">
        <v>4.3569465000000002E-2</v>
      </c>
      <c r="AK135" t="s">
        <v>211</v>
      </c>
      <c r="AL135" s="8" t="s">
        <v>211</v>
      </c>
    </row>
    <row r="136" spans="1:38">
      <c r="A136" t="s">
        <v>36</v>
      </c>
      <c r="B136">
        <v>2016</v>
      </c>
      <c r="C136">
        <v>-708</v>
      </c>
      <c r="D136">
        <v>-15826</v>
      </c>
      <c r="E136">
        <v>201601</v>
      </c>
      <c r="F136">
        <v>178</v>
      </c>
      <c r="G136">
        <v>47</v>
      </c>
      <c r="H136">
        <v>3</v>
      </c>
      <c r="I136">
        <v>61</v>
      </c>
      <c r="L136" t="s">
        <v>180</v>
      </c>
      <c r="M136">
        <v>1.1000000000000001</v>
      </c>
      <c r="N136" t="s">
        <v>38</v>
      </c>
      <c r="O136" t="s">
        <v>212</v>
      </c>
      <c r="P136" s="1">
        <v>42548.748472222222</v>
      </c>
      <c r="Q136">
        <v>0.441</v>
      </c>
      <c r="R136">
        <v>1.958</v>
      </c>
      <c r="S136">
        <v>16.013999999999999</v>
      </c>
      <c r="T136" t="s">
        <v>38</v>
      </c>
      <c r="U136">
        <v>6.931</v>
      </c>
      <c r="V136">
        <v>59.934159999999999</v>
      </c>
      <c r="W136">
        <v>-178.91704999999999</v>
      </c>
      <c r="X136">
        <v>59.949339999999999</v>
      </c>
      <c r="Y136">
        <v>-178.93472</v>
      </c>
      <c r="Z136" t="s">
        <v>213</v>
      </c>
      <c r="AA136">
        <v>286</v>
      </c>
      <c r="AB136">
        <v>293</v>
      </c>
      <c r="AD136">
        <v>9</v>
      </c>
      <c r="AE136">
        <v>4.0999999999999996</v>
      </c>
      <c r="AF136">
        <v>750</v>
      </c>
      <c r="AG136">
        <v>172</v>
      </c>
      <c r="AH136">
        <v>115</v>
      </c>
      <c r="AI136">
        <v>1</v>
      </c>
      <c r="AJ136">
        <v>3.1355411999999999E-2</v>
      </c>
      <c r="AK136" t="s">
        <v>213</v>
      </c>
      <c r="AL136" s="8" t="s">
        <v>213</v>
      </c>
    </row>
    <row r="137" spans="1:38">
      <c r="A137" t="s">
        <v>36</v>
      </c>
      <c r="B137">
        <v>2016</v>
      </c>
      <c r="C137">
        <v>-708</v>
      </c>
      <c r="D137">
        <v>-15825</v>
      </c>
      <c r="E137">
        <v>201601</v>
      </c>
      <c r="F137">
        <v>178</v>
      </c>
      <c r="G137">
        <v>46</v>
      </c>
      <c r="H137">
        <v>3</v>
      </c>
      <c r="I137">
        <v>62</v>
      </c>
      <c r="L137" t="s">
        <v>182</v>
      </c>
      <c r="M137">
        <v>0</v>
      </c>
      <c r="N137" t="s">
        <v>38</v>
      </c>
      <c r="O137" t="s">
        <v>39</v>
      </c>
      <c r="P137" s="1">
        <v>42548.628321759257</v>
      </c>
      <c r="Q137">
        <v>0.503</v>
      </c>
      <c r="R137">
        <v>2.254</v>
      </c>
      <c r="S137">
        <v>16.433</v>
      </c>
      <c r="T137" t="s">
        <v>38</v>
      </c>
      <c r="U137">
        <v>6.524</v>
      </c>
      <c r="V137">
        <v>59.923029999999997</v>
      </c>
      <c r="W137">
        <v>-178.93754999999999</v>
      </c>
      <c r="X137">
        <v>59.906239999999997</v>
      </c>
      <c r="Y137">
        <v>-178.91519</v>
      </c>
      <c r="Z137" t="s">
        <v>214</v>
      </c>
      <c r="AA137">
        <v>407</v>
      </c>
      <c r="AB137">
        <v>414</v>
      </c>
      <c r="AD137">
        <v>8.9</v>
      </c>
      <c r="AE137">
        <v>3.9</v>
      </c>
      <c r="AF137">
        <v>950</v>
      </c>
      <c r="AG137">
        <v>172</v>
      </c>
      <c r="AH137">
        <v>115</v>
      </c>
      <c r="AI137">
        <v>1</v>
      </c>
      <c r="AJ137">
        <v>3.7039981999999999E-2</v>
      </c>
      <c r="AK137" t="s">
        <v>214</v>
      </c>
      <c r="AL137" s="8" t="s">
        <v>214</v>
      </c>
    </row>
    <row r="138" spans="1:38">
      <c r="A138" t="s">
        <v>36</v>
      </c>
      <c r="B138">
        <v>2016</v>
      </c>
      <c r="C138">
        <v>-708</v>
      </c>
      <c r="D138">
        <v>-15824</v>
      </c>
      <c r="E138">
        <v>201601</v>
      </c>
      <c r="F138">
        <v>178</v>
      </c>
      <c r="G138">
        <v>45</v>
      </c>
      <c r="H138">
        <v>3</v>
      </c>
      <c r="I138">
        <v>62</v>
      </c>
      <c r="L138" t="s">
        <v>182</v>
      </c>
      <c r="M138">
        <v>0</v>
      </c>
      <c r="N138" t="s">
        <v>38</v>
      </c>
      <c r="O138" t="s">
        <v>39</v>
      </c>
      <c r="P138" s="1">
        <v>42548.468460648146</v>
      </c>
      <c r="Q138">
        <v>0.55700000000000005</v>
      </c>
      <c r="R138">
        <v>2.552</v>
      </c>
      <c r="S138">
        <v>16.690999999999999</v>
      </c>
      <c r="T138" t="s">
        <v>38</v>
      </c>
      <c r="U138">
        <v>6.5</v>
      </c>
      <c r="V138">
        <v>59.812919999999998</v>
      </c>
      <c r="W138">
        <v>-178.74677</v>
      </c>
      <c r="X138">
        <v>59.830460000000002</v>
      </c>
      <c r="Y138">
        <v>-178.77601000000001</v>
      </c>
      <c r="Z138" t="s">
        <v>215</v>
      </c>
      <c r="AA138">
        <v>452</v>
      </c>
      <c r="AB138">
        <v>458</v>
      </c>
      <c r="AD138">
        <v>8.3000000000000007</v>
      </c>
      <c r="AE138">
        <v>3.8</v>
      </c>
      <c r="AF138" s="3">
        <v>1050</v>
      </c>
      <c r="AG138">
        <v>172</v>
      </c>
      <c r="AH138">
        <v>115</v>
      </c>
      <c r="AI138">
        <v>1</v>
      </c>
      <c r="AJ138">
        <v>4.2595432000000003E-2</v>
      </c>
      <c r="AK138" t="s">
        <v>215</v>
      </c>
      <c r="AL138" s="8" t="s">
        <v>215</v>
      </c>
    </row>
    <row r="139" spans="1:38">
      <c r="A139" t="s">
        <v>36</v>
      </c>
      <c r="B139">
        <v>2016</v>
      </c>
      <c r="C139">
        <v>-708</v>
      </c>
      <c r="D139">
        <v>-15823</v>
      </c>
      <c r="E139">
        <v>201601</v>
      </c>
      <c r="F139">
        <v>178</v>
      </c>
      <c r="G139">
        <v>44</v>
      </c>
      <c r="H139">
        <v>3</v>
      </c>
      <c r="I139">
        <v>61</v>
      </c>
      <c r="L139" t="s">
        <v>180</v>
      </c>
      <c r="M139">
        <v>0</v>
      </c>
      <c r="N139" t="s">
        <v>38</v>
      </c>
      <c r="O139" t="s">
        <v>39</v>
      </c>
      <c r="P139" s="1">
        <v>42548.397650462961</v>
      </c>
      <c r="Q139">
        <v>0.18</v>
      </c>
      <c r="R139">
        <v>0.79600000000000004</v>
      </c>
      <c r="S139">
        <v>16.556000000000001</v>
      </c>
      <c r="T139" t="s">
        <v>38</v>
      </c>
      <c r="U139">
        <v>7.08</v>
      </c>
      <c r="V139">
        <v>59.784370000000003</v>
      </c>
      <c r="W139">
        <v>-178.66084000000001</v>
      </c>
      <c r="X139">
        <v>59.790210000000002</v>
      </c>
      <c r="Y139">
        <v>-178.66897</v>
      </c>
      <c r="Z139" t="s">
        <v>216</v>
      </c>
      <c r="AA139">
        <v>209</v>
      </c>
      <c r="AB139">
        <v>216</v>
      </c>
      <c r="AD139">
        <v>8.8000000000000007</v>
      </c>
      <c r="AE139">
        <v>2.6</v>
      </c>
      <c r="AF139">
        <v>650</v>
      </c>
      <c r="AG139">
        <v>172</v>
      </c>
      <c r="AH139">
        <v>115</v>
      </c>
      <c r="AI139">
        <v>1</v>
      </c>
      <c r="AJ139">
        <v>1.3178575999999999E-2</v>
      </c>
      <c r="AK139" t="s">
        <v>216</v>
      </c>
      <c r="AL139" s="8" t="s">
        <v>216</v>
      </c>
    </row>
    <row r="140" spans="1:38">
      <c r="A140" t="s">
        <v>36</v>
      </c>
      <c r="B140">
        <v>2016</v>
      </c>
      <c r="C140">
        <v>-708</v>
      </c>
      <c r="D140">
        <v>-15822</v>
      </c>
      <c r="E140">
        <v>201601</v>
      </c>
      <c r="F140">
        <v>178</v>
      </c>
      <c r="G140">
        <v>43</v>
      </c>
      <c r="H140">
        <v>3</v>
      </c>
      <c r="I140">
        <v>63</v>
      </c>
      <c r="L140" t="s">
        <v>185</v>
      </c>
      <c r="M140">
        <v>0</v>
      </c>
      <c r="N140" t="s">
        <v>38</v>
      </c>
      <c r="O140" t="s">
        <v>39</v>
      </c>
      <c r="P140" s="1">
        <v>42548.289652777778</v>
      </c>
      <c r="Q140">
        <v>0.40699999999999997</v>
      </c>
      <c r="R140">
        <v>1.748</v>
      </c>
      <c r="S140">
        <v>17.024999999999999</v>
      </c>
      <c r="T140" t="s">
        <v>38</v>
      </c>
      <c r="U140">
        <v>6.2850000000000001</v>
      </c>
      <c r="V140">
        <v>59.71893</v>
      </c>
      <c r="W140">
        <v>-178.63583</v>
      </c>
      <c r="X140">
        <v>59.70646</v>
      </c>
      <c r="Y140">
        <v>-178.61707000000001</v>
      </c>
      <c r="Z140" t="s">
        <v>217</v>
      </c>
      <c r="AA140">
        <v>633</v>
      </c>
      <c r="AB140">
        <v>639</v>
      </c>
      <c r="AD140">
        <v>8.5</v>
      </c>
      <c r="AE140">
        <v>3.4</v>
      </c>
      <c r="AF140" s="3">
        <v>1350</v>
      </c>
      <c r="AG140">
        <v>172</v>
      </c>
      <c r="AH140">
        <v>115</v>
      </c>
      <c r="AI140">
        <v>1</v>
      </c>
      <c r="AJ140">
        <v>2.97597E-2</v>
      </c>
      <c r="AK140" t="s">
        <v>217</v>
      </c>
      <c r="AL140" s="8" t="s">
        <v>217</v>
      </c>
    </row>
    <row r="141" spans="1:38">
      <c r="A141" t="s">
        <v>36</v>
      </c>
      <c r="B141">
        <v>2016</v>
      </c>
      <c r="C141">
        <v>-708</v>
      </c>
      <c r="D141">
        <v>-15821</v>
      </c>
      <c r="E141">
        <v>201601</v>
      </c>
      <c r="F141">
        <v>178</v>
      </c>
      <c r="G141">
        <v>42</v>
      </c>
      <c r="H141">
        <v>3</v>
      </c>
      <c r="I141">
        <v>53</v>
      </c>
      <c r="L141" t="s">
        <v>166</v>
      </c>
      <c r="M141">
        <v>0</v>
      </c>
      <c r="N141" t="s">
        <v>38</v>
      </c>
      <c r="O141" t="s">
        <v>39</v>
      </c>
      <c r="P141" s="1">
        <v>42547.756527777776</v>
      </c>
      <c r="Q141">
        <v>0.28199999999999997</v>
      </c>
      <c r="R141">
        <v>1.32</v>
      </c>
      <c r="S141">
        <v>17.015999999999998</v>
      </c>
      <c r="T141" t="s">
        <v>38</v>
      </c>
      <c r="U141">
        <v>6.3109999999999999</v>
      </c>
      <c r="V141">
        <v>58.65278</v>
      </c>
      <c r="W141">
        <v>-177.77502999999999</v>
      </c>
      <c r="X141">
        <v>58.653469999999999</v>
      </c>
      <c r="Y141">
        <v>-177.79764</v>
      </c>
      <c r="Z141" t="s">
        <v>218</v>
      </c>
      <c r="AA141">
        <v>712</v>
      </c>
      <c r="AB141">
        <v>718</v>
      </c>
      <c r="AD141">
        <v>8.6999999999999993</v>
      </c>
      <c r="AE141">
        <v>3.3</v>
      </c>
      <c r="AF141" s="3">
        <v>1450</v>
      </c>
      <c r="AG141">
        <v>172</v>
      </c>
      <c r="AH141">
        <v>115</v>
      </c>
      <c r="AI141">
        <v>1</v>
      </c>
      <c r="AJ141">
        <v>2.2461120000000001E-2</v>
      </c>
      <c r="AK141" t="s">
        <v>218</v>
      </c>
      <c r="AL141" s="8" t="s">
        <v>218</v>
      </c>
    </row>
    <row r="142" spans="1:38">
      <c r="A142" t="s">
        <v>36</v>
      </c>
      <c r="B142">
        <v>2016</v>
      </c>
      <c r="C142">
        <v>-708</v>
      </c>
      <c r="D142">
        <v>-15820</v>
      </c>
      <c r="E142">
        <v>201601</v>
      </c>
      <c r="F142">
        <v>178</v>
      </c>
      <c r="G142">
        <v>41</v>
      </c>
      <c r="H142">
        <v>3</v>
      </c>
      <c r="I142">
        <v>51</v>
      </c>
      <c r="L142" t="s">
        <v>170</v>
      </c>
      <c r="M142">
        <v>0</v>
      </c>
      <c r="N142" t="s">
        <v>38</v>
      </c>
      <c r="O142" t="s">
        <v>39</v>
      </c>
      <c r="P142" s="1">
        <v>42547.636759259258</v>
      </c>
      <c r="Q142">
        <v>0.51800000000000002</v>
      </c>
      <c r="R142">
        <v>2.2810000000000001</v>
      </c>
      <c r="S142">
        <v>15.476000000000001</v>
      </c>
      <c r="T142" t="s">
        <v>38</v>
      </c>
      <c r="U142">
        <v>7.3979999999999997</v>
      </c>
      <c r="V142">
        <v>58.620159999999998</v>
      </c>
      <c r="W142">
        <v>-177.24392</v>
      </c>
      <c r="X142">
        <v>58.625970000000002</v>
      </c>
      <c r="Y142">
        <v>-177.28144</v>
      </c>
      <c r="Z142" t="s">
        <v>219</v>
      </c>
      <c r="AA142">
        <v>253</v>
      </c>
      <c r="AB142">
        <v>260</v>
      </c>
      <c r="AD142">
        <v>8.4</v>
      </c>
      <c r="AE142">
        <v>4.2</v>
      </c>
      <c r="AF142">
        <v>750</v>
      </c>
      <c r="AG142">
        <v>172</v>
      </c>
      <c r="AH142">
        <v>115</v>
      </c>
      <c r="AI142">
        <v>1</v>
      </c>
      <c r="AJ142">
        <v>3.5300756000000003E-2</v>
      </c>
      <c r="AK142" t="s">
        <v>219</v>
      </c>
      <c r="AL142" s="8" t="s">
        <v>219</v>
      </c>
    </row>
    <row r="143" spans="1:38">
      <c r="A143" t="s">
        <v>36</v>
      </c>
      <c r="B143">
        <v>2016</v>
      </c>
      <c r="C143">
        <v>-708</v>
      </c>
      <c r="D143">
        <v>-15819</v>
      </c>
      <c r="E143">
        <v>201601</v>
      </c>
      <c r="F143">
        <v>178</v>
      </c>
      <c r="G143">
        <v>40</v>
      </c>
      <c r="H143">
        <v>3</v>
      </c>
      <c r="I143">
        <v>52</v>
      </c>
      <c r="L143" t="s">
        <v>173</v>
      </c>
      <c r="M143">
        <v>0</v>
      </c>
      <c r="N143" t="s">
        <v>38</v>
      </c>
      <c r="O143" t="s">
        <v>39</v>
      </c>
      <c r="P143" s="1">
        <v>42547.535925925928</v>
      </c>
      <c r="Q143">
        <v>0.35599999999999998</v>
      </c>
      <c r="R143">
        <v>1.554</v>
      </c>
      <c r="S143">
        <v>16.29</v>
      </c>
      <c r="T143" t="s">
        <v>38</v>
      </c>
      <c r="U143">
        <v>7.0449999999999999</v>
      </c>
      <c r="V143">
        <v>58.570250000000001</v>
      </c>
      <c r="W143">
        <v>-177.08564999999999</v>
      </c>
      <c r="X143">
        <v>58.575659999999999</v>
      </c>
      <c r="Y143">
        <v>-177.11017000000001</v>
      </c>
      <c r="Z143" t="s">
        <v>220</v>
      </c>
      <c r="AA143">
        <v>455</v>
      </c>
      <c r="AB143">
        <v>462</v>
      </c>
      <c r="AD143">
        <v>8.1</v>
      </c>
      <c r="AE143">
        <v>3.8</v>
      </c>
      <c r="AF143" s="3">
        <v>1050</v>
      </c>
      <c r="AG143">
        <v>172</v>
      </c>
      <c r="AH143">
        <v>115</v>
      </c>
      <c r="AI143">
        <v>1</v>
      </c>
      <c r="AJ143">
        <v>2.5314659999999999E-2</v>
      </c>
      <c r="AK143" t="s">
        <v>220</v>
      </c>
      <c r="AL143" s="8" t="s">
        <v>220</v>
      </c>
    </row>
    <row r="144" spans="1:38">
      <c r="A144" t="s">
        <v>36</v>
      </c>
      <c r="B144">
        <v>2016</v>
      </c>
      <c r="C144">
        <v>-708</v>
      </c>
      <c r="D144">
        <v>-15818</v>
      </c>
      <c r="E144">
        <v>201601</v>
      </c>
      <c r="F144">
        <v>178</v>
      </c>
      <c r="G144">
        <v>39</v>
      </c>
      <c r="H144">
        <v>3</v>
      </c>
      <c r="I144">
        <v>53</v>
      </c>
      <c r="L144" t="s">
        <v>166</v>
      </c>
      <c r="M144">
        <v>0</v>
      </c>
      <c r="N144" t="s">
        <v>38</v>
      </c>
      <c r="O144" t="s">
        <v>39</v>
      </c>
      <c r="P144" s="1">
        <v>42547.407812500001</v>
      </c>
      <c r="Q144">
        <v>0.35799999999999998</v>
      </c>
      <c r="R144">
        <v>1.58</v>
      </c>
      <c r="S144">
        <v>16.959</v>
      </c>
      <c r="T144" t="s">
        <v>38</v>
      </c>
      <c r="U144">
        <v>6.65</v>
      </c>
      <c r="V144">
        <v>58.53049</v>
      </c>
      <c r="W144">
        <v>-176.84376</v>
      </c>
      <c r="X144">
        <v>58.524189999999997</v>
      </c>
      <c r="Y144">
        <v>-176.81954999999999</v>
      </c>
      <c r="Z144" t="s">
        <v>221</v>
      </c>
      <c r="AA144">
        <v>750</v>
      </c>
      <c r="AB144">
        <v>757</v>
      </c>
      <c r="AD144">
        <v>8</v>
      </c>
      <c r="AE144">
        <v>3.2</v>
      </c>
      <c r="AF144" s="3">
        <v>1550</v>
      </c>
      <c r="AG144">
        <v>172</v>
      </c>
      <c r="AH144">
        <v>115</v>
      </c>
      <c r="AI144">
        <v>1</v>
      </c>
      <c r="AJ144">
        <v>2.6795220000000002E-2</v>
      </c>
      <c r="AK144" t="s">
        <v>221</v>
      </c>
      <c r="AL144" s="8" t="s">
        <v>221</v>
      </c>
    </row>
    <row r="145" spans="1:38">
      <c r="A145" t="s">
        <v>36</v>
      </c>
      <c r="B145">
        <v>2016</v>
      </c>
      <c r="C145">
        <v>-708</v>
      </c>
      <c r="D145">
        <v>-15817</v>
      </c>
      <c r="E145">
        <v>201601</v>
      </c>
      <c r="F145">
        <v>178</v>
      </c>
      <c r="G145">
        <v>38</v>
      </c>
      <c r="H145">
        <v>3</v>
      </c>
      <c r="I145">
        <v>52</v>
      </c>
      <c r="L145" t="s">
        <v>173</v>
      </c>
      <c r="M145">
        <v>5.0999999999999996</v>
      </c>
      <c r="N145" t="s">
        <v>38</v>
      </c>
      <c r="O145" t="s">
        <v>222</v>
      </c>
      <c r="P145" s="1">
        <v>42547.291620370372</v>
      </c>
      <c r="Q145">
        <v>0.35299999999999998</v>
      </c>
      <c r="R145">
        <v>1.546</v>
      </c>
      <c r="S145">
        <v>16.422999999999998</v>
      </c>
      <c r="T145" t="s">
        <v>38</v>
      </c>
      <c r="U145">
        <v>6.9850000000000003</v>
      </c>
      <c r="V145">
        <v>58.569569999999999</v>
      </c>
      <c r="W145">
        <v>-176.69478000000001</v>
      </c>
      <c r="X145">
        <v>58.56617</v>
      </c>
      <c r="Y145">
        <v>-176.66914</v>
      </c>
      <c r="Z145" t="s">
        <v>223</v>
      </c>
      <c r="AA145">
        <v>477</v>
      </c>
      <c r="AB145">
        <v>484</v>
      </c>
      <c r="AD145">
        <v>8.1</v>
      </c>
      <c r="AE145">
        <v>3.7</v>
      </c>
      <c r="AF145" s="3">
        <v>1050</v>
      </c>
      <c r="AG145">
        <v>172</v>
      </c>
      <c r="AH145">
        <v>115</v>
      </c>
      <c r="AI145">
        <v>1</v>
      </c>
      <c r="AJ145">
        <v>2.5389958000000001E-2</v>
      </c>
      <c r="AK145" t="s">
        <v>223</v>
      </c>
      <c r="AL145" s="8" t="s">
        <v>223</v>
      </c>
    </row>
    <row r="146" spans="1:38">
      <c r="A146" t="s">
        <v>36</v>
      </c>
      <c r="B146">
        <v>2016</v>
      </c>
      <c r="C146">
        <v>-708</v>
      </c>
      <c r="D146">
        <v>-15816</v>
      </c>
      <c r="E146">
        <v>201601</v>
      </c>
      <c r="F146">
        <v>178</v>
      </c>
      <c r="G146">
        <v>37</v>
      </c>
      <c r="H146">
        <v>3</v>
      </c>
      <c r="I146">
        <v>43</v>
      </c>
      <c r="L146" t="s">
        <v>151</v>
      </c>
      <c r="M146">
        <v>0</v>
      </c>
      <c r="N146" t="s">
        <v>38</v>
      </c>
      <c r="O146" t="s">
        <v>39</v>
      </c>
      <c r="P146" s="1">
        <v>42546.696215277778</v>
      </c>
      <c r="Q146">
        <v>0.498</v>
      </c>
      <c r="R146">
        <v>2.2650000000000001</v>
      </c>
      <c r="S146">
        <v>16.588000000000001</v>
      </c>
      <c r="T146" t="s">
        <v>38</v>
      </c>
      <c r="U146">
        <v>6.641</v>
      </c>
      <c r="V146">
        <v>58.541809999999998</v>
      </c>
      <c r="W146">
        <v>-174.67961</v>
      </c>
      <c r="X146">
        <v>58.55883</v>
      </c>
      <c r="Y146">
        <v>-174.70085</v>
      </c>
      <c r="Z146" t="s">
        <v>224</v>
      </c>
      <c r="AA146">
        <v>622</v>
      </c>
      <c r="AB146">
        <v>629</v>
      </c>
      <c r="AD146">
        <v>8.1999999999999993</v>
      </c>
      <c r="AE146">
        <v>3.4</v>
      </c>
      <c r="AF146" s="3">
        <v>1300</v>
      </c>
      <c r="AG146">
        <v>172</v>
      </c>
      <c r="AH146">
        <v>115</v>
      </c>
      <c r="AI146">
        <v>2</v>
      </c>
      <c r="AJ146">
        <v>3.7571819999999999E-2</v>
      </c>
      <c r="AK146" t="s">
        <v>224</v>
      </c>
      <c r="AL146" s="8" t="s">
        <v>224</v>
      </c>
    </row>
    <row r="147" spans="1:38">
      <c r="A147" t="s">
        <v>36</v>
      </c>
      <c r="B147">
        <v>2016</v>
      </c>
      <c r="C147">
        <v>-708</v>
      </c>
      <c r="D147">
        <v>-15815</v>
      </c>
      <c r="E147">
        <v>201601</v>
      </c>
      <c r="F147">
        <v>178</v>
      </c>
      <c r="G147">
        <v>36</v>
      </c>
      <c r="H147">
        <v>3</v>
      </c>
      <c r="I147">
        <v>41</v>
      </c>
      <c r="L147" t="s">
        <v>142</v>
      </c>
      <c r="M147">
        <v>0</v>
      </c>
      <c r="N147" t="s">
        <v>38</v>
      </c>
      <c r="O147" t="s">
        <v>39</v>
      </c>
      <c r="P147" s="1">
        <v>42546.610578703701</v>
      </c>
      <c r="Q147">
        <v>0.114</v>
      </c>
      <c r="R147">
        <v>0.502</v>
      </c>
      <c r="S147">
        <v>16.038</v>
      </c>
      <c r="T147" t="s">
        <v>38</v>
      </c>
      <c r="U147">
        <v>6.7910000000000004</v>
      </c>
      <c r="V147">
        <v>58.417650000000002</v>
      </c>
      <c r="W147">
        <v>-174.52124000000001</v>
      </c>
      <c r="X147">
        <v>58.421149999999997</v>
      </c>
      <c r="Y147">
        <v>-174.52661000000001</v>
      </c>
      <c r="Z147" t="s">
        <v>225</v>
      </c>
      <c r="AA147">
        <v>318</v>
      </c>
      <c r="AB147">
        <v>325</v>
      </c>
      <c r="AD147">
        <v>8.3000000000000007</v>
      </c>
      <c r="AE147">
        <v>4.0999999999999996</v>
      </c>
      <c r="AF147">
        <v>850</v>
      </c>
      <c r="AG147">
        <v>172</v>
      </c>
      <c r="AH147">
        <v>115</v>
      </c>
      <c r="AI147">
        <v>1</v>
      </c>
      <c r="AJ147">
        <v>8.0510760000000008E-3</v>
      </c>
      <c r="AK147" t="s">
        <v>225</v>
      </c>
      <c r="AL147" s="8" t="s">
        <v>225</v>
      </c>
    </row>
    <row r="148" spans="1:38">
      <c r="A148" t="s">
        <v>36</v>
      </c>
      <c r="B148">
        <v>2016</v>
      </c>
      <c r="C148">
        <v>-708</v>
      </c>
      <c r="D148">
        <v>-15566</v>
      </c>
      <c r="E148">
        <v>201601</v>
      </c>
      <c r="F148">
        <v>178</v>
      </c>
      <c r="G148">
        <v>34</v>
      </c>
      <c r="H148">
        <v>3</v>
      </c>
      <c r="I148">
        <v>35</v>
      </c>
      <c r="L148" t="s">
        <v>226</v>
      </c>
      <c r="M148">
        <v>0</v>
      </c>
      <c r="N148" t="s">
        <v>38</v>
      </c>
      <c r="O148" t="s">
        <v>39</v>
      </c>
      <c r="P148" s="1">
        <v>42544.520300925928</v>
      </c>
      <c r="Q148">
        <v>0.53900000000000003</v>
      </c>
      <c r="R148">
        <v>2.298</v>
      </c>
      <c r="S148">
        <v>17.847000000000001</v>
      </c>
      <c r="T148" t="s">
        <v>38</v>
      </c>
      <c r="U148">
        <v>5.8280000000000003</v>
      </c>
      <c r="V148">
        <v>56.495350000000002</v>
      </c>
      <c r="W148">
        <v>-172.32279</v>
      </c>
      <c r="X148">
        <v>56.501930000000002</v>
      </c>
      <c r="Y148">
        <v>-172.35794000000001</v>
      </c>
      <c r="Z148" t="s">
        <v>227</v>
      </c>
      <c r="AA148" s="3">
        <v>1018</v>
      </c>
      <c r="AB148">
        <v>1024</v>
      </c>
      <c r="AD148">
        <v>8.1</v>
      </c>
      <c r="AE148">
        <v>2.8</v>
      </c>
      <c r="AF148" s="3">
        <v>1950</v>
      </c>
      <c r="AG148">
        <v>172</v>
      </c>
      <c r="AH148">
        <v>115</v>
      </c>
      <c r="AI148">
        <v>1</v>
      </c>
      <c r="AJ148">
        <v>4.1012406000000001E-2</v>
      </c>
      <c r="AK148" t="s">
        <v>227</v>
      </c>
      <c r="AL148" s="8" t="s">
        <v>227</v>
      </c>
    </row>
    <row r="149" spans="1:38">
      <c r="A149" t="s">
        <v>36</v>
      </c>
      <c r="B149">
        <v>2016</v>
      </c>
      <c r="C149">
        <v>-708</v>
      </c>
      <c r="D149">
        <v>-15565</v>
      </c>
      <c r="E149">
        <v>201601</v>
      </c>
      <c r="F149">
        <v>178</v>
      </c>
      <c r="G149">
        <v>33</v>
      </c>
      <c r="H149">
        <v>3</v>
      </c>
      <c r="I149">
        <v>35</v>
      </c>
      <c r="L149" t="s">
        <v>226</v>
      </c>
      <c r="M149">
        <v>0</v>
      </c>
      <c r="N149" t="s">
        <v>38</v>
      </c>
      <c r="O149" t="s">
        <v>39</v>
      </c>
      <c r="P149" s="1">
        <v>42544.309027777781</v>
      </c>
      <c r="Q149">
        <v>0.58199999999999996</v>
      </c>
      <c r="R149">
        <v>2.5840000000000001</v>
      </c>
      <c r="S149">
        <v>17.533999999999999</v>
      </c>
      <c r="T149" t="s">
        <v>38</v>
      </c>
      <c r="U149">
        <v>7.2380000000000004</v>
      </c>
      <c r="V149">
        <v>56.408369999999998</v>
      </c>
      <c r="W149">
        <v>-172.69334000000001</v>
      </c>
      <c r="X149">
        <v>56.393459999999997</v>
      </c>
      <c r="Y149">
        <v>-172.66152</v>
      </c>
      <c r="Z149" t="s">
        <v>228</v>
      </c>
      <c r="AA149" s="3">
        <v>1021</v>
      </c>
      <c r="AB149">
        <v>1028</v>
      </c>
      <c r="AD149">
        <v>8.1</v>
      </c>
      <c r="AE149">
        <v>2.7</v>
      </c>
      <c r="AF149" s="3">
        <v>1950</v>
      </c>
      <c r="AG149">
        <v>172</v>
      </c>
      <c r="AH149">
        <v>115</v>
      </c>
      <c r="AI149">
        <v>1</v>
      </c>
      <c r="AJ149">
        <v>4.5307856000000001E-2</v>
      </c>
      <c r="AK149" t="s">
        <v>228</v>
      </c>
      <c r="AL149" s="8" t="s">
        <v>228</v>
      </c>
    </row>
    <row r="150" spans="1:38">
      <c r="A150" t="s">
        <v>36</v>
      </c>
      <c r="B150">
        <v>2016</v>
      </c>
      <c r="C150">
        <v>-708</v>
      </c>
      <c r="D150">
        <v>-15564</v>
      </c>
      <c r="E150">
        <v>201601</v>
      </c>
      <c r="F150">
        <v>178</v>
      </c>
      <c r="G150">
        <v>32</v>
      </c>
      <c r="H150">
        <v>3</v>
      </c>
      <c r="I150">
        <v>32</v>
      </c>
      <c r="L150" t="s">
        <v>137</v>
      </c>
      <c r="M150">
        <v>0</v>
      </c>
      <c r="N150" t="s">
        <v>38</v>
      </c>
      <c r="O150" t="s">
        <v>39</v>
      </c>
      <c r="P150" s="1">
        <v>42543.700046296297</v>
      </c>
      <c r="Q150">
        <v>0.29799999999999999</v>
      </c>
      <c r="R150">
        <v>1.365</v>
      </c>
      <c r="S150">
        <v>16.120999999999999</v>
      </c>
      <c r="T150" t="s">
        <v>38</v>
      </c>
      <c r="U150">
        <v>6.9359999999999999</v>
      </c>
      <c r="V150">
        <v>56.626019999999997</v>
      </c>
      <c r="W150">
        <v>-173.09629000000001</v>
      </c>
      <c r="X150">
        <v>56.619459999999997</v>
      </c>
      <c r="Y150">
        <v>-173.07767999999999</v>
      </c>
      <c r="Z150" t="s">
        <v>229</v>
      </c>
      <c r="AA150">
        <v>436</v>
      </c>
      <c r="AB150">
        <v>443</v>
      </c>
      <c r="AD150">
        <v>8.5</v>
      </c>
      <c r="AE150">
        <v>3.8</v>
      </c>
      <c r="AF150" s="3">
        <v>1000</v>
      </c>
      <c r="AG150">
        <v>172</v>
      </c>
      <c r="AH150">
        <v>115</v>
      </c>
      <c r="AI150">
        <v>1</v>
      </c>
      <c r="AJ150">
        <v>2.2005165E-2</v>
      </c>
      <c r="AK150" t="s">
        <v>229</v>
      </c>
      <c r="AL150" s="8" t="s">
        <v>229</v>
      </c>
    </row>
    <row r="151" spans="1:38">
      <c r="A151" t="s">
        <v>36</v>
      </c>
      <c r="B151">
        <v>2016</v>
      </c>
      <c r="C151">
        <v>-708</v>
      </c>
      <c r="D151">
        <v>-15563</v>
      </c>
      <c r="E151">
        <v>201601</v>
      </c>
      <c r="F151">
        <v>178</v>
      </c>
      <c r="G151">
        <v>31</v>
      </c>
      <c r="H151">
        <v>3</v>
      </c>
      <c r="I151">
        <v>33</v>
      </c>
      <c r="L151" t="s">
        <v>139</v>
      </c>
      <c r="M151">
        <v>0</v>
      </c>
      <c r="N151" t="s">
        <v>38</v>
      </c>
      <c r="O151" t="s">
        <v>39</v>
      </c>
      <c r="P151" s="1">
        <v>42543.522430555553</v>
      </c>
      <c r="Q151">
        <v>0.498</v>
      </c>
      <c r="R151">
        <v>2.19</v>
      </c>
      <c r="S151">
        <v>16.454999999999998</v>
      </c>
      <c r="T151" t="s">
        <v>38</v>
      </c>
      <c r="U151">
        <v>7.0279999999999996</v>
      </c>
      <c r="V151">
        <v>56.772190000000002</v>
      </c>
      <c r="W151">
        <v>-173.44959</v>
      </c>
      <c r="X151">
        <v>56.75273</v>
      </c>
      <c r="Y151">
        <v>-173.45438999999999</v>
      </c>
      <c r="Z151" t="s">
        <v>230</v>
      </c>
      <c r="AA151">
        <v>685</v>
      </c>
      <c r="AB151">
        <v>692</v>
      </c>
      <c r="AD151">
        <v>8.3000000000000007</v>
      </c>
      <c r="AE151">
        <v>3.3</v>
      </c>
      <c r="AF151" s="3">
        <v>1450</v>
      </c>
      <c r="AG151">
        <v>172</v>
      </c>
      <c r="AH151">
        <v>115</v>
      </c>
      <c r="AI151">
        <v>1</v>
      </c>
      <c r="AJ151">
        <v>3.6036449999999998E-2</v>
      </c>
      <c r="AK151" t="s">
        <v>230</v>
      </c>
      <c r="AL151" s="8" t="s">
        <v>230</v>
      </c>
    </row>
    <row r="152" spans="1:38">
      <c r="A152" t="s">
        <v>36</v>
      </c>
      <c r="B152">
        <v>2016</v>
      </c>
      <c r="C152">
        <v>-708</v>
      </c>
      <c r="D152">
        <v>-15562</v>
      </c>
      <c r="E152">
        <v>201601</v>
      </c>
      <c r="F152">
        <v>178</v>
      </c>
      <c r="G152">
        <v>30</v>
      </c>
      <c r="H152">
        <v>3</v>
      </c>
      <c r="I152">
        <v>31</v>
      </c>
      <c r="L152" t="s">
        <v>135</v>
      </c>
      <c r="M152">
        <v>0</v>
      </c>
      <c r="N152" t="s">
        <v>38</v>
      </c>
      <c r="O152" t="s">
        <v>39</v>
      </c>
      <c r="P152" s="1">
        <v>42543.411099537036</v>
      </c>
      <c r="Q152">
        <v>0.33900000000000002</v>
      </c>
      <c r="R152">
        <v>1.5129999999999999</v>
      </c>
      <c r="S152">
        <v>15.954000000000001</v>
      </c>
      <c r="T152" t="s">
        <v>38</v>
      </c>
      <c r="U152">
        <v>7.3849999999999998</v>
      </c>
      <c r="V152">
        <v>56.70722</v>
      </c>
      <c r="W152">
        <v>-173.31218999999999</v>
      </c>
      <c r="X152">
        <v>56.698399999999999</v>
      </c>
      <c r="Y152">
        <v>-173.29346000000001</v>
      </c>
      <c r="Z152" t="s">
        <v>231</v>
      </c>
      <c r="AA152">
        <v>301</v>
      </c>
      <c r="AB152">
        <v>308</v>
      </c>
      <c r="AD152">
        <v>8.1</v>
      </c>
      <c r="AE152">
        <v>4.0999999999999996</v>
      </c>
      <c r="AF152">
        <v>800</v>
      </c>
      <c r="AG152">
        <v>172</v>
      </c>
      <c r="AH152">
        <v>115</v>
      </c>
      <c r="AI152">
        <v>1</v>
      </c>
      <c r="AJ152">
        <v>2.4138402E-2</v>
      </c>
      <c r="AK152" t="s">
        <v>231</v>
      </c>
      <c r="AL152" s="8" t="s">
        <v>231</v>
      </c>
    </row>
    <row r="153" spans="1:38">
      <c r="A153" t="s">
        <v>36</v>
      </c>
      <c r="B153">
        <v>2016</v>
      </c>
      <c r="C153">
        <v>-708</v>
      </c>
      <c r="D153">
        <v>-15561</v>
      </c>
      <c r="E153">
        <v>201601</v>
      </c>
      <c r="F153">
        <v>178</v>
      </c>
      <c r="G153">
        <v>29</v>
      </c>
      <c r="H153">
        <v>3</v>
      </c>
      <c r="I153">
        <v>34</v>
      </c>
      <c r="L153" t="s">
        <v>232</v>
      </c>
      <c r="M153">
        <v>0</v>
      </c>
      <c r="N153" t="s">
        <v>38</v>
      </c>
      <c r="O153" t="s">
        <v>39</v>
      </c>
      <c r="P153" s="1">
        <v>42543.303831018522</v>
      </c>
      <c r="Q153">
        <v>0.42399999999999999</v>
      </c>
      <c r="R153">
        <v>1.887</v>
      </c>
      <c r="S153">
        <v>17.039000000000001</v>
      </c>
      <c r="T153" t="s">
        <v>38</v>
      </c>
      <c r="U153">
        <v>6.3970000000000002</v>
      </c>
      <c r="V153">
        <v>56.681449999999998</v>
      </c>
      <c r="W153">
        <v>-173.31550999999999</v>
      </c>
      <c r="X153">
        <v>56.671880000000002</v>
      </c>
      <c r="Y153">
        <v>-173.29024999999999</v>
      </c>
      <c r="Z153" t="s">
        <v>233</v>
      </c>
      <c r="AA153">
        <v>828</v>
      </c>
      <c r="AB153">
        <v>834</v>
      </c>
      <c r="AD153">
        <v>8.1</v>
      </c>
      <c r="AE153">
        <v>3.1</v>
      </c>
      <c r="AF153" s="3">
        <v>1650</v>
      </c>
      <c r="AG153">
        <v>172</v>
      </c>
      <c r="AH153">
        <v>115</v>
      </c>
      <c r="AI153">
        <v>1</v>
      </c>
      <c r="AJ153">
        <v>3.2152593E-2</v>
      </c>
      <c r="AK153" t="s">
        <v>233</v>
      </c>
      <c r="AL153" s="8" t="s">
        <v>233</v>
      </c>
    </row>
    <row r="154" spans="1:38">
      <c r="A154" t="s">
        <v>36</v>
      </c>
      <c r="B154">
        <v>2016</v>
      </c>
      <c r="C154">
        <v>-708</v>
      </c>
      <c r="D154">
        <v>-15560</v>
      </c>
      <c r="E154">
        <v>201601</v>
      </c>
      <c r="F154">
        <v>178</v>
      </c>
      <c r="G154">
        <v>28</v>
      </c>
      <c r="H154">
        <v>3</v>
      </c>
      <c r="I154">
        <v>32</v>
      </c>
      <c r="L154" t="s">
        <v>137</v>
      </c>
      <c r="M154">
        <v>0</v>
      </c>
      <c r="N154" t="s">
        <v>38</v>
      </c>
      <c r="O154" t="s">
        <v>39</v>
      </c>
      <c r="P154" s="1">
        <v>42542.746215277781</v>
      </c>
      <c r="Q154">
        <v>0.51600000000000001</v>
      </c>
      <c r="R154">
        <v>2.2770000000000001</v>
      </c>
      <c r="S154">
        <v>15.917</v>
      </c>
      <c r="T154" t="s">
        <v>38</v>
      </c>
      <c r="U154">
        <v>7.0179999999999998</v>
      </c>
      <c r="V154">
        <v>56.769030000000001</v>
      </c>
      <c r="W154">
        <v>-173.41238000000001</v>
      </c>
      <c r="X154">
        <v>56.750230000000002</v>
      </c>
      <c r="Y154">
        <v>-173.39788999999999</v>
      </c>
      <c r="Z154" t="s">
        <v>234</v>
      </c>
      <c r="AA154">
        <v>415</v>
      </c>
      <c r="AB154">
        <v>422</v>
      </c>
      <c r="AD154">
        <v>8.3000000000000007</v>
      </c>
      <c r="AE154">
        <v>3.8</v>
      </c>
      <c r="AF154" s="3">
        <v>1100</v>
      </c>
      <c r="AG154">
        <v>172</v>
      </c>
      <c r="AH154">
        <v>115</v>
      </c>
      <c r="AI154">
        <v>1</v>
      </c>
      <c r="AJ154">
        <v>3.6243009E-2</v>
      </c>
      <c r="AK154" t="s">
        <v>234</v>
      </c>
      <c r="AL154" s="8" t="s">
        <v>234</v>
      </c>
    </row>
    <row r="155" spans="1:38">
      <c r="A155" t="s">
        <v>36</v>
      </c>
      <c r="B155">
        <v>2016</v>
      </c>
      <c r="C155">
        <v>-708</v>
      </c>
      <c r="D155">
        <v>-15559</v>
      </c>
      <c r="E155">
        <v>201601</v>
      </c>
      <c r="F155">
        <v>178</v>
      </c>
      <c r="G155">
        <v>27</v>
      </c>
      <c r="H155">
        <v>3</v>
      </c>
      <c r="I155">
        <v>31</v>
      </c>
      <c r="L155" t="s">
        <v>135</v>
      </c>
      <c r="M155">
        <v>0</v>
      </c>
      <c r="N155" t="s">
        <v>38</v>
      </c>
      <c r="O155" t="s">
        <v>39</v>
      </c>
      <c r="P155" s="1">
        <v>42542.542071759257</v>
      </c>
      <c r="Q155">
        <v>0.51500000000000001</v>
      </c>
      <c r="R155">
        <v>2.254</v>
      </c>
      <c r="S155">
        <v>15.233000000000001</v>
      </c>
      <c r="T155" t="s">
        <v>38</v>
      </c>
      <c r="U155">
        <v>7.2889999999999997</v>
      </c>
      <c r="V155">
        <v>56.919620000000002</v>
      </c>
      <c r="W155">
        <v>-173.36888999999999</v>
      </c>
      <c r="X155">
        <v>56.89987</v>
      </c>
      <c r="Y155">
        <v>-173.36240000000001</v>
      </c>
      <c r="Z155" t="s">
        <v>235</v>
      </c>
      <c r="AA155">
        <v>203</v>
      </c>
      <c r="AB155">
        <v>210</v>
      </c>
      <c r="AD155">
        <v>9</v>
      </c>
      <c r="AE155">
        <v>3.9</v>
      </c>
      <c r="AF155">
        <v>650</v>
      </c>
      <c r="AG155">
        <v>172</v>
      </c>
      <c r="AH155">
        <v>115</v>
      </c>
      <c r="AI155">
        <v>1</v>
      </c>
      <c r="AJ155">
        <v>3.4335181999999999E-2</v>
      </c>
      <c r="AK155" t="s">
        <v>235</v>
      </c>
      <c r="AL155" s="8" t="s">
        <v>235</v>
      </c>
    </row>
    <row r="156" spans="1:38">
      <c r="A156" t="s">
        <v>36</v>
      </c>
      <c r="B156">
        <v>2016</v>
      </c>
      <c r="C156">
        <v>-708</v>
      </c>
      <c r="D156">
        <v>-15558</v>
      </c>
      <c r="E156">
        <v>201601</v>
      </c>
      <c r="F156">
        <v>178</v>
      </c>
      <c r="G156">
        <v>26</v>
      </c>
      <c r="H156">
        <v>3</v>
      </c>
      <c r="I156">
        <v>34</v>
      </c>
      <c r="L156" t="s">
        <v>232</v>
      </c>
      <c r="M156">
        <v>2.1</v>
      </c>
      <c r="N156" t="s">
        <v>38</v>
      </c>
      <c r="O156" t="s">
        <v>236</v>
      </c>
      <c r="P156" s="1">
        <v>42542.423750000002</v>
      </c>
      <c r="Q156">
        <v>0.56799999999999995</v>
      </c>
      <c r="R156">
        <v>2.5630000000000002</v>
      </c>
      <c r="S156">
        <v>16.242999999999999</v>
      </c>
      <c r="T156" t="s">
        <v>38</v>
      </c>
      <c r="U156">
        <v>6.7439999999999998</v>
      </c>
      <c r="V156">
        <v>56.9985</v>
      </c>
      <c r="W156">
        <v>-173.54498000000001</v>
      </c>
      <c r="X156">
        <v>56.975529999999999</v>
      </c>
      <c r="Y156">
        <v>-173.54558</v>
      </c>
      <c r="Z156" t="s">
        <v>237</v>
      </c>
      <c r="AA156">
        <v>813</v>
      </c>
      <c r="AB156">
        <v>820</v>
      </c>
      <c r="AD156">
        <v>7.9</v>
      </c>
      <c r="AE156">
        <v>3</v>
      </c>
      <c r="AF156" s="3">
        <v>1700</v>
      </c>
      <c r="AG156">
        <v>172</v>
      </c>
      <c r="AH156">
        <v>115</v>
      </c>
      <c r="AI156">
        <v>1</v>
      </c>
      <c r="AJ156">
        <v>4.1630808999999998E-2</v>
      </c>
      <c r="AK156" t="s">
        <v>237</v>
      </c>
      <c r="AL156" s="8" t="s">
        <v>237</v>
      </c>
    </row>
    <row r="157" spans="1:38">
      <c r="A157" t="s">
        <v>36</v>
      </c>
      <c r="B157">
        <v>2016</v>
      </c>
      <c r="C157">
        <v>-708</v>
      </c>
      <c r="D157">
        <v>-15557</v>
      </c>
      <c r="E157">
        <v>201601</v>
      </c>
      <c r="F157">
        <v>178</v>
      </c>
      <c r="G157">
        <v>25</v>
      </c>
      <c r="H157">
        <v>3</v>
      </c>
      <c r="I157">
        <v>33</v>
      </c>
      <c r="L157" t="s">
        <v>139</v>
      </c>
      <c r="M157">
        <v>4.0999999999999996</v>
      </c>
      <c r="N157" t="s">
        <v>38</v>
      </c>
      <c r="O157" t="s">
        <v>209</v>
      </c>
      <c r="P157" s="1">
        <v>42542.292175925926</v>
      </c>
      <c r="Q157">
        <v>0.54900000000000004</v>
      </c>
      <c r="R157">
        <v>2.452</v>
      </c>
      <c r="S157">
        <v>14.881</v>
      </c>
      <c r="T157" t="s">
        <v>38</v>
      </c>
      <c r="U157">
        <v>6.94</v>
      </c>
      <c r="V157">
        <v>57.027819999999998</v>
      </c>
      <c r="W157">
        <v>-173.54024000000001</v>
      </c>
      <c r="X157">
        <v>57.010039999999996</v>
      </c>
      <c r="Y157">
        <v>-173.51649</v>
      </c>
      <c r="Z157" t="s">
        <v>238</v>
      </c>
      <c r="AA157">
        <v>725</v>
      </c>
      <c r="AB157">
        <v>732</v>
      </c>
      <c r="AD157">
        <v>8.1999999999999993</v>
      </c>
      <c r="AE157">
        <v>3</v>
      </c>
      <c r="AF157" s="3">
        <v>1550</v>
      </c>
      <c r="AG157">
        <v>172</v>
      </c>
      <c r="AH157">
        <v>115</v>
      </c>
      <c r="AI157">
        <v>1</v>
      </c>
      <c r="AJ157">
        <v>3.6488211999999999E-2</v>
      </c>
      <c r="AK157" t="s">
        <v>238</v>
      </c>
      <c r="AL157" s="8" t="s">
        <v>238</v>
      </c>
    </row>
    <row r="158" spans="1:38">
      <c r="A158" t="s">
        <v>36</v>
      </c>
      <c r="B158">
        <v>2016</v>
      </c>
      <c r="C158">
        <v>-708</v>
      </c>
      <c r="D158">
        <v>-15556</v>
      </c>
      <c r="E158">
        <v>201601</v>
      </c>
      <c r="F158">
        <v>178</v>
      </c>
      <c r="G158">
        <v>24</v>
      </c>
      <c r="H158">
        <v>3</v>
      </c>
      <c r="I158">
        <v>41</v>
      </c>
      <c r="L158" t="s">
        <v>142</v>
      </c>
      <c r="M158">
        <v>1.1200000000000001</v>
      </c>
      <c r="N158" t="s">
        <v>38</v>
      </c>
      <c r="O158" t="s">
        <v>199</v>
      </c>
      <c r="P158" s="1">
        <v>42541.754675925928</v>
      </c>
      <c r="Q158">
        <v>0.34799999999999998</v>
      </c>
      <c r="R158">
        <v>1.514</v>
      </c>
      <c r="S158">
        <v>13.342000000000001</v>
      </c>
      <c r="T158" t="s">
        <v>38</v>
      </c>
      <c r="U158">
        <v>7.6459999999999999</v>
      </c>
      <c r="V158">
        <v>57.853409999999997</v>
      </c>
      <c r="W158">
        <v>-173.87511000000001</v>
      </c>
      <c r="X158">
        <v>57.849829999999997</v>
      </c>
      <c r="Y158">
        <v>-173.86193</v>
      </c>
      <c r="Z158" t="s">
        <v>239</v>
      </c>
      <c r="AA158">
        <v>343</v>
      </c>
      <c r="AB158">
        <v>351</v>
      </c>
      <c r="AD158">
        <v>8.1</v>
      </c>
      <c r="AE158">
        <v>4.0999999999999996</v>
      </c>
      <c r="AF158">
        <v>850</v>
      </c>
      <c r="AG158">
        <v>172</v>
      </c>
      <c r="AH158">
        <v>115</v>
      </c>
      <c r="AI158">
        <v>1</v>
      </c>
      <c r="AJ158">
        <v>2.0199788E-2</v>
      </c>
      <c r="AK158" t="s">
        <v>239</v>
      </c>
      <c r="AL158" s="8" t="s">
        <v>239</v>
      </c>
    </row>
    <row r="159" spans="1:38">
      <c r="A159" t="s">
        <v>36</v>
      </c>
      <c r="B159">
        <v>2016</v>
      </c>
      <c r="C159">
        <v>-708</v>
      </c>
      <c r="D159">
        <v>-15555</v>
      </c>
      <c r="E159">
        <v>201601</v>
      </c>
      <c r="F159">
        <v>178</v>
      </c>
      <c r="G159">
        <v>22</v>
      </c>
      <c r="H159">
        <v>3</v>
      </c>
      <c r="I159">
        <v>41</v>
      </c>
      <c r="L159" t="s">
        <v>142</v>
      </c>
      <c r="M159">
        <v>0</v>
      </c>
      <c r="N159" t="s">
        <v>38</v>
      </c>
      <c r="O159" t="s">
        <v>39</v>
      </c>
      <c r="P159" s="1">
        <v>42541.549837962964</v>
      </c>
      <c r="Q159">
        <v>8.5999999999999993E-2</v>
      </c>
      <c r="R159">
        <v>0.38</v>
      </c>
      <c r="S159">
        <v>15.125999999999999</v>
      </c>
      <c r="T159" t="s">
        <v>38</v>
      </c>
      <c r="U159">
        <v>5.6710000000000003</v>
      </c>
      <c r="V159">
        <v>57.66151</v>
      </c>
      <c r="W159">
        <v>-174.21159</v>
      </c>
      <c r="X159">
        <v>57.658299999999997</v>
      </c>
      <c r="Y159">
        <v>-174.20950999999999</v>
      </c>
      <c r="Z159" t="s">
        <v>240</v>
      </c>
      <c r="AA159">
        <v>268</v>
      </c>
      <c r="AB159">
        <v>274</v>
      </c>
      <c r="AD159">
        <v>7.7</v>
      </c>
      <c r="AE159">
        <v>4.0999999999999996</v>
      </c>
      <c r="AF159">
        <v>750</v>
      </c>
      <c r="AG159">
        <v>172</v>
      </c>
      <c r="AH159">
        <v>115</v>
      </c>
      <c r="AI159">
        <v>2</v>
      </c>
      <c r="AJ159">
        <v>5.7478800000000004E-3</v>
      </c>
      <c r="AK159" t="s">
        <v>240</v>
      </c>
      <c r="AL159" s="8" t="s">
        <v>240</v>
      </c>
    </row>
    <row r="160" spans="1:38">
      <c r="A160" t="s">
        <v>36</v>
      </c>
      <c r="B160">
        <v>2016</v>
      </c>
      <c r="C160">
        <v>-708</v>
      </c>
      <c r="D160">
        <v>-15554</v>
      </c>
      <c r="E160">
        <v>201601</v>
      </c>
      <c r="F160">
        <v>178</v>
      </c>
      <c r="G160">
        <v>21</v>
      </c>
      <c r="H160">
        <v>3</v>
      </c>
      <c r="I160">
        <v>41</v>
      </c>
      <c r="L160" t="s">
        <v>142</v>
      </c>
      <c r="M160">
        <v>0</v>
      </c>
      <c r="N160" t="s">
        <v>38</v>
      </c>
      <c r="O160" t="s">
        <v>39</v>
      </c>
      <c r="P160" s="1">
        <v>42541.425694444442</v>
      </c>
      <c r="Q160">
        <v>0.318</v>
      </c>
      <c r="R160">
        <v>1.4379999999999999</v>
      </c>
      <c r="S160">
        <v>15.635</v>
      </c>
      <c r="T160" t="s">
        <v>38</v>
      </c>
      <c r="U160">
        <v>7.2869999999999999</v>
      </c>
      <c r="V160">
        <v>57.797550000000001</v>
      </c>
      <c r="W160">
        <v>-174.20312999999999</v>
      </c>
      <c r="X160">
        <v>57.802979999999998</v>
      </c>
      <c r="Y160">
        <v>-174.22493</v>
      </c>
      <c r="Z160" t="s">
        <v>241</v>
      </c>
      <c r="AA160">
        <v>307</v>
      </c>
      <c r="AB160">
        <v>314</v>
      </c>
      <c r="AD160">
        <v>7.9</v>
      </c>
      <c r="AE160">
        <v>4.0999999999999996</v>
      </c>
      <c r="AF160">
        <v>800</v>
      </c>
      <c r="AG160">
        <v>172</v>
      </c>
      <c r="AH160">
        <v>115</v>
      </c>
      <c r="AI160">
        <v>1</v>
      </c>
      <c r="AJ160">
        <v>2.248313E-2</v>
      </c>
      <c r="AK160" t="s">
        <v>241</v>
      </c>
      <c r="AL160" s="8" t="s">
        <v>241</v>
      </c>
    </row>
    <row r="161" spans="1:38">
      <c r="A161" t="s">
        <v>36</v>
      </c>
      <c r="B161">
        <v>2016</v>
      </c>
      <c r="C161">
        <v>-708</v>
      </c>
      <c r="D161">
        <v>-15552</v>
      </c>
      <c r="E161">
        <v>201601</v>
      </c>
      <c r="F161">
        <v>178</v>
      </c>
      <c r="G161">
        <v>19</v>
      </c>
      <c r="H161">
        <v>3</v>
      </c>
      <c r="I161">
        <v>43</v>
      </c>
      <c r="L161" t="s">
        <v>151</v>
      </c>
      <c r="M161">
        <v>0</v>
      </c>
      <c r="N161" t="s">
        <v>38</v>
      </c>
      <c r="O161" t="s">
        <v>39</v>
      </c>
      <c r="P161" s="1">
        <v>42540.720046296294</v>
      </c>
      <c r="Q161">
        <v>0.48</v>
      </c>
      <c r="R161">
        <v>2.1579999999999999</v>
      </c>
      <c r="S161">
        <v>16.978999999999999</v>
      </c>
      <c r="T161" t="s">
        <v>38</v>
      </c>
      <c r="U161">
        <v>5.8</v>
      </c>
      <c r="V161">
        <v>57.755380000000002</v>
      </c>
      <c r="W161">
        <v>-173.89320000000001</v>
      </c>
      <c r="X161">
        <v>57.73648</v>
      </c>
      <c r="Y161">
        <v>-173.899</v>
      </c>
      <c r="Z161" t="s">
        <v>242</v>
      </c>
      <c r="AA161">
        <v>709</v>
      </c>
      <c r="AB161">
        <v>714</v>
      </c>
      <c r="AD161">
        <v>7.8</v>
      </c>
      <c r="AE161">
        <v>3.2</v>
      </c>
      <c r="AF161" s="3">
        <v>1450</v>
      </c>
      <c r="AG161">
        <v>172</v>
      </c>
      <c r="AH161">
        <v>115</v>
      </c>
      <c r="AI161">
        <v>1</v>
      </c>
      <c r="AJ161">
        <v>3.6640682000000001E-2</v>
      </c>
      <c r="AK161" t="s">
        <v>242</v>
      </c>
      <c r="AL161" s="8" t="s">
        <v>242</v>
      </c>
    </row>
    <row r="162" spans="1:38">
      <c r="A162" t="s">
        <v>36</v>
      </c>
      <c r="B162">
        <v>2016</v>
      </c>
      <c r="C162">
        <v>-708</v>
      </c>
      <c r="D162">
        <v>-15551</v>
      </c>
      <c r="E162">
        <v>201601</v>
      </c>
      <c r="F162">
        <v>178</v>
      </c>
      <c r="G162">
        <v>18</v>
      </c>
      <c r="H162">
        <v>3</v>
      </c>
      <c r="I162">
        <v>42</v>
      </c>
      <c r="L162" t="s">
        <v>149</v>
      </c>
      <c r="M162">
        <v>0</v>
      </c>
      <c r="N162" t="s">
        <v>38</v>
      </c>
      <c r="O162" t="s">
        <v>39</v>
      </c>
      <c r="P162" s="1">
        <v>42540.625300925924</v>
      </c>
      <c r="Q162">
        <v>0.53600000000000003</v>
      </c>
      <c r="R162">
        <v>2.383</v>
      </c>
      <c r="S162">
        <v>16.594999999999999</v>
      </c>
      <c r="T162" t="s">
        <v>38</v>
      </c>
      <c r="U162">
        <v>5.9409999999999998</v>
      </c>
      <c r="V162">
        <v>57.827539999999999</v>
      </c>
      <c r="W162">
        <v>-173.87585000000001</v>
      </c>
      <c r="X162">
        <v>57.844360000000002</v>
      </c>
      <c r="Y162">
        <v>-173.90063000000001</v>
      </c>
      <c r="Z162" t="s">
        <v>243</v>
      </c>
      <c r="AA162">
        <v>490</v>
      </c>
      <c r="AB162">
        <v>496</v>
      </c>
      <c r="AD162">
        <v>7.8</v>
      </c>
      <c r="AE162">
        <v>3.9</v>
      </c>
      <c r="AF162" s="3">
        <v>1100</v>
      </c>
      <c r="AG162">
        <v>172</v>
      </c>
      <c r="AH162">
        <v>115</v>
      </c>
      <c r="AI162">
        <v>1</v>
      </c>
      <c r="AJ162">
        <v>3.9545885000000003E-2</v>
      </c>
      <c r="AK162" t="s">
        <v>243</v>
      </c>
      <c r="AL162" s="8" t="s">
        <v>243</v>
      </c>
    </row>
    <row r="163" spans="1:38">
      <c r="A163" t="s">
        <v>36</v>
      </c>
      <c r="B163">
        <v>2016</v>
      </c>
      <c r="C163">
        <v>-708</v>
      </c>
      <c r="D163">
        <v>-15550</v>
      </c>
      <c r="E163">
        <v>201601</v>
      </c>
      <c r="F163">
        <v>178</v>
      </c>
      <c r="G163">
        <v>17</v>
      </c>
      <c r="H163">
        <v>3</v>
      </c>
      <c r="I163">
        <v>41</v>
      </c>
      <c r="L163" t="s">
        <v>142</v>
      </c>
      <c r="M163">
        <v>0</v>
      </c>
      <c r="N163" t="s">
        <v>38</v>
      </c>
      <c r="O163" t="s">
        <v>39</v>
      </c>
      <c r="P163" s="1">
        <v>42540.533067129632</v>
      </c>
      <c r="Q163">
        <v>0.28199999999999997</v>
      </c>
      <c r="R163">
        <v>1.2689999999999999</v>
      </c>
      <c r="S163">
        <v>16.222999999999999</v>
      </c>
      <c r="T163" t="s">
        <v>38</v>
      </c>
      <c r="U163">
        <v>6.6260000000000003</v>
      </c>
      <c r="V163">
        <v>57.746099999999998</v>
      </c>
      <c r="W163">
        <v>-173.81434999999999</v>
      </c>
      <c r="X163">
        <v>57.738300000000002</v>
      </c>
      <c r="Y163">
        <v>-173.79884999999999</v>
      </c>
      <c r="Z163" t="s">
        <v>244</v>
      </c>
      <c r="AA163">
        <v>352</v>
      </c>
      <c r="AB163">
        <v>359</v>
      </c>
      <c r="AD163">
        <v>7.8</v>
      </c>
      <c r="AE163">
        <v>4.0999999999999996</v>
      </c>
      <c r="AF163">
        <v>900</v>
      </c>
      <c r="AG163">
        <v>172</v>
      </c>
      <c r="AH163">
        <v>115</v>
      </c>
      <c r="AI163">
        <v>1</v>
      </c>
      <c r="AJ163">
        <v>2.0586987000000001E-2</v>
      </c>
      <c r="AK163" t="s">
        <v>244</v>
      </c>
      <c r="AL163" s="8" t="s">
        <v>244</v>
      </c>
    </row>
    <row r="164" spans="1:38">
      <c r="A164" t="s">
        <v>36</v>
      </c>
      <c r="B164">
        <v>2016</v>
      </c>
      <c r="C164">
        <v>-708</v>
      </c>
      <c r="D164">
        <v>-15549</v>
      </c>
      <c r="E164">
        <v>201601</v>
      </c>
      <c r="F164">
        <v>178</v>
      </c>
      <c r="G164">
        <v>15</v>
      </c>
      <c r="H164">
        <v>3</v>
      </c>
      <c r="I164">
        <v>44</v>
      </c>
      <c r="L164" t="s">
        <v>144</v>
      </c>
      <c r="M164">
        <v>5.0999999999999996</v>
      </c>
      <c r="N164" t="s">
        <v>38</v>
      </c>
      <c r="O164" t="s">
        <v>222</v>
      </c>
      <c r="P164" s="1">
        <v>42540.302037037036</v>
      </c>
      <c r="Q164">
        <v>0.72299999999999998</v>
      </c>
      <c r="R164">
        <v>2.9159999999999999</v>
      </c>
      <c r="S164">
        <v>15.036</v>
      </c>
      <c r="T164" t="s">
        <v>38</v>
      </c>
      <c r="U164">
        <v>7.3680000000000003</v>
      </c>
      <c r="V164">
        <v>57.750700000000002</v>
      </c>
      <c r="W164">
        <v>-173.93217999999999</v>
      </c>
      <c r="X164">
        <v>57.763939999999998</v>
      </c>
      <c r="Y164">
        <v>-173.97380999999999</v>
      </c>
      <c r="Z164" t="s">
        <v>245</v>
      </c>
      <c r="AA164">
        <v>827</v>
      </c>
      <c r="AB164">
        <v>834</v>
      </c>
      <c r="AD164">
        <v>7.8</v>
      </c>
      <c r="AE164">
        <v>3.2</v>
      </c>
      <c r="AF164" s="3">
        <v>1700</v>
      </c>
      <c r="AG164">
        <v>172</v>
      </c>
      <c r="AH164">
        <v>115</v>
      </c>
      <c r="AI164">
        <v>1</v>
      </c>
      <c r="AJ164">
        <v>4.3844976000000001E-2</v>
      </c>
      <c r="AK164" t="s">
        <v>245</v>
      </c>
      <c r="AL164" s="8" t="s">
        <v>245</v>
      </c>
    </row>
    <row r="165" spans="1:38">
      <c r="A165" t="s">
        <v>36</v>
      </c>
      <c r="B165">
        <v>2016</v>
      </c>
      <c r="C165">
        <v>-708</v>
      </c>
      <c r="D165">
        <v>-15548</v>
      </c>
      <c r="E165">
        <v>201601</v>
      </c>
      <c r="F165">
        <v>178</v>
      </c>
      <c r="G165">
        <v>14</v>
      </c>
      <c r="H165">
        <v>3</v>
      </c>
      <c r="I165">
        <v>32</v>
      </c>
      <c r="L165" t="s">
        <v>137</v>
      </c>
      <c r="M165">
        <v>0</v>
      </c>
      <c r="N165" t="s">
        <v>38</v>
      </c>
      <c r="O165" t="s">
        <v>39</v>
      </c>
      <c r="P165" s="1">
        <v>42539.689062500001</v>
      </c>
      <c r="Q165">
        <v>0.51</v>
      </c>
      <c r="R165">
        <v>2.3359999999999999</v>
      </c>
      <c r="S165">
        <v>15.634</v>
      </c>
      <c r="T165" t="s">
        <v>38</v>
      </c>
      <c r="U165">
        <v>7.1440000000000001</v>
      </c>
      <c r="V165">
        <v>57.192349999999998</v>
      </c>
      <c r="W165">
        <v>-173.92179999999999</v>
      </c>
      <c r="X165">
        <v>57.213250000000002</v>
      </c>
      <c r="Y165">
        <v>-173.91801000000001</v>
      </c>
      <c r="Z165" t="s">
        <v>246</v>
      </c>
      <c r="AA165">
        <v>405</v>
      </c>
      <c r="AB165">
        <v>412</v>
      </c>
      <c r="AD165">
        <v>8.1</v>
      </c>
      <c r="AE165">
        <v>4</v>
      </c>
      <c r="AF165">
        <v>950</v>
      </c>
      <c r="AG165">
        <v>172</v>
      </c>
      <c r="AH165">
        <v>115</v>
      </c>
      <c r="AI165">
        <v>1</v>
      </c>
      <c r="AJ165">
        <v>3.6521023999999999E-2</v>
      </c>
      <c r="AK165" t="s">
        <v>246</v>
      </c>
      <c r="AL165" s="8" t="s">
        <v>246</v>
      </c>
    </row>
    <row r="166" spans="1:38">
      <c r="A166" t="s">
        <v>36</v>
      </c>
      <c r="B166">
        <v>2016</v>
      </c>
      <c r="C166">
        <v>-708</v>
      </c>
      <c r="D166">
        <v>-15547</v>
      </c>
      <c r="E166">
        <v>201601</v>
      </c>
      <c r="F166">
        <v>178</v>
      </c>
      <c r="G166">
        <v>13</v>
      </c>
      <c r="H166">
        <v>3</v>
      </c>
      <c r="I166">
        <v>31</v>
      </c>
      <c r="L166" t="s">
        <v>135</v>
      </c>
      <c r="M166">
        <v>0</v>
      </c>
      <c r="N166" t="s">
        <v>38</v>
      </c>
      <c r="O166" t="s">
        <v>39</v>
      </c>
      <c r="P166" s="1">
        <v>42539.613379629627</v>
      </c>
      <c r="Q166">
        <v>0.50600000000000001</v>
      </c>
      <c r="R166">
        <v>2.3079999999999998</v>
      </c>
      <c r="S166">
        <v>15.917999999999999</v>
      </c>
      <c r="T166" t="s">
        <v>38</v>
      </c>
      <c r="U166">
        <v>5.2069999999999999</v>
      </c>
      <c r="V166">
        <v>57.175229999999999</v>
      </c>
      <c r="W166">
        <v>-173.88623000000001</v>
      </c>
      <c r="X166">
        <v>57.155529999999999</v>
      </c>
      <c r="Y166">
        <v>-173.87431000000001</v>
      </c>
      <c r="Z166" t="s">
        <v>247</v>
      </c>
      <c r="AA166">
        <v>327</v>
      </c>
      <c r="AB166">
        <v>332</v>
      </c>
      <c r="AD166">
        <v>8.1</v>
      </c>
      <c r="AE166">
        <v>4.0999999999999996</v>
      </c>
      <c r="AF166">
        <v>850</v>
      </c>
      <c r="AG166">
        <v>172</v>
      </c>
      <c r="AH166">
        <v>115</v>
      </c>
      <c r="AI166">
        <v>1</v>
      </c>
      <c r="AJ166">
        <v>3.6738743999999997E-2</v>
      </c>
      <c r="AK166" t="s">
        <v>247</v>
      </c>
      <c r="AL166" s="8" t="s">
        <v>247</v>
      </c>
    </row>
    <row r="167" spans="1:38">
      <c r="A167" t="s">
        <v>36</v>
      </c>
      <c r="B167">
        <v>2016</v>
      </c>
      <c r="C167">
        <v>-708</v>
      </c>
      <c r="D167">
        <v>-15546</v>
      </c>
      <c r="E167">
        <v>201601</v>
      </c>
      <c r="F167">
        <v>178</v>
      </c>
      <c r="G167">
        <v>12</v>
      </c>
      <c r="H167">
        <v>3</v>
      </c>
      <c r="I167">
        <v>33</v>
      </c>
      <c r="L167" t="s">
        <v>139</v>
      </c>
      <c r="M167">
        <v>0</v>
      </c>
      <c r="N167" t="s">
        <v>38</v>
      </c>
      <c r="O167" t="s">
        <v>39</v>
      </c>
      <c r="P167" s="1">
        <v>42539.519097222219</v>
      </c>
      <c r="Q167">
        <v>0.42099999999999999</v>
      </c>
      <c r="R167">
        <v>1.9410000000000001</v>
      </c>
      <c r="S167">
        <v>16.27</v>
      </c>
      <c r="T167" t="s">
        <v>38</v>
      </c>
      <c r="U167">
        <v>6.06</v>
      </c>
      <c r="V167">
        <v>57.127220000000001</v>
      </c>
      <c r="W167">
        <v>-173.94269</v>
      </c>
      <c r="X167">
        <v>57.143030000000003</v>
      </c>
      <c r="Y167">
        <v>-173.95616999999999</v>
      </c>
      <c r="Z167" t="s">
        <v>248</v>
      </c>
      <c r="AA167">
        <v>652</v>
      </c>
      <c r="AB167">
        <v>658</v>
      </c>
      <c r="AD167">
        <v>8.1999999999999993</v>
      </c>
      <c r="AE167">
        <v>3.3</v>
      </c>
      <c r="AF167" s="3">
        <v>1350</v>
      </c>
      <c r="AG167">
        <v>172</v>
      </c>
      <c r="AH167">
        <v>115</v>
      </c>
      <c r="AI167">
        <v>1</v>
      </c>
      <c r="AJ167">
        <v>3.1580070000000002E-2</v>
      </c>
      <c r="AK167" t="s">
        <v>248</v>
      </c>
      <c r="AL167" s="8" t="s">
        <v>248</v>
      </c>
    </row>
    <row r="168" spans="1:38">
      <c r="A168" t="s">
        <v>36</v>
      </c>
      <c r="B168">
        <v>2016</v>
      </c>
      <c r="C168">
        <v>-708</v>
      </c>
      <c r="D168">
        <v>-15545</v>
      </c>
      <c r="E168">
        <v>201601</v>
      </c>
      <c r="F168">
        <v>178</v>
      </c>
      <c r="G168">
        <v>11</v>
      </c>
      <c r="H168">
        <v>3</v>
      </c>
      <c r="I168">
        <v>34</v>
      </c>
      <c r="L168" t="s">
        <v>232</v>
      </c>
      <c r="M168">
        <v>0</v>
      </c>
      <c r="N168" t="s">
        <v>38</v>
      </c>
      <c r="O168" t="s">
        <v>39</v>
      </c>
      <c r="P168" s="1">
        <v>42539.420011574075</v>
      </c>
      <c r="Q168">
        <v>0.42499999999999999</v>
      </c>
      <c r="R168">
        <v>1.9530000000000001</v>
      </c>
      <c r="S168">
        <v>16.593</v>
      </c>
      <c r="T168" t="s">
        <v>38</v>
      </c>
      <c r="U168">
        <v>5.94</v>
      </c>
      <c r="V168">
        <v>56.993319999999997</v>
      </c>
      <c r="W168">
        <v>-173.95348000000001</v>
      </c>
      <c r="X168">
        <v>57.00741</v>
      </c>
      <c r="Y168">
        <v>-173.97257999999999</v>
      </c>
      <c r="Z168" t="s">
        <v>249</v>
      </c>
      <c r="AA168">
        <v>825</v>
      </c>
      <c r="AB168">
        <v>831</v>
      </c>
      <c r="AD168">
        <v>7.8</v>
      </c>
      <c r="AE168">
        <v>3</v>
      </c>
      <c r="AF168" s="3">
        <v>1650</v>
      </c>
      <c r="AG168">
        <v>172</v>
      </c>
      <c r="AH168">
        <v>115</v>
      </c>
      <c r="AI168">
        <v>1</v>
      </c>
      <c r="AJ168">
        <v>3.2406128999999999E-2</v>
      </c>
      <c r="AK168" t="s">
        <v>249</v>
      </c>
      <c r="AL168" s="8" t="s">
        <v>249</v>
      </c>
    </row>
    <row r="169" spans="1:38">
      <c r="A169" t="s">
        <v>36</v>
      </c>
      <c r="B169">
        <v>2016</v>
      </c>
      <c r="C169">
        <v>-708</v>
      </c>
      <c r="D169">
        <v>-15544</v>
      </c>
      <c r="E169">
        <v>201601</v>
      </c>
      <c r="F169">
        <v>178</v>
      </c>
      <c r="G169">
        <v>10</v>
      </c>
      <c r="H169">
        <v>3</v>
      </c>
      <c r="I169">
        <v>35</v>
      </c>
      <c r="L169" t="s">
        <v>226</v>
      </c>
      <c r="M169">
        <v>0</v>
      </c>
      <c r="N169" t="s">
        <v>38</v>
      </c>
      <c r="O169" t="s">
        <v>39</v>
      </c>
      <c r="P169" s="1">
        <v>42539.295081018521</v>
      </c>
      <c r="Q169">
        <v>0.64200000000000002</v>
      </c>
      <c r="R169">
        <v>2.8879999999999999</v>
      </c>
      <c r="S169">
        <v>16.260000000000002</v>
      </c>
      <c r="T169" t="s">
        <v>38</v>
      </c>
      <c r="U169">
        <v>6.06</v>
      </c>
      <c r="V169">
        <v>56.855519999999999</v>
      </c>
      <c r="W169">
        <v>-173.77037000000001</v>
      </c>
      <c r="X169">
        <v>56.877549999999999</v>
      </c>
      <c r="Y169">
        <v>-173.79519999999999</v>
      </c>
      <c r="Z169" t="s">
        <v>250</v>
      </c>
      <c r="AA169" s="3">
        <v>1071</v>
      </c>
      <c r="AB169">
        <v>1077</v>
      </c>
      <c r="AD169">
        <v>8.3000000000000007</v>
      </c>
      <c r="AE169">
        <v>2.8</v>
      </c>
      <c r="AF169" s="3">
        <v>2050</v>
      </c>
      <c r="AG169">
        <v>172</v>
      </c>
      <c r="AH169">
        <v>115</v>
      </c>
      <c r="AI169">
        <v>1</v>
      </c>
      <c r="AJ169">
        <v>4.6958880000000001E-2</v>
      </c>
      <c r="AK169" t="s">
        <v>250</v>
      </c>
      <c r="AL169" s="8" t="s">
        <v>250</v>
      </c>
    </row>
    <row r="170" spans="1:38">
      <c r="A170" t="s">
        <v>36</v>
      </c>
      <c r="B170">
        <v>2016</v>
      </c>
      <c r="C170">
        <v>-708</v>
      </c>
      <c r="D170">
        <v>-15543</v>
      </c>
      <c r="E170">
        <v>201601</v>
      </c>
      <c r="F170">
        <v>178</v>
      </c>
      <c r="G170">
        <v>9</v>
      </c>
      <c r="H170">
        <v>3</v>
      </c>
      <c r="I170">
        <v>31</v>
      </c>
      <c r="L170" t="s">
        <v>135</v>
      </c>
      <c r="M170">
        <v>0</v>
      </c>
      <c r="N170" t="s">
        <v>38</v>
      </c>
      <c r="O170" t="s">
        <v>39</v>
      </c>
      <c r="P170" s="1">
        <v>42538.745856481481</v>
      </c>
      <c r="Q170">
        <v>0.35899999999999999</v>
      </c>
      <c r="R170">
        <v>1.6220000000000001</v>
      </c>
      <c r="S170">
        <v>15.858000000000001</v>
      </c>
      <c r="T170" t="s">
        <v>38</v>
      </c>
      <c r="U170">
        <v>7.0229999999999997</v>
      </c>
      <c r="V170">
        <v>56.562640000000002</v>
      </c>
      <c r="W170">
        <v>-172.14077</v>
      </c>
      <c r="X170">
        <v>56.558500000000002</v>
      </c>
      <c r="Y170">
        <v>-172.11556999999999</v>
      </c>
      <c r="Z170" t="s">
        <v>251</v>
      </c>
      <c r="AA170">
        <v>278</v>
      </c>
      <c r="AB170">
        <v>285</v>
      </c>
      <c r="AD170">
        <v>8.4</v>
      </c>
      <c r="AE170">
        <v>4.2</v>
      </c>
      <c r="AF170">
        <v>750</v>
      </c>
      <c r="AG170">
        <v>172</v>
      </c>
      <c r="AH170">
        <v>115</v>
      </c>
      <c r="AI170">
        <v>1</v>
      </c>
      <c r="AJ170">
        <v>2.5721675999999999E-2</v>
      </c>
      <c r="AK170" t="s">
        <v>251</v>
      </c>
      <c r="AL170" s="8" t="s">
        <v>251</v>
      </c>
    </row>
    <row r="171" spans="1:38">
      <c r="A171" t="s">
        <v>36</v>
      </c>
      <c r="B171">
        <v>2016</v>
      </c>
      <c r="C171">
        <v>-708</v>
      </c>
      <c r="D171">
        <v>-15542</v>
      </c>
      <c r="E171">
        <v>201601</v>
      </c>
      <c r="F171">
        <v>178</v>
      </c>
      <c r="G171">
        <v>8</v>
      </c>
      <c r="H171">
        <v>3</v>
      </c>
      <c r="I171">
        <v>35</v>
      </c>
      <c r="L171" t="s">
        <v>226</v>
      </c>
      <c r="M171">
        <v>0</v>
      </c>
      <c r="N171" t="s">
        <v>38</v>
      </c>
      <c r="O171" t="s">
        <v>39</v>
      </c>
      <c r="P171" s="1">
        <v>42538.638344907406</v>
      </c>
      <c r="Q171">
        <v>0.6</v>
      </c>
      <c r="R171">
        <v>2.7650000000000001</v>
      </c>
      <c r="S171">
        <v>15.589</v>
      </c>
      <c r="T171" t="s">
        <v>38</v>
      </c>
      <c r="U171">
        <v>6.31</v>
      </c>
      <c r="V171">
        <v>56.49494</v>
      </c>
      <c r="W171">
        <v>-172.20565999999999</v>
      </c>
      <c r="X171">
        <v>56.491579999999999</v>
      </c>
      <c r="Y171">
        <v>-172.24847</v>
      </c>
      <c r="Z171" t="s">
        <v>252</v>
      </c>
      <c r="AA171" s="3">
        <v>1036</v>
      </c>
      <c r="AB171">
        <v>1042</v>
      </c>
      <c r="AD171">
        <v>8.5</v>
      </c>
      <c r="AE171">
        <v>2.8</v>
      </c>
      <c r="AF171" s="3">
        <v>2000</v>
      </c>
      <c r="AG171">
        <v>172</v>
      </c>
      <c r="AH171">
        <v>115</v>
      </c>
      <c r="AI171">
        <v>1</v>
      </c>
      <c r="AJ171">
        <v>4.3103585E-2</v>
      </c>
      <c r="AK171" t="s">
        <v>252</v>
      </c>
      <c r="AL171" s="8" t="s">
        <v>252</v>
      </c>
    </row>
    <row r="172" spans="1:38">
      <c r="A172" t="s">
        <v>36</v>
      </c>
      <c r="B172">
        <v>2016</v>
      </c>
      <c r="C172">
        <v>-708</v>
      </c>
      <c r="D172">
        <v>-15541</v>
      </c>
      <c r="E172">
        <v>201601</v>
      </c>
      <c r="F172">
        <v>178</v>
      </c>
      <c r="G172">
        <v>7</v>
      </c>
      <c r="H172">
        <v>3</v>
      </c>
      <c r="I172">
        <v>34</v>
      </c>
      <c r="L172" t="s">
        <v>232</v>
      </c>
      <c r="M172">
        <v>0</v>
      </c>
      <c r="N172" t="s">
        <v>38</v>
      </c>
      <c r="O172" t="s">
        <v>39</v>
      </c>
      <c r="P172" s="1">
        <v>42538.49622685185</v>
      </c>
      <c r="Q172">
        <v>0.55600000000000005</v>
      </c>
      <c r="R172">
        <v>2.5099999999999998</v>
      </c>
      <c r="S172">
        <v>17.739999999999998</v>
      </c>
      <c r="T172" t="s">
        <v>38</v>
      </c>
      <c r="U172">
        <v>5.8140000000000001</v>
      </c>
      <c r="V172">
        <v>56.504249999999999</v>
      </c>
      <c r="W172">
        <v>-172.27162000000001</v>
      </c>
      <c r="X172">
        <v>56.508229999999998</v>
      </c>
      <c r="Y172">
        <v>-172.31162</v>
      </c>
      <c r="Z172" t="s">
        <v>253</v>
      </c>
      <c r="AA172">
        <v>959</v>
      </c>
      <c r="AB172">
        <v>965</v>
      </c>
      <c r="AD172">
        <v>8.6999999999999993</v>
      </c>
      <c r="AE172">
        <v>2.9</v>
      </c>
      <c r="AF172" s="3">
        <v>1900</v>
      </c>
      <c r="AG172">
        <v>172</v>
      </c>
      <c r="AH172">
        <v>115</v>
      </c>
      <c r="AI172">
        <v>1</v>
      </c>
      <c r="AJ172">
        <v>4.4527400000000002E-2</v>
      </c>
      <c r="AK172" t="s">
        <v>253</v>
      </c>
      <c r="AL172" s="8" t="s">
        <v>253</v>
      </c>
    </row>
    <row r="173" spans="1:38">
      <c r="A173" t="s">
        <v>36</v>
      </c>
      <c r="B173">
        <v>2016</v>
      </c>
      <c r="C173">
        <v>-708</v>
      </c>
      <c r="D173">
        <v>-15540</v>
      </c>
      <c r="E173">
        <v>201601</v>
      </c>
      <c r="F173">
        <v>178</v>
      </c>
      <c r="G173">
        <v>6</v>
      </c>
      <c r="H173">
        <v>3</v>
      </c>
      <c r="I173">
        <v>33</v>
      </c>
      <c r="L173" t="s">
        <v>139</v>
      </c>
      <c r="M173">
        <v>0</v>
      </c>
      <c r="N173" t="s">
        <v>38</v>
      </c>
      <c r="O173" t="s">
        <v>39</v>
      </c>
      <c r="P173" s="1">
        <v>42538.35125</v>
      </c>
      <c r="Q173">
        <v>0.54700000000000004</v>
      </c>
      <c r="R173">
        <v>2.46</v>
      </c>
      <c r="S173">
        <v>16.831</v>
      </c>
      <c r="T173" t="s">
        <v>38</v>
      </c>
      <c r="U173">
        <v>6.4260000000000002</v>
      </c>
      <c r="V173">
        <v>56.56662</v>
      </c>
      <c r="W173">
        <v>-172.33860999999999</v>
      </c>
      <c r="X173">
        <v>56.567450000000001</v>
      </c>
      <c r="Y173">
        <v>-172.37845999999999</v>
      </c>
      <c r="Z173" t="s">
        <v>254</v>
      </c>
      <c r="AA173">
        <v>606</v>
      </c>
      <c r="AB173">
        <v>612</v>
      </c>
      <c r="AD173">
        <v>8.1999999999999993</v>
      </c>
      <c r="AE173">
        <v>3.5</v>
      </c>
      <c r="AF173" s="3">
        <v>1300</v>
      </c>
      <c r="AG173">
        <v>172</v>
      </c>
      <c r="AH173">
        <v>115</v>
      </c>
      <c r="AI173">
        <v>1</v>
      </c>
      <c r="AJ173">
        <v>4.1404259999999998E-2</v>
      </c>
      <c r="AK173" t="s">
        <v>254</v>
      </c>
      <c r="AL173" s="8" t="s">
        <v>254</v>
      </c>
    </row>
    <row r="174" spans="1:38">
      <c r="A174" t="s">
        <v>36</v>
      </c>
      <c r="B174">
        <v>2016</v>
      </c>
      <c r="C174">
        <v>-708</v>
      </c>
      <c r="D174">
        <v>-15538</v>
      </c>
      <c r="E174">
        <v>201601</v>
      </c>
      <c r="F174">
        <v>178</v>
      </c>
      <c r="G174">
        <v>4</v>
      </c>
      <c r="H174">
        <v>3</v>
      </c>
      <c r="I174">
        <v>23</v>
      </c>
      <c r="L174" t="s">
        <v>58</v>
      </c>
      <c r="M174">
        <v>0</v>
      </c>
      <c r="N174" t="s">
        <v>38</v>
      </c>
      <c r="O174" t="s">
        <v>39</v>
      </c>
      <c r="P174" s="1">
        <v>42537.706053240741</v>
      </c>
      <c r="Q174">
        <v>0.55300000000000005</v>
      </c>
      <c r="R174">
        <v>2.492</v>
      </c>
      <c r="S174">
        <v>14.071</v>
      </c>
      <c r="T174" t="s">
        <v>38</v>
      </c>
      <c r="U174">
        <v>7.1219999999999999</v>
      </c>
      <c r="V174">
        <v>55.93929</v>
      </c>
      <c r="W174">
        <v>-170.11702</v>
      </c>
      <c r="X174">
        <v>55.94323</v>
      </c>
      <c r="Y174">
        <v>-170.07819000000001</v>
      </c>
      <c r="Z174" t="s">
        <v>255</v>
      </c>
      <c r="AA174">
        <v>650</v>
      </c>
      <c r="AB174">
        <v>657</v>
      </c>
      <c r="AD174">
        <v>8.4</v>
      </c>
      <c r="AE174">
        <v>3.4</v>
      </c>
      <c r="AF174" s="3">
        <v>1300</v>
      </c>
      <c r="AG174">
        <v>172</v>
      </c>
      <c r="AH174">
        <v>115</v>
      </c>
      <c r="AI174">
        <v>1</v>
      </c>
      <c r="AJ174">
        <v>3.5064932E-2</v>
      </c>
      <c r="AK174" t="s">
        <v>255</v>
      </c>
      <c r="AL174" s="8" t="s">
        <v>255</v>
      </c>
    </row>
    <row r="175" spans="1:38">
      <c r="A175" t="s">
        <v>36</v>
      </c>
      <c r="B175">
        <v>2016</v>
      </c>
      <c r="C175">
        <v>-708</v>
      </c>
      <c r="D175">
        <v>-15537</v>
      </c>
      <c r="E175">
        <v>201601</v>
      </c>
      <c r="F175">
        <v>178</v>
      </c>
      <c r="G175">
        <v>3</v>
      </c>
      <c r="H175">
        <v>3</v>
      </c>
      <c r="I175">
        <v>22</v>
      </c>
      <c r="L175" t="s">
        <v>85</v>
      </c>
      <c r="M175">
        <v>0</v>
      </c>
      <c r="N175" t="s">
        <v>38</v>
      </c>
      <c r="O175" t="s">
        <v>39</v>
      </c>
      <c r="P175" s="1">
        <v>42537.563715277778</v>
      </c>
      <c r="Q175">
        <v>0.54200000000000004</v>
      </c>
      <c r="R175">
        <v>2.4849999999999999</v>
      </c>
      <c r="S175">
        <v>15.055999999999999</v>
      </c>
      <c r="T175" t="s">
        <v>38</v>
      </c>
      <c r="U175">
        <v>6.5819999999999999</v>
      </c>
      <c r="V175">
        <v>55.984780000000001</v>
      </c>
      <c r="W175">
        <v>-169.74562</v>
      </c>
      <c r="X175">
        <v>55.983550000000001</v>
      </c>
      <c r="Y175">
        <v>-169.78498999999999</v>
      </c>
      <c r="Z175" t="s">
        <v>256</v>
      </c>
      <c r="AA175">
        <v>510</v>
      </c>
      <c r="AB175">
        <v>517</v>
      </c>
      <c r="AD175">
        <v>8.4</v>
      </c>
      <c r="AE175">
        <v>3.8</v>
      </c>
      <c r="AF175" s="3">
        <v>1150</v>
      </c>
      <c r="AG175">
        <v>172</v>
      </c>
      <c r="AH175">
        <v>115</v>
      </c>
      <c r="AI175">
        <v>1</v>
      </c>
      <c r="AJ175">
        <v>3.7414160000000002E-2</v>
      </c>
      <c r="AK175" t="s">
        <v>256</v>
      </c>
      <c r="AL175" s="8" t="s">
        <v>256</v>
      </c>
    </row>
    <row r="176" spans="1:38">
      <c r="A176" t="s">
        <v>36</v>
      </c>
      <c r="B176">
        <v>2016</v>
      </c>
      <c r="C176">
        <v>-708</v>
      </c>
      <c r="D176">
        <v>-15536</v>
      </c>
      <c r="E176">
        <v>201601</v>
      </c>
      <c r="F176">
        <v>178</v>
      </c>
      <c r="G176">
        <v>1</v>
      </c>
      <c r="H176">
        <v>3</v>
      </c>
      <c r="I176">
        <v>21</v>
      </c>
      <c r="L176" t="s">
        <v>60</v>
      </c>
      <c r="M176">
        <v>6</v>
      </c>
      <c r="N176" t="s">
        <v>38</v>
      </c>
      <c r="O176" t="s">
        <v>257</v>
      </c>
      <c r="P176" s="1">
        <v>42537.296990740739</v>
      </c>
      <c r="Q176">
        <v>0.54300000000000004</v>
      </c>
      <c r="R176">
        <v>2.464</v>
      </c>
      <c r="S176">
        <v>13.36</v>
      </c>
      <c r="T176" t="s">
        <v>38</v>
      </c>
      <c r="U176">
        <v>8.1649999999999991</v>
      </c>
      <c r="V176">
        <v>56.041269999999997</v>
      </c>
      <c r="W176">
        <v>-169.35705999999999</v>
      </c>
      <c r="X176">
        <v>56.044710000000002</v>
      </c>
      <c r="Y176">
        <v>-169.39534</v>
      </c>
      <c r="Z176" t="s">
        <v>258</v>
      </c>
      <c r="AA176">
        <v>320</v>
      </c>
      <c r="AB176">
        <v>328</v>
      </c>
      <c r="AD176">
        <v>8.6999999999999993</v>
      </c>
      <c r="AE176">
        <v>4</v>
      </c>
      <c r="AF176">
        <v>850</v>
      </c>
      <c r="AG176">
        <v>172</v>
      </c>
      <c r="AH176">
        <v>115</v>
      </c>
      <c r="AI176">
        <v>1</v>
      </c>
      <c r="AJ176">
        <v>3.2919039999999997E-2</v>
      </c>
      <c r="AK176" t="s">
        <v>258</v>
      </c>
      <c r="AL176" s="9" t="s">
        <v>258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80"/>
  <sheetViews>
    <sheetView workbookViewId="0">
      <selection sqref="A1:XFD1048576"/>
    </sheetView>
  </sheetViews>
  <sheetFormatPr defaultRowHeight="14.5"/>
  <sheetData>
    <row r="1" spans="1:22">
      <c r="A1" s="10" t="s">
        <v>259</v>
      </c>
      <c r="B1" s="10" t="s">
        <v>260</v>
      </c>
      <c r="C1" s="10" t="s">
        <v>261</v>
      </c>
      <c r="D1" s="10" t="s">
        <v>262</v>
      </c>
      <c r="E1" s="10" t="s">
        <v>263</v>
      </c>
      <c r="F1" s="10" t="s">
        <v>264</v>
      </c>
      <c r="G1" s="10" t="s">
        <v>265</v>
      </c>
      <c r="H1" s="10" t="s">
        <v>266</v>
      </c>
      <c r="I1" s="10" t="s">
        <v>267</v>
      </c>
      <c r="J1" s="10" t="s">
        <v>268</v>
      </c>
      <c r="K1" s="10" t="s">
        <v>269</v>
      </c>
      <c r="L1" s="10" t="s">
        <v>270</v>
      </c>
      <c r="M1" s="10" t="s">
        <v>271</v>
      </c>
      <c r="N1" s="10" t="s">
        <v>272</v>
      </c>
      <c r="O1" s="10" t="s">
        <v>273</v>
      </c>
      <c r="P1" s="10" t="s">
        <v>274</v>
      </c>
      <c r="Q1" s="10" t="s">
        <v>275</v>
      </c>
      <c r="R1" s="10" t="s">
        <v>276</v>
      </c>
      <c r="S1" s="10" t="s">
        <v>277</v>
      </c>
      <c r="T1" s="10" t="s">
        <v>278</v>
      </c>
      <c r="U1" s="10" t="s">
        <v>279</v>
      </c>
      <c r="V1" s="10" t="s">
        <v>280</v>
      </c>
    </row>
    <row r="2" spans="1:22">
      <c r="A2" s="10">
        <v>68560</v>
      </c>
      <c r="B2" s="10">
        <v>2</v>
      </c>
      <c r="C2" s="10"/>
      <c r="D2" s="10">
        <v>61.1</v>
      </c>
      <c r="E2" s="10">
        <v>2</v>
      </c>
      <c r="F2" s="10">
        <v>4</v>
      </c>
      <c r="G2" s="10">
        <v>1</v>
      </c>
      <c r="H2" s="10">
        <v>2</v>
      </c>
      <c r="I2" s="10"/>
      <c r="J2" s="10"/>
      <c r="K2" s="10"/>
      <c r="L2" s="10"/>
      <c r="M2" s="10"/>
      <c r="N2" s="10"/>
      <c r="O2" s="10"/>
      <c r="P2" s="10">
        <v>1</v>
      </c>
      <c r="Q2" s="10">
        <v>178</v>
      </c>
      <c r="R2" s="10">
        <v>201601</v>
      </c>
      <c r="S2" s="10">
        <v>17</v>
      </c>
      <c r="T2" s="10"/>
      <c r="U2" s="10" t="s">
        <v>281</v>
      </c>
      <c r="V2" s="10"/>
    </row>
    <row r="3" spans="1:22">
      <c r="A3" s="10">
        <v>68560</v>
      </c>
      <c r="B3" s="10">
        <v>2</v>
      </c>
      <c r="C3" s="10"/>
      <c r="D3" s="10">
        <v>60.2</v>
      </c>
      <c r="E3" s="10">
        <v>2</v>
      </c>
      <c r="F3" s="10">
        <v>4</v>
      </c>
      <c r="G3" s="10">
        <v>1</v>
      </c>
      <c r="H3" s="10">
        <v>2</v>
      </c>
      <c r="I3" s="10"/>
      <c r="J3" s="10"/>
      <c r="K3" s="10"/>
      <c r="L3" s="10"/>
      <c r="M3" s="10"/>
      <c r="N3" s="10"/>
      <c r="O3" s="10"/>
      <c r="P3" s="10">
        <v>1</v>
      </c>
      <c r="Q3" s="10">
        <v>178</v>
      </c>
      <c r="R3" s="10">
        <v>201601</v>
      </c>
      <c r="S3" s="10">
        <v>17</v>
      </c>
      <c r="T3" s="10"/>
      <c r="U3" s="10" t="s">
        <v>282</v>
      </c>
      <c r="V3" s="10"/>
    </row>
    <row r="4" spans="1:22">
      <c r="A4" s="10">
        <v>68560</v>
      </c>
      <c r="B4" s="10">
        <v>2</v>
      </c>
      <c r="C4" s="10"/>
      <c r="D4" s="10">
        <v>71.3</v>
      </c>
      <c r="E4" s="10">
        <v>2</v>
      </c>
      <c r="F4" s="10">
        <v>4</v>
      </c>
      <c r="G4" s="10">
        <v>1</v>
      </c>
      <c r="H4" s="10">
        <v>3</v>
      </c>
      <c r="I4" s="10"/>
      <c r="J4" s="10"/>
      <c r="K4" s="10"/>
      <c r="L4" s="10"/>
      <c r="M4" s="10"/>
      <c r="N4" s="10"/>
      <c r="O4" s="10"/>
      <c r="P4" s="10">
        <v>1</v>
      </c>
      <c r="Q4" s="10">
        <v>178</v>
      </c>
      <c r="R4" s="10">
        <v>201601</v>
      </c>
      <c r="S4" s="10">
        <v>13</v>
      </c>
      <c r="T4" s="10"/>
      <c r="U4" s="10" t="s">
        <v>283</v>
      </c>
      <c r="V4" s="10"/>
    </row>
    <row r="5" spans="1:22">
      <c r="A5" s="10">
        <v>68560</v>
      </c>
      <c r="B5" s="10">
        <v>2</v>
      </c>
      <c r="C5" s="10"/>
      <c r="D5" s="10">
        <v>66.2</v>
      </c>
      <c r="E5" s="10">
        <v>2</v>
      </c>
      <c r="F5" s="10">
        <v>4</v>
      </c>
      <c r="G5" s="10">
        <v>1</v>
      </c>
      <c r="H5" s="10">
        <v>3</v>
      </c>
      <c r="I5" s="10"/>
      <c r="J5" s="10"/>
      <c r="K5" s="10"/>
      <c r="L5" s="10"/>
      <c r="M5" s="10"/>
      <c r="N5" s="10"/>
      <c r="O5" s="10"/>
      <c r="P5" s="10">
        <v>1</v>
      </c>
      <c r="Q5" s="10">
        <v>178</v>
      </c>
      <c r="R5" s="10">
        <v>201601</v>
      </c>
      <c r="S5" s="10">
        <v>13</v>
      </c>
      <c r="T5" s="10"/>
      <c r="U5" s="10" t="s">
        <v>284</v>
      </c>
      <c r="V5" s="10"/>
    </row>
    <row r="6" spans="1:22">
      <c r="A6" s="10">
        <v>68560</v>
      </c>
      <c r="B6" s="10">
        <v>2</v>
      </c>
      <c r="C6" s="10"/>
      <c r="D6" s="10">
        <v>64.3</v>
      </c>
      <c r="E6" s="10">
        <v>2</v>
      </c>
      <c r="F6" s="10">
        <v>0</v>
      </c>
      <c r="G6" s="10">
        <v>0</v>
      </c>
      <c r="H6" s="10">
        <v>1</v>
      </c>
      <c r="I6" s="10"/>
      <c r="J6" s="10"/>
      <c r="K6" s="10"/>
      <c r="L6" s="10"/>
      <c r="M6" s="10"/>
      <c r="N6" s="10"/>
      <c r="O6" s="10"/>
      <c r="P6" s="10">
        <v>1</v>
      </c>
      <c r="Q6" s="10">
        <v>178</v>
      </c>
      <c r="R6" s="10">
        <v>201601</v>
      </c>
      <c r="S6" s="10">
        <v>13</v>
      </c>
      <c r="T6" s="10"/>
      <c r="U6" s="10" t="s">
        <v>285</v>
      </c>
      <c r="V6" s="10"/>
    </row>
    <row r="7" spans="1:22">
      <c r="A7" s="10">
        <v>68560</v>
      </c>
      <c r="B7" s="10">
        <v>2</v>
      </c>
      <c r="C7" s="10"/>
      <c r="D7" s="10">
        <v>65.099999999999994</v>
      </c>
      <c r="E7" s="10">
        <v>2</v>
      </c>
      <c r="F7" s="10">
        <v>4</v>
      </c>
      <c r="G7" s="10">
        <v>1</v>
      </c>
      <c r="H7" s="10">
        <v>3</v>
      </c>
      <c r="I7" s="10"/>
      <c r="J7" s="10"/>
      <c r="K7" s="10"/>
      <c r="L7" s="10"/>
      <c r="M7" s="10"/>
      <c r="N7" s="10"/>
      <c r="O7" s="10"/>
      <c r="P7" s="10">
        <v>1</v>
      </c>
      <c r="Q7" s="10">
        <v>178</v>
      </c>
      <c r="R7" s="10">
        <v>201601</v>
      </c>
      <c r="S7" s="10">
        <v>13</v>
      </c>
      <c r="T7" s="10"/>
      <c r="U7" s="10" t="s">
        <v>286</v>
      </c>
      <c r="V7" s="10"/>
    </row>
    <row r="8" spans="1:22">
      <c r="A8" s="10">
        <v>68560</v>
      </c>
      <c r="B8" s="10">
        <v>2</v>
      </c>
      <c r="C8" s="10"/>
      <c r="D8" s="10">
        <v>69.8</v>
      </c>
      <c r="E8" s="10">
        <v>2</v>
      </c>
      <c r="F8" s="10">
        <v>4</v>
      </c>
      <c r="G8" s="10">
        <v>1</v>
      </c>
      <c r="H8" s="10">
        <v>3</v>
      </c>
      <c r="I8" s="10"/>
      <c r="J8" s="10"/>
      <c r="K8" s="10"/>
      <c r="L8" s="10"/>
      <c r="M8" s="10"/>
      <c r="N8" s="10"/>
      <c r="O8" s="10"/>
      <c r="P8" s="10">
        <v>1</v>
      </c>
      <c r="Q8" s="10">
        <v>178</v>
      </c>
      <c r="R8" s="10">
        <v>201601</v>
      </c>
      <c r="S8" s="10">
        <v>13</v>
      </c>
      <c r="T8" s="10"/>
      <c r="U8" s="10" t="s">
        <v>287</v>
      </c>
      <c r="V8" s="10"/>
    </row>
    <row r="9" spans="1:22">
      <c r="A9" s="10">
        <v>68560</v>
      </c>
      <c r="B9" s="10">
        <v>2</v>
      </c>
      <c r="C9" s="10"/>
      <c r="D9" s="10">
        <v>66.900000000000006</v>
      </c>
      <c r="E9" s="10">
        <v>2</v>
      </c>
      <c r="F9" s="10">
        <v>4</v>
      </c>
      <c r="G9" s="10">
        <v>1</v>
      </c>
      <c r="H9" s="10">
        <v>3</v>
      </c>
      <c r="I9" s="10"/>
      <c r="J9" s="10"/>
      <c r="K9" s="10"/>
      <c r="L9" s="10"/>
      <c r="M9" s="10"/>
      <c r="N9" s="10"/>
      <c r="O9" s="10"/>
      <c r="P9" s="10">
        <v>1</v>
      </c>
      <c r="Q9" s="10">
        <v>178</v>
      </c>
      <c r="R9" s="10">
        <v>201601</v>
      </c>
      <c r="S9" s="10">
        <v>13</v>
      </c>
      <c r="T9" s="10"/>
      <c r="U9" s="10" t="s">
        <v>288</v>
      </c>
      <c r="V9" s="10"/>
    </row>
    <row r="10" spans="1:22">
      <c r="A10" s="10">
        <v>69310</v>
      </c>
      <c r="B10" s="10">
        <v>2</v>
      </c>
      <c r="C10" s="10"/>
      <c r="D10" s="10">
        <v>117.2</v>
      </c>
      <c r="E10" s="10">
        <v>2</v>
      </c>
      <c r="F10" s="10">
        <v>4</v>
      </c>
      <c r="G10" s="10">
        <v>1</v>
      </c>
      <c r="H10" s="10">
        <v>4</v>
      </c>
      <c r="I10" s="10"/>
      <c r="J10" s="10"/>
      <c r="K10" s="10"/>
      <c r="L10" s="10"/>
      <c r="M10" s="10"/>
      <c r="N10" s="10"/>
      <c r="O10" s="10"/>
      <c r="P10" s="10">
        <v>1</v>
      </c>
      <c r="Q10" s="10">
        <v>178</v>
      </c>
      <c r="R10" s="10">
        <v>201601</v>
      </c>
      <c r="S10" s="10">
        <v>14</v>
      </c>
      <c r="T10" s="10"/>
      <c r="U10" s="10" t="s">
        <v>289</v>
      </c>
      <c r="V10" s="10"/>
    </row>
    <row r="11" spans="1:22">
      <c r="A11" s="10">
        <v>68570</v>
      </c>
      <c r="B11" s="10">
        <v>2</v>
      </c>
      <c r="C11" s="10"/>
      <c r="D11" s="10">
        <v>89.4</v>
      </c>
      <c r="E11" s="10">
        <v>2</v>
      </c>
      <c r="F11" s="10">
        <v>0</v>
      </c>
      <c r="G11" s="10">
        <v>0</v>
      </c>
      <c r="H11" s="10">
        <v>1</v>
      </c>
      <c r="I11" s="10"/>
      <c r="J11" s="10"/>
      <c r="K11" s="10"/>
      <c r="L11" s="10"/>
      <c r="M11" s="10"/>
      <c r="N11" s="10"/>
      <c r="O11" s="10"/>
      <c r="P11" s="10">
        <v>1</v>
      </c>
      <c r="Q11" s="10">
        <v>178</v>
      </c>
      <c r="R11" s="10">
        <v>201601</v>
      </c>
      <c r="S11" s="10">
        <v>15</v>
      </c>
      <c r="T11" s="10"/>
      <c r="U11" s="10" t="s">
        <v>290</v>
      </c>
      <c r="V11" s="10"/>
    </row>
    <row r="12" spans="1:22">
      <c r="A12" s="10">
        <v>68570</v>
      </c>
      <c r="B12" s="10">
        <v>2</v>
      </c>
      <c r="C12" s="10"/>
      <c r="D12" s="10">
        <v>35.4</v>
      </c>
      <c r="E12" s="10">
        <v>2</v>
      </c>
      <c r="F12" s="10">
        <v>0</v>
      </c>
      <c r="G12" s="10">
        <v>0</v>
      </c>
      <c r="H12" s="10">
        <v>0</v>
      </c>
      <c r="I12" s="10"/>
      <c r="J12" s="10"/>
      <c r="K12" s="10"/>
      <c r="L12" s="10"/>
      <c r="M12" s="10"/>
      <c r="N12" s="10"/>
      <c r="O12" s="10"/>
      <c r="P12" s="10">
        <v>1</v>
      </c>
      <c r="Q12" s="10">
        <v>178</v>
      </c>
      <c r="R12" s="10">
        <v>201601</v>
      </c>
      <c r="S12" s="10">
        <v>15</v>
      </c>
      <c r="T12" s="10"/>
      <c r="U12" s="10" t="s">
        <v>291</v>
      </c>
      <c r="V12" s="10"/>
    </row>
    <row r="13" spans="1:22">
      <c r="A13" s="10">
        <v>68570</v>
      </c>
      <c r="B13" s="10">
        <v>2</v>
      </c>
      <c r="C13" s="10"/>
      <c r="D13" s="10">
        <v>76.099999999999994</v>
      </c>
      <c r="E13" s="10">
        <v>2</v>
      </c>
      <c r="F13" s="10">
        <v>4</v>
      </c>
      <c r="G13" s="10">
        <v>1</v>
      </c>
      <c r="H13" s="10">
        <v>4</v>
      </c>
      <c r="I13" s="10"/>
      <c r="J13" s="10"/>
      <c r="K13" s="10"/>
      <c r="L13" s="10"/>
      <c r="M13" s="10"/>
      <c r="N13" s="10"/>
      <c r="O13" s="10"/>
      <c r="P13" s="10">
        <v>1</v>
      </c>
      <c r="Q13" s="10">
        <v>178</v>
      </c>
      <c r="R13" s="10">
        <v>201601</v>
      </c>
      <c r="S13" s="10">
        <v>15</v>
      </c>
      <c r="T13" s="10"/>
      <c r="U13" s="10" t="s">
        <v>292</v>
      </c>
      <c r="V13" s="10"/>
    </row>
    <row r="14" spans="1:22">
      <c r="A14" s="10">
        <v>68570</v>
      </c>
      <c r="B14" s="10">
        <v>2</v>
      </c>
      <c r="C14" s="10"/>
      <c r="D14" s="10">
        <v>64.7</v>
      </c>
      <c r="E14" s="10">
        <v>2</v>
      </c>
      <c r="F14" s="10">
        <v>4</v>
      </c>
      <c r="G14" s="10">
        <v>1</v>
      </c>
      <c r="H14" s="10">
        <v>4</v>
      </c>
      <c r="I14" s="10"/>
      <c r="J14" s="10"/>
      <c r="K14" s="10"/>
      <c r="L14" s="10"/>
      <c r="M14" s="10"/>
      <c r="N14" s="10"/>
      <c r="O14" s="10"/>
      <c r="P14" s="10">
        <v>1</v>
      </c>
      <c r="Q14" s="10">
        <v>178</v>
      </c>
      <c r="R14" s="10">
        <v>201601</v>
      </c>
      <c r="S14" s="10">
        <v>15</v>
      </c>
      <c r="T14" s="10"/>
      <c r="U14" s="10" t="s">
        <v>293</v>
      </c>
      <c r="V14" s="10"/>
    </row>
    <row r="15" spans="1:22">
      <c r="A15" s="10">
        <v>68570</v>
      </c>
      <c r="B15" s="10">
        <v>2</v>
      </c>
      <c r="C15" s="10"/>
      <c r="D15" s="10">
        <v>61.2</v>
      </c>
      <c r="E15" s="10">
        <v>2</v>
      </c>
      <c r="F15" s="10">
        <v>4</v>
      </c>
      <c r="G15" s="10">
        <v>1</v>
      </c>
      <c r="H15" s="10">
        <v>4</v>
      </c>
      <c r="I15" s="10"/>
      <c r="J15" s="10"/>
      <c r="K15" s="10"/>
      <c r="L15" s="10"/>
      <c r="M15" s="10"/>
      <c r="N15" s="10"/>
      <c r="O15" s="10"/>
      <c r="P15" s="10">
        <v>1</v>
      </c>
      <c r="Q15" s="10">
        <v>178</v>
      </c>
      <c r="R15" s="10">
        <v>201601</v>
      </c>
      <c r="S15" s="10">
        <v>15</v>
      </c>
      <c r="T15" s="10"/>
      <c r="U15" s="10" t="s">
        <v>294</v>
      </c>
      <c r="V15" s="10"/>
    </row>
    <row r="16" spans="1:22">
      <c r="A16" s="10">
        <v>68570</v>
      </c>
      <c r="B16" s="10">
        <v>2</v>
      </c>
      <c r="C16" s="10"/>
      <c r="D16" s="10">
        <v>70.5</v>
      </c>
      <c r="E16" s="10">
        <v>2</v>
      </c>
      <c r="F16" s="10">
        <v>4</v>
      </c>
      <c r="G16" s="10">
        <v>1</v>
      </c>
      <c r="H16" s="10">
        <v>4</v>
      </c>
      <c r="I16" s="10"/>
      <c r="J16" s="10"/>
      <c r="K16" s="10"/>
      <c r="L16" s="10"/>
      <c r="M16" s="10"/>
      <c r="N16" s="10"/>
      <c r="O16" s="10"/>
      <c r="P16" s="10">
        <v>1</v>
      </c>
      <c r="Q16" s="10">
        <v>178</v>
      </c>
      <c r="R16" s="10">
        <v>201601</v>
      </c>
      <c r="S16" s="10">
        <v>15</v>
      </c>
      <c r="T16" s="10"/>
      <c r="U16" s="10" t="s">
        <v>295</v>
      </c>
      <c r="V16" s="10"/>
    </row>
    <row r="17" spans="1:21">
      <c r="A17" s="10">
        <v>68570</v>
      </c>
      <c r="B17" s="10">
        <v>1</v>
      </c>
      <c r="C17" s="10"/>
      <c r="D17" s="10">
        <v>107.5</v>
      </c>
      <c r="E17" s="10">
        <v>2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>
        <v>1</v>
      </c>
      <c r="Q17" s="10">
        <v>178</v>
      </c>
      <c r="R17" s="10">
        <v>201601</v>
      </c>
      <c r="S17" s="10">
        <v>15</v>
      </c>
      <c r="T17" s="10"/>
      <c r="U17" s="10" t="s">
        <v>296</v>
      </c>
    </row>
    <row r="18" spans="1:21">
      <c r="A18" s="10">
        <v>68570</v>
      </c>
      <c r="B18" s="10">
        <v>1</v>
      </c>
      <c r="C18" s="10"/>
      <c r="D18" s="10">
        <v>88.9</v>
      </c>
      <c r="E18" s="10">
        <v>2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>
        <v>1</v>
      </c>
      <c r="Q18" s="10">
        <v>178</v>
      </c>
      <c r="R18" s="10">
        <v>201601</v>
      </c>
      <c r="S18" s="10">
        <v>15</v>
      </c>
      <c r="T18" s="10"/>
      <c r="U18" s="10" t="s">
        <v>297</v>
      </c>
    </row>
    <row r="19" spans="1:21">
      <c r="A19" s="10">
        <v>68570</v>
      </c>
      <c r="B19" s="10">
        <v>1</v>
      </c>
      <c r="C19" s="10"/>
      <c r="D19" s="10">
        <v>92.9</v>
      </c>
      <c r="E19" s="10">
        <v>2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>
        <v>1</v>
      </c>
      <c r="Q19" s="10">
        <v>178</v>
      </c>
      <c r="R19" s="10">
        <v>201601</v>
      </c>
      <c r="S19" s="10">
        <v>15</v>
      </c>
      <c r="T19" s="10"/>
      <c r="U19" s="10" t="s">
        <v>298</v>
      </c>
    </row>
    <row r="20" spans="1:21">
      <c r="A20" s="10">
        <v>68570</v>
      </c>
      <c r="B20" s="10">
        <v>1</v>
      </c>
      <c r="C20" s="10"/>
      <c r="D20" s="10">
        <v>100.6</v>
      </c>
      <c r="E20" s="10">
        <v>2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1</v>
      </c>
      <c r="Q20" s="10">
        <v>178</v>
      </c>
      <c r="R20" s="10">
        <v>201601</v>
      </c>
      <c r="S20" s="10">
        <v>15</v>
      </c>
      <c r="T20" s="10"/>
      <c r="U20" s="10" t="s">
        <v>299</v>
      </c>
    </row>
    <row r="21" spans="1:21">
      <c r="A21" s="10">
        <v>69300</v>
      </c>
      <c r="B21" s="10">
        <v>2</v>
      </c>
      <c r="C21" s="10">
        <v>69.900000000000006</v>
      </c>
      <c r="D21" s="10"/>
      <c r="E21" s="10">
        <v>2</v>
      </c>
      <c r="F21" s="10">
        <v>0</v>
      </c>
      <c r="G21" s="10">
        <v>0</v>
      </c>
      <c r="H21" s="10">
        <v>1</v>
      </c>
      <c r="I21" s="10"/>
      <c r="J21" s="10"/>
      <c r="K21" s="10">
        <v>4</v>
      </c>
      <c r="L21" s="10"/>
      <c r="M21" s="10"/>
      <c r="N21" s="10"/>
      <c r="O21" s="10"/>
      <c r="P21" s="10">
        <v>1</v>
      </c>
      <c r="Q21" s="10">
        <v>178</v>
      </c>
      <c r="R21" s="10">
        <v>201601</v>
      </c>
      <c r="S21" s="10">
        <v>15</v>
      </c>
      <c r="T21" s="10"/>
      <c r="U21" s="10" t="s">
        <v>300</v>
      </c>
    </row>
    <row r="22" spans="1:21">
      <c r="A22" s="10">
        <v>69300</v>
      </c>
      <c r="B22" s="10">
        <v>2</v>
      </c>
      <c r="C22" s="10">
        <v>57.1</v>
      </c>
      <c r="D22" s="10"/>
      <c r="E22" s="10">
        <v>2</v>
      </c>
      <c r="F22" s="10">
        <v>0</v>
      </c>
      <c r="G22" s="10">
        <v>0</v>
      </c>
      <c r="H22" s="10">
        <v>1</v>
      </c>
      <c r="I22" s="10"/>
      <c r="J22" s="10"/>
      <c r="K22" s="10">
        <v>4</v>
      </c>
      <c r="L22" s="10"/>
      <c r="M22" s="10"/>
      <c r="N22" s="10"/>
      <c r="O22" s="10"/>
      <c r="P22" s="10">
        <v>1</v>
      </c>
      <c r="Q22" s="10">
        <v>178</v>
      </c>
      <c r="R22" s="10">
        <v>201601</v>
      </c>
      <c r="S22" s="10">
        <v>15</v>
      </c>
      <c r="T22" s="10"/>
      <c r="U22" s="10" t="s">
        <v>301</v>
      </c>
    </row>
    <row r="23" spans="1:21">
      <c r="A23" s="10">
        <v>69310</v>
      </c>
      <c r="B23" s="10">
        <v>2</v>
      </c>
      <c r="C23" s="10"/>
      <c r="D23" s="10">
        <v>50.2</v>
      </c>
      <c r="E23" s="10">
        <v>2</v>
      </c>
      <c r="F23" s="10">
        <v>0</v>
      </c>
      <c r="G23" s="10">
        <v>0</v>
      </c>
      <c r="H23" s="10">
        <v>0</v>
      </c>
      <c r="I23" s="10"/>
      <c r="J23" s="10"/>
      <c r="K23" s="10"/>
      <c r="L23" s="10"/>
      <c r="M23" s="10"/>
      <c r="N23" s="10"/>
      <c r="O23" s="10"/>
      <c r="P23" s="10">
        <v>1</v>
      </c>
      <c r="Q23" s="10">
        <v>178</v>
      </c>
      <c r="R23" s="10">
        <v>201601</v>
      </c>
      <c r="S23" s="10">
        <v>4</v>
      </c>
      <c r="T23" s="10" t="s">
        <v>302</v>
      </c>
      <c r="U23" s="10" t="s">
        <v>303</v>
      </c>
    </row>
    <row r="24" spans="1:21">
      <c r="A24" s="10">
        <v>69310</v>
      </c>
      <c r="B24" s="10">
        <v>2</v>
      </c>
      <c r="C24" s="10"/>
      <c r="D24" s="10">
        <v>62.2</v>
      </c>
      <c r="E24" s="10">
        <v>2</v>
      </c>
      <c r="F24" s="10">
        <v>0</v>
      </c>
      <c r="G24" s="10">
        <v>0</v>
      </c>
      <c r="H24" s="10">
        <v>0</v>
      </c>
      <c r="I24" s="10"/>
      <c r="J24" s="10"/>
      <c r="K24" s="10"/>
      <c r="L24" s="10"/>
      <c r="M24" s="10"/>
      <c r="N24" s="10"/>
      <c r="O24" s="10"/>
      <c r="P24" s="10">
        <v>1</v>
      </c>
      <c r="Q24" s="10">
        <v>178</v>
      </c>
      <c r="R24" s="10">
        <v>201601</v>
      </c>
      <c r="S24" s="10">
        <v>4</v>
      </c>
      <c r="T24" s="10" t="s">
        <v>302</v>
      </c>
      <c r="U24" s="10" t="s">
        <v>304</v>
      </c>
    </row>
    <row r="25" spans="1:21">
      <c r="A25" s="10">
        <v>68550</v>
      </c>
      <c r="B25" s="10">
        <v>2</v>
      </c>
      <c r="C25" s="10"/>
      <c r="D25" s="10">
        <v>94.9</v>
      </c>
      <c r="E25" s="10">
        <v>2</v>
      </c>
      <c r="F25" s="10">
        <v>0</v>
      </c>
      <c r="G25" s="10">
        <v>0</v>
      </c>
      <c r="H25" s="10">
        <v>0</v>
      </c>
      <c r="I25" s="10"/>
      <c r="J25" s="10"/>
      <c r="K25" s="10"/>
      <c r="L25" s="10"/>
      <c r="M25" s="10"/>
      <c r="N25" s="10"/>
      <c r="O25" s="10"/>
      <c r="P25" s="10">
        <v>1</v>
      </c>
      <c r="Q25" s="10">
        <v>178</v>
      </c>
      <c r="R25" s="10">
        <v>201601</v>
      </c>
      <c r="S25" s="10">
        <v>4</v>
      </c>
      <c r="T25" s="10" t="s">
        <v>302</v>
      </c>
      <c r="U25" s="10" t="s">
        <v>305</v>
      </c>
    </row>
    <row r="26" spans="1:21">
      <c r="A26" s="10">
        <v>68550</v>
      </c>
      <c r="B26" s="10">
        <v>2</v>
      </c>
      <c r="C26" s="10"/>
      <c r="D26" s="10">
        <v>67.599999999999994</v>
      </c>
      <c r="E26" s="10">
        <v>2</v>
      </c>
      <c r="F26" s="10">
        <v>0</v>
      </c>
      <c r="G26" s="10">
        <v>0</v>
      </c>
      <c r="H26" s="10">
        <v>0</v>
      </c>
      <c r="I26" s="10"/>
      <c r="J26" s="10"/>
      <c r="K26" s="10"/>
      <c r="L26" s="10"/>
      <c r="M26" s="10"/>
      <c r="N26" s="10"/>
      <c r="O26" s="10"/>
      <c r="P26" s="10">
        <v>1</v>
      </c>
      <c r="Q26" s="10">
        <v>178</v>
      </c>
      <c r="R26" s="10">
        <v>201601</v>
      </c>
      <c r="S26" s="10">
        <v>4</v>
      </c>
      <c r="T26" s="10" t="s">
        <v>302</v>
      </c>
      <c r="U26" s="10" t="s">
        <v>306</v>
      </c>
    </row>
    <row r="27" spans="1:21">
      <c r="A27" s="10">
        <v>69310</v>
      </c>
      <c r="B27" s="10">
        <v>2</v>
      </c>
      <c r="C27" s="10"/>
      <c r="D27" s="10">
        <v>197</v>
      </c>
      <c r="E27" s="10">
        <v>2</v>
      </c>
      <c r="F27" s="10">
        <v>0</v>
      </c>
      <c r="G27" s="10">
        <v>0</v>
      </c>
      <c r="H27" s="10">
        <v>1</v>
      </c>
      <c r="I27" s="10"/>
      <c r="J27" s="10"/>
      <c r="K27" s="10"/>
      <c r="L27" s="10"/>
      <c r="M27" s="10"/>
      <c r="N27" s="10"/>
      <c r="O27" s="10"/>
      <c r="P27" s="10">
        <v>1</v>
      </c>
      <c r="Q27" s="10">
        <v>178</v>
      </c>
      <c r="R27" s="10">
        <v>201601</v>
      </c>
      <c r="S27" s="10">
        <v>5</v>
      </c>
      <c r="T27" s="10" t="s">
        <v>121</v>
      </c>
      <c r="U27" s="10" t="s">
        <v>307</v>
      </c>
    </row>
    <row r="28" spans="1:21">
      <c r="A28" s="10">
        <v>68570</v>
      </c>
      <c r="B28" s="10">
        <v>2</v>
      </c>
      <c r="C28" s="10"/>
      <c r="D28" s="10">
        <v>100</v>
      </c>
      <c r="E28" s="10">
        <v>2</v>
      </c>
      <c r="F28" s="10">
        <v>0</v>
      </c>
      <c r="G28" s="10">
        <v>0</v>
      </c>
      <c r="H28" s="10">
        <v>1</v>
      </c>
      <c r="I28" s="10"/>
      <c r="J28" s="10"/>
      <c r="K28" s="10"/>
      <c r="L28" s="10"/>
      <c r="M28" s="10"/>
      <c r="N28" s="10"/>
      <c r="O28" s="10"/>
      <c r="P28" s="10">
        <v>1</v>
      </c>
      <c r="Q28" s="10">
        <v>178</v>
      </c>
      <c r="R28" s="10">
        <v>201601</v>
      </c>
      <c r="S28" s="10">
        <v>5</v>
      </c>
      <c r="T28" s="10" t="s">
        <v>121</v>
      </c>
      <c r="U28" s="10" t="s">
        <v>308</v>
      </c>
    </row>
    <row r="29" spans="1:21">
      <c r="A29" s="10">
        <v>68550</v>
      </c>
      <c r="B29" s="10">
        <v>1</v>
      </c>
      <c r="C29" s="10"/>
      <c r="D29" s="10">
        <v>156.5</v>
      </c>
      <c r="E29" s="10">
        <v>2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>
        <v>1</v>
      </c>
      <c r="Q29" s="10">
        <v>178</v>
      </c>
      <c r="R29" s="10">
        <v>201601</v>
      </c>
      <c r="S29" s="10">
        <v>6</v>
      </c>
      <c r="T29" s="10" t="s">
        <v>309</v>
      </c>
      <c r="U29" s="10" t="s">
        <v>310</v>
      </c>
    </row>
    <row r="30" spans="1:21">
      <c r="A30" s="10">
        <v>68550</v>
      </c>
      <c r="B30" s="10">
        <v>1</v>
      </c>
      <c r="C30" s="10"/>
      <c r="D30" s="10">
        <v>42.8</v>
      </c>
      <c r="E30" s="10">
        <v>2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>
        <v>1</v>
      </c>
      <c r="Q30" s="10">
        <v>178</v>
      </c>
      <c r="R30" s="10">
        <v>201601</v>
      </c>
      <c r="S30" s="10">
        <v>6</v>
      </c>
      <c r="T30" s="10" t="s">
        <v>309</v>
      </c>
      <c r="U30" s="10" t="s">
        <v>311</v>
      </c>
    </row>
    <row r="31" spans="1:21">
      <c r="A31" s="10">
        <v>68550</v>
      </c>
      <c r="B31" s="10">
        <v>1</v>
      </c>
      <c r="C31" s="10"/>
      <c r="D31" s="10">
        <v>146.80000000000001</v>
      </c>
      <c r="E31" s="10">
        <v>2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>
        <v>1</v>
      </c>
      <c r="Q31" s="10">
        <v>178</v>
      </c>
      <c r="R31" s="10">
        <v>201601</v>
      </c>
      <c r="S31" s="10">
        <v>6</v>
      </c>
      <c r="T31" s="10" t="s">
        <v>309</v>
      </c>
      <c r="U31" s="10" t="s">
        <v>312</v>
      </c>
    </row>
    <row r="32" spans="1:21">
      <c r="A32" s="10">
        <v>68550</v>
      </c>
      <c r="B32" s="10">
        <v>1</v>
      </c>
      <c r="C32" s="10"/>
      <c r="D32" s="10">
        <v>126</v>
      </c>
      <c r="E32" s="10">
        <v>2</v>
      </c>
      <c r="F32" s="10"/>
      <c r="G32" s="10"/>
      <c r="H32" s="10"/>
      <c r="I32" s="10"/>
      <c r="J32" s="10"/>
      <c r="K32" s="10">
        <v>5</v>
      </c>
      <c r="L32" s="10">
        <v>75</v>
      </c>
      <c r="M32" s="10">
        <v>90</v>
      </c>
      <c r="N32" s="10">
        <v>75</v>
      </c>
      <c r="O32" s="10"/>
      <c r="P32" s="10">
        <v>1</v>
      </c>
      <c r="Q32" s="10">
        <v>178</v>
      </c>
      <c r="R32" s="10">
        <v>201601</v>
      </c>
      <c r="S32" s="10">
        <v>6</v>
      </c>
      <c r="T32" s="10" t="s">
        <v>309</v>
      </c>
      <c r="U32" s="10" t="s">
        <v>313</v>
      </c>
    </row>
    <row r="33" spans="1:21">
      <c r="A33" s="10">
        <v>68550</v>
      </c>
      <c r="B33" s="10">
        <v>2</v>
      </c>
      <c r="C33" s="10"/>
      <c r="D33" s="10">
        <v>39.4</v>
      </c>
      <c r="E33" s="10">
        <v>2</v>
      </c>
      <c r="F33" s="10">
        <v>0</v>
      </c>
      <c r="G33" s="10">
        <v>0</v>
      </c>
      <c r="H33" s="10">
        <v>0</v>
      </c>
      <c r="I33" s="10"/>
      <c r="J33" s="10"/>
      <c r="K33" s="10"/>
      <c r="L33" s="10"/>
      <c r="M33" s="10"/>
      <c r="N33" s="10"/>
      <c r="O33" s="10"/>
      <c r="P33" s="10">
        <v>1</v>
      </c>
      <c r="Q33" s="10">
        <v>178</v>
      </c>
      <c r="R33" s="10">
        <v>201601</v>
      </c>
      <c r="S33" s="10">
        <v>6</v>
      </c>
      <c r="T33" s="10" t="s">
        <v>309</v>
      </c>
      <c r="U33" s="10" t="s">
        <v>314</v>
      </c>
    </row>
    <row r="34" spans="1:21">
      <c r="A34" s="10">
        <v>68550</v>
      </c>
      <c r="B34" s="10">
        <v>2</v>
      </c>
      <c r="C34" s="10"/>
      <c r="D34" s="10">
        <v>103.1</v>
      </c>
      <c r="E34" s="10">
        <v>2</v>
      </c>
      <c r="F34" s="10">
        <v>4</v>
      </c>
      <c r="G34" s="10">
        <v>1</v>
      </c>
      <c r="H34" s="10">
        <v>4</v>
      </c>
      <c r="I34" s="10"/>
      <c r="J34" s="10"/>
      <c r="K34" s="10"/>
      <c r="L34" s="10"/>
      <c r="M34" s="10"/>
      <c r="N34" s="10"/>
      <c r="O34" s="10"/>
      <c r="P34" s="10">
        <v>1</v>
      </c>
      <c r="Q34" s="10">
        <v>178</v>
      </c>
      <c r="R34" s="10">
        <v>201601</v>
      </c>
      <c r="S34" s="10">
        <v>6</v>
      </c>
      <c r="T34" s="10" t="s">
        <v>309</v>
      </c>
      <c r="U34" s="10" t="s">
        <v>315</v>
      </c>
    </row>
    <row r="35" spans="1:21">
      <c r="A35" s="10">
        <v>68550</v>
      </c>
      <c r="B35" s="10">
        <v>2</v>
      </c>
      <c r="C35" s="10"/>
      <c r="D35" s="10">
        <v>111.3</v>
      </c>
      <c r="E35" s="10">
        <v>2</v>
      </c>
      <c r="F35" s="10">
        <v>0</v>
      </c>
      <c r="G35" s="10">
        <v>0</v>
      </c>
      <c r="H35" s="10">
        <v>1</v>
      </c>
      <c r="I35" s="10"/>
      <c r="J35" s="10"/>
      <c r="K35" s="10"/>
      <c r="L35" s="10"/>
      <c r="M35" s="10"/>
      <c r="N35" s="10"/>
      <c r="O35" s="10"/>
      <c r="P35" s="10">
        <v>1</v>
      </c>
      <c r="Q35" s="10">
        <v>178</v>
      </c>
      <c r="R35" s="10">
        <v>201601</v>
      </c>
      <c r="S35" s="10">
        <v>6</v>
      </c>
      <c r="T35" s="10" t="s">
        <v>309</v>
      </c>
      <c r="U35" s="10" t="s">
        <v>316</v>
      </c>
    </row>
    <row r="36" spans="1:21">
      <c r="A36" s="10">
        <v>68550</v>
      </c>
      <c r="B36" s="10">
        <v>1</v>
      </c>
      <c r="C36" s="10"/>
      <c r="D36" s="10">
        <v>121.4</v>
      </c>
      <c r="E36" s="10">
        <v>1</v>
      </c>
      <c r="F36" s="10"/>
      <c r="G36" s="10"/>
      <c r="H36" s="10"/>
      <c r="I36" s="10"/>
      <c r="J36" s="10"/>
      <c r="K36" s="10">
        <v>6</v>
      </c>
      <c r="L36" s="10">
        <v>0</v>
      </c>
      <c r="M36" s="10">
        <v>0</v>
      </c>
      <c r="N36" s="10">
        <v>10</v>
      </c>
      <c r="O36" s="10"/>
      <c r="P36" s="10">
        <v>1</v>
      </c>
      <c r="Q36" s="10">
        <v>178</v>
      </c>
      <c r="R36" s="10">
        <v>201601</v>
      </c>
      <c r="S36" s="10">
        <v>7</v>
      </c>
      <c r="T36" s="10" t="s">
        <v>317</v>
      </c>
      <c r="U36" s="10" t="s">
        <v>318</v>
      </c>
    </row>
    <row r="37" spans="1:21">
      <c r="A37" s="10">
        <v>68550</v>
      </c>
      <c r="B37" s="10">
        <v>1</v>
      </c>
      <c r="C37" s="10"/>
      <c r="D37" s="10">
        <v>36.700000000000003</v>
      </c>
      <c r="E37" s="10">
        <v>2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>
        <v>1</v>
      </c>
      <c r="Q37" s="10">
        <v>178</v>
      </c>
      <c r="R37" s="10">
        <v>201601</v>
      </c>
      <c r="S37" s="10">
        <v>7</v>
      </c>
      <c r="T37" s="10" t="s">
        <v>317</v>
      </c>
      <c r="U37" s="10" t="s">
        <v>319</v>
      </c>
    </row>
    <row r="38" spans="1:21">
      <c r="A38" s="10">
        <v>68550</v>
      </c>
      <c r="B38" s="10">
        <v>1</v>
      </c>
      <c r="C38" s="10"/>
      <c r="D38" s="10">
        <v>32.200000000000003</v>
      </c>
      <c r="E38" s="10">
        <v>2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>
        <v>1</v>
      </c>
      <c r="Q38" s="10">
        <v>178</v>
      </c>
      <c r="R38" s="10">
        <v>201601</v>
      </c>
      <c r="S38" s="10">
        <v>7</v>
      </c>
      <c r="T38" s="10" t="s">
        <v>317</v>
      </c>
      <c r="U38" s="10" t="s">
        <v>320</v>
      </c>
    </row>
    <row r="39" spans="1:21">
      <c r="A39" s="10">
        <v>68550</v>
      </c>
      <c r="B39" s="10">
        <v>1</v>
      </c>
      <c r="C39" s="10"/>
      <c r="D39" s="10">
        <v>49.3</v>
      </c>
      <c r="E39" s="10">
        <v>2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>
        <v>1</v>
      </c>
      <c r="Q39" s="10">
        <v>178</v>
      </c>
      <c r="R39" s="10">
        <v>201601</v>
      </c>
      <c r="S39" s="10">
        <v>7</v>
      </c>
      <c r="T39" s="10" t="s">
        <v>317</v>
      </c>
      <c r="U39" s="10" t="s">
        <v>321</v>
      </c>
    </row>
    <row r="40" spans="1:21">
      <c r="A40" s="10">
        <v>68550</v>
      </c>
      <c r="B40" s="10">
        <v>1</v>
      </c>
      <c r="C40" s="10"/>
      <c r="D40" s="10">
        <v>122.1</v>
      </c>
      <c r="E40" s="10">
        <v>2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>
        <v>1</v>
      </c>
      <c r="Q40" s="10">
        <v>178</v>
      </c>
      <c r="R40" s="10">
        <v>201601</v>
      </c>
      <c r="S40" s="10">
        <v>7</v>
      </c>
      <c r="T40" s="10" t="s">
        <v>317</v>
      </c>
      <c r="U40" s="10" t="s">
        <v>322</v>
      </c>
    </row>
    <row r="41" spans="1:21">
      <c r="A41" s="10">
        <v>68550</v>
      </c>
      <c r="B41" s="10">
        <v>2</v>
      </c>
      <c r="C41" s="10"/>
      <c r="D41" s="10">
        <v>89.9</v>
      </c>
      <c r="E41" s="10">
        <v>3</v>
      </c>
      <c r="F41" s="10">
        <v>4</v>
      </c>
      <c r="G41" s="10">
        <v>1</v>
      </c>
      <c r="H41" s="10">
        <v>4</v>
      </c>
      <c r="I41" s="10"/>
      <c r="J41" s="10"/>
      <c r="K41" s="10">
        <v>1</v>
      </c>
      <c r="L41" s="10">
        <v>1</v>
      </c>
      <c r="M41" s="10">
        <v>50</v>
      </c>
      <c r="N41" s="10">
        <v>20</v>
      </c>
      <c r="O41" s="10"/>
      <c r="P41" s="10">
        <v>1</v>
      </c>
      <c r="Q41" s="10">
        <v>178</v>
      </c>
      <c r="R41" s="10">
        <v>201601</v>
      </c>
      <c r="S41" s="10">
        <v>3</v>
      </c>
      <c r="T41" s="10" t="s">
        <v>256</v>
      </c>
      <c r="U41" s="10" t="s">
        <v>323</v>
      </c>
    </row>
    <row r="42" spans="1:21">
      <c r="A42" s="10">
        <v>68550</v>
      </c>
      <c r="B42" s="10">
        <v>2</v>
      </c>
      <c r="C42" s="10"/>
      <c r="D42" s="10">
        <v>99.7</v>
      </c>
      <c r="E42" s="10">
        <v>3</v>
      </c>
      <c r="F42" s="10">
        <v>4</v>
      </c>
      <c r="G42" s="10">
        <v>1</v>
      </c>
      <c r="H42" s="10">
        <v>4</v>
      </c>
      <c r="I42" s="10"/>
      <c r="J42" s="10"/>
      <c r="K42" s="10">
        <v>1</v>
      </c>
      <c r="L42" s="10">
        <v>5</v>
      </c>
      <c r="M42" s="10">
        <v>1</v>
      </c>
      <c r="N42" s="10">
        <v>5</v>
      </c>
      <c r="O42" s="10"/>
      <c r="P42" s="10">
        <v>1</v>
      </c>
      <c r="Q42" s="10">
        <v>178</v>
      </c>
      <c r="R42" s="10">
        <v>201601</v>
      </c>
      <c r="S42" s="10">
        <v>3</v>
      </c>
      <c r="T42" s="10" t="s">
        <v>256</v>
      </c>
      <c r="U42" s="10" t="s">
        <v>324</v>
      </c>
    </row>
    <row r="43" spans="1:21">
      <c r="A43" s="10">
        <v>68550</v>
      </c>
      <c r="B43" s="10">
        <v>2</v>
      </c>
      <c r="C43" s="10"/>
      <c r="D43" s="10">
        <v>110.7</v>
      </c>
      <c r="E43" s="10">
        <v>3</v>
      </c>
      <c r="F43" s="10">
        <v>4</v>
      </c>
      <c r="G43" s="10">
        <v>1</v>
      </c>
      <c r="H43" s="10">
        <v>4</v>
      </c>
      <c r="I43" s="10"/>
      <c r="J43" s="10"/>
      <c r="K43" s="10">
        <v>1</v>
      </c>
      <c r="L43" s="10">
        <v>10</v>
      </c>
      <c r="M43" s="10">
        <v>5</v>
      </c>
      <c r="N43" s="10">
        <v>30</v>
      </c>
      <c r="O43" s="10"/>
      <c r="P43" s="10">
        <v>1</v>
      </c>
      <c r="Q43" s="10">
        <v>178</v>
      </c>
      <c r="R43" s="10">
        <v>201601</v>
      </c>
      <c r="S43" s="10">
        <v>3</v>
      </c>
      <c r="T43" s="10" t="s">
        <v>256</v>
      </c>
      <c r="U43" s="10" t="s">
        <v>325</v>
      </c>
    </row>
    <row r="44" spans="1:21">
      <c r="A44" s="10">
        <v>68550</v>
      </c>
      <c r="B44" s="10">
        <v>2</v>
      </c>
      <c r="C44" s="10"/>
      <c r="D44" s="10">
        <v>111.7</v>
      </c>
      <c r="E44" s="10">
        <v>2</v>
      </c>
      <c r="F44" s="10">
        <v>4</v>
      </c>
      <c r="G44" s="10">
        <v>1</v>
      </c>
      <c r="H44" s="10">
        <v>4</v>
      </c>
      <c r="I44" s="10"/>
      <c r="J44" s="10"/>
      <c r="K44" s="10"/>
      <c r="L44" s="10"/>
      <c r="M44" s="10"/>
      <c r="N44" s="10"/>
      <c r="O44" s="10"/>
      <c r="P44" s="10">
        <v>1</v>
      </c>
      <c r="Q44" s="10">
        <v>178</v>
      </c>
      <c r="R44" s="10">
        <v>201601</v>
      </c>
      <c r="S44" s="10">
        <v>3</v>
      </c>
      <c r="T44" s="10" t="s">
        <v>256</v>
      </c>
      <c r="U44" s="10" t="s">
        <v>326</v>
      </c>
    </row>
    <row r="45" spans="1:21">
      <c r="A45" s="10">
        <v>68550</v>
      </c>
      <c r="B45" s="10">
        <v>2</v>
      </c>
      <c r="C45" s="10"/>
      <c r="D45" s="10">
        <v>99.7</v>
      </c>
      <c r="E45" s="10">
        <v>2</v>
      </c>
      <c r="F45" s="10">
        <v>4</v>
      </c>
      <c r="G45" s="10">
        <v>1</v>
      </c>
      <c r="H45" s="10">
        <v>4</v>
      </c>
      <c r="I45" s="10"/>
      <c r="J45" s="10"/>
      <c r="K45" s="10"/>
      <c r="L45" s="10"/>
      <c r="M45" s="10"/>
      <c r="N45" s="10"/>
      <c r="O45" s="10"/>
      <c r="P45" s="10">
        <v>1</v>
      </c>
      <c r="Q45" s="10">
        <v>178</v>
      </c>
      <c r="R45" s="10">
        <v>201601</v>
      </c>
      <c r="S45" s="10">
        <v>3</v>
      </c>
      <c r="T45" s="10" t="s">
        <v>256</v>
      </c>
      <c r="U45" s="10" t="s">
        <v>327</v>
      </c>
    </row>
    <row r="46" spans="1:21">
      <c r="A46" s="10">
        <v>68550</v>
      </c>
      <c r="B46" s="10">
        <v>2</v>
      </c>
      <c r="C46" s="10"/>
      <c r="D46" s="10">
        <v>85.5</v>
      </c>
      <c r="E46" s="10">
        <v>2</v>
      </c>
      <c r="F46" s="10">
        <v>0</v>
      </c>
      <c r="G46" s="10">
        <v>0</v>
      </c>
      <c r="H46" s="10">
        <v>0</v>
      </c>
      <c r="I46" s="10"/>
      <c r="J46" s="10"/>
      <c r="K46" s="10"/>
      <c r="L46" s="10"/>
      <c r="M46" s="10"/>
      <c r="N46" s="10"/>
      <c r="O46" s="10"/>
      <c r="P46" s="10">
        <v>1</v>
      </c>
      <c r="Q46" s="10">
        <v>178</v>
      </c>
      <c r="R46" s="10">
        <v>201601</v>
      </c>
      <c r="S46" s="10">
        <v>3</v>
      </c>
      <c r="T46" s="10" t="s">
        <v>256</v>
      </c>
      <c r="U46" s="10" t="s">
        <v>328</v>
      </c>
    </row>
    <row r="47" spans="1:21">
      <c r="A47" s="10">
        <v>68550</v>
      </c>
      <c r="B47" s="10">
        <v>2</v>
      </c>
      <c r="C47" s="10"/>
      <c r="D47" s="10">
        <v>43</v>
      </c>
      <c r="E47" s="10">
        <v>2</v>
      </c>
      <c r="F47" s="10">
        <v>0</v>
      </c>
      <c r="G47" s="10">
        <v>0</v>
      </c>
      <c r="H47" s="10">
        <v>0</v>
      </c>
      <c r="I47" s="10"/>
      <c r="J47" s="10"/>
      <c r="K47" s="10"/>
      <c r="L47" s="10"/>
      <c r="M47" s="10"/>
      <c r="N47" s="10"/>
      <c r="O47" s="10"/>
      <c r="P47" s="10">
        <v>1</v>
      </c>
      <c r="Q47" s="10">
        <v>178</v>
      </c>
      <c r="R47" s="10">
        <v>201601</v>
      </c>
      <c r="S47" s="10">
        <v>3</v>
      </c>
      <c r="T47" s="10" t="s">
        <v>256</v>
      </c>
      <c r="U47" s="10" t="s">
        <v>329</v>
      </c>
    </row>
    <row r="48" spans="1:21">
      <c r="A48" s="10">
        <v>68550</v>
      </c>
      <c r="B48" s="10">
        <v>2</v>
      </c>
      <c r="C48" s="10"/>
      <c r="D48" s="10">
        <v>117.4</v>
      </c>
      <c r="E48" s="10">
        <v>2</v>
      </c>
      <c r="F48" s="10">
        <v>4</v>
      </c>
      <c r="G48" s="10">
        <v>1</v>
      </c>
      <c r="H48" s="10">
        <v>3</v>
      </c>
      <c r="I48" s="10"/>
      <c r="J48" s="10"/>
      <c r="K48" s="10">
        <v>1</v>
      </c>
      <c r="L48" s="10">
        <v>90</v>
      </c>
      <c r="M48" s="10">
        <v>50</v>
      </c>
      <c r="N48" s="10">
        <v>33</v>
      </c>
      <c r="O48" s="10"/>
      <c r="P48" s="10">
        <v>1</v>
      </c>
      <c r="Q48" s="10">
        <v>178</v>
      </c>
      <c r="R48" s="10">
        <v>201601</v>
      </c>
      <c r="S48" s="10">
        <v>3</v>
      </c>
      <c r="T48" s="10" t="s">
        <v>256</v>
      </c>
      <c r="U48" s="10" t="s">
        <v>330</v>
      </c>
    </row>
    <row r="49" spans="1:21">
      <c r="A49" s="10">
        <v>68550</v>
      </c>
      <c r="B49" s="10">
        <v>1</v>
      </c>
      <c r="C49" s="10"/>
      <c r="D49" s="10">
        <v>166.3</v>
      </c>
      <c r="E49" s="10">
        <v>2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>
        <v>1</v>
      </c>
      <c r="Q49" s="10">
        <v>178</v>
      </c>
      <c r="R49" s="10">
        <v>201601</v>
      </c>
      <c r="S49" s="10">
        <v>3</v>
      </c>
      <c r="T49" s="10" t="s">
        <v>256</v>
      </c>
      <c r="U49" s="10" t="s">
        <v>331</v>
      </c>
    </row>
    <row r="50" spans="1:21">
      <c r="A50" s="10">
        <v>68550</v>
      </c>
      <c r="B50" s="10">
        <v>1</v>
      </c>
      <c r="C50" s="10"/>
      <c r="D50" s="10">
        <v>38.700000000000003</v>
      </c>
      <c r="E50" s="10">
        <v>2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>
        <v>1</v>
      </c>
      <c r="Q50" s="10">
        <v>178</v>
      </c>
      <c r="R50" s="10">
        <v>201601</v>
      </c>
      <c r="S50" s="10">
        <v>3</v>
      </c>
      <c r="T50" s="10" t="s">
        <v>256</v>
      </c>
      <c r="U50" s="10" t="s">
        <v>332</v>
      </c>
    </row>
    <row r="51" spans="1:21">
      <c r="A51" s="10">
        <v>68550</v>
      </c>
      <c r="B51" s="10">
        <v>1</v>
      </c>
      <c r="C51" s="10"/>
      <c r="D51" s="10">
        <v>43.9</v>
      </c>
      <c r="E51" s="10">
        <v>2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>
        <v>1</v>
      </c>
      <c r="Q51" s="10">
        <v>178</v>
      </c>
      <c r="R51" s="10">
        <v>201601</v>
      </c>
      <c r="S51" s="10">
        <v>3</v>
      </c>
      <c r="T51" s="10" t="s">
        <v>256</v>
      </c>
      <c r="U51" s="10" t="s">
        <v>333</v>
      </c>
    </row>
    <row r="52" spans="1:21">
      <c r="A52" s="10">
        <v>68550</v>
      </c>
      <c r="B52" s="10">
        <v>1</v>
      </c>
      <c r="C52" s="10"/>
      <c r="D52" s="10">
        <v>79.900000000000006</v>
      </c>
      <c r="E52" s="10">
        <v>2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>
        <v>1</v>
      </c>
      <c r="Q52" s="10">
        <v>178</v>
      </c>
      <c r="R52" s="10">
        <v>201601</v>
      </c>
      <c r="S52" s="10">
        <v>4</v>
      </c>
      <c r="T52" s="10" t="s">
        <v>302</v>
      </c>
      <c r="U52" s="10" t="s">
        <v>334</v>
      </c>
    </row>
    <row r="53" spans="1:21">
      <c r="A53" s="10">
        <v>68570</v>
      </c>
      <c r="B53" s="10">
        <v>2</v>
      </c>
      <c r="C53" s="10"/>
      <c r="D53" s="10">
        <v>102.3</v>
      </c>
      <c r="E53" s="10">
        <v>2</v>
      </c>
      <c r="F53" s="10">
        <v>0</v>
      </c>
      <c r="G53" s="10">
        <v>0</v>
      </c>
      <c r="H53" s="10">
        <v>1</v>
      </c>
      <c r="I53" s="10"/>
      <c r="J53" s="10"/>
      <c r="K53" s="10"/>
      <c r="L53" s="10"/>
      <c r="M53" s="10"/>
      <c r="N53" s="10"/>
      <c r="O53" s="10"/>
      <c r="P53" s="10">
        <v>1</v>
      </c>
      <c r="Q53" s="10">
        <v>178</v>
      </c>
      <c r="R53" s="10">
        <v>201601</v>
      </c>
      <c r="S53" s="10">
        <v>4</v>
      </c>
      <c r="T53" s="10" t="s">
        <v>302</v>
      </c>
      <c r="U53" s="10" t="s">
        <v>335</v>
      </c>
    </row>
    <row r="54" spans="1:21">
      <c r="A54" s="10">
        <v>69300</v>
      </c>
      <c r="B54" s="10">
        <v>2</v>
      </c>
      <c r="C54" s="10">
        <v>144.30000000000001</v>
      </c>
      <c r="D54" s="10"/>
      <c r="E54" s="10">
        <v>2</v>
      </c>
      <c r="F54" s="10">
        <v>0</v>
      </c>
      <c r="G54" s="10">
        <v>0</v>
      </c>
      <c r="H54" s="10">
        <v>1</v>
      </c>
      <c r="I54" s="10"/>
      <c r="J54" s="10"/>
      <c r="K54" s="10"/>
      <c r="L54" s="10"/>
      <c r="M54" s="10"/>
      <c r="N54" s="10"/>
      <c r="O54" s="10"/>
      <c r="P54" s="10">
        <v>1</v>
      </c>
      <c r="Q54" s="10">
        <v>178</v>
      </c>
      <c r="R54" s="10">
        <v>201601</v>
      </c>
      <c r="S54" s="10">
        <v>4</v>
      </c>
      <c r="T54" s="10" t="s">
        <v>302</v>
      </c>
      <c r="U54" s="10" t="s">
        <v>336</v>
      </c>
    </row>
    <row r="55" spans="1:21">
      <c r="A55" s="10">
        <v>69310</v>
      </c>
      <c r="B55" s="10">
        <v>2</v>
      </c>
      <c r="C55" s="10"/>
      <c r="D55" s="10">
        <v>14.3</v>
      </c>
      <c r="E55" s="10">
        <v>2</v>
      </c>
      <c r="F55" s="10">
        <v>0</v>
      </c>
      <c r="G55" s="10">
        <v>0</v>
      </c>
      <c r="H55" s="10">
        <v>0</v>
      </c>
      <c r="I55" s="10"/>
      <c r="J55" s="10"/>
      <c r="K55" s="10"/>
      <c r="L55" s="10"/>
      <c r="M55" s="10"/>
      <c r="N55" s="10"/>
      <c r="O55" s="10"/>
      <c r="P55" s="10">
        <v>1</v>
      </c>
      <c r="Q55" s="10">
        <v>178</v>
      </c>
      <c r="R55" s="10">
        <v>201601</v>
      </c>
      <c r="S55" s="10">
        <v>4</v>
      </c>
      <c r="T55" s="10" t="s">
        <v>302</v>
      </c>
      <c r="U55" s="10" t="s">
        <v>337</v>
      </c>
    </row>
    <row r="56" spans="1:21">
      <c r="A56" s="10">
        <v>69310</v>
      </c>
      <c r="B56" s="10">
        <v>2</v>
      </c>
      <c r="C56" s="10"/>
      <c r="D56" s="10">
        <v>16.5</v>
      </c>
      <c r="E56" s="10">
        <v>2</v>
      </c>
      <c r="F56" s="10">
        <v>0</v>
      </c>
      <c r="G56" s="10">
        <v>0</v>
      </c>
      <c r="H56" s="10">
        <v>0</v>
      </c>
      <c r="I56" s="10"/>
      <c r="J56" s="10"/>
      <c r="K56" s="10"/>
      <c r="L56" s="10"/>
      <c r="M56" s="10"/>
      <c r="N56" s="10"/>
      <c r="O56" s="10"/>
      <c r="P56" s="10">
        <v>1</v>
      </c>
      <c r="Q56" s="10">
        <v>178</v>
      </c>
      <c r="R56" s="10">
        <v>201601</v>
      </c>
      <c r="S56" s="10">
        <v>4</v>
      </c>
      <c r="T56" s="10" t="s">
        <v>302</v>
      </c>
      <c r="U56" s="10" t="s">
        <v>338</v>
      </c>
    </row>
    <row r="57" spans="1:21">
      <c r="A57" s="10">
        <v>69310</v>
      </c>
      <c r="B57" s="10">
        <v>2</v>
      </c>
      <c r="C57" s="10"/>
      <c r="D57" s="10">
        <v>21.4</v>
      </c>
      <c r="E57" s="10">
        <v>2</v>
      </c>
      <c r="F57" s="10">
        <v>0</v>
      </c>
      <c r="G57" s="10">
        <v>0</v>
      </c>
      <c r="H57" s="10">
        <v>0</v>
      </c>
      <c r="I57" s="10"/>
      <c r="J57" s="10"/>
      <c r="K57" s="10"/>
      <c r="L57" s="10"/>
      <c r="M57" s="10"/>
      <c r="N57" s="10"/>
      <c r="O57" s="10"/>
      <c r="P57" s="10">
        <v>1</v>
      </c>
      <c r="Q57" s="10">
        <v>178</v>
      </c>
      <c r="R57" s="10">
        <v>201601</v>
      </c>
      <c r="S57" s="10">
        <v>4</v>
      </c>
      <c r="T57" s="10" t="s">
        <v>302</v>
      </c>
      <c r="U57" s="10" t="s">
        <v>339</v>
      </c>
    </row>
    <row r="58" spans="1:21">
      <c r="A58" s="10">
        <v>69310</v>
      </c>
      <c r="B58" s="10">
        <v>2</v>
      </c>
      <c r="C58" s="10"/>
      <c r="D58" s="10">
        <v>23.4</v>
      </c>
      <c r="E58" s="10">
        <v>2</v>
      </c>
      <c r="F58" s="10">
        <v>0</v>
      </c>
      <c r="G58" s="10">
        <v>0</v>
      </c>
      <c r="H58" s="10">
        <v>0</v>
      </c>
      <c r="I58" s="10"/>
      <c r="J58" s="10"/>
      <c r="K58" s="10"/>
      <c r="L58" s="10"/>
      <c r="M58" s="10"/>
      <c r="N58" s="10"/>
      <c r="O58" s="10"/>
      <c r="P58" s="10">
        <v>1</v>
      </c>
      <c r="Q58" s="10">
        <v>178</v>
      </c>
      <c r="R58" s="10">
        <v>201601</v>
      </c>
      <c r="S58" s="10">
        <v>4</v>
      </c>
      <c r="T58" s="10" t="s">
        <v>302</v>
      </c>
      <c r="U58" s="10" t="s">
        <v>340</v>
      </c>
    </row>
    <row r="59" spans="1:21">
      <c r="A59" s="10">
        <v>68570</v>
      </c>
      <c r="B59" s="10">
        <v>1</v>
      </c>
      <c r="C59" s="10"/>
      <c r="D59" s="10">
        <v>39.200000000000003</v>
      </c>
      <c r="E59" s="10">
        <v>1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>
        <v>1</v>
      </c>
      <c r="Q59" s="10">
        <v>178</v>
      </c>
      <c r="R59" s="10">
        <v>201601</v>
      </c>
      <c r="S59" s="10">
        <v>7</v>
      </c>
      <c r="T59" s="10" t="s">
        <v>317</v>
      </c>
      <c r="U59" s="10" t="s">
        <v>341</v>
      </c>
    </row>
    <row r="60" spans="1:21">
      <c r="A60" s="10">
        <v>68570</v>
      </c>
      <c r="B60" s="10">
        <v>1</v>
      </c>
      <c r="C60" s="10"/>
      <c r="D60" s="10">
        <v>39.1</v>
      </c>
      <c r="E60" s="10">
        <v>1</v>
      </c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>
        <v>1</v>
      </c>
      <c r="Q60" s="10">
        <v>178</v>
      </c>
      <c r="R60" s="10">
        <v>201601</v>
      </c>
      <c r="S60" s="10">
        <v>7</v>
      </c>
      <c r="T60" s="10" t="s">
        <v>317</v>
      </c>
      <c r="U60" s="10" t="s">
        <v>342</v>
      </c>
    </row>
    <row r="61" spans="1:21">
      <c r="A61" s="10">
        <v>68570</v>
      </c>
      <c r="B61" s="10">
        <v>1</v>
      </c>
      <c r="C61" s="10"/>
      <c r="D61" s="10">
        <v>40.200000000000003</v>
      </c>
      <c r="E61" s="10">
        <v>1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>
        <v>1</v>
      </c>
      <c r="Q61" s="10">
        <v>178</v>
      </c>
      <c r="R61" s="10">
        <v>201601</v>
      </c>
      <c r="S61" s="10">
        <v>7</v>
      </c>
      <c r="T61" s="10" t="s">
        <v>317</v>
      </c>
      <c r="U61" s="10" t="s">
        <v>343</v>
      </c>
    </row>
    <row r="62" spans="1:21">
      <c r="A62" s="10">
        <v>68570</v>
      </c>
      <c r="B62" s="10">
        <v>1</v>
      </c>
      <c r="C62" s="10"/>
      <c r="D62" s="10">
        <v>40</v>
      </c>
      <c r="E62" s="10">
        <v>2</v>
      </c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>
        <v>1</v>
      </c>
      <c r="Q62" s="10">
        <v>178</v>
      </c>
      <c r="R62" s="10">
        <v>201601</v>
      </c>
      <c r="S62" s="10">
        <v>7</v>
      </c>
      <c r="T62" s="10" t="s">
        <v>317</v>
      </c>
      <c r="U62" s="10" t="s">
        <v>344</v>
      </c>
    </row>
    <row r="63" spans="1:21">
      <c r="A63" s="10">
        <v>68570</v>
      </c>
      <c r="B63" s="10">
        <v>1</v>
      </c>
      <c r="C63" s="10"/>
      <c r="D63" s="10">
        <v>96</v>
      </c>
      <c r="E63" s="10">
        <v>2</v>
      </c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>
        <v>1</v>
      </c>
      <c r="Q63" s="10">
        <v>178</v>
      </c>
      <c r="R63" s="10">
        <v>201601</v>
      </c>
      <c r="S63" s="10">
        <v>7</v>
      </c>
      <c r="T63" s="10" t="s">
        <v>317</v>
      </c>
      <c r="U63" s="10" t="s">
        <v>345</v>
      </c>
    </row>
    <row r="64" spans="1:21">
      <c r="A64" s="10">
        <v>68570</v>
      </c>
      <c r="B64" s="10">
        <v>1</v>
      </c>
      <c r="C64" s="10"/>
      <c r="D64" s="10">
        <v>68.3</v>
      </c>
      <c r="E64" s="10">
        <v>2</v>
      </c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>
        <v>1</v>
      </c>
      <c r="Q64" s="10">
        <v>178</v>
      </c>
      <c r="R64" s="10">
        <v>201601</v>
      </c>
      <c r="S64" s="10">
        <v>7</v>
      </c>
      <c r="T64" s="10" t="s">
        <v>317</v>
      </c>
      <c r="U64" s="10" t="s">
        <v>346</v>
      </c>
    </row>
    <row r="65" spans="1:21">
      <c r="A65" s="10">
        <v>68570</v>
      </c>
      <c r="B65" s="10">
        <v>1</v>
      </c>
      <c r="C65" s="10"/>
      <c r="D65" s="10">
        <v>62.1</v>
      </c>
      <c r="E65" s="10">
        <v>2</v>
      </c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>
        <v>1</v>
      </c>
      <c r="Q65" s="10">
        <v>178</v>
      </c>
      <c r="R65" s="10">
        <v>201601</v>
      </c>
      <c r="S65" s="10">
        <v>7</v>
      </c>
      <c r="T65" s="10" t="s">
        <v>317</v>
      </c>
      <c r="U65" s="10" t="s">
        <v>347</v>
      </c>
    </row>
    <row r="66" spans="1:21">
      <c r="A66" s="10">
        <v>68570</v>
      </c>
      <c r="B66" s="10">
        <v>1</v>
      </c>
      <c r="C66" s="10"/>
      <c r="D66" s="10">
        <v>38.200000000000003</v>
      </c>
      <c r="E66" s="10">
        <v>2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>
        <v>1</v>
      </c>
      <c r="Q66" s="10">
        <v>178</v>
      </c>
      <c r="R66" s="10">
        <v>201601</v>
      </c>
      <c r="S66" s="10">
        <v>7</v>
      </c>
      <c r="T66" s="10" t="s">
        <v>317</v>
      </c>
      <c r="U66" s="10" t="s">
        <v>348</v>
      </c>
    </row>
    <row r="67" spans="1:21">
      <c r="A67" s="10">
        <v>68570</v>
      </c>
      <c r="B67" s="10">
        <v>1</v>
      </c>
      <c r="C67" s="10"/>
      <c r="D67" s="10">
        <v>40.9</v>
      </c>
      <c r="E67" s="10">
        <v>2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>
        <v>1</v>
      </c>
      <c r="Q67" s="10">
        <v>178</v>
      </c>
      <c r="R67" s="10">
        <v>201601</v>
      </c>
      <c r="S67" s="10">
        <v>7</v>
      </c>
      <c r="T67" s="10" t="s">
        <v>317</v>
      </c>
      <c r="U67" s="10" t="s">
        <v>349</v>
      </c>
    </row>
    <row r="68" spans="1:21">
      <c r="A68" s="10">
        <v>68570</v>
      </c>
      <c r="B68" s="10">
        <v>1</v>
      </c>
      <c r="C68" s="10"/>
      <c r="D68" s="10">
        <v>42.3</v>
      </c>
      <c r="E68" s="10">
        <v>2</v>
      </c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>
        <v>1</v>
      </c>
      <c r="Q68" s="10">
        <v>178</v>
      </c>
      <c r="R68" s="10">
        <v>201601</v>
      </c>
      <c r="S68" s="10">
        <v>7</v>
      </c>
      <c r="T68" s="10" t="s">
        <v>317</v>
      </c>
      <c r="U68" s="10" t="s">
        <v>350</v>
      </c>
    </row>
    <row r="69" spans="1:21">
      <c r="A69" s="10">
        <v>68570</v>
      </c>
      <c r="B69" s="10">
        <v>1</v>
      </c>
      <c r="C69" s="10"/>
      <c r="D69" s="10">
        <v>36.799999999999997</v>
      </c>
      <c r="E69" s="10">
        <v>2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>
        <v>1</v>
      </c>
      <c r="Q69" s="10">
        <v>178</v>
      </c>
      <c r="R69" s="10">
        <v>201601</v>
      </c>
      <c r="S69" s="10">
        <v>7</v>
      </c>
      <c r="T69" s="10" t="s">
        <v>317</v>
      </c>
      <c r="U69" s="10" t="s">
        <v>351</v>
      </c>
    </row>
    <row r="70" spans="1:21">
      <c r="A70" s="10">
        <v>68570</v>
      </c>
      <c r="B70" s="10">
        <v>1</v>
      </c>
      <c r="C70" s="10"/>
      <c r="D70" s="10">
        <v>38.6</v>
      </c>
      <c r="E70" s="10">
        <v>2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>
        <v>1</v>
      </c>
      <c r="Q70" s="10">
        <v>178</v>
      </c>
      <c r="R70" s="10">
        <v>201601</v>
      </c>
      <c r="S70" s="10">
        <v>7</v>
      </c>
      <c r="T70" s="10" t="s">
        <v>317</v>
      </c>
      <c r="U70" s="10" t="s">
        <v>352</v>
      </c>
    </row>
    <row r="71" spans="1:21">
      <c r="A71" s="10">
        <v>68570</v>
      </c>
      <c r="B71" s="10">
        <v>1</v>
      </c>
      <c r="C71" s="10"/>
      <c r="D71" s="10">
        <v>113.1</v>
      </c>
      <c r="E71" s="10">
        <v>2</v>
      </c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>
        <v>1</v>
      </c>
      <c r="Q71" s="10">
        <v>178</v>
      </c>
      <c r="R71" s="10">
        <v>201601</v>
      </c>
      <c r="S71" s="10">
        <v>7</v>
      </c>
      <c r="T71" s="10" t="s">
        <v>317</v>
      </c>
      <c r="U71" s="10" t="s">
        <v>353</v>
      </c>
    </row>
    <row r="72" spans="1:21">
      <c r="A72" s="10">
        <v>68570</v>
      </c>
      <c r="B72" s="10">
        <v>1</v>
      </c>
      <c r="C72" s="10"/>
      <c r="D72" s="10">
        <v>136.4</v>
      </c>
      <c r="E72" s="10">
        <v>2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>
        <v>1</v>
      </c>
      <c r="Q72" s="10">
        <v>178</v>
      </c>
      <c r="R72" s="10">
        <v>201601</v>
      </c>
      <c r="S72" s="10">
        <v>7</v>
      </c>
      <c r="T72" s="10" t="s">
        <v>317</v>
      </c>
      <c r="U72" s="10" t="s">
        <v>354</v>
      </c>
    </row>
    <row r="73" spans="1:21">
      <c r="A73" s="10">
        <v>68570</v>
      </c>
      <c r="B73" s="10">
        <v>1</v>
      </c>
      <c r="C73" s="10"/>
      <c r="D73" s="10">
        <v>126.5</v>
      </c>
      <c r="E73" s="10">
        <v>2</v>
      </c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>
        <v>1</v>
      </c>
      <c r="Q73" s="10">
        <v>178</v>
      </c>
      <c r="R73" s="10">
        <v>201601</v>
      </c>
      <c r="S73" s="10">
        <v>7</v>
      </c>
      <c r="T73" s="10" t="s">
        <v>317</v>
      </c>
      <c r="U73" s="10" t="s">
        <v>355</v>
      </c>
    </row>
    <row r="74" spans="1:21">
      <c r="A74" s="10">
        <v>68570</v>
      </c>
      <c r="B74" s="10">
        <v>1</v>
      </c>
      <c r="C74" s="10"/>
      <c r="D74" s="10">
        <v>37.700000000000003</v>
      </c>
      <c r="E74" s="10">
        <v>2</v>
      </c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>
        <v>1</v>
      </c>
      <c r="Q74" s="10">
        <v>178</v>
      </c>
      <c r="R74" s="10">
        <v>201601</v>
      </c>
      <c r="S74" s="10">
        <v>7</v>
      </c>
      <c r="T74" s="10" t="s">
        <v>317</v>
      </c>
      <c r="U74" s="10" t="s">
        <v>356</v>
      </c>
    </row>
    <row r="75" spans="1:21">
      <c r="A75" s="10">
        <v>68570</v>
      </c>
      <c r="B75" s="10">
        <v>2</v>
      </c>
      <c r="C75" s="10"/>
      <c r="D75" s="10">
        <v>37.799999999999997</v>
      </c>
      <c r="E75" s="10">
        <v>1</v>
      </c>
      <c r="F75" s="10">
        <v>0</v>
      </c>
      <c r="G75" s="10">
        <v>0</v>
      </c>
      <c r="H75" s="10">
        <v>0</v>
      </c>
      <c r="I75" s="10"/>
      <c r="J75" s="10"/>
      <c r="K75" s="10"/>
      <c r="L75" s="10"/>
      <c r="M75" s="10"/>
      <c r="N75" s="10"/>
      <c r="O75" s="10"/>
      <c r="P75" s="10">
        <v>1</v>
      </c>
      <c r="Q75" s="10">
        <v>178</v>
      </c>
      <c r="R75" s="10">
        <v>201601</v>
      </c>
      <c r="S75" s="10">
        <v>7</v>
      </c>
      <c r="T75" s="10" t="s">
        <v>317</v>
      </c>
      <c r="U75" s="10" t="s">
        <v>357</v>
      </c>
    </row>
    <row r="76" spans="1:21">
      <c r="A76" s="10">
        <v>68570</v>
      </c>
      <c r="B76" s="10">
        <v>2</v>
      </c>
      <c r="C76" s="10"/>
      <c r="D76" s="10">
        <v>39.9</v>
      </c>
      <c r="E76" s="10">
        <v>1</v>
      </c>
      <c r="F76" s="10">
        <v>0</v>
      </c>
      <c r="G76" s="10">
        <v>0</v>
      </c>
      <c r="H76" s="10">
        <v>0</v>
      </c>
      <c r="I76" s="10"/>
      <c r="J76" s="10"/>
      <c r="K76" s="10"/>
      <c r="L76" s="10"/>
      <c r="M76" s="10"/>
      <c r="N76" s="10"/>
      <c r="O76" s="10"/>
      <c r="P76" s="10">
        <v>1</v>
      </c>
      <c r="Q76" s="10">
        <v>178</v>
      </c>
      <c r="R76" s="10">
        <v>201601</v>
      </c>
      <c r="S76" s="10">
        <v>7</v>
      </c>
      <c r="T76" s="10" t="s">
        <v>317</v>
      </c>
      <c r="U76" s="10" t="s">
        <v>358</v>
      </c>
    </row>
    <row r="77" spans="1:21">
      <c r="A77" s="10">
        <v>68570</v>
      </c>
      <c r="B77" s="10">
        <v>2</v>
      </c>
      <c r="C77" s="10"/>
      <c r="D77" s="10">
        <v>38.799999999999997</v>
      </c>
      <c r="E77" s="10">
        <v>1</v>
      </c>
      <c r="F77" s="10">
        <v>0</v>
      </c>
      <c r="G77" s="10">
        <v>0</v>
      </c>
      <c r="H77" s="10">
        <v>0</v>
      </c>
      <c r="I77" s="10"/>
      <c r="J77" s="10"/>
      <c r="K77" s="10"/>
      <c r="L77" s="10"/>
      <c r="M77" s="10"/>
      <c r="N77" s="10"/>
      <c r="O77" s="10"/>
      <c r="P77" s="10">
        <v>1</v>
      </c>
      <c r="Q77" s="10">
        <v>178</v>
      </c>
      <c r="R77" s="10">
        <v>201601</v>
      </c>
      <c r="S77" s="10">
        <v>7</v>
      </c>
      <c r="T77" s="10" t="s">
        <v>317</v>
      </c>
      <c r="U77" s="10" t="s">
        <v>359</v>
      </c>
    </row>
    <row r="78" spans="1:21">
      <c r="A78" s="10">
        <v>68570</v>
      </c>
      <c r="B78" s="10">
        <v>2</v>
      </c>
      <c r="C78" s="10"/>
      <c r="D78" s="10">
        <v>38.200000000000003</v>
      </c>
      <c r="E78" s="10">
        <v>1</v>
      </c>
      <c r="F78" s="10">
        <v>0</v>
      </c>
      <c r="G78" s="10">
        <v>0</v>
      </c>
      <c r="H78" s="10">
        <v>0</v>
      </c>
      <c r="I78" s="10"/>
      <c r="J78" s="10"/>
      <c r="K78" s="10"/>
      <c r="L78" s="10"/>
      <c r="M78" s="10"/>
      <c r="N78" s="10"/>
      <c r="O78" s="10"/>
      <c r="P78" s="10">
        <v>1</v>
      </c>
      <c r="Q78" s="10">
        <v>178</v>
      </c>
      <c r="R78" s="10">
        <v>201601</v>
      </c>
      <c r="S78" s="10">
        <v>7</v>
      </c>
      <c r="T78" s="10" t="s">
        <v>317</v>
      </c>
      <c r="U78" s="10" t="s">
        <v>360</v>
      </c>
    </row>
    <row r="79" spans="1:21">
      <c r="A79" s="10">
        <v>68570</v>
      </c>
      <c r="B79" s="10">
        <v>2</v>
      </c>
      <c r="C79" s="10"/>
      <c r="D79" s="10">
        <v>42.1</v>
      </c>
      <c r="E79" s="10">
        <v>1</v>
      </c>
      <c r="F79" s="10">
        <v>0</v>
      </c>
      <c r="G79" s="10">
        <v>0</v>
      </c>
      <c r="H79" s="10">
        <v>0</v>
      </c>
      <c r="I79" s="10"/>
      <c r="J79" s="10"/>
      <c r="K79" s="10"/>
      <c r="L79" s="10"/>
      <c r="M79" s="10"/>
      <c r="N79" s="10"/>
      <c r="O79" s="10"/>
      <c r="P79" s="10">
        <v>1</v>
      </c>
      <c r="Q79" s="10">
        <v>178</v>
      </c>
      <c r="R79" s="10">
        <v>201601</v>
      </c>
      <c r="S79" s="10">
        <v>7</v>
      </c>
      <c r="T79" s="10" t="s">
        <v>317</v>
      </c>
      <c r="U79" s="10" t="s">
        <v>361</v>
      </c>
    </row>
    <row r="80" spans="1:21">
      <c r="A80" s="10">
        <v>68570</v>
      </c>
      <c r="B80" s="10">
        <v>2</v>
      </c>
      <c r="C80" s="10"/>
      <c r="D80" s="10">
        <v>60.1</v>
      </c>
      <c r="E80" s="10">
        <v>2</v>
      </c>
      <c r="F80" s="10">
        <v>0</v>
      </c>
      <c r="G80" s="10">
        <v>0</v>
      </c>
      <c r="H80" s="10">
        <v>0</v>
      </c>
      <c r="I80" s="10"/>
      <c r="J80" s="10"/>
      <c r="K80" s="10"/>
      <c r="L80" s="10"/>
      <c r="M80" s="10"/>
      <c r="N80" s="10"/>
      <c r="O80" s="10"/>
      <c r="P80" s="10">
        <v>1</v>
      </c>
      <c r="Q80" s="10">
        <v>178</v>
      </c>
      <c r="R80" s="10">
        <v>201601</v>
      </c>
      <c r="S80" s="10">
        <v>7</v>
      </c>
      <c r="T80" s="10" t="s">
        <v>317</v>
      </c>
      <c r="U80" s="10" t="s">
        <v>362</v>
      </c>
    </row>
    <row r="81" spans="1:21">
      <c r="A81" s="10">
        <v>68570</v>
      </c>
      <c r="B81" s="10">
        <v>2</v>
      </c>
      <c r="C81" s="10"/>
      <c r="D81" s="10">
        <v>53.6</v>
      </c>
      <c r="E81" s="10">
        <v>2</v>
      </c>
      <c r="F81" s="10">
        <v>0</v>
      </c>
      <c r="G81" s="10">
        <v>0</v>
      </c>
      <c r="H81" s="10">
        <v>0</v>
      </c>
      <c r="I81" s="10"/>
      <c r="J81" s="10"/>
      <c r="K81" s="10"/>
      <c r="L81" s="10"/>
      <c r="M81" s="10"/>
      <c r="N81" s="10"/>
      <c r="O81" s="10"/>
      <c r="P81" s="10">
        <v>1</v>
      </c>
      <c r="Q81" s="10">
        <v>178</v>
      </c>
      <c r="R81" s="10">
        <v>201601</v>
      </c>
      <c r="S81" s="10">
        <v>7</v>
      </c>
      <c r="T81" s="10" t="s">
        <v>317</v>
      </c>
      <c r="U81" s="10" t="s">
        <v>363</v>
      </c>
    </row>
    <row r="82" spans="1:21">
      <c r="A82" s="10">
        <v>68570</v>
      </c>
      <c r="B82" s="10">
        <v>2</v>
      </c>
      <c r="C82" s="10"/>
      <c r="D82" s="10">
        <v>39.799999999999997</v>
      </c>
      <c r="E82" s="10">
        <v>2</v>
      </c>
      <c r="F82" s="10">
        <v>0</v>
      </c>
      <c r="G82" s="10">
        <v>0</v>
      </c>
      <c r="H82" s="10">
        <v>0</v>
      </c>
      <c r="I82" s="10"/>
      <c r="J82" s="10"/>
      <c r="K82" s="10"/>
      <c r="L82" s="10"/>
      <c r="M82" s="10"/>
      <c r="N82" s="10"/>
      <c r="O82" s="10"/>
      <c r="P82" s="10">
        <v>1</v>
      </c>
      <c r="Q82" s="10">
        <v>178</v>
      </c>
      <c r="R82" s="10">
        <v>201601</v>
      </c>
      <c r="S82" s="10">
        <v>7</v>
      </c>
      <c r="T82" s="10" t="s">
        <v>317</v>
      </c>
      <c r="U82" s="10" t="s">
        <v>364</v>
      </c>
    </row>
    <row r="83" spans="1:21">
      <c r="A83" s="10">
        <v>68570</v>
      </c>
      <c r="B83" s="10">
        <v>2</v>
      </c>
      <c r="C83" s="10"/>
      <c r="D83" s="10">
        <v>47.1</v>
      </c>
      <c r="E83" s="10">
        <v>2</v>
      </c>
      <c r="F83" s="10">
        <v>0</v>
      </c>
      <c r="G83" s="10">
        <v>0</v>
      </c>
      <c r="H83" s="10">
        <v>0</v>
      </c>
      <c r="I83" s="10"/>
      <c r="J83" s="10"/>
      <c r="K83" s="10"/>
      <c r="L83" s="10"/>
      <c r="M83" s="10"/>
      <c r="N83" s="10"/>
      <c r="O83" s="10"/>
      <c r="P83" s="10">
        <v>1</v>
      </c>
      <c r="Q83" s="10">
        <v>178</v>
      </c>
      <c r="R83" s="10">
        <v>201601</v>
      </c>
      <c r="S83" s="10">
        <v>7</v>
      </c>
      <c r="T83" s="10" t="s">
        <v>317</v>
      </c>
      <c r="U83" s="10" t="s">
        <v>365</v>
      </c>
    </row>
    <row r="84" spans="1:21">
      <c r="A84" s="10">
        <v>68570</v>
      </c>
      <c r="B84" s="10">
        <v>2</v>
      </c>
      <c r="C84" s="10"/>
      <c r="D84" s="10">
        <v>42.2</v>
      </c>
      <c r="E84" s="10">
        <v>2</v>
      </c>
      <c r="F84" s="10">
        <v>0</v>
      </c>
      <c r="G84" s="10">
        <v>0</v>
      </c>
      <c r="H84" s="10">
        <v>0</v>
      </c>
      <c r="I84" s="10"/>
      <c r="J84" s="10"/>
      <c r="K84" s="10"/>
      <c r="L84" s="10"/>
      <c r="M84" s="10"/>
      <c r="N84" s="10"/>
      <c r="O84" s="10"/>
      <c r="P84" s="10">
        <v>1</v>
      </c>
      <c r="Q84" s="10">
        <v>178</v>
      </c>
      <c r="R84" s="10">
        <v>201601</v>
      </c>
      <c r="S84" s="10">
        <v>7</v>
      </c>
      <c r="T84" s="10" t="s">
        <v>317</v>
      </c>
      <c r="U84" s="10" t="s">
        <v>366</v>
      </c>
    </row>
    <row r="85" spans="1:21">
      <c r="A85" s="10">
        <v>68570</v>
      </c>
      <c r="B85" s="10">
        <v>2</v>
      </c>
      <c r="C85" s="10"/>
      <c r="D85" s="10">
        <v>37.5</v>
      </c>
      <c r="E85" s="10">
        <v>2</v>
      </c>
      <c r="F85" s="10">
        <v>0</v>
      </c>
      <c r="G85" s="10">
        <v>0</v>
      </c>
      <c r="H85" s="10">
        <v>0</v>
      </c>
      <c r="I85" s="10"/>
      <c r="J85" s="10"/>
      <c r="K85" s="10"/>
      <c r="L85" s="10"/>
      <c r="M85" s="10"/>
      <c r="N85" s="10"/>
      <c r="O85" s="10"/>
      <c r="P85" s="10">
        <v>1</v>
      </c>
      <c r="Q85" s="10">
        <v>178</v>
      </c>
      <c r="R85" s="10">
        <v>201601</v>
      </c>
      <c r="S85" s="10">
        <v>7</v>
      </c>
      <c r="T85" s="10" t="s">
        <v>317</v>
      </c>
      <c r="U85" s="10" t="s">
        <v>367</v>
      </c>
    </row>
    <row r="86" spans="1:21">
      <c r="A86" s="10">
        <v>68570</v>
      </c>
      <c r="B86" s="10">
        <v>2</v>
      </c>
      <c r="C86" s="10"/>
      <c r="D86" s="10">
        <v>36.700000000000003</v>
      </c>
      <c r="E86" s="10">
        <v>1</v>
      </c>
      <c r="F86" s="10">
        <v>0</v>
      </c>
      <c r="G86" s="10">
        <v>0</v>
      </c>
      <c r="H86" s="10">
        <v>0</v>
      </c>
      <c r="I86" s="10"/>
      <c r="J86" s="10"/>
      <c r="K86" s="10"/>
      <c r="L86" s="10"/>
      <c r="M86" s="10"/>
      <c r="N86" s="10"/>
      <c r="O86" s="10"/>
      <c r="P86" s="10">
        <v>1</v>
      </c>
      <c r="Q86" s="10">
        <v>178</v>
      </c>
      <c r="R86" s="10">
        <v>201601</v>
      </c>
      <c r="S86" s="10">
        <v>7</v>
      </c>
      <c r="T86" s="10" t="s">
        <v>317</v>
      </c>
      <c r="U86" s="10" t="s">
        <v>368</v>
      </c>
    </row>
    <row r="87" spans="1:21">
      <c r="A87" s="10">
        <v>68570</v>
      </c>
      <c r="B87" s="10">
        <v>2</v>
      </c>
      <c r="C87" s="10"/>
      <c r="D87" s="10">
        <v>62.5</v>
      </c>
      <c r="E87" s="10">
        <v>2</v>
      </c>
      <c r="F87" s="10">
        <v>0</v>
      </c>
      <c r="G87" s="10">
        <v>0</v>
      </c>
      <c r="H87" s="10">
        <v>0</v>
      </c>
      <c r="I87" s="10"/>
      <c r="J87" s="10"/>
      <c r="K87" s="10"/>
      <c r="L87" s="10"/>
      <c r="M87" s="10"/>
      <c r="N87" s="10"/>
      <c r="O87" s="10"/>
      <c r="P87" s="10">
        <v>1</v>
      </c>
      <c r="Q87" s="10">
        <v>178</v>
      </c>
      <c r="R87" s="10">
        <v>201601</v>
      </c>
      <c r="S87" s="10">
        <v>7</v>
      </c>
      <c r="T87" s="10" t="s">
        <v>317</v>
      </c>
      <c r="U87" s="10" t="s">
        <v>369</v>
      </c>
    </row>
    <row r="88" spans="1:21">
      <c r="A88" s="10">
        <v>68570</v>
      </c>
      <c r="B88" s="10">
        <v>2</v>
      </c>
      <c r="C88" s="10"/>
      <c r="D88" s="10">
        <v>50.4</v>
      </c>
      <c r="E88" s="10">
        <v>1</v>
      </c>
      <c r="F88" s="10">
        <v>0</v>
      </c>
      <c r="G88" s="10">
        <v>0</v>
      </c>
      <c r="H88" s="10">
        <v>0</v>
      </c>
      <c r="I88" s="10"/>
      <c r="J88" s="10"/>
      <c r="K88" s="10"/>
      <c r="L88" s="10"/>
      <c r="M88" s="10"/>
      <c r="N88" s="10"/>
      <c r="O88" s="10"/>
      <c r="P88" s="10">
        <v>1</v>
      </c>
      <c r="Q88" s="10">
        <v>178</v>
      </c>
      <c r="R88" s="10">
        <v>201601</v>
      </c>
      <c r="S88" s="10">
        <v>7</v>
      </c>
      <c r="T88" s="10" t="s">
        <v>317</v>
      </c>
      <c r="U88" s="10" t="s">
        <v>370</v>
      </c>
    </row>
    <row r="89" spans="1:21">
      <c r="A89" s="10">
        <v>68570</v>
      </c>
      <c r="B89" s="10">
        <v>2</v>
      </c>
      <c r="C89" s="10"/>
      <c r="D89" s="10">
        <v>54.7</v>
      </c>
      <c r="E89" s="10">
        <v>2</v>
      </c>
      <c r="F89" s="10">
        <v>0</v>
      </c>
      <c r="G89" s="10">
        <v>0</v>
      </c>
      <c r="H89" s="10">
        <v>0</v>
      </c>
      <c r="I89" s="10"/>
      <c r="J89" s="10"/>
      <c r="K89" s="10"/>
      <c r="L89" s="10"/>
      <c r="M89" s="10"/>
      <c r="N89" s="10"/>
      <c r="O89" s="10"/>
      <c r="P89" s="10">
        <v>1</v>
      </c>
      <c r="Q89" s="10">
        <v>178</v>
      </c>
      <c r="R89" s="10">
        <v>201601</v>
      </c>
      <c r="S89" s="10">
        <v>7</v>
      </c>
      <c r="T89" s="10" t="s">
        <v>317</v>
      </c>
      <c r="U89" s="10" t="s">
        <v>371</v>
      </c>
    </row>
    <row r="90" spans="1:21">
      <c r="A90" s="10">
        <v>68570</v>
      </c>
      <c r="B90" s="10">
        <v>2</v>
      </c>
      <c r="C90" s="10"/>
      <c r="D90" s="10">
        <v>64.8</v>
      </c>
      <c r="E90" s="10">
        <v>2</v>
      </c>
      <c r="F90" s="10">
        <v>0</v>
      </c>
      <c r="G90" s="10">
        <v>0</v>
      </c>
      <c r="H90" s="10">
        <v>0</v>
      </c>
      <c r="I90" s="10"/>
      <c r="J90" s="10"/>
      <c r="K90" s="10"/>
      <c r="L90" s="10"/>
      <c r="M90" s="10"/>
      <c r="N90" s="10"/>
      <c r="O90" s="10"/>
      <c r="P90" s="10">
        <v>1</v>
      </c>
      <c r="Q90" s="10">
        <v>178</v>
      </c>
      <c r="R90" s="10">
        <v>201601</v>
      </c>
      <c r="S90" s="10">
        <v>7</v>
      </c>
      <c r="T90" s="10" t="s">
        <v>317</v>
      </c>
      <c r="U90" s="10" t="s">
        <v>372</v>
      </c>
    </row>
    <row r="91" spans="1:21">
      <c r="A91" s="10">
        <v>68570</v>
      </c>
      <c r="B91" s="10">
        <v>2</v>
      </c>
      <c r="C91" s="10"/>
      <c r="D91" s="10">
        <v>37.200000000000003</v>
      </c>
      <c r="E91" s="10">
        <v>1</v>
      </c>
      <c r="F91" s="10">
        <v>0</v>
      </c>
      <c r="G91" s="10">
        <v>0</v>
      </c>
      <c r="H91" s="10">
        <v>0</v>
      </c>
      <c r="I91" s="10"/>
      <c r="J91" s="10"/>
      <c r="K91" s="10"/>
      <c r="L91" s="10"/>
      <c r="M91" s="10"/>
      <c r="N91" s="10"/>
      <c r="O91" s="10"/>
      <c r="P91" s="10">
        <v>1</v>
      </c>
      <c r="Q91" s="10">
        <v>178</v>
      </c>
      <c r="R91" s="10">
        <v>201601</v>
      </c>
      <c r="S91" s="10">
        <v>7</v>
      </c>
      <c r="T91" s="10" t="s">
        <v>317</v>
      </c>
      <c r="U91" s="10" t="s">
        <v>373</v>
      </c>
    </row>
    <row r="92" spans="1:21">
      <c r="A92" s="10">
        <v>68570</v>
      </c>
      <c r="B92" s="10">
        <v>2</v>
      </c>
      <c r="C92" s="10"/>
      <c r="D92" s="10">
        <v>65.7</v>
      </c>
      <c r="E92" s="10">
        <v>2</v>
      </c>
      <c r="F92" s="10">
        <v>0</v>
      </c>
      <c r="G92" s="10">
        <v>0</v>
      </c>
      <c r="H92" s="10">
        <v>0</v>
      </c>
      <c r="I92" s="10"/>
      <c r="J92" s="10"/>
      <c r="K92" s="10"/>
      <c r="L92" s="10"/>
      <c r="M92" s="10"/>
      <c r="N92" s="10"/>
      <c r="O92" s="10"/>
      <c r="P92" s="10">
        <v>1</v>
      </c>
      <c r="Q92" s="10">
        <v>178</v>
      </c>
      <c r="R92" s="10">
        <v>201601</v>
      </c>
      <c r="S92" s="10">
        <v>7</v>
      </c>
      <c r="T92" s="10" t="s">
        <v>317</v>
      </c>
      <c r="U92" s="10" t="s">
        <v>374</v>
      </c>
    </row>
    <row r="93" spans="1:21">
      <c r="A93" s="10">
        <v>68560</v>
      </c>
      <c r="B93" s="10">
        <v>1</v>
      </c>
      <c r="C93" s="10"/>
      <c r="D93" s="10">
        <v>58.6</v>
      </c>
      <c r="E93" s="10">
        <v>2</v>
      </c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>
        <v>1</v>
      </c>
      <c r="Q93" s="10">
        <v>178</v>
      </c>
      <c r="R93" s="10">
        <v>201601</v>
      </c>
      <c r="S93" s="10">
        <v>13</v>
      </c>
      <c r="T93" s="10"/>
      <c r="U93" s="10" t="s">
        <v>375</v>
      </c>
    </row>
    <row r="94" spans="1:21">
      <c r="A94" s="10">
        <v>68560</v>
      </c>
      <c r="B94" s="10">
        <v>1</v>
      </c>
      <c r="C94" s="10"/>
      <c r="D94" s="10">
        <v>58.1</v>
      </c>
      <c r="E94" s="10">
        <v>2</v>
      </c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>
        <v>1</v>
      </c>
      <c r="Q94" s="10">
        <v>178</v>
      </c>
      <c r="R94" s="10">
        <v>201601</v>
      </c>
      <c r="S94" s="10">
        <v>13</v>
      </c>
      <c r="T94" s="10"/>
      <c r="U94" s="10" t="s">
        <v>376</v>
      </c>
    </row>
    <row r="95" spans="1:21">
      <c r="A95" s="10">
        <v>68560</v>
      </c>
      <c r="B95" s="10">
        <v>1</v>
      </c>
      <c r="C95" s="10"/>
      <c r="D95" s="10">
        <v>75.599999999999994</v>
      </c>
      <c r="E95" s="10">
        <v>2</v>
      </c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>
        <v>1</v>
      </c>
      <c r="Q95" s="10">
        <v>178</v>
      </c>
      <c r="R95" s="10">
        <v>201601</v>
      </c>
      <c r="S95" s="10">
        <v>13</v>
      </c>
      <c r="T95" s="10"/>
      <c r="U95" s="10" t="s">
        <v>377</v>
      </c>
    </row>
    <row r="96" spans="1:21">
      <c r="A96" s="10">
        <v>68560</v>
      </c>
      <c r="B96" s="10">
        <v>1</v>
      </c>
      <c r="C96" s="10"/>
      <c r="D96" s="10">
        <v>66</v>
      </c>
      <c r="E96" s="10">
        <v>2</v>
      </c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>
        <v>1</v>
      </c>
      <c r="Q96" s="10">
        <v>178</v>
      </c>
      <c r="R96" s="10">
        <v>201601</v>
      </c>
      <c r="S96" s="10">
        <v>13</v>
      </c>
      <c r="T96" s="10"/>
      <c r="U96" s="10" t="s">
        <v>378</v>
      </c>
    </row>
    <row r="97" spans="1:21">
      <c r="A97" s="10">
        <v>68560</v>
      </c>
      <c r="B97" s="10">
        <v>1</v>
      </c>
      <c r="C97" s="10"/>
      <c r="D97" s="10">
        <v>60</v>
      </c>
      <c r="E97" s="10">
        <v>2</v>
      </c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>
        <v>1</v>
      </c>
      <c r="Q97" s="10">
        <v>178</v>
      </c>
      <c r="R97" s="10">
        <v>201601</v>
      </c>
      <c r="S97" s="10">
        <v>13</v>
      </c>
      <c r="T97" s="10"/>
      <c r="U97" s="10" t="s">
        <v>379</v>
      </c>
    </row>
    <row r="98" spans="1:21">
      <c r="A98" s="10">
        <v>68560</v>
      </c>
      <c r="B98" s="10">
        <v>1</v>
      </c>
      <c r="C98" s="10"/>
      <c r="D98" s="10">
        <v>81.599999999999994</v>
      </c>
      <c r="E98" s="10">
        <v>2</v>
      </c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>
        <v>1</v>
      </c>
      <c r="Q98" s="10">
        <v>178</v>
      </c>
      <c r="R98" s="10">
        <v>201601</v>
      </c>
      <c r="S98" s="10">
        <v>13</v>
      </c>
      <c r="T98" s="10"/>
      <c r="U98" s="10" t="s">
        <v>380</v>
      </c>
    </row>
    <row r="99" spans="1:21">
      <c r="A99" s="10">
        <v>68560</v>
      </c>
      <c r="B99" s="10">
        <v>1</v>
      </c>
      <c r="C99" s="10"/>
      <c r="D99" s="10">
        <v>82.2</v>
      </c>
      <c r="E99" s="10">
        <v>2</v>
      </c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>
        <v>1</v>
      </c>
      <c r="Q99" s="10">
        <v>178</v>
      </c>
      <c r="R99" s="10">
        <v>201601</v>
      </c>
      <c r="S99" s="10">
        <v>13</v>
      </c>
      <c r="T99" s="10"/>
      <c r="U99" s="10" t="s">
        <v>381</v>
      </c>
    </row>
    <row r="100" spans="1:21">
      <c r="A100" s="10">
        <v>68560</v>
      </c>
      <c r="B100" s="10">
        <v>1</v>
      </c>
      <c r="C100" s="10"/>
      <c r="D100" s="10">
        <v>75.5</v>
      </c>
      <c r="E100" s="10">
        <v>2</v>
      </c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>
        <v>1</v>
      </c>
      <c r="Q100" s="10">
        <v>178</v>
      </c>
      <c r="R100" s="10">
        <v>201601</v>
      </c>
      <c r="S100" s="10">
        <v>13</v>
      </c>
      <c r="T100" s="10"/>
      <c r="U100" s="10" t="s">
        <v>382</v>
      </c>
    </row>
    <row r="101" spans="1:21">
      <c r="A101" s="10">
        <v>68560</v>
      </c>
      <c r="B101" s="10">
        <v>2</v>
      </c>
      <c r="C101" s="10"/>
      <c r="D101" s="10">
        <v>65.2</v>
      </c>
      <c r="E101" s="10">
        <v>2</v>
      </c>
      <c r="F101" s="10">
        <v>4</v>
      </c>
      <c r="G101" s="10">
        <v>1</v>
      </c>
      <c r="H101" s="10">
        <v>3</v>
      </c>
      <c r="I101" s="10"/>
      <c r="J101" s="10"/>
      <c r="K101" s="10"/>
      <c r="L101" s="10"/>
      <c r="M101" s="10"/>
      <c r="N101" s="10"/>
      <c r="O101" s="10"/>
      <c r="P101" s="10">
        <v>1</v>
      </c>
      <c r="Q101" s="10">
        <v>178</v>
      </c>
      <c r="R101" s="10">
        <v>201601</v>
      </c>
      <c r="S101" s="10">
        <v>13</v>
      </c>
      <c r="T101" s="10"/>
      <c r="U101" s="10" t="s">
        <v>383</v>
      </c>
    </row>
    <row r="102" spans="1:21">
      <c r="A102" s="10">
        <v>68560</v>
      </c>
      <c r="B102" s="10">
        <v>2</v>
      </c>
      <c r="C102" s="10"/>
      <c r="D102" s="10">
        <v>64.8</v>
      </c>
      <c r="E102" s="10">
        <v>2</v>
      </c>
      <c r="F102" s="10">
        <v>4</v>
      </c>
      <c r="G102" s="10">
        <v>1</v>
      </c>
      <c r="H102" s="10">
        <v>3</v>
      </c>
      <c r="I102" s="10"/>
      <c r="J102" s="10"/>
      <c r="K102" s="10"/>
      <c r="L102" s="10"/>
      <c r="M102" s="10"/>
      <c r="N102" s="10"/>
      <c r="O102" s="10"/>
      <c r="P102" s="10">
        <v>1</v>
      </c>
      <c r="Q102" s="10">
        <v>178</v>
      </c>
      <c r="R102" s="10">
        <v>201601</v>
      </c>
      <c r="S102" s="10">
        <v>13</v>
      </c>
      <c r="T102" s="10"/>
      <c r="U102" s="10" t="s">
        <v>384</v>
      </c>
    </row>
    <row r="103" spans="1:21">
      <c r="A103" s="10">
        <v>69300</v>
      </c>
      <c r="B103" s="10">
        <v>2</v>
      </c>
      <c r="C103" s="10">
        <v>90</v>
      </c>
      <c r="D103" s="10"/>
      <c r="E103" s="10">
        <v>2</v>
      </c>
      <c r="F103" s="10">
        <v>4</v>
      </c>
      <c r="G103" s="10">
        <v>1</v>
      </c>
      <c r="H103" s="10">
        <v>4</v>
      </c>
      <c r="I103" s="10"/>
      <c r="J103" s="10"/>
      <c r="K103" s="10"/>
      <c r="L103" s="10"/>
      <c r="M103" s="10"/>
      <c r="N103" s="10"/>
      <c r="O103" s="10"/>
      <c r="P103" s="10">
        <v>1</v>
      </c>
      <c r="Q103" s="10">
        <v>178</v>
      </c>
      <c r="R103" s="10">
        <v>201601</v>
      </c>
      <c r="S103" s="10">
        <v>15</v>
      </c>
      <c r="T103" s="10"/>
      <c r="U103" s="10" t="s">
        <v>385</v>
      </c>
    </row>
    <row r="104" spans="1:21">
      <c r="A104" s="10">
        <v>69300</v>
      </c>
      <c r="B104" s="10">
        <v>1</v>
      </c>
      <c r="C104" s="10">
        <v>139.80000000000001</v>
      </c>
      <c r="D104" s="10"/>
      <c r="E104" s="10">
        <v>2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>
        <v>1</v>
      </c>
      <c r="Q104" s="10">
        <v>178</v>
      </c>
      <c r="R104" s="10">
        <v>201601</v>
      </c>
      <c r="S104" s="10">
        <v>15</v>
      </c>
      <c r="T104" s="10"/>
      <c r="U104" s="10" t="s">
        <v>386</v>
      </c>
    </row>
    <row r="105" spans="1:21">
      <c r="A105" s="10">
        <v>69300</v>
      </c>
      <c r="B105" s="10">
        <v>1</v>
      </c>
      <c r="C105" s="10">
        <v>144</v>
      </c>
      <c r="D105" s="10"/>
      <c r="E105" s="10">
        <v>2</v>
      </c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>
        <v>1</v>
      </c>
      <c r="Q105" s="10">
        <v>178</v>
      </c>
      <c r="R105" s="10">
        <v>201601</v>
      </c>
      <c r="S105" s="10">
        <v>15</v>
      </c>
      <c r="T105" s="10"/>
      <c r="U105" s="10" t="s">
        <v>387</v>
      </c>
    </row>
    <row r="106" spans="1:21">
      <c r="A106" s="10">
        <v>69300</v>
      </c>
      <c r="B106" s="10">
        <v>1</v>
      </c>
      <c r="C106" s="10">
        <v>121.8</v>
      </c>
      <c r="D106" s="10"/>
      <c r="E106" s="10">
        <v>2</v>
      </c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>
        <v>1</v>
      </c>
      <c r="Q106" s="10">
        <v>178</v>
      </c>
      <c r="R106" s="10">
        <v>201601</v>
      </c>
      <c r="S106" s="10">
        <v>15</v>
      </c>
      <c r="T106" s="10"/>
      <c r="U106" s="10" t="s">
        <v>388</v>
      </c>
    </row>
    <row r="107" spans="1:21">
      <c r="A107" s="10">
        <v>69300</v>
      </c>
      <c r="B107" s="10">
        <v>1</v>
      </c>
      <c r="C107" s="10">
        <v>147.1</v>
      </c>
      <c r="D107" s="10"/>
      <c r="E107" s="10">
        <v>2</v>
      </c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>
        <v>1</v>
      </c>
      <c r="Q107" s="10">
        <v>178</v>
      </c>
      <c r="R107" s="10">
        <v>201601</v>
      </c>
      <c r="S107" s="10">
        <v>15</v>
      </c>
      <c r="T107" s="10"/>
      <c r="U107" s="10" t="s">
        <v>389</v>
      </c>
    </row>
    <row r="108" spans="1:21">
      <c r="A108" s="10">
        <v>69300</v>
      </c>
      <c r="B108" s="10">
        <v>1</v>
      </c>
      <c r="C108" s="10">
        <v>39.299999999999997</v>
      </c>
      <c r="D108" s="10"/>
      <c r="E108" s="10">
        <v>2</v>
      </c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>
        <v>1</v>
      </c>
      <c r="Q108" s="10">
        <v>178</v>
      </c>
      <c r="R108" s="10">
        <v>201601</v>
      </c>
      <c r="S108" s="10">
        <v>15</v>
      </c>
      <c r="T108" s="10"/>
      <c r="U108" s="10" t="s">
        <v>390</v>
      </c>
    </row>
    <row r="109" spans="1:21">
      <c r="A109" s="10">
        <v>69300</v>
      </c>
      <c r="B109" s="10">
        <v>1</v>
      </c>
      <c r="C109" s="10">
        <v>55.1</v>
      </c>
      <c r="D109" s="10"/>
      <c r="E109" s="10">
        <v>2</v>
      </c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>
        <v>1</v>
      </c>
      <c r="Q109" s="10">
        <v>178</v>
      </c>
      <c r="R109" s="10">
        <v>201601</v>
      </c>
      <c r="S109" s="10">
        <v>15</v>
      </c>
      <c r="T109" s="10"/>
      <c r="U109" s="10" t="s">
        <v>391</v>
      </c>
    </row>
    <row r="110" spans="1:21">
      <c r="A110" s="10">
        <v>69300</v>
      </c>
      <c r="B110" s="10">
        <v>1</v>
      </c>
      <c r="C110" s="10">
        <v>52.3</v>
      </c>
      <c r="D110" s="10"/>
      <c r="E110" s="10">
        <v>2</v>
      </c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>
        <v>1</v>
      </c>
      <c r="Q110" s="10">
        <v>178</v>
      </c>
      <c r="R110" s="10">
        <v>201601</v>
      </c>
      <c r="S110" s="10">
        <v>15</v>
      </c>
      <c r="T110" s="10"/>
      <c r="U110" s="10" t="s">
        <v>392</v>
      </c>
    </row>
    <row r="111" spans="1:21">
      <c r="A111" s="10">
        <v>69300</v>
      </c>
      <c r="B111" s="10">
        <v>1</v>
      </c>
      <c r="C111" s="10">
        <v>47.8</v>
      </c>
      <c r="D111" s="10"/>
      <c r="E111" s="10">
        <v>2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>
        <v>1</v>
      </c>
      <c r="Q111" s="10">
        <v>178</v>
      </c>
      <c r="R111" s="10">
        <v>201601</v>
      </c>
      <c r="S111" s="10">
        <v>15</v>
      </c>
      <c r="T111" s="10"/>
      <c r="U111" s="10" t="s">
        <v>393</v>
      </c>
    </row>
    <row r="112" spans="1:21">
      <c r="A112" s="10">
        <v>69300</v>
      </c>
      <c r="B112" s="10">
        <v>1</v>
      </c>
      <c r="C112" s="10">
        <v>69.099999999999994</v>
      </c>
      <c r="D112" s="10"/>
      <c r="E112" s="10">
        <v>2</v>
      </c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>
        <v>1</v>
      </c>
      <c r="Q112" s="10">
        <v>178</v>
      </c>
      <c r="R112" s="10">
        <v>201601</v>
      </c>
      <c r="S112" s="10">
        <v>15</v>
      </c>
      <c r="T112" s="10"/>
      <c r="U112" s="10" t="s">
        <v>394</v>
      </c>
    </row>
    <row r="113" spans="1:21">
      <c r="A113" s="10">
        <v>69300</v>
      </c>
      <c r="B113" s="10">
        <v>1</v>
      </c>
      <c r="C113" s="10">
        <v>117.4</v>
      </c>
      <c r="D113" s="10"/>
      <c r="E113" s="10">
        <v>2</v>
      </c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>
        <v>1</v>
      </c>
      <c r="Q113" s="10">
        <v>178</v>
      </c>
      <c r="R113" s="10">
        <v>201601</v>
      </c>
      <c r="S113" s="10">
        <v>15</v>
      </c>
      <c r="T113" s="10"/>
      <c r="U113" s="10" t="s">
        <v>395</v>
      </c>
    </row>
    <row r="114" spans="1:21">
      <c r="A114" s="10">
        <v>69300</v>
      </c>
      <c r="B114" s="10">
        <v>1</v>
      </c>
      <c r="C114" s="10">
        <v>137</v>
      </c>
      <c r="D114" s="10"/>
      <c r="E114" s="10">
        <v>2</v>
      </c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>
        <v>1</v>
      </c>
      <c r="Q114" s="10">
        <v>178</v>
      </c>
      <c r="R114" s="10">
        <v>201601</v>
      </c>
      <c r="S114" s="10">
        <v>15</v>
      </c>
      <c r="T114" s="10"/>
      <c r="U114" s="10" t="s">
        <v>396</v>
      </c>
    </row>
    <row r="115" spans="1:21">
      <c r="A115" s="10">
        <v>69300</v>
      </c>
      <c r="B115" s="10">
        <v>1</v>
      </c>
      <c r="C115" s="10">
        <v>104.8</v>
      </c>
      <c r="D115" s="10"/>
      <c r="E115" s="10">
        <v>2</v>
      </c>
      <c r="F115" s="10"/>
      <c r="G115" s="10"/>
      <c r="H115" s="10"/>
      <c r="I115" s="10"/>
      <c r="J115" s="10"/>
      <c r="K115" s="10">
        <v>4</v>
      </c>
      <c r="L115" s="10"/>
      <c r="M115" s="10"/>
      <c r="N115" s="10"/>
      <c r="O115" s="10"/>
      <c r="P115" s="10">
        <v>1</v>
      </c>
      <c r="Q115" s="10">
        <v>178</v>
      </c>
      <c r="R115" s="10">
        <v>201601</v>
      </c>
      <c r="S115" s="10">
        <v>15</v>
      </c>
      <c r="T115" s="10"/>
      <c r="U115" s="10" t="s">
        <v>397</v>
      </c>
    </row>
    <row r="116" spans="1:21">
      <c r="A116" s="10">
        <v>69300</v>
      </c>
      <c r="B116" s="10">
        <v>1</v>
      </c>
      <c r="C116" s="10">
        <v>93.2</v>
      </c>
      <c r="D116" s="10"/>
      <c r="E116" s="10">
        <v>2</v>
      </c>
      <c r="F116" s="10"/>
      <c r="G116" s="10"/>
      <c r="H116" s="10"/>
      <c r="I116" s="10"/>
      <c r="J116" s="10"/>
      <c r="K116" s="10">
        <v>4</v>
      </c>
      <c r="L116" s="10"/>
      <c r="M116" s="10"/>
      <c r="N116" s="10"/>
      <c r="O116" s="10"/>
      <c r="P116" s="10">
        <v>1</v>
      </c>
      <c r="Q116" s="10">
        <v>178</v>
      </c>
      <c r="R116" s="10">
        <v>201601</v>
      </c>
      <c r="S116" s="10">
        <v>15</v>
      </c>
      <c r="T116" s="10"/>
      <c r="U116" s="10" t="s">
        <v>398</v>
      </c>
    </row>
    <row r="117" spans="1:21">
      <c r="A117" s="10">
        <v>69300</v>
      </c>
      <c r="B117" s="10">
        <v>1</v>
      </c>
      <c r="C117" s="10">
        <v>52.8</v>
      </c>
      <c r="D117" s="10"/>
      <c r="E117" s="10">
        <v>2</v>
      </c>
      <c r="F117" s="10"/>
      <c r="G117" s="10"/>
      <c r="H117" s="10"/>
      <c r="I117" s="10"/>
      <c r="J117" s="10"/>
      <c r="K117" s="10">
        <v>4</v>
      </c>
      <c r="L117" s="10"/>
      <c r="M117" s="10"/>
      <c r="N117" s="10"/>
      <c r="O117" s="10"/>
      <c r="P117" s="10">
        <v>1</v>
      </c>
      <c r="Q117" s="10">
        <v>178</v>
      </c>
      <c r="R117" s="10">
        <v>201601</v>
      </c>
      <c r="S117" s="10">
        <v>15</v>
      </c>
      <c r="T117" s="10"/>
      <c r="U117" s="10" t="s">
        <v>399</v>
      </c>
    </row>
    <row r="118" spans="1:21">
      <c r="A118" s="10">
        <v>69300</v>
      </c>
      <c r="B118" s="10">
        <v>1</v>
      </c>
      <c r="C118" s="10">
        <v>66.3</v>
      </c>
      <c r="D118" s="10"/>
      <c r="E118" s="10">
        <v>2</v>
      </c>
      <c r="F118" s="10"/>
      <c r="G118" s="10"/>
      <c r="H118" s="10"/>
      <c r="I118" s="10"/>
      <c r="J118" s="10"/>
      <c r="K118" s="10">
        <v>4</v>
      </c>
      <c r="L118" s="10"/>
      <c r="M118" s="10"/>
      <c r="N118" s="10"/>
      <c r="O118" s="10"/>
      <c r="P118" s="10">
        <v>1</v>
      </c>
      <c r="Q118" s="10">
        <v>178</v>
      </c>
      <c r="R118" s="10">
        <v>201601</v>
      </c>
      <c r="S118" s="10">
        <v>15</v>
      </c>
      <c r="T118" s="10"/>
      <c r="U118" s="10" t="s">
        <v>400</v>
      </c>
    </row>
    <row r="119" spans="1:21">
      <c r="A119" s="10">
        <v>69300</v>
      </c>
      <c r="B119" s="10">
        <v>1</v>
      </c>
      <c r="C119" s="10">
        <v>86</v>
      </c>
      <c r="D119" s="10"/>
      <c r="E119" s="10">
        <v>2</v>
      </c>
      <c r="F119" s="10"/>
      <c r="G119" s="10"/>
      <c r="H119" s="10"/>
      <c r="I119" s="10"/>
      <c r="J119" s="10"/>
      <c r="K119" s="10">
        <v>4</v>
      </c>
      <c r="L119" s="10"/>
      <c r="M119" s="10"/>
      <c r="N119" s="10"/>
      <c r="O119" s="10"/>
      <c r="P119" s="10">
        <v>1</v>
      </c>
      <c r="Q119" s="10">
        <v>178</v>
      </c>
      <c r="R119" s="10">
        <v>201601</v>
      </c>
      <c r="S119" s="10">
        <v>15</v>
      </c>
      <c r="T119" s="10"/>
      <c r="U119" s="10" t="s">
        <v>401</v>
      </c>
    </row>
    <row r="120" spans="1:21">
      <c r="A120" s="10">
        <v>69300</v>
      </c>
      <c r="B120" s="10">
        <v>1</v>
      </c>
      <c r="C120" s="10">
        <v>58.8</v>
      </c>
      <c r="D120" s="10"/>
      <c r="E120" s="10">
        <v>1</v>
      </c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>
        <v>1</v>
      </c>
      <c r="Q120" s="10">
        <v>178</v>
      </c>
      <c r="R120" s="10">
        <v>201601</v>
      </c>
      <c r="S120" s="10">
        <v>15</v>
      </c>
      <c r="T120" s="10"/>
      <c r="U120" s="10" t="s">
        <v>402</v>
      </c>
    </row>
    <row r="121" spans="1:21">
      <c r="A121" s="10">
        <v>68550</v>
      </c>
      <c r="B121" s="10">
        <v>1</v>
      </c>
      <c r="C121" s="10"/>
      <c r="D121" s="10">
        <v>48.7</v>
      </c>
      <c r="E121" s="10">
        <v>2</v>
      </c>
      <c r="F121" s="10"/>
      <c r="G121" s="10"/>
      <c r="H121" s="10"/>
      <c r="I121" s="10"/>
      <c r="J121" s="10"/>
      <c r="K121" s="10">
        <v>5</v>
      </c>
      <c r="L121" s="10">
        <v>75</v>
      </c>
      <c r="M121" s="10">
        <v>40</v>
      </c>
      <c r="N121" s="10">
        <v>0</v>
      </c>
      <c r="O121" s="10"/>
      <c r="P121" s="10">
        <v>3.2105299999999999</v>
      </c>
      <c r="Q121" s="10">
        <v>178</v>
      </c>
      <c r="R121" s="10">
        <v>201601</v>
      </c>
      <c r="S121" s="10">
        <v>15</v>
      </c>
      <c r="T121" s="10"/>
      <c r="U121" s="10" t="s">
        <v>403</v>
      </c>
    </row>
    <row r="122" spans="1:21">
      <c r="A122" s="10">
        <v>68550</v>
      </c>
      <c r="B122" s="10">
        <v>1</v>
      </c>
      <c r="C122" s="10"/>
      <c r="D122" s="10">
        <v>47.5</v>
      </c>
      <c r="E122" s="10">
        <v>2</v>
      </c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>
        <v>3.2105299999999999</v>
      </c>
      <c r="Q122" s="10">
        <v>178</v>
      </c>
      <c r="R122" s="10">
        <v>201601</v>
      </c>
      <c r="S122" s="10">
        <v>15</v>
      </c>
      <c r="T122" s="10"/>
      <c r="U122" s="10" t="s">
        <v>404</v>
      </c>
    </row>
    <row r="123" spans="1:21">
      <c r="A123" s="10">
        <v>68550</v>
      </c>
      <c r="B123" s="10">
        <v>1</v>
      </c>
      <c r="C123" s="10"/>
      <c r="D123" s="10">
        <v>62</v>
      </c>
      <c r="E123" s="10">
        <v>2</v>
      </c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>
        <v>3.2105299999999999</v>
      </c>
      <c r="Q123" s="10">
        <v>178</v>
      </c>
      <c r="R123" s="10">
        <v>201601</v>
      </c>
      <c r="S123" s="10">
        <v>15</v>
      </c>
      <c r="T123" s="10"/>
      <c r="U123" s="10" t="s">
        <v>405</v>
      </c>
    </row>
    <row r="124" spans="1:21">
      <c r="A124" s="10">
        <v>68550</v>
      </c>
      <c r="B124" s="10">
        <v>1</v>
      </c>
      <c r="C124" s="10"/>
      <c r="D124" s="10">
        <v>66.599999999999994</v>
      </c>
      <c r="E124" s="10">
        <v>2</v>
      </c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>
        <v>3.2105299999999999</v>
      </c>
      <c r="Q124" s="10">
        <v>178</v>
      </c>
      <c r="R124" s="10">
        <v>201601</v>
      </c>
      <c r="S124" s="10">
        <v>15</v>
      </c>
      <c r="T124" s="10"/>
      <c r="U124" s="10" t="s">
        <v>406</v>
      </c>
    </row>
    <row r="125" spans="1:21">
      <c r="A125" s="10">
        <v>68550</v>
      </c>
      <c r="B125" s="10">
        <v>1</v>
      </c>
      <c r="C125" s="10"/>
      <c r="D125" s="10">
        <v>130.6</v>
      </c>
      <c r="E125" s="10">
        <v>2</v>
      </c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>
        <v>3.2105299999999999</v>
      </c>
      <c r="Q125" s="10">
        <v>178</v>
      </c>
      <c r="R125" s="10">
        <v>201601</v>
      </c>
      <c r="S125" s="10">
        <v>15</v>
      </c>
      <c r="T125" s="10"/>
      <c r="U125" s="10" t="s">
        <v>407</v>
      </c>
    </row>
    <row r="126" spans="1:21">
      <c r="A126" s="10">
        <v>68550</v>
      </c>
      <c r="B126" s="10">
        <v>1</v>
      </c>
      <c r="C126" s="10"/>
      <c r="D126" s="10">
        <v>139.69999999999999</v>
      </c>
      <c r="E126" s="10">
        <v>2</v>
      </c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>
        <v>3.2105299999999999</v>
      </c>
      <c r="Q126" s="10">
        <v>178</v>
      </c>
      <c r="R126" s="10">
        <v>201601</v>
      </c>
      <c r="S126" s="10">
        <v>15</v>
      </c>
      <c r="T126" s="10"/>
      <c r="U126" s="10" t="s">
        <v>408</v>
      </c>
    </row>
    <row r="127" spans="1:21">
      <c r="A127" s="10">
        <v>68550</v>
      </c>
      <c r="B127" s="10">
        <v>1</v>
      </c>
      <c r="C127" s="10"/>
      <c r="D127" s="10">
        <v>141.30000000000001</v>
      </c>
      <c r="E127" s="10">
        <v>2</v>
      </c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>
        <v>3.2105299999999999</v>
      </c>
      <c r="Q127" s="10">
        <v>178</v>
      </c>
      <c r="R127" s="10">
        <v>201601</v>
      </c>
      <c r="S127" s="10">
        <v>15</v>
      </c>
      <c r="T127" s="10"/>
      <c r="U127" s="10" t="s">
        <v>409</v>
      </c>
    </row>
    <row r="128" spans="1:21">
      <c r="A128" s="10">
        <v>68550</v>
      </c>
      <c r="B128" s="10">
        <v>1</v>
      </c>
      <c r="C128" s="10"/>
      <c r="D128" s="10">
        <v>136.30000000000001</v>
      </c>
      <c r="E128" s="10">
        <v>2</v>
      </c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>
        <v>3.2105299999999999</v>
      </c>
      <c r="Q128" s="10">
        <v>178</v>
      </c>
      <c r="R128" s="10">
        <v>201601</v>
      </c>
      <c r="S128" s="10">
        <v>15</v>
      </c>
      <c r="T128" s="10"/>
      <c r="U128" s="10" t="s">
        <v>410</v>
      </c>
    </row>
    <row r="129" spans="1:21">
      <c r="A129" s="10">
        <v>68550</v>
      </c>
      <c r="B129" s="10">
        <v>1</v>
      </c>
      <c r="C129" s="10"/>
      <c r="D129" s="10">
        <v>113.1</v>
      </c>
      <c r="E129" s="10">
        <v>2</v>
      </c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>
        <v>3.2105299999999999</v>
      </c>
      <c r="Q129" s="10">
        <v>178</v>
      </c>
      <c r="R129" s="10">
        <v>201601</v>
      </c>
      <c r="S129" s="10">
        <v>15</v>
      </c>
      <c r="T129" s="10"/>
      <c r="U129" s="10" t="s">
        <v>411</v>
      </c>
    </row>
    <row r="130" spans="1:21">
      <c r="A130" s="10">
        <v>68550</v>
      </c>
      <c r="B130" s="10">
        <v>1</v>
      </c>
      <c r="C130" s="10"/>
      <c r="D130" s="10">
        <v>159.4</v>
      </c>
      <c r="E130" s="10">
        <v>2</v>
      </c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>
        <v>3.2105299999999999</v>
      </c>
      <c r="Q130" s="10">
        <v>178</v>
      </c>
      <c r="R130" s="10">
        <v>201601</v>
      </c>
      <c r="S130" s="10">
        <v>15</v>
      </c>
      <c r="T130" s="10"/>
      <c r="U130" s="10" t="s">
        <v>412</v>
      </c>
    </row>
    <row r="131" spans="1:21">
      <c r="A131" s="10">
        <v>68550</v>
      </c>
      <c r="B131" s="10">
        <v>1</v>
      </c>
      <c r="C131" s="10"/>
      <c r="D131" s="10">
        <v>137.1</v>
      </c>
      <c r="E131" s="10">
        <v>2</v>
      </c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>
        <v>3.2105299999999999</v>
      </c>
      <c r="Q131" s="10">
        <v>178</v>
      </c>
      <c r="R131" s="10">
        <v>201601</v>
      </c>
      <c r="S131" s="10">
        <v>15</v>
      </c>
      <c r="T131" s="10"/>
      <c r="U131" s="10" t="s">
        <v>413</v>
      </c>
    </row>
    <row r="132" spans="1:21">
      <c r="A132" s="10">
        <v>68550</v>
      </c>
      <c r="B132" s="10">
        <v>1</v>
      </c>
      <c r="C132" s="10"/>
      <c r="D132" s="10">
        <v>131.80000000000001</v>
      </c>
      <c r="E132" s="10">
        <v>2</v>
      </c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>
        <v>3.2105299999999999</v>
      </c>
      <c r="Q132" s="10">
        <v>178</v>
      </c>
      <c r="R132" s="10">
        <v>201601</v>
      </c>
      <c r="S132" s="10">
        <v>15</v>
      </c>
      <c r="T132" s="10"/>
      <c r="U132" s="10" t="s">
        <v>414</v>
      </c>
    </row>
    <row r="133" spans="1:21">
      <c r="A133" s="10">
        <v>68550</v>
      </c>
      <c r="B133" s="10">
        <v>1</v>
      </c>
      <c r="C133" s="10"/>
      <c r="D133" s="10">
        <v>82</v>
      </c>
      <c r="E133" s="10">
        <v>2</v>
      </c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>
        <v>3.2105299999999999</v>
      </c>
      <c r="Q133" s="10">
        <v>178</v>
      </c>
      <c r="R133" s="10">
        <v>201601</v>
      </c>
      <c r="S133" s="10">
        <v>15</v>
      </c>
      <c r="T133" s="10"/>
      <c r="U133" s="10" t="s">
        <v>415</v>
      </c>
    </row>
    <row r="134" spans="1:21">
      <c r="A134" s="10">
        <v>68550</v>
      </c>
      <c r="B134" s="10">
        <v>1</v>
      </c>
      <c r="C134" s="10"/>
      <c r="D134" s="10">
        <v>136.5</v>
      </c>
      <c r="E134" s="10">
        <v>2</v>
      </c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>
        <v>3.2105299999999999</v>
      </c>
      <c r="Q134" s="10">
        <v>178</v>
      </c>
      <c r="R134" s="10">
        <v>201601</v>
      </c>
      <c r="S134" s="10">
        <v>15</v>
      </c>
      <c r="T134" s="10"/>
      <c r="U134" s="10" t="s">
        <v>416</v>
      </c>
    </row>
    <row r="135" spans="1:21">
      <c r="A135" s="10">
        <v>68550</v>
      </c>
      <c r="B135" s="10">
        <v>1</v>
      </c>
      <c r="C135" s="10"/>
      <c r="D135" s="10">
        <v>65.8</v>
      </c>
      <c r="E135" s="10">
        <v>2</v>
      </c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>
        <v>3.2105299999999999</v>
      </c>
      <c r="Q135" s="10">
        <v>178</v>
      </c>
      <c r="R135" s="10">
        <v>201601</v>
      </c>
      <c r="S135" s="10">
        <v>15</v>
      </c>
      <c r="T135" s="10"/>
      <c r="U135" s="10" t="s">
        <v>417</v>
      </c>
    </row>
    <row r="136" spans="1:21">
      <c r="A136" s="10">
        <v>68550</v>
      </c>
      <c r="B136" s="10">
        <v>1</v>
      </c>
      <c r="C136" s="10"/>
      <c r="D136" s="10">
        <v>67.099999999999994</v>
      </c>
      <c r="E136" s="10">
        <v>2</v>
      </c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>
        <v>3.2105299999999999</v>
      </c>
      <c r="Q136" s="10">
        <v>178</v>
      </c>
      <c r="R136" s="10">
        <v>201601</v>
      </c>
      <c r="S136" s="10">
        <v>15</v>
      </c>
      <c r="T136" s="10"/>
      <c r="U136" s="10" t="s">
        <v>418</v>
      </c>
    </row>
    <row r="137" spans="1:21">
      <c r="A137" s="10">
        <v>68550</v>
      </c>
      <c r="B137" s="10">
        <v>1</v>
      </c>
      <c r="C137" s="10"/>
      <c r="D137" s="10">
        <v>67.7</v>
      </c>
      <c r="E137" s="10">
        <v>2</v>
      </c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>
        <v>3.2105299999999999</v>
      </c>
      <c r="Q137" s="10">
        <v>178</v>
      </c>
      <c r="R137" s="10">
        <v>201601</v>
      </c>
      <c r="S137" s="10">
        <v>15</v>
      </c>
      <c r="T137" s="10"/>
      <c r="U137" s="10" t="s">
        <v>419</v>
      </c>
    </row>
    <row r="138" spans="1:21">
      <c r="A138" s="10">
        <v>68550</v>
      </c>
      <c r="B138" s="10">
        <v>1</v>
      </c>
      <c r="C138" s="10"/>
      <c r="D138" s="10">
        <v>66</v>
      </c>
      <c r="E138" s="10">
        <v>2</v>
      </c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>
        <v>3.2105299999999999</v>
      </c>
      <c r="Q138" s="10">
        <v>178</v>
      </c>
      <c r="R138" s="10">
        <v>201601</v>
      </c>
      <c r="S138" s="10">
        <v>15</v>
      </c>
      <c r="T138" s="10"/>
      <c r="U138" s="10" t="s">
        <v>420</v>
      </c>
    </row>
    <row r="139" spans="1:21">
      <c r="A139" s="10">
        <v>68550</v>
      </c>
      <c r="B139" s="10">
        <v>1</v>
      </c>
      <c r="C139" s="10"/>
      <c r="D139" s="10">
        <v>148</v>
      </c>
      <c r="E139" s="10">
        <v>2</v>
      </c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>
        <v>3.2105299999999999</v>
      </c>
      <c r="Q139" s="10">
        <v>178</v>
      </c>
      <c r="R139" s="10">
        <v>201601</v>
      </c>
      <c r="S139" s="10">
        <v>15</v>
      </c>
      <c r="T139" s="10"/>
      <c r="U139" s="10" t="s">
        <v>421</v>
      </c>
    </row>
    <row r="140" spans="1:21">
      <c r="A140" s="10">
        <v>68550</v>
      </c>
      <c r="B140" s="10">
        <v>1</v>
      </c>
      <c r="C140" s="10"/>
      <c r="D140" s="10">
        <v>118.3</v>
      </c>
      <c r="E140" s="10">
        <v>2</v>
      </c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>
        <v>3.2105299999999999</v>
      </c>
      <c r="Q140" s="10">
        <v>178</v>
      </c>
      <c r="R140" s="10">
        <v>201601</v>
      </c>
      <c r="S140" s="10">
        <v>15</v>
      </c>
      <c r="T140" s="10"/>
      <c r="U140" s="10" t="s">
        <v>422</v>
      </c>
    </row>
    <row r="141" spans="1:21">
      <c r="A141" s="10">
        <v>68550</v>
      </c>
      <c r="B141" s="10">
        <v>1</v>
      </c>
      <c r="C141" s="10"/>
      <c r="D141" s="10">
        <v>65.099999999999994</v>
      </c>
      <c r="E141" s="10">
        <v>2</v>
      </c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>
        <v>1</v>
      </c>
      <c r="Q141" s="10">
        <v>178</v>
      </c>
      <c r="R141" s="10">
        <v>201601</v>
      </c>
      <c r="S141" s="10">
        <v>19</v>
      </c>
      <c r="T141" s="10"/>
      <c r="U141" s="10" t="s">
        <v>423</v>
      </c>
    </row>
    <row r="142" spans="1:21">
      <c r="A142" s="10">
        <v>68550</v>
      </c>
      <c r="B142" s="10">
        <v>1</v>
      </c>
      <c r="C142" s="10"/>
      <c r="D142" s="10">
        <v>89.1</v>
      </c>
      <c r="E142" s="10">
        <v>1</v>
      </c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>
        <v>1</v>
      </c>
      <c r="Q142" s="10">
        <v>178</v>
      </c>
      <c r="R142" s="10">
        <v>201601</v>
      </c>
      <c r="S142" s="10">
        <v>19</v>
      </c>
      <c r="T142" s="10"/>
      <c r="U142" s="10" t="s">
        <v>424</v>
      </c>
    </row>
    <row r="143" spans="1:21">
      <c r="A143" s="10">
        <v>68550</v>
      </c>
      <c r="B143" s="10">
        <v>1</v>
      </c>
      <c r="C143" s="10"/>
      <c r="D143" s="10">
        <v>70</v>
      </c>
      <c r="E143" s="10">
        <v>2</v>
      </c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>
        <v>1</v>
      </c>
      <c r="Q143" s="10">
        <v>178</v>
      </c>
      <c r="R143" s="10">
        <v>201601</v>
      </c>
      <c r="S143" s="10">
        <v>19</v>
      </c>
      <c r="T143" s="10"/>
      <c r="U143" s="10" t="s">
        <v>425</v>
      </c>
    </row>
    <row r="144" spans="1:21">
      <c r="A144" s="10">
        <v>68550</v>
      </c>
      <c r="B144" s="10">
        <v>1</v>
      </c>
      <c r="C144" s="10"/>
      <c r="D144" s="10">
        <v>62.4</v>
      </c>
      <c r="E144" s="10">
        <v>2</v>
      </c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>
        <v>1</v>
      </c>
      <c r="Q144" s="10">
        <v>178</v>
      </c>
      <c r="R144" s="10">
        <v>201601</v>
      </c>
      <c r="S144" s="10">
        <v>19</v>
      </c>
      <c r="T144" s="10"/>
      <c r="U144" s="10" t="s">
        <v>426</v>
      </c>
    </row>
    <row r="145" spans="1:21">
      <c r="A145" s="10">
        <v>68550</v>
      </c>
      <c r="B145" s="10">
        <v>1</v>
      </c>
      <c r="C145" s="10"/>
      <c r="D145" s="10">
        <v>73.8</v>
      </c>
      <c r="E145" s="10">
        <v>2</v>
      </c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>
        <v>1</v>
      </c>
      <c r="Q145" s="10">
        <v>178</v>
      </c>
      <c r="R145" s="10">
        <v>201601</v>
      </c>
      <c r="S145" s="10">
        <v>19</v>
      </c>
      <c r="T145" s="10"/>
      <c r="U145" s="10" t="s">
        <v>427</v>
      </c>
    </row>
    <row r="146" spans="1:21">
      <c r="A146" s="10">
        <v>68550</v>
      </c>
      <c r="B146" s="10">
        <v>1</v>
      </c>
      <c r="C146" s="10"/>
      <c r="D146" s="10">
        <v>68.3</v>
      </c>
      <c r="E146" s="10">
        <v>2</v>
      </c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>
        <v>1</v>
      </c>
      <c r="Q146" s="10">
        <v>178</v>
      </c>
      <c r="R146" s="10">
        <v>201601</v>
      </c>
      <c r="S146" s="10">
        <v>19</v>
      </c>
      <c r="T146" s="10"/>
      <c r="U146" s="10" t="s">
        <v>428</v>
      </c>
    </row>
    <row r="147" spans="1:21">
      <c r="A147" s="10">
        <v>68550</v>
      </c>
      <c r="B147" s="10">
        <v>1</v>
      </c>
      <c r="C147" s="10"/>
      <c r="D147" s="10">
        <v>66</v>
      </c>
      <c r="E147" s="10">
        <v>2</v>
      </c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v>1</v>
      </c>
      <c r="Q147" s="10">
        <v>178</v>
      </c>
      <c r="R147" s="10">
        <v>201601</v>
      </c>
      <c r="S147" s="10">
        <v>19</v>
      </c>
      <c r="T147" s="10"/>
      <c r="U147" s="10" t="s">
        <v>429</v>
      </c>
    </row>
    <row r="148" spans="1:21">
      <c r="A148" s="10">
        <v>68550</v>
      </c>
      <c r="B148" s="10">
        <v>1</v>
      </c>
      <c r="C148" s="10"/>
      <c r="D148" s="10">
        <v>64.8</v>
      </c>
      <c r="E148" s="10">
        <v>2</v>
      </c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>
        <v>1</v>
      </c>
      <c r="Q148" s="10">
        <v>178</v>
      </c>
      <c r="R148" s="10">
        <v>201601</v>
      </c>
      <c r="S148" s="10">
        <v>19</v>
      </c>
      <c r="T148" s="10"/>
      <c r="U148" s="10" t="s">
        <v>430</v>
      </c>
    </row>
    <row r="149" spans="1:21">
      <c r="A149" s="10">
        <v>68550</v>
      </c>
      <c r="B149" s="10">
        <v>1</v>
      </c>
      <c r="C149" s="10"/>
      <c r="D149" s="10">
        <v>82.8</v>
      </c>
      <c r="E149" s="10">
        <v>1</v>
      </c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>
        <v>1</v>
      </c>
      <c r="Q149" s="10">
        <v>178</v>
      </c>
      <c r="R149" s="10">
        <v>201601</v>
      </c>
      <c r="S149" s="10">
        <v>19</v>
      </c>
      <c r="T149" s="10"/>
      <c r="U149" s="10" t="s">
        <v>431</v>
      </c>
    </row>
    <row r="150" spans="1:21">
      <c r="A150" s="10">
        <v>68550</v>
      </c>
      <c r="B150" s="10">
        <v>1</v>
      </c>
      <c r="C150" s="10"/>
      <c r="D150" s="10">
        <v>68.5</v>
      </c>
      <c r="E150" s="10">
        <v>2</v>
      </c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>
        <v>1</v>
      </c>
      <c r="Q150" s="10">
        <v>178</v>
      </c>
      <c r="R150" s="10">
        <v>201601</v>
      </c>
      <c r="S150" s="10">
        <v>19</v>
      </c>
      <c r="T150" s="10"/>
      <c r="U150" s="10" t="s">
        <v>432</v>
      </c>
    </row>
    <row r="151" spans="1:21">
      <c r="A151" s="10">
        <v>68550</v>
      </c>
      <c r="B151" s="10">
        <v>1</v>
      </c>
      <c r="C151" s="10"/>
      <c r="D151" s="10">
        <v>90.8</v>
      </c>
      <c r="E151" s="10">
        <v>2</v>
      </c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>
        <v>1</v>
      </c>
      <c r="Q151" s="10">
        <v>178</v>
      </c>
      <c r="R151" s="10">
        <v>201601</v>
      </c>
      <c r="S151" s="10">
        <v>19</v>
      </c>
      <c r="T151" s="10"/>
      <c r="U151" s="10" t="s">
        <v>433</v>
      </c>
    </row>
    <row r="152" spans="1:21">
      <c r="A152" s="10">
        <v>68550</v>
      </c>
      <c r="B152" s="10">
        <v>1</v>
      </c>
      <c r="C152" s="10"/>
      <c r="D152" s="10">
        <v>123.7</v>
      </c>
      <c r="E152" s="10">
        <v>2</v>
      </c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>
        <v>1</v>
      </c>
      <c r="Q152" s="10">
        <v>178</v>
      </c>
      <c r="R152" s="10">
        <v>201601</v>
      </c>
      <c r="S152" s="10">
        <v>19</v>
      </c>
      <c r="T152" s="10"/>
      <c r="U152" s="10" t="s">
        <v>434</v>
      </c>
    </row>
    <row r="153" spans="1:21">
      <c r="A153" s="10">
        <v>68550</v>
      </c>
      <c r="B153" s="10">
        <v>1</v>
      </c>
      <c r="C153" s="10"/>
      <c r="D153" s="10">
        <v>157</v>
      </c>
      <c r="E153" s="10">
        <v>2</v>
      </c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>
        <v>1</v>
      </c>
      <c r="Q153" s="10">
        <v>178</v>
      </c>
      <c r="R153" s="10">
        <v>201601</v>
      </c>
      <c r="S153" s="10">
        <v>19</v>
      </c>
      <c r="T153" s="10"/>
      <c r="U153" s="10" t="s">
        <v>435</v>
      </c>
    </row>
    <row r="154" spans="1:21">
      <c r="A154" s="10">
        <v>68550</v>
      </c>
      <c r="B154" s="10">
        <v>1</v>
      </c>
      <c r="C154" s="10"/>
      <c r="D154" s="10">
        <v>126</v>
      </c>
      <c r="E154" s="10">
        <v>2</v>
      </c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>
        <v>1</v>
      </c>
      <c r="Q154" s="10">
        <v>178</v>
      </c>
      <c r="R154" s="10">
        <v>201601</v>
      </c>
      <c r="S154" s="10">
        <v>19</v>
      </c>
      <c r="T154" s="10"/>
      <c r="U154" s="10" t="s">
        <v>436</v>
      </c>
    </row>
    <row r="155" spans="1:21">
      <c r="A155" s="10">
        <v>68550</v>
      </c>
      <c r="B155" s="10">
        <v>1</v>
      </c>
      <c r="C155" s="10"/>
      <c r="D155" s="10">
        <v>86.1</v>
      </c>
      <c r="E155" s="10">
        <v>1</v>
      </c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>
        <v>1</v>
      </c>
      <c r="Q155" s="10">
        <v>178</v>
      </c>
      <c r="R155" s="10">
        <v>201601</v>
      </c>
      <c r="S155" s="10">
        <v>19</v>
      </c>
      <c r="T155" s="10"/>
      <c r="U155" s="10" t="s">
        <v>437</v>
      </c>
    </row>
    <row r="156" spans="1:21">
      <c r="A156" s="10">
        <v>68550</v>
      </c>
      <c r="B156" s="10">
        <v>1</v>
      </c>
      <c r="C156" s="10"/>
      <c r="D156" s="10">
        <v>70.8</v>
      </c>
      <c r="E156" s="10">
        <v>2</v>
      </c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>
        <v>1</v>
      </c>
      <c r="Q156" s="10">
        <v>178</v>
      </c>
      <c r="R156" s="10">
        <v>201601</v>
      </c>
      <c r="S156" s="10">
        <v>19</v>
      </c>
      <c r="T156" s="10"/>
      <c r="U156" s="10" t="s">
        <v>438</v>
      </c>
    </row>
    <row r="157" spans="1:21">
      <c r="A157" s="10">
        <v>68550</v>
      </c>
      <c r="B157" s="10">
        <v>1</v>
      </c>
      <c r="C157" s="10"/>
      <c r="D157" s="10">
        <v>69.7</v>
      </c>
      <c r="E157" s="10">
        <v>2</v>
      </c>
      <c r="F157" s="10"/>
      <c r="G157" s="10"/>
      <c r="H157" s="10"/>
      <c r="I157" s="10"/>
      <c r="J157" s="10"/>
      <c r="K157" s="10">
        <v>5</v>
      </c>
      <c r="L157" s="10">
        <v>100</v>
      </c>
      <c r="M157" s="10">
        <v>100</v>
      </c>
      <c r="N157" s="10">
        <v>50</v>
      </c>
      <c r="O157" s="10"/>
      <c r="P157" s="10">
        <v>1</v>
      </c>
      <c r="Q157" s="10">
        <v>178</v>
      </c>
      <c r="R157" s="10">
        <v>201601</v>
      </c>
      <c r="S157" s="10">
        <v>19</v>
      </c>
      <c r="T157" s="10"/>
      <c r="U157" s="10" t="s">
        <v>439</v>
      </c>
    </row>
    <row r="158" spans="1:21">
      <c r="A158" s="10">
        <v>68550</v>
      </c>
      <c r="B158" s="10">
        <v>1</v>
      </c>
      <c r="C158" s="10"/>
      <c r="D158" s="10">
        <v>112.5</v>
      </c>
      <c r="E158" s="10">
        <v>2</v>
      </c>
      <c r="F158" s="10"/>
      <c r="G158" s="10"/>
      <c r="H158" s="10"/>
      <c r="I158" s="10"/>
      <c r="J158" s="10"/>
      <c r="K158" s="10">
        <v>5</v>
      </c>
      <c r="L158" s="10">
        <v>0</v>
      </c>
      <c r="M158" s="10">
        <v>50</v>
      </c>
      <c r="N158" s="10">
        <v>25</v>
      </c>
      <c r="O158" s="10"/>
      <c r="P158" s="10">
        <v>1</v>
      </c>
      <c r="Q158" s="10">
        <v>178</v>
      </c>
      <c r="R158" s="10">
        <v>201601</v>
      </c>
      <c r="S158" s="10">
        <v>19</v>
      </c>
      <c r="T158" s="10"/>
      <c r="U158" s="10" t="s">
        <v>440</v>
      </c>
    </row>
    <row r="159" spans="1:21">
      <c r="A159" s="10">
        <v>68550</v>
      </c>
      <c r="B159" s="10">
        <v>1</v>
      </c>
      <c r="C159" s="10"/>
      <c r="D159" s="10">
        <v>142.4</v>
      </c>
      <c r="E159" s="10">
        <v>2</v>
      </c>
      <c r="F159" s="10"/>
      <c r="G159" s="10"/>
      <c r="H159" s="10"/>
      <c r="I159" s="10"/>
      <c r="J159" s="10"/>
      <c r="K159" s="10">
        <v>6</v>
      </c>
      <c r="L159" s="10">
        <v>2</v>
      </c>
      <c r="M159" s="10">
        <v>1</v>
      </c>
      <c r="N159" s="10">
        <v>2</v>
      </c>
      <c r="O159" s="10"/>
      <c r="P159" s="10">
        <v>1</v>
      </c>
      <c r="Q159" s="10">
        <v>178</v>
      </c>
      <c r="R159" s="10">
        <v>201601</v>
      </c>
      <c r="S159" s="10">
        <v>19</v>
      </c>
      <c r="T159" s="10"/>
      <c r="U159" s="10" t="s">
        <v>441</v>
      </c>
    </row>
    <row r="160" spans="1:21">
      <c r="A160" s="10">
        <v>68550</v>
      </c>
      <c r="B160" s="10">
        <v>1</v>
      </c>
      <c r="C160" s="10"/>
      <c r="D160" s="10">
        <v>65.099999999999994</v>
      </c>
      <c r="E160" s="10">
        <v>2</v>
      </c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>
        <v>1</v>
      </c>
      <c r="Q160" s="10">
        <v>178</v>
      </c>
      <c r="R160" s="10">
        <v>201601</v>
      </c>
      <c r="S160" s="10">
        <v>19</v>
      </c>
      <c r="T160" s="10"/>
      <c r="U160" s="10" t="s">
        <v>442</v>
      </c>
    </row>
    <row r="161" spans="1:21">
      <c r="A161" s="10">
        <v>68550</v>
      </c>
      <c r="B161" s="10">
        <v>1</v>
      </c>
      <c r="C161" s="10"/>
      <c r="D161" s="10">
        <v>70.599999999999994</v>
      </c>
      <c r="E161" s="10">
        <v>2</v>
      </c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>
        <v>1</v>
      </c>
      <c r="Q161" s="10">
        <v>178</v>
      </c>
      <c r="R161" s="10">
        <v>201601</v>
      </c>
      <c r="S161" s="10">
        <v>19</v>
      </c>
      <c r="T161" s="10"/>
      <c r="U161" s="10" t="s">
        <v>443</v>
      </c>
    </row>
    <row r="162" spans="1:21">
      <c r="A162" s="10">
        <v>68550</v>
      </c>
      <c r="B162" s="10">
        <v>1</v>
      </c>
      <c r="C162" s="10"/>
      <c r="D162" s="10">
        <v>66.8</v>
      </c>
      <c r="E162" s="10">
        <v>2</v>
      </c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>
        <v>1</v>
      </c>
      <c r="Q162" s="10">
        <v>178</v>
      </c>
      <c r="R162" s="10">
        <v>201601</v>
      </c>
      <c r="S162" s="10">
        <v>19</v>
      </c>
      <c r="T162" s="10"/>
      <c r="U162" s="10" t="s">
        <v>444</v>
      </c>
    </row>
    <row r="163" spans="1:21">
      <c r="A163" s="10">
        <v>68550</v>
      </c>
      <c r="B163" s="10">
        <v>1</v>
      </c>
      <c r="C163" s="10"/>
      <c r="D163" s="10">
        <v>64.8</v>
      </c>
      <c r="E163" s="10">
        <v>2</v>
      </c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>
        <v>1</v>
      </c>
      <c r="Q163" s="10">
        <v>178</v>
      </c>
      <c r="R163" s="10">
        <v>201601</v>
      </c>
      <c r="S163" s="10">
        <v>19</v>
      </c>
      <c r="T163" s="10"/>
      <c r="U163" s="10" t="s">
        <v>445</v>
      </c>
    </row>
    <row r="164" spans="1:21">
      <c r="A164" s="10">
        <v>68550</v>
      </c>
      <c r="B164" s="10">
        <v>1</v>
      </c>
      <c r="C164" s="10"/>
      <c r="D164" s="10">
        <v>64.400000000000006</v>
      </c>
      <c r="E164" s="10">
        <v>1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>
        <v>1</v>
      </c>
      <c r="Q164" s="10">
        <v>178</v>
      </c>
      <c r="R164" s="10">
        <v>201601</v>
      </c>
      <c r="S164" s="10">
        <v>19</v>
      </c>
      <c r="T164" s="10"/>
      <c r="U164" s="10" t="s">
        <v>446</v>
      </c>
    </row>
    <row r="165" spans="1:21">
      <c r="A165" s="10">
        <v>68550</v>
      </c>
      <c r="B165" s="10">
        <v>1</v>
      </c>
      <c r="C165" s="10"/>
      <c r="D165" s="10">
        <v>89.3</v>
      </c>
      <c r="E165" s="10">
        <v>1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>
        <v>1</v>
      </c>
      <c r="Q165" s="10">
        <v>178</v>
      </c>
      <c r="R165" s="10">
        <v>201601</v>
      </c>
      <c r="S165" s="10">
        <v>19</v>
      </c>
      <c r="T165" s="10"/>
      <c r="U165" s="10" t="s">
        <v>447</v>
      </c>
    </row>
    <row r="166" spans="1:21">
      <c r="A166" s="10">
        <v>68550</v>
      </c>
      <c r="B166" s="10">
        <v>1</v>
      </c>
      <c r="C166" s="10"/>
      <c r="D166" s="10">
        <v>66.099999999999994</v>
      </c>
      <c r="E166" s="10">
        <v>2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>
        <v>1</v>
      </c>
      <c r="Q166" s="10">
        <v>178</v>
      </c>
      <c r="R166" s="10">
        <v>201601</v>
      </c>
      <c r="S166" s="10">
        <v>19</v>
      </c>
      <c r="T166" s="10"/>
      <c r="U166" s="10" t="s">
        <v>448</v>
      </c>
    </row>
    <row r="167" spans="1:21">
      <c r="A167" s="10">
        <v>68550</v>
      </c>
      <c r="B167" s="10">
        <v>2</v>
      </c>
      <c r="C167" s="10"/>
      <c r="D167" s="10">
        <v>105.5</v>
      </c>
      <c r="E167" s="10">
        <v>2</v>
      </c>
      <c r="F167" s="10">
        <v>4</v>
      </c>
      <c r="G167" s="10">
        <v>1</v>
      </c>
      <c r="H167" s="10">
        <v>4</v>
      </c>
      <c r="I167" s="10"/>
      <c r="J167" s="10"/>
      <c r="K167" s="10">
        <v>6</v>
      </c>
      <c r="L167" s="10">
        <v>15</v>
      </c>
      <c r="M167" s="10">
        <v>2</v>
      </c>
      <c r="N167" s="10">
        <v>10</v>
      </c>
      <c r="O167" s="10"/>
      <c r="P167" s="10">
        <v>1</v>
      </c>
      <c r="Q167" s="10">
        <v>178</v>
      </c>
      <c r="R167" s="10">
        <v>201601</v>
      </c>
      <c r="S167" s="10">
        <v>19</v>
      </c>
      <c r="T167" s="10"/>
      <c r="U167" s="10" t="s">
        <v>449</v>
      </c>
    </row>
    <row r="168" spans="1:21">
      <c r="A168" s="10">
        <v>68550</v>
      </c>
      <c r="B168" s="10">
        <v>2</v>
      </c>
      <c r="C168" s="10"/>
      <c r="D168" s="10">
        <v>109.8</v>
      </c>
      <c r="E168" s="10">
        <v>2</v>
      </c>
      <c r="F168" s="10">
        <v>4</v>
      </c>
      <c r="G168" s="10">
        <v>1</v>
      </c>
      <c r="H168" s="10">
        <v>4</v>
      </c>
      <c r="I168" s="10"/>
      <c r="J168" s="10"/>
      <c r="K168" s="10"/>
      <c r="L168" s="10"/>
      <c r="M168" s="10"/>
      <c r="N168" s="10"/>
      <c r="O168" s="10"/>
      <c r="P168" s="10">
        <v>1</v>
      </c>
      <c r="Q168" s="10">
        <v>178</v>
      </c>
      <c r="R168" s="10">
        <v>201601</v>
      </c>
      <c r="S168" s="10">
        <v>19</v>
      </c>
      <c r="T168" s="10"/>
      <c r="U168" s="10" t="s">
        <v>450</v>
      </c>
    </row>
    <row r="169" spans="1:21">
      <c r="A169" s="10">
        <v>68550</v>
      </c>
      <c r="B169" s="10">
        <v>2</v>
      </c>
      <c r="C169" s="10"/>
      <c r="D169" s="10">
        <v>85.6</v>
      </c>
      <c r="E169" s="10">
        <v>1</v>
      </c>
      <c r="F169" s="10">
        <v>0</v>
      </c>
      <c r="G169" s="10">
        <v>0</v>
      </c>
      <c r="H169" s="10">
        <v>1</v>
      </c>
      <c r="I169" s="10"/>
      <c r="J169" s="10"/>
      <c r="K169" s="10"/>
      <c r="L169" s="10"/>
      <c r="M169" s="10"/>
      <c r="N169" s="10"/>
      <c r="O169" s="10"/>
      <c r="P169" s="10">
        <v>1</v>
      </c>
      <c r="Q169" s="10">
        <v>178</v>
      </c>
      <c r="R169" s="10">
        <v>201601</v>
      </c>
      <c r="S169" s="10">
        <v>19</v>
      </c>
      <c r="T169" s="10"/>
      <c r="U169" s="10" t="s">
        <v>451</v>
      </c>
    </row>
    <row r="170" spans="1:21">
      <c r="A170" s="10">
        <v>68550</v>
      </c>
      <c r="B170" s="10">
        <v>2</v>
      </c>
      <c r="C170" s="10"/>
      <c r="D170" s="10">
        <v>82.6</v>
      </c>
      <c r="E170" s="10">
        <v>1</v>
      </c>
      <c r="F170" s="10">
        <v>0</v>
      </c>
      <c r="G170" s="10">
        <v>0</v>
      </c>
      <c r="H170" s="10">
        <v>1</v>
      </c>
      <c r="I170" s="10"/>
      <c r="J170" s="10"/>
      <c r="K170" s="10"/>
      <c r="L170" s="10"/>
      <c r="M170" s="10"/>
      <c r="N170" s="10"/>
      <c r="O170" s="10"/>
      <c r="P170" s="10">
        <v>1</v>
      </c>
      <c r="Q170" s="10">
        <v>178</v>
      </c>
      <c r="R170" s="10">
        <v>201601</v>
      </c>
      <c r="S170" s="10">
        <v>19</v>
      </c>
      <c r="T170" s="10"/>
      <c r="U170" s="10" t="s">
        <v>452</v>
      </c>
    </row>
    <row r="171" spans="1:21">
      <c r="A171" s="10">
        <v>68550</v>
      </c>
      <c r="B171" s="10">
        <v>2</v>
      </c>
      <c r="C171" s="10"/>
      <c r="D171" s="10">
        <v>69.599999999999994</v>
      </c>
      <c r="E171" s="10">
        <v>0</v>
      </c>
      <c r="F171" s="10">
        <v>0</v>
      </c>
      <c r="G171" s="10">
        <v>0</v>
      </c>
      <c r="H171" s="10">
        <v>1</v>
      </c>
      <c r="I171" s="10"/>
      <c r="J171" s="10"/>
      <c r="K171" s="10"/>
      <c r="L171" s="10"/>
      <c r="M171" s="10"/>
      <c r="N171" s="10"/>
      <c r="O171" s="10"/>
      <c r="P171" s="10">
        <v>1</v>
      </c>
      <c r="Q171" s="10">
        <v>178</v>
      </c>
      <c r="R171" s="10">
        <v>201601</v>
      </c>
      <c r="S171" s="10">
        <v>19</v>
      </c>
      <c r="T171" s="10"/>
      <c r="U171" s="10" t="s">
        <v>453</v>
      </c>
    </row>
    <row r="172" spans="1:21">
      <c r="A172" s="10">
        <v>68550</v>
      </c>
      <c r="B172" s="10">
        <v>2</v>
      </c>
      <c r="C172" s="10"/>
      <c r="D172" s="10">
        <v>85.2</v>
      </c>
      <c r="E172" s="10">
        <v>0</v>
      </c>
      <c r="F172" s="10">
        <v>0</v>
      </c>
      <c r="G172" s="10">
        <v>0</v>
      </c>
      <c r="H172" s="10">
        <v>1</v>
      </c>
      <c r="I172" s="10"/>
      <c r="J172" s="10"/>
      <c r="K172" s="10"/>
      <c r="L172" s="10"/>
      <c r="M172" s="10"/>
      <c r="N172" s="10"/>
      <c r="O172" s="10"/>
      <c r="P172" s="10">
        <v>1</v>
      </c>
      <c r="Q172" s="10">
        <v>178</v>
      </c>
      <c r="R172" s="10">
        <v>201601</v>
      </c>
      <c r="S172" s="10">
        <v>19</v>
      </c>
      <c r="T172" s="10"/>
      <c r="U172" s="10" t="s">
        <v>454</v>
      </c>
    </row>
    <row r="173" spans="1:21">
      <c r="A173" s="10">
        <v>68550</v>
      </c>
      <c r="B173" s="10">
        <v>2</v>
      </c>
      <c r="C173" s="10"/>
      <c r="D173" s="10">
        <v>63.7</v>
      </c>
      <c r="E173" s="10">
        <v>2</v>
      </c>
      <c r="F173" s="10">
        <v>0</v>
      </c>
      <c r="G173" s="10">
        <v>0</v>
      </c>
      <c r="H173" s="10">
        <v>1</v>
      </c>
      <c r="I173" s="10"/>
      <c r="J173" s="10"/>
      <c r="K173" s="10"/>
      <c r="L173" s="10"/>
      <c r="M173" s="10"/>
      <c r="N173" s="10"/>
      <c r="O173" s="10"/>
      <c r="P173" s="10">
        <v>1</v>
      </c>
      <c r="Q173" s="10">
        <v>178</v>
      </c>
      <c r="R173" s="10">
        <v>201601</v>
      </c>
      <c r="S173" s="10">
        <v>19</v>
      </c>
      <c r="T173" s="10"/>
      <c r="U173" s="10" t="s">
        <v>455</v>
      </c>
    </row>
    <row r="174" spans="1:21">
      <c r="A174" s="10">
        <v>68550</v>
      </c>
      <c r="B174" s="10">
        <v>2</v>
      </c>
      <c r="C174" s="10"/>
      <c r="D174" s="10">
        <v>63</v>
      </c>
      <c r="E174" s="10">
        <v>2</v>
      </c>
      <c r="F174" s="10">
        <v>0</v>
      </c>
      <c r="G174" s="10">
        <v>0</v>
      </c>
      <c r="H174" s="10">
        <v>1</v>
      </c>
      <c r="I174" s="10"/>
      <c r="J174" s="10"/>
      <c r="K174" s="10"/>
      <c r="L174" s="10"/>
      <c r="M174" s="10"/>
      <c r="N174" s="10"/>
      <c r="O174" s="10"/>
      <c r="P174" s="10">
        <v>1</v>
      </c>
      <c r="Q174" s="10">
        <v>178</v>
      </c>
      <c r="R174" s="10">
        <v>201601</v>
      </c>
      <c r="S174" s="10">
        <v>19</v>
      </c>
      <c r="T174" s="10"/>
      <c r="U174" s="10" t="s">
        <v>456</v>
      </c>
    </row>
    <row r="175" spans="1:21">
      <c r="A175" s="10">
        <v>68550</v>
      </c>
      <c r="B175" s="10">
        <v>2</v>
      </c>
      <c r="C175" s="10"/>
      <c r="D175" s="10">
        <v>82.8</v>
      </c>
      <c r="E175" s="10">
        <v>2</v>
      </c>
      <c r="F175" s="10">
        <v>0</v>
      </c>
      <c r="G175" s="10">
        <v>0</v>
      </c>
      <c r="H175" s="10">
        <v>1</v>
      </c>
      <c r="I175" s="10"/>
      <c r="J175" s="10"/>
      <c r="K175" s="10"/>
      <c r="L175" s="10"/>
      <c r="M175" s="10"/>
      <c r="N175" s="10"/>
      <c r="O175" s="10"/>
      <c r="P175" s="10">
        <v>1</v>
      </c>
      <c r="Q175" s="10">
        <v>178</v>
      </c>
      <c r="R175" s="10">
        <v>201601</v>
      </c>
      <c r="S175" s="10">
        <v>19</v>
      </c>
      <c r="T175" s="10"/>
      <c r="U175" s="10" t="s">
        <v>457</v>
      </c>
    </row>
    <row r="176" spans="1:21">
      <c r="A176" s="10">
        <v>68550</v>
      </c>
      <c r="B176" s="10">
        <v>2</v>
      </c>
      <c r="C176" s="10"/>
      <c r="D176" s="10">
        <v>68.099999999999994</v>
      </c>
      <c r="E176" s="10">
        <v>2</v>
      </c>
      <c r="F176" s="10">
        <v>0</v>
      </c>
      <c r="G176" s="10">
        <v>0</v>
      </c>
      <c r="H176" s="10">
        <v>1</v>
      </c>
      <c r="I176" s="10"/>
      <c r="J176" s="10"/>
      <c r="K176" s="10"/>
      <c r="L176" s="10"/>
      <c r="M176" s="10"/>
      <c r="N176" s="10"/>
      <c r="O176" s="10"/>
      <c r="P176" s="10">
        <v>1</v>
      </c>
      <c r="Q176" s="10">
        <v>178</v>
      </c>
      <c r="R176" s="10">
        <v>201601</v>
      </c>
      <c r="S176" s="10">
        <v>19</v>
      </c>
      <c r="T176" s="10"/>
      <c r="U176" s="10" t="s">
        <v>458</v>
      </c>
    </row>
    <row r="177" spans="1:21">
      <c r="A177" s="10">
        <v>68550</v>
      </c>
      <c r="B177" s="10">
        <v>2</v>
      </c>
      <c r="C177" s="10"/>
      <c r="D177" s="10">
        <v>68.599999999999994</v>
      </c>
      <c r="E177" s="10">
        <v>2</v>
      </c>
      <c r="F177" s="10">
        <v>0</v>
      </c>
      <c r="G177" s="10">
        <v>0</v>
      </c>
      <c r="H177" s="10">
        <v>1</v>
      </c>
      <c r="I177" s="10"/>
      <c r="J177" s="10"/>
      <c r="K177" s="10"/>
      <c r="L177" s="10"/>
      <c r="M177" s="10"/>
      <c r="N177" s="10"/>
      <c r="O177" s="10"/>
      <c r="P177" s="10">
        <v>1</v>
      </c>
      <c r="Q177" s="10">
        <v>178</v>
      </c>
      <c r="R177" s="10">
        <v>201601</v>
      </c>
      <c r="S177" s="10">
        <v>19</v>
      </c>
      <c r="T177" s="10"/>
      <c r="U177" s="10" t="s">
        <v>459</v>
      </c>
    </row>
    <row r="178" spans="1:21">
      <c r="A178" s="10">
        <v>68550</v>
      </c>
      <c r="B178" s="10">
        <v>2</v>
      </c>
      <c r="C178" s="10"/>
      <c r="D178" s="10">
        <v>86.5</v>
      </c>
      <c r="E178" s="10">
        <v>2</v>
      </c>
      <c r="F178" s="10">
        <v>0</v>
      </c>
      <c r="G178" s="10">
        <v>0</v>
      </c>
      <c r="H178" s="10">
        <v>1</v>
      </c>
      <c r="I178" s="10"/>
      <c r="J178" s="10"/>
      <c r="K178" s="10"/>
      <c r="L178" s="10"/>
      <c r="M178" s="10"/>
      <c r="N178" s="10"/>
      <c r="O178" s="10"/>
      <c r="P178" s="10">
        <v>1</v>
      </c>
      <c r="Q178" s="10">
        <v>178</v>
      </c>
      <c r="R178" s="10">
        <v>201601</v>
      </c>
      <c r="S178" s="10">
        <v>19</v>
      </c>
      <c r="T178" s="10"/>
      <c r="U178" s="10" t="s">
        <v>460</v>
      </c>
    </row>
    <row r="179" spans="1:21">
      <c r="A179" s="10">
        <v>68550</v>
      </c>
      <c r="B179" s="10">
        <v>2</v>
      </c>
      <c r="C179" s="10"/>
      <c r="D179" s="10">
        <v>67.099999999999994</v>
      </c>
      <c r="E179" s="10">
        <v>2</v>
      </c>
      <c r="F179" s="10">
        <v>0</v>
      </c>
      <c r="G179" s="10">
        <v>0</v>
      </c>
      <c r="H179" s="10">
        <v>1</v>
      </c>
      <c r="I179" s="10"/>
      <c r="J179" s="10"/>
      <c r="K179" s="10"/>
      <c r="L179" s="10"/>
      <c r="M179" s="10"/>
      <c r="N179" s="10"/>
      <c r="O179" s="10"/>
      <c r="P179" s="10">
        <v>1</v>
      </c>
      <c r="Q179" s="10">
        <v>178</v>
      </c>
      <c r="R179" s="10">
        <v>201601</v>
      </c>
      <c r="S179" s="10">
        <v>19</v>
      </c>
      <c r="T179" s="10"/>
      <c r="U179" s="10" t="s">
        <v>461</v>
      </c>
    </row>
    <row r="180" spans="1:21">
      <c r="A180" s="10">
        <v>68550</v>
      </c>
      <c r="B180" s="10">
        <v>2</v>
      </c>
      <c r="C180" s="10"/>
      <c r="D180" s="10">
        <v>80</v>
      </c>
      <c r="E180" s="10">
        <v>2</v>
      </c>
      <c r="F180" s="10">
        <v>0</v>
      </c>
      <c r="G180" s="10">
        <v>0</v>
      </c>
      <c r="H180" s="10">
        <v>1</v>
      </c>
      <c r="I180" s="10"/>
      <c r="J180" s="10"/>
      <c r="K180" s="10"/>
      <c r="L180" s="10"/>
      <c r="M180" s="10"/>
      <c r="N180" s="10"/>
      <c r="O180" s="10"/>
      <c r="P180" s="10">
        <v>1</v>
      </c>
      <c r="Q180" s="10">
        <v>178</v>
      </c>
      <c r="R180" s="10">
        <v>201601</v>
      </c>
      <c r="S180" s="10">
        <v>19</v>
      </c>
      <c r="T180" s="10"/>
      <c r="U180" s="10" t="s">
        <v>462</v>
      </c>
    </row>
    <row r="181" spans="1:21">
      <c r="A181" s="10">
        <v>68550</v>
      </c>
      <c r="B181" s="10">
        <v>2</v>
      </c>
      <c r="C181" s="10"/>
      <c r="D181" s="10">
        <v>64.400000000000006</v>
      </c>
      <c r="E181" s="10">
        <v>2</v>
      </c>
      <c r="F181" s="10">
        <v>0</v>
      </c>
      <c r="G181" s="10">
        <v>0</v>
      </c>
      <c r="H181" s="10">
        <v>1</v>
      </c>
      <c r="I181" s="10"/>
      <c r="J181" s="10"/>
      <c r="K181" s="10"/>
      <c r="L181" s="10"/>
      <c r="M181" s="10"/>
      <c r="N181" s="10"/>
      <c r="O181" s="10"/>
      <c r="P181" s="10">
        <v>1</v>
      </c>
      <c r="Q181" s="10">
        <v>178</v>
      </c>
      <c r="R181" s="10">
        <v>201601</v>
      </c>
      <c r="S181" s="10">
        <v>19</v>
      </c>
      <c r="T181" s="10"/>
      <c r="U181" s="10" t="s">
        <v>463</v>
      </c>
    </row>
    <row r="182" spans="1:21">
      <c r="A182" s="10">
        <v>68550</v>
      </c>
      <c r="B182" s="10">
        <v>2</v>
      </c>
      <c r="C182" s="10"/>
      <c r="D182" s="10">
        <v>59.2</v>
      </c>
      <c r="E182" s="10">
        <v>2</v>
      </c>
      <c r="F182" s="10">
        <v>0</v>
      </c>
      <c r="G182" s="10">
        <v>0</v>
      </c>
      <c r="H182" s="10">
        <v>1</v>
      </c>
      <c r="I182" s="10"/>
      <c r="J182" s="10"/>
      <c r="K182" s="10"/>
      <c r="L182" s="10"/>
      <c r="M182" s="10"/>
      <c r="N182" s="10"/>
      <c r="O182" s="10"/>
      <c r="P182" s="10">
        <v>1</v>
      </c>
      <c r="Q182" s="10">
        <v>178</v>
      </c>
      <c r="R182" s="10">
        <v>201601</v>
      </c>
      <c r="S182" s="10">
        <v>19</v>
      </c>
      <c r="T182" s="10"/>
      <c r="U182" s="10" t="s">
        <v>464</v>
      </c>
    </row>
    <row r="183" spans="1:21">
      <c r="A183" s="10">
        <v>68550</v>
      </c>
      <c r="B183" s="10">
        <v>2</v>
      </c>
      <c r="C183" s="10"/>
      <c r="D183" s="10">
        <v>64.8</v>
      </c>
      <c r="E183" s="10">
        <v>2</v>
      </c>
      <c r="F183" s="10">
        <v>0</v>
      </c>
      <c r="G183" s="10">
        <v>0</v>
      </c>
      <c r="H183" s="10">
        <v>1</v>
      </c>
      <c r="I183" s="10"/>
      <c r="J183" s="10"/>
      <c r="K183" s="10"/>
      <c r="L183" s="10"/>
      <c r="M183" s="10"/>
      <c r="N183" s="10"/>
      <c r="O183" s="10"/>
      <c r="P183" s="10">
        <v>1</v>
      </c>
      <c r="Q183" s="10">
        <v>178</v>
      </c>
      <c r="R183" s="10">
        <v>201601</v>
      </c>
      <c r="S183" s="10">
        <v>19</v>
      </c>
      <c r="T183" s="10"/>
      <c r="U183" s="10" t="s">
        <v>465</v>
      </c>
    </row>
    <row r="184" spans="1:21">
      <c r="A184" s="10">
        <v>69335</v>
      </c>
      <c r="B184" s="10">
        <v>2</v>
      </c>
      <c r="C184" s="10">
        <v>114.4</v>
      </c>
      <c r="D184" s="10"/>
      <c r="E184" s="10">
        <v>1</v>
      </c>
      <c r="F184" s="10">
        <v>0</v>
      </c>
      <c r="G184" s="10">
        <v>0</v>
      </c>
      <c r="H184" s="10">
        <v>1</v>
      </c>
      <c r="I184" s="10"/>
      <c r="J184" s="10"/>
      <c r="K184" s="10"/>
      <c r="L184" s="10"/>
      <c r="M184" s="10"/>
      <c r="N184" s="10"/>
      <c r="O184" s="10"/>
      <c r="P184" s="10">
        <v>1</v>
      </c>
      <c r="Q184" s="10">
        <v>178</v>
      </c>
      <c r="R184" s="10">
        <v>201601</v>
      </c>
      <c r="S184" s="10">
        <v>8</v>
      </c>
      <c r="T184" s="10" t="s">
        <v>466</v>
      </c>
      <c r="U184" s="10" t="s">
        <v>467</v>
      </c>
    </row>
    <row r="185" spans="1:21">
      <c r="A185" s="10">
        <v>69335</v>
      </c>
      <c r="B185" s="10">
        <v>2</v>
      </c>
      <c r="C185" s="10">
        <v>121</v>
      </c>
      <c r="D185" s="10"/>
      <c r="E185" s="10">
        <v>1</v>
      </c>
      <c r="F185" s="10">
        <v>0</v>
      </c>
      <c r="G185" s="10">
        <v>0</v>
      </c>
      <c r="H185" s="10">
        <v>1</v>
      </c>
      <c r="I185" s="10"/>
      <c r="J185" s="10"/>
      <c r="K185" s="10"/>
      <c r="L185" s="10"/>
      <c r="M185" s="10"/>
      <c r="N185" s="10"/>
      <c r="O185" s="10"/>
      <c r="P185" s="10">
        <v>1</v>
      </c>
      <c r="Q185" s="10">
        <v>178</v>
      </c>
      <c r="R185" s="10">
        <v>201601</v>
      </c>
      <c r="S185" s="10">
        <v>8</v>
      </c>
      <c r="T185" s="10" t="s">
        <v>466</v>
      </c>
      <c r="U185" s="10" t="s">
        <v>468</v>
      </c>
    </row>
    <row r="186" spans="1:21">
      <c r="A186" s="10">
        <v>68550</v>
      </c>
      <c r="B186" s="10">
        <v>1</v>
      </c>
      <c r="C186" s="10"/>
      <c r="D186" s="10">
        <v>42.3</v>
      </c>
      <c r="E186" s="10">
        <v>2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>
        <v>1</v>
      </c>
      <c r="Q186" s="10">
        <v>178</v>
      </c>
      <c r="R186" s="10">
        <v>201601</v>
      </c>
      <c r="S186" s="10">
        <v>33</v>
      </c>
      <c r="T186" s="10"/>
      <c r="U186" s="10" t="s">
        <v>469</v>
      </c>
    </row>
    <row r="187" spans="1:21">
      <c r="A187" s="10">
        <v>68550</v>
      </c>
      <c r="B187" s="10">
        <v>2</v>
      </c>
      <c r="C187" s="10"/>
      <c r="D187" s="10">
        <v>91</v>
      </c>
      <c r="E187" s="10">
        <v>2</v>
      </c>
      <c r="F187" s="10">
        <v>0</v>
      </c>
      <c r="G187" s="10">
        <v>0</v>
      </c>
      <c r="H187" s="10">
        <v>1</v>
      </c>
      <c r="I187" s="10"/>
      <c r="J187" s="10"/>
      <c r="K187" s="10"/>
      <c r="L187" s="10"/>
      <c r="M187" s="10"/>
      <c r="N187" s="10"/>
      <c r="O187" s="10"/>
      <c r="P187" s="10">
        <v>1</v>
      </c>
      <c r="Q187" s="10">
        <v>178</v>
      </c>
      <c r="R187" s="10">
        <v>201601</v>
      </c>
      <c r="S187" s="10">
        <v>33</v>
      </c>
      <c r="T187" s="10"/>
      <c r="U187" s="10" t="s">
        <v>470</v>
      </c>
    </row>
    <row r="188" spans="1:21">
      <c r="A188" s="10">
        <v>69335</v>
      </c>
      <c r="B188" s="10">
        <v>2</v>
      </c>
      <c r="C188" s="10">
        <v>107.5</v>
      </c>
      <c r="D188" s="10"/>
      <c r="E188" s="10">
        <v>2</v>
      </c>
      <c r="F188" s="10">
        <v>0</v>
      </c>
      <c r="G188" s="10">
        <v>0</v>
      </c>
      <c r="H188" s="10">
        <v>1</v>
      </c>
      <c r="I188" s="10"/>
      <c r="J188" s="10"/>
      <c r="K188" s="10"/>
      <c r="L188" s="10"/>
      <c r="M188" s="10"/>
      <c r="N188" s="10"/>
      <c r="O188" s="10"/>
      <c r="P188" s="10">
        <v>1</v>
      </c>
      <c r="Q188" s="10">
        <v>178</v>
      </c>
      <c r="R188" s="10">
        <v>201601</v>
      </c>
      <c r="S188" s="10">
        <v>33</v>
      </c>
      <c r="T188" s="10"/>
      <c r="U188" s="10" t="s">
        <v>471</v>
      </c>
    </row>
    <row r="189" spans="1:21">
      <c r="A189" s="10">
        <v>69335</v>
      </c>
      <c r="B189" s="10">
        <v>2</v>
      </c>
      <c r="C189" s="10">
        <v>94.2</v>
      </c>
      <c r="D189" s="10"/>
      <c r="E189" s="10">
        <v>2</v>
      </c>
      <c r="F189" s="10">
        <v>4</v>
      </c>
      <c r="G189" s="10">
        <v>1</v>
      </c>
      <c r="H189" s="10">
        <v>5</v>
      </c>
      <c r="I189" s="10"/>
      <c r="J189" s="10"/>
      <c r="K189" s="10"/>
      <c r="L189" s="10"/>
      <c r="M189" s="10"/>
      <c r="N189" s="10"/>
      <c r="O189" s="10"/>
      <c r="P189" s="10">
        <v>1</v>
      </c>
      <c r="Q189" s="10">
        <v>178</v>
      </c>
      <c r="R189" s="10">
        <v>201601</v>
      </c>
      <c r="S189" s="10">
        <v>33</v>
      </c>
      <c r="T189" s="10"/>
      <c r="U189" s="10" t="s">
        <v>472</v>
      </c>
    </row>
    <row r="190" spans="1:21">
      <c r="A190" s="10">
        <v>69335</v>
      </c>
      <c r="B190" s="10">
        <v>2</v>
      </c>
      <c r="C190" s="10">
        <v>101.7</v>
      </c>
      <c r="D190" s="10"/>
      <c r="E190" s="10">
        <v>2</v>
      </c>
      <c r="F190" s="10">
        <v>4</v>
      </c>
      <c r="G190" s="10">
        <v>1</v>
      </c>
      <c r="H190" s="10">
        <v>5</v>
      </c>
      <c r="I190" s="10"/>
      <c r="J190" s="10"/>
      <c r="K190" s="10"/>
      <c r="L190" s="10"/>
      <c r="M190" s="10"/>
      <c r="N190" s="10"/>
      <c r="O190" s="10"/>
      <c r="P190" s="10">
        <v>1</v>
      </c>
      <c r="Q190" s="10">
        <v>178</v>
      </c>
      <c r="R190" s="10">
        <v>201601</v>
      </c>
      <c r="S190" s="10">
        <v>33</v>
      </c>
      <c r="T190" s="10"/>
      <c r="U190" s="10" t="s">
        <v>473</v>
      </c>
    </row>
    <row r="191" spans="1:21">
      <c r="A191" s="10">
        <v>69335</v>
      </c>
      <c r="B191" s="10">
        <v>2</v>
      </c>
      <c r="C191" s="10">
        <v>104.8</v>
      </c>
      <c r="D191" s="10"/>
      <c r="E191" s="10">
        <v>2</v>
      </c>
      <c r="F191" s="10">
        <v>4</v>
      </c>
      <c r="G191" s="10">
        <v>1</v>
      </c>
      <c r="H191" s="10">
        <v>5</v>
      </c>
      <c r="I191" s="10"/>
      <c r="J191" s="10"/>
      <c r="K191" s="10"/>
      <c r="L191" s="10"/>
      <c r="M191" s="10"/>
      <c r="N191" s="10"/>
      <c r="O191" s="10"/>
      <c r="P191" s="10">
        <v>1</v>
      </c>
      <c r="Q191" s="10">
        <v>178</v>
      </c>
      <c r="R191" s="10">
        <v>201601</v>
      </c>
      <c r="S191" s="10">
        <v>33</v>
      </c>
      <c r="T191" s="10"/>
      <c r="U191" s="10" t="s">
        <v>474</v>
      </c>
    </row>
    <row r="192" spans="1:21">
      <c r="A192" s="10">
        <v>69335</v>
      </c>
      <c r="B192" s="10">
        <v>2</v>
      </c>
      <c r="C192" s="10">
        <v>107.4</v>
      </c>
      <c r="D192" s="10"/>
      <c r="E192" s="10">
        <v>2</v>
      </c>
      <c r="F192" s="10">
        <v>4</v>
      </c>
      <c r="G192" s="10">
        <v>1</v>
      </c>
      <c r="H192" s="10">
        <v>5</v>
      </c>
      <c r="I192" s="10"/>
      <c r="J192" s="10"/>
      <c r="K192" s="10"/>
      <c r="L192" s="10"/>
      <c r="M192" s="10"/>
      <c r="N192" s="10"/>
      <c r="O192" s="10"/>
      <c r="P192" s="10">
        <v>1</v>
      </c>
      <c r="Q192" s="10">
        <v>178</v>
      </c>
      <c r="R192" s="10">
        <v>201601</v>
      </c>
      <c r="S192" s="10">
        <v>33</v>
      </c>
      <c r="T192" s="10"/>
      <c r="U192" s="10" t="s">
        <v>475</v>
      </c>
    </row>
    <row r="193" spans="1:21">
      <c r="A193" s="10">
        <v>69335</v>
      </c>
      <c r="B193" s="10">
        <v>2</v>
      </c>
      <c r="C193" s="10">
        <v>99.5</v>
      </c>
      <c r="D193" s="10"/>
      <c r="E193" s="10">
        <v>2</v>
      </c>
      <c r="F193" s="10">
        <v>4</v>
      </c>
      <c r="G193" s="10">
        <v>1</v>
      </c>
      <c r="H193" s="10">
        <v>5</v>
      </c>
      <c r="I193" s="10"/>
      <c r="J193" s="10"/>
      <c r="K193" s="10"/>
      <c r="L193" s="10"/>
      <c r="M193" s="10"/>
      <c r="N193" s="10"/>
      <c r="O193" s="10"/>
      <c r="P193" s="10">
        <v>1</v>
      </c>
      <c r="Q193" s="10">
        <v>178</v>
      </c>
      <c r="R193" s="10">
        <v>201601</v>
      </c>
      <c r="S193" s="10">
        <v>33</v>
      </c>
      <c r="T193" s="10"/>
      <c r="U193" s="10" t="s">
        <v>476</v>
      </c>
    </row>
    <row r="194" spans="1:21">
      <c r="A194" s="10">
        <v>69335</v>
      </c>
      <c r="B194" s="10">
        <v>2</v>
      </c>
      <c r="C194" s="10">
        <v>96</v>
      </c>
      <c r="D194" s="10"/>
      <c r="E194" s="10">
        <v>2</v>
      </c>
      <c r="F194" s="10">
        <v>4</v>
      </c>
      <c r="G194" s="10">
        <v>1</v>
      </c>
      <c r="H194" s="10">
        <v>5</v>
      </c>
      <c r="I194" s="10"/>
      <c r="J194" s="10"/>
      <c r="K194" s="10"/>
      <c r="L194" s="10"/>
      <c r="M194" s="10"/>
      <c r="N194" s="10"/>
      <c r="O194" s="10"/>
      <c r="P194" s="10">
        <v>1</v>
      </c>
      <c r="Q194" s="10">
        <v>178</v>
      </c>
      <c r="R194" s="10">
        <v>201601</v>
      </c>
      <c r="S194" s="10">
        <v>33</v>
      </c>
      <c r="T194" s="10"/>
      <c r="U194" s="10" t="s">
        <v>477</v>
      </c>
    </row>
    <row r="195" spans="1:21">
      <c r="A195" s="10">
        <v>69335</v>
      </c>
      <c r="B195" s="10">
        <v>2</v>
      </c>
      <c r="C195" s="10">
        <v>101.3</v>
      </c>
      <c r="D195" s="10"/>
      <c r="E195" s="10">
        <v>2</v>
      </c>
      <c r="F195" s="10">
        <v>4</v>
      </c>
      <c r="G195" s="10">
        <v>1</v>
      </c>
      <c r="H195" s="10">
        <v>5</v>
      </c>
      <c r="I195" s="10"/>
      <c r="J195" s="10"/>
      <c r="K195" s="10"/>
      <c r="L195" s="10"/>
      <c r="M195" s="10"/>
      <c r="N195" s="10"/>
      <c r="O195" s="10"/>
      <c r="P195" s="10">
        <v>1</v>
      </c>
      <c r="Q195" s="10">
        <v>178</v>
      </c>
      <c r="R195" s="10">
        <v>201601</v>
      </c>
      <c r="S195" s="10">
        <v>33</v>
      </c>
      <c r="T195" s="10"/>
      <c r="U195" s="10" t="s">
        <v>478</v>
      </c>
    </row>
    <row r="196" spans="1:21">
      <c r="A196" s="10">
        <v>69335</v>
      </c>
      <c r="B196" s="10">
        <v>1</v>
      </c>
      <c r="C196" s="10">
        <v>98.6</v>
      </c>
      <c r="D196" s="10"/>
      <c r="E196" s="10">
        <v>1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>
        <v>1</v>
      </c>
      <c r="Q196" s="10">
        <v>178</v>
      </c>
      <c r="R196" s="10">
        <v>201601</v>
      </c>
      <c r="S196" s="10">
        <v>34</v>
      </c>
      <c r="T196" s="10"/>
      <c r="U196" s="10" t="s">
        <v>479</v>
      </c>
    </row>
    <row r="197" spans="1:21">
      <c r="A197" s="10">
        <v>69335</v>
      </c>
      <c r="B197" s="10">
        <v>2</v>
      </c>
      <c r="C197" s="10">
        <v>103.5</v>
      </c>
      <c r="D197" s="10"/>
      <c r="E197" s="10">
        <v>1</v>
      </c>
      <c r="F197" s="10">
        <v>4</v>
      </c>
      <c r="G197" s="10">
        <v>1</v>
      </c>
      <c r="H197" s="10">
        <v>5</v>
      </c>
      <c r="I197" s="10"/>
      <c r="J197" s="10"/>
      <c r="K197" s="10"/>
      <c r="L197" s="10"/>
      <c r="M197" s="10"/>
      <c r="N197" s="10"/>
      <c r="O197" s="10"/>
      <c r="P197" s="10">
        <v>1</v>
      </c>
      <c r="Q197" s="10">
        <v>178</v>
      </c>
      <c r="R197" s="10">
        <v>201601</v>
      </c>
      <c r="S197" s="10">
        <v>34</v>
      </c>
      <c r="T197" s="10"/>
      <c r="U197" s="10" t="s">
        <v>480</v>
      </c>
    </row>
    <row r="198" spans="1:21">
      <c r="A198" s="10">
        <v>69335</v>
      </c>
      <c r="B198" s="10">
        <v>2</v>
      </c>
      <c r="C198" s="10">
        <v>93.9</v>
      </c>
      <c r="D198" s="10"/>
      <c r="E198" s="10">
        <v>1</v>
      </c>
      <c r="F198" s="10">
        <v>0</v>
      </c>
      <c r="G198" s="10">
        <v>0</v>
      </c>
      <c r="H198" s="10">
        <v>1</v>
      </c>
      <c r="I198" s="10"/>
      <c r="J198" s="10"/>
      <c r="K198" s="10"/>
      <c r="L198" s="10"/>
      <c r="M198" s="10"/>
      <c r="N198" s="10"/>
      <c r="O198" s="10"/>
      <c r="P198" s="10">
        <v>1</v>
      </c>
      <c r="Q198" s="10">
        <v>178</v>
      </c>
      <c r="R198" s="10">
        <v>201601</v>
      </c>
      <c r="S198" s="10">
        <v>34</v>
      </c>
      <c r="T198" s="10"/>
      <c r="U198" s="10" t="s">
        <v>481</v>
      </c>
    </row>
    <row r="199" spans="1:21">
      <c r="A199" s="10">
        <v>69335</v>
      </c>
      <c r="B199" s="10">
        <v>2</v>
      </c>
      <c r="C199" s="10">
        <v>106.2</v>
      </c>
      <c r="D199" s="10"/>
      <c r="E199" s="10">
        <v>1</v>
      </c>
      <c r="F199" s="10">
        <v>4</v>
      </c>
      <c r="G199" s="10">
        <v>1</v>
      </c>
      <c r="H199" s="10">
        <v>5</v>
      </c>
      <c r="I199" s="10"/>
      <c r="J199" s="10"/>
      <c r="K199" s="10"/>
      <c r="L199" s="10"/>
      <c r="M199" s="10"/>
      <c r="N199" s="10"/>
      <c r="O199" s="10"/>
      <c r="P199" s="10">
        <v>1</v>
      </c>
      <c r="Q199" s="10">
        <v>178</v>
      </c>
      <c r="R199" s="10">
        <v>201601</v>
      </c>
      <c r="S199" s="10">
        <v>34</v>
      </c>
      <c r="T199" s="10"/>
      <c r="U199" s="10" t="s">
        <v>482</v>
      </c>
    </row>
    <row r="200" spans="1:21">
      <c r="A200" s="10">
        <v>69335</v>
      </c>
      <c r="B200" s="10">
        <v>2</v>
      </c>
      <c r="C200" s="10">
        <v>107.1</v>
      </c>
      <c r="D200" s="10"/>
      <c r="E200" s="10">
        <v>1</v>
      </c>
      <c r="F200" s="10">
        <v>4</v>
      </c>
      <c r="G200" s="10">
        <v>1</v>
      </c>
      <c r="H200" s="10">
        <v>5</v>
      </c>
      <c r="I200" s="10"/>
      <c r="J200" s="10"/>
      <c r="K200" s="10"/>
      <c r="L200" s="10"/>
      <c r="M200" s="10"/>
      <c r="N200" s="10"/>
      <c r="O200" s="10"/>
      <c r="P200" s="10">
        <v>1</v>
      </c>
      <c r="Q200" s="10">
        <v>178</v>
      </c>
      <c r="R200" s="10">
        <v>201601</v>
      </c>
      <c r="S200" s="10">
        <v>34</v>
      </c>
      <c r="T200" s="10"/>
      <c r="U200" s="10" t="s">
        <v>483</v>
      </c>
    </row>
    <row r="201" spans="1:21">
      <c r="A201" s="10">
        <v>69335</v>
      </c>
      <c r="B201" s="10">
        <v>2</v>
      </c>
      <c r="C201" s="10">
        <v>105.8</v>
      </c>
      <c r="D201" s="10"/>
      <c r="E201" s="10">
        <v>1</v>
      </c>
      <c r="F201" s="10">
        <v>4</v>
      </c>
      <c r="G201" s="10">
        <v>1</v>
      </c>
      <c r="H201" s="10">
        <v>5</v>
      </c>
      <c r="I201" s="10"/>
      <c r="J201" s="10"/>
      <c r="K201" s="10"/>
      <c r="L201" s="10"/>
      <c r="M201" s="10"/>
      <c r="N201" s="10"/>
      <c r="O201" s="10"/>
      <c r="P201" s="10">
        <v>1</v>
      </c>
      <c r="Q201" s="10">
        <v>178</v>
      </c>
      <c r="R201" s="10">
        <v>201601</v>
      </c>
      <c r="S201" s="10">
        <v>34</v>
      </c>
      <c r="T201" s="10"/>
      <c r="U201" s="10" t="s">
        <v>484</v>
      </c>
    </row>
    <row r="202" spans="1:21">
      <c r="A202" s="10">
        <v>69335</v>
      </c>
      <c r="B202" s="10">
        <v>2</v>
      </c>
      <c r="C202" s="10">
        <v>94.9</v>
      </c>
      <c r="D202" s="10"/>
      <c r="E202" s="10">
        <v>1</v>
      </c>
      <c r="F202" s="10">
        <v>4</v>
      </c>
      <c r="G202" s="10">
        <v>1</v>
      </c>
      <c r="H202" s="10">
        <v>5</v>
      </c>
      <c r="I202" s="10"/>
      <c r="J202" s="10"/>
      <c r="K202" s="10"/>
      <c r="L202" s="10"/>
      <c r="M202" s="10"/>
      <c r="N202" s="10"/>
      <c r="O202" s="10"/>
      <c r="P202" s="10">
        <v>1</v>
      </c>
      <c r="Q202" s="10">
        <v>178</v>
      </c>
      <c r="R202" s="10">
        <v>201601</v>
      </c>
      <c r="S202" s="10">
        <v>34</v>
      </c>
      <c r="T202" s="10"/>
      <c r="U202" s="10" t="s">
        <v>485</v>
      </c>
    </row>
    <row r="203" spans="1:21">
      <c r="A203" s="10">
        <v>69335</v>
      </c>
      <c r="B203" s="10">
        <v>2</v>
      </c>
      <c r="C203" s="10">
        <v>105.7</v>
      </c>
      <c r="D203" s="10"/>
      <c r="E203" s="10">
        <v>1</v>
      </c>
      <c r="F203" s="10">
        <v>4</v>
      </c>
      <c r="G203" s="10">
        <v>1</v>
      </c>
      <c r="H203" s="10">
        <v>5</v>
      </c>
      <c r="I203" s="10"/>
      <c r="J203" s="10"/>
      <c r="K203" s="10"/>
      <c r="L203" s="10"/>
      <c r="M203" s="10"/>
      <c r="N203" s="10"/>
      <c r="O203" s="10"/>
      <c r="P203" s="10">
        <v>1</v>
      </c>
      <c r="Q203" s="10">
        <v>178</v>
      </c>
      <c r="R203" s="10">
        <v>201601</v>
      </c>
      <c r="S203" s="10">
        <v>34</v>
      </c>
      <c r="T203" s="10"/>
      <c r="U203" s="10" t="s">
        <v>486</v>
      </c>
    </row>
    <row r="204" spans="1:21">
      <c r="A204" s="10">
        <v>68570</v>
      </c>
      <c r="B204" s="10">
        <v>1</v>
      </c>
      <c r="C204" s="10"/>
      <c r="D204" s="10">
        <v>110</v>
      </c>
      <c r="E204" s="10">
        <v>2</v>
      </c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>
        <v>1</v>
      </c>
      <c r="Q204" s="10">
        <v>178</v>
      </c>
      <c r="R204" s="10">
        <v>201601</v>
      </c>
      <c r="S204" s="10">
        <v>34</v>
      </c>
      <c r="T204" s="10"/>
      <c r="U204" s="10" t="s">
        <v>487</v>
      </c>
    </row>
    <row r="205" spans="1:21">
      <c r="A205" s="10">
        <v>69335</v>
      </c>
      <c r="B205" s="10">
        <v>2</v>
      </c>
      <c r="C205" s="10">
        <v>118.8</v>
      </c>
      <c r="D205" s="10"/>
      <c r="E205" s="10">
        <v>1</v>
      </c>
      <c r="F205" s="10">
        <v>0</v>
      </c>
      <c r="G205" s="10">
        <v>0</v>
      </c>
      <c r="H205" s="10">
        <v>1</v>
      </c>
      <c r="I205" s="10"/>
      <c r="J205" s="10"/>
      <c r="K205" s="10"/>
      <c r="L205" s="10"/>
      <c r="M205" s="10"/>
      <c r="N205" s="10"/>
      <c r="O205" s="10"/>
      <c r="P205" s="10">
        <v>1</v>
      </c>
      <c r="Q205" s="10">
        <v>178</v>
      </c>
      <c r="R205" s="10">
        <v>201601</v>
      </c>
      <c r="S205" s="10">
        <v>8</v>
      </c>
      <c r="T205" s="10" t="s">
        <v>466</v>
      </c>
      <c r="U205" s="10" t="s">
        <v>488</v>
      </c>
    </row>
    <row r="206" spans="1:21">
      <c r="A206" s="10">
        <v>69335</v>
      </c>
      <c r="B206" s="10">
        <v>2</v>
      </c>
      <c r="C206" s="10">
        <v>124.5</v>
      </c>
      <c r="D206" s="10"/>
      <c r="E206" s="10">
        <v>1</v>
      </c>
      <c r="F206" s="10">
        <v>4</v>
      </c>
      <c r="G206" s="10">
        <v>1</v>
      </c>
      <c r="H206" s="10">
        <v>3</v>
      </c>
      <c r="I206" s="10"/>
      <c r="J206" s="10"/>
      <c r="K206" s="10"/>
      <c r="L206" s="10"/>
      <c r="M206" s="10"/>
      <c r="N206" s="10"/>
      <c r="O206" s="10"/>
      <c r="P206" s="10">
        <v>1</v>
      </c>
      <c r="Q206" s="10">
        <v>178</v>
      </c>
      <c r="R206" s="10">
        <v>201601</v>
      </c>
      <c r="S206" s="10">
        <v>8</v>
      </c>
      <c r="T206" s="10" t="s">
        <v>466</v>
      </c>
      <c r="U206" s="10" t="s">
        <v>489</v>
      </c>
    </row>
    <row r="207" spans="1:21">
      <c r="A207" s="10">
        <v>69335</v>
      </c>
      <c r="B207" s="10">
        <v>2</v>
      </c>
      <c r="C207" s="10">
        <v>115.1</v>
      </c>
      <c r="D207" s="10"/>
      <c r="E207" s="10">
        <v>1</v>
      </c>
      <c r="F207" s="10">
        <v>0</v>
      </c>
      <c r="G207" s="10">
        <v>0</v>
      </c>
      <c r="H207" s="10">
        <v>1</v>
      </c>
      <c r="I207" s="10"/>
      <c r="J207" s="10"/>
      <c r="K207" s="10"/>
      <c r="L207" s="10"/>
      <c r="M207" s="10"/>
      <c r="N207" s="10"/>
      <c r="O207" s="10"/>
      <c r="P207" s="10">
        <v>1</v>
      </c>
      <c r="Q207" s="10">
        <v>178</v>
      </c>
      <c r="R207" s="10">
        <v>201601</v>
      </c>
      <c r="S207" s="10">
        <v>8</v>
      </c>
      <c r="T207" s="10" t="s">
        <v>466</v>
      </c>
      <c r="U207" s="10" t="s">
        <v>490</v>
      </c>
    </row>
    <row r="208" spans="1:21">
      <c r="A208" s="10">
        <v>69335</v>
      </c>
      <c r="B208" s="10">
        <v>2</v>
      </c>
      <c r="C208" s="10">
        <v>89.6</v>
      </c>
      <c r="D208" s="10"/>
      <c r="E208" s="10">
        <v>2</v>
      </c>
      <c r="F208" s="10">
        <v>4</v>
      </c>
      <c r="G208" s="10">
        <v>1</v>
      </c>
      <c r="H208" s="10">
        <v>4</v>
      </c>
      <c r="I208" s="10"/>
      <c r="J208" s="10"/>
      <c r="K208" s="10"/>
      <c r="L208" s="10"/>
      <c r="M208" s="10"/>
      <c r="N208" s="10"/>
      <c r="O208" s="10"/>
      <c r="P208" s="10">
        <v>1</v>
      </c>
      <c r="Q208" s="10">
        <v>178</v>
      </c>
      <c r="R208" s="10">
        <v>201601</v>
      </c>
      <c r="S208" s="10">
        <v>8</v>
      </c>
      <c r="T208" s="10" t="s">
        <v>466</v>
      </c>
      <c r="U208" s="10" t="s">
        <v>491</v>
      </c>
    </row>
    <row r="209" spans="1:21">
      <c r="A209" s="10">
        <v>69335</v>
      </c>
      <c r="B209" s="10">
        <v>2</v>
      </c>
      <c r="C209" s="10">
        <v>119.1</v>
      </c>
      <c r="D209" s="10"/>
      <c r="E209" s="10">
        <v>1</v>
      </c>
      <c r="F209" s="10">
        <v>4</v>
      </c>
      <c r="G209" s="10">
        <v>1</v>
      </c>
      <c r="H209" s="10">
        <v>4</v>
      </c>
      <c r="I209" s="10"/>
      <c r="J209" s="10"/>
      <c r="K209" s="10"/>
      <c r="L209" s="10"/>
      <c r="M209" s="10"/>
      <c r="N209" s="10"/>
      <c r="O209" s="10"/>
      <c r="P209" s="10">
        <v>1</v>
      </c>
      <c r="Q209" s="10">
        <v>178</v>
      </c>
      <c r="R209" s="10">
        <v>201601</v>
      </c>
      <c r="S209" s="10">
        <v>8</v>
      </c>
      <c r="T209" s="10" t="s">
        <v>466</v>
      </c>
      <c r="U209" s="10" t="s">
        <v>492</v>
      </c>
    </row>
    <row r="210" spans="1:21">
      <c r="A210" s="10">
        <v>69335</v>
      </c>
      <c r="B210" s="10">
        <v>2</v>
      </c>
      <c r="C210" s="10">
        <v>103.5</v>
      </c>
      <c r="D210" s="10"/>
      <c r="E210" s="10">
        <v>1</v>
      </c>
      <c r="F210" s="10">
        <v>4</v>
      </c>
      <c r="G210" s="10">
        <v>1</v>
      </c>
      <c r="H210" s="10">
        <v>4</v>
      </c>
      <c r="I210" s="10"/>
      <c r="J210" s="10"/>
      <c r="K210" s="10"/>
      <c r="L210" s="10"/>
      <c r="M210" s="10"/>
      <c r="N210" s="10"/>
      <c r="O210" s="10"/>
      <c r="P210" s="10">
        <v>1</v>
      </c>
      <c r="Q210" s="10">
        <v>178</v>
      </c>
      <c r="R210" s="10">
        <v>201601</v>
      </c>
      <c r="S210" s="10">
        <v>8</v>
      </c>
      <c r="T210" s="10" t="s">
        <v>466</v>
      </c>
      <c r="U210" s="10" t="s">
        <v>493</v>
      </c>
    </row>
    <row r="211" spans="1:21">
      <c r="A211" s="10">
        <v>69335</v>
      </c>
      <c r="B211" s="10">
        <v>2</v>
      </c>
      <c r="C211" s="10">
        <v>108.6</v>
      </c>
      <c r="D211" s="10"/>
      <c r="E211" s="10">
        <v>2</v>
      </c>
      <c r="F211" s="10">
        <v>4</v>
      </c>
      <c r="G211" s="10">
        <v>1</v>
      </c>
      <c r="H211" s="10">
        <v>5</v>
      </c>
      <c r="I211" s="10"/>
      <c r="J211" s="10"/>
      <c r="K211" s="10"/>
      <c r="L211" s="10"/>
      <c r="M211" s="10"/>
      <c r="N211" s="10"/>
      <c r="O211" s="10"/>
      <c r="P211" s="10">
        <v>1</v>
      </c>
      <c r="Q211" s="10">
        <v>178</v>
      </c>
      <c r="R211" s="10">
        <v>201601</v>
      </c>
      <c r="S211" s="10">
        <v>8</v>
      </c>
      <c r="T211" s="10" t="s">
        <v>466</v>
      </c>
      <c r="U211" s="10" t="s">
        <v>494</v>
      </c>
    </row>
    <row r="212" spans="1:21">
      <c r="A212" s="10">
        <v>69335</v>
      </c>
      <c r="B212" s="10">
        <v>2</v>
      </c>
      <c r="C212" s="10">
        <v>108.7</v>
      </c>
      <c r="D212" s="10"/>
      <c r="E212" s="10">
        <v>2</v>
      </c>
      <c r="F212" s="10">
        <v>4</v>
      </c>
      <c r="G212" s="10">
        <v>1</v>
      </c>
      <c r="H212" s="10">
        <v>4</v>
      </c>
      <c r="I212" s="10"/>
      <c r="J212" s="10"/>
      <c r="K212" s="10"/>
      <c r="L212" s="10"/>
      <c r="M212" s="10"/>
      <c r="N212" s="10"/>
      <c r="O212" s="10"/>
      <c r="P212" s="10">
        <v>1</v>
      </c>
      <c r="Q212" s="10">
        <v>178</v>
      </c>
      <c r="R212" s="10">
        <v>201601</v>
      </c>
      <c r="S212" s="10">
        <v>8</v>
      </c>
      <c r="T212" s="10" t="s">
        <v>466</v>
      </c>
      <c r="U212" s="10" t="s">
        <v>495</v>
      </c>
    </row>
    <row r="213" spans="1:21">
      <c r="A213" s="10">
        <v>69335</v>
      </c>
      <c r="B213" s="10">
        <v>2</v>
      </c>
      <c r="C213" s="10">
        <v>108.8</v>
      </c>
      <c r="D213" s="10"/>
      <c r="E213" s="10">
        <v>2</v>
      </c>
      <c r="F213" s="10">
        <v>0</v>
      </c>
      <c r="G213" s="10">
        <v>0</v>
      </c>
      <c r="H213" s="10">
        <v>1</v>
      </c>
      <c r="I213" s="10"/>
      <c r="J213" s="10"/>
      <c r="K213" s="10"/>
      <c r="L213" s="10"/>
      <c r="M213" s="10"/>
      <c r="N213" s="10"/>
      <c r="O213" s="10"/>
      <c r="P213" s="10">
        <v>1</v>
      </c>
      <c r="Q213" s="10">
        <v>178</v>
      </c>
      <c r="R213" s="10">
        <v>201601</v>
      </c>
      <c r="S213" s="10">
        <v>8</v>
      </c>
      <c r="T213" s="10" t="s">
        <v>466</v>
      </c>
      <c r="U213" s="10" t="s">
        <v>496</v>
      </c>
    </row>
    <row r="214" spans="1:21">
      <c r="A214" s="10">
        <v>69335</v>
      </c>
      <c r="B214" s="10">
        <v>2</v>
      </c>
      <c r="C214" s="10">
        <v>111.4</v>
      </c>
      <c r="D214" s="10"/>
      <c r="E214" s="10">
        <v>2</v>
      </c>
      <c r="F214" s="10">
        <v>4</v>
      </c>
      <c r="G214" s="10">
        <v>1</v>
      </c>
      <c r="H214" s="10">
        <v>4</v>
      </c>
      <c r="I214" s="10"/>
      <c r="J214" s="10"/>
      <c r="K214" s="10"/>
      <c r="L214" s="10"/>
      <c r="M214" s="10"/>
      <c r="N214" s="10"/>
      <c r="O214" s="10"/>
      <c r="P214" s="10">
        <v>1</v>
      </c>
      <c r="Q214" s="10">
        <v>178</v>
      </c>
      <c r="R214" s="10">
        <v>201601</v>
      </c>
      <c r="S214" s="10">
        <v>8</v>
      </c>
      <c r="T214" s="10" t="s">
        <v>466</v>
      </c>
      <c r="U214" s="10" t="s">
        <v>497</v>
      </c>
    </row>
    <row r="215" spans="1:21">
      <c r="A215" s="10">
        <v>69335</v>
      </c>
      <c r="B215" s="10">
        <v>2</v>
      </c>
      <c r="C215" s="10">
        <v>94.9</v>
      </c>
      <c r="D215" s="10"/>
      <c r="E215" s="10">
        <v>2</v>
      </c>
      <c r="F215" s="10">
        <v>4</v>
      </c>
      <c r="G215" s="10">
        <v>1</v>
      </c>
      <c r="H215" s="10">
        <v>4</v>
      </c>
      <c r="I215" s="10"/>
      <c r="J215" s="10"/>
      <c r="K215" s="10"/>
      <c r="L215" s="10"/>
      <c r="M215" s="10"/>
      <c r="N215" s="10"/>
      <c r="O215" s="10"/>
      <c r="P215" s="10">
        <v>1</v>
      </c>
      <c r="Q215" s="10">
        <v>178</v>
      </c>
      <c r="R215" s="10">
        <v>201601</v>
      </c>
      <c r="S215" s="10">
        <v>8</v>
      </c>
      <c r="T215" s="10" t="s">
        <v>466</v>
      </c>
      <c r="U215" s="10" t="s">
        <v>498</v>
      </c>
    </row>
    <row r="216" spans="1:21">
      <c r="A216" s="10">
        <v>69335</v>
      </c>
      <c r="B216" s="10">
        <v>2</v>
      </c>
      <c r="C216" s="10">
        <v>109.5</v>
      </c>
      <c r="D216" s="10"/>
      <c r="E216" s="10">
        <v>2</v>
      </c>
      <c r="F216" s="10">
        <v>4</v>
      </c>
      <c r="G216" s="10">
        <v>1</v>
      </c>
      <c r="H216" s="10">
        <v>4</v>
      </c>
      <c r="I216" s="10"/>
      <c r="J216" s="10"/>
      <c r="K216" s="10"/>
      <c r="L216" s="10"/>
      <c r="M216" s="10"/>
      <c r="N216" s="10"/>
      <c r="O216" s="10"/>
      <c r="P216" s="10">
        <v>1</v>
      </c>
      <c r="Q216" s="10">
        <v>178</v>
      </c>
      <c r="R216" s="10">
        <v>201601</v>
      </c>
      <c r="S216" s="10">
        <v>8</v>
      </c>
      <c r="T216" s="10" t="s">
        <v>466</v>
      </c>
      <c r="U216" s="10" t="s">
        <v>499</v>
      </c>
    </row>
    <row r="217" spans="1:21">
      <c r="A217" s="10">
        <v>69335</v>
      </c>
      <c r="B217" s="10">
        <v>2</v>
      </c>
      <c r="C217" s="10">
        <v>111.2</v>
      </c>
      <c r="D217" s="10"/>
      <c r="E217" s="10">
        <v>2</v>
      </c>
      <c r="F217" s="10">
        <v>4</v>
      </c>
      <c r="G217" s="10">
        <v>1</v>
      </c>
      <c r="H217" s="10">
        <v>4</v>
      </c>
      <c r="I217" s="10"/>
      <c r="J217" s="10"/>
      <c r="K217" s="10"/>
      <c r="L217" s="10"/>
      <c r="M217" s="10"/>
      <c r="N217" s="10"/>
      <c r="O217" s="10"/>
      <c r="P217" s="10">
        <v>1</v>
      </c>
      <c r="Q217" s="10">
        <v>178</v>
      </c>
      <c r="R217" s="10">
        <v>201601</v>
      </c>
      <c r="S217" s="10">
        <v>8</v>
      </c>
      <c r="T217" s="10" t="s">
        <v>466</v>
      </c>
      <c r="U217" s="10" t="s">
        <v>500</v>
      </c>
    </row>
    <row r="218" spans="1:21">
      <c r="A218" s="10">
        <v>69335</v>
      </c>
      <c r="B218" s="10">
        <v>2</v>
      </c>
      <c r="C218" s="10">
        <v>112.6</v>
      </c>
      <c r="D218" s="10"/>
      <c r="E218" s="10">
        <v>2</v>
      </c>
      <c r="F218" s="10">
        <v>4</v>
      </c>
      <c r="G218" s="10">
        <v>1</v>
      </c>
      <c r="H218" s="10">
        <v>4</v>
      </c>
      <c r="I218" s="10"/>
      <c r="J218" s="10"/>
      <c r="K218" s="10"/>
      <c r="L218" s="10"/>
      <c r="M218" s="10"/>
      <c r="N218" s="10"/>
      <c r="O218" s="10"/>
      <c r="P218" s="10">
        <v>1</v>
      </c>
      <c r="Q218" s="10">
        <v>178</v>
      </c>
      <c r="R218" s="10">
        <v>201601</v>
      </c>
      <c r="S218" s="10">
        <v>8</v>
      </c>
      <c r="T218" s="10" t="s">
        <v>466</v>
      </c>
      <c r="U218" s="10" t="s">
        <v>501</v>
      </c>
    </row>
    <row r="219" spans="1:21">
      <c r="A219" s="10">
        <v>69335</v>
      </c>
      <c r="B219" s="10">
        <v>2</v>
      </c>
      <c r="C219" s="10">
        <v>118.1</v>
      </c>
      <c r="D219" s="10"/>
      <c r="E219" s="10">
        <v>1</v>
      </c>
      <c r="F219" s="10">
        <v>4</v>
      </c>
      <c r="G219" s="10">
        <v>1</v>
      </c>
      <c r="H219" s="10">
        <v>4</v>
      </c>
      <c r="I219" s="10"/>
      <c r="J219" s="10"/>
      <c r="K219" s="10"/>
      <c r="L219" s="10"/>
      <c r="M219" s="10"/>
      <c r="N219" s="10"/>
      <c r="O219" s="10"/>
      <c r="P219" s="10">
        <v>1</v>
      </c>
      <c r="Q219" s="10">
        <v>178</v>
      </c>
      <c r="R219" s="10">
        <v>201601</v>
      </c>
      <c r="S219" s="10">
        <v>8</v>
      </c>
      <c r="T219" s="10" t="s">
        <v>466</v>
      </c>
      <c r="U219" s="10" t="s">
        <v>502</v>
      </c>
    </row>
    <row r="220" spans="1:21">
      <c r="A220" s="10">
        <v>69335</v>
      </c>
      <c r="B220" s="10">
        <v>2</v>
      </c>
      <c r="C220" s="10">
        <v>105.7</v>
      </c>
      <c r="D220" s="10"/>
      <c r="E220" s="10">
        <v>1</v>
      </c>
      <c r="F220" s="10">
        <v>4</v>
      </c>
      <c r="G220" s="10">
        <v>1</v>
      </c>
      <c r="H220" s="10">
        <v>4</v>
      </c>
      <c r="I220" s="10"/>
      <c r="J220" s="10"/>
      <c r="K220" s="10"/>
      <c r="L220" s="10"/>
      <c r="M220" s="10"/>
      <c r="N220" s="10"/>
      <c r="O220" s="10"/>
      <c r="P220" s="10">
        <v>1</v>
      </c>
      <c r="Q220" s="10">
        <v>178</v>
      </c>
      <c r="R220" s="10">
        <v>201601</v>
      </c>
      <c r="S220" s="10">
        <v>8</v>
      </c>
      <c r="T220" s="10" t="s">
        <v>466</v>
      </c>
      <c r="U220" s="10" t="s">
        <v>503</v>
      </c>
    </row>
    <row r="221" spans="1:21">
      <c r="A221" s="10">
        <v>69335</v>
      </c>
      <c r="B221" s="10">
        <v>2</v>
      </c>
      <c r="C221" s="10">
        <v>107.2</v>
      </c>
      <c r="D221" s="10"/>
      <c r="E221" s="10">
        <v>2</v>
      </c>
      <c r="F221" s="10">
        <v>4</v>
      </c>
      <c r="G221" s="10">
        <v>1</v>
      </c>
      <c r="H221" s="10">
        <v>4</v>
      </c>
      <c r="I221" s="10"/>
      <c r="J221" s="10"/>
      <c r="K221" s="10"/>
      <c r="L221" s="10"/>
      <c r="M221" s="10"/>
      <c r="N221" s="10"/>
      <c r="O221" s="10"/>
      <c r="P221" s="10">
        <v>1</v>
      </c>
      <c r="Q221" s="10">
        <v>178</v>
      </c>
      <c r="R221" s="10">
        <v>201601</v>
      </c>
      <c r="S221" s="10">
        <v>8</v>
      </c>
      <c r="T221" s="10" t="s">
        <v>466</v>
      </c>
      <c r="U221" s="10" t="s">
        <v>504</v>
      </c>
    </row>
    <row r="222" spans="1:21">
      <c r="A222" s="10">
        <v>69335</v>
      </c>
      <c r="B222" s="10">
        <v>2</v>
      </c>
      <c r="C222" s="10">
        <v>107.6</v>
      </c>
      <c r="D222" s="10"/>
      <c r="E222" s="10">
        <v>2</v>
      </c>
      <c r="F222" s="10">
        <v>4</v>
      </c>
      <c r="G222" s="10">
        <v>1</v>
      </c>
      <c r="H222" s="10">
        <v>4</v>
      </c>
      <c r="I222" s="10"/>
      <c r="J222" s="10"/>
      <c r="K222" s="10"/>
      <c r="L222" s="10"/>
      <c r="M222" s="10"/>
      <c r="N222" s="10"/>
      <c r="O222" s="10"/>
      <c r="P222" s="10">
        <v>1</v>
      </c>
      <c r="Q222" s="10">
        <v>178</v>
      </c>
      <c r="R222" s="10">
        <v>201601</v>
      </c>
      <c r="S222" s="10">
        <v>8</v>
      </c>
      <c r="T222" s="10" t="s">
        <v>466</v>
      </c>
      <c r="U222" s="10" t="s">
        <v>505</v>
      </c>
    </row>
    <row r="223" spans="1:21">
      <c r="A223" s="10">
        <v>69335</v>
      </c>
      <c r="B223" s="10">
        <v>2</v>
      </c>
      <c r="C223" s="10">
        <v>107.6</v>
      </c>
      <c r="D223" s="10"/>
      <c r="E223" s="10">
        <v>1</v>
      </c>
      <c r="F223" s="10">
        <v>4</v>
      </c>
      <c r="G223" s="10">
        <v>1</v>
      </c>
      <c r="H223" s="10">
        <v>4</v>
      </c>
      <c r="I223" s="10"/>
      <c r="J223" s="10"/>
      <c r="K223" s="10"/>
      <c r="L223" s="10"/>
      <c r="M223" s="10"/>
      <c r="N223" s="10"/>
      <c r="O223" s="10"/>
      <c r="P223" s="10">
        <v>1</v>
      </c>
      <c r="Q223" s="10">
        <v>178</v>
      </c>
      <c r="R223" s="10">
        <v>201601</v>
      </c>
      <c r="S223" s="10">
        <v>8</v>
      </c>
      <c r="T223" s="10" t="s">
        <v>466</v>
      </c>
      <c r="U223" s="10" t="s">
        <v>506</v>
      </c>
    </row>
    <row r="224" spans="1:21">
      <c r="A224" s="10">
        <v>69335</v>
      </c>
      <c r="B224" s="10">
        <v>2</v>
      </c>
      <c r="C224" s="10">
        <v>34.4</v>
      </c>
      <c r="D224" s="10"/>
      <c r="E224" s="10">
        <v>2</v>
      </c>
      <c r="F224" s="10">
        <v>0</v>
      </c>
      <c r="G224" s="10">
        <v>0</v>
      </c>
      <c r="H224" s="10">
        <v>0</v>
      </c>
      <c r="I224" s="10"/>
      <c r="J224" s="10"/>
      <c r="K224" s="10"/>
      <c r="L224" s="10"/>
      <c r="M224" s="10"/>
      <c r="N224" s="10"/>
      <c r="O224" s="10"/>
      <c r="P224" s="10">
        <v>1</v>
      </c>
      <c r="Q224" s="10">
        <v>178</v>
      </c>
      <c r="R224" s="10">
        <v>201601</v>
      </c>
      <c r="S224" s="10">
        <v>8</v>
      </c>
      <c r="T224" s="10" t="s">
        <v>466</v>
      </c>
      <c r="U224" s="10" t="s">
        <v>507</v>
      </c>
    </row>
    <row r="225" spans="1:21">
      <c r="A225" s="10">
        <v>69335</v>
      </c>
      <c r="B225" s="10">
        <v>2</v>
      </c>
      <c r="C225" s="10">
        <v>120.6</v>
      </c>
      <c r="D225" s="10"/>
      <c r="E225" s="10">
        <v>1</v>
      </c>
      <c r="F225" s="10">
        <v>4</v>
      </c>
      <c r="G225" s="10">
        <v>1</v>
      </c>
      <c r="H225" s="10">
        <v>4</v>
      </c>
      <c r="I225" s="10"/>
      <c r="J225" s="10"/>
      <c r="K225" s="10"/>
      <c r="L225" s="10"/>
      <c r="M225" s="10"/>
      <c r="N225" s="10"/>
      <c r="O225" s="10"/>
      <c r="P225" s="10">
        <v>1</v>
      </c>
      <c r="Q225" s="10">
        <v>178</v>
      </c>
      <c r="R225" s="10">
        <v>201601</v>
      </c>
      <c r="S225" s="10">
        <v>8</v>
      </c>
      <c r="T225" s="10" t="s">
        <v>466</v>
      </c>
      <c r="U225" s="10" t="s">
        <v>508</v>
      </c>
    </row>
    <row r="226" spans="1:21">
      <c r="A226" s="10">
        <v>69335</v>
      </c>
      <c r="B226" s="10">
        <v>2</v>
      </c>
      <c r="C226" s="10">
        <v>107.7</v>
      </c>
      <c r="D226" s="10"/>
      <c r="E226" s="10">
        <v>2</v>
      </c>
      <c r="F226" s="10">
        <v>4</v>
      </c>
      <c r="G226" s="10">
        <v>1</v>
      </c>
      <c r="H226" s="10">
        <v>4</v>
      </c>
      <c r="I226" s="10"/>
      <c r="J226" s="10"/>
      <c r="K226" s="10"/>
      <c r="L226" s="10"/>
      <c r="M226" s="10"/>
      <c r="N226" s="10"/>
      <c r="O226" s="10"/>
      <c r="P226" s="10">
        <v>1</v>
      </c>
      <c r="Q226" s="10">
        <v>178</v>
      </c>
      <c r="R226" s="10">
        <v>201601</v>
      </c>
      <c r="S226" s="10">
        <v>8</v>
      </c>
      <c r="T226" s="10" t="s">
        <v>466</v>
      </c>
      <c r="U226" s="10" t="s">
        <v>509</v>
      </c>
    </row>
    <row r="227" spans="1:21">
      <c r="A227" s="10">
        <v>68570</v>
      </c>
      <c r="B227" s="10">
        <v>1</v>
      </c>
      <c r="C227" s="10"/>
      <c r="D227" s="10">
        <v>116.8</v>
      </c>
      <c r="E227" s="10">
        <v>2</v>
      </c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>
        <v>1</v>
      </c>
      <c r="Q227" s="10">
        <v>178</v>
      </c>
      <c r="R227" s="10">
        <v>201601</v>
      </c>
      <c r="S227" s="10">
        <v>8</v>
      </c>
      <c r="T227" s="10" t="s">
        <v>466</v>
      </c>
      <c r="U227" s="10" t="s">
        <v>510</v>
      </c>
    </row>
    <row r="228" spans="1:21">
      <c r="A228" s="10">
        <v>68570</v>
      </c>
      <c r="B228" s="10">
        <v>1</v>
      </c>
      <c r="C228" s="10"/>
      <c r="D228" s="10">
        <v>101.5</v>
      </c>
      <c r="E228" s="10">
        <v>1</v>
      </c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>
        <v>1</v>
      </c>
      <c r="Q228" s="10">
        <v>178</v>
      </c>
      <c r="R228" s="10">
        <v>201601</v>
      </c>
      <c r="S228" s="10">
        <v>8</v>
      </c>
      <c r="T228" s="10" t="s">
        <v>466</v>
      </c>
      <c r="U228" s="10" t="s">
        <v>511</v>
      </c>
    </row>
    <row r="229" spans="1:21">
      <c r="A229" s="10">
        <v>68570</v>
      </c>
      <c r="B229" s="10">
        <v>1</v>
      </c>
      <c r="C229" s="10"/>
      <c r="D229" s="10">
        <v>105.5</v>
      </c>
      <c r="E229" s="10">
        <v>2</v>
      </c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>
        <v>1</v>
      </c>
      <c r="Q229" s="10">
        <v>178</v>
      </c>
      <c r="R229" s="10">
        <v>201601</v>
      </c>
      <c r="S229" s="10">
        <v>8</v>
      </c>
      <c r="T229" s="10" t="s">
        <v>466</v>
      </c>
      <c r="U229" s="10" t="s">
        <v>512</v>
      </c>
    </row>
    <row r="230" spans="1:21">
      <c r="A230" s="10">
        <v>68570</v>
      </c>
      <c r="B230" s="10">
        <v>1</v>
      </c>
      <c r="C230" s="10"/>
      <c r="D230" s="10">
        <v>118.8</v>
      </c>
      <c r="E230" s="10">
        <v>2</v>
      </c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>
        <v>1</v>
      </c>
      <c r="Q230" s="10">
        <v>178</v>
      </c>
      <c r="R230" s="10">
        <v>201601</v>
      </c>
      <c r="S230" s="10">
        <v>8</v>
      </c>
      <c r="T230" s="10" t="s">
        <v>466</v>
      </c>
      <c r="U230" s="10" t="s">
        <v>513</v>
      </c>
    </row>
    <row r="231" spans="1:21">
      <c r="A231" s="10">
        <v>68550</v>
      </c>
      <c r="B231" s="10">
        <v>1</v>
      </c>
      <c r="C231" s="10"/>
      <c r="D231" s="10">
        <v>37.4</v>
      </c>
      <c r="E231" s="10">
        <v>1</v>
      </c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>
        <v>1</v>
      </c>
      <c r="Q231" s="10">
        <v>178</v>
      </c>
      <c r="R231" s="10">
        <v>201601</v>
      </c>
      <c r="S231" s="10">
        <v>8</v>
      </c>
      <c r="T231" s="10" t="s">
        <v>466</v>
      </c>
      <c r="U231" s="10" t="s">
        <v>514</v>
      </c>
    </row>
    <row r="232" spans="1:21">
      <c r="A232" s="10">
        <v>68550</v>
      </c>
      <c r="B232" s="10">
        <v>2</v>
      </c>
      <c r="C232" s="10"/>
      <c r="D232" s="10">
        <v>70.599999999999994</v>
      </c>
      <c r="E232" s="10">
        <v>2</v>
      </c>
      <c r="F232" s="10">
        <v>0</v>
      </c>
      <c r="G232" s="10">
        <v>0</v>
      </c>
      <c r="H232" s="10">
        <v>0</v>
      </c>
      <c r="I232" s="10"/>
      <c r="J232" s="10"/>
      <c r="K232" s="10"/>
      <c r="L232" s="10"/>
      <c r="M232" s="10"/>
      <c r="N232" s="10"/>
      <c r="O232" s="10"/>
      <c r="P232" s="10">
        <v>1</v>
      </c>
      <c r="Q232" s="10">
        <v>178</v>
      </c>
      <c r="R232" s="10">
        <v>201601</v>
      </c>
      <c r="S232" s="10">
        <v>8</v>
      </c>
      <c r="T232" s="10" t="s">
        <v>466</v>
      </c>
      <c r="U232" s="10" t="s">
        <v>515</v>
      </c>
    </row>
    <row r="233" spans="1:21">
      <c r="A233" s="10">
        <v>69300</v>
      </c>
      <c r="B233" s="10">
        <v>2</v>
      </c>
      <c r="C233" s="10">
        <v>65.400000000000006</v>
      </c>
      <c r="D233" s="10"/>
      <c r="E233" s="10">
        <v>2</v>
      </c>
      <c r="F233" s="10">
        <v>0</v>
      </c>
      <c r="G233" s="10">
        <v>0</v>
      </c>
      <c r="H233" s="10">
        <v>0</v>
      </c>
      <c r="I233" s="10"/>
      <c r="J233" s="10"/>
      <c r="K233" s="10"/>
      <c r="L233" s="10"/>
      <c r="M233" s="10"/>
      <c r="N233" s="10"/>
      <c r="O233" s="10"/>
      <c r="P233" s="10">
        <v>1</v>
      </c>
      <c r="Q233" s="10">
        <v>178</v>
      </c>
      <c r="R233" s="10">
        <v>201601</v>
      </c>
      <c r="S233" s="10">
        <v>8</v>
      </c>
      <c r="T233" s="10" t="s">
        <v>466</v>
      </c>
      <c r="U233" s="10" t="s">
        <v>516</v>
      </c>
    </row>
    <row r="234" spans="1:21">
      <c r="A234" s="10">
        <v>69300</v>
      </c>
      <c r="B234" s="10">
        <v>2</v>
      </c>
      <c r="C234" s="10">
        <v>60.8</v>
      </c>
      <c r="D234" s="10"/>
      <c r="E234" s="10">
        <v>2</v>
      </c>
      <c r="F234" s="10">
        <v>0</v>
      </c>
      <c r="G234" s="10">
        <v>0</v>
      </c>
      <c r="H234" s="10">
        <v>0</v>
      </c>
      <c r="I234" s="10"/>
      <c r="J234" s="10"/>
      <c r="K234" s="10"/>
      <c r="L234" s="10"/>
      <c r="M234" s="10"/>
      <c r="N234" s="10"/>
      <c r="O234" s="10"/>
      <c r="P234" s="10">
        <v>1</v>
      </c>
      <c r="Q234" s="10">
        <v>178</v>
      </c>
      <c r="R234" s="10">
        <v>201601</v>
      </c>
      <c r="S234" s="10">
        <v>8</v>
      </c>
      <c r="T234" s="10" t="s">
        <v>466</v>
      </c>
      <c r="U234" s="10" t="s">
        <v>517</v>
      </c>
    </row>
    <row r="235" spans="1:21">
      <c r="A235" s="10">
        <v>69300</v>
      </c>
      <c r="B235" s="10">
        <v>2</v>
      </c>
      <c r="C235" s="10">
        <v>33.700000000000003</v>
      </c>
      <c r="D235" s="10"/>
      <c r="E235" s="10">
        <v>2</v>
      </c>
      <c r="F235" s="10">
        <v>0</v>
      </c>
      <c r="G235" s="10">
        <v>0</v>
      </c>
      <c r="H235" s="10">
        <v>0</v>
      </c>
      <c r="I235" s="10"/>
      <c r="J235" s="10"/>
      <c r="K235" s="10"/>
      <c r="L235" s="10"/>
      <c r="M235" s="10"/>
      <c r="N235" s="10"/>
      <c r="O235" s="10"/>
      <c r="P235" s="10">
        <v>1</v>
      </c>
      <c r="Q235" s="10">
        <v>178</v>
      </c>
      <c r="R235" s="10">
        <v>201601</v>
      </c>
      <c r="S235" s="10">
        <v>8</v>
      </c>
      <c r="T235" s="10" t="s">
        <v>466</v>
      </c>
      <c r="U235" s="10" t="s">
        <v>518</v>
      </c>
    </row>
    <row r="236" spans="1:21">
      <c r="A236" s="10">
        <v>69300</v>
      </c>
      <c r="B236" s="10">
        <v>2</v>
      </c>
      <c r="C236" s="10">
        <v>65.099999999999994</v>
      </c>
      <c r="D236" s="10"/>
      <c r="E236" s="10">
        <v>2</v>
      </c>
      <c r="F236" s="10">
        <v>0</v>
      </c>
      <c r="G236" s="10">
        <v>0</v>
      </c>
      <c r="H236" s="10">
        <v>0</v>
      </c>
      <c r="I236" s="10"/>
      <c r="J236" s="10"/>
      <c r="K236" s="10"/>
      <c r="L236" s="10"/>
      <c r="M236" s="10"/>
      <c r="N236" s="10"/>
      <c r="O236" s="10"/>
      <c r="P236" s="10">
        <v>1</v>
      </c>
      <c r="Q236" s="10">
        <v>178</v>
      </c>
      <c r="R236" s="10">
        <v>201601</v>
      </c>
      <c r="S236" s="10">
        <v>8</v>
      </c>
      <c r="T236" s="10" t="s">
        <v>466</v>
      </c>
      <c r="U236" s="10" t="s">
        <v>519</v>
      </c>
    </row>
    <row r="237" spans="1:21">
      <c r="A237" s="10">
        <v>69300</v>
      </c>
      <c r="B237" s="10">
        <v>1</v>
      </c>
      <c r="C237" s="10">
        <v>64.2</v>
      </c>
      <c r="D237" s="10"/>
      <c r="E237" s="10">
        <v>2</v>
      </c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>
        <v>1</v>
      </c>
      <c r="Q237" s="10">
        <v>178</v>
      </c>
      <c r="R237" s="10">
        <v>201601</v>
      </c>
      <c r="S237" s="10">
        <v>8</v>
      </c>
      <c r="T237" s="10" t="s">
        <v>466</v>
      </c>
      <c r="U237" s="10" t="s">
        <v>520</v>
      </c>
    </row>
    <row r="238" spans="1:21">
      <c r="A238" s="10">
        <v>68560</v>
      </c>
      <c r="B238" s="10">
        <v>2</v>
      </c>
      <c r="C238" s="10"/>
      <c r="D238" s="10">
        <v>89.9</v>
      </c>
      <c r="E238" s="10">
        <v>2</v>
      </c>
      <c r="F238" s="10">
        <v>4</v>
      </c>
      <c r="G238" s="10">
        <v>1</v>
      </c>
      <c r="H238" s="10">
        <v>3</v>
      </c>
      <c r="I238" s="10"/>
      <c r="J238" s="10"/>
      <c r="K238" s="10"/>
      <c r="L238" s="10"/>
      <c r="M238" s="10"/>
      <c r="N238" s="10"/>
      <c r="O238" s="10"/>
      <c r="P238" s="10">
        <v>1</v>
      </c>
      <c r="Q238" s="10">
        <v>178</v>
      </c>
      <c r="R238" s="10">
        <v>201601</v>
      </c>
      <c r="S238" s="10">
        <v>9</v>
      </c>
      <c r="T238" s="10" t="s">
        <v>521</v>
      </c>
      <c r="U238" s="10" t="s">
        <v>522</v>
      </c>
    </row>
    <row r="239" spans="1:21">
      <c r="A239" s="10">
        <v>68560</v>
      </c>
      <c r="B239" s="10">
        <v>1</v>
      </c>
      <c r="C239" s="10"/>
      <c r="D239" s="10">
        <v>42.3</v>
      </c>
      <c r="E239" s="10">
        <v>2</v>
      </c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>
        <v>1</v>
      </c>
      <c r="Q239" s="10">
        <v>178</v>
      </c>
      <c r="R239" s="10">
        <v>201601</v>
      </c>
      <c r="S239" s="10">
        <v>9</v>
      </c>
      <c r="T239" s="10" t="s">
        <v>521</v>
      </c>
      <c r="U239" s="10" t="s">
        <v>523</v>
      </c>
    </row>
    <row r="240" spans="1:21">
      <c r="A240" s="10">
        <v>68570</v>
      </c>
      <c r="B240" s="10">
        <v>1</v>
      </c>
      <c r="C240" s="10"/>
      <c r="D240" s="10">
        <v>96.6</v>
      </c>
      <c r="E240" s="10">
        <v>2</v>
      </c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>
        <v>1</v>
      </c>
      <c r="Q240" s="10">
        <v>178</v>
      </c>
      <c r="R240" s="10">
        <v>201601</v>
      </c>
      <c r="S240" s="10">
        <v>10</v>
      </c>
      <c r="T240" s="10"/>
      <c r="U240" s="10" t="s">
        <v>524</v>
      </c>
    </row>
    <row r="241" spans="1:21">
      <c r="A241" s="10">
        <v>69310</v>
      </c>
      <c r="B241" s="10">
        <v>1</v>
      </c>
      <c r="C241" s="10"/>
      <c r="D241" s="10">
        <v>165.5</v>
      </c>
      <c r="E241" s="10">
        <v>2</v>
      </c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>
        <v>1</v>
      </c>
      <c r="Q241" s="10">
        <v>178</v>
      </c>
      <c r="R241" s="10">
        <v>201601</v>
      </c>
      <c r="S241" s="10">
        <v>18</v>
      </c>
      <c r="T241" s="10"/>
      <c r="U241" s="10" t="s">
        <v>525</v>
      </c>
    </row>
    <row r="242" spans="1:21">
      <c r="A242" s="10">
        <v>69310</v>
      </c>
      <c r="B242" s="10">
        <v>1</v>
      </c>
      <c r="C242" s="10"/>
      <c r="D242" s="10">
        <v>153.6</v>
      </c>
      <c r="E242" s="10">
        <v>2</v>
      </c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>
        <v>1</v>
      </c>
      <c r="Q242" s="10">
        <v>178</v>
      </c>
      <c r="R242" s="10">
        <v>201601</v>
      </c>
      <c r="S242" s="10">
        <v>18</v>
      </c>
      <c r="T242" s="10"/>
      <c r="U242" s="10" t="s">
        <v>526</v>
      </c>
    </row>
    <row r="243" spans="1:21">
      <c r="A243" s="10">
        <v>69310</v>
      </c>
      <c r="B243" s="10">
        <v>1</v>
      </c>
      <c r="C243" s="10"/>
      <c r="D243" s="10">
        <v>30.2</v>
      </c>
      <c r="E243" s="10">
        <v>2</v>
      </c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>
        <v>1</v>
      </c>
      <c r="Q243" s="10">
        <v>178</v>
      </c>
      <c r="R243" s="10">
        <v>201601</v>
      </c>
      <c r="S243" s="10">
        <v>18</v>
      </c>
      <c r="T243" s="10"/>
      <c r="U243" s="10" t="s">
        <v>527</v>
      </c>
    </row>
    <row r="244" spans="1:21">
      <c r="A244" s="10">
        <v>69310</v>
      </c>
      <c r="B244" s="10">
        <v>1</v>
      </c>
      <c r="C244" s="10"/>
      <c r="D244" s="10">
        <v>21.1</v>
      </c>
      <c r="E244" s="10">
        <v>2</v>
      </c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>
        <v>1</v>
      </c>
      <c r="Q244" s="10">
        <v>178</v>
      </c>
      <c r="R244" s="10">
        <v>201601</v>
      </c>
      <c r="S244" s="10">
        <v>18</v>
      </c>
      <c r="T244" s="10"/>
      <c r="U244" s="10" t="s">
        <v>528</v>
      </c>
    </row>
    <row r="245" spans="1:21">
      <c r="A245" s="10">
        <v>68550</v>
      </c>
      <c r="B245" s="10">
        <v>2</v>
      </c>
      <c r="C245" s="10"/>
      <c r="D245" s="10">
        <v>103.6</v>
      </c>
      <c r="E245" s="10">
        <v>2</v>
      </c>
      <c r="F245" s="10">
        <v>4</v>
      </c>
      <c r="G245" s="10">
        <v>1</v>
      </c>
      <c r="H245" s="10">
        <v>4</v>
      </c>
      <c r="I245" s="10"/>
      <c r="J245" s="10"/>
      <c r="K245" s="10"/>
      <c r="L245" s="10"/>
      <c r="M245" s="10"/>
      <c r="N245" s="10"/>
      <c r="O245" s="10"/>
      <c r="P245" s="10">
        <v>1</v>
      </c>
      <c r="Q245" s="10">
        <v>178</v>
      </c>
      <c r="R245" s="10">
        <v>201601</v>
      </c>
      <c r="S245" s="10">
        <v>18</v>
      </c>
      <c r="T245" s="10"/>
      <c r="U245" s="10" t="s">
        <v>529</v>
      </c>
    </row>
    <row r="246" spans="1:21">
      <c r="A246" s="10">
        <v>68550</v>
      </c>
      <c r="B246" s="10">
        <v>1</v>
      </c>
      <c r="C246" s="10"/>
      <c r="D246" s="10">
        <v>107</v>
      </c>
      <c r="E246" s="10">
        <v>2</v>
      </c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>
        <v>1</v>
      </c>
      <c r="Q246" s="10">
        <v>178</v>
      </c>
      <c r="R246" s="10">
        <v>201601</v>
      </c>
      <c r="S246" s="10">
        <v>18</v>
      </c>
      <c r="T246" s="10"/>
      <c r="U246" s="10" t="s">
        <v>530</v>
      </c>
    </row>
    <row r="247" spans="1:21">
      <c r="A247" s="10">
        <v>68550</v>
      </c>
      <c r="B247" s="10">
        <v>1</v>
      </c>
      <c r="C247" s="10"/>
      <c r="D247" s="10">
        <v>65.7</v>
      </c>
      <c r="E247" s="10">
        <v>2</v>
      </c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>
        <v>1</v>
      </c>
      <c r="Q247" s="10">
        <v>178</v>
      </c>
      <c r="R247" s="10">
        <v>201601</v>
      </c>
      <c r="S247" s="10">
        <v>19</v>
      </c>
      <c r="T247" s="10"/>
      <c r="U247" s="10" t="s">
        <v>531</v>
      </c>
    </row>
    <row r="248" spans="1:21">
      <c r="A248" s="10">
        <v>68550</v>
      </c>
      <c r="B248" s="10">
        <v>1</v>
      </c>
      <c r="C248" s="10"/>
      <c r="D248" s="10">
        <v>62.8</v>
      </c>
      <c r="E248" s="10">
        <v>2</v>
      </c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>
        <v>1</v>
      </c>
      <c r="Q248" s="10">
        <v>178</v>
      </c>
      <c r="R248" s="10">
        <v>201601</v>
      </c>
      <c r="S248" s="10">
        <v>19</v>
      </c>
      <c r="T248" s="10"/>
      <c r="U248" s="10" t="s">
        <v>532</v>
      </c>
    </row>
    <row r="249" spans="1:21">
      <c r="A249" s="10">
        <v>68550</v>
      </c>
      <c r="B249" s="10">
        <v>1</v>
      </c>
      <c r="C249" s="10"/>
      <c r="D249" s="10">
        <v>70.3</v>
      </c>
      <c r="E249" s="10">
        <v>2</v>
      </c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>
        <v>1</v>
      </c>
      <c r="Q249" s="10">
        <v>178</v>
      </c>
      <c r="R249" s="10">
        <v>201601</v>
      </c>
      <c r="S249" s="10">
        <v>19</v>
      </c>
      <c r="T249" s="10"/>
      <c r="U249" s="10" t="s">
        <v>533</v>
      </c>
    </row>
    <row r="250" spans="1:21">
      <c r="A250" s="10">
        <v>68550</v>
      </c>
      <c r="B250" s="10">
        <v>1</v>
      </c>
      <c r="C250" s="10"/>
      <c r="D250" s="10">
        <v>66.599999999999994</v>
      </c>
      <c r="E250" s="10">
        <v>2</v>
      </c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>
        <v>1</v>
      </c>
      <c r="Q250" s="10">
        <v>178</v>
      </c>
      <c r="R250" s="10">
        <v>201601</v>
      </c>
      <c r="S250" s="10">
        <v>19</v>
      </c>
      <c r="T250" s="10"/>
      <c r="U250" s="10" t="s">
        <v>534</v>
      </c>
    </row>
    <row r="251" spans="1:21">
      <c r="A251" s="10">
        <v>68550</v>
      </c>
      <c r="B251" s="10">
        <v>1</v>
      </c>
      <c r="C251" s="10"/>
      <c r="D251" s="10">
        <v>69.2</v>
      </c>
      <c r="E251" s="10">
        <v>2</v>
      </c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>
        <v>1</v>
      </c>
      <c r="Q251" s="10">
        <v>178</v>
      </c>
      <c r="R251" s="10">
        <v>201601</v>
      </c>
      <c r="S251" s="10">
        <v>19</v>
      </c>
      <c r="T251" s="10"/>
      <c r="U251" s="10" t="s">
        <v>535</v>
      </c>
    </row>
    <row r="252" spans="1:21">
      <c r="A252" s="10">
        <v>68550</v>
      </c>
      <c r="B252" s="10">
        <v>1</v>
      </c>
      <c r="C252" s="10"/>
      <c r="D252" s="10">
        <v>69.7</v>
      </c>
      <c r="E252" s="10">
        <v>2</v>
      </c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>
        <v>1</v>
      </c>
      <c r="Q252" s="10">
        <v>178</v>
      </c>
      <c r="R252" s="10">
        <v>201601</v>
      </c>
      <c r="S252" s="10">
        <v>19</v>
      </c>
      <c r="T252" s="10"/>
      <c r="U252" s="10" t="s">
        <v>536</v>
      </c>
    </row>
    <row r="253" spans="1:21">
      <c r="A253" s="10">
        <v>68550</v>
      </c>
      <c r="B253" s="10">
        <v>1</v>
      </c>
      <c r="C253" s="10"/>
      <c r="D253" s="10">
        <v>63.8</v>
      </c>
      <c r="E253" s="10">
        <v>2</v>
      </c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>
        <v>1</v>
      </c>
      <c r="Q253" s="10">
        <v>178</v>
      </c>
      <c r="R253" s="10">
        <v>201601</v>
      </c>
      <c r="S253" s="10">
        <v>19</v>
      </c>
      <c r="T253" s="10"/>
      <c r="U253" s="10" t="s">
        <v>537</v>
      </c>
    </row>
    <row r="254" spans="1:21">
      <c r="A254" s="10">
        <v>68550</v>
      </c>
      <c r="B254" s="10">
        <v>1</v>
      </c>
      <c r="C254" s="10"/>
      <c r="D254" s="10">
        <v>64.099999999999994</v>
      </c>
      <c r="E254" s="10">
        <v>2</v>
      </c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>
        <v>1</v>
      </c>
      <c r="Q254" s="10">
        <v>178</v>
      </c>
      <c r="R254" s="10">
        <v>201601</v>
      </c>
      <c r="S254" s="10">
        <v>19</v>
      </c>
      <c r="T254" s="10"/>
      <c r="U254" s="10" t="s">
        <v>538</v>
      </c>
    </row>
    <row r="255" spans="1:21">
      <c r="A255" s="10">
        <v>68550</v>
      </c>
      <c r="B255" s="10">
        <v>1</v>
      </c>
      <c r="C255" s="10"/>
      <c r="D255" s="10">
        <v>73.599999999999994</v>
      </c>
      <c r="E255" s="10">
        <v>2</v>
      </c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>
        <v>1</v>
      </c>
      <c r="Q255" s="10">
        <v>178</v>
      </c>
      <c r="R255" s="10">
        <v>201601</v>
      </c>
      <c r="S255" s="10">
        <v>19</v>
      </c>
      <c r="T255" s="10"/>
      <c r="U255" s="10" t="s">
        <v>539</v>
      </c>
    </row>
    <row r="256" spans="1:21">
      <c r="A256" s="10">
        <v>68550</v>
      </c>
      <c r="B256" s="10">
        <v>1</v>
      </c>
      <c r="C256" s="10"/>
      <c r="D256" s="10">
        <v>88.1</v>
      </c>
      <c r="E256" s="10">
        <v>2</v>
      </c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>
        <v>1</v>
      </c>
      <c r="Q256" s="10">
        <v>178</v>
      </c>
      <c r="R256" s="10">
        <v>201601</v>
      </c>
      <c r="S256" s="10">
        <v>19</v>
      </c>
      <c r="T256" s="10"/>
      <c r="U256" s="10" t="s">
        <v>540</v>
      </c>
    </row>
    <row r="257" spans="1:21">
      <c r="A257" s="10">
        <v>68550</v>
      </c>
      <c r="B257" s="10">
        <v>1</v>
      </c>
      <c r="C257" s="10"/>
      <c r="D257" s="10">
        <v>138.80000000000001</v>
      </c>
      <c r="E257" s="10">
        <v>2</v>
      </c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>
        <v>1</v>
      </c>
      <c r="Q257" s="10">
        <v>178</v>
      </c>
      <c r="R257" s="10">
        <v>201601</v>
      </c>
      <c r="S257" s="10">
        <v>19</v>
      </c>
      <c r="T257" s="10"/>
      <c r="U257" s="10" t="s">
        <v>541</v>
      </c>
    </row>
    <row r="258" spans="1:21">
      <c r="A258" s="10">
        <v>68550</v>
      </c>
      <c r="B258" s="10">
        <v>1</v>
      </c>
      <c r="C258" s="10"/>
      <c r="D258" s="10">
        <v>134.4</v>
      </c>
      <c r="E258" s="10">
        <v>2</v>
      </c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>
        <v>1</v>
      </c>
      <c r="Q258" s="10">
        <v>178</v>
      </c>
      <c r="R258" s="10">
        <v>201601</v>
      </c>
      <c r="S258" s="10">
        <v>19</v>
      </c>
      <c r="T258" s="10"/>
      <c r="U258" s="10" t="s">
        <v>542</v>
      </c>
    </row>
    <row r="259" spans="1:21">
      <c r="A259" s="10">
        <v>68550</v>
      </c>
      <c r="B259" s="10">
        <v>1</v>
      </c>
      <c r="C259" s="10"/>
      <c r="D259" s="10">
        <v>130.69999999999999</v>
      </c>
      <c r="E259" s="10">
        <v>2</v>
      </c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>
        <v>1</v>
      </c>
      <c r="Q259" s="10">
        <v>178</v>
      </c>
      <c r="R259" s="10">
        <v>201601</v>
      </c>
      <c r="S259" s="10">
        <v>19</v>
      </c>
      <c r="T259" s="10"/>
      <c r="U259" s="10" t="s">
        <v>543</v>
      </c>
    </row>
    <row r="260" spans="1:21">
      <c r="A260" s="10">
        <v>68550</v>
      </c>
      <c r="B260" s="10">
        <v>2</v>
      </c>
      <c r="C260" s="10"/>
      <c r="D260" s="10">
        <v>33.9</v>
      </c>
      <c r="E260" s="10">
        <v>2</v>
      </c>
      <c r="F260" s="10">
        <v>0</v>
      </c>
      <c r="G260" s="10">
        <v>0</v>
      </c>
      <c r="H260" s="10">
        <v>0</v>
      </c>
      <c r="I260" s="10"/>
      <c r="J260" s="10"/>
      <c r="K260" s="10"/>
      <c r="L260" s="10"/>
      <c r="M260" s="10"/>
      <c r="N260" s="10"/>
      <c r="O260" s="10"/>
      <c r="P260" s="10">
        <v>1</v>
      </c>
      <c r="Q260" s="10">
        <v>178</v>
      </c>
      <c r="R260" s="10">
        <v>201601</v>
      </c>
      <c r="S260" s="10">
        <v>34</v>
      </c>
      <c r="T260" s="10"/>
      <c r="U260" s="10" t="s">
        <v>544</v>
      </c>
    </row>
    <row r="261" spans="1:21">
      <c r="A261" s="10">
        <v>68550</v>
      </c>
      <c r="B261" s="10">
        <v>2</v>
      </c>
      <c r="C261" s="10"/>
      <c r="D261" s="10">
        <v>38.1</v>
      </c>
      <c r="E261" s="10">
        <v>2</v>
      </c>
      <c r="F261" s="10">
        <v>0</v>
      </c>
      <c r="G261" s="10">
        <v>0</v>
      </c>
      <c r="H261" s="10">
        <v>0</v>
      </c>
      <c r="I261" s="10"/>
      <c r="J261" s="10"/>
      <c r="K261" s="10"/>
      <c r="L261" s="10"/>
      <c r="M261" s="10"/>
      <c r="N261" s="10"/>
      <c r="O261" s="10"/>
      <c r="P261" s="10">
        <v>1</v>
      </c>
      <c r="Q261" s="10">
        <v>178</v>
      </c>
      <c r="R261" s="10">
        <v>201601</v>
      </c>
      <c r="S261" s="10">
        <v>34</v>
      </c>
      <c r="T261" s="10"/>
      <c r="U261" s="10" t="s">
        <v>545</v>
      </c>
    </row>
    <row r="262" spans="1:21">
      <c r="A262" s="10">
        <v>68550</v>
      </c>
      <c r="B262" s="10">
        <v>2</v>
      </c>
      <c r="C262" s="10"/>
      <c r="D262" s="10">
        <v>35.5</v>
      </c>
      <c r="E262" s="10">
        <v>2</v>
      </c>
      <c r="F262" s="10">
        <v>0</v>
      </c>
      <c r="G262" s="10">
        <v>0</v>
      </c>
      <c r="H262" s="10">
        <v>0</v>
      </c>
      <c r="I262" s="10"/>
      <c r="J262" s="10"/>
      <c r="K262" s="10"/>
      <c r="L262" s="10"/>
      <c r="M262" s="10"/>
      <c r="N262" s="10"/>
      <c r="O262" s="10"/>
      <c r="P262" s="10">
        <v>1</v>
      </c>
      <c r="Q262" s="10">
        <v>178</v>
      </c>
      <c r="R262" s="10">
        <v>201601</v>
      </c>
      <c r="S262" s="10">
        <v>34</v>
      </c>
      <c r="T262" s="10"/>
      <c r="U262" s="10" t="s">
        <v>546</v>
      </c>
    </row>
    <row r="263" spans="1:21">
      <c r="A263" s="10">
        <v>68550</v>
      </c>
      <c r="B263" s="10">
        <v>2</v>
      </c>
      <c r="C263" s="10"/>
      <c r="D263" s="10">
        <v>40.200000000000003</v>
      </c>
      <c r="E263" s="10">
        <v>2</v>
      </c>
      <c r="F263" s="10">
        <v>0</v>
      </c>
      <c r="G263" s="10">
        <v>0</v>
      </c>
      <c r="H263" s="10">
        <v>0</v>
      </c>
      <c r="I263" s="10"/>
      <c r="J263" s="10"/>
      <c r="K263" s="10"/>
      <c r="L263" s="10"/>
      <c r="M263" s="10"/>
      <c r="N263" s="10"/>
      <c r="O263" s="10"/>
      <c r="P263" s="10">
        <v>1</v>
      </c>
      <c r="Q263" s="10">
        <v>178</v>
      </c>
      <c r="R263" s="10">
        <v>201601</v>
      </c>
      <c r="S263" s="10">
        <v>34</v>
      </c>
      <c r="T263" s="10"/>
      <c r="U263" s="10" t="s">
        <v>547</v>
      </c>
    </row>
    <row r="264" spans="1:21">
      <c r="A264" s="10">
        <v>68550</v>
      </c>
      <c r="B264" s="10">
        <v>2</v>
      </c>
      <c r="C264" s="10"/>
      <c r="D264" s="10">
        <v>37.5</v>
      </c>
      <c r="E264" s="10">
        <v>2</v>
      </c>
      <c r="F264" s="10">
        <v>0</v>
      </c>
      <c r="G264" s="10">
        <v>0</v>
      </c>
      <c r="H264" s="10">
        <v>0</v>
      </c>
      <c r="I264" s="10"/>
      <c r="J264" s="10"/>
      <c r="K264" s="10"/>
      <c r="L264" s="10"/>
      <c r="M264" s="10"/>
      <c r="N264" s="10"/>
      <c r="O264" s="10"/>
      <c r="P264" s="10">
        <v>1</v>
      </c>
      <c r="Q264" s="10">
        <v>178</v>
      </c>
      <c r="R264" s="10">
        <v>201601</v>
      </c>
      <c r="S264" s="10">
        <v>34</v>
      </c>
      <c r="T264" s="10"/>
      <c r="U264" s="10" t="s">
        <v>548</v>
      </c>
    </row>
    <row r="265" spans="1:21">
      <c r="A265" s="10">
        <v>68550</v>
      </c>
      <c r="B265" s="10">
        <v>2</v>
      </c>
      <c r="C265" s="10"/>
      <c r="D265" s="10">
        <v>38.4</v>
      </c>
      <c r="E265" s="10">
        <v>2</v>
      </c>
      <c r="F265" s="10">
        <v>0</v>
      </c>
      <c r="G265" s="10">
        <v>0</v>
      </c>
      <c r="H265" s="10">
        <v>0</v>
      </c>
      <c r="I265" s="10"/>
      <c r="J265" s="10"/>
      <c r="K265" s="10"/>
      <c r="L265" s="10"/>
      <c r="M265" s="10"/>
      <c r="N265" s="10"/>
      <c r="O265" s="10"/>
      <c r="P265" s="10">
        <v>1</v>
      </c>
      <c r="Q265" s="10">
        <v>178</v>
      </c>
      <c r="R265" s="10">
        <v>201601</v>
      </c>
      <c r="S265" s="10">
        <v>34</v>
      </c>
      <c r="T265" s="10"/>
      <c r="U265" s="10" t="s">
        <v>549</v>
      </c>
    </row>
    <row r="266" spans="1:21">
      <c r="A266" s="10">
        <v>68550</v>
      </c>
      <c r="B266" s="10">
        <v>2</v>
      </c>
      <c r="C266" s="10"/>
      <c r="D266" s="10">
        <v>36.799999999999997</v>
      </c>
      <c r="E266" s="10">
        <v>2</v>
      </c>
      <c r="F266" s="10">
        <v>0</v>
      </c>
      <c r="G266" s="10">
        <v>0</v>
      </c>
      <c r="H266" s="10">
        <v>0</v>
      </c>
      <c r="I266" s="10"/>
      <c r="J266" s="10"/>
      <c r="K266" s="10"/>
      <c r="L266" s="10"/>
      <c r="M266" s="10"/>
      <c r="N266" s="10"/>
      <c r="O266" s="10"/>
      <c r="P266" s="10">
        <v>1</v>
      </c>
      <c r="Q266" s="10">
        <v>178</v>
      </c>
      <c r="R266" s="10">
        <v>201601</v>
      </c>
      <c r="S266" s="10">
        <v>34</v>
      </c>
      <c r="T266" s="10"/>
      <c r="U266" s="10" t="s">
        <v>550</v>
      </c>
    </row>
    <row r="267" spans="1:21">
      <c r="A267" s="10">
        <v>68550</v>
      </c>
      <c r="B267" s="10">
        <v>2</v>
      </c>
      <c r="C267" s="10"/>
      <c r="D267" s="10">
        <v>42.5</v>
      </c>
      <c r="E267" s="10">
        <v>2</v>
      </c>
      <c r="F267" s="10">
        <v>0</v>
      </c>
      <c r="G267" s="10">
        <v>0</v>
      </c>
      <c r="H267" s="10">
        <v>0</v>
      </c>
      <c r="I267" s="10"/>
      <c r="J267" s="10"/>
      <c r="K267" s="10"/>
      <c r="L267" s="10"/>
      <c r="M267" s="10"/>
      <c r="N267" s="10"/>
      <c r="O267" s="10"/>
      <c r="P267" s="10">
        <v>1</v>
      </c>
      <c r="Q267" s="10">
        <v>178</v>
      </c>
      <c r="R267" s="10">
        <v>201601</v>
      </c>
      <c r="S267" s="10">
        <v>34</v>
      </c>
      <c r="T267" s="10"/>
      <c r="U267" s="10" t="s">
        <v>551</v>
      </c>
    </row>
    <row r="268" spans="1:21">
      <c r="A268" s="10">
        <v>68550</v>
      </c>
      <c r="B268" s="10">
        <v>1</v>
      </c>
      <c r="C268" s="10"/>
      <c r="D268" s="10">
        <v>38.4</v>
      </c>
      <c r="E268" s="10">
        <v>2</v>
      </c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>
        <v>1</v>
      </c>
      <c r="Q268" s="10">
        <v>178</v>
      </c>
      <c r="R268" s="10">
        <v>201601</v>
      </c>
      <c r="S268" s="10">
        <v>34</v>
      </c>
      <c r="T268" s="10"/>
      <c r="U268" s="10" t="s">
        <v>552</v>
      </c>
    </row>
    <row r="269" spans="1:21">
      <c r="A269" s="10">
        <v>68550</v>
      </c>
      <c r="B269" s="10">
        <v>1</v>
      </c>
      <c r="C269" s="10"/>
      <c r="D269" s="10">
        <v>38</v>
      </c>
      <c r="E269" s="10">
        <v>2</v>
      </c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>
        <v>1</v>
      </c>
      <c r="Q269" s="10">
        <v>178</v>
      </c>
      <c r="R269" s="10">
        <v>201601</v>
      </c>
      <c r="S269" s="10">
        <v>34</v>
      </c>
      <c r="T269" s="10"/>
      <c r="U269" s="10" t="s">
        <v>553</v>
      </c>
    </row>
    <row r="270" spans="1:21">
      <c r="A270" s="10">
        <v>68550</v>
      </c>
      <c r="B270" s="10">
        <v>1</v>
      </c>
      <c r="C270" s="10"/>
      <c r="D270" s="10">
        <v>34.700000000000003</v>
      </c>
      <c r="E270" s="10">
        <v>2</v>
      </c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>
        <v>1</v>
      </c>
      <c r="Q270" s="10">
        <v>178</v>
      </c>
      <c r="R270" s="10">
        <v>201601</v>
      </c>
      <c r="S270" s="10">
        <v>34</v>
      </c>
      <c r="T270" s="10"/>
      <c r="U270" s="10" t="s">
        <v>554</v>
      </c>
    </row>
    <row r="271" spans="1:21">
      <c r="A271" s="10">
        <v>68550</v>
      </c>
      <c r="B271" s="10">
        <v>1</v>
      </c>
      <c r="C271" s="10"/>
      <c r="D271" s="10">
        <v>38</v>
      </c>
      <c r="E271" s="10">
        <v>2</v>
      </c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>
        <v>1</v>
      </c>
      <c r="Q271" s="10">
        <v>178</v>
      </c>
      <c r="R271" s="10">
        <v>201601</v>
      </c>
      <c r="S271" s="10">
        <v>34</v>
      </c>
      <c r="T271" s="10"/>
      <c r="U271" s="10" t="s">
        <v>555</v>
      </c>
    </row>
    <row r="272" spans="1:21">
      <c r="A272" s="10">
        <v>68550</v>
      </c>
      <c r="B272" s="10">
        <v>1</v>
      </c>
      <c r="C272" s="10"/>
      <c r="D272" s="10">
        <v>27.3</v>
      </c>
      <c r="E272" s="10">
        <v>2</v>
      </c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>
        <v>1</v>
      </c>
      <c r="Q272" s="10">
        <v>178</v>
      </c>
      <c r="R272" s="10">
        <v>201601</v>
      </c>
      <c r="S272" s="10">
        <v>34</v>
      </c>
      <c r="T272" s="10"/>
      <c r="U272" s="10" t="s">
        <v>556</v>
      </c>
    </row>
    <row r="273" spans="1:21">
      <c r="A273" s="10">
        <v>68550</v>
      </c>
      <c r="B273" s="10">
        <v>1</v>
      </c>
      <c r="C273" s="10"/>
      <c r="D273" s="10">
        <v>40.4</v>
      </c>
      <c r="E273" s="10">
        <v>2</v>
      </c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>
        <v>1</v>
      </c>
      <c r="Q273" s="10">
        <v>178</v>
      </c>
      <c r="R273" s="10">
        <v>201601</v>
      </c>
      <c r="S273" s="10">
        <v>34</v>
      </c>
      <c r="T273" s="10"/>
      <c r="U273" s="10" t="s">
        <v>557</v>
      </c>
    </row>
    <row r="274" spans="1:21">
      <c r="A274" s="10">
        <v>68550</v>
      </c>
      <c r="B274" s="10">
        <v>1</v>
      </c>
      <c r="C274" s="10"/>
      <c r="D274" s="10">
        <v>42.2</v>
      </c>
      <c r="E274" s="10">
        <v>2</v>
      </c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>
        <v>1</v>
      </c>
      <c r="Q274" s="10">
        <v>178</v>
      </c>
      <c r="R274" s="10">
        <v>201601</v>
      </c>
      <c r="S274" s="10">
        <v>34</v>
      </c>
      <c r="T274" s="10"/>
      <c r="U274" s="10" t="s">
        <v>558</v>
      </c>
    </row>
    <row r="275" spans="1:21">
      <c r="A275" s="10">
        <v>68550</v>
      </c>
      <c r="B275" s="10">
        <v>1</v>
      </c>
      <c r="C275" s="10"/>
      <c r="D275" s="10">
        <v>39</v>
      </c>
      <c r="E275" s="10">
        <v>2</v>
      </c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>
        <v>1</v>
      </c>
      <c r="Q275" s="10">
        <v>178</v>
      </c>
      <c r="R275" s="10">
        <v>201601</v>
      </c>
      <c r="S275" s="10">
        <v>34</v>
      </c>
      <c r="T275" s="10"/>
      <c r="U275" s="10" t="s">
        <v>559</v>
      </c>
    </row>
    <row r="276" spans="1:21">
      <c r="A276" s="10">
        <v>68550</v>
      </c>
      <c r="B276" s="10">
        <v>1</v>
      </c>
      <c r="C276" s="10"/>
      <c r="D276" s="10">
        <v>40.4</v>
      </c>
      <c r="E276" s="10">
        <v>2</v>
      </c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>
        <v>1</v>
      </c>
      <c r="Q276" s="10">
        <v>178</v>
      </c>
      <c r="R276" s="10">
        <v>201601</v>
      </c>
      <c r="S276" s="10">
        <v>34</v>
      </c>
      <c r="T276" s="10"/>
      <c r="U276" s="10" t="s">
        <v>560</v>
      </c>
    </row>
    <row r="277" spans="1:21">
      <c r="A277" s="10">
        <v>68550</v>
      </c>
      <c r="B277" s="10">
        <v>1</v>
      </c>
      <c r="C277" s="10"/>
      <c r="D277" s="10">
        <v>38.6</v>
      </c>
      <c r="E277" s="10">
        <v>2</v>
      </c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>
        <v>1</v>
      </c>
      <c r="Q277" s="10">
        <v>178</v>
      </c>
      <c r="R277" s="10">
        <v>201601</v>
      </c>
      <c r="S277" s="10">
        <v>34</v>
      </c>
      <c r="T277" s="10"/>
      <c r="U277" s="10" t="s">
        <v>561</v>
      </c>
    </row>
    <row r="278" spans="1:21">
      <c r="A278" s="10">
        <v>68550</v>
      </c>
      <c r="B278" s="10">
        <v>1</v>
      </c>
      <c r="C278" s="10"/>
      <c r="D278" s="10">
        <v>39</v>
      </c>
      <c r="E278" s="10">
        <v>2</v>
      </c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>
        <v>1</v>
      </c>
      <c r="Q278" s="10">
        <v>178</v>
      </c>
      <c r="R278" s="10">
        <v>201601</v>
      </c>
      <c r="S278" s="10">
        <v>34</v>
      </c>
      <c r="T278" s="10"/>
      <c r="U278" s="10" t="s">
        <v>562</v>
      </c>
    </row>
    <row r="279" spans="1:21">
      <c r="A279" s="10">
        <v>68570</v>
      </c>
      <c r="B279" s="10">
        <v>1</v>
      </c>
      <c r="C279" s="10"/>
      <c r="D279" s="10">
        <v>75.099999999999994</v>
      </c>
      <c r="E279" s="10">
        <v>2</v>
      </c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>
        <v>1</v>
      </c>
      <c r="Q279" s="10">
        <v>178</v>
      </c>
      <c r="R279" s="10">
        <v>201601</v>
      </c>
      <c r="S279" s="10">
        <v>10</v>
      </c>
      <c r="T279" s="10"/>
      <c r="U279" s="10" t="s">
        <v>563</v>
      </c>
    </row>
    <row r="280" spans="1:21">
      <c r="A280" s="10">
        <v>68570</v>
      </c>
      <c r="B280" s="10">
        <v>2</v>
      </c>
      <c r="C280" s="10"/>
      <c r="D280" s="10">
        <v>80.8</v>
      </c>
      <c r="E280" s="10">
        <v>2</v>
      </c>
      <c r="F280" s="10">
        <v>0</v>
      </c>
      <c r="G280" s="10">
        <v>0</v>
      </c>
      <c r="H280" s="10">
        <v>0</v>
      </c>
      <c r="I280" s="10"/>
      <c r="J280" s="10"/>
      <c r="K280" s="10"/>
      <c r="L280" s="10"/>
      <c r="M280" s="10"/>
      <c r="N280" s="10"/>
      <c r="O280" s="10"/>
      <c r="P280" s="10">
        <v>1</v>
      </c>
      <c r="Q280" s="10">
        <v>178</v>
      </c>
      <c r="R280" s="10">
        <v>201601</v>
      </c>
      <c r="S280" s="10">
        <v>10</v>
      </c>
      <c r="T280" s="10"/>
      <c r="U280" s="10" t="s">
        <v>564</v>
      </c>
    </row>
    <row r="281" spans="1:21">
      <c r="A281" s="10">
        <v>68570</v>
      </c>
      <c r="B281" s="10">
        <v>2</v>
      </c>
      <c r="C281" s="10"/>
      <c r="D281" s="10">
        <v>90.1</v>
      </c>
      <c r="E281" s="10">
        <v>2</v>
      </c>
      <c r="F281" s="10">
        <v>0</v>
      </c>
      <c r="G281" s="10">
        <v>0</v>
      </c>
      <c r="H281" s="10">
        <v>0</v>
      </c>
      <c r="I281" s="10"/>
      <c r="J281" s="10"/>
      <c r="K281" s="10"/>
      <c r="L281" s="10"/>
      <c r="M281" s="10"/>
      <c r="N281" s="10"/>
      <c r="O281" s="10"/>
      <c r="P281" s="10">
        <v>1</v>
      </c>
      <c r="Q281" s="10">
        <v>178</v>
      </c>
      <c r="R281" s="10">
        <v>201601</v>
      </c>
      <c r="S281" s="10">
        <v>10</v>
      </c>
      <c r="T281" s="10"/>
      <c r="U281" s="10" t="s">
        <v>565</v>
      </c>
    </row>
    <row r="282" spans="1:21">
      <c r="A282" s="10">
        <v>69335</v>
      </c>
      <c r="B282" s="10">
        <v>2</v>
      </c>
      <c r="C282" s="10">
        <v>38.799999999999997</v>
      </c>
      <c r="D282" s="10"/>
      <c r="E282" s="10">
        <v>2</v>
      </c>
      <c r="F282" s="10">
        <v>0</v>
      </c>
      <c r="G282" s="10">
        <v>0</v>
      </c>
      <c r="H282" s="10">
        <v>0</v>
      </c>
      <c r="I282" s="10"/>
      <c r="J282" s="10"/>
      <c r="K282" s="10"/>
      <c r="L282" s="10"/>
      <c r="M282" s="10"/>
      <c r="N282" s="10"/>
      <c r="O282" s="10"/>
      <c r="P282" s="10">
        <v>1</v>
      </c>
      <c r="Q282" s="10">
        <v>178</v>
      </c>
      <c r="R282" s="10">
        <v>201601</v>
      </c>
      <c r="S282" s="10">
        <v>10</v>
      </c>
      <c r="T282" s="10"/>
      <c r="U282" s="10" t="s">
        <v>566</v>
      </c>
    </row>
    <row r="283" spans="1:21">
      <c r="A283" s="10">
        <v>69335</v>
      </c>
      <c r="B283" s="10">
        <v>2</v>
      </c>
      <c r="C283" s="10">
        <v>111.3</v>
      </c>
      <c r="D283" s="10"/>
      <c r="E283" s="10">
        <v>2</v>
      </c>
      <c r="F283" s="10">
        <v>4</v>
      </c>
      <c r="G283" s="10">
        <v>1</v>
      </c>
      <c r="H283" s="10">
        <v>4</v>
      </c>
      <c r="I283" s="10"/>
      <c r="J283" s="10"/>
      <c r="K283" s="10"/>
      <c r="L283" s="10"/>
      <c r="M283" s="10"/>
      <c r="N283" s="10"/>
      <c r="O283" s="10"/>
      <c r="P283" s="10">
        <v>1</v>
      </c>
      <c r="Q283" s="10">
        <v>178</v>
      </c>
      <c r="R283" s="10">
        <v>201601</v>
      </c>
      <c r="S283" s="10">
        <v>10</v>
      </c>
      <c r="T283" s="10"/>
      <c r="U283" s="10" t="s">
        <v>567</v>
      </c>
    </row>
    <row r="284" spans="1:21">
      <c r="A284" s="10">
        <v>69335</v>
      </c>
      <c r="B284" s="10">
        <v>2</v>
      </c>
      <c r="C284" s="10">
        <v>113.5</v>
      </c>
      <c r="D284" s="10"/>
      <c r="E284" s="10">
        <v>2</v>
      </c>
      <c r="F284" s="10">
        <v>4</v>
      </c>
      <c r="G284" s="10">
        <v>1</v>
      </c>
      <c r="H284" s="10">
        <v>4</v>
      </c>
      <c r="I284" s="10"/>
      <c r="J284" s="10"/>
      <c r="K284" s="10"/>
      <c r="L284" s="10"/>
      <c r="M284" s="10"/>
      <c r="N284" s="10"/>
      <c r="O284" s="10"/>
      <c r="P284" s="10">
        <v>1</v>
      </c>
      <c r="Q284" s="10">
        <v>178</v>
      </c>
      <c r="R284" s="10">
        <v>201601</v>
      </c>
      <c r="S284" s="10">
        <v>10</v>
      </c>
      <c r="T284" s="10"/>
      <c r="U284" s="10" t="s">
        <v>568</v>
      </c>
    </row>
    <row r="285" spans="1:21">
      <c r="A285" s="10">
        <v>68550</v>
      </c>
      <c r="B285" s="10">
        <v>1</v>
      </c>
      <c r="C285" s="10"/>
      <c r="D285" s="10">
        <v>37.1</v>
      </c>
      <c r="E285" s="10">
        <v>2</v>
      </c>
      <c r="F285" s="10"/>
      <c r="G285" s="10"/>
      <c r="H285" s="10"/>
      <c r="I285" s="10"/>
      <c r="J285" s="10"/>
      <c r="K285" s="10">
        <v>5</v>
      </c>
      <c r="L285" s="10">
        <v>80</v>
      </c>
      <c r="M285" s="10">
        <v>95</v>
      </c>
      <c r="N285" s="10">
        <v>40</v>
      </c>
      <c r="O285" s="10"/>
      <c r="P285" s="10">
        <v>1</v>
      </c>
      <c r="Q285" s="10">
        <v>178</v>
      </c>
      <c r="R285" s="10">
        <v>201601</v>
      </c>
      <c r="S285" s="10">
        <v>10</v>
      </c>
      <c r="T285" s="10"/>
      <c r="U285" s="10" t="s">
        <v>569</v>
      </c>
    </row>
    <row r="286" spans="1:21">
      <c r="A286" s="10">
        <v>68550</v>
      </c>
      <c r="B286" s="10">
        <v>1</v>
      </c>
      <c r="C286" s="10"/>
      <c r="D286" s="10">
        <v>117.7</v>
      </c>
      <c r="E286" s="10">
        <v>2</v>
      </c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>
        <v>1</v>
      </c>
      <c r="Q286" s="10">
        <v>178</v>
      </c>
      <c r="R286" s="10">
        <v>201601</v>
      </c>
      <c r="S286" s="10">
        <v>10</v>
      </c>
      <c r="T286" s="10"/>
      <c r="U286" s="10" t="s">
        <v>570</v>
      </c>
    </row>
    <row r="287" spans="1:21">
      <c r="A287" s="10">
        <v>68550</v>
      </c>
      <c r="B287" s="10">
        <v>1</v>
      </c>
      <c r="C287" s="10"/>
      <c r="D287" s="10">
        <v>117.9</v>
      </c>
      <c r="E287" s="10">
        <v>2</v>
      </c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>
        <v>1</v>
      </c>
      <c r="Q287" s="10">
        <v>178</v>
      </c>
      <c r="R287" s="10">
        <v>201601</v>
      </c>
      <c r="S287" s="10">
        <v>10</v>
      </c>
      <c r="T287" s="10"/>
      <c r="U287" s="10" t="s">
        <v>571</v>
      </c>
    </row>
    <row r="288" spans="1:21">
      <c r="A288" s="10">
        <v>68550</v>
      </c>
      <c r="B288" s="10">
        <v>1</v>
      </c>
      <c r="C288" s="10"/>
      <c r="D288" s="10">
        <v>92.9</v>
      </c>
      <c r="E288" s="10">
        <v>2</v>
      </c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>
        <v>1</v>
      </c>
      <c r="Q288" s="10">
        <v>178</v>
      </c>
      <c r="R288" s="10">
        <v>201601</v>
      </c>
      <c r="S288" s="10">
        <v>10</v>
      </c>
      <c r="T288" s="10"/>
      <c r="U288" s="10" t="s">
        <v>572</v>
      </c>
    </row>
    <row r="289" spans="1:21">
      <c r="A289" s="10">
        <v>68550</v>
      </c>
      <c r="B289" s="10">
        <v>2</v>
      </c>
      <c r="C289" s="10"/>
      <c r="D289" s="10">
        <v>30.2</v>
      </c>
      <c r="E289" s="10">
        <v>2</v>
      </c>
      <c r="F289" s="10">
        <v>0</v>
      </c>
      <c r="G289" s="10">
        <v>0</v>
      </c>
      <c r="H289" s="10">
        <v>0</v>
      </c>
      <c r="I289" s="10"/>
      <c r="J289" s="10"/>
      <c r="K289" s="10"/>
      <c r="L289" s="10"/>
      <c r="M289" s="10"/>
      <c r="N289" s="10"/>
      <c r="O289" s="10"/>
      <c r="P289" s="10">
        <v>1</v>
      </c>
      <c r="Q289" s="10">
        <v>178</v>
      </c>
      <c r="R289" s="10">
        <v>201601</v>
      </c>
      <c r="S289" s="10">
        <v>10</v>
      </c>
      <c r="T289" s="10"/>
      <c r="U289" s="10" t="s">
        <v>573</v>
      </c>
    </row>
    <row r="290" spans="1:21">
      <c r="A290" s="10">
        <v>68550</v>
      </c>
      <c r="B290" s="10">
        <v>2</v>
      </c>
      <c r="C290" s="10"/>
      <c r="D290" s="10">
        <v>42.9</v>
      </c>
      <c r="E290" s="10">
        <v>2</v>
      </c>
      <c r="F290" s="10">
        <v>0</v>
      </c>
      <c r="G290" s="10">
        <v>0</v>
      </c>
      <c r="H290" s="10">
        <v>0</v>
      </c>
      <c r="I290" s="10"/>
      <c r="J290" s="10"/>
      <c r="K290" s="10"/>
      <c r="L290" s="10"/>
      <c r="M290" s="10"/>
      <c r="N290" s="10"/>
      <c r="O290" s="10"/>
      <c r="P290" s="10">
        <v>1</v>
      </c>
      <c r="Q290" s="10">
        <v>178</v>
      </c>
      <c r="R290" s="10">
        <v>201601</v>
      </c>
      <c r="S290" s="10">
        <v>10</v>
      </c>
      <c r="T290" s="10"/>
      <c r="U290" s="10" t="s">
        <v>574</v>
      </c>
    </row>
    <row r="291" spans="1:21">
      <c r="A291" s="10">
        <v>68570</v>
      </c>
      <c r="B291" s="10">
        <v>1</v>
      </c>
      <c r="C291" s="10"/>
      <c r="D291" s="10">
        <v>132.4</v>
      </c>
      <c r="E291" s="10">
        <v>2</v>
      </c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>
        <v>1</v>
      </c>
      <c r="Q291" s="10">
        <v>178</v>
      </c>
      <c r="R291" s="10">
        <v>201601</v>
      </c>
      <c r="S291" s="10">
        <v>11</v>
      </c>
      <c r="T291" s="10"/>
      <c r="U291" s="10" t="s">
        <v>575</v>
      </c>
    </row>
    <row r="292" spans="1:21">
      <c r="A292" s="10">
        <v>68570</v>
      </c>
      <c r="B292" s="10">
        <v>1</v>
      </c>
      <c r="C292" s="10"/>
      <c r="D292" s="10">
        <v>149.4</v>
      </c>
      <c r="E292" s="10">
        <v>2</v>
      </c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>
        <v>1</v>
      </c>
      <c r="Q292" s="10">
        <v>178</v>
      </c>
      <c r="R292" s="10">
        <v>201601</v>
      </c>
      <c r="S292" s="10">
        <v>11</v>
      </c>
      <c r="T292" s="10"/>
      <c r="U292" s="10" t="s">
        <v>576</v>
      </c>
    </row>
    <row r="293" spans="1:21">
      <c r="A293" s="10">
        <v>68570</v>
      </c>
      <c r="B293" s="10">
        <v>1</v>
      </c>
      <c r="C293" s="10"/>
      <c r="D293" s="10">
        <v>135.9</v>
      </c>
      <c r="E293" s="10">
        <v>2</v>
      </c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>
        <v>1</v>
      </c>
      <c r="Q293" s="10">
        <v>178</v>
      </c>
      <c r="R293" s="10">
        <v>201601</v>
      </c>
      <c r="S293" s="10">
        <v>11</v>
      </c>
      <c r="T293" s="10"/>
      <c r="U293" s="10" t="s">
        <v>577</v>
      </c>
    </row>
    <row r="294" spans="1:21">
      <c r="A294" s="10">
        <v>68570</v>
      </c>
      <c r="B294" s="10">
        <v>1</v>
      </c>
      <c r="C294" s="10"/>
      <c r="D294" s="10">
        <v>35.6</v>
      </c>
      <c r="E294" s="10">
        <v>2</v>
      </c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>
        <v>1</v>
      </c>
      <c r="Q294" s="10">
        <v>178</v>
      </c>
      <c r="R294" s="10">
        <v>201601</v>
      </c>
      <c r="S294" s="10">
        <v>11</v>
      </c>
      <c r="T294" s="10"/>
      <c r="U294" s="10" t="s">
        <v>578</v>
      </c>
    </row>
    <row r="295" spans="1:21">
      <c r="A295" s="10">
        <v>68570</v>
      </c>
      <c r="B295" s="10">
        <v>1</v>
      </c>
      <c r="C295" s="10"/>
      <c r="D295" s="10">
        <v>37</v>
      </c>
      <c r="E295" s="10">
        <v>2</v>
      </c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>
        <v>1</v>
      </c>
      <c r="Q295" s="10">
        <v>178</v>
      </c>
      <c r="R295" s="10">
        <v>201601</v>
      </c>
      <c r="S295" s="10">
        <v>11</v>
      </c>
      <c r="T295" s="10"/>
      <c r="U295" s="10" t="s">
        <v>579</v>
      </c>
    </row>
    <row r="296" spans="1:21">
      <c r="A296" s="10">
        <v>68570</v>
      </c>
      <c r="B296" s="10">
        <v>1</v>
      </c>
      <c r="C296" s="10"/>
      <c r="D296" s="10">
        <v>36.5</v>
      </c>
      <c r="E296" s="10">
        <v>2</v>
      </c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>
        <v>1</v>
      </c>
      <c r="Q296" s="10">
        <v>178</v>
      </c>
      <c r="R296" s="10">
        <v>201601</v>
      </c>
      <c r="S296" s="10">
        <v>11</v>
      </c>
      <c r="T296" s="10"/>
      <c r="U296" s="10" t="s">
        <v>580</v>
      </c>
    </row>
    <row r="297" spans="1:21">
      <c r="A297" s="10">
        <v>68570</v>
      </c>
      <c r="B297" s="10">
        <v>1</v>
      </c>
      <c r="C297" s="10"/>
      <c r="D297" s="10">
        <v>36.5</v>
      </c>
      <c r="E297" s="10">
        <v>2</v>
      </c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>
        <v>1</v>
      </c>
      <c r="Q297" s="10">
        <v>178</v>
      </c>
      <c r="R297" s="10">
        <v>201601</v>
      </c>
      <c r="S297" s="10">
        <v>11</v>
      </c>
      <c r="T297" s="10"/>
      <c r="U297" s="10" t="s">
        <v>581</v>
      </c>
    </row>
    <row r="298" spans="1:21">
      <c r="A298" s="10">
        <v>68560</v>
      </c>
      <c r="B298" s="10">
        <v>2</v>
      </c>
      <c r="C298" s="10"/>
      <c r="D298" s="10">
        <v>53.1</v>
      </c>
      <c r="E298" s="10">
        <v>2</v>
      </c>
      <c r="F298" s="10">
        <v>4</v>
      </c>
      <c r="G298" s="10">
        <v>1</v>
      </c>
      <c r="H298" s="10">
        <v>2</v>
      </c>
      <c r="I298" s="10"/>
      <c r="J298" s="10"/>
      <c r="K298" s="10"/>
      <c r="L298" s="10"/>
      <c r="M298" s="10"/>
      <c r="N298" s="10"/>
      <c r="O298" s="10"/>
      <c r="P298" s="10">
        <v>1</v>
      </c>
      <c r="Q298" s="10">
        <v>178</v>
      </c>
      <c r="R298" s="10">
        <v>201601</v>
      </c>
      <c r="S298" s="10">
        <v>17</v>
      </c>
      <c r="T298" s="10"/>
      <c r="U298" s="10" t="s">
        <v>582</v>
      </c>
    </row>
    <row r="299" spans="1:21">
      <c r="A299" s="10">
        <v>68560</v>
      </c>
      <c r="B299" s="10">
        <v>2</v>
      </c>
      <c r="C299" s="10"/>
      <c r="D299" s="10">
        <v>64.599999999999994</v>
      </c>
      <c r="E299" s="10">
        <v>2</v>
      </c>
      <c r="F299" s="10">
        <v>4</v>
      </c>
      <c r="G299" s="10">
        <v>1</v>
      </c>
      <c r="H299" s="10">
        <v>2</v>
      </c>
      <c r="I299" s="10"/>
      <c r="J299" s="10"/>
      <c r="K299" s="10"/>
      <c r="L299" s="10"/>
      <c r="M299" s="10"/>
      <c r="N299" s="10"/>
      <c r="O299" s="10"/>
      <c r="P299" s="10">
        <v>1</v>
      </c>
      <c r="Q299" s="10">
        <v>178</v>
      </c>
      <c r="R299" s="10">
        <v>201601</v>
      </c>
      <c r="S299" s="10">
        <v>17</v>
      </c>
      <c r="T299" s="10"/>
      <c r="U299" s="10" t="s">
        <v>583</v>
      </c>
    </row>
    <row r="300" spans="1:21">
      <c r="A300" s="10">
        <v>68560</v>
      </c>
      <c r="B300" s="10">
        <v>2</v>
      </c>
      <c r="C300" s="10"/>
      <c r="D300" s="10">
        <v>67.5</v>
      </c>
      <c r="E300" s="10">
        <v>2</v>
      </c>
      <c r="F300" s="10">
        <v>0</v>
      </c>
      <c r="G300" s="10">
        <v>0</v>
      </c>
      <c r="H300" s="10">
        <v>1</v>
      </c>
      <c r="I300" s="10"/>
      <c r="J300" s="10"/>
      <c r="K300" s="10"/>
      <c r="L300" s="10"/>
      <c r="M300" s="10"/>
      <c r="N300" s="10"/>
      <c r="O300" s="10"/>
      <c r="P300" s="10">
        <v>1</v>
      </c>
      <c r="Q300" s="10">
        <v>178</v>
      </c>
      <c r="R300" s="10">
        <v>201601</v>
      </c>
      <c r="S300" s="10">
        <v>17</v>
      </c>
      <c r="T300" s="10"/>
      <c r="U300" s="10" t="s">
        <v>584</v>
      </c>
    </row>
    <row r="301" spans="1:21">
      <c r="A301" s="10">
        <v>68560</v>
      </c>
      <c r="B301" s="10">
        <v>2</v>
      </c>
      <c r="C301" s="10"/>
      <c r="D301" s="10">
        <v>62.8</v>
      </c>
      <c r="E301" s="10">
        <v>2</v>
      </c>
      <c r="F301" s="10">
        <v>4</v>
      </c>
      <c r="G301" s="10">
        <v>1</v>
      </c>
      <c r="H301" s="10">
        <v>2</v>
      </c>
      <c r="I301" s="10"/>
      <c r="J301" s="10"/>
      <c r="K301" s="10"/>
      <c r="L301" s="10"/>
      <c r="M301" s="10"/>
      <c r="N301" s="10"/>
      <c r="O301" s="10"/>
      <c r="P301" s="10">
        <v>1</v>
      </c>
      <c r="Q301" s="10">
        <v>178</v>
      </c>
      <c r="R301" s="10">
        <v>201601</v>
      </c>
      <c r="S301" s="10">
        <v>17</v>
      </c>
      <c r="T301" s="10"/>
      <c r="U301" s="10" t="s">
        <v>585</v>
      </c>
    </row>
    <row r="302" spans="1:21">
      <c r="A302" s="10">
        <v>68560</v>
      </c>
      <c r="B302" s="10">
        <v>2</v>
      </c>
      <c r="C302" s="10"/>
      <c r="D302" s="10">
        <v>59.1</v>
      </c>
      <c r="E302" s="10">
        <v>2</v>
      </c>
      <c r="F302" s="10">
        <v>4</v>
      </c>
      <c r="G302" s="10">
        <v>1</v>
      </c>
      <c r="H302" s="10">
        <v>3</v>
      </c>
      <c r="I302" s="10"/>
      <c r="J302" s="10"/>
      <c r="K302" s="10"/>
      <c r="L302" s="10"/>
      <c r="M302" s="10"/>
      <c r="N302" s="10"/>
      <c r="O302" s="10"/>
      <c r="P302" s="10">
        <v>1</v>
      </c>
      <c r="Q302" s="10">
        <v>178</v>
      </c>
      <c r="R302" s="10">
        <v>201601</v>
      </c>
      <c r="S302" s="10">
        <v>17</v>
      </c>
      <c r="T302" s="10"/>
      <c r="U302" s="10" t="s">
        <v>586</v>
      </c>
    </row>
    <row r="303" spans="1:21">
      <c r="A303" s="10">
        <v>68560</v>
      </c>
      <c r="B303" s="10">
        <v>2</v>
      </c>
      <c r="C303" s="10"/>
      <c r="D303" s="10">
        <v>60.2</v>
      </c>
      <c r="E303" s="10">
        <v>2</v>
      </c>
      <c r="F303" s="10">
        <v>4</v>
      </c>
      <c r="G303" s="10">
        <v>1</v>
      </c>
      <c r="H303" s="10">
        <v>3</v>
      </c>
      <c r="I303" s="10"/>
      <c r="J303" s="10"/>
      <c r="K303" s="10"/>
      <c r="L303" s="10"/>
      <c r="M303" s="10"/>
      <c r="N303" s="10"/>
      <c r="O303" s="10"/>
      <c r="P303" s="10">
        <v>1</v>
      </c>
      <c r="Q303" s="10">
        <v>178</v>
      </c>
      <c r="R303" s="10">
        <v>201601</v>
      </c>
      <c r="S303" s="10">
        <v>17</v>
      </c>
      <c r="T303" s="10"/>
      <c r="U303" s="10" t="s">
        <v>587</v>
      </c>
    </row>
    <row r="304" spans="1:21">
      <c r="A304" s="10">
        <v>68560</v>
      </c>
      <c r="B304" s="10">
        <v>2</v>
      </c>
      <c r="C304" s="10"/>
      <c r="D304" s="10">
        <v>63.4</v>
      </c>
      <c r="E304" s="10">
        <v>2</v>
      </c>
      <c r="F304" s="10">
        <v>4</v>
      </c>
      <c r="G304" s="10">
        <v>1</v>
      </c>
      <c r="H304" s="10">
        <v>3</v>
      </c>
      <c r="I304" s="10"/>
      <c r="J304" s="10"/>
      <c r="K304" s="10"/>
      <c r="L304" s="10"/>
      <c r="M304" s="10"/>
      <c r="N304" s="10"/>
      <c r="O304" s="10"/>
      <c r="P304" s="10">
        <v>1</v>
      </c>
      <c r="Q304" s="10">
        <v>178</v>
      </c>
      <c r="R304" s="10">
        <v>201601</v>
      </c>
      <c r="S304" s="10">
        <v>17</v>
      </c>
      <c r="T304" s="10"/>
      <c r="U304" s="10" t="s">
        <v>588</v>
      </c>
    </row>
    <row r="305" spans="1:21">
      <c r="A305" s="10">
        <v>68560</v>
      </c>
      <c r="B305" s="10">
        <v>2</v>
      </c>
      <c r="C305" s="10"/>
      <c r="D305" s="10">
        <v>60.3</v>
      </c>
      <c r="E305" s="10">
        <v>2</v>
      </c>
      <c r="F305" s="10">
        <v>4</v>
      </c>
      <c r="G305" s="10">
        <v>1</v>
      </c>
      <c r="H305" s="10">
        <v>2</v>
      </c>
      <c r="I305" s="10"/>
      <c r="J305" s="10"/>
      <c r="K305" s="10"/>
      <c r="L305" s="10"/>
      <c r="M305" s="10"/>
      <c r="N305" s="10"/>
      <c r="O305" s="10"/>
      <c r="P305" s="10">
        <v>1</v>
      </c>
      <c r="Q305" s="10">
        <v>178</v>
      </c>
      <c r="R305" s="10">
        <v>201601</v>
      </c>
      <c r="S305" s="10">
        <v>17</v>
      </c>
      <c r="T305" s="10"/>
      <c r="U305" s="10" t="s">
        <v>589</v>
      </c>
    </row>
    <row r="306" spans="1:21">
      <c r="A306" s="10">
        <v>68560</v>
      </c>
      <c r="B306" s="10">
        <v>2</v>
      </c>
      <c r="C306" s="10"/>
      <c r="D306" s="10">
        <v>74.099999999999994</v>
      </c>
      <c r="E306" s="10">
        <v>2</v>
      </c>
      <c r="F306" s="10">
        <v>4</v>
      </c>
      <c r="G306" s="10">
        <v>1</v>
      </c>
      <c r="H306" s="10">
        <v>4</v>
      </c>
      <c r="I306" s="10"/>
      <c r="J306" s="10"/>
      <c r="K306" s="10"/>
      <c r="L306" s="10"/>
      <c r="M306" s="10"/>
      <c r="N306" s="10"/>
      <c r="O306" s="10"/>
      <c r="P306" s="10">
        <v>1</v>
      </c>
      <c r="Q306" s="10">
        <v>178</v>
      </c>
      <c r="R306" s="10">
        <v>201601</v>
      </c>
      <c r="S306" s="10">
        <v>17</v>
      </c>
      <c r="T306" s="10"/>
      <c r="U306" s="10" t="s">
        <v>590</v>
      </c>
    </row>
    <row r="307" spans="1:21">
      <c r="A307" s="10">
        <v>68560</v>
      </c>
      <c r="B307" s="10">
        <v>2</v>
      </c>
      <c r="C307" s="10"/>
      <c r="D307" s="10">
        <v>65</v>
      </c>
      <c r="E307" s="10">
        <v>2</v>
      </c>
      <c r="F307" s="10">
        <v>4</v>
      </c>
      <c r="G307" s="10">
        <v>1</v>
      </c>
      <c r="H307" s="10">
        <v>2</v>
      </c>
      <c r="I307" s="10"/>
      <c r="J307" s="10"/>
      <c r="K307" s="10"/>
      <c r="L307" s="10"/>
      <c r="M307" s="10"/>
      <c r="N307" s="10"/>
      <c r="O307" s="10"/>
      <c r="P307" s="10">
        <v>1</v>
      </c>
      <c r="Q307" s="10">
        <v>178</v>
      </c>
      <c r="R307" s="10">
        <v>201601</v>
      </c>
      <c r="S307" s="10">
        <v>17</v>
      </c>
      <c r="T307" s="10"/>
      <c r="U307" s="10" t="s">
        <v>591</v>
      </c>
    </row>
    <row r="308" spans="1:21">
      <c r="A308" s="10">
        <v>68560</v>
      </c>
      <c r="B308" s="10">
        <v>2</v>
      </c>
      <c r="C308" s="10"/>
      <c r="D308" s="10">
        <v>63.8</v>
      </c>
      <c r="E308" s="10">
        <v>2</v>
      </c>
      <c r="F308" s="10">
        <v>4</v>
      </c>
      <c r="G308" s="10">
        <v>1</v>
      </c>
      <c r="H308" s="10">
        <v>3</v>
      </c>
      <c r="I308" s="10"/>
      <c r="J308" s="10"/>
      <c r="K308" s="10"/>
      <c r="L308" s="10"/>
      <c r="M308" s="10"/>
      <c r="N308" s="10"/>
      <c r="O308" s="10"/>
      <c r="P308" s="10">
        <v>1</v>
      </c>
      <c r="Q308" s="10">
        <v>178</v>
      </c>
      <c r="R308" s="10">
        <v>201601</v>
      </c>
      <c r="S308" s="10">
        <v>17</v>
      </c>
      <c r="T308" s="10"/>
      <c r="U308" s="10" t="s">
        <v>592</v>
      </c>
    </row>
    <row r="309" spans="1:21">
      <c r="A309" s="10">
        <v>68560</v>
      </c>
      <c r="B309" s="10">
        <v>2</v>
      </c>
      <c r="C309" s="10"/>
      <c r="D309" s="10">
        <v>76.900000000000006</v>
      </c>
      <c r="E309" s="10">
        <v>2</v>
      </c>
      <c r="F309" s="10">
        <v>4</v>
      </c>
      <c r="G309" s="10">
        <v>1</v>
      </c>
      <c r="H309" s="10">
        <v>4</v>
      </c>
      <c r="I309" s="10"/>
      <c r="J309" s="10"/>
      <c r="K309" s="10"/>
      <c r="L309" s="10"/>
      <c r="M309" s="10"/>
      <c r="N309" s="10"/>
      <c r="O309" s="10"/>
      <c r="P309" s="10">
        <v>1</v>
      </c>
      <c r="Q309" s="10">
        <v>178</v>
      </c>
      <c r="R309" s="10">
        <v>201601</v>
      </c>
      <c r="S309" s="10">
        <v>17</v>
      </c>
      <c r="T309" s="10"/>
      <c r="U309" s="10" t="s">
        <v>593</v>
      </c>
    </row>
    <row r="310" spans="1:21">
      <c r="A310" s="10">
        <v>68560</v>
      </c>
      <c r="B310" s="10">
        <v>2</v>
      </c>
      <c r="C310" s="10"/>
      <c r="D310" s="10">
        <v>61.4</v>
      </c>
      <c r="E310" s="10">
        <v>2</v>
      </c>
      <c r="F310" s="10">
        <v>0</v>
      </c>
      <c r="G310" s="10">
        <v>0</v>
      </c>
      <c r="H310" s="10">
        <v>1</v>
      </c>
      <c r="I310" s="10"/>
      <c r="J310" s="10"/>
      <c r="K310" s="10"/>
      <c r="L310" s="10"/>
      <c r="M310" s="10"/>
      <c r="N310" s="10"/>
      <c r="O310" s="10"/>
      <c r="P310" s="10">
        <v>1</v>
      </c>
      <c r="Q310" s="10">
        <v>178</v>
      </c>
      <c r="R310" s="10">
        <v>201601</v>
      </c>
      <c r="S310" s="10">
        <v>17</v>
      </c>
      <c r="T310" s="10"/>
      <c r="U310" s="10" t="s">
        <v>594</v>
      </c>
    </row>
    <row r="311" spans="1:21">
      <c r="A311" s="10">
        <v>68560</v>
      </c>
      <c r="B311" s="10">
        <v>2</v>
      </c>
      <c r="C311" s="10"/>
      <c r="D311" s="10">
        <v>67.3</v>
      </c>
      <c r="E311" s="10">
        <v>2</v>
      </c>
      <c r="F311" s="10">
        <v>0</v>
      </c>
      <c r="G311" s="10">
        <v>0</v>
      </c>
      <c r="H311" s="10">
        <v>1</v>
      </c>
      <c r="I311" s="10"/>
      <c r="J311" s="10"/>
      <c r="K311" s="10"/>
      <c r="L311" s="10"/>
      <c r="M311" s="10"/>
      <c r="N311" s="10"/>
      <c r="O311" s="10"/>
      <c r="P311" s="10">
        <v>1</v>
      </c>
      <c r="Q311" s="10">
        <v>178</v>
      </c>
      <c r="R311" s="10">
        <v>201601</v>
      </c>
      <c r="S311" s="10">
        <v>17</v>
      </c>
      <c r="T311" s="10"/>
      <c r="U311" s="10" t="s">
        <v>595</v>
      </c>
    </row>
    <row r="312" spans="1:21">
      <c r="A312" s="10">
        <v>68560</v>
      </c>
      <c r="B312" s="10">
        <v>2</v>
      </c>
      <c r="C312" s="10"/>
      <c r="D312" s="10">
        <v>60.4</v>
      </c>
      <c r="E312" s="10">
        <v>2</v>
      </c>
      <c r="F312" s="10">
        <v>0</v>
      </c>
      <c r="G312" s="10">
        <v>0</v>
      </c>
      <c r="H312" s="10">
        <v>1</v>
      </c>
      <c r="I312" s="10"/>
      <c r="J312" s="10"/>
      <c r="K312" s="10"/>
      <c r="L312" s="10"/>
      <c r="M312" s="10"/>
      <c r="N312" s="10"/>
      <c r="O312" s="10"/>
      <c r="P312" s="10">
        <v>1</v>
      </c>
      <c r="Q312" s="10">
        <v>178</v>
      </c>
      <c r="R312" s="10">
        <v>201601</v>
      </c>
      <c r="S312" s="10">
        <v>17</v>
      </c>
      <c r="T312" s="10"/>
      <c r="U312" s="10" t="s">
        <v>596</v>
      </c>
    </row>
    <row r="313" spans="1:21">
      <c r="A313" s="10">
        <v>68560</v>
      </c>
      <c r="B313" s="10">
        <v>2</v>
      </c>
      <c r="C313" s="10"/>
      <c r="D313" s="10">
        <v>66.400000000000006</v>
      </c>
      <c r="E313" s="10">
        <v>2</v>
      </c>
      <c r="F313" s="10">
        <v>0</v>
      </c>
      <c r="G313" s="10">
        <v>0</v>
      </c>
      <c r="H313" s="10">
        <v>1</v>
      </c>
      <c r="I313" s="10"/>
      <c r="J313" s="10"/>
      <c r="K313" s="10"/>
      <c r="L313" s="10"/>
      <c r="M313" s="10"/>
      <c r="N313" s="10"/>
      <c r="O313" s="10"/>
      <c r="P313" s="10">
        <v>1</v>
      </c>
      <c r="Q313" s="10">
        <v>178</v>
      </c>
      <c r="R313" s="10">
        <v>201601</v>
      </c>
      <c r="S313" s="10">
        <v>17</v>
      </c>
      <c r="T313" s="10"/>
      <c r="U313" s="10" t="s">
        <v>597</v>
      </c>
    </row>
    <row r="314" spans="1:21">
      <c r="A314" s="10">
        <v>68560</v>
      </c>
      <c r="B314" s="10">
        <v>2</v>
      </c>
      <c r="C314" s="10"/>
      <c r="D314" s="10">
        <v>79.400000000000006</v>
      </c>
      <c r="E314" s="10">
        <v>2</v>
      </c>
      <c r="F314" s="10">
        <v>0</v>
      </c>
      <c r="G314" s="10">
        <v>0</v>
      </c>
      <c r="H314" s="10">
        <v>1</v>
      </c>
      <c r="I314" s="10"/>
      <c r="J314" s="10"/>
      <c r="K314" s="10"/>
      <c r="L314" s="10"/>
      <c r="M314" s="10"/>
      <c r="N314" s="10"/>
      <c r="O314" s="10"/>
      <c r="P314" s="10">
        <v>1</v>
      </c>
      <c r="Q314" s="10">
        <v>178</v>
      </c>
      <c r="R314" s="10">
        <v>201601</v>
      </c>
      <c r="S314" s="10">
        <v>17</v>
      </c>
      <c r="T314" s="10"/>
      <c r="U314" s="10" t="s">
        <v>598</v>
      </c>
    </row>
    <row r="315" spans="1:21">
      <c r="A315" s="10">
        <v>69310</v>
      </c>
      <c r="B315" s="10">
        <v>2</v>
      </c>
      <c r="C315" s="10"/>
      <c r="D315" s="10">
        <v>63.6</v>
      </c>
      <c r="E315" s="10">
        <v>2</v>
      </c>
      <c r="F315" s="10">
        <v>0</v>
      </c>
      <c r="G315" s="10">
        <v>0</v>
      </c>
      <c r="H315" s="10">
        <v>0</v>
      </c>
      <c r="I315" s="10"/>
      <c r="J315" s="10"/>
      <c r="K315" s="10"/>
      <c r="L315" s="10"/>
      <c r="M315" s="10"/>
      <c r="N315" s="10"/>
      <c r="O315" s="10"/>
      <c r="P315" s="10">
        <v>1</v>
      </c>
      <c r="Q315" s="10">
        <v>178</v>
      </c>
      <c r="R315" s="10">
        <v>201601</v>
      </c>
      <c r="S315" s="10">
        <v>18</v>
      </c>
      <c r="T315" s="10"/>
      <c r="U315" s="10" t="s">
        <v>599</v>
      </c>
    </row>
    <row r="316" spans="1:21">
      <c r="A316" s="10">
        <v>69310</v>
      </c>
      <c r="B316" s="10">
        <v>2</v>
      </c>
      <c r="C316" s="10"/>
      <c r="D316" s="10">
        <v>80.099999999999994</v>
      </c>
      <c r="E316" s="10">
        <v>1</v>
      </c>
      <c r="F316" s="10">
        <v>0</v>
      </c>
      <c r="G316" s="10">
        <v>0</v>
      </c>
      <c r="H316" s="10">
        <v>1</v>
      </c>
      <c r="I316" s="10"/>
      <c r="J316" s="10"/>
      <c r="K316" s="10"/>
      <c r="L316" s="10"/>
      <c r="M316" s="10"/>
      <c r="N316" s="10"/>
      <c r="O316" s="10"/>
      <c r="P316" s="10">
        <v>1</v>
      </c>
      <c r="Q316" s="10">
        <v>178</v>
      </c>
      <c r="R316" s="10">
        <v>201601</v>
      </c>
      <c r="S316" s="10">
        <v>18</v>
      </c>
      <c r="T316" s="10"/>
      <c r="U316" s="10" t="s">
        <v>600</v>
      </c>
    </row>
    <row r="317" spans="1:21">
      <c r="A317" s="10">
        <v>69300</v>
      </c>
      <c r="B317" s="10">
        <v>2</v>
      </c>
      <c r="C317" s="10">
        <v>76.599999999999994</v>
      </c>
      <c r="D317" s="10"/>
      <c r="E317" s="10">
        <v>2</v>
      </c>
      <c r="F317" s="10">
        <v>0</v>
      </c>
      <c r="G317" s="10">
        <v>0</v>
      </c>
      <c r="H317" s="10">
        <v>1</v>
      </c>
      <c r="I317" s="10"/>
      <c r="J317" s="10"/>
      <c r="K317" s="10">
        <v>4</v>
      </c>
      <c r="L317" s="10"/>
      <c r="M317" s="10"/>
      <c r="N317" s="10"/>
      <c r="O317" s="10"/>
      <c r="P317" s="10">
        <v>1</v>
      </c>
      <c r="Q317" s="10">
        <v>178</v>
      </c>
      <c r="R317" s="10">
        <v>201601</v>
      </c>
      <c r="S317" s="10">
        <v>15</v>
      </c>
      <c r="T317" s="10"/>
      <c r="U317" s="10" t="s">
        <v>601</v>
      </c>
    </row>
    <row r="318" spans="1:21">
      <c r="A318" s="10">
        <v>69300</v>
      </c>
      <c r="B318" s="10">
        <v>2</v>
      </c>
      <c r="C318" s="10">
        <v>82.9</v>
      </c>
      <c r="D318" s="10"/>
      <c r="E318" s="10">
        <v>2</v>
      </c>
      <c r="F318" s="10">
        <v>0</v>
      </c>
      <c r="G318" s="10">
        <v>0</v>
      </c>
      <c r="H318" s="10">
        <v>1</v>
      </c>
      <c r="I318" s="10"/>
      <c r="J318" s="10"/>
      <c r="K318" s="10">
        <v>4</v>
      </c>
      <c r="L318" s="10"/>
      <c r="M318" s="10"/>
      <c r="N318" s="10"/>
      <c r="O318" s="10"/>
      <c r="P318" s="10">
        <v>1</v>
      </c>
      <c r="Q318" s="10">
        <v>178</v>
      </c>
      <c r="R318" s="10">
        <v>201601</v>
      </c>
      <c r="S318" s="10">
        <v>15</v>
      </c>
      <c r="T318" s="10"/>
      <c r="U318" s="10" t="s">
        <v>602</v>
      </c>
    </row>
    <row r="319" spans="1:21">
      <c r="A319" s="10">
        <v>69300</v>
      </c>
      <c r="B319" s="10">
        <v>2</v>
      </c>
      <c r="C319" s="10">
        <v>93.1</v>
      </c>
      <c r="D319" s="10"/>
      <c r="E319" s="10">
        <v>2</v>
      </c>
      <c r="F319" s="10">
        <v>0</v>
      </c>
      <c r="G319" s="10">
        <v>0</v>
      </c>
      <c r="H319" s="10">
        <v>1</v>
      </c>
      <c r="I319" s="10"/>
      <c r="J319" s="10"/>
      <c r="K319" s="10">
        <v>4</v>
      </c>
      <c r="L319" s="10"/>
      <c r="M319" s="10"/>
      <c r="N319" s="10"/>
      <c r="O319" s="10"/>
      <c r="P319" s="10">
        <v>1</v>
      </c>
      <c r="Q319" s="10">
        <v>178</v>
      </c>
      <c r="R319" s="10">
        <v>201601</v>
      </c>
      <c r="S319" s="10">
        <v>15</v>
      </c>
      <c r="T319" s="10"/>
      <c r="U319" s="10" t="s">
        <v>603</v>
      </c>
    </row>
    <row r="320" spans="1:21">
      <c r="A320" s="10">
        <v>69300</v>
      </c>
      <c r="B320" s="10">
        <v>2</v>
      </c>
      <c r="C320" s="10">
        <v>121.3</v>
      </c>
      <c r="D320" s="10"/>
      <c r="E320" s="10">
        <v>2</v>
      </c>
      <c r="F320" s="10">
        <v>0</v>
      </c>
      <c r="G320" s="10">
        <v>0</v>
      </c>
      <c r="H320" s="10">
        <v>1</v>
      </c>
      <c r="I320" s="10"/>
      <c r="J320" s="10"/>
      <c r="K320" s="10">
        <v>4</v>
      </c>
      <c r="L320" s="10"/>
      <c r="M320" s="10"/>
      <c r="N320" s="10"/>
      <c r="O320" s="10"/>
      <c r="P320" s="10">
        <v>1</v>
      </c>
      <c r="Q320" s="10">
        <v>178</v>
      </c>
      <c r="R320" s="10">
        <v>201601</v>
      </c>
      <c r="S320" s="10">
        <v>15</v>
      </c>
      <c r="T320" s="10"/>
      <c r="U320" s="10" t="s">
        <v>604</v>
      </c>
    </row>
    <row r="321" spans="1:21">
      <c r="A321" s="10">
        <v>69300</v>
      </c>
      <c r="B321" s="10">
        <v>2</v>
      </c>
      <c r="C321" s="10">
        <v>50</v>
      </c>
      <c r="D321" s="10"/>
      <c r="E321" s="10">
        <v>2</v>
      </c>
      <c r="F321" s="10">
        <v>0</v>
      </c>
      <c r="G321" s="10">
        <v>0</v>
      </c>
      <c r="H321" s="10">
        <v>1</v>
      </c>
      <c r="I321" s="10"/>
      <c r="J321" s="10"/>
      <c r="K321" s="10"/>
      <c r="L321" s="10"/>
      <c r="M321" s="10"/>
      <c r="N321" s="10"/>
      <c r="O321" s="10"/>
      <c r="P321" s="10">
        <v>1</v>
      </c>
      <c r="Q321" s="10">
        <v>178</v>
      </c>
      <c r="R321" s="10">
        <v>201601</v>
      </c>
      <c r="S321" s="10">
        <v>15</v>
      </c>
      <c r="T321" s="10"/>
      <c r="U321" s="10" t="s">
        <v>605</v>
      </c>
    </row>
    <row r="322" spans="1:21">
      <c r="A322" s="10">
        <v>69300</v>
      </c>
      <c r="B322" s="10">
        <v>2</v>
      </c>
      <c r="C322" s="10">
        <v>52.6</v>
      </c>
      <c r="D322" s="10"/>
      <c r="E322" s="10">
        <v>2</v>
      </c>
      <c r="F322" s="10">
        <v>0</v>
      </c>
      <c r="G322" s="10">
        <v>0</v>
      </c>
      <c r="H322" s="10">
        <v>1</v>
      </c>
      <c r="I322" s="10"/>
      <c r="J322" s="10"/>
      <c r="K322" s="10"/>
      <c r="L322" s="10"/>
      <c r="M322" s="10"/>
      <c r="N322" s="10"/>
      <c r="O322" s="10"/>
      <c r="P322" s="10">
        <v>1</v>
      </c>
      <c r="Q322" s="10">
        <v>178</v>
      </c>
      <c r="R322" s="10">
        <v>201601</v>
      </c>
      <c r="S322" s="10">
        <v>15</v>
      </c>
      <c r="T322" s="10"/>
      <c r="U322" s="10" t="s">
        <v>606</v>
      </c>
    </row>
    <row r="323" spans="1:21">
      <c r="A323" s="10">
        <v>69300</v>
      </c>
      <c r="B323" s="10">
        <v>2</v>
      </c>
      <c r="C323" s="10">
        <v>62.4</v>
      </c>
      <c r="D323" s="10"/>
      <c r="E323" s="10">
        <v>2</v>
      </c>
      <c r="F323" s="10">
        <v>0</v>
      </c>
      <c r="G323" s="10">
        <v>0</v>
      </c>
      <c r="H323" s="10">
        <v>1</v>
      </c>
      <c r="I323" s="10"/>
      <c r="J323" s="10"/>
      <c r="K323" s="10"/>
      <c r="L323" s="10"/>
      <c r="M323" s="10"/>
      <c r="N323" s="10"/>
      <c r="O323" s="10"/>
      <c r="P323" s="10">
        <v>1</v>
      </c>
      <c r="Q323" s="10">
        <v>178</v>
      </c>
      <c r="R323" s="10">
        <v>201601</v>
      </c>
      <c r="S323" s="10">
        <v>15</v>
      </c>
      <c r="T323" s="10"/>
      <c r="U323" s="10" t="s">
        <v>607</v>
      </c>
    </row>
    <row r="324" spans="1:21">
      <c r="A324" s="10">
        <v>69300</v>
      </c>
      <c r="B324" s="10">
        <v>2</v>
      </c>
      <c r="C324" s="10">
        <v>69</v>
      </c>
      <c r="D324" s="10"/>
      <c r="E324" s="10">
        <v>2</v>
      </c>
      <c r="F324" s="10">
        <v>0</v>
      </c>
      <c r="G324" s="10">
        <v>0</v>
      </c>
      <c r="H324" s="10">
        <v>1</v>
      </c>
      <c r="I324" s="10"/>
      <c r="J324" s="10"/>
      <c r="K324" s="10"/>
      <c r="L324" s="10"/>
      <c r="M324" s="10"/>
      <c r="N324" s="10"/>
      <c r="O324" s="10"/>
      <c r="P324" s="10">
        <v>1</v>
      </c>
      <c r="Q324" s="10">
        <v>178</v>
      </c>
      <c r="R324" s="10">
        <v>201601</v>
      </c>
      <c r="S324" s="10">
        <v>15</v>
      </c>
      <c r="T324" s="10"/>
      <c r="U324" s="10" t="s">
        <v>608</v>
      </c>
    </row>
    <row r="325" spans="1:21">
      <c r="A325" s="10">
        <v>69300</v>
      </c>
      <c r="B325" s="10">
        <v>2</v>
      </c>
      <c r="C325" s="10">
        <v>76.3</v>
      </c>
      <c r="D325" s="10"/>
      <c r="E325" s="10">
        <v>2</v>
      </c>
      <c r="F325" s="10">
        <v>0</v>
      </c>
      <c r="G325" s="10">
        <v>0</v>
      </c>
      <c r="H325" s="10">
        <v>1</v>
      </c>
      <c r="I325" s="10"/>
      <c r="J325" s="10"/>
      <c r="K325" s="10"/>
      <c r="L325" s="10"/>
      <c r="M325" s="10"/>
      <c r="N325" s="10"/>
      <c r="O325" s="10"/>
      <c r="P325" s="10">
        <v>1</v>
      </c>
      <c r="Q325" s="10">
        <v>178</v>
      </c>
      <c r="R325" s="10">
        <v>201601</v>
      </c>
      <c r="S325" s="10">
        <v>15</v>
      </c>
      <c r="T325" s="10"/>
      <c r="U325" s="10" t="s">
        <v>609</v>
      </c>
    </row>
    <row r="326" spans="1:21">
      <c r="A326" s="10">
        <v>69300</v>
      </c>
      <c r="B326" s="10">
        <v>2</v>
      </c>
      <c r="C326" s="10">
        <v>108</v>
      </c>
      <c r="D326" s="10"/>
      <c r="E326" s="10">
        <v>2</v>
      </c>
      <c r="F326" s="10">
        <v>0</v>
      </c>
      <c r="G326" s="10">
        <v>0</v>
      </c>
      <c r="H326" s="10">
        <v>1</v>
      </c>
      <c r="I326" s="10"/>
      <c r="J326" s="10"/>
      <c r="K326" s="10"/>
      <c r="L326" s="10"/>
      <c r="M326" s="10"/>
      <c r="N326" s="10"/>
      <c r="O326" s="10"/>
      <c r="P326" s="10">
        <v>1</v>
      </c>
      <c r="Q326" s="10">
        <v>178</v>
      </c>
      <c r="R326" s="10">
        <v>201601</v>
      </c>
      <c r="S326" s="10">
        <v>15</v>
      </c>
      <c r="T326" s="10"/>
      <c r="U326" s="10" t="s">
        <v>610</v>
      </c>
    </row>
    <row r="327" spans="1:21">
      <c r="A327" s="10">
        <v>69300</v>
      </c>
      <c r="B327" s="10">
        <v>2</v>
      </c>
      <c r="C327" s="10">
        <v>98.3</v>
      </c>
      <c r="D327" s="10"/>
      <c r="E327" s="10">
        <v>2</v>
      </c>
      <c r="F327" s="10">
        <v>0</v>
      </c>
      <c r="G327" s="10">
        <v>0</v>
      </c>
      <c r="H327" s="10">
        <v>1</v>
      </c>
      <c r="I327" s="10"/>
      <c r="J327" s="10"/>
      <c r="K327" s="10"/>
      <c r="L327" s="10"/>
      <c r="M327" s="10"/>
      <c r="N327" s="10"/>
      <c r="O327" s="10"/>
      <c r="P327" s="10">
        <v>1</v>
      </c>
      <c r="Q327" s="10">
        <v>178</v>
      </c>
      <c r="R327" s="10">
        <v>201601</v>
      </c>
      <c r="S327" s="10">
        <v>15</v>
      </c>
      <c r="T327" s="10"/>
      <c r="U327" s="10" t="s">
        <v>611</v>
      </c>
    </row>
    <row r="328" spans="1:21">
      <c r="A328" s="10">
        <v>69300</v>
      </c>
      <c r="B328" s="10">
        <v>2</v>
      </c>
      <c r="C328" s="10">
        <v>118.9</v>
      </c>
      <c r="D328" s="10"/>
      <c r="E328" s="10">
        <v>2</v>
      </c>
      <c r="F328" s="10">
        <v>0</v>
      </c>
      <c r="G328" s="10">
        <v>0</v>
      </c>
      <c r="H328" s="10">
        <v>1</v>
      </c>
      <c r="I328" s="10"/>
      <c r="J328" s="10"/>
      <c r="K328" s="10"/>
      <c r="L328" s="10"/>
      <c r="M328" s="10"/>
      <c r="N328" s="10"/>
      <c r="O328" s="10"/>
      <c r="P328" s="10">
        <v>1</v>
      </c>
      <c r="Q328" s="10">
        <v>178</v>
      </c>
      <c r="R328" s="10">
        <v>201601</v>
      </c>
      <c r="S328" s="10">
        <v>15</v>
      </c>
      <c r="T328" s="10"/>
      <c r="U328" s="10" t="s">
        <v>612</v>
      </c>
    </row>
    <row r="329" spans="1:21">
      <c r="A329" s="10">
        <v>69300</v>
      </c>
      <c r="B329" s="10">
        <v>2</v>
      </c>
      <c r="C329" s="10">
        <v>44.4</v>
      </c>
      <c r="D329" s="10"/>
      <c r="E329" s="10">
        <v>2</v>
      </c>
      <c r="F329" s="10">
        <v>0</v>
      </c>
      <c r="G329" s="10">
        <v>0</v>
      </c>
      <c r="H329" s="10">
        <v>1</v>
      </c>
      <c r="I329" s="10"/>
      <c r="J329" s="10"/>
      <c r="K329" s="10"/>
      <c r="L329" s="10"/>
      <c r="M329" s="10"/>
      <c r="N329" s="10"/>
      <c r="O329" s="10"/>
      <c r="P329" s="10">
        <v>1</v>
      </c>
      <c r="Q329" s="10">
        <v>178</v>
      </c>
      <c r="R329" s="10">
        <v>201601</v>
      </c>
      <c r="S329" s="10">
        <v>15</v>
      </c>
      <c r="T329" s="10"/>
      <c r="U329" s="10" t="s">
        <v>613</v>
      </c>
    </row>
    <row r="330" spans="1:21">
      <c r="A330" s="10">
        <v>69300</v>
      </c>
      <c r="B330" s="10">
        <v>2</v>
      </c>
      <c r="C330" s="10">
        <v>69.2</v>
      </c>
      <c r="D330" s="10"/>
      <c r="E330" s="10">
        <v>2</v>
      </c>
      <c r="F330" s="10">
        <v>0</v>
      </c>
      <c r="G330" s="10">
        <v>0</v>
      </c>
      <c r="H330" s="10">
        <v>1</v>
      </c>
      <c r="I330" s="10"/>
      <c r="J330" s="10"/>
      <c r="K330" s="10"/>
      <c r="L330" s="10"/>
      <c r="M330" s="10"/>
      <c r="N330" s="10"/>
      <c r="O330" s="10"/>
      <c r="P330" s="10">
        <v>1</v>
      </c>
      <c r="Q330" s="10">
        <v>178</v>
      </c>
      <c r="R330" s="10">
        <v>201601</v>
      </c>
      <c r="S330" s="10">
        <v>15</v>
      </c>
      <c r="T330" s="10"/>
      <c r="U330" s="10" t="s">
        <v>614</v>
      </c>
    </row>
    <row r="331" spans="1:21">
      <c r="A331" s="10">
        <v>69300</v>
      </c>
      <c r="B331" s="10">
        <v>2</v>
      </c>
      <c r="C331" s="10">
        <v>60.1</v>
      </c>
      <c r="D331" s="10"/>
      <c r="E331" s="10">
        <v>2</v>
      </c>
      <c r="F331" s="10">
        <v>0</v>
      </c>
      <c r="G331" s="10">
        <v>0</v>
      </c>
      <c r="H331" s="10">
        <v>1</v>
      </c>
      <c r="I331" s="10"/>
      <c r="J331" s="10"/>
      <c r="K331" s="10"/>
      <c r="L331" s="10"/>
      <c r="M331" s="10"/>
      <c r="N331" s="10"/>
      <c r="O331" s="10"/>
      <c r="P331" s="10">
        <v>1</v>
      </c>
      <c r="Q331" s="10">
        <v>178</v>
      </c>
      <c r="R331" s="10">
        <v>201601</v>
      </c>
      <c r="S331" s="10">
        <v>15</v>
      </c>
      <c r="T331" s="10"/>
      <c r="U331" s="10" t="s">
        <v>615</v>
      </c>
    </row>
    <row r="332" spans="1:21">
      <c r="A332" s="10">
        <v>69300</v>
      </c>
      <c r="B332" s="10">
        <v>2</v>
      </c>
      <c r="C332" s="10">
        <v>69.2</v>
      </c>
      <c r="D332" s="10"/>
      <c r="E332" s="10">
        <v>2</v>
      </c>
      <c r="F332" s="10">
        <v>0</v>
      </c>
      <c r="G332" s="10">
        <v>0</v>
      </c>
      <c r="H332" s="10">
        <v>1</v>
      </c>
      <c r="I332" s="10"/>
      <c r="J332" s="10"/>
      <c r="K332" s="10"/>
      <c r="L332" s="10"/>
      <c r="M332" s="10"/>
      <c r="N332" s="10"/>
      <c r="O332" s="10"/>
      <c r="P332" s="10">
        <v>1</v>
      </c>
      <c r="Q332" s="10">
        <v>178</v>
      </c>
      <c r="R332" s="10">
        <v>201601</v>
      </c>
      <c r="S332" s="10">
        <v>15</v>
      </c>
      <c r="T332" s="10"/>
      <c r="U332" s="10" t="s">
        <v>616</v>
      </c>
    </row>
    <row r="333" spans="1:21">
      <c r="A333" s="10">
        <v>69300</v>
      </c>
      <c r="B333" s="10">
        <v>2</v>
      </c>
      <c r="C333" s="10">
        <v>92.2</v>
      </c>
      <c r="D333" s="10"/>
      <c r="E333" s="10">
        <v>2</v>
      </c>
      <c r="F333" s="10">
        <v>0</v>
      </c>
      <c r="G333" s="10">
        <v>0</v>
      </c>
      <c r="H333" s="10">
        <v>1</v>
      </c>
      <c r="I333" s="10"/>
      <c r="J333" s="10"/>
      <c r="K333" s="10"/>
      <c r="L333" s="10"/>
      <c r="M333" s="10"/>
      <c r="N333" s="10"/>
      <c r="O333" s="10"/>
      <c r="P333" s="10">
        <v>1</v>
      </c>
      <c r="Q333" s="10">
        <v>178</v>
      </c>
      <c r="R333" s="10">
        <v>201601</v>
      </c>
      <c r="S333" s="10">
        <v>15</v>
      </c>
      <c r="T333" s="10"/>
      <c r="U333" s="10" t="s">
        <v>617</v>
      </c>
    </row>
    <row r="334" spans="1:21">
      <c r="A334" s="10">
        <v>69300</v>
      </c>
      <c r="B334" s="10">
        <v>2</v>
      </c>
      <c r="C334" s="10">
        <v>91.2</v>
      </c>
      <c r="D334" s="10"/>
      <c r="E334" s="10">
        <v>2</v>
      </c>
      <c r="F334" s="10">
        <v>0</v>
      </c>
      <c r="G334" s="10">
        <v>0</v>
      </c>
      <c r="H334" s="10">
        <v>1</v>
      </c>
      <c r="I334" s="10"/>
      <c r="J334" s="10"/>
      <c r="K334" s="10"/>
      <c r="L334" s="10"/>
      <c r="M334" s="10"/>
      <c r="N334" s="10"/>
      <c r="O334" s="10"/>
      <c r="P334" s="10">
        <v>1</v>
      </c>
      <c r="Q334" s="10">
        <v>178</v>
      </c>
      <c r="R334" s="10">
        <v>201601</v>
      </c>
      <c r="S334" s="10">
        <v>15</v>
      </c>
      <c r="T334" s="10"/>
      <c r="U334" s="10" t="s">
        <v>618</v>
      </c>
    </row>
    <row r="335" spans="1:21">
      <c r="A335" s="10">
        <v>69300</v>
      </c>
      <c r="B335" s="10">
        <v>2</v>
      </c>
      <c r="C335" s="10">
        <v>77.900000000000006</v>
      </c>
      <c r="D335" s="10"/>
      <c r="E335" s="10">
        <v>2</v>
      </c>
      <c r="F335" s="10">
        <v>0</v>
      </c>
      <c r="G335" s="10">
        <v>0</v>
      </c>
      <c r="H335" s="10">
        <v>1</v>
      </c>
      <c r="I335" s="10"/>
      <c r="J335" s="10"/>
      <c r="K335" s="10"/>
      <c r="L335" s="10"/>
      <c r="M335" s="10"/>
      <c r="N335" s="10"/>
      <c r="O335" s="10"/>
      <c r="P335" s="10">
        <v>1</v>
      </c>
      <c r="Q335" s="10">
        <v>178</v>
      </c>
      <c r="R335" s="10">
        <v>201601</v>
      </c>
      <c r="S335" s="10">
        <v>15</v>
      </c>
      <c r="T335" s="10"/>
      <c r="U335" s="10" t="s">
        <v>619</v>
      </c>
    </row>
    <row r="336" spans="1:21">
      <c r="A336" s="10">
        <v>68550</v>
      </c>
      <c r="B336" s="10">
        <v>1</v>
      </c>
      <c r="C336" s="10"/>
      <c r="D336" s="10">
        <v>40.1</v>
      </c>
      <c r="E336" s="10">
        <v>2</v>
      </c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>
        <v>1</v>
      </c>
      <c r="Q336" s="10">
        <v>178</v>
      </c>
      <c r="R336" s="10">
        <v>201601</v>
      </c>
      <c r="S336" s="10">
        <v>29</v>
      </c>
      <c r="T336" s="10"/>
      <c r="U336" s="10" t="s">
        <v>620</v>
      </c>
    </row>
    <row r="337" spans="1:22">
      <c r="A337" s="10">
        <v>68550</v>
      </c>
      <c r="B337" s="10">
        <v>1</v>
      </c>
      <c r="C337" s="10"/>
      <c r="D337" s="10">
        <v>139.19999999999999</v>
      </c>
      <c r="E337" s="10">
        <v>2</v>
      </c>
      <c r="F337" s="10"/>
      <c r="G337" s="10"/>
      <c r="H337" s="10"/>
      <c r="I337" s="10"/>
      <c r="J337" s="10"/>
      <c r="K337" s="10">
        <v>6</v>
      </c>
      <c r="L337" s="10">
        <v>0</v>
      </c>
      <c r="M337" s="10">
        <v>1</v>
      </c>
      <c r="N337" s="10">
        <v>1</v>
      </c>
      <c r="O337" s="10"/>
      <c r="P337" s="10">
        <v>1</v>
      </c>
      <c r="Q337" s="10">
        <v>178</v>
      </c>
      <c r="R337" s="10">
        <v>201601</v>
      </c>
      <c r="S337" s="10">
        <v>29</v>
      </c>
      <c r="T337" s="10"/>
      <c r="U337" s="10" t="s">
        <v>621</v>
      </c>
      <c r="V337" s="10"/>
    </row>
    <row r="338" spans="1:22">
      <c r="A338" s="10">
        <v>69300</v>
      </c>
      <c r="B338" s="10">
        <v>2</v>
      </c>
      <c r="C338" s="10">
        <v>147.30000000000001</v>
      </c>
      <c r="D338" s="10"/>
      <c r="E338" s="10">
        <v>0</v>
      </c>
      <c r="F338" s="10">
        <v>4</v>
      </c>
      <c r="G338" s="10">
        <v>1</v>
      </c>
      <c r="H338" s="10">
        <v>4</v>
      </c>
      <c r="I338" s="10"/>
      <c r="J338" s="10"/>
      <c r="K338" s="10"/>
      <c r="L338" s="10"/>
      <c r="M338" s="10"/>
      <c r="N338" s="10"/>
      <c r="O338" s="10"/>
      <c r="P338" s="10">
        <v>1</v>
      </c>
      <c r="Q338" s="10">
        <v>178</v>
      </c>
      <c r="R338" s="10">
        <v>201601</v>
      </c>
      <c r="S338" s="10">
        <v>29</v>
      </c>
      <c r="T338" s="10"/>
      <c r="U338" s="10" t="s">
        <v>622</v>
      </c>
      <c r="V338" s="10"/>
    </row>
    <row r="339" spans="1:22">
      <c r="A339" s="10">
        <v>69310</v>
      </c>
      <c r="B339" s="10">
        <v>1</v>
      </c>
      <c r="C339" s="10">
        <v>136.6</v>
      </c>
      <c r="D339" s="10"/>
      <c r="E339" s="10">
        <v>2</v>
      </c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>
        <v>1</v>
      </c>
      <c r="Q339" s="10">
        <v>178</v>
      </c>
      <c r="R339" s="10">
        <v>201601</v>
      </c>
      <c r="S339" s="10">
        <v>30</v>
      </c>
      <c r="T339" s="10"/>
      <c r="U339" s="10" t="s">
        <v>623</v>
      </c>
      <c r="V339" s="10"/>
    </row>
    <row r="340" spans="1:22">
      <c r="A340" s="10">
        <v>69310</v>
      </c>
      <c r="B340" s="10">
        <v>1</v>
      </c>
      <c r="C340" s="10">
        <v>146.19999999999999</v>
      </c>
      <c r="D340" s="10"/>
      <c r="E340" s="10">
        <v>2</v>
      </c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>
        <v>1</v>
      </c>
      <c r="Q340" s="10">
        <v>178</v>
      </c>
      <c r="R340" s="10">
        <v>201601</v>
      </c>
      <c r="S340" s="10">
        <v>30</v>
      </c>
      <c r="T340" s="10"/>
      <c r="U340" s="10" t="s">
        <v>624</v>
      </c>
      <c r="V340" s="10"/>
    </row>
    <row r="341" spans="1:22">
      <c r="A341" s="10">
        <v>69310</v>
      </c>
      <c r="B341" s="10">
        <v>2</v>
      </c>
      <c r="C341" s="10">
        <v>107</v>
      </c>
      <c r="D341" s="10"/>
      <c r="E341" s="10">
        <v>2</v>
      </c>
      <c r="F341" s="10">
        <v>0</v>
      </c>
      <c r="G341" s="10">
        <v>0</v>
      </c>
      <c r="H341" s="10">
        <v>1</v>
      </c>
      <c r="I341" s="10"/>
      <c r="J341" s="10"/>
      <c r="K341" s="10"/>
      <c r="L341" s="10"/>
      <c r="M341" s="10"/>
      <c r="N341" s="10"/>
      <c r="O341" s="10"/>
      <c r="P341" s="10">
        <v>1</v>
      </c>
      <c r="Q341" s="10">
        <v>178</v>
      </c>
      <c r="R341" s="10">
        <v>201601</v>
      </c>
      <c r="S341" s="10">
        <v>30</v>
      </c>
      <c r="T341" s="10"/>
      <c r="U341" s="10" t="s">
        <v>625</v>
      </c>
      <c r="V341" s="10"/>
    </row>
    <row r="342" spans="1:22">
      <c r="A342" s="10">
        <v>68570</v>
      </c>
      <c r="B342" s="10">
        <v>2</v>
      </c>
      <c r="C342" s="10"/>
      <c r="D342" s="10">
        <v>94.6</v>
      </c>
      <c r="E342" s="10">
        <v>3</v>
      </c>
      <c r="F342" s="10">
        <v>4</v>
      </c>
      <c r="G342" s="10">
        <v>1</v>
      </c>
      <c r="H342" s="10">
        <v>2</v>
      </c>
      <c r="I342" s="10"/>
      <c r="J342" s="10"/>
      <c r="K342" s="10"/>
      <c r="L342" s="10"/>
      <c r="M342" s="10"/>
      <c r="N342" s="10"/>
      <c r="O342" s="10"/>
      <c r="P342" s="10">
        <v>1</v>
      </c>
      <c r="Q342" s="10">
        <v>178</v>
      </c>
      <c r="R342" s="10">
        <v>201601</v>
      </c>
      <c r="S342" s="10">
        <v>31</v>
      </c>
      <c r="T342" s="10"/>
      <c r="U342" s="10" t="s">
        <v>626</v>
      </c>
      <c r="V342" s="10"/>
    </row>
    <row r="343" spans="1:22">
      <c r="A343" s="10">
        <v>68570</v>
      </c>
      <c r="B343" s="10">
        <v>2</v>
      </c>
      <c r="C343" s="10"/>
      <c r="D343" s="10">
        <v>88.5</v>
      </c>
      <c r="E343" s="10">
        <v>3</v>
      </c>
      <c r="F343" s="10">
        <v>0</v>
      </c>
      <c r="G343" s="10">
        <v>0</v>
      </c>
      <c r="H343" s="10">
        <v>1</v>
      </c>
      <c r="I343" s="10"/>
      <c r="J343" s="10"/>
      <c r="K343" s="10"/>
      <c r="L343" s="10"/>
      <c r="M343" s="10"/>
      <c r="N343" s="10"/>
      <c r="O343" s="10"/>
      <c r="P343" s="10">
        <v>1</v>
      </c>
      <c r="Q343" s="10">
        <v>178</v>
      </c>
      <c r="R343" s="10">
        <v>201601</v>
      </c>
      <c r="S343" s="10">
        <v>31</v>
      </c>
      <c r="T343" s="10"/>
      <c r="U343" s="10" t="s">
        <v>627</v>
      </c>
      <c r="V343" s="10"/>
    </row>
    <row r="344" spans="1:22">
      <c r="A344" s="10">
        <v>68570</v>
      </c>
      <c r="B344" s="10">
        <v>1</v>
      </c>
      <c r="C344" s="10"/>
      <c r="D344" s="10">
        <v>91.4</v>
      </c>
      <c r="E344" s="10">
        <v>2</v>
      </c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>
        <v>1</v>
      </c>
      <c r="Q344" s="10">
        <v>178</v>
      </c>
      <c r="R344" s="10">
        <v>201601</v>
      </c>
      <c r="S344" s="10">
        <v>31</v>
      </c>
      <c r="T344" s="10"/>
      <c r="U344" s="10" t="s">
        <v>628</v>
      </c>
      <c r="V344" s="10"/>
    </row>
    <row r="345" spans="1:22">
      <c r="A345" s="10">
        <v>68570</v>
      </c>
      <c r="B345" s="10">
        <v>1</v>
      </c>
      <c r="C345" s="10"/>
      <c r="D345" s="10">
        <v>84.1</v>
      </c>
      <c r="E345" s="10">
        <v>2</v>
      </c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>
        <v>1</v>
      </c>
      <c r="Q345" s="10">
        <v>178</v>
      </c>
      <c r="R345" s="10">
        <v>201601</v>
      </c>
      <c r="S345" s="10">
        <v>31</v>
      </c>
      <c r="T345" s="10"/>
      <c r="U345" s="10" t="s">
        <v>629</v>
      </c>
      <c r="V345" s="10"/>
    </row>
    <row r="346" spans="1:22">
      <c r="A346" s="10">
        <v>68570</v>
      </c>
      <c r="B346" s="10">
        <v>1</v>
      </c>
      <c r="C346" s="10"/>
      <c r="D346" s="10">
        <v>107</v>
      </c>
      <c r="E346" s="10">
        <v>2</v>
      </c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>
        <v>1</v>
      </c>
      <c r="Q346" s="10">
        <v>178</v>
      </c>
      <c r="R346" s="10">
        <v>201601</v>
      </c>
      <c r="S346" s="10">
        <v>31</v>
      </c>
      <c r="T346" s="10"/>
      <c r="U346" s="10" t="s">
        <v>630</v>
      </c>
      <c r="V346" s="10"/>
    </row>
    <row r="347" spans="1:22">
      <c r="A347" s="10">
        <v>68550</v>
      </c>
      <c r="B347" s="10">
        <v>2</v>
      </c>
      <c r="C347" s="10"/>
      <c r="D347" s="10">
        <v>107.5</v>
      </c>
      <c r="E347" s="10">
        <v>3</v>
      </c>
      <c r="F347" s="10">
        <v>4</v>
      </c>
      <c r="G347" s="10">
        <v>1</v>
      </c>
      <c r="H347" s="10">
        <v>4</v>
      </c>
      <c r="I347" s="10"/>
      <c r="J347" s="10"/>
      <c r="K347" s="10">
        <v>6</v>
      </c>
      <c r="L347" s="10">
        <v>10</v>
      </c>
      <c r="M347" s="10">
        <v>10</v>
      </c>
      <c r="N347" s="10">
        <v>50</v>
      </c>
      <c r="O347" s="10"/>
      <c r="P347" s="10">
        <v>1</v>
      </c>
      <c r="Q347" s="10">
        <v>178</v>
      </c>
      <c r="R347" s="10">
        <v>201601</v>
      </c>
      <c r="S347" s="10">
        <v>31</v>
      </c>
      <c r="T347" s="10"/>
      <c r="U347" s="10" t="s">
        <v>631</v>
      </c>
      <c r="V347" s="10"/>
    </row>
    <row r="348" spans="1:22">
      <c r="A348" s="10">
        <v>68550</v>
      </c>
      <c r="B348" s="10">
        <v>2</v>
      </c>
      <c r="C348" s="10"/>
      <c r="D348" s="10">
        <v>91.7</v>
      </c>
      <c r="E348" s="10">
        <v>3</v>
      </c>
      <c r="F348" s="10">
        <v>4</v>
      </c>
      <c r="G348" s="10">
        <v>1</v>
      </c>
      <c r="H348" s="10">
        <v>4</v>
      </c>
      <c r="I348" s="10"/>
      <c r="J348" s="10"/>
      <c r="K348" s="10">
        <v>6</v>
      </c>
      <c r="L348" s="10">
        <v>1</v>
      </c>
      <c r="M348" s="10">
        <v>5</v>
      </c>
      <c r="N348" s="10">
        <v>15</v>
      </c>
      <c r="O348" s="10"/>
      <c r="P348" s="10">
        <v>1</v>
      </c>
      <c r="Q348" s="10">
        <v>178</v>
      </c>
      <c r="R348" s="10">
        <v>201601</v>
      </c>
      <c r="S348" s="10">
        <v>31</v>
      </c>
      <c r="T348" s="10"/>
      <c r="U348" s="10" t="s">
        <v>632</v>
      </c>
      <c r="V348" s="10"/>
    </row>
    <row r="349" spans="1:22">
      <c r="A349" s="10">
        <v>68550</v>
      </c>
      <c r="B349" s="10">
        <v>2</v>
      </c>
      <c r="C349" s="10"/>
      <c r="D349" s="10">
        <v>110.3</v>
      </c>
      <c r="E349" s="10">
        <v>3</v>
      </c>
      <c r="F349" s="10">
        <v>4</v>
      </c>
      <c r="G349" s="10">
        <v>1</v>
      </c>
      <c r="H349" s="10">
        <v>4</v>
      </c>
      <c r="I349" s="10"/>
      <c r="J349" s="10"/>
      <c r="K349" s="10">
        <v>6</v>
      </c>
      <c r="L349" s="10">
        <v>5</v>
      </c>
      <c r="M349" s="10">
        <v>5</v>
      </c>
      <c r="N349" s="10">
        <v>20</v>
      </c>
      <c r="O349" s="10"/>
      <c r="P349" s="10">
        <v>1</v>
      </c>
      <c r="Q349" s="10">
        <v>178</v>
      </c>
      <c r="R349" s="10">
        <v>201601</v>
      </c>
      <c r="S349" s="10">
        <v>31</v>
      </c>
      <c r="T349" s="10"/>
      <c r="U349" s="10" t="s">
        <v>633</v>
      </c>
      <c r="V349" s="10"/>
    </row>
    <row r="350" spans="1:22">
      <c r="A350" s="10">
        <v>68550</v>
      </c>
      <c r="B350" s="10">
        <v>2</v>
      </c>
      <c r="C350" s="10"/>
      <c r="D350" s="10">
        <v>102.4</v>
      </c>
      <c r="E350" s="10">
        <v>3</v>
      </c>
      <c r="F350" s="10">
        <v>4</v>
      </c>
      <c r="G350" s="10">
        <v>1</v>
      </c>
      <c r="H350" s="10">
        <v>4</v>
      </c>
      <c r="I350" s="10"/>
      <c r="J350" s="10"/>
      <c r="K350" s="10">
        <v>6</v>
      </c>
      <c r="L350" s="10">
        <v>2</v>
      </c>
      <c r="M350" s="10">
        <v>5</v>
      </c>
      <c r="N350" s="10">
        <v>20</v>
      </c>
      <c r="O350" s="10"/>
      <c r="P350" s="10">
        <v>1</v>
      </c>
      <c r="Q350" s="10">
        <v>178</v>
      </c>
      <c r="R350" s="10">
        <v>201601</v>
      </c>
      <c r="S350" s="10">
        <v>31</v>
      </c>
      <c r="T350" s="10"/>
      <c r="U350" s="10" t="s">
        <v>634</v>
      </c>
      <c r="V350" s="10"/>
    </row>
    <row r="351" spans="1:22">
      <c r="A351" s="10">
        <v>68550</v>
      </c>
      <c r="B351" s="10">
        <v>2</v>
      </c>
      <c r="C351" s="10"/>
      <c r="D351" s="10">
        <v>102.5</v>
      </c>
      <c r="E351" s="10">
        <v>3</v>
      </c>
      <c r="F351" s="10">
        <v>4</v>
      </c>
      <c r="G351" s="10">
        <v>1</v>
      </c>
      <c r="H351" s="10">
        <v>4</v>
      </c>
      <c r="I351" s="10"/>
      <c r="J351" s="10"/>
      <c r="K351" s="10">
        <v>6</v>
      </c>
      <c r="L351" s="10">
        <v>5</v>
      </c>
      <c r="M351" s="10">
        <v>5</v>
      </c>
      <c r="N351" s="10">
        <v>20</v>
      </c>
      <c r="O351" s="10"/>
      <c r="P351" s="10">
        <v>1</v>
      </c>
      <c r="Q351" s="10">
        <v>178</v>
      </c>
      <c r="R351" s="10">
        <v>201601</v>
      </c>
      <c r="S351" s="10">
        <v>31</v>
      </c>
      <c r="T351" s="10"/>
      <c r="U351" s="10" t="s">
        <v>635</v>
      </c>
      <c r="V351" s="10"/>
    </row>
    <row r="352" spans="1:22">
      <c r="A352" s="10">
        <v>68550</v>
      </c>
      <c r="B352" s="10">
        <v>2</v>
      </c>
      <c r="C352" s="10"/>
      <c r="D352" s="10">
        <v>102.2</v>
      </c>
      <c r="E352" s="10">
        <v>3</v>
      </c>
      <c r="F352" s="10">
        <v>4</v>
      </c>
      <c r="G352" s="10">
        <v>1</v>
      </c>
      <c r="H352" s="10">
        <v>4</v>
      </c>
      <c r="I352" s="10"/>
      <c r="J352" s="10"/>
      <c r="K352" s="10">
        <v>5</v>
      </c>
      <c r="L352" s="10">
        <v>0</v>
      </c>
      <c r="M352" s="10">
        <v>20</v>
      </c>
      <c r="N352" s="10">
        <v>0</v>
      </c>
      <c r="O352" s="10"/>
      <c r="P352" s="10">
        <v>1</v>
      </c>
      <c r="Q352" s="10">
        <v>178</v>
      </c>
      <c r="R352" s="10">
        <v>201601</v>
      </c>
      <c r="S352" s="10">
        <v>31</v>
      </c>
      <c r="T352" s="10"/>
      <c r="U352" s="10" t="s">
        <v>636</v>
      </c>
      <c r="V352" s="10" t="s">
        <v>637</v>
      </c>
    </row>
    <row r="353" spans="1:21">
      <c r="A353" s="10">
        <v>68550</v>
      </c>
      <c r="B353" s="10">
        <v>2</v>
      </c>
      <c r="C353" s="10"/>
      <c r="D353" s="10">
        <v>91.1</v>
      </c>
      <c r="E353" s="10">
        <v>3</v>
      </c>
      <c r="F353" s="10">
        <v>4</v>
      </c>
      <c r="G353" s="10">
        <v>1</v>
      </c>
      <c r="H353" s="10">
        <v>4</v>
      </c>
      <c r="I353" s="10"/>
      <c r="J353" s="10"/>
      <c r="K353" s="10">
        <v>6</v>
      </c>
      <c r="L353" s="10">
        <v>10</v>
      </c>
      <c r="M353" s="10">
        <v>10</v>
      </c>
      <c r="N353" s="10">
        <v>50</v>
      </c>
      <c r="O353" s="10"/>
      <c r="P353" s="10">
        <v>1</v>
      </c>
      <c r="Q353" s="10">
        <v>178</v>
      </c>
      <c r="R353" s="10">
        <v>201601</v>
      </c>
      <c r="S353" s="10">
        <v>31</v>
      </c>
      <c r="T353" s="10"/>
      <c r="U353" s="10" t="s">
        <v>638</v>
      </c>
    </row>
    <row r="354" spans="1:21">
      <c r="A354" s="10">
        <v>68550</v>
      </c>
      <c r="B354" s="10">
        <v>2</v>
      </c>
      <c r="C354" s="10"/>
      <c r="D354" s="10">
        <v>100</v>
      </c>
      <c r="E354" s="10">
        <v>3</v>
      </c>
      <c r="F354" s="10">
        <v>4</v>
      </c>
      <c r="G354" s="10">
        <v>1</v>
      </c>
      <c r="H354" s="10">
        <v>4</v>
      </c>
      <c r="I354" s="10"/>
      <c r="J354" s="10"/>
      <c r="K354" s="10">
        <v>6</v>
      </c>
      <c r="L354" s="10">
        <v>10</v>
      </c>
      <c r="M354" s="10">
        <v>10</v>
      </c>
      <c r="N354" s="10">
        <v>20</v>
      </c>
      <c r="O354" s="10"/>
      <c r="P354" s="10">
        <v>1</v>
      </c>
      <c r="Q354" s="10">
        <v>178</v>
      </c>
      <c r="R354" s="10">
        <v>201601</v>
      </c>
      <c r="S354" s="10">
        <v>31</v>
      </c>
      <c r="T354" s="10"/>
      <c r="U354" s="10" t="s">
        <v>639</v>
      </c>
    </row>
    <row r="355" spans="1:21">
      <c r="A355" s="10">
        <v>68570</v>
      </c>
      <c r="B355" s="10">
        <v>1</v>
      </c>
      <c r="C355" s="10"/>
      <c r="D355" s="10">
        <v>101.9</v>
      </c>
      <c r="E355" s="10">
        <v>2</v>
      </c>
      <c r="F355" s="10"/>
      <c r="G355" s="10"/>
      <c r="H355" s="10"/>
      <c r="I355" s="10"/>
      <c r="J355" s="10"/>
      <c r="K355" s="10">
        <v>5</v>
      </c>
      <c r="L355" s="10">
        <v>2</v>
      </c>
      <c r="M355" s="10">
        <v>90</v>
      </c>
      <c r="N355" s="10">
        <v>40</v>
      </c>
      <c r="O355" s="10"/>
      <c r="P355" s="10">
        <v>1</v>
      </c>
      <c r="Q355" s="10">
        <v>178</v>
      </c>
      <c r="R355" s="10">
        <v>201601</v>
      </c>
      <c r="S355" s="10">
        <v>11</v>
      </c>
      <c r="T355" s="10"/>
      <c r="U355" s="10" t="s">
        <v>640</v>
      </c>
    </row>
    <row r="356" spans="1:21">
      <c r="A356" s="10">
        <v>68570</v>
      </c>
      <c r="B356" s="10">
        <v>1</v>
      </c>
      <c r="C356" s="10"/>
      <c r="D356" s="10">
        <v>136.6</v>
      </c>
      <c r="E356" s="10">
        <v>2</v>
      </c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>
        <v>1</v>
      </c>
      <c r="Q356" s="10">
        <v>178</v>
      </c>
      <c r="R356" s="10">
        <v>201601</v>
      </c>
      <c r="S356" s="10">
        <v>11</v>
      </c>
      <c r="T356" s="10"/>
      <c r="U356" s="10" t="s">
        <v>641</v>
      </c>
    </row>
    <row r="357" spans="1:21">
      <c r="A357" s="10">
        <v>68570</v>
      </c>
      <c r="B357" s="10">
        <v>1</v>
      </c>
      <c r="C357" s="10"/>
      <c r="D357" s="10">
        <v>127.4</v>
      </c>
      <c r="E357" s="10">
        <v>2</v>
      </c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>
        <v>1</v>
      </c>
      <c r="Q357" s="10">
        <v>178</v>
      </c>
      <c r="R357" s="10">
        <v>201601</v>
      </c>
      <c r="S357" s="10">
        <v>11</v>
      </c>
      <c r="T357" s="10"/>
      <c r="U357" s="10" t="s">
        <v>642</v>
      </c>
    </row>
    <row r="358" spans="1:21">
      <c r="A358" s="10">
        <v>68550</v>
      </c>
      <c r="B358" s="10">
        <v>2</v>
      </c>
      <c r="C358" s="10"/>
      <c r="D358" s="10">
        <v>39.5</v>
      </c>
      <c r="E358" s="10">
        <v>2</v>
      </c>
      <c r="F358" s="10">
        <v>0</v>
      </c>
      <c r="G358" s="10">
        <v>0</v>
      </c>
      <c r="H358" s="10">
        <v>0</v>
      </c>
      <c r="I358" s="10"/>
      <c r="J358" s="10"/>
      <c r="K358" s="10"/>
      <c r="L358" s="10"/>
      <c r="M358" s="10"/>
      <c r="N358" s="10"/>
      <c r="O358" s="10"/>
      <c r="P358" s="10">
        <v>1</v>
      </c>
      <c r="Q358" s="10">
        <v>178</v>
      </c>
      <c r="R358" s="10">
        <v>201601</v>
      </c>
      <c r="S358" s="10">
        <v>12</v>
      </c>
      <c r="T358" s="10"/>
      <c r="U358" s="10" t="s">
        <v>643</v>
      </c>
    </row>
    <row r="359" spans="1:21">
      <c r="A359" s="10">
        <v>68550</v>
      </c>
      <c r="B359" s="10">
        <v>1</v>
      </c>
      <c r="C359" s="10"/>
      <c r="D359" s="10">
        <v>159.1</v>
      </c>
      <c r="E359" s="10">
        <v>2</v>
      </c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>
        <v>1</v>
      </c>
      <c r="Q359" s="10">
        <v>178</v>
      </c>
      <c r="R359" s="10">
        <v>201601</v>
      </c>
      <c r="S359" s="10">
        <v>12</v>
      </c>
      <c r="T359" s="10"/>
      <c r="U359" s="10" t="s">
        <v>644</v>
      </c>
    </row>
    <row r="360" spans="1:21">
      <c r="A360" s="10">
        <v>68550</v>
      </c>
      <c r="B360" s="10">
        <v>1</v>
      </c>
      <c r="C360" s="10"/>
      <c r="D360" s="10">
        <v>40.299999999999997</v>
      </c>
      <c r="E360" s="10">
        <v>2</v>
      </c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>
        <v>1</v>
      </c>
      <c r="Q360" s="10">
        <v>178</v>
      </c>
      <c r="R360" s="10">
        <v>201601</v>
      </c>
      <c r="S360" s="10">
        <v>12</v>
      </c>
      <c r="T360" s="10"/>
      <c r="U360" s="10" t="s">
        <v>645</v>
      </c>
    </row>
    <row r="361" spans="1:21">
      <c r="A361" s="10">
        <v>69310</v>
      </c>
      <c r="B361" s="10">
        <v>2</v>
      </c>
      <c r="C361" s="10"/>
      <c r="D361" s="10">
        <v>114.6</v>
      </c>
      <c r="E361" s="10">
        <v>2</v>
      </c>
      <c r="F361" s="10">
        <v>4</v>
      </c>
      <c r="G361" s="10">
        <v>1</v>
      </c>
      <c r="H361" s="10">
        <v>4</v>
      </c>
      <c r="I361" s="10"/>
      <c r="J361" s="10"/>
      <c r="K361" s="10"/>
      <c r="L361" s="10"/>
      <c r="M361" s="10"/>
      <c r="N361" s="10"/>
      <c r="O361" s="10"/>
      <c r="P361" s="10">
        <v>1</v>
      </c>
      <c r="Q361" s="10">
        <v>178</v>
      </c>
      <c r="R361" s="10">
        <v>201601</v>
      </c>
      <c r="S361" s="10">
        <v>13</v>
      </c>
      <c r="T361" s="10"/>
      <c r="U361" s="10" t="s">
        <v>646</v>
      </c>
    </row>
    <row r="362" spans="1:21">
      <c r="A362" s="10">
        <v>69310</v>
      </c>
      <c r="B362" s="10">
        <v>1</v>
      </c>
      <c r="C362" s="10"/>
      <c r="D362" s="10">
        <v>99.2</v>
      </c>
      <c r="E362" s="10">
        <v>2</v>
      </c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>
        <v>1</v>
      </c>
      <c r="Q362" s="10">
        <v>178</v>
      </c>
      <c r="R362" s="10">
        <v>201601</v>
      </c>
      <c r="S362" s="10">
        <v>13</v>
      </c>
      <c r="T362" s="10"/>
      <c r="U362" s="10" t="s">
        <v>647</v>
      </c>
    </row>
    <row r="363" spans="1:21">
      <c r="A363" s="10">
        <v>68560</v>
      </c>
      <c r="B363" s="10">
        <v>1</v>
      </c>
      <c r="C363" s="10"/>
      <c r="D363" s="10">
        <v>54.1</v>
      </c>
      <c r="E363" s="10">
        <v>2</v>
      </c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>
        <v>1</v>
      </c>
      <c r="Q363" s="10">
        <v>178</v>
      </c>
      <c r="R363" s="10">
        <v>201601</v>
      </c>
      <c r="S363" s="10">
        <v>13</v>
      </c>
      <c r="T363" s="10"/>
      <c r="U363" s="10" t="s">
        <v>648</v>
      </c>
    </row>
    <row r="364" spans="1:21">
      <c r="A364" s="10">
        <v>69310</v>
      </c>
      <c r="B364" s="10">
        <v>2</v>
      </c>
      <c r="C364" s="10"/>
      <c r="D364" s="10">
        <v>18.2</v>
      </c>
      <c r="E364" s="10">
        <v>0</v>
      </c>
      <c r="F364" s="10">
        <v>0</v>
      </c>
      <c r="G364" s="10">
        <v>0</v>
      </c>
      <c r="H364" s="10">
        <v>0</v>
      </c>
      <c r="I364" s="10"/>
      <c r="J364" s="10"/>
      <c r="K364" s="10"/>
      <c r="L364" s="10"/>
      <c r="M364" s="10"/>
      <c r="N364" s="10"/>
      <c r="O364" s="10"/>
      <c r="P364" s="10">
        <v>1</v>
      </c>
      <c r="Q364" s="10">
        <v>178</v>
      </c>
      <c r="R364" s="10">
        <v>201601</v>
      </c>
      <c r="S364" s="10">
        <v>1</v>
      </c>
      <c r="T364" s="10" t="s">
        <v>258</v>
      </c>
      <c r="U364" s="10" t="s">
        <v>649</v>
      </c>
    </row>
    <row r="365" spans="1:21">
      <c r="A365" s="10">
        <v>69310</v>
      </c>
      <c r="B365" s="10">
        <v>2</v>
      </c>
      <c r="C365" s="10"/>
      <c r="D365" s="10">
        <v>176.3</v>
      </c>
      <c r="E365" s="10">
        <v>2</v>
      </c>
      <c r="F365" s="10">
        <v>0</v>
      </c>
      <c r="G365" s="10">
        <v>0</v>
      </c>
      <c r="H365" s="10">
        <v>1</v>
      </c>
      <c r="I365" s="10"/>
      <c r="J365" s="10"/>
      <c r="K365" s="10"/>
      <c r="L365" s="10"/>
      <c r="M365" s="10"/>
      <c r="N365" s="10"/>
      <c r="O365" s="10"/>
      <c r="P365" s="10">
        <v>1</v>
      </c>
      <c r="Q365" s="10">
        <v>178</v>
      </c>
      <c r="R365" s="10">
        <v>201601</v>
      </c>
      <c r="S365" s="10">
        <v>1</v>
      </c>
      <c r="T365" s="10" t="s">
        <v>258</v>
      </c>
      <c r="U365" s="10" t="s">
        <v>650</v>
      </c>
    </row>
    <row r="366" spans="1:21">
      <c r="A366" s="10">
        <v>69310</v>
      </c>
      <c r="B366" s="10">
        <v>2</v>
      </c>
      <c r="C366" s="10"/>
      <c r="D366" s="10">
        <v>182.6</v>
      </c>
      <c r="E366" s="10">
        <v>2</v>
      </c>
      <c r="F366" s="10">
        <v>0</v>
      </c>
      <c r="G366" s="10">
        <v>0</v>
      </c>
      <c r="H366" s="10">
        <v>1</v>
      </c>
      <c r="I366" s="10"/>
      <c r="J366" s="10"/>
      <c r="K366" s="10"/>
      <c r="L366" s="10"/>
      <c r="M366" s="10"/>
      <c r="N366" s="10"/>
      <c r="O366" s="10"/>
      <c r="P366" s="10">
        <v>1</v>
      </c>
      <c r="Q366" s="10">
        <v>178</v>
      </c>
      <c r="R366" s="10">
        <v>201601</v>
      </c>
      <c r="S366" s="10">
        <v>1</v>
      </c>
      <c r="T366" s="10" t="s">
        <v>258</v>
      </c>
      <c r="U366" s="10" t="s">
        <v>651</v>
      </c>
    </row>
    <row r="367" spans="1:21">
      <c r="A367" s="10">
        <v>69310</v>
      </c>
      <c r="B367" s="10">
        <v>2</v>
      </c>
      <c r="C367" s="10"/>
      <c r="D367" s="10">
        <v>132.19999999999999</v>
      </c>
      <c r="E367" s="10">
        <v>2</v>
      </c>
      <c r="F367" s="10">
        <v>0</v>
      </c>
      <c r="G367" s="10">
        <v>0</v>
      </c>
      <c r="H367" s="10">
        <v>1</v>
      </c>
      <c r="I367" s="10"/>
      <c r="J367" s="10"/>
      <c r="K367" s="10"/>
      <c r="L367" s="10"/>
      <c r="M367" s="10"/>
      <c r="N367" s="10"/>
      <c r="O367" s="10"/>
      <c r="P367" s="10">
        <v>1</v>
      </c>
      <c r="Q367" s="10">
        <v>178</v>
      </c>
      <c r="R367" s="10">
        <v>201601</v>
      </c>
      <c r="S367" s="10">
        <v>1</v>
      </c>
      <c r="T367" s="10" t="s">
        <v>258</v>
      </c>
      <c r="U367" s="10" t="s">
        <v>652</v>
      </c>
    </row>
    <row r="368" spans="1:21">
      <c r="A368" s="10">
        <v>69310</v>
      </c>
      <c r="B368" s="10">
        <v>2</v>
      </c>
      <c r="C368" s="10"/>
      <c r="D368" s="10">
        <v>147.19999999999999</v>
      </c>
      <c r="E368" s="10">
        <v>2</v>
      </c>
      <c r="F368" s="10">
        <v>0</v>
      </c>
      <c r="G368" s="10">
        <v>0</v>
      </c>
      <c r="H368" s="10">
        <v>1</v>
      </c>
      <c r="I368" s="10"/>
      <c r="J368" s="10"/>
      <c r="K368" s="10"/>
      <c r="L368" s="10"/>
      <c r="M368" s="10"/>
      <c r="N368" s="10"/>
      <c r="O368" s="10"/>
      <c r="P368" s="10">
        <v>1</v>
      </c>
      <c r="Q368" s="10">
        <v>178</v>
      </c>
      <c r="R368" s="10">
        <v>201601</v>
      </c>
      <c r="S368" s="10">
        <v>1</v>
      </c>
      <c r="T368" s="10" t="s">
        <v>258</v>
      </c>
      <c r="U368" s="10" t="s">
        <v>653</v>
      </c>
    </row>
    <row r="369" spans="1:21">
      <c r="A369" s="10">
        <v>69310</v>
      </c>
      <c r="B369" s="10">
        <v>2</v>
      </c>
      <c r="C369" s="10"/>
      <c r="D369" s="10">
        <v>142.80000000000001</v>
      </c>
      <c r="E369" s="10">
        <v>2</v>
      </c>
      <c r="F369" s="10">
        <v>0</v>
      </c>
      <c r="G369" s="10">
        <v>0</v>
      </c>
      <c r="H369" s="10">
        <v>1</v>
      </c>
      <c r="I369" s="10"/>
      <c r="J369" s="10"/>
      <c r="K369" s="10"/>
      <c r="L369" s="10"/>
      <c r="M369" s="10"/>
      <c r="N369" s="10"/>
      <c r="O369" s="10"/>
      <c r="P369" s="10">
        <v>1</v>
      </c>
      <c r="Q369" s="10">
        <v>178</v>
      </c>
      <c r="R369" s="10">
        <v>201601</v>
      </c>
      <c r="S369" s="10">
        <v>1</v>
      </c>
      <c r="T369" s="10" t="s">
        <v>258</v>
      </c>
      <c r="U369" s="10" t="s">
        <v>654</v>
      </c>
    </row>
    <row r="370" spans="1:21">
      <c r="A370" s="10">
        <v>68560</v>
      </c>
      <c r="B370" s="10">
        <v>2</v>
      </c>
      <c r="C370" s="10"/>
      <c r="D370" s="10">
        <v>44.8</v>
      </c>
      <c r="E370" s="10">
        <v>2</v>
      </c>
      <c r="F370" s="10">
        <v>0</v>
      </c>
      <c r="G370" s="10">
        <v>0</v>
      </c>
      <c r="H370" s="10">
        <v>0</v>
      </c>
      <c r="I370" s="10"/>
      <c r="J370" s="10"/>
      <c r="K370" s="10"/>
      <c r="L370" s="10"/>
      <c r="M370" s="10"/>
      <c r="N370" s="10"/>
      <c r="O370" s="10"/>
      <c r="P370" s="10">
        <v>1</v>
      </c>
      <c r="Q370" s="10">
        <v>178</v>
      </c>
      <c r="R370" s="10">
        <v>201601</v>
      </c>
      <c r="S370" s="10">
        <v>1</v>
      </c>
      <c r="T370" s="10" t="s">
        <v>258</v>
      </c>
      <c r="U370" s="10" t="s">
        <v>655</v>
      </c>
    </row>
    <row r="371" spans="1:21">
      <c r="A371" s="10">
        <v>68560</v>
      </c>
      <c r="B371" s="10">
        <v>1</v>
      </c>
      <c r="C371" s="10"/>
      <c r="D371" s="10">
        <v>40.4</v>
      </c>
      <c r="E371" s="10">
        <v>2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>
        <v>1</v>
      </c>
      <c r="Q371" s="10">
        <v>178</v>
      </c>
      <c r="R371" s="10">
        <v>201601</v>
      </c>
      <c r="S371" s="10">
        <v>1</v>
      </c>
      <c r="T371" s="10" t="s">
        <v>258</v>
      </c>
      <c r="U371" s="10" t="s">
        <v>656</v>
      </c>
    </row>
    <row r="372" spans="1:21">
      <c r="A372" s="10">
        <v>68560</v>
      </c>
      <c r="B372" s="10">
        <v>1</v>
      </c>
      <c r="C372" s="10"/>
      <c r="D372" s="10">
        <v>31</v>
      </c>
      <c r="E372" s="10">
        <v>2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>
        <v>1</v>
      </c>
      <c r="Q372" s="10">
        <v>178</v>
      </c>
      <c r="R372" s="10">
        <v>201601</v>
      </c>
      <c r="S372" s="10">
        <v>1</v>
      </c>
      <c r="T372" s="10" t="s">
        <v>258</v>
      </c>
      <c r="U372" s="10" t="s">
        <v>657</v>
      </c>
    </row>
    <row r="373" spans="1:21">
      <c r="A373" s="10">
        <v>68560</v>
      </c>
      <c r="B373" s="10">
        <v>1</v>
      </c>
      <c r="C373" s="10"/>
      <c r="D373" s="10">
        <v>43.2</v>
      </c>
      <c r="E373" s="10">
        <v>1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>
        <v>1</v>
      </c>
      <c r="Q373" s="10">
        <v>178</v>
      </c>
      <c r="R373" s="10">
        <v>201601</v>
      </c>
      <c r="S373" s="10">
        <v>1</v>
      </c>
      <c r="T373" s="10" t="s">
        <v>258</v>
      </c>
      <c r="U373" s="10" t="s">
        <v>658</v>
      </c>
    </row>
    <row r="374" spans="1:21">
      <c r="A374" s="10">
        <v>69310</v>
      </c>
      <c r="B374" s="10">
        <v>2</v>
      </c>
      <c r="C374" s="10"/>
      <c r="D374" s="10">
        <v>160.6</v>
      </c>
      <c r="E374" s="10">
        <v>2</v>
      </c>
      <c r="F374" s="10">
        <v>0</v>
      </c>
      <c r="G374" s="10">
        <v>0</v>
      </c>
      <c r="H374" s="10">
        <v>1</v>
      </c>
      <c r="I374" s="10"/>
      <c r="J374" s="10"/>
      <c r="K374" s="10"/>
      <c r="L374" s="10"/>
      <c r="M374" s="10"/>
      <c r="N374" s="10"/>
      <c r="O374" s="10"/>
      <c r="P374" s="10">
        <v>1</v>
      </c>
      <c r="Q374" s="10">
        <v>178</v>
      </c>
      <c r="R374" s="10">
        <v>201601</v>
      </c>
      <c r="S374" s="10">
        <v>3</v>
      </c>
      <c r="T374" s="10" t="s">
        <v>256</v>
      </c>
      <c r="U374" s="10" t="s">
        <v>659</v>
      </c>
    </row>
    <row r="375" spans="1:21">
      <c r="A375" s="10">
        <v>68570</v>
      </c>
      <c r="B375" s="10">
        <v>2</v>
      </c>
      <c r="C375" s="10"/>
      <c r="D375" s="10">
        <v>119.6</v>
      </c>
      <c r="E375" s="10">
        <v>2</v>
      </c>
      <c r="F375" s="10">
        <v>0</v>
      </c>
      <c r="G375" s="10">
        <v>0</v>
      </c>
      <c r="H375" s="10">
        <v>1</v>
      </c>
      <c r="I375" s="10"/>
      <c r="J375" s="10"/>
      <c r="K375" s="10"/>
      <c r="L375" s="10"/>
      <c r="M375" s="10"/>
      <c r="N375" s="10"/>
      <c r="O375" s="10"/>
      <c r="P375" s="10">
        <v>1</v>
      </c>
      <c r="Q375" s="10">
        <v>178</v>
      </c>
      <c r="R375" s="10">
        <v>201601</v>
      </c>
      <c r="S375" s="10">
        <v>3</v>
      </c>
      <c r="T375" s="10" t="s">
        <v>256</v>
      </c>
      <c r="U375" s="10" t="s">
        <v>660</v>
      </c>
    </row>
    <row r="376" spans="1:21">
      <c r="A376" s="10">
        <v>68550</v>
      </c>
      <c r="B376" s="10">
        <v>2</v>
      </c>
      <c r="C376" s="10"/>
      <c r="D376" s="10">
        <v>102.8</v>
      </c>
      <c r="E376" s="10">
        <v>3</v>
      </c>
      <c r="F376" s="10">
        <v>4</v>
      </c>
      <c r="G376" s="10">
        <v>1</v>
      </c>
      <c r="H376" s="10">
        <v>3</v>
      </c>
      <c r="I376" s="10"/>
      <c r="J376" s="10"/>
      <c r="K376" s="10">
        <v>1</v>
      </c>
      <c r="L376" s="10">
        <v>0</v>
      </c>
      <c r="M376" s="10">
        <v>1</v>
      </c>
      <c r="N376" s="10">
        <v>7</v>
      </c>
      <c r="O376" s="10"/>
      <c r="P376" s="10">
        <v>1</v>
      </c>
      <c r="Q376" s="10">
        <v>178</v>
      </c>
      <c r="R376" s="10">
        <v>201601</v>
      </c>
      <c r="S376" s="10">
        <v>3</v>
      </c>
      <c r="T376" s="10" t="s">
        <v>256</v>
      </c>
      <c r="U376" s="10" t="s">
        <v>661</v>
      </c>
    </row>
    <row r="377" spans="1:21">
      <c r="A377" s="10">
        <v>68550</v>
      </c>
      <c r="B377" s="10">
        <v>2</v>
      </c>
      <c r="C377" s="10"/>
      <c r="D377" s="10">
        <v>104.9</v>
      </c>
      <c r="E377" s="10">
        <v>3</v>
      </c>
      <c r="F377" s="10">
        <v>4</v>
      </c>
      <c r="G377" s="10">
        <v>1</v>
      </c>
      <c r="H377" s="10">
        <v>3</v>
      </c>
      <c r="I377" s="10"/>
      <c r="J377" s="10"/>
      <c r="K377" s="10">
        <v>1</v>
      </c>
      <c r="L377" s="10">
        <v>5</v>
      </c>
      <c r="M377" s="10">
        <v>5</v>
      </c>
      <c r="N377" s="10">
        <v>10</v>
      </c>
      <c r="O377" s="10"/>
      <c r="P377" s="10">
        <v>1</v>
      </c>
      <c r="Q377" s="10">
        <v>178</v>
      </c>
      <c r="R377" s="10">
        <v>201601</v>
      </c>
      <c r="S377" s="10">
        <v>3</v>
      </c>
      <c r="T377" s="10" t="s">
        <v>256</v>
      </c>
      <c r="U377" s="10" t="s">
        <v>662</v>
      </c>
    </row>
    <row r="378" spans="1:21">
      <c r="A378" s="10">
        <v>68550</v>
      </c>
      <c r="B378" s="10">
        <v>2</v>
      </c>
      <c r="C378" s="10"/>
      <c r="D378" s="10">
        <v>108.4</v>
      </c>
      <c r="E378" s="10">
        <v>3</v>
      </c>
      <c r="F378" s="10">
        <v>4</v>
      </c>
      <c r="G378" s="10">
        <v>1</v>
      </c>
      <c r="H378" s="10">
        <v>3</v>
      </c>
      <c r="I378" s="10"/>
      <c r="J378" s="10"/>
      <c r="K378" s="10">
        <v>1</v>
      </c>
      <c r="L378" s="10">
        <v>5</v>
      </c>
      <c r="M378" s="10">
        <v>5</v>
      </c>
      <c r="N378" s="10">
        <v>33</v>
      </c>
      <c r="O378" s="10"/>
      <c r="P378" s="10">
        <v>1</v>
      </c>
      <c r="Q378" s="10">
        <v>178</v>
      </c>
      <c r="R378" s="10">
        <v>201601</v>
      </c>
      <c r="S378" s="10">
        <v>3</v>
      </c>
      <c r="T378" s="10" t="s">
        <v>256</v>
      </c>
      <c r="U378" s="10" t="s">
        <v>663</v>
      </c>
    </row>
    <row r="379" spans="1:21">
      <c r="A379" s="10">
        <v>68550</v>
      </c>
      <c r="B379" s="10">
        <v>2</v>
      </c>
      <c r="C379" s="10"/>
      <c r="D379" s="10">
        <v>93.9</v>
      </c>
      <c r="E379" s="10">
        <v>3</v>
      </c>
      <c r="F379" s="10">
        <v>4</v>
      </c>
      <c r="G379" s="10">
        <v>1</v>
      </c>
      <c r="H379" s="10">
        <v>3</v>
      </c>
      <c r="I379" s="10"/>
      <c r="J379" s="10"/>
      <c r="K379" s="10">
        <v>1</v>
      </c>
      <c r="L379" s="10">
        <v>1</v>
      </c>
      <c r="M379" s="10">
        <v>2</v>
      </c>
      <c r="N379" s="10">
        <v>10</v>
      </c>
      <c r="O379" s="10"/>
      <c r="P379" s="10">
        <v>1</v>
      </c>
      <c r="Q379" s="10">
        <v>178</v>
      </c>
      <c r="R379" s="10">
        <v>201601</v>
      </c>
      <c r="S379" s="10">
        <v>3</v>
      </c>
      <c r="T379" s="10" t="s">
        <v>256</v>
      </c>
      <c r="U379" s="10" t="s">
        <v>664</v>
      </c>
    </row>
    <row r="380" spans="1:21">
      <c r="A380" s="10">
        <v>68570</v>
      </c>
      <c r="B380" s="10">
        <v>1</v>
      </c>
      <c r="C380" s="10"/>
      <c r="D380" s="10">
        <v>39.1</v>
      </c>
      <c r="E380" s="10">
        <v>2</v>
      </c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>
        <v>1</v>
      </c>
      <c r="Q380" s="10">
        <v>178</v>
      </c>
      <c r="R380" s="10">
        <v>201601</v>
      </c>
      <c r="S380" s="10">
        <v>11</v>
      </c>
      <c r="T380" s="10"/>
      <c r="U380" s="10" t="s">
        <v>665</v>
      </c>
    </row>
    <row r="381" spans="1:21">
      <c r="A381" s="10">
        <v>68570</v>
      </c>
      <c r="B381" s="10">
        <v>2</v>
      </c>
      <c r="C381" s="10"/>
      <c r="D381" s="10">
        <v>36.200000000000003</v>
      </c>
      <c r="E381" s="10">
        <v>2</v>
      </c>
      <c r="F381" s="10">
        <v>0</v>
      </c>
      <c r="G381" s="10">
        <v>0</v>
      </c>
      <c r="H381" s="10">
        <v>0</v>
      </c>
      <c r="I381" s="10"/>
      <c r="J381" s="10"/>
      <c r="K381" s="10"/>
      <c r="L381" s="10"/>
      <c r="M381" s="10"/>
      <c r="N381" s="10"/>
      <c r="O381" s="10"/>
      <c r="P381" s="10">
        <v>1</v>
      </c>
      <c r="Q381" s="10">
        <v>178</v>
      </c>
      <c r="R381" s="10">
        <v>201601</v>
      </c>
      <c r="S381" s="10">
        <v>11</v>
      </c>
      <c r="T381" s="10"/>
      <c r="U381" s="10" t="s">
        <v>666</v>
      </c>
    </row>
    <row r="382" spans="1:21">
      <c r="A382" s="10">
        <v>68570</v>
      </c>
      <c r="B382" s="10">
        <v>2</v>
      </c>
      <c r="C382" s="10"/>
      <c r="D382" s="10">
        <v>37.1</v>
      </c>
      <c r="E382" s="10">
        <v>2</v>
      </c>
      <c r="F382" s="10">
        <v>0</v>
      </c>
      <c r="G382" s="10">
        <v>0</v>
      </c>
      <c r="H382" s="10">
        <v>0</v>
      </c>
      <c r="I382" s="10"/>
      <c r="J382" s="10"/>
      <c r="K382" s="10"/>
      <c r="L382" s="10"/>
      <c r="M382" s="10"/>
      <c r="N382" s="10"/>
      <c r="O382" s="10"/>
      <c r="P382" s="10">
        <v>1</v>
      </c>
      <c r="Q382" s="10">
        <v>178</v>
      </c>
      <c r="R382" s="10">
        <v>201601</v>
      </c>
      <c r="S382" s="10">
        <v>11</v>
      </c>
      <c r="T382" s="10"/>
      <c r="U382" s="10" t="s">
        <v>667</v>
      </c>
    </row>
    <row r="383" spans="1:21">
      <c r="A383" s="10">
        <v>68570</v>
      </c>
      <c r="B383" s="10">
        <v>2</v>
      </c>
      <c r="C383" s="10"/>
      <c r="D383" s="10">
        <v>37.6</v>
      </c>
      <c r="E383" s="10">
        <v>2</v>
      </c>
      <c r="F383" s="10">
        <v>0</v>
      </c>
      <c r="G383" s="10">
        <v>0</v>
      </c>
      <c r="H383" s="10">
        <v>0</v>
      </c>
      <c r="I383" s="10"/>
      <c r="J383" s="10"/>
      <c r="K383" s="10"/>
      <c r="L383" s="10"/>
      <c r="M383" s="10"/>
      <c r="N383" s="10"/>
      <c r="O383" s="10"/>
      <c r="P383" s="10">
        <v>1</v>
      </c>
      <c r="Q383" s="10">
        <v>178</v>
      </c>
      <c r="R383" s="10">
        <v>201601</v>
      </c>
      <c r="S383" s="10">
        <v>11</v>
      </c>
      <c r="T383" s="10"/>
      <c r="U383" s="10" t="s">
        <v>668</v>
      </c>
    </row>
    <row r="384" spans="1:21">
      <c r="A384" s="10">
        <v>68570</v>
      </c>
      <c r="B384" s="10">
        <v>2</v>
      </c>
      <c r="C384" s="10"/>
      <c r="D384" s="10">
        <v>59.7</v>
      </c>
      <c r="E384" s="10">
        <v>2</v>
      </c>
      <c r="F384" s="10">
        <v>0</v>
      </c>
      <c r="G384" s="10">
        <v>0</v>
      </c>
      <c r="H384" s="10">
        <v>0</v>
      </c>
      <c r="I384" s="10"/>
      <c r="J384" s="10"/>
      <c r="K384" s="10"/>
      <c r="L384" s="10"/>
      <c r="M384" s="10"/>
      <c r="N384" s="10"/>
      <c r="O384" s="10"/>
      <c r="P384" s="10">
        <v>1</v>
      </c>
      <c r="Q384" s="10">
        <v>178</v>
      </c>
      <c r="R384" s="10">
        <v>201601</v>
      </c>
      <c r="S384" s="10">
        <v>11</v>
      </c>
      <c r="T384" s="10"/>
      <c r="U384" s="10" t="s">
        <v>669</v>
      </c>
    </row>
    <row r="385" spans="1:21">
      <c r="A385" s="10">
        <v>68550</v>
      </c>
      <c r="B385" s="10">
        <v>1</v>
      </c>
      <c r="C385" s="10"/>
      <c r="D385" s="10">
        <v>106.6</v>
      </c>
      <c r="E385" s="10">
        <v>2</v>
      </c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>
        <v>1</v>
      </c>
      <c r="Q385" s="10">
        <v>178</v>
      </c>
      <c r="R385" s="10">
        <v>201601</v>
      </c>
      <c r="S385" s="10">
        <v>11</v>
      </c>
      <c r="T385" s="10"/>
      <c r="U385" s="10" t="s">
        <v>670</v>
      </c>
    </row>
    <row r="386" spans="1:21">
      <c r="A386" s="10">
        <v>68550</v>
      </c>
      <c r="B386" s="10">
        <v>1</v>
      </c>
      <c r="C386" s="10"/>
      <c r="D386" s="10">
        <v>113.3</v>
      </c>
      <c r="E386" s="10">
        <v>2</v>
      </c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>
        <v>1</v>
      </c>
      <c r="Q386" s="10">
        <v>178</v>
      </c>
      <c r="R386" s="10">
        <v>201601</v>
      </c>
      <c r="S386" s="10">
        <v>11</v>
      </c>
      <c r="T386" s="10"/>
      <c r="U386" s="10" t="s">
        <v>671</v>
      </c>
    </row>
    <row r="387" spans="1:21">
      <c r="A387" s="10">
        <v>68550</v>
      </c>
      <c r="B387" s="10">
        <v>1</v>
      </c>
      <c r="C387" s="10"/>
      <c r="D387" s="10">
        <v>107.8</v>
      </c>
      <c r="E387" s="10">
        <v>2</v>
      </c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>
        <v>1</v>
      </c>
      <c r="Q387" s="10">
        <v>178</v>
      </c>
      <c r="R387" s="10">
        <v>201601</v>
      </c>
      <c r="S387" s="10">
        <v>11</v>
      </c>
      <c r="T387" s="10"/>
      <c r="U387" s="10" t="s">
        <v>672</v>
      </c>
    </row>
    <row r="388" spans="1:21">
      <c r="A388" s="10">
        <v>68550</v>
      </c>
      <c r="B388" s="10">
        <v>1</v>
      </c>
      <c r="C388" s="10"/>
      <c r="D388" s="10">
        <v>112.9</v>
      </c>
      <c r="E388" s="10">
        <v>2</v>
      </c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>
        <v>1</v>
      </c>
      <c r="Q388" s="10">
        <v>178</v>
      </c>
      <c r="R388" s="10">
        <v>201601</v>
      </c>
      <c r="S388" s="10">
        <v>11</v>
      </c>
      <c r="T388" s="10"/>
      <c r="U388" s="10" t="s">
        <v>673</v>
      </c>
    </row>
    <row r="389" spans="1:21">
      <c r="A389" s="10">
        <v>68550</v>
      </c>
      <c r="B389" s="10">
        <v>1</v>
      </c>
      <c r="C389" s="10"/>
      <c r="D389" s="10">
        <v>101.5</v>
      </c>
      <c r="E389" s="10">
        <v>2</v>
      </c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>
        <v>1</v>
      </c>
      <c r="Q389" s="10">
        <v>178</v>
      </c>
      <c r="R389" s="10">
        <v>201601</v>
      </c>
      <c r="S389" s="10">
        <v>11</v>
      </c>
      <c r="T389" s="10"/>
      <c r="U389" s="10" t="s">
        <v>674</v>
      </c>
    </row>
    <row r="390" spans="1:21">
      <c r="A390" s="10">
        <v>68550</v>
      </c>
      <c r="B390" s="10">
        <v>1</v>
      </c>
      <c r="C390" s="10"/>
      <c r="D390" s="10">
        <v>116.2</v>
      </c>
      <c r="E390" s="10">
        <v>2</v>
      </c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>
        <v>1</v>
      </c>
      <c r="Q390" s="10">
        <v>178</v>
      </c>
      <c r="R390" s="10">
        <v>201601</v>
      </c>
      <c r="S390" s="10">
        <v>11</v>
      </c>
      <c r="T390" s="10"/>
      <c r="U390" s="10" t="s">
        <v>675</v>
      </c>
    </row>
    <row r="391" spans="1:21">
      <c r="A391" s="10">
        <v>68550</v>
      </c>
      <c r="B391" s="10">
        <v>1</v>
      </c>
      <c r="C391" s="10"/>
      <c r="D391" s="10">
        <v>105.3</v>
      </c>
      <c r="E391" s="10">
        <v>2</v>
      </c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>
        <v>1</v>
      </c>
      <c r="Q391" s="10">
        <v>178</v>
      </c>
      <c r="R391" s="10">
        <v>201601</v>
      </c>
      <c r="S391" s="10">
        <v>11</v>
      </c>
      <c r="T391" s="10"/>
      <c r="U391" s="10" t="s">
        <v>676</v>
      </c>
    </row>
    <row r="392" spans="1:21">
      <c r="A392" s="10">
        <v>68550</v>
      </c>
      <c r="B392" s="10">
        <v>1</v>
      </c>
      <c r="C392" s="10"/>
      <c r="D392" s="10">
        <v>93.8</v>
      </c>
      <c r="E392" s="10">
        <v>2</v>
      </c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>
        <v>1</v>
      </c>
      <c r="Q392" s="10">
        <v>178</v>
      </c>
      <c r="R392" s="10">
        <v>201601</v>
      </c>
      <c r="S392" s="10">
        <v>11</v>
      </c>
      <c r="T392" s="10"/>
      <c r="U392" s="10" t="s">
        <v>677</v>
      </c>
    </row>
    <row r="393" spans="1:21">
      <c r="A393" s="10">
        <v>68550</v>
      </c>
      <c r="B393" s="10">
        <v>1</v>
      </c>
      <c r="C393" s="10"/>
      <c r="D393" s="10">
        <v>126.5</v>
      </c>
      <c r="E393" s="10">
        <v>2</v>
      </c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>
        <v>1</v>
      </c>
      <c r="Q393" s="10">
        <v>178</v>
      </c>
      <c r="R393" s="10">
        <v>201601</v>
      </c>
      <c r="S393" s="10">
        <v>11</v>
      </c>
      <c r="T393" s="10"/>
      <c r="U393" s="10" t="s">
        <v>678</v>
      </c>
    </row>
    <row r="394" spans="1:21">
      <c r="A394" s="10">
        <v>68550</v>
      </c>
      <c r="B394" s="10">
        <v>1</v>
      </c>
      <c r="C394" s="10"/>
      <c r="D394" s="10">
        <v>95.9</v>
      </c>
      <c r="E394" s="10">
        <v>2</v>
      </c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>
        <v>1</v>
      </c>
      <c r="Q394" s="10">
        <v>178</v>
      </c>
      <c r="R394" s="10">
        <v>201601</v>
      </c>
      <c r="S394" s="10">
        <v>11</v>
      </c>
      <c r="T394" s="10"/>
      <c r="U394" s="10" t="s">
        <v>679</v>
      </c>
    </row>
    <row r="395" spans="1:21">
      <c r="A395" s="10">
        <v>68550</v>
      </c>
      <c r="B395" s="10">
        <v>1</v>
      </c>
      <c r="C395" s="10"/>
      <c r="D395" s="10">
        <v>107.8</v>
      </c>
      <c r="E395" s="10">
        <v>2</v>
      </c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>
        <v>1</v>
      </c>
      <c r="Q395" s="10">
        <v>178</v>
      </c>
      <c r="R395" s="10">
        <v>201601</v>
      </c>
      <c r="S395" s="10">
        <v>11</v>
      </c>
      <c r="T395" s="10"/>
      <c r="U395" s="10" t="s">
        <v>680</v>
      </c>
    </row>
    <row r="396" spans="1:21">
      <c r="A396" s="10">
        <v>68550</v>
      </c>
      <c r="B396" s="10">
        <v>1</v>
      </c>
      <c r="C396" s="10"/>
      <c r="D396" s="10">
        <v>123.9</v>
      </c>
      <c r="E396" s="10">
        <v>2</v>
      </c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>
        <v>1</v>
      </c>
      <c r="Q396" s="10">
        <v>178</v>
      </c>
      <c r="R396" s="10">
        <v>201601</v>
      </c>
      <c r="S396" s="10">
        <v>11</v>
      </c>
      <c r="T396" s="10"/>
      <c r="U396" s="10" t="s">
        <v>681</v>
      </c>
    </row>
    <row r="397" spans="1:21">
      <c r="A397" s="10">
        <v>68550</v>
      </c>
      <c r="B397" s="10">
        <v>1</v>
      </c>
      <c r="C397" s="10"/>
      <c r="D397" s="10">
        <v>91.5</v>
      </c>
      <c r="E397" s="10">
        <v>2</v>
      </c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>
        <v>1</v>
      </c>
      <c r="Q397" s="10">
        <v>178</v>
      </c>
      <c r="R397" s="10">
        <v>201601</v>
      </c>
      <c r="S397" s="10">
        <v>11</v>
      </c>
      <c r="T397" s="10"/>
      <c r="U397" s="10" t="s">
        <v>682</v>
      </c>
    </row>
    <row r="398" spans="1:21">
      <c r="A398" s="10">
        <v>68550</v>
      </c>
      <c r="B398" s="10">
        <v>1</v>
      </c>
      <c r="C398" s="10"/>
      <c r="D398" s="10">
        <v>25.1</v>
      </c>
      <c r="E398" s="10">
        <v>2</v>
      </c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>
        <v>1</v>
      </c>
      <c r="Q398" s="10">
        <v>178</v>
      </c>
      <c r="R398" s="10">
        <v>201601</v>
      </c>
      <c r="S398" s="10">
        <v>11</v>
      </c>
      <c r="T398" s="10"/>
      <c r="U398" s="10" t="s">
        <v>683</v>
      </c>
    </row>
    <row r="399" spans="1:21">
      <c r="A399" s="10">
        <v>68550</v>
      </c>
      <c r="B399" s="10">
        <v>1</v>
      </c>
      <c r="C399" s="10"/>
      <c r="D399" s="10">
        <v>118</v>
      </c>
      <c r="E399" s="10">
        <v>2</v>
      </c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>
        <v>1</v>
      </c>
      <c r="Q399" s="10">
        <v>178</v>
      </c>
      <c r="R399" s="10">
        <v>201601</v>
      </c>
      <c r="S399" s="10">
        <v>7</v>
      </c>
      <c r="T399" s="10" t="s">
        <v>317</v>
      </c>
      <c r="U399" s="10" t="s">
        <v>684</v>
      </c>
    </row>
    <row r="400" spans="1:21">
      <c r="A400" s="10">
        <v>68550</v>
      </c>
      <c r="B400" s="10">
        <v>1</v>
      </c>
      <c r="C400" s="10"/>
      <c r="D400" s="10">
        <v>115.9</v>
      </c>
      <c r="E400" s="10">
        <v>2</v>
      </c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>
        <v>1</v>
      </c>
      <c r="Q400" s="10">
        <v>178</v>
      </c>
      <c r="R400" s="10">
        <v>201601</v>
      </c>
      <c r="S400" s="10">
        <v>7</v>
      </c>
      <c r="T400" s="10" t="s">
        <v>317</v>
      </c>
      <c r="U400" s="10" t="s">
        <v>685</v>
      </c>
    </row>
    <row r="401" spans="1:21">
      <c r="A401" s="10">
        <v>68550</v>
      </c>
      <c r="B401" s="10">
        <v>1</v>
      </c>
      <c r="C401" s="10"/>
      <c r="D401" s="10">
        <v>63.2</v>
      </c>
      <c r="E401" s="10">
        <v>1</v>
      </c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>
        <v>1</v>
      </c>
      <c r="Q401" s="10">
        <v>178</v>
      </c>
      <c r="R401" s="10">
        <v>201601</v>
      </c>
      <c r="S401" s="10">
        <v>7</v>
      </c>
      <c r="T401" s="10" t="s">
        <v>317</v>
      </c>
      <c r="U401" s="10" t="s">
        <v>686</v>
      </c>
    </row>
    <row r="402" spans="1:21">
      <c r="A402" s="10">
        <v>68550</v>
      </c>
      <c r="B402" s="10">
        <v>1</v>
      </c>
      <c r="C402" s="10"/>
      <c r="D402" s="10">
        <v>34.5</v>
      </c>
      <c r="E402" s="10">
        <v>1</v>
      </c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>
        <v>1</v>
      </c>
      <c r="Q402" s="10">
        <v>178</v>
      </c>
      <c r="R402" s="10">
        <v>201601</v>
      </c>
      <c r="S402" s="10">
        <v>7</v>
      </c>
      <c r="T402" s="10" t="s">
        <v>317</v>
      </c>
      <c r="U402" s="10" t="s">
        <v>687</v>
      </c>
    </row>
    <row r="403" spans="1:21">
      <c r="A403" s="10">
        <v>68550</v>
      </c>
      <c r="B403" s="10">
        <v>1</v>
      </c>
      <c r="C403" s="10"/>
      <c r="D403" s="10">
        <v>51</v>
      </c>
      <c r="E403" s="10">
        <v>2</v>
      </c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>
        <v>1</v>
      </c>
      <c r="Q403" s="10">
        <v>178</v>
      </c>
      <c r="R403" s="10">
        <v>201601</v>
      </c>
      <c r="S403" s="10">
        <v>7</v>
      </c>
      <c r="T403" s="10" t="s">
        <v>317</v>
      </c>
      <c r="U403" s="10" t="s">
        <v>688</v>
      </c>
    </row>
    <row r="404" spans="1:21">
      <c r="A404" s="10">
        <v>68550</v>
      </c>
      <c r="B404" s="10">
        <v>2</v>
      </c>
      <c r="C404" s="10"/>
      <c r="D404" s="10">
        <v>35.5</v>
      </c>
      <c r="E404" s="10">
        <v>2</v>
      </c>
      <c r="F404" s="10">
        <v>0</v>
      </c>
      <c r="G404" s="10">
        <v>0</v>
      </c>
      <c r="H404" s="10">
        <v>0</v>
      </c>
      <c r="I404" s="10"/>
      <c r="J404" s="10"/>
      <c r="K404" s="10"/>
      <c r="L404" s="10"/>
      <c r="M404" s="10"/>
      <c r="N404" s="10"/>
      <c r="O404" s="10"/>
      <c r="P404" s="10">
        <v>1</v>
      </c>
      <c r="Q404" s="10">
        <v>178</v>
      </c>
      <c r="R404" s="10">
        <v>201601</v>
      </c>
      <c r="S404" s="10">
        <v>7</v>
      </c>
      <c r="T404" s="10" t="s">
        <v>317</v>
      </c>
      <c r="U404" s="10" t="s">
        <v>689</v>
      </c>
    </row>
    <row r="405" spans="1:21">
      <c r="A405" s="10">
        <v>68550</v>
      </c>
      <c r="B405" s="10">
        <v>2</v>
      </c>
      <c r="C405" s="10"/>
      <c r="D405" s="10">
        <v>43.4</v>
      </c>
      <c r="E405" s="10">
        <v>2</v>
      </c>
      <c r="F405" s="10">
        <v>0</v>
      </c>
      <c r="G405" s="10">
        <v>0</v>
      </c>
      <c r="H405" s="10">
        <v>0</v>
      </c>
      <c r="I405" s="10"/>
      <c r="J405" s="10"/>
      <c r="K405" s="10"/>
      <c r="L405" s="10"/>
      <c r="M405" s="10"/>
      <c r="N405" s="10"/>
      <c r="O405" s="10"/>
      <c r="P405" s="10">
        <v>1</v>
      </c>
      <c r="Q405" s="10">
        <v>178</v>
      </c>
      <c r="R405" s="10">
        <v>201601</v>
      </c>
      <c r="S405" s="10">
        <v>7</v>
      </c>
      <c r="T405" s="10" t="s">
        <v>317</v>
      </c>
      <c r="U405" s="10" t="s">
        <v>690</v>
      </c>
    </row>
    <row r="406" spans="1:21">
      <c r="A406" s="10">
        <v>68550</v>
      </c>
      <c r="B406" s="10">
        <v>2</v>
      </c>
      <c r="C406" s="10"/>
      <c r="D406" s="10">
        <v>32.6</v>
      </c>
      <c r="E406" s="10">
        <v>2</v>
      </c>
      <c r="F406" s="10">
        <v>0</v>
      </c>
      <c r="G406" s="10">
        <v>0</v>
      </c>
      <c r="H406" s="10">
        <v>0</v>
      </c>
      <c r="I406" s="10"/>
      <c r="J406" s="10"/>
      <c r="K406" s="10"/>
      <c r="L406" s="10"/>
      <c r="M406" s="10"/>
      <c r="N406" s="10"/>
      <c r="O406" s="10"/>
      <c r="P406" s="10">
        <v>1</v>
      </c>
      <c r="Q406" s="10">
        <v>178</v>
      </c>
      <c r="R406" s="10">
        <v>201601</v>
      </c>
      <c r="S406" s="10">
        <v>7</v>
      </c>
      <c r="T406" s="10" t="s">
        <v>317</v>
      </c>
      <c r="U406" s="10" t="s">
        <v>691</v>
      </c>
    </row>
    <row r="407" spans="1:21">
      <c r="A407" s="10">
        <v>68550</v>
      </c>
      <c r="B407" s="10">
        <v>2</v>
      </c>
      <c r="C407" s="10"/>
      <c r="D407" s="10">
        <v>49.8</v>
      </c>
      <c r="E407" s="10">
        <v>1</v>
      </c>
      <c r="F407" s="10">
        <v>0</v>
      </c>
      <c r="G407" s="10">
        <v>0</v>
      </c>
      <c r="H407" s="10">
        <v>0</v>
      </c>
      <c r="I407" s="10"/>
      <c r="J407" s="10"/>
      <c r="K407" s="10"/>
      <c r="L407" s="10"/>
      <c r="M407" s="10"/>
      <c r="N407" s="10"/>
      <c r="O407" s="10"/>
      <c r="P407" s="10">
        <v>1</v>
      </c>
      <c r="Q407" s="10">
        <v>178</v>
      </c>
      <c r="R407" s="10">
        <v>201601</v>
      </c>
      <c r="S407" s="10">
        <v>7</v>
      </c>
      <c r="T407" s="10" t="s">
        <v>317</v>
      </c>
      <c r="U407" s="10" t="s">
        <v>692</v>
      </c>
    </row>
    <row r="408" spans="1:21">
      <c r="A408" s="10">
        <v>68550</v>
      </c>
      <c r="B408" s="10">
        <v>2</v>
      </c>
      <c r="C408" s="10"/>
      <c r="D408" s="10">
        <v>51.2</v>
      </c>
      <c r="E408" s="10">
        <v>2</v>
      </c>
      <c r="F408" s="10">
        <v>0</v>
      </c>
      <c r="G408" s="10">
        <v>0</v>
      </c>
      <c r="H408" s="10">
        <v>0</v>
      </c>
      <c r="I408" s="10"/>
      <c r="J408" s="10"/>
      <c r="K408" s="10"/>
      <c r="L408" s="10"/>
      <c r="M408" s="10"/>
      <c r="N408" s="10"/>
      <c r="O408" s="10"/>
      <c r="P408" s="10">
        <v>1</v>
      </c>
      <c r="Q408" s="10">
        <v>178</v>
      </c>
      <c r="R408" s="10">
        <v>201601</v>
      </c>
      <c r="S408" s="10">
        <v>7</v>
      </c>
      <c r="T408" s="10" t="s">
        <v>317</v>
      </c>
      <c r="U408" s="10" t="s">
        <v>693</v>
      </c>
    </row>
    <row r="409" spans="1:21">
      <c r="A409" s="10">
        <v>68550</v>
      </c>
      <c r="B409" s="10">
        <v>2</v>
      </c>
      <c r="C409" s="10"/>
      <c r="D409" s="10">
        <v>53</v>
      </c>
      <c r="E409" s="10">
        <v>2</v>
      </c>
      <c r="F409" s="10">
        <v>0</v>
      </c>
      <c r="G409" s="10">
        <v>0</v>
      </c>
      <c r="H409" s="10">
        <v>0</v>
      </c>
      <c r="I409" s="10"/>
      <c r="J409" s="10"/>
      <c r="K409" s="10"/>
      <c r="L409" s="10"/>
      <c r="M409" s="10"/>
      <c r="N409" s="10"/>
      <c r="O409" s="10"/>
      <c r="P409" s="10">
        <v>1</v>
      </c>
      <c r="Q409" s="10">
        <v>178</v>
      </c>
      <c r="R409" s="10">
        <v>201601</v>
      </c>
      <c r="S409" s="10">
        <v>7</v>
      </c>
      <c r="T409" s="10" t="s">
        <v>317</v>
      </c>
      <c r="U409" s="10" t="s">
        <v>694</v>
      </c>
    </row>
    <row r="410" spans="1:21">
      <c r="A410" s="10">
        <v>68550</v>
      </c>
      <c r="B410" s="10">
        <v>2</v>
      </c>
      <c r="C410" s="10"/>
      <c r="D410" s="10">
        <v>43</v>
      </c>
      <c r="E410" s="10">
        <v>1</v>
      </c>
      <c r="F410" s="10">
        <v>0</v>
      </c>
      <c r="G410" s="10">
        <v>0</v>
      </c>
      <c r="H410" s="10">
        <v>0</v>
      </c>
      <c r="I410" s="10"/>
      <c r="J410" s="10"/>
      <c r="K410" s="10"/>
      <c r="L410" s="10"/>
      <c r="M410" s="10"/>
      <c r="N410" s="10"/>
      <c r="O410" s="10"/>
      <c r="P410" s="10">
        <v>1</v>
      </c>
      <c r="Q410" s="10">
        <v>178</v>
      </c>
      <c r="R410" s="10">
        <v>201601</v>
      </c>
      <c r="S410" s="10">
        <v>7</v>
      </c>
      <c r="T410" s="10" t="s">
        <v>317</v>
      </c>
      <c r="U410" s="10" t="s">
        <v>695</v>
      </c>
    </row>
    <row r="411" spans="1:21">
      <c r="A411" s="10">
        <v>68550</v>
      </c>
      <c r="B411" s="10">
        <v>2</v>
      </c>
      <c r="C411" s="10"/>
      <c r="D411" s="10">
        <v>45.5</v>
      </c>
      <c r="E411" s="10">
        <v>2</v>
      </c>
      <c r="F411" s="10">
        <v>0</v>
      </c>
      <c r="G411" s="10">
        <v>0</v>
      </c>
      <c r="H411" s="10">
        <v>0</v>
      </c>
      <c r="I411" s="10"/>
      <c r="J411" s="10"/>
      <c r="K411" s="10"/>
      <c r="L411" s="10"/>
      <c r="M411" s="10"/>
      <c r="N411" s="10"/>
      <c r="O411" s="10"/>
      <c r="P411" s="10">
        <v>1</v>
      </c>
      <c r="Q411" s="10">
        <v>178</v>
      </c>
      <c r="R411" s="10">
        <v>201601</v>
      </c>
      <c r="S411" s="10">
        <v>7</v>
      </c>
      <c r="T411" s="10" t="s">
        <v>317</v>
      </c>
      <c r="U411" s="10" t="s">
        <v>696</v>
      </c>
    </row>
    <row r="412" spans="1:21">
      <c r="A412" s="10">
        <v>68550</v>
      </c>
      <c r="B412" s="10">
        <v>2</v>
      </c>
      <c r="C412" s="10"/>
      <c r="D412" s="10">
        <v>42.9</v>
      </c>
      <c r="E412" s="10">
        <v>2</v>
      </c>
      <c r="F412" s="10">
        <v>0</v>
      </c>
      <c r="G412" s="10">
        <v>0</v>
      </c>
      <c r="H412" s="10">
        <v>0</v>
      </c>
      <c r="I412" s="10"/>
      <c r="J412" s="10"/>
      <c r="K412" s="10"/>
      <c r="L412" s="10"/>
      <c r="M412" s="10"/>
      <c r="N412" s="10"/>
      <c r="O412" s="10"/>
      <c r="P412" s="10">
        <v>1</v>
      </c>
      <c r="Q412" s="10">
        <v>178</v>
      </c>
      <c r="R412" s="10">
        <v>201601</v>
      </c>
      <c r="S412" s="10">
        <v>7</v>
      </c>
      <c r="T412" s="10" t="s">
        <v>317</v>
      </c>
      <c r="U412" s="10" t="s">
        <v>697</v>
      </c>
    </row>
    <row r="413" spans="1:21">
      <c r="A413" s="10">
        <v>68570</v>
      </c>
      <c r="B413" s="10">
        <v>1</v>
      </c>
      <c r="C413" s="10"/>
      <c r="D413" s="10">
        <v>40.799999999999997</v>
      </c>
      <c r="E413" s="10">
        <v>1</v>
      </c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>
        <v>1</v>
      </c>
      <c r="Q413" s="10">
        <v>178</v>
      </c>
      <c r="R413" s="10">
        <v>201601</v>
      </c>
      <c r="S413" s="10">
        <v>7</v>
      </c>
      <c r="T413" s="10" t="s">
        <v>317</v>
      </c>
      <c r="U413" s="10" t="s">
        <v>698</v>
      </c>
    </row>
    <row r="414" spans="1:21">
      <c r="A414" s="10">
        <v>68570</v>
      </c>
      <c r="B414" s="10">
        <v>1</v>
      </c>
      <c r="C414" s="10"/>
      <c r="D414" s="10">
        <v>42.9</v>
      </c>
      <c r="E414" s="10">
        <v>1</v>
      </c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>
        <v>1</v>
      </c>
      <c r="Q414" s="10">
        <v>178</v>
      </c>
      <c r="R414" s="10">
        <v>201601</v>
      </c>
      <c r="S414" s="10">
        <v>7</v>
      </c>
      <c r="T414" s="10" t="s">
        <v>317</v>
      </c>
      <c r="U414" s="10" t="s">
        <v>699</v>
      </c>
    </row>
    <row r="415" spans="1:21">
      <c r="A415" s="10">
        <v>68570</v>
      </c>
      <c r="B415" s="10">
        <v>1</v>
      </c>
      <c r="C415" s="10"/>
      <c r="D415" s="10">
        <v>65.5</v>
      </c>
      <c r="E415" s="10">
        <v>1</v>
      </c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>
        <v>1</v>
      </c>
      <c r="Q415" s="10">
        <v>178</v>
      </c>
      <c r="R415" s="10">
        <v>201601</v>
      </c>
      <c r="S415" s="10">
        <v>7</v>
      </c>
      <c r="T415" s="10" t="s">
        <v>317</v>
      </c>
      <c r="U415" s="10" t="s">
        <v>700</v>
      </c>
    </row>
    <row r="416" spans="1:21">
      <c r="A416" s="10">
        <v>68570</v>
      </c>
      <c r="B416" s="10">
        <v>1</v>
      </c>
      <c r="C416" s="10"/>
      <c r="D416" s="10">
        <v>61.7</v>
      </c>
      <c r="E416" s="10">
        <v>1</v>
      </c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>
        <v>1</v>
      </c>
      <c r="Q416" s="10">
        <v>178</v>
      </c>
      <c r="R416" s="10">
        <v>201601</v>
      </c>
      <c r="S416" s="10">
        <v>7</v>
      </c>
      <c r="T416" s="10" t="s">
        <v>317</v>
      </c>
      <c r="U416" s="10" t="s">
        <v>701</v>
      </c>
    </row>
    <row r="417" spans="1:21">
      <c r="A417" s="10">
        <v>68550</v>
      </c>
      <c r="B417" s="10">
        <v>1</v>
      </c>
      <c r="C417" s="10"/>
      <c r="D417" s="10">
        <v>135.4</v>
      </c>
      <c r="E417" s="10">
        <v>2</v>
      </c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>
        <v>3.2105299999999999</v>
      </c>
      <c r="Q417" s="10">
        <v>178</v>
      </c>
      <c r="R417" s="10">
        <v>201601</v>
      </c>
      <c r="S417" s="10">
        <v>15</v>
      </c>
      <c r="T417" s="10"/>
      <c r="U417" s="10" t="s">
        <v>702</v>
      </c>
    </row>
    <row r="418" spans="1:21">
      <c r="A418" s="10">
        <v>68550</v>
      </c>
      <c r="B418" s="10">
        <v>1</v>
      </c>
      <c r="C418" s="10"/>
      <c r="D418" s="10">
        <v>122.9</v>
      </c>
      <c r="E418" s="10">
        <v>2</v>
      </c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>
        <v>3.2105299999999999</v>
      </c>
      <c r="Q418" s="10">
        <v>178</v>
      </c>
      <c r="R418" s="10">
        <v>201601</v>
      </c>
      <c r="S418" s="10">
        <v>15</v>
      </c>
      <c r="T418" s="10"/>
      <c r="U418" s="10" t="s">
        <v>703</v>
      </c>
    </row>
    <row r="419" spans="1:21">
      <c r="A419" s="10">
        <v>68550</v>
      </c>
      <c r="B419" s="10">
        <v>1</v>
      </c>
      <c r="C419" s="10"/>
      <c r="D419" s="10">
        <v>131.19999999999999</v>
      </c>
      <c r="E419" s="10">
        <v>2</v>
      </c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>
        <v>3.2105299999999999</v>
      </c>
      <c r="Q419" s="10">
        <v>178</v>
      </c>
      <c r="R419" s="10">
        <v>201601</v>
      </c>
      <c r="S419" s="10">
        <v>15</v>
      </c>
      <c r="T419" s="10"/>
      <c r="U419" s="10" t="s">
        <v>704</v>
      </c>
    </row>
    <row r="420" spans="1:21">
      <c r="A420" s="10">
        <v>68550</v>
      </c>
      <c r="B420" s="10">
        <v>2</v>
      </c>
      <c r="C420" s="10"/>
      <c r="D420" s="10">
        <v>63.6</v>
      </c>
      <c r="E420" s="10">
        <v>2</v>
      </c>
      <c r="F420" s="10">
        <v>0</v>
      </c>
      <c r="G420" s="10">
        <v>0</v>
      </c>
      <c r="H420" s="10">
        <v>1</v>
      </c>
      <c r="I420" s="10"/>
      <c r="J420" s="10"/>
      <c r="K420" s="10"/>
      <c r="L420" s="10"/>
      <c r="M420" s="10"/>
      <c r="N420" s="10"/>
      <c r="O420" s="10"/>
      <c r="P420" s="10">
        <v>2.3073199999999998</v>
      </c>
      <c r="Q420" s="10">
        <v>178</v>
      </c>
      <c r="R420" s="10">
        <v>201601</v>
      </c>
      <c r="S420" s="10">
        <v>15</v>
      </c>
      <c r="T420" s="10"/>
      <c r="U420" s="10" t="s">
        <v>705</v>
      </c>
    </row>
    <row r="421" spans="1:21">
      <c r="A421" s="10">
        <v>68550</v>
      </c>
      <c r="B421" s="10">
        <v>2</v>
      </c>
      <c r="C421" s="10"/>
      <c r="D421" s="10">
        <v>68</v>
      </c>
      <c r="E421" s="10">
        <v>2</v>
      </c>
      <c r="F421" s="10">
        <v>0</v>
      </c>
      <c r="G421" s="10">
        <v>0</v>
      </c>
      <c r="H421" s="10">
        <v>1</v>
      </c>
      <c r="I421" s="10"/>
      <c r="J421" s="10"/>
      <c r="K421" s="10"/>
      <c r="L421" s="10"/>
      <c r="M421" s="10"/>
      <c r="N421" s="10"/>
      <c r="O421" s="10"/>
      <c r="P421" s="10">
        <v>2.3073199999999998</v>
      </c>
      <c r="Q421" s="10">
        <v>178</v>
      </c>
      <c r="R421" s="10">
        <v>201601</v>
      </c>
      <c r="S421" s="10">
        <v>15</v>
      </c>
      <c r="T421" s="10"/>
      <c r="U421" s="10" t="s">
        <v>706</v>
      </c>
    </row>
    <row r="422" spans="1:21">
      <c r="A422" s="10">
        <v>68550</v>
      </c>
      <c r="B422" s="10">
        <v>2</v>
      </c>
      <c r="C422" s="10"/>
      <c r="D422" s="10">
        <v>62.8</v>
      </c>
      <c r="E422" s="10">
        <v>2</v>
      </c>
      <c r="F422" s="10">
        <v>0</v>
      </c>
      <c r="G422" s="10">
        <v>0</v>
      </c>
      <c r="H422" s="10">
        <v>1</v>
      </c>
      <c r="I422" s="10"/>
      <c r="J422" s="10"/>
      <c r="K422" s="10"/>
      <c r="L422" s="10"/>
      <c r="M422" s="10"/>
      <c r="N422" s="10"/>
      <c r="O422" s="10"/>
      <c r="P422" s="10">
        <v>2.3073199999999998</v>
      </c>
      <c r="Q422" s="10">
        <v>178</v>
      </c>
      <c r="R422" s="10">
        <v>201601</v>
      </c>
      <c r="S422" s="10">
        <v>15</v>
      </c>
      <c r="T422" s="10"/>
      <c r="U422" s="10" t="s">
        <v>707</v>
      </c>
    </row>
    <row r="423" spans="1:21">
      <c r="A423" s="10">
        <v>68550</v>
      </c>
      <c r="B423" s="10">
        <v>2</v>
      </c>
      <c r="C423" s="10"/>
      <c r="D423" s="10">
        <v>80.5</v>
      </c>
      <c r="E423" s="10">
        <v>2</v>
      </c>
      <c r="F423" s="10">
        <v>0</v>
      </c>
      <c r="G423" s="10">
        <v>0</v>
      </c>
      <c r="H423" s="10">
        <v>1</v>
      </c>
      <c r="I423" s="10"/>
      <c r="J423" s="10"/>
      <c r="K423" s="10"/>
      <c r="L423" s="10"/>
      <c r="M423" s="10"/>
      <c r="N423" s="10"/>
      <c r="O423" s="10"/>
      <c r="P423" s="10">
        <v>2.3073199999999998</v>
      </c>
      <c r="Q423" s="10">
        <v>178</v>
      </c>
      <c r="R423" s="10">
        <v>201601</v>
      </c>
      <c r="S423" s="10">
        <v>15</v>
      </c>
      <c r="T423" s="10"/>
      <c r="U423" s="10" t="s">
        <v>708</v>
      </c>
    </row>
    <row r="424" spans="1:21">
      <c r="A424" s="10">
        <v>68550</v>
      </c>
      <c r="B424" s="10">
        <v>2</v>
      </c>
      <c r="C424" s="10"/>
      <c r="D424" s="10">
        <v>50.8</v>
      </c>
      <c r="E424" s="10">
        <v>2</v>
      </c>
      <c r="F424" s="10">
        <v>0</v>
      </c>
      <c r="G424" s="10">
        <v>0</v>
      </c>
      <c r="H424" s="10">
        <v>1</v>
      </c>
      <c r="I424" s="10"/>
      <c r="J424" s="10"/>
      <c r="K424" s="10"/>
      <c r="L424" s="10"/>
      <c r="M424" s="10"/>
      <c r="N424" s="10"/>
      <c r="O424" s="10"/>
      <c r="P424" s="10">
        <v>2.3073199999999998</v>
      </c>
      <c r="Q424" s="10">
        <v>178</v>
      </c>
      <c r="R424" s="10">
        <v>201601</v>
      </c>
      <c r="S424" s="10">
        <v>15</v>
      </c>
      <c r="T424" s="10"/>
      <c r="U424" s="10" t="s">
        <v>709</v>
      </c>
    </row>
    <row r="425" spans="1:21">
      <c r="A425" s="10">
        <v>68550</v>
      </c>
      <c r="B425" s="10">
        <v>2</v>
      </c>
      <c r="C425" s="10"/>
      <c r="D425" s="10">
        <v>82.7</v>
      </c>
      <c r="E425" s="10">
        <v>2</v>
      </c>
      <c r="F425" s="10">
        <v>0</v>
      </c>
      <c r="G425" s="10">
        <v>0</v>
      </c>
      <c r="H425" s="10">
        <v>1</v>
      </c>
      <c r="I425" s="10"/>
      <c r="J425" s="10"/>
      <c r="K425" s="10"/>
      <c r="L425" s="10"/>
      <c r="M425" s="10"/>
      <c r="N425" s="10"/>
      <c r="O425" s="10"/>
      <c r="P425" s="10">
        <v>2.3073199999999998</v>
      </c>
      <c r="Q425" s="10">
        <v>178</v>
      </c>
      <c r="R425" s="10">
        <v>201601</v>
      </c>
      <c r="S425" s="10">
        <v>15</v>
      </c>
      <c r="T425" s="10"/>
      <c r="U425" s="10" t="s">
        <v>710</v>
      </c>
    </row>
    <row r="426" spans="1:21">
      <c r="A426" s="10">
        <v>68550</v>
      </c>
      <c r="B426" s="10">
        <v>2</v>
      </c>
      <c r="C426" s="10"/>
      <c r="D426" s="10">
        <v>49.9</v>
      </c>
      <c r="E426" s="10">
        <v>2</v>
      </c>
      <c r="F426" s="10">
        <v>0</v>
      </c>
      <c r="G426" s="10">
        <v>0</v>
      </c>
      <c r="H426" s="10">
        <v>1</v>
      </c>
      <c r="I426" s="10"/>
      <c r="J426" s="10"/>
      <c r="K426" s="10"/>
      <c r="L426" s="10"/>
      <c r="M426" s="10"/>
      <c r="N426" s="10"/>
      <c r="O426" s="10"/>
      <c r="P426" s="10">
        <v>2.3073199999999998</v>
      </c>
      <c r="Q426" s="10">
        <v>178</v>
      </c>
      <c r="R426" s="10">
        <v>201601</v>
      </c>
      <c r="S426" s="10">
        <v>15</v>
      </c>
      <c r="T426" s="10"/>
      <c r="U426" s="10" t="s">
        <v>711</v>
      </c>
    </row>
    <row r="427" spans="1:21">
      <c r="A427" s="10">
        <v>68550</v>
      </c>
      <c r="B427" s="10">
        <v>2</v>
      </c>
      <c r="C427" s="10"/>
      <c r="D427" s="10">
        <v>70.599999999999994</v>
      </c>
      <c r="E427" s="10">
        <v>2</v>
      </c>
      <c r="F427" s="10">
        <v>0</v>
      </c>
      <c r="G427" s="10">
        <v>0</v>
      </c>
      <c r="H427" s="10">
        <v>1</v>
      </c>
      <c r="I427" s="10"/>
      <c r="J427" s="10"/>
      <c r="K427" s="10"/>
      <c r="L427" s="10"/>
      <c r="M427" s="10"/>
      <c r="N427" s="10"/>
      <c r="O427" s="10"/>
      <c r="P427" s="10">
        <v>2.3073199999999998</v>
      </c>
      <c r="Q427" s="10">
        <v>178</v>
      </c>
      <c r="R427" s="10">
        <v>201601</v>
      </c>
      <c r="S427" s="10">
        <v>15</v>
      </c>
      <c r="T427" s="10"/>
      <c r="U427" s="10" t="s">
        <v>712</v>
      </c>
    </row>
    <row r="428" spans="1:21">
      <c r="A428" s="10">
        <v>68550</v>
      </c>
      <c r="B428" s="10">
        <v>2</v>
      </c>
      <c r="C428" s="10"/>
      <c r="D428" s="10">
        <v>66.7</v>
      </c>
      <c r="E428" s="10">
        <v>2</v>
      </c>
      <c r="F428" s="10">
        <v>0</v>
      </c>
      <c r="G428" s="10">
        <v>0</v>
      </c>
      <c r="H428" s="10">
        <v>1</v>
      </c>
      <c r="I428" s="10"/>
      <c r="J428" s="10"/>
      <c r="K428" s="10"/>
      <c r="L428" s="10"/>
      <c r="M428" s="10"/>
      <c r="N428" s="10"/>
      <c r="O428" s="10"/>
      <c r="P428" s="10">
        <v>2.3073199999999998</v>
      </c>
      <c r="Q428" s="10">
        <v>178</v>
      </c>
      <c r="R428" s="10">
        <v>201601</v>
      </c>
      <c r="S428" s="10">
        <v>15</v>
      </c>
      <c r="T428" s="10"/>
      <c r="U428" s="10" t="s">
        <v>713</v>
      </c>
    </row>
    <row r="429" spans="1:21">
      <c r="A429" s="10">
        <v>68550</v>
      </c>
      <c r="B429" s="10">
        <v>2</v>
      </c>
      <c r="C429" s="10"/>
      <c r="D429" s="10">
        <v>63.5</v>
      </c>
      <c r="E429" s="10">
        <v>2</v>
      </c>
      <c r="F429" s="10">
        <v>0</v>
      </c>
      <c r="G429" s="10">
        <v>0</v>
      </c>
      <c r="H429" s="10">
        <v>1</v>
      </c>
      <c r="I429" s="10"/>
      <c r="J429" s="10"/>
      <c r="K429" s="10"/>
      <c r="L429" s="10"/>
      <c r="M429" s="10"/>
      <c r="N429" s="10"/>
      <c r="O429" s="10"/>
      <c r="P429" s="10">
        <v>2.3073199999999998</v>
      </c>
      <c r="Q429" s="10">
        <v>178</v>
      </c>
      <c r="R429" s="10">
        <v>201601</v>
      </c>
      <c r="S429" s="10">
        <v>15</v>
      </c>
      <c r="T429" s="10"/>
      <c r="U429" s="10" t="s">
        <v>714</v>
      </c>
    </row>
    <row r="430" spans="1:21">
      <c r="A430" s="10">
        <v>68550</v>
      </c>
      <c r="B430" s="10">
        <v>2</v>
      </c>
      <c r="C430" s="10"/>
      <c r="D430" s="10">
        <v>81.400000000000006</v>
      </c>
      <c r="E430" s="10">
        <v>2</v>
      </c>
      <c r="F430" s="10">
        <v>0</v>
      </c>
      <c r="G430" s="10">
        <v>0</v>
      </c>
      <c r="H430" s="10">
        <v>1</v>
      </c>
      <c r="I430" s="10"/>
      <c r="J430" s="10"/>
      <c r="K430" s="10"/>
      <c r="L430" s="10"/>
      <c r="M430" s="10"/>
      <c r="N430" s="10"/>
      <c r="O430" s="10"/>
      <c r="P430" s="10">
        <v>2.3073199999999998</v>
      </c>
      <c r="Q430" s="10">
        <v>178</v>
      </c>
      <c r="R430" s="10">
        <v>201601</v>
      </c>
      <c r="S430" s="10">
        <v>15</v>
      </c>
      <c r="T430" s="10"/>
      <c r="U430" s="10" t="s">
        <v>715</v>
      </c>
    </row>
    <row r="431" spans="1:21">
      <c r="A431" s="10">
        <v>68550</v>
      </c>
      <c r="B431" s="10">
        <v>2</v>
      </c>
      <c r="C431" s="10"/>
      <c r="D431" s="10">
        <v>83.3</v>
      </c>
      <c r="E431" s="10">
        <v>2</v>
      </c>
      <c r="F431" s="10">
        <v>0</v>
      </c>
      <c r="G431" s="10">
        <v>0</v>
      </c>
      <c r="H431" s="10">
        <v>1</v>
      </c>
      <c r="I431" s="10"/>
      <c r="J431" s="10"/>
      <c r="K431" s="10"/>
      <c r="L431" s="10"/>
      <c r="M431" s="10"/>
      <c r="N431" s="10"/>
      <c r="O431" s="10"/>
      <c r="P431" s="10">
        <v>2.3073199999999998</v>
      </c>
      <c r="Q431" s="10">
        <v>178</v>
      </c>
      <c r="R431" s="10">
        <v>201601</v>
      </c>
      <c r="S431" s="10">
        <v>15</v>
      </c>
      <c r="T431" s="10"/>
      <c r="U431" s="10" t="s">
        <v>716</v>
      </c>
    </row>
    <row r="432" spans="1:21">
      <c r="A432" s="10">
        <v>68550</v>
      </c>
      <c r="B432" s="10">
        <v>2</v>
      </c>
      <c r="C432" s="10"/>
      <c r="D432" s="10">
        <v>36.4</v>
      </c>
      <c r="E432" s="10">
        <v>2</v>
      </c>
      <c r="F432" s="10">
        <v>0</v>
      </c>
      <c r="G432" s="10">
        <v>0</v>
      </c>
      <c r="H432" s="10">
        <v>1</v>
      </c>
      <c r="I432" s="10"/>
      <c r="J432" s="10"/>
      <c r="K432" s="10"/>
      <c r="L432" s="10"/>
      <c r="M432" s="10"/>
      <c r="N432" s="10"/>
      <c r="O432" s="10"/>
      <c r="P432" s="10">
        <v>2.3073199999999998</v>
      </c>
      <c r="Q432" s="10">
        <v>178</v>
      </c>
      <c r="R432" s="10">
        <v>201601</v>
      </c>
      <c r="S432" s="10">
        <v>15</v>
      </c>
      <c r="T432" s="10"/>
      <c r="U432" s="10" t="s">
        <v>717</v>
      </c>
    </row>
    <row r="433" spans="1:21">
      <c r="A433" s="10">
        <v>68550</v>
      </c>
      <c r="B433" s="10">
        <v>2</v>
      </c>
      <c r="C433" s="10"/>
      <c r="D433" s="10">
        <v>58.9</v>
      </c>
      <c r="E433" s="10">
        <v>2</v>
      </c>
      <c r="F433" s="10">
        <v>0</v>
      </c>
      <c r="G433" s="10">
        <v>0</v>
      </c>
      <c r="H433" s="10">
        <v>1</v>
      </c>
      <c r="I433" s="10"/>
      <c r="J433" s="10"/>
      <c r="K433" s="10"/>
      <c r="L433" s="10"/>
      <c r="M433" s="10"/>
      <c r="N433" s="10"/>
      <c r="O433" s="10"/>
      <c r="P433" s="10">
        <v>2.3073199999999998</v>
      </c>
      <c r="Q433" s="10">
        <v>178</v>
      </c>
      <c r="R433" s="10">
        <v>201601</v>
      </c>
      <c r="S433" s="10">
        <v>15</v>
      </c>
      <c r="T433" s="10"/>
      <c r="U433" s="10" t="s">
        <v>718</v>
      </c>
    </row>
    <row r="434" spans="1:21">
      <c r="A434" s="10">
        <v>68550</v>
      </c>
      <c r="B434" s="10">
        <v>2</v>
      </c>
      <c r="C434" s="10"/>
      <c r="D434" s="10">
        <v>80.8</v>
      </c>
      <c r="E434" s="10">
        <v>2</v>
      </c>
      <c r="F434" s="10">
        <v>0</v>
      </c>
      <c r="G434" s="10">
        <v>0</v>
      </c>
      <c r="H434" s="10">
        <v>1</v>
      </c>
      <c r="I434" s="10"/>
      <c r="J434" s="10"/>
      <c r="K434" s="10"/>
      <c r="L434" s="10"/>
      <c r="M434" s="10"/>
      <c r="N434" s="10"/>
      <c r="O434" s="10"/>
      <c r="P434" s="10">
        <v>2.3073199999999998</v>
      </c>
      <c r="Q434" s="10">
        <v>178</v>
      </c>
      <c r="R434" s="10">
        <v>201601</v>
      </c>
      <c r="S434" s="10">
        <v>15</v>
      </c>
      <c r="T434" s="10"/>
      <c r="U434" s="10" t="s">
        <v>719</v>
      </c>
    </row>
    <row r="435" spans="1:21">
      <c r="A435" s="10">
        <v>68550</v>
      </c>
      <c r="B435" s="10">
        <v>2</v>
      </c>
      <c r="C435" s="10"/>
      <c r="D435" s="10">
        <v>63</v>
      </c>
      <c r="E435" s="10">
        <v>2</v>
      </c>
      <c r="F435" s="10">
        <v>0</v>
      </c>
      <c r="G435" s="10">
        <v>0</v>
      </c>
      <c r="H435" s="10">
        <v>1</v>
      </c>
      <c r="I435" s="10"/>
      <c r="J435" s="10"/>
      <c r="K435" s="10"/>
      <c r="L435" s="10"/>
      <c r="M435" s="10"/>
      <c r="N435" s="10"/>
      <c r="O435" s="10"/>
      <c r="P435" s="10">
        <v>2.3073199999999998</v>
      </c>
      <c r="Q435" s="10">
        <v>178</v>
      </c>
      <c r="R435" s="10">
        <v>201601</v>
      </c>
      <c r="S435" s="10">
        <v>15</v>
      </c>
      <c r="T435" s="10"/>
      <c r="U435" s="10" t="s">
        <v>720</v>
      </c>
    </row>
    <row r="436" spans="1:21">
      <c r="A436" s="10">
        <v>68550</v>
      </c>
      <c r="B436" s="10">
        <v>2</v>
      </c>
      <c r="C436" s="10"/>
      <c r="D436" s="10">
        <v>61</v>
      </c>
      <c r="E436" s="10">
        <v>2</v>
      </c>
      <c r="F436" s="10">
        <v>0</v>
      </c>
      <c r="G436" s="10">
        <v>0</v>
      </c>
      <c r="H436" s="10">
        <v>1</v>
      </c>
      <c r="I436" s="10"/>
      <c r="J436" s="10"/>
      <c r="K436" s="10"/>
      <c r="L436" s="10"/>
      <c r="M436" s="10"/>
      <c r="N436" s="10"/>
      <c r="O436" s="10"/>
      <c r="P436" s="10">
        <v>2.3073199999999998</v>
      </c>
      <c r="Q436" s="10">
        <v>178</v>
      </c>
      <c r="R436" s="10">
        <v>201601</v>
      </c>
      <c r="S436" s="10">
        <v>15</v>
      </c>
      <c r="T436" s="10"/>
      <c r="U436" s="10" t="s">
        <v>721</v>
      </c>
    </row>
    <row r="437" spans="1:21">
      <c r="A437" s="10">
        <v>68550</v>
      </c>
      <c r="B437" s="10">
        <v>2</v>
      </c>
      <c r="C437" s="10"/>
      <c r="D437" s="10">
        <v>49.4</v>
      </c>
      <c r="E437" s="10">
        <v>2</v>
      </c>
      <c r="F437" s="10">
        <v>0</v>
      </c>
      <c r="G437" s="10">
        <v>0</v>
      </c>
      <c r="H437" s="10">
        <v>1</v>
      </c>
      <c r="I437" s="10"/>
      <c r="J437" s="10"/>
      <c r="K437" s="10"/>
      <c r="L437" s="10"/>
      <c r="M437" s="10"/>
      <c r="N437" s="10"/>
      <c r="O437" s="10"/>
      <c r="P437" s="10">
        <v>2.3073199999999998</v>
      </c>
      <c r="Q437" s="10">
        <v>178</v>
      </c>
      <c r="R437" s="10">
        <v>201601</v>
      </c>
      <c r="S437" s="10">
        <v>15</v>
      </c>
      <c r="T437" s="10"/>
      <c r="U437" s="10" t="s">
        <v>722</v>
      </c>
    </row>
    <row r="438" spans="1:21">
      <c r="A438" s="10">
        <v>68550</v>
      </c>
      <c r="B438" s="10">
        <v>2</v>
      </c>
      <c r="C438" s="10"/>
      <c r="D438" s="10">
        <v>63.2</v>
      </c>
      <c r="E438" s="10">
        <v>2</v>
      </c>
      <c r="F438" s="10">
        <v>0</v>
      </c>
      <c r="G438" s="10">
        <v>0</v>
      </c>
      <c r="H438" s="10">
        <v>1</v>
      </c>
      <c r="I438" s="10"/>
      <c r="J438" s="10"/>
      <c r="K438" s="10"/>
      <c r="L438" s="10"/>
      <c r="M438" s="10"/>
      <c r="N438" s="10"/>
      <c r="O438" s="10"/>
      <c r="P438" s="10">
        <v>2.3073199999999998</v>
      </c>
      <c r="Q438" s="10">
        <v>178</v>
      </c>
      <c r="R438" s="10">
        <v>201601</v>
      </c>
      <c r="S438" s="10">
        <v>15</v>
      </c>
      <c r="T438" s="10"/>
      <c r="U438" s="10" t="s">
        <v>723</v>
      </c>
    </row>
    <row r="439" spans="1:21">
      <c r="A439" s="10">
        <v>68550</v>
      </c>
      <c r="B439" s="10">
        <v>2</v>
      </c>
      <c r="C439" s="10"/>
      <c r="D439" s="10">
        <v>39.299999999999997</v>
      </c>
      <c r="E439" s="10">
        <v>2</v>
      </c>
      <c r="F439" s="10">
        <v>0</v>
      </c>
      <c r="G439" s="10">
        <v>0</v>
      </c>
      <c r="H439" s="10">
        <v>1</v>
      </c>
      <c r="I439" s="10"/>
      <c r="J439" s="10"/>
      <c r="K439" s="10"/>
      <c r="L439" s="10"/>
      <c r="M439" s="10"/>
      <c r="N439" s="10"/>
      <c r="O439" s="10"/>
      <c r="P439" s="10">
        <v>2.3073199999999998</v>
      </c>
      <c r="Q439" s="10">
        <v>178</v>
      </c>
      <c r="R439" s="10">
        <v>201601</v>
      </c>
      <c r="S439" s="10">
        <v>15</v>
      </c>
      <c r="T439" s="10"/>
      <c r="U439" s="10" t="s">
        <v>724</v>
      </c>
    </row>
    <row r="440" spans="1:21">
      <c r="A440" s="10">
        <v>68550</v>
      </c>
      <c r="B440" s="10">
        <v>2</v>
      </c>
      <c r="C440" s="10"/>
      <c r="D440" s="10">
        <v>61.7</v>
      </c>
      <c r="E440" s="10">
        <v>2</v>
      </c>
      <c r="F440" s="10">
        <v>0</v>
      </c>
      <c r="G440" s="10">
        <v>0</v>
      </c>
      <c r="H440" s="10">
        <v>1</v>
      </c>
      <c r="I440" s="10"/>
      <c r="J440" s="10"/>
      <c r="K440" s="10"/>
      <c r="L440" s="10"/>
      <c r="M440" s="10"/>
      <c r="N440" s="10"/>
      <c r="O440" s="10"/>
      <c r="P440" s="10">
        <v>2.3073199999999998</v>
      </c>
      <c r="Q440" s="10">
        <v>178</v>
      </c>
      <c r="R440" s="10">
        <v>201601</v>
      </c>
      <c r="S440" s="10">
        <v>15</v>
      </c>
      <c r="T440" s="10"/>
      <c r="U440" s="10" t="s">
        <v>725</v>
      </c>
    </row>
    <row r="441" spans="1:21">
      <c r="A441" s="10">
        <v>68550</v>
      </c>
      <c r="B441" s="10">
        <v>2</v>
      </c>
      <c r="C441" s="10"/>
      <c r="D441" s="10">
        <v>66</v>
      </c>
      <c r="E441" s="10">
        <v>2</v>
      </c>
      <c r="F441" s="10">
        <v>0</v>
      </c>
      <c r="G441" s="10">
        <v>0</v>
      </c>
      <c r="H441" s="10">
        <v>1</v>
      </c>
      <c r="I441" s="10"/>
      <c r="J441" s="10"/>
      <c r="K441" s="10"/>
      <c r="L441" s="10"/>
      <c r="M441" s="10"/>
      <c r="N441" s="10"/>
      <c r="O441" s="10"/>
      <c r="P441" s="10">
        <v>2.3073199999999998</v>
      </c>
      <c r="Q441" s="10">
        <v>178</v>
      </c>
      <c r="R441" s="10">
        <v>201601</v>
      </c>
      <c r="S441" s="10">
        <v>15</v>
      </c>
      <c r="T441" s="10"/>
      <c r="U441" s="10" t="s">
        <v>726</v>
      </c>
    </row>
    <row r="442" spans="1:21">
      <c r="A442" s="10">
        <v>68550</v>
      </c>
      <c r="B442" s="10">
        <v>2</v>
      </c>
      <c r="C442" s="10"/>
      <c r="D442" s="10">
        <v>101.8</v>
      </c>
      <c r="E442" s="10">
        <v>2</v>
      </c>
      <c r="F442" s="10">
        <v>4</v>
      </c>
      <c r="G442" s="10">
        <v>1</v>
      </c>
      <c r="H442" s="10">
        <v>4</v>
      </c>
      <c r="I442" s="10"/>
      <c r="J442" s="10"/>
      <c r="K442" s="10"/>
      <c r="L442" s="10"/>
      <c r="M442" s="10"/>
      <c r="N442" s="10"/>
      <c r="O442" s="10"/>
      <c r="P442" s="10">
        <v>2.3073199999999998</v>
      </c>
      <c r="Q442" s="10">
        <v>178</v>
      </c>
      <c r="R442" s="10">
        <v>201601</v>
      </c>
      <c r="S442" s="10">
        <v>15</v>
      </c>
      <c r="T442" s="10"/>
      <c r="U442" s="10" t="s">
        <v>727</v>
      </c>
    </row>
    <row r="443" spans="1:21">
      <c r="A443" s="10">
        <v>68550</v>
      </c>
      <c r="B443" s="10">
        <v>2</v>
      </c>
      <c r="C443" s="10"/>
      <c r="D443" s="10">
        <v>93.8</v>
      </c>
      <c r="E443" s="10">
        <v>2</v>
      </c>
      <c r="F443" s="10">
        <v>4</v>
      </c>
      <c r="G443" s="10">
        <v>1</v>
      </c>
      <c r="H443" s="10">
        <v>4</v>
      </c>
      <c r="I443" s="10"/>
      <c r="J443" s="10"/>
      <c r="K443" s="10"/>
      <c r="L443" s="10"/>
      <c r="M443" s="10"/>
      <c r="N443" s="10"/>
      <c r="O443" s="10"/>
      <c r="P443" s="10">
        <v>2.3073199999999998</v>
      </c>
      <c r="Q443" s="10">
        <v>178</v>
      </c>
      <c r="R443" s="10">
        <v>201601</v>
      </c>
      <c r="S443" s="10">
        <v>15</v>
      </c>
      <c r="T443" s="10"/>
      <c r="U443" s="10" t="s">
        <v>728</v>
      </c>
    </row>
    <row r="444" spans="1:21">
      <c r="A444" s="10">
        <v>68550</v>
      </c>
      <c r="B444" s="10">
        <v>2</v>
      </c>
      <c r="C444" s="10"/>
      <c r="D444" s="10">
        <v>91.2</v>
      </c>
      <c r="E444" s="10">
        <v>2</v>
      </c>
      <c r="F444" s="10">
        <v>4</v>
      </c>
      <c r="G444" s="10">
        <v>1</v>
      </c>
      <c r="H444" s="10">
        <v>4</v>
      </c>
      <c r="I444" s="10"/>
      <c r="J444" s="10"/>
      <c r="K444" s="10"/>
      <c r="L444" s="10"/>
      <c r="M444" s="10"/>
      <c r="N444" s="10"/>
      <c r="O444" s="10"/>
      <c r="P444" s="10">
        <v>2.3073199999999998</v>
      </c>
      <c r="Q444" s="10">
        <v>178</v>
      </c>
      <c r="R444" s="10">
        <v>201601</v>
      </c>
      <c r="S444" s="10">
        <v>15</v>
      </c>
      <c r="T444" s="10"/>
      <c r="U444" s="10" t="s">
        <v>729</v>
      </c>
    </row>
    <row r="445" spans="1:21">
      <c r="A445" s="10">
        <v>69310</v>
      </c>
      <c r="B445" s="10">
        <v>1</v>
      </c>
      <c r="C445" s="10"/>
      <c r="D445" s="10">
        <v>177.5</v>
      </c>
      <c r="E445" s="10">
        <v>2</v>
      </c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>
        <v>1</v>
      </c>
      <c r="Q445" s="10">
        <v>178</v>
      </c>
      <c r="R445" s="10">
        <v>201601</v>
      </c>
      <c r="S445" s="10">
        <v>17</v>
      </c>
      <c r="T445" s="10"/>
      <c r="U445" s="10" t="s">
        <v>730</v>
      </c>
    </row>
    <row r="446" spans="1:21">
      <c r="A446" s="10">
        <v>69310</v>
      </c>
      <c r="B446" s="10">
        <v>2</v>
      </c>
      <c r="C446" s="10"/>
      <c r="D446" s="10">
        <v>110</v>
      </c>
      <c r="E446" s="10">
        <v>2</v>
      </c>
      <c r="F446" s="10">
        <v>0</v>
      </c>
      <c r="G446" s="10">
        <v>0</v>
      </c>
      <c r="H446" s="10">
        <v>1</v>
      </c>
      <c r="I446" s="10"/>
      <c r="J446" s="10"/>
      <c r="K446" s="10"/>
      <c r="L446" s="10"/>
      <c r="M446" s="10"/>
      <c r="N446" s="10"/>
      <c r="O446" s="10"/>
      <c r="P446" s="10">
        <v>1</v>
      </c>
      <c r="Q446" s="10">
        <v>178</v>
      </c>
      <c r="R446" s="10">
        <v>201601</v>
      </c>
      <c r="S446" s="10">
        <v>17</v>
      </c>
      <c r="T446" s="10"/>
      <c r="U446" s="10" t="s">
        <v>731</v>
      </c>
    </row>
    <row r="447" spans="1:21">
      <c r="A447" s="10">
        <v>69310</v>
      </c>
      <c r="B447" s="10">
        <v>2</v>
      </c>
      <c r="C447" s="10"/>
      <c r="D447" s="10">
        <v>132.69999999999999</v>
      </c>
      <c r="E447" s="10">
        <v>2</v>
      </c>
      <c r="F447" s="10">
        <v>0</v>
      </c>
      <c r="G447" s="10">
        <v>0</v>
      </c>
      <c r="H447" s="10">
        <v>1</v>
      </c>
      <c r="I447" s="10"/>
      <c r="J447" s="10"/>
      <c r="K447" s="10"/>
      <c r="L447" s="10"/>
      <c r="M447" s="10"/>
      <c r="N447" s="10"/>
      <c r="O447" s="10"/>
      <c r="P447" s="10">
        <v>1</v>
      </c>
      <c r="Q447" s="10">
        <v>178</v>
      </c>
      <c r="R447" s="10">
        <v>201601</v>
      </c>
      <c r="S447" s="10">
        <v>17</v>
      </c>
      <c r="T447" s="10"/>
      <c r="U447" s="10" t="s">
        <v>732</v>
      </c>
    </row>
    <row r="448" spans="1:21">
      <c r="A448" s="10">
        <v>68560</v>
      </c>
      <c r="B448" s="10">
        <v>1</v>
      </c>
      <c r="C448" s="10"/>
      <c r="D448" s="10">
        <v>79.7</v>
      </c>
      <c r="E448" s="10">
        <v>2</v>
      </c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>
        <v>1</v>
      </c>
      <c r="Q448" s="10">
        <v>178</v>
      </c>
      <c r="R448" s="10">
        <v>201601</v>
      </c>
      <c r="S448" s="10">
        <v>17</v>
      </c>
      <c r="T448" s="10"/>
      <c r="U448" s="10" t="s">
        <v>733</v>
      </c>
    </row>
    <row r="449" spans="1:21">
      <c r="A449" s="10">
        <v>68560</v>
      </c>
      <c r="B449" s="10">
        <v>1</v>
      </c>
      <c r="C449" s="10"/>
      <c r="D449" s="10">
        <v>66.099999999999994</v>
      </c>
      <c r="E449" s="10">
        <v>2</v>
      </c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>
        <v>1</v>
      </c>
      <c r="Q449" s="10">
        <v>178</v>
      </c>
      <c r="R449" s="10">
        <v>201601</v>
      </c>
      <c r="S449" s="10">
        <v>17</v>
      </c>
      <c r="T449" s="10"/>
      <c r="U449" s="10" t="s">
        <v>734</v>
      </c>
    </row>
    <row r="450" spans="1:21">
      <c r="A450" s="10">
        <v>68560</v>
      </c>
      <c r="B450" s="10">
        <v>2</v>
      </c>
      <c r="C450" s="10"/>
      <c r="D450" s="10">
        <v>63.9</v>
      </c>
      <c r="E450" s="10">
        <v>2</v>
      </c>
      <c r="F450" s="10">
        <v>4</v>
      </c>
      <c r="G450" s="10">
        <v>1</v>
      </c>
      <c r="H450" s="10">
        <v>3</v>
      </c>
      <c r="I450" s="10"/>
      <c r="J450" s="10"/>
      <c r="K450" s="10">
        <v>5</v>
      </c>
      <c r="L450" s="10">
        <v>70</v>
      </c>
      <c r="M450" s="10">
        <v>50</v>
      </c>
      <c r="N450" s="10">
        <v>5</v>
      </c>
      <c r="O450" s="10"/>
      <c r="P450" s="10">
        <v>1</v>
      </c>
      <c r="Q450" s="10">
        <v>178</v>
      </c>
      <c r="R450" s="10">
        <v>201601</v>
      </c>
      <c r="S450" s="10">
        <v>17</v>
      </c>
      <c r="T450" s="10"/>
      <c r="U450" s="10" t="s">
        <v>735</v>
      </c>
    </row>
    <row r="451" spans="1:21">
      <c r="A451" s="10">
        <v>68560</v>
      </c>
      <c r="B451" s="10">
        <v>2</v>
      </c>
      <c r="C451" s="10"/>
      <c r="D451" s="10">
        <v>63.2</v>
      </c>
      <c r="E451" s="10">
        <v>2</v>
      </c>
      <c r="F451" s="10">
        <v>4</v>
      </c>
      <c r="G451" s="10">
        <v>1</v>
      </c>
      <c r="H451" s="10">
        <v>2</v>
      </c>
      <c r="I451" s="10"/>
      <c r="J451" s="10"/>
      <c r="K451" s="10"/>
      <c r="L451" s="10"/>
      <c r="M451" s="10"/>
      <c r="N451" s="10"/>
      <c r="O451" s="10"/>
      <c r="P451" s="10">
        <v>1</v>
      </c>
      <c r="Q451" s="10">
        <v>178</v>
      </c>
      <c r="R451" s="10">
        <v>201601</v>
      </c>
      <c r="S451" s="10">
        <v>17</v>
      </c>
      <c r="T451" s="10"/>
      <c r="U451" s="10" t="s">
        <v>736</v>
      </c>
    </row>
    <row r="452" spans="1:21">
      <c r="A452" s="10">
        <v>68560</v>
      </c>
      <c r="B452" s="10">
        <v>2</v>
      </c>
      <c r="C452" s="10"/>
      <c r="D452" s="10">
        <v>65.5</v>
      </c>
      <c r="E452" s="10">
        <v>2</v>
      </c>
      <c r="F452" s="10">
        <v>4</v>
      </c>
      <c r="G452" s="10">
        <v>1</v>
      </c>
      <c r="H452" s="10">
        <v>2</v>
      </c>
      <c r="I452" s="10"/>
      <c r="J452" s="10"/>
      <c r="K452" s="10"/>
      <c r="L452" s="10"/>
      <c r="M452" s="10"/>
      <c r="N452" s="10"/>
      <c r="O452" s="10"/>
      <c r="P452" s="10">
        <v>1</v>
      </c>
      <c r="Q452" s="10">
        <v>178</v>
      </c>
      <c r="R452" s="10">
        <v>201601</v>
      </c>
      <c r="S452" s="10">
        <v>17</v>
      </c>
      <c r="T452" s="10"/>
      <c r="U452" s="10" t="s">
        <v>737</v>
      </c>
    </row>
    <row r="453" spans="1:21">
      <c r="A453" s="10">
        <v>68550</v>
      </c>
      <c r="B453" s="10">
        <v>2</v>
      </c>
      <c r="C453" s="10"/>
      <c r="D453" s="10">
        <v>66.5</v>
      </c>
      <c r="E453" s="10">
        <v>2</v>
      </c>
      <c r="F453" s="10">
        <v>0</v>
      </c>
      <c r="G453" s="10">
        <v>0</v>
      </c>
      <c r="H453" s="10">
        <v>1</v>
      </c>
      <c r="I453" s="10"/>
      <c r="J453" s="10"/>
      <c r="K453" s="10"/>
      <c r="L453" s="10"/>
      <c r="M453" s="10"/>
      <c r="N453" s="10"/>
      <c r="O453" s="10"/>
      <c r="P453" s="10">
        <v>1</v>
      </c>
      <c r="Q453" s="10">
        <v>178</v>
      </c>
      <c r="R453" s="10">
        <v>201601</v>
      </c>
      <c r="S453" s="10">
        <v>19</v>
      </c>
      <c r="T453" s="10"/>
      <c r="U453" s="10" t="s">
        <v>738</v>
      </c>
    </row>
    <row r="454" spans="1:21">
      <c r="A454" s="10">
        <v>68550</v>
      </c>
      <c r="B454" s="10">
        <v>2</v>
      </c>
      <c r="C454" s="10"/>
      <c r="D454" s="10">
        <v>65.3</v>
      </c>
      <c r="E454" s="10">
        <v>2</v>
      </c>
      <c r="F454" s="10">
        <v>0</v>
      </c>
      <c r="G454" s="10">
        <v>0</v>
      </c>
      <c r="H454" s="10">
        <v>1</v>
      </c>
      <c r="I454" s="10"/>
      <c r="J454" s="10"/>
      <c r="K454" s="10"/>
      <c r="L454" s="10"/>
      <c r="M454" s="10"/>
      <c r="N454" s="10"/>
      <c r="O454" s="10"/>
      <c r="P454" s="10">
        <v>1</v>
      </c>
      <c r="Q454" s="10">
        <v>178</v>
      </c>
      <c r="R454" s="10">
        <v>201601</v>
      </c>
      <c r="S454" s="10">
        <v>19</v>
      </c>
      <c r="T454" s="10"/>
      <c r="U454" s="10" t="s">
        <v>739</v>
      </c>
    </row>
    <row r="455" spans="1:21">
      <c r="A455" s="10">
        <v>68550</v>
      </c>
      <c r="B455" s="10">
        <v>2</v>
      </c>
      <c r="C455" s="10"/>
      <c r="D455" s="10">
        <v>63.9</v>
      </c>
      <c r="E455" s="10">
        <v>2</v>
      </c>
      <c r="F455" s="10">
        <v>0</v>
      </c>
      <c r="G455" s="10">
        <v>0</v>
      </c>
      <c r="H455" s="10">
        <v>1</v>
      </c>
      <c r="I455" s="10"/>
      <c r="J455" s="10"/>
      <c r="K455" s="10"/>
      <c r="L455" s="10"/>
      <c r="M455" s="10"/>
      <c r="N455" s="10"/>
      <c r="O455" s="10"/>
      <c r="P455" s="10">
        <v>1</v>
      </c>
      <c r="Q455" s="10">
        <v>178</v>
      </c>
      <c r="R455" s="10">
        <v>201601</v>
      </c>
      <c r="S455" s="10">
        <v>19</v>
      </c>
      <c r="T455" s="10"/>
      <c r="U455" s="10" t="s">
        <v>740</v>
      </c>
    </row>
    <row r="456" spans="1:21">
      <c r="A456" s="10">
        <v>68550</v>
      </c>
      <c r="B456" s="10">
        <v>2</v>
      </c>
      <c r="C456" s="10"/>
      <c r="D456" s="10">
        <v>72.5</v>
      </c>
      <c r="E456" s="10">
        <v>2</v>
      </c>
      <c r="F456" s="10">
        <v>0</v>
      </c>
      <c r="G456" s="10">
        <v>0</v>
      </c>
      <c r="H456" s="10">
        <v>1</v>
      </c>
      <c r="I456" s="10"/>
      <c r="J456" s="10"/>
      <c r="K456" s="10"/>
      <c r="L456" s="10"/>
      <c r="M456" s="10"/>
      <c r="N456" s="10"/>
      <c r="O456" s="10"/>
      <c r="P456" s="10">
        <v>1</v>
      </c>
      <c r="Q456" s="10">
        <v>178</v>
      </c>
      <c r="R456" s="10">
        <v>201601</v>
      </c>
      <c r="S456" s="10">
        <v>19</v>
      </c>
      <c r="T456" s="10"/>
      <c r="U456" s="10" t="s">
        <v>741</v>
      </c>
    </row>
    <row r="457" spans="1:21">
      <c r="A457" s="10">
        <v>68550</v>
      </c>
      <c r="B457" s="10">
        <v>2</v>
      </c>
      <c r="C457" s="10"/>
      <c r="D457" s="10">
        <v>70.2</v>
      </c>
      <c r="E457" s="10">
        <v>2</v>
      </c>
      <c r="F457" s="10">
        <v>0</v>
      </c>
      <c r="G457" s="10">
        <v>0</v>
      </c>
      <c r="H457" s="10">
        <v>1</v>
      </c>
      <c r="I457" s="10"/>
      <c r="J457" s="10"/>
      <c r="K457" s="10"/>
      <c r="L457" s="10"/>
      <c r="M457" s="10"/>
      <c r="N457" s="10"/>
      <c r="O457" s="10"/>
      <c r="P457" s="10">
        <v>1</v>
      </c>
      <c r="Q457" s="10">
        <v>178</v>
      </c>
      <c r="R457" s="10">
        <v>201601</v>
      </c>
      <c r="S457" s="10">
        <v>19</v>
      </c>
      <c r="T457" s="10"/>
      <c r="U457" s="10" t="s">
        <v>742</v>
      </c>
    </row>
    <row r="458" spans="1:21">
      <c r="A458" s="10">
        <v>68550</v>
      </c>
      <c r="B458" s="10">
        <v>2</v>
      </c>
      <c r="C458" s="10"/>
      <c r="D458" s="10">
        <v>70.5</v>
      </c>
      <c r="E458" s="10">
        <v>2</v>
      </c>
      <c r="F458" s="10">
        <v>0</v>
      </c>
      <c r="G458" s="10">
        <v>0</v>
      </c>
      <c r="H458" s="10">
        <v>1</v>
      </c>
      <c r="I458" s="10"/>
      <c r="J458" s="10"/>
      <c r="K458" s="10"/>
      <c r="L458" s="10"/>
      <c r="M458" s="10"/>
      <c r="N458" s="10"/>
      <c r="O458" s="10"/>
      <c r="P458" s="10">
        <v>1</v>
      </c>
      <c r="Q458" s="10">
        <v>178</v>
      </c>
      <c r="R458" s="10">
        <v>201601</v>
      </c>
      <c r="S458" s="10">
        <v>19</v>
      </c>
      <c r="T458" s="10"/>
      <c r="U458" s="10" t="s">
        <v>743</v>
      </c>
    </row>
    <row r="459" spans="1:21">
      <c r="A459" s="10">
        <v>68550</v>
      </c>
      <c r="B459" s="10">
        <v>2</v>
      </c>
      <c r="C459" s="10"/>
      <c r="D459" s="10">
        <v>68.2</v>
      </c>
      <c r="E459" s="10">
        <v>2</v>
      </c>
      <c r="F459" s="10">
        <v>0</v>
      </c>
      <c r="G459" s="10">
        <v>0</v>
      </c>
      <c r="H459" s="10">
        <v>1</v>
      </c>
      <c r="I459" s="10"/>
      <c r="J459" s="10"/>
      <c r="K459" s="10"/>
      <c r="L459" s="10"/>
      <c r="M459" s="10"/>
      <c r="N459" s="10"/>
      <c r="O459" s="10"/>
      <c r="P459" s="10">
        <v>1</v>
      </c>
      <c r="Q459" s="10">
        <v>178</v>
      </c>
      <c r="R459" s="10">
        <v>201601</v>
      </c>
      <c r="S459" s="10">
        <v>19</v>
      </c>
      <c r="T459" s="10"/>
      <c r="U459" s="10" t="s">
        <v>744</v>
      </c>
    </row>
    <row r="460" spans="1:21">
      <c r="A460" s="10">
        <v>68550</v>
      </c>
      <c r="B460" s="10">
        <v>2</v>
      </c>
      <c r="C460" s="10"/>
      <c r="D460" s="10">
        <v>63.1</v>
      </c>
      <c r="E460" s="10">
        <v>2</v>
      </c>
      <c r="F460" s="10">
        <v>0</v>
      </c>
      <c r="G460" s="10">
        <v>0</v>
      </c>
      <c r="H460" s="10">
        <v>1</v>
      </c>
      <c r="I460" s="10"/>
      <c r="J460" s="10"/>
      <c r="K460" s="10"/>
      <c r="L460" s="10"/>
      <c r="M460" s="10"/>
      <c r="N460" s="10"/>
      <c r="O460" s="10"/>
      <c r="P460" s="10">
        <v>1</v>
      </c>
      <c r="Q460" s="10">
        <v>178</v>
      </c>
      <c r="R460" s="10">
        <v>201601</v>
      </c>
      <c r="S460" s="10">
        <v>19</v>
      </c>
      <c r="T460" s="10"/>
      <c r="U460" s="10" t="s">
        <v>745</v>
      </c>
    </row>
    <row r="461" spans="1:21">
      <c r="A461" s="10">
        <v>68550</v>
      </c>
      <c r="B461" s="10">
        <v>2</v>
      </c>
      <c r="C461" s="10"/>
      <c r="D461" s="10">
        <v>70.599999999999994</v>
      </c>
      <c r="E461" s="10">
        <v>2</v>
      </c>
      <c r="F461" s="10">
        <v>0</v>
      </c>
      <c r="G461" s="10">
        <v>0</v>
      </c>
      <c r="H461" s="10">
        <v>1</v>
      </c>
      <c r="I461" s="10"/>
      <c r="J461" s="10"/>
      <c r="K461" s="10"/>
      <c r="L461" s="10"/>
      <c r="M461" s="10"/>
      <c r="N461" s="10"/>
      <c r="O461" s="10"/>
      <c r="P461" s="10">
        <v>1</v>
      </c>
      <c r="Q461" s="10">
        <v>178</v>
      </c>
      <c r="R461" s="10">
        <v>201601</v>
      </c>
      <c r="S461" s="10">
        <v>19</v>
      </c>
      <c r="T461" s="10"/>
      <c r="U461" s="10" t="s">
        <v>746</v>
      </c>
    </row>
    <row r="462" spans="1:21">
      <c r="A462" s="10">
        <v>68550</v>
      </c>
      <c r="B462" s="10">
        <v>2</v>
      </c>
      <c r="C462" s="10"/>
      <c r="D462" s="10">
        <v>65.7</v>
      </c>
      <c r="E462" s="10">
        <v>2</v>
      </c>
      <c r="F462" s="10">
        <v>0</v>
      </c>
      <c r="G462" s="10">
        <v>0</v>
      </c>
      <c r="H462" s="10">
        <v>1</v>
      </c>
      <c r="I462" s="10"/>
      <c r="J462" s="10"/>
      <c r="K462" s="10"/>
      <c r="L462" s="10"/>
      <c r="M462" s="10"/>
      <c r="N462" s="10"/>
      <c r="O462" s="10"/>
      <c r="P462" s="10">
        <v>1</v>
      </c>
      <c r="Q462" s="10">
        <v>178</v>
      </c>
      <c r="R462" s="10">
        <v>201601</v>
      </c>
      <c r="S462" s="10">
        <v>19</v>
      </c>
      <c r="T462" s="10"/>
      <c r="U462" s="10" t="s">
        <v>747</v>
      </c>
    </row>
    <row r="463" spans="1:21">
      <c r="A463" s="10">
        <v>68550</v>
      </c>
      <c r="B463" s="10">
        <v>2</v>
      </c>
      <c r="C463" s="10"/>
      <c r="D463" s="10">
        <v>67.900000000000006</v>
      </c>
      <c r="E463" s="10">
        <v>2</v>
      </c>
      <c r="F463" s="10">
        <v>0</v>
      </c>
      <c r="G463" s="10">
        <v>0</v>
      </c>
      <c r="H463" s="10">
        <v>1</v>
      </c>
      <c r="I463" s="10"/>
      <c r="J463" s="10"/>
      <c r="K463" s="10"/>
      <c r="L463" s="10"/>
      <c r="M463" s="10"/>
      <c r="N463" s="10"/>
      <c r="O463" s="10"/>
      <c r="P463" s="10">
        <v>1</v>
      </c>
      <c r="Q463" s="10">
        <v>178</v>
      </c>
      <c r="R463" s="10">
        <v>201601</v>
      </c>
      <c r="S463" s="10">
        <v>19</v>
      </c>
      <c r="T463" s="10"/>
      <c r="U463" s="10" t="s">
        <v>748</v>
      </c>
    </row>
    <row r="464" spans="1:21">
      <c r="A464" s="10">
        <v>68550</v>
      </c>
      <c r="B464" s="10">
        <v>2</v>
      </c>
      <c r="C464" s="10"/>
      <c r="D464" s="10">
        <v>71.2</v>
      </c>
      <c r="E464" s="10">
        <v>2</v>
      </c>
      <c r="F464" s="10">
        <v>0</v>
      </c>
      <c r="G464" s="10">
        <v>0</v>
      </c>
      <c r="H464" s="10">
        <v>1</v>
      </c>
      <c r="I464" s="10"/>
      <c r="J464" s="10"/>
      <c r="K464" s="10"/>
      <c r="L464" s="10"/>
      <c r="M464" s="10"/>
      <c r="N464" s="10"/>
      <c r="O464" s="10"/>
      <c r="P464" s="10">
        <v>1</v>
      </c>
      <c r="Q464" s="10">
        <v>178</v>
      </c>
      <c r="R464" s="10">
        <v>201601</v>
      </c>
      <c r="S464" s="10">
        <v>19</v>
      </c>
      <c r="T464" s="10"/>
      <c r="U464" s="10" t="s">
        <v>749</v>
      </c>
    </row>
    <row r="465" spans="1:21">
      <c r="A465" s="10">
        <v>68570</v>
      </c>
      <c r="B465" s="10">
        <v>1</v>
      </c>
      <c r="C465" s="10"/>
      <c r="D465" s="10">
        <v>92.4</v>
      </c>
      <c r="E465" s="10">
        <v>2</v>
      </c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>
        <v>1</v>
      </c>
      <c r="Q465" s="10">
        <v>178</v>
      </c>
      <c r="R465" s="10">
        <v>201601</v>
      </c>
      <c r="S465" s="10">
        <v>19</v>
      </c>
      <c r="T465" s="10"/>
      <c r="U465" s="10" t="s">
        <v>750</v>
      </c>
    </row>
    <row r="466" spans="1:21">
      <c r="A466" s="10">
        <v>69300</v>
      </c>
      <c r="B466" s="10">
        <v>1</v>
      </c>
      <c r="C466" s="10">
        <v>94.2</v>
      </c>
      <c r="D466" s="10"/>
      <c r="E466" s="10">
        <v>1</v>
      </c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>
        <v>1</v>
      </c>
      <c r="Q466" s="10">
        <v>178</v>
      </c>
      <c r="R466" s="10">
        <v>201601</v>
      </c>
      <c r="S466" s="10">
        <v>19</v>
      </c>
      <c r="T466" s="10"/>
      <c r="U466" s="10" t="s">
        <v>751</v>
      </c>
    </row>
    <row r="467" spans="1:21">
      <c r="A467" s="10">
        <v>69300</v>
      </c>
      <c r="B467" s="10">
        <v>1</v>
      </c>
      <c r="C467" s="10">
        <v>79.2</v>
      </c>
      <c r="D467" s="10"/>
      <c r="E467" s="10">
        <v>1</v>
      </c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>
        <v>1</v>
      </c>
      <c r="Q467" s="10">
        <v>178</v>
      </c>
      <c r="R467" s="10">
        <v>201601</v>
      </c>
      <c r="S467" s="10">
        <v>19</v>
      </c>
      <c r="T467" s="10"/>
      <c r="U467" s="10" t="s">
        <v>752</v>
      </c>
    </row>
    <row r="468" spans="1:21">
      <c r="A468" s="10">
        <v>69300</v>
      </c>
      <c r="B468" s="10">
        <v>1</v>
      </c>
      <c r="C468" s="10">
        <v>130.4</v>
      </c>
      <c r="D468" s="10"/>
      <c r="E468" s="10">
        <v>2</v>
      </c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>
        <v>1</v>
      </c>
      <c r="Q468" s="10">
        <v>178</v>
      </c>
      <c r="R468" s="10">
        <v>201601</v>
      </c>
      <c r="S468" s="10">
        <v>19</v>
      </c>
      <c r="T468" s="10"/>
      <c r="U468" s="10" t="s">
        <v>753</v>
      </c>
    </row>
    <row r="469" spans="1:21">
      <c r="A469" s="10">
        <v>69300</v>
      </c>
      <c r="B469" s="10">
        <v>2</v>
      </c>
      <c r="C469" s="10">
        <v>74</v>
      </c>
      <c r="D469" s="10"/>
      <c r="E469" s="10">
        <v>2</v>
      </c>
      <c r="F469" s="10">
        <v>0</v>
      </c>
      <c r="G469" s="10">
        <v>0</v>
      </c>
      <c r="H469" s="10">
        <v>1</v>
      </c>
      <c r="I469" s="10"/>
      <c r="J469" s="10"/>
      <c r="K469" s="10"/>
      <c r="L469" s="10"/>
      <c r="M469" s="10"/>
      <c r="N469" s="10"/>
      <c r="O469" s="10"/>
      <c r="P469" s="10">
        <v>1</v>
      </c>
      <c r="Q469" s="10">
        <v>178</v>
      </c>
      <c r="R469" s="10">
        <v>201601</v>
      </c>
      <c r="S469" s="10">
        <v>19</v>
      </c>
      <c r="T469" s="10"/>
      <c r="U469" s="10" t="s">
        <v>754</v>
      </c>
    </row>
    <row r="470" spans="1:21">
      <c r="A470" s="10">
        <v>69300</v>
      </c>
      <c r="B470" s="10">
        <v>2</v>
      </c>
      <c r="C470" s="10">
        <v>80.8</v>
      </c>
      <c r="D470" s="10"/>
      <c r="E470" s="10">
        <v>2</v>
      </c>
      <c r="F470" s="10">
        <v>0</v>
      </c>
      <c r="G470" s="10">
        <v>0</v>
      </c>
      <c r="H470" s="10">
        <v>1</v>
      </c>
      <c r="I470" s="10"/>
      <c r="J470" s="10"/>
      <c r="K470" s="10">
        <v>4</v>
      </c>
      <c r="L470" s="10"/>
      <c r="M470" s="10"/>
      <c r="N470" s="10"/>
      <c r="O470" s="10"/>
      <c r="P470" s="10">
        <v>1</v>
      </c>
      <c r="Q470" s="10">
        <v>178</v>
      </c>
      <c r="R470" s="10">
        <v>201601</v>
      </c>
      <c r="S470" s="10">
        <v>19</v>
      </c>
      <c r="T470" s="10"/>
      <c r="U470" s="10" t="s">
        <v>755</v>
      </c>
    </row>
    <row r="471" spans="1:21">
      <c r="A471" s="10">
        <v>69300</v>
      </c>
      <c r="B471" s="10">
        <v>2</v>
      </c>
      <c r="C471" s="10">
        <v>70.099999999999994</v>
      </c>
      <c r="D471" s="10"/>
      <c r="E471" s="10">
        <v>2</v>
      </c>
      <c r="F471" s="10">
        <v>0</v>
      </c>
      <c r="G471" s="10">
        <v>0</v>
      </c>
      <c r="H471" s="10">
        <v>1</v>
      </c>
      <c r="I471" s="10"/>
      <c r="J471" s="10"/>
      <c r="K471" s="10"/>
      <c r="L471" s="10"/>
      <c r="M471" s="10"/>
      <c r="N471" s="10"/>
      <c r="O471" s="10"/>
      <c r="P471" s="10">
        <v>1</v>
      </c>
      <c r="Q471" s="10">
        <v>178</v>
      </c>
      <c r="R471" s="10">
        <v>201601</v>
      </c>
      <c r="S471" s="10">
        <v>19</v>
      </c>
      <c r="T471" s="10"/>
      <c r="U471" s="10" t="s">
        <v>756</v>
      </c>
    </row>
    <row r="472" spans="1:21">
      <c r="A472" s="10">
        <v>69335</v>
      </c>
      <c r="B472" s="10">
        <v>2</v>
      </c>
      <c r="C472" s="10">
        <v>119.2</v>
      </c>
      <c r="D472" s="10"/>
      <c r="E472" s="10">
        <v>2</v>
      </c>
      <c r="F472" s="10">
        <v>0</v>
      </c>
      <c r="G472" s="10">
        <v>0</v>
      </c>
      <c r="H472" s="10">
        <v>1</v>
      </c>
      <c r="I472" s="10"/>
      <c r="J472" s="10"/>
      <c r="K472" s="10"/>
      <c r="L472" s="10"/>
      <c r="M472" s="10"/>
      <c r="N472" s="10"/>
      <c r="O472" s="10"/>
      <c r="P472" s="10">
        <v>1</v>
      </c>
      <c r="Q472" s="10">
        <v>178</v>
      </c>
      <c r="R472" s="10">
        <v>201601</v>
      </c>
      <c r="S472" s="10">
        <v>20</v>
      </c>
      <c r="T472" s="10"/>
      <c r="U472" s="10" t="s">
        <v>757</v>
      </c>
    </row>
    <row r="473" spans="1:21">
      <c r="A473" s="10">
        <v>69335</v>
      </c>
      <c r="B473" s="10">
        <v>2</v>
      </c>
      <c r="C473" s="10">
        <v>100.8</v>
      </c>
      <c r="D473" s="10"/>
      <c r="E473" s="10">
        <v>2</v>
      </c>
      <c r="F473" s="10">
        <v>0</v>
      </c>
      <c r="G473" s="10">
        <v>0</v>
      </c>
      <c r="H473" s="10">
        <v>1</v>
      </c>
      <c r="I473" s="10"/>
      <c r="J473" s="10"/>
      <c r="K473" s="10"/>
      <c r="L473" s="10"/>
      <c r="M473" s="10"/>
      <c r="N473" s="10"/>
      <c r="O473" s="10"/>
      <c r="P473" s="10">
        <v>1</v>
      </c>
      <c r="Q473" s="10">
        <v>178</v>
      </c>
      <c r="R473" s="10">
        <v>201601</v>
      </c>
      <c r="S473" s="10">
        <v>20</v>
      </c>
      <c r="T473" s="10"/>
      <c r="U473" s="10" t="s">
        <v>758</v>
      </c>
    </row>
    <row r="474" spans="1:21">
      <c r="A474" s="10">
        <v>69335</v>
      </c>
      <c r="B474" s="10">
        <v>2</v>
      </c>
      <c r="C474" s="10">
        <v>99.8</v>
      </c>
      <c r="D474" s="10"/>
      <c r="E474" s="10">
        <v>2</v>
      </c>
      <c r="F474" s="10">
        <v>4</v>
      </c>
      <c r="G474" s="10">
        <v>1</v>
      </c>
      <c r="H474" s="10">
        <v>4</v>
      </c>
      <c r="I474" s="10"/>
      <c r="J474" s="10"/>
      <c r="K474" s="10"/>
      <c r="L474" s="10"/>
      <c r="M474" s="10"/>
      <c r="N474" s="10"/>
      <c r="O474" s="10"/>
      <c r="P474" s="10">
        <v>1</v>
      </c>
      <c r="Q474" s="10">
        <v>178</v>
      </c>
      <c r="R474" s="10">
        <v>201601</v>
      </c>
      <c r="S474" s="10">
        <v>20</v>
      </c>
      <c r="T474" s="10"/>
      <c r="U474" s="10" t="s">
        <v>759</v>
      </c>
    </row>
    <row r="475" spans="1:21">
      <c r="A475" s="10">
        <v>68570</v>
      </c>
      <c r="B475" s="10">
        <v>1</v>
      </c>
      <c r="C475" s="10"/>
      <c r="D475" s="10">
        <v>111.2</v>
      </c>
      <c r="E475" s="10">
        <v>4</v>
      </c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>
        <v>1</v>
      </c>
      <c r="Q475" s="10">
        <v>178</v>
      </c>
      <c r="R475" s="10">
        <v>201601</v>
      </c>
      <c r="S475" s="10">
        <v>20</v>
      </c>
      <c r="T475" s="10"/>
      <c r="U475" s="10" t="s">
        <v>760</v>
      </c>
    </row>
    <row r="476" spans="1:21">
      <c r="A476" s="10">
        <v>68560</v>
      </c>
      <c r="B476" s="10">
        <v>1</v>
      </c>
      <c r="C476" s="10"/>
      <c r="D476" s="10">
        <v>72.2</v>
      </c>
      <c r="E476" s="10">
        <v>3</v>
      </c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>
        <v>1</v>
      </c>
      <c r="Q476" s="10">
        <v>178</v>
      </c>
      <c r="R476" s="10">
        <v>201601</v>
      </c>
      <c r="S476" s="10">
        <v>21</v>
      </c>
      <c r="T476" s="10"/>
      <c r="U476" s="10" t="s">
        <v>761</v>
      </c>
    </row>
    <row r="477" spans="1:21">
      <c r="A477" s="10">
        <v>68560</v>
      </c>
      <c r="B477" s="10">
        <v>1</v>
      </c>
      <c r="C477" s="10"/>
      <c r="D477" s="10">
        <v>73.599999999999994</v>
      </c>
      <c r="E477" s="10">
        <v>3</v>
      </c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>
        <v>1</v>
      </c>
      <c r="Q477" s="10">
        <v>178</v>
      </c>
      <c r="R477" s="10">
        <v>201601</v>
      </c>
      <c r="S477" s="10">
        <v>21</v>
      </c>
      <c r="T477" s="10"/>
      <c r="U477" s="10" t="s">
        <v>762</v>
      </c>
    </row>
    <row r="478" spans="1:21">
      <c r="A478" s="10">
        <v>68580</v>
      </c>
      <c r="B478" s="10">
        <v>1</v>
      </c>
      <c r="C478" s="10"/>
      <c r="D478" s="10">
        <v>106.6</v>
      </c>
      <c r="E478" s="10">
        <v>4</v>
      </c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>
        <v>1</v>
      </c>
      <c r="Q478" s="10">
        <v>178</v>
      </c>
      <c r="R478" s="10">
        <v>201601</v>
      </c>
      <c r="S478" s="10">
        <v>21</v>
      </c>
      <c r="T478" s="10"/>
      <c r="U478" s="10" t="s">
        <v>763</v>
      </c>
    </row>
    <row r="479" spans="1:21">
      <c r="A479" s="10">
        <v>69310</v>
      </c>
      <c r="B479" s="10">
        <v>1</v>
      </c>
      <c r="C479" s="10">
        <v>36.200000000000003</v>
      </c>
      <c r="D479" s="10"/>
      <c r="E479" s="10">
        <v>2</v>
      </c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>
        <v>1</v>
      </c>
      <c r="Q479" s="10">
        <v>178</v>
      </c>
      <c r="R479" s="10">
        <v>201601</v>
      </c>
      <c r="S479" s="10">
        <v>21</v>
      </c>
      <c r="T479" s="10"/>
      <c r="U479" s="10" t="s">
        <v>764</v>
      </c>
    </row>
    <row r="480" spans="1:21">
      <c r="A480" s="10">
        <v>69310</v>
      </c>
      <c r="B480" s="10">
        <v>1</v>
      </c>
      <c r="C480" s="10">
        <v>126.3</v>
      </c>
      <c r="D480" s="10"/>
      <c r="E480" s="10">
        <v>2</v>
      </c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>
        <v>1</v>
      </c>
      <c r="Q480" s="10">
        <v>178</v>
      </c>
      <c r="R480" s="10">
        <v>201601</v>
      </c>
      <c r="S480" s="10">
        <v>21</v>
      </c>
      <c r="T480" s="10"/>
      <c r="U480" s="10" t="s">
        <v>765</v>
      </c>
    </row>
    <row r="481" spans="1:21">
      <c r="A481" s="10">
        <v>69310</v>
      </c>
      <c r="B481" s="10">
        <v>2</v>
      </c>
      <c r="C481" s="10">
        <v>133.1</v>
      </c>
      <c r="D481" s="10"/>
      <c r="E481" s="10">
        <v>2</v>
      </c>
      <c r="F481" s="10">
        <v>4</v>
      </c>
      <c r="G481" s="10">
        <v>1</v>
      </c>
      <c r="H481" s="10">
        <v>4</v>
      </c>
      <c r="I481" s="10"/>
      <c r="J481" s="10"/>
      <c r="K481" s="10"/>
      <c r="L481" s="10"/>
      <c r="M481" s="10"/>
      <c r="N481" s="10"/>
      <c r="O481" s="10"/>
      <c r="P481" s="10">
        <v>1</v>
      </c>
      <c r="Q481" s="10">
        <v>178</v>
      </c>
      <c r="R481" s="10">
        <v>201601</v>
      </c>
      <c r="S481" s="10">
        <v>22</v>
      </c>
      <c r="T481" s="10"/>
      <c r="U481" s="10" t="s">
        <v>766</v>
      </c>
    </row>
    <row r="482" spans="1:21">
      <c r="A482" s="10">
        <v>69310</v>
      </c>
      <c r="B482" s="10">
        <v>2</v>
      </c>
      <c r="C482" s="10">
        <v>102.9</v>
      </c>
      <c r="D482" s="10"/>
      <c r="E482" s="10">
        <v>2</v>
      </c>
      <c r="F482" s="10">
        <v>4</v>
      </c>
      <c r="G482" s="10">
        <v>1</v>
      </c>
      <c r="H482" s="10">
        <v>4</v>
      </c>
      <c r="I482" s="10"/>
      <c r="J482" s="10"/>
      <c r="K482" s="10"/>
      <c r="L482" s="10"/>
      <c r="M482" s="10"/>
      <c r="N482" s="10"/>
      <c r="O482" s="10"/>
      <c r="P482" s="10">
        <v>1</v>
      </c>
      <c r="Q482" s="10">
        <v>178</v>
      </c>
      <c r="R482" s="10">
        <v>201601</v>
      </c>
      <c r="S482" s="10">
        <v>22</v>
      </c>
      <c r="T482" s="10"/>
      <c r="U482" s="10" t="s">
        <v>767</v>
      </c>
    </row>
    <row r="483" spans="1:21">
      <c r="A483" s="10">
        <v>69310</v>
      </c>
      <c r="B483" s="10">
        <v>2</v>
      </c>
      <c r="C483" s="10">
        <v>124</v>
      </c>
      <c r="D483" s="10"/>
      <c r="E483" s="10">
        <v>2</v>
      </c>
      <c r="F483" s="10">
        <v>4</v>
      </c>
      <c r="G483" s="10">
        <v>1</v>
      </c>
      <c r="H483" s="10">
        <v>4</v>
      </c>
      <c r="I483" s="10"/>
      <c r="J483" s="10"/>
      <c r="K483" s="10"/>
      <c r="L483" s="10"/>
      <c r="M483" s="10"/>
      <c r="N483" s="10"/>
      <c r="O483" s="10"/>
      <c r="P483" s="10">
        <v>1</v>
      </c>
      <c r="Q483" s="10">
        <v>178</v>
      </c>
      <c r="R483" s="10">
        <v>201601</v>
      </c>
      <c r="S483" s="10">
        <v>22</v>
      </c>
      <c r="T483" s="10"/>
      <c r="U483" s="10" t="s">
        <v>768</v>
      </c>
    </row>
    <row r="484" spans="1:21">
      <c r="A484" s="10">
        <v>69310</v>
      </c>
      <c r="B484" s="10">
        <v>2</v>
      </c>
      <c r="C484" s="10">
        <v>121</v>
      </c>
      <c r="D484" s="10"/>
      <c r="E484" s="10">
        <v>2</v>
      </c>
      <c r="F484" s="10">
        <v>4</v>
      </c>
      <c r="G484" s="10">
        <v>1</v>
      </c>
      <c r="H484" s="10">
        <v>4</v>
      </c>
      <c r="I484" s="10"/>
      <c r="J484" s="10"/>
      <c r="K484" s="10"/>
      <c r="L484" s="10"/>
      <c r="M484" s="10"/>
      <c r="N484" s="10"/>
      <c r="O484" s="10"/>
      <c r="P484" s="10">
        <v>1</v>
      </c>
      <c r="Q484" s="10">
        <v>178</v>
      </c>
      <c r="R484" s="10">
        <v>201601</v>
      </c>
      <c r="S484" s="10">
        <v>22</v>
      </c>
      <c r="T484" s="10"/>
      <c r="U484" s="10" t="s">
        <v>769</v>
      </c>
    </row>
    <row r="485" spans="1:21">
      <c r="A485" s="10">
        <v>69310</v>
      </c>
      <c r="B485" s="10">
        <v>1</v>
      </c>
      <c r="C485" s="10">
        <v>119.1</v>
      </c>
      <c r="D485" s="10"/>
      <c r="E485" s="10">
        <v>2</v>
      </c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>
        <v>1</v>
      </c>
      <c r="Q485" s="10">
        <v>178</v>
      </c>
      <c r="R485" s="10">
        <v>201601</v>
      </c>
      <c r="S485" s="10">
        <v>22</v>
      </c>
      <c r="T485" s="10"/>
      <c r="U485" s="10" t="s">
        <v>770</v>
      </c>
    </row>
    <row r="486" spans="1:21">
      <c r="A486" s="10">
        <v>68570</v>
      </c>
      <c r="B486" s="10">
        <v>1</v>
      </c>
      <c r="C486" s="10"/>
      <c r="D486" s="10">
        <v>111.2</v>
      </c>
      <c r="E486" s="10">
        <v>2</v>
      </c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>
        <v>1</v>
      </c>
      <c r="Q486" s="10">
        <v>178</v>
      </c>
      <c r="R486" s="10">
        <v>201601</v>
      </c>
      <c r="S486" s="10">
        <v>25</v>
      </c>
      <c r="T486" s="10"/>
      <c r="U486" s="10" t="s">
        <v>771</v>
      </c>
    </row>
    <row r="487" spans="1:21">
      <c r="A487" s="10">
        <v>68570</v>
      </c>
      <c r="B487" s="10">
        <v>1</v>
      </c>
      <c r="C487" s="10"/>
      <c r="D487" s="10">
        <v>117.1</v>
      </c>
      <c r="E487" s="10">
        <v>2</v>
      </c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>
        <v>1</v>
      </c>
      <c r="Q487" s="10">
        <v>178</v>
      </c>
      <c r="R487" s="10">
        <v>201601</v>
      </c>
      <c r="S487" s="10">
        <v>25</v>
      </c>
      <c r="T487" s="10"/>
      <c r="U487" s="10" t="s">
        <v>772</v>
      </c>
    </row>
    <row r="488" spans="1:21">
      <c r="A488" s="10">
        <v>68570</v>
      </c>
      <c r="B488" s="10">
        <v>1</v>
      </c>
      <c r="C488" s="10"/>
      <c r="D488" s="10">
        <v>96</v>
      </c>
      <c r="E488" s="10">
        <v>2</v>
      </c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>
        <v>1</v>
      </c>
      <c r="Q488" s="10">
        <v>178</v>
      </c>
      <c r="R488" s="10">
        <v>201601</v>
      </c>
      <c r="S488" s="10">
        <v>25</v>
      </c>
      <c r="T488" s="10"/>
      <c r="U488" s="10" t="s">
        <v>773</v>
      </c>
    </row>
    <row r="489" spans="1:21">
      <c r="A489" s="10">
        <v>68570</v>
      </c>
      <c r="B489" s="10">
        <v>1</v>
      </c>
      <c r="C489" s="10"/>
      <c r="D489" s="10">
        <v>84.5</v>
      </c>
      <c r="E489" s="10">
        <v>2</v>
      </c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>
        <v>1</v>
      </c>
      <c r="Q489" s="10">
        <v>178</v>
      </c>
      <c r="R489" s="10">
        <v>201601</v>
      </c>
      <c r="S489" s="10">
        <v>25</v>
      </c>
      <c r="T489" s="10"/>
      <c r="U489" s="10" t="s">
        <v>774</v>
      </c>
    </row>
    <row r="490" spans="1:21">
      <c r="A490" s="10">
        <v>68570</v>
      </c>
      <c r="B490" s="10">
        <v>1</v>
      </c>
      <c r="C490" s="10"/>
      <c r="D490" s="10">
        <v>72.599999999999994</v>
      </c>
      <c r="E490" s="10">
        <v>2</v>
      </c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>
        <v>1</v>
      </c>
      <c r="Q490" s="10">
        <v>178</v>
      </c>
      <c r="R490" s="10">
        <v>201601</v>
      </c>
      <c r="S490" s="10">
        <v>25</v>
      </c>
      <c r="T490" s="10"/>
      <c r="U490" s="10" t="s">
        <v>775</v>
      </c>
    </row>
    <row r="491" spans="1:21">
      <c r="A491" s="10">
        <v>69310</v>
      </c>
      <c r="B491" s="10">
        <v>2</v>
      </c>
      <c r="C491" s="10">
        <v>32.5</v>
      </c>
      <c r="D491" s="10"/>
      <c r="E491" s="10">
        <v>2</v>
      </c>
      <c r="F491" s="10">
        <v>0</v>
      </c>
      <c r="G491" s="10">
        <v>0</v>
      </c>
      <c r="H491" s="10">
        <v>0</v>
      </c>
      <c r="I491" s="10"/>
      <c r="J491" s="10"/>
      <c r="K491" s="10"/>
      <c r="L491" s="10"/>
      <c r="M491" s="10"/>
      <c r="N491" s="10"/>
      <c r="O491" s="10"/>
      <c r="P491" s="10">
        <v>1</v>
      </c>
      <c r="Q491" s="10">
        <v>178</v>
      </c>
      <c r="R491" s="10">
        <v>201601</v>
      </c>
      <c r="S491" s="10">
        <v>26</v>
      </c>
      <c r="T491" s="10"/>
      <c r="U491" s="10" t="s">
        <v>776</v>
      </c>
    </row>
    <row r="492" spans="1:21">
      <c r="A492" s="10">
        <v>69335</v>
      </c>
      <c r="B492" s="10">
        <v>1</v>
      </c>
      <c r="C492" s="10">
        <v>96.1</v>
      </c>
      <c r="D492" s="10"/>
      <c r="E492" s="10">
        <v>2</v>
      </c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>
        <v>1</v>
      </c>
      <c r="Q492" s="10">
        <v>178</v>
      </c>
      <c r="R492" s="10">
        <v>201601</v>
      </c>
      <c r="S492" s="10">
        <v>26</v>
      </c>
      <c r="T492" s="10"/>
      <c r="U492" s="10" t="s">
        <v>777</v>
      </c>
    </row>
    <row r="493" spans="1:21">
      <c r="A493" s="10">
        <v>69335</v>
      </c>
      <c r="B493" s="10">
        <v>1</v>
      </c>
      <c r="C493" s="10">
        <v>83.4</v>
      </c>
      <c r="D493" s="10"/>
      <c r="E493" s="10">
        <v>2</v>
      </c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>
        <v>1</v>
      </c>
      <c r="Q493" s="10">
        <v>178</v>
      </c>
      <c r="R493" s="10">
        <v>201601</v>
      </c>
      <c r="S493" s="10">
        <v>26</v>
      </c>
      <c r="T493" s="10"/>
      <c r="U493" s="10" t="s">
        <v>778</v>
      </c>
    </row>
    <row r="494" spans="1:21">
      <c r="A494" s="10">
        <v>69300</v>
      </c>
      <c r="B494" s="10">
        <v>1</v>
      </c>
      <c r="C494" s="10">
        <v>136.19999999999999</v>
      </c>
      <c r="D494" s="10"/>
      <c r="E494" s="10">
        <v>2</v>
      </c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>
        <v>1</v>
      </c>
      <c r="Q494" s="10">
        <v>178</v>
      </c>
      <c r="R494" s="10">
        <v>201601</v>
      </c>
      <c r="S494" s="10">
        <v>26</v>
      </c>
      <c r="T494" s="10"/>
      <c r="U494" s="10" t="s">
        <v>779</v>
      </c>
    </row>
    <row r="495" spans="1:21">
      <c r="A495" s="10">
        <v>69300</v>
      </c>
      <c r="B495" s="10">
        <v>1</v>
      </c>
      <c r="C495" s="10">
        <v>151.6</v>
      </c>
      <c r="D495" s="10"/>
      <c r="E495" s="10">
        <v>4</v>
      </c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>
        <v>1</v>
      </c>
      <c r="Q495" s="10">
        <v>178</v>
      </c>
      <c r="R495" s="10">
        <v>201601</v>
      </c>
      <c r="S495" s="10">
        <v>26</v>
      </c>
      <c r="T495" s="10"/>
      <c r="U495" s="10" t="s">
        <v>780</v>
      </c>
    </row>
    <row r="496" spans="1:21">
      <c r="A496" s="10">
        <v>69300</v>
      </c>
      <c r="B496" s="10">
        <v>2</v>
      </c>
      <c r="C496" s="10">
        <v>114.4</v>
      </c>
      <c r="D496" s="10"/>
      <c r="E496" s="10">
        <v>2</v>
      </c>
      <c r="F496" s="10">
        <v>4</v>
      </c>
      <c r="G496" s="10">
        <v>1</v>
      </c>
      <c r="H496" s="10">
        <v>4</v>
      </c>
      <c r="I496" s="10"/>
      <c r="J496" s="10"/>
      <c r="K496" s="10"/>
      <c r="L496" s="10"/>
      <c r="M496" s="10"/>
      <c r="N496" s="10"/>
      <c r="O496" s="10"/>
      <c r="P496" s="10">
        <v>1</v>
      </c>
      <c r="Q496" s="10">
        <v>178</v>
      </c>
      <c r="R496" s="10">
        <v>201601</v>
      </c>
      <c r="S496" s="10">
        <v>26</v>
      </c>
      <c r="T496" s="10"/>
      <c r="U496" s="10" t="s">
        <v>781</v>
      </c>
    </row>
    <row r="497" spans="1:21">
      <c r="A497" s="10">
        <v>69300</v>
      </c>
      <c r="B497" s="10">
        <v>2</v>
      </c>
      <c r="C497" s="10">
        <v>111.5</v>
      </c>
      <c r="D497" s="10"/>
      <c r="E497" s="10">
        <v>2</v>
      </c>
      <c r="F497" s="10">
        <v>4</v>
      </c>
      <c r="G497" s="10">
        <v>1</v>
      </c>
      <c r="H497" s="10">
        <v>4</v>
      </c>
      <c r="I497" s="10"/>
      <c r="J497" s="10"/>
      <c r="K497" s="10"/>
      <c r="L497" s="10"/>
      <c r="M497" s="10"/>
      <c r="N497" s="10"/>
      <c r="O497" s="10"/>
      <c r="P497" s="10">
        <v>1</v>
      </c>
      <c r="Q497" s="10">
        <v>178</v>
      </c>
      <c r="R497" s="10">
        <v>201601</v>
      </c>
      <c r="S497" s="10">
        <v>26</v>
      </c>
      <c r="T497" s="10"/>
      <c r="U497" s="10" t="s">
        <v>782</v>
      </c>
    </row>
    <row r="498" spans="1:21">
      <c r="A498" s="10">
        <v>69300</v>
      </c>
      <c r="B498" s="10">
        <v>2</v>
      </c>
      <c r="C498" s="10">
        <v>107.1</v>
      </c>
      <c r="D498" s="10"/>
      <c r="E498" s="10">
        <v>2</v>
      </c>
      <c r="F498" s="10">
        <v>4</v>
      </c>
      <c r="G498" s="10">
        <v>1</v>
      </c>
      <c r="H498" s="10">
        <v>4</v>
      </c>
      <c r="I498" s="10"/>
      <c r="J498" s="10"/>
      <c r="K498" s="10"/>
      <c r="L498" s="10"/>
      <c r="M498" s="10"/>
      <c r="N498" s="10"/>
      <c r="O498" s="10"/>
      <c r="P498" s="10">
        <v>1</v>
      </c>
      <c r="Q498" s="10">
        <v>178</v>
      </c>
      <c r="R498" s="10">
        <v>201601</v>
      </c>
      <c r="S498" s="10">
        <v>26</v>
      </c>
      <c r="T498" s="10"/>
      <c r="U498" s="10" t="s">
        <v>783</v>
      </c>
    </row>
    <row r="499" spans="1:21">
      <c r="A499" s="10">
        <v>69300</v>
      </c>
      <c r="B499" s="10">
        <v>2</v>
      </c>
      <c r="C499" s="10">
        <v>92.5</v>
      </c>
      <c r="D499" s="10"/>
      <c r="E499" s="10">
        <v>2</v>
      </c>
      <c r="F499" s="10">
        <v>0</v>
      </c>
      <c r="G499" s="10">
        <v>0</v>
      </c>
      <c r="H499" s="10">
        <v>1</v>
      </c>
      <c r="I499" s="10"/>
      <c r="J499" s="10"/>
      <c r="K499" s="10"/>
      <c r="L499" s="10"/>
      <c r="M499" s="10"/>
      <c r="N499" s="10"/>
      <c r="O499" s="10"/>
      <c r="P499" s="10">
        <v>1</v>
      </c>
      <c r="Q499" s="10">
        <v>178</v>
      </c>
      <c r="R499" s="10">
        <v>201601</v>
      </c>
      <c r="S499" s="10">
        <v>26</v>
      </c>
      <c r="T499" s="10"/>
      <c r="U499" s="10" t="s">
        <v>784</v>
      </c>
    </row>
    <row r="500" spans="1:21">
      <c r="A500" s="10">
        <v>68570</v>
      </c>
      <c r="B500" s="10">
        <v>2</v>
      </c>
      <c r="C500" s="10"/>
      <c r="D500" s="10">
        <v>49.6</v>
      </c>
      <c r="E500" s="10">
        <v>2</v>
      </c>
      <c r="F500" s="10">
        <v>0</v>
      </c>
      <c r="G500" s="10">
        <v>0</v>
      </c>
      <c r="H500" s="10">
        <v>0</v>
      </c>
      <c r="I500" s="10"/>
      <c r="J500" s="10"/>
      <c r="K500" s="10"/>
      <c r="L500" s="10"/>
      <c r="M500" s="10"/>
      <c r="N500" s="10"/>
      <c r="O500" s="10"/>
      <c r="P500" s="10">
        <v>1</v>
      </c>
      <c r="Q500" s="10">
        <v>178</v>
      </c>
      <c r="R500" s="10">
        <v>201601</v>
      </c>
      <c r="S500" s="10">
        <v>26</v>
      </c>
      <c r="T500" s="10"/>
      <c r="U500" s="10" t="s">
        <v>785</v>
      </c>
    </row>
    <row r="501" spans="1:21">
      <c r="A501" s="10">
        <v>68570</v>
      </c>
      <c r="B501" s="10">
        <v>1</v>
      </c>
      <c r="C501" s="10"/>
      <c r="D501" s="10">
        <v>106.1</v>
      </c>
      <c r="E501" s="10">
        <v>2</v>
      </c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>
        <v>1</v>
      </c>
      <c r="Q501" s="10">
        <v>178</v>
      </c>
      <c r="R501" s="10">
        <v>201601</v>
      </c>
      <c r="S501" s="10">
        <v>26</v>
      </c>
      <c r="T501" s="10"/>
      <c r="U501" s="10" t="s">
        <v>786</v>
      </c>
    </row>
    <row r="502" spans="1:21">
      <c r="A502" s="10">
        <v>68570</v>
      </c>
      <c r="B502" s="10">
        <v>1</v>
      </c>
      <c r="C502" s="10"/>
      <c r="D502" s="10">
        <v>112.5</v>
      </c>
      <c r="E502" s="10">
        <v>2</v>
      </c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>
        <v>1</v>
      </c>
      <c r="Q502" s="10">
        <v>178</v>
      </c>
      <c r="R502" s="10">
        <v>201601</v>
      </c>
      <c r="S502" s="10">
        <v>26</v>
      </c>
      <c r="T502" s="10"/>
      <c r="U502" s="10" t="s">
        <v>787</v>
      </c>
    </row>
    <row r="503" spans="1:21">
      <c r="A503" s="10">
        <v>68570</v>
      </c>
      <c r="B503" s="10">
        <v>1</v>
      </c>
      <c r="C503" s="10"/>
      <c r="D503" s="10">
        <v>84.9</v>
      </c>
      <c r="E503" s="10">
        <v>2</v>
      </c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>
        <v>1</v>
      </c>
      <c r="Q503" s="10">
        <v>178</v>
      </c>
      <c r="R503" s="10">
        <v>201601</v>
      </c>
      <c r="S503" s="10">
        <v>26</v>
      </c>
      <c r="T503" s="10"/>
      <c r="U503" s="10" t="s">
        <v>788</v>
      </c>
    </row>
    <row r="504" spans="1:21">
      <c r="A504" s="10">
        <v>68570</v>
      </c>
      <c r="B504" s="10">
        <v>1</v>
      </c>
      <c r="C504" s="10"/>
      <c r="D504" s="10">
        <v>122</v>
      </c>
      <c r="E504" s="10">
        <v>2</v>
      </c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>
        <v>1</v>
      </c>
      <c r="Q504" s="10">
        <v>178</v>
      </c>
      <c r="R504" s="10">
        <v>201601</v>
      </c>
      <c r="S504" s="10">
        <v>26</v>
      </c>
      <c r="T504" s="10"/>
      <c r="U504" s="10" t="s">
        <v>789</v>
      </c>
    </row>
    <row r="505" spans="1:21">
      <c r="A505" s="10">
        <v>69310</v>
      </c>
      <c r="B505" s="10">
        <v>1</v>
      </c>
      <c r="C505" s="10">
        <v>177.1</v>
      </c>
      <c r="D505" s="10"/>
      <c r="E505" s="10">
        <v>2</v>
      </c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>
        <v>1</v>
      </c>
      <c r="Q505" s="10">
        <v>178</v>
      </c>
      <c r="R505" s="10">
        <v>201601</v>
      </c>
      <c r="S505" s="10">
        <v>22</v>
      </c>
      <c r="T505" s="10"/>
      <c r="U505" s="10" t="s">
        <v>790</v>
      </c>
    </row>
    <row r="506" spans="1:21">
      <c r="A506" s="10">
        <v>69310</v>
      </c>
      <c r="B506" s="10">
        <v>1</v>
      </c>
      <c r="C506" s="10">
        <v>129.69999999999999</v>
      </c>
      <c r="D506" s="10"/>
      <c r="E506" s="10">
        <v>2</v>
      </c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>
        <v>1</v>
      </c>
      <c r="Q506" s="10">
        <v>178</v>
      </c>
      <c r="R506" s="10">
        <v>201601</v>
      </c>
      <c r="S506" s="10">
        <v>22</v>
      </c>
      <c r="T506" s="10"/>
      <c r="U506" s="10" t="s">
        <v>791</v>
      </c>
    </row>
    <row r="507" spans="1:21">
      <c r="A507" s="10">
        <v>69310</v>
      </c>
      <c r="B507" s="10">
        <v>1</v>
      </c>
      <c r="C507" s="10">
        <v>104</v>
      </c>
      <c r="D507" s="10"/>
      <c r="E507" s="10">
        <v>2</v>
      </c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>
        <v>1</v>
      </c>
      <c r="Q507" s="10">
        <v>178</v>
      </c>
      <c r="R507" s="10">
        <v>201601</v>
      </c>
      <c r="S507" s="10">
        <v>24</v>
      </c>
      <c r="T507" s="10"/>
      <c r="U507" s="10" t="s">
        <v>792</v>
      </c>
    </row>
    <row r="508" spans="1:21">
      <c r="A508" s="10">
        <v>68570</v>
      </c>
      <c r="B508" s="10">
        <v>1</v>
      </c>
      <c r="C508" s="10"/>
      <c r="D508" s="10">
        <v>108.4</v>
      </c>
      <c r="E508" s="10">
        <v>2</v>
      </c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>
        <v>1</v>
      </c>
      <c r="Q508" s="10">
        <v>178</v>
      </c>
      <c r="R508" s="10">
        <v>201601</v>
      </c>
      <c r="S508" s="10">
        <v>25</v>
      </c>
      <c r="T508" s="10"/>
      <c r="U508" s="10" t="s">
        <v>793</v>
      </c>
    </row>
    <row r="509" spans="1:21">
      <c r="A509" s="10">
        <v>68570</v>
      </c>
      <c r="B509" s="10">
        <v>2</v>
      </c>
      <c r="C509" s="10"/>
      <c r="D509" s="10">
        <v>54.8</v>
      </c>
      <c r="E509" s="10">
        <v>2</v>
      </c>
      <c r="F509" s="10">
        <v>4</v>
      </c>
      <c r="G509" s="10">
        <v>1</v>
      </c>
      <c r="H509" s="10">
        <v>4</v>
      </c>
      <c r="I509" s="10"/>
      <c r="J509" s="10"/>
      <c r="K509" s="10"/>
      <c r="L509" s="10"/>
      <c r="M509" s="10"/>
      <c r="N509" s="10"/>
      <c r="O509" s="10"/>
      <c r="P509" s="10">
        <v>1</v>
      </c>
      <c r="Q509" s="10">
        <v>178</v>
      </c>
      <c r="R509" s="10">
        <v>201601</v>
      </c>
      <c r="S509" s="10">
        <v>25</v>
      </c>
      <c r="T509" s="10"/>
      <c r="U509" s="10" t="s">
        <v>794</v>
      </c>
    </row>
    <row r="510" spans="1:21">
      <c r="A510" s="10">
        <v>68570</v>
      </c>
      <c r="B510" s="10">
        <v>2</v>
      </c>
      <c r="C510" s="10"/>
      <c r="D510" s="10">
        <v>52.5</v>
      </c>
      <c r="E510" s="10">
        <v>2</v>
      </c>
      <c r="F510" s="10">
        <v>4</v>
      </c>
      <c r="G510" s="10">
        <v>1</v>
      </c>
      <c r="H510" s="10">
        <v>4</v>
      </c>
      <c r="I510" s="10"/>
      <c r="J510" s="10"/>
      <c r="K510" s="10"/>
      <c r="L510" s="10"/>
      <c r="M510" s="10"/>
      <c r="N510" s="10"/>
      <c r="O510" s="10"/>
      <c r="P510" s="10">
        <v>1</v>
      </c>
      <c r="Q510" s="10">
        <v>178</v>
      </c>
      <c r="R510" s="10">
        <v>201601</v>
      </c>
      <c r="S510" s="10">
        <v>25</v>
      </c>
      <c r="T510" s="10"/>
      <c r="U510" s="10" t="s">
        <v>795</v>
      </c>
    </row>
    <row r="511" spans="1:21">
      <c r="A511" s="10">
        <v>68570</v>
      </c>
      <c r="B511" s="10">
        <v>2</v>
      </c>
      <c r="C511" s="10"/>
      <c r="D511" s="10">
        <v>57.7</v>
      </c>
      <c r="E511" s="10">
        <v>2</v>
      </c>
      <c r="F511" s="10">
        <v>4</v>
      </c>
      <c r="G511" s="10">
        <v>1</v>
      </c>
      <c r="H511" s="10">
        <v>4</v>
      </c>
      <c r="I511" s="10"/>
      <c r="J511" s="10"/>
      <c r="K511" s="10"/>
      <c r="L511" s="10"/>
      <c r="M511" s="10"/>
      <c r="N511" s="10"/>
      <c r="O511" s="10"/>
      <c r="P511" s="10">
        <v>1</v>
      </c>
      <c r="Q511" s="10">
        <v>178</v>
      </c>
      <c r="R511" s="10">
        <v>201601</v>
      </c>
      <c r="S511" s="10">
        <v>25</v>
      </c>
      <c r="T511" s="10"/>
      <c r="U511" s="10" t="s">
        <v>796</v>
      </c>
    </row>
    <row r="512" spans="1:21">
      <c r="A512" s="10">
        <v>69310</v>
      </c>
      <c r="B512" s="10">
        <v>1</v>
      </c>
      <c r="C512" s="10">
        <v>30.8</v>
      </c>
      <c r="D512" s="10"/>
      <c r="E512" s="10">
        <v>2</v>
      </c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>
        <v>1</v>
      </c>
      <c r="Q512" s="10">
        <v>178</v>
      </c>
      <c r="R512" s="10">
        <v>201601</v>
      </c>
      <c r="S512" s="10">
        <v>25</v>
      </c>
      <c r="T512" s="10"/>
      <c r="U512" s="10" t="s">
        <v>797</v>
      </c>
    </row>
    <row r="513" spans="1:21">
      <c r="A513" s="10">
        <v>68570</v>
      </c>
      <c r="B513" s="10">
        <v>1</v>
      </c>
      <c r="C513" s="10"/>
      <c r="D513" s="10">
        <v>95.2</v>
      </c>
      <c r="E513" s="10">
        <v>2</v>
      </c>
      <c r="F513" s="10"/>
      <c r="G513" s="10"/>
      <c r="H513" s="10"/>
      <c r="I513" s="10"/>
      <c r="J513" s="10"/>
      <c r="K513" s="10">
        <v>6</v>
      </c>
      <c r="L513" s="10">
        <v>0</v>
      </c>
      <c r="M513" s="10">
        <v>1</v>
      </c>
      <c r="N513" s="10">
        <v>1</v>
      </c>
      <c r="O513" s="10"/>
      <c r="P513" s="10">
        <v>1</v>
      </c>
      <c r="Q513" s="10">
        <v>178</v>
      </c>
      <c r="R513" s="10">
        <v>201601</v>
      </c>
      <c r="S513" s="10">
        <v>25</v>
      </c>
      <c r="T513" s="10"/>
      <c r="U513" s="10" t="s">
        <v>798</v>
      </c>
    </row>
    <row r="514" spans="1:21">
      <c r="A514" s="10">
        <v>68570</v>
      </c>
      <c r="B514" s="10">
        <v>1</v>
      </c>
      <c r="C514" s="10"/>
      <c r="D514" s="10">
        <v>114.3</v>
      </c>
      <c r="E514" s="10">
        <v>2</v>
      </c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>
        <v>1</v>
      </c>
      <c r="Q514" s="10">
        <v>178</v>
      </c>
      <c r="R514" s="10">
        <v>201601</v>
      </c>
      <c r="S514" s="10">
        <v>25</v>
      </c>
      <c r="T514" s="10"/>
      <c r="U514" s="10" t="s">
        <v>799</v>
      </c>
    </row>
    <row r="515" spans="1:21">
      <c r="A515" s="10">
        <v>68570</v>
      </c>
      <c r="B515" s="10">
        <v>1</v>
      </c>
      <c r="C515" s="10"/>
      <c r="D515" s="10">
        <v>92.6</v>
      </c>
      <c r="E515" s="10">
        <v>2</v>
      </c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>
        <v>1</v>
      </c>
      <c r="Q515" s="10">
        <v>178</v>
      </c>
      <c r="R515" s="10">
        <v>201601</v>
      </c>
      <c r="S515" s="10">
        <v>25</v>
      </c>
      <c r="T515" s="10"/>
      <c r="U515" s="10" t="s">
        <v>800</v>
      </c>
    </row>
    <row r="516" spans="1:21">
      <c r="A516" s="10">
        <v>68570</v>
      </c>
      <c r="B516" s="10">
        <v>1</v>
      </c>
      <c r="C516" s="10"/>
      <c r="D516" s="10">
        <v>110.7</v>
      </c>
      <c r="E516" s="10">
        <v>2</v>
      </c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>
        <v>1</v>
      </c>
      <c r="Q516" s="10">
        <v>178</v>
      </c>
      <c r="R516" s="10">
        <v>201601</v>
      </c>
      <c r="S516" s="10">
        <v>25</v>
      </c>
      <c r="T516" s="10"/>
      <c r="U516" s="10" t="s">
        <v>801</v>
      </c>
    </row>
    <row r="517" spans="1:21">
      <c r="A517" s="10">
        <v>68570</v>
      </c>
      <c r="B517" s="10">
        <v>1</v>
      </c>
      <c r="C517" s="10"/>
      <c r="D517" s="10">
        <v>87.9</v>
      </c>
      <c r="E517" s="10">
        <v>2</v>
      </c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>
        <v>1</v>
      </c>
      <c r="Q517" s="10">
        <v>178</v>
      </c>
      <c r="R517" s="10">
        <v>201601</v>
      </c>
      <c r="S517" s="10">
        <v>25</v>
      </c>
      <c r="T517" s="10"/>
      <c r="U517" s="10" t="s">
        <v>802</v>
      </c>
    </row>
    <row r="518" spans="1:21">
      <c r="A518" s="10">
        <v>68570</v>
      </c>
      <c r="B518" s="10">
        <v>1</v>
      </c>
      <c r="C518" s="10"/>
      <c r="D518" s="10">
        <v>85.1</v>
      </c>
      <c r="E518" s="10">
        <v>2</v>
      </c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>
        <v>1</v>
      </c>
      <c r="Q518" s="10">
        <v>178</v>
      </c>
      <c r="R518" s="10">
        <v>201601</v>
      </c>
      <c r="S518" s="10">
        <v>25</v>
      </c>
      <c r="T518" s="10"/>
      <c r="U518" s="10" t="s">
        <v>803</v>
      </c>
    </row>
    <row r="519" spans="1:21">
      <c r="A519" s="10">
        <v>68570</v>
      </c>
      <c r="B519" s="10">
        <v>1</v>
      </c>
      <c r="C519" s="10"/>
      <c r="D519" s="10">
        <v>113.6</v>
      </c>
      <c r="E519" s="10">
        <v>2</v>
      </c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>
        <v>1</v>
      </c>
      <c r="Q519" s="10">
        <v>178</v>
      </c>
      <c r="R519" s="10">
        <v>201601</v>
      </c>
      <c r="S519" s="10">
        <v>25</v>
      </c>
      <c r="T519" s="10"/>
      <c r="U519" s="10" t="s">
        <v>804</v>
      </c>
    </row>
    <row r="520" spans="1:21">
      <c r="A520" s="10">
        <v>68570</v>
      </c>
      <c r="B520" s="10">
        <v>1</v>
      </c>
      <c r="C520" s="10"/>
      <c r="D520" s="10">
        <v>104</v>
      </c>
      <c r="E520" s="10">
        <v>2</v>
      </c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>
        <v>1</v>
      </c>
      <c r="Q520" s="10">
        <v>178</v>
      </c>
      <c r="R520" s="10">
        <v>201601</v>
      </c>
      <c r="S520" s="10">
        <v>25</v>
      </c>
      <c r="T520" s="10"/>
      <c r="U520" s="10" t="s">
        <v>805</v>
      </c>
    </row>
    <row r="521" spans="1:21">
      <c r="A521" s="10">
        <v>68570</v>
      </c>
      <c r="B521" s="10">
        <v>1</v>
      </c>
      <c r="C521" s="10"/>
      <c r="D521" s="10">
        <v>77.900000000000006</v>
      </c>
      <c r="E521" s="10">
        <v>2</v>
      </c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>
        <v>1</v>
      </c>
      <c r="Q521" s="10">
        <v>178</v>
      </c>
      <c r="R521" s="10">
        <v>201601</v>
      </c>
      <c r="S521" s="10">
        <v>25</v>
      </c>
      <c r="T521" s="10"/>
      <c r="U521" s="10" t="s">
        <v>806</v>
      </c>
    </row>
    <row r="522" spans="1:21">
      <c r="A522" s="10">
        <v>68570</v>
      </c>
      <c r="B522" s="10">
        <v>1</v>
      </c>
      <c r="C522" s="10"/>
      <c r="D522" s="10">
        <v>66.2</v>
      </c>
      <c r="E522" s="10">
        <v>2</v>
      </c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>
        <v>1</v>
      </c>
      <c r="Q522" s="10">
        <v>178</v>
      </c>
      <c r="R522" s="10">
        <v>201601</v>
      </c>
      <c r="S522" s="10">
        <v>25</v>
      </c>
      <c r="T522" s="10"/>
      <c r="U522" s="10" t="s">
        <v>807</v>
      </c>
    </row>
    <row r="523" spans="1:21">
      <c r="A523" s="10">
        <v>68570</v>
      </c>
      <c r="B523" s="10">
        <v>1</v>
      </c>
      <c r="C523" s="10"/>
      <c r="D523" s="10">
        <v>100.3</v>
      </c>
      <c r="E523" s="10">
        <v>2</v>
      </c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>
        <v>1</v>
      </c>
      <c r="Q523" s="10">
        <v>178</v>
      </c>
      <c r="R523" s="10">
        <v>201601</v>
      </c>
      <c r="S523" s="10">
        <v>25</v>
      </c>
      <c r="T523" s="10"/>
      <c r="U523" s="10" t="s">
        <v>808</v>
      </c>
    </row>
    <row r="524" spans="1:21">
      <c r="A524" s="10">
        <v>68570</v>
      </c>
      <c r="B524" s="10">
        <v>1</v>
      </c>
      <c r="C524" s="10"/>
      <c r="D524" s="10">
        <v>117.9</v>
      </c>
      <c r="E524" s="10">
        <v>2</v>
      </c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>
        <v>1</v>
      </c>
      <c r="Q524" s="10">
        <v>178</v>
      </c>
      <c r="R524" s="10">
        <v>201601</v>
      </c>
      <c r="S524" s="10">
        <v>26</v>
      </c>
      <c r="T524" s="10"/>
      <c r="U524" s="10" t="s">
        <v>809</v>
      </c>
    </row>
    <row r="525" spans="1:21">
      <c r="A525" s="10">
        <v>68570</v>
      </c>
      <c r="B525" s="10">
        <v>1</v>
      </c>
      <c r="C525" s="10"/>
      <c r="D525" s="10">
        <v>115.8</v>
      </c>
      <c r="E525" s="10">
        <v>2</v>
      </c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>
        <v>1</v>
      </c>
      <c r="Q525" s="10">
        <v>178</v>
      </c>
      <c r="R525" s="10">
        <v>201601</v>
      </c>
      <c r="S525" s="10">
        <v>26</v>
      </c>
      <c r="T525" s="10"/>
      <c r="U525" s="10" t="s">
        <v>810</v>
      </c>
    </row>
    <row r="526" spans="1:21">
      <c r="A526" s="10">
        <v>68570</v>
      </c>
      <c r="B526" s="10">
        <v>1</v>
      </c>
      <c r="C526" s="10"/>
      <c r="D526" s="10">
        <v>108.1</v>
      </c>
      <c r="E526" s="10">
        <v>2</v>
      </c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>
        <v>1</v>
      </c>
      <c r="Q526" s="10">
        <v>178</v>
      </c>
      <c r="R526" s="10">
        <v>201601</v>
      </c>
      <c r="S526" s="10">
        <v>26</v>
      </c>
      <c r="T526" s="10"/>
      <c r="U526" s="10" t="s">
        <v>811</v>
      </c>
    </row>
    <row r="527" spans="1:21">
      <c r="A527" s="10">
        <v>68570</v>
      </c>
      <c r="B527" s="10">
        <v>1</v>
      </c>
      <c r="C527" s="10"/>
      <c r="D527" s="10">
        <v>115</v>
      </c>
      <c r="E527" s="10">
        <v>2</v>
      </c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>
        <v>1</v>
      </c>
      <c r="Q527" s="10">
        <v>178</v>
      </c>
      <c r="R527" s="10">
        <v>201601</v>
      </c>
      <c r="S527" s="10">
        <v>26</v>
      </c>
      <c r="T527" s="10"/>
      <c r="U527" s="10" t="s">
        <v>812</v>
      </c>
    </row>
    <row r="528" spans="1:21">
      <c r="A528" s="10">
        <v>68570</v>
      </c>
      <c r="B528" s="10">
        <v>1</v>
      </c>
      <c r="C528" s="10"/>
      <c r="D528" s="10">
        <v>96.8</v>
      </c>
      <c r="E528" s="10">
        <v>2</v>
      </c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>
        <v>1</v>
      </c>
      <c r="Q528" s="10">
        <v>178</v>
      </c>
      <c r="R528" s="10">
        <v>201601</v>
      </c>
      <c r="S528" s="10">
        <v>26</v>
      </c>
      <c r="T528" s="10"/>
      <c r="U528" s="10" t="s">
        <v>813</v>
      </c>
    </row>
    <row r="529" spans="1:21">
      <c r="A529" s="10">
        <v>68570</v>
      </c>
      <c r="B529" s="10">
        <v>1</v>
      </c>
      <c r="C529" s="10"/>
      <c r="D529" s="10">
        <v>96.5</v>
      </c>
      <c r="E529" s="10">
        <v>2</v>
      </c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>
        <v>1</v>
      </c>
      <c r="Q529" s="10">
        <v>178</v>
      </c>
      <c r="R529" s="10">
        <v>201601</v>
      </c>
      <c r="S529" s="10">
        <v>26</v>
      </c>
      <c r="T529" s="10"/>
      <c r="U529" s="10" t="s">
        <v>814</v>
      </c>
    </row>
    <row r="530" spans="1:21">
      <c r="A530" s="10">
        <v>68570</v>
      </c>
      <c r="B530" s="10">
        <v>1</v>
      </c>
      <c r="C530" s="10"/>
      <c r="D530" s="10">
        <v>96.7</v>
      </c>
      <c r="E530" s="10">
        <v>2</v>
      </c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>
        <v>1</v>
      </c>
      <c r="Q530" s="10">
        <v>178</v>
      </c>
      <c r="R530" s="10">
        <v>201601</v>
      </c>
      <c r="S530" s="10">
        <v>26</v>
      </c>
      <c r="T530" s="10"/>
      <c r="U530" s="10" t="s">
        <v>815</v>
      </c>
    </row>
    <row r="531" spans="1:21">
      <c r="A531" s="10">
        <v>69310</v>
      </c>
      <c r="B531" s="10">
        <v>1</v>
      </c>
      <c r="C531" s="10">
        <v>119.9</v>
      </c>
      <c r="D531" s="10"/>
      <c r="E531" s="10">
        <v>2</v>
      </c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>
        <v>1</v>
      </c>
      <c r="Q531" s="10">
        <v>178</v>
      </c>
      <c r="R531" s="10">
        <v>201601</v>
      </c>
      <c r="S531" s="10">
        <v>27</v>
      </c>
      <c r="T531" s="10"/>
      <c r="U531" s="10" t="s">
        <v>816</v>
      </c>
    </row>
    <row r="532" spans="1:21">
      <c r="A532" s="10">
        <v>69310</v>
      </c>
      <c r="B532" s="10">
        <v>1</v>
      </c>
      <c r="C532" s="10">
        <v>95.4</v>
      </c>
      <c r="D532" s="10"/>
      <c r="E532" s="10">
        <v>2</v>
      </c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>
        <v>1</v>
      </c>
      <c r="Q532" s="10">
        <v>178</v>
      </c>
      <c r="R532" s="10">
        <v>201601</v>
      </c>
      <c r="S532" s="10">
        <v>28</v>
      </c>
      <c r="T532" s="10"/>
      <c r="U532" s="10" t="s">
        <v>817</v>
      </c>
    </row>
    <row r="533" spans="1:21">
      <c r="A533" s="10">
        <v>69310</v>
      </c>
      <c r="B533" s="10">
        <v>1</v>
      </c>
      <c r="C533" s="10">
        <v>116.6</v>
      </c>
      <c r="D533" s="10"/>
      <c r="E533" s="10">
        <v>2</v>
      </c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>
        <v>1</v>
      </c>
      <c r="Q533" s="10">
        <v>178</v>
      </c>
      <c r="R533" s="10">
        <v>201601</v>
      </c>
      <c r="S533" s="10">
        <v>28</v>
      </c>
      <c r="T533" s="10"/>
      <c r="U533" s="10" t="s">
        <v>818</v>
      </c>
    </row>
    <row r="534" spans="1:21">
      <c r="A534" s="10">
        <v>69310</v>
      </c>
      <c r="B534" s="10">
        <v>1</v>
      </c>
      <c r="C534" s="10">
        <v>142.5</v>
      </c>
      <c r="D534" s="10"/>
      <c r="E534" s="10">
        <v>2</v>
      </c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>
        <v>1</v>
      </c>
      <c r="Q534" s="10">
        <v>178</v>
      </c>
      <c r="R534" s="10">
        <v>201601</v>
      </c>
      <c r="S534" s="10">
        <v>28</v>
      </c>
      <c r="T534" s="10"/>
      <c r="U534" s="10" t="s">
        <v>819</v>
      </c>
    </row>
    <row r="535" spans="1:21">
      <c r="A535" s="10">
        <v>69310</v>
      </c>
      <c r="B535" s="10">
        <v>1</v>
      </c>
      <c r="C535" s="10">
        <v>99.1</v>
      </c>
      <c r="D535" s="10"/>
      <c r="E535" s="10">
        <v>2</v>
      </c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>
        <v>1</v>
      </c>
      <c r="Q535" s="10">
        <v>178</v>
      </c>
      <c r="R535" s="10">
        <v>201601</v>
      </c>
      <c r="S535" s="10">
        <v>28</v>
      </c>
      <c r="T535" s="10"/>
      <c r="U535" s="10" t="s">
        <v>820</v>
      </c>
    </row>
    <row r="536" spans="1:21">
      <c r="A536" s="10">
        <v>69310</v>
      </c>
      <c r="B536" s="10">
        <v>1</v>
      </c>
      <c r="C536" s="10">
        <v>130.19999999999999</v>
      </c>
      <c r="D536" s="10"/>
      <c r="E536" s="10">
        <v>2</v>
      </c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>
        <v>1</v>
      </c>
      <c r="Q536" s="10">
        <v>178</v>
      </c>
      <c r="R536" s="10">
        <v>201601</v>
      </c>
      <c r="S536" s="10">
        <v>28</v>
      </c>
      <c r="T536" s="10"/>
      <c r="U536" s="10" t="s">
        <v>821</v>
      </c>
    </row>
    <row r="537" spans="1:21">
      <c r="A537" s="10">
        <v>69335</v>
      </c>
      <c r="B537" s="10">
        <v>1</v>
      </c>
      <c r="C537" s="10">
        <v>22</v>
      </c>
      <c r="D537" s="10"/>
      <c r="E537" s="10">
        <v>2</v>
      </c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>
        <v>1</v>
      </c>
      <c r="Q537" s="10">
        <v>178</v>
      </c>
      <c r="R537" s="10">
        <v>201601</v>
      </c>
      <c r="S537" s="10">
        <v>29</v>
      </c>
      <c r="T537" s="10"/>
      <c r="U537" s="10" t="s">
        <v>822</v>
      </c>
    </row>
    <row r="538" spans="1:21">
      <c r="A538" s="10">
        <v>69335</v>
      </c>
      <c r="B538" s="10">
        <v>1</v>
      </c>
      <c r="C538" s="10">
        <v>30</v>
      </c>
      <c r="D538" s="10"/>
      <c r="E538" s="10">
        <v>2</v>
      </c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>
        <v>1</v>
      </c>
      <c r="Q538" s="10">
        <v>178</v>
      </c>
      <c r="R538" s="10">
        <v>201601</v>
      </c>
      <c r="S538" s="10">
        <v>29</v>
      </c>
      <c r="T538" s="10"/>
      <c r="U538" s="10" t="s">
        <v>823</v>
      </c>
    </row>
    <row r="539" spans="1:21">
      <c r="A539" s="10">
        <v>69335</v>
      </c>
      <c r="B539" s="10">
        <v>1</v>
      </c>
      <c r="C539" s="10">
        <v>41.5</v>
      </c>
      <c r="D539" s="10"/>
      <c r="E539" s="10">
        <v>2</v>
      </c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>
        <v>1</v>
      </c>
      <c r="Q539" s="10">
        <v>178</v>
      </c>
      <c r="R539" s="10">
        <v>201601</v>
      </c>
      <c r="S539" s="10">
        <v>29</v>
      </c>
      <c r="T539" s="10"/>
      <c r="U539" s="10" t="s">
        <v>824</v>
      </c>
    </row>
    <row r="540" spans="1:21">
      <c r="A540" s="10">
        <v>69300</v>
      </c>
      <c r="B540" s="10">
        <v>1</v>
      </c>
      <c r="C540" s="10">
        <v>25.8</v>
      </c>
      <c r="D540" s="10"/>
      <c r="E540" s="10">
        <v>2</v>
      </c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>
        <v>1</v>
      </c>
      <c r="Q540" s="10">
        <v>178</v>
      </c>
      <c r="R540" s="10">
        <v>201601</v>
      </c>
      <c r="S540" s="10">
        <v>29</v>
      </c>
      <c r="T540" s="10"/>
      <c r="U540" s="10" t="s">
        <v>825</v>
      </c>
    </row>
    <row r="541" spans="1:21">
      <c r="A541" s="10">
        <v>69300</v>
      </c>
      <c r="B541" s="10">
        <v>1</v>
      </c>
      <c r="C541" s="10">
        <v>33.700000000000003</v>
      </c>
      <c r="D541" s="10"/>
      <c r="E541" s="10">
        <v>2</v>
      </c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>
        <v>1</v>
      </c>
      <c r="Q541" s="10">
        <v>178</v>
      </c>
      <c r="R541" s="10">
        <v>201601</v>
      </c>
      <c r="S541" s="10">
        <v>29</v>
      </c>
      <c r="T541" s="10"/>
      <c r="U541" s="10" t="s">
        <v>826</v>
      </c>
    </row>
    <row r="542" spans="1:21">
      <c r="A542" s="10">
        <v>68570</v>
      </c>
      <c r="B542" s="10">
        <v>1</v>
      </c>
      <c r="C542" s="10"/>
      <c r="D542" s="10">
        <v>104.4</v>
      </c>
      <c r="E542" s="10">
        <v>2</v>
      </c>
      <c r="F542" s="10"/>
      <c r="G542" s="10"/>
      <c r="H542" s="10"/>
      <c r="I542" s="10"/>
      <c r="J542" s="10"/>
      <c r="K542" s="10">
        <v>5</v>
      </c>
      <c r="L542" s="10">
        <v>0</v>
      </c>
      <c r="M542" s="10">
        <v>0</v>
      </c>
      <c r="N542" s="10">
        <v>25</v>
      </c>
      <c r="O542" s="10"/>
      <c r="P542" s="10">
        <v>1</v>
      </c>
      <c r="Q542" s="10">
        <v>178</v>
      </c>
      <c r="R542" s="10">
        <v>201601</v>
      </c>
      <c r="S542" s="10">
        <v>29</v>
      </c>
      <c r="T542" s="10"/>
      <c r="U542" s="10" t="s">
        <v>827</v>
      </c>
    </row>
    <row r="543" spans="1:21">
      <c r="A543" s="10">
        <v>68550</v>
      </c>
      <c r="B543" s="10">
        <v>2</v>
      </c>
      <c r="C543" s="10"/>
      <c r="D543" s="10">
        <v>94.5</v>
      </c>
      <c r="E543" s="10">
        <v>3</v>
      </c>
      <c r="F543" s="10">
        <v>4</v>
      </c>
      <c r="G543" s="10">
        <v>1</v>
      </c>
      <c r="H543" s="10">
        <v>4</v>
      </c>
      <c r="I543" s="10"/>
      <c r="J543" s="10"/>
      <c r="K543" s="10">
        <v>6</v>
      </c>
      <c r="L543" s="10">
        <v>10</v>
      </c>
      <c r="M543" s="10">
        <v>5</v>
      </c>
      <c r="N543" s="10">
        <v>40</v>
      </c>
      <c r="O543" s="10"/>
      <c r="P543" s="10">
        <v>1</v>
      </c>
      <c r="Q543" s="10">
        <v>178</v>
      </c>
      <c r="R543" s="10">
        <v>201601</v>
      </c>
      <c r="S543" s="10">
        <v>31</v>
      </c>
      <c r="T543" s="10"/>
      <c r="U543" s="10" t="s">
        <v>828</v>
      </c>
    </row>
    <row r="544" spans="1:21">
      <c r="A544" s="10">
        <v>68550</v>
      </c>
      <c r="B544" s="10">
        <v>2</v>
      </c>
      <c r="C544" s="10"/>
      <c r="D544" s="10">
        <v>99.6</v>
      </c>
      <c r="E544" s="10">
        <v>4</v>
      </c>
      <c r="F544" s="10">
        <v>4</v>
      </c>
      <c r="G544" s="10">
        <v>1</v>
      </c>
      <c r="H544" s="10">
        <v>4</v>
      </c>
      <c r="I544" s="10"/>
      <c r="J544" s="10"/>
      <c r="K544" s="10">
        <v>6</v>
      </c>
      <c r="L544" s="10">
        <v>10</v>
      </c>
      <c r="M544" s="10">
        <v>25</v>
      </c>
      <c r="N544" s="10">
        <v>40</v>
      </c>
      <c r="O544" s="10"/>
      <c r="P544" s="10">
        <v>1</v>
      </c>
      <c r="Q544" s="10">
        <v>178</v>
      </c>
      <c r="R544" s="10">
        <v>201601</v>
      </c>
      <c r="S544" s="10">
        <v>31</v>
      </c>
      <c r="T544" s="10"/>
      <c r="U544" s="10" t="s">
        <v>829</v>
      </c>
    </row>
    <row r="545" spans="1:21">
      <c r="A545" s="10">
        <v>68550</v>
      </c>
      <c r="B545" s="10">
        <v>2</v>
      </c>
      <c r="C545" s="10"/>
      <c r="D545" s="10">
        <v>107.2</v>
      </c>
      <c r="E545" s="10">
        <v>3</v>
      </c>
      <c r="F545" s="10">
        <v>4</v>
      </c>
      <c r="G545" s="10">
        <v>1</v>
      </c>
      <c r="H545" s="10">
        <v>4</v>
      </c>
      <c r="I545" s="10"/>
      <c r="J545" s="10"/>
      <c r="K545" s="10">
        <v>6</v>
      </c>
      <c r="L545" s="10">
        <v>1</v>
      </c>
      <c r="M545" s="10">
        <v>0</v>
      </c>
      <c r="N545" s="10">
        <v>20</v>
      </c>
      <c r="O545" s="10"/>
      <c r="P545" s="10">
        <v>1</v>
      </c>
      <c r="Q545" s="10">
        <v>178</v>
      </c>
      <c r="R545" s="10">
        <v>201601</v>
      </c>
      <c r="S545" s="10">
        <v>31</v>
      </c>
      <c r="T545" s="10"/>
      <c r="U545" s="10" t="s">
        <v>830</v>
      </c>
    </row>
    <row r="546" spans="1:21">
      <c r="A546" s="10">
        <v>68550</v>
      </c>
      <c r="B546" s="10">
        <v>2</v>
      </c>
      <c r="C546" s="10"/>
      <c r="D546" s="10">
        <v>98.3</v>
      </c>
      <c r="E546" s="10">
        <v>3</v>
      </c>
      <c r="F546" s="10">
        <v>4</v>
      </c>
      <c r="G546" s="10">
        <v>1</v>
      </c>
      <c r="H546" s="10">
        <v>4</v>
      </c>
      <c r="I546" s="10"/>
      <c r="J546" s="10"/>
      <c r="K546" s="10">
        <v>6</v>
      </c>
      <c r="L546" s="10">
        <v>1</v>
      </c>
      <c r="M546" s="10">
        <v>1</v>
      </c>
      <c r="N546" s="10">
        <v>10</v>
      </c>
      <c r="O546" s="10"/>
      <c r="P546" s="10">
        <v>1</v>
      </c>
      <c r="Q546" s="10">
        <v>178</v>
      </c>
      <c r="R546" s="10">
        <v>201601</v>
      </c>
      <c r="S546" s="10">
        <v>31</v>
      </c>
      <c r="T546" s="10"/>
      <c r="U546" s="10" t="s">
        <v>831</v>
      </c>
    </row>
    <row r="547" spans="1:21">
      <c r="A547" s="10">
        <v>68550</v>
      </c>
      <c r="B547" s="10">
        <v>2</v>
      </c>
      <c r="C547" s="10"/>
      <c r="D547" s="10">
        <v>99</v>
      </c>
      <c r="E547" s="10">
        <v>3</v>
      </c>
      <c r="F547" s="10">
        <v>4</v>
      </c>
      <c r="G547" s="10">
        <v>1</v>
      </c>
      <c r="H547" s="10">
        <v>5</v>
      </c>
      <c r="I547" s="10"/>
      <c r="J547" s="10"/>
      <c r="K547" s="10">
        <v>6</v>
      </c>
      <c r="L547" s="10">
        <v>3</v>
      </c>
      <c r="M547" s="10">
        <v>2</v>
      </c>
      <c r="N547" s="10">
        <v>10</v>
      </c>
      <c r="O547" s="10"/>
      <c r="P547" s="10">
        <v>1</v>
      </c>
      <c r="Q547" s="10">
        <v>178</v>
      </c>
      <c r="R547" s="10">
        <v>201601</v>
      </c>
      <c r="S547" s="10">
        <v>31</v>
      </c>
      <c r="T547" s="10"/>
      <c r="U547" s="10" t="s">
        <v>832</v>
      </c>
    </row>
    <row r="548" spans="1:21">
      <c r="A548" s="10">
        <v>68550</v>
      </c>
      <c r="B548" s="10">
        <v>2</v>
      </c>
      <c r="C548" s="10"/>
      <c r="D548" s="10">
        <v>93.2</v>
      </c>
      <c r="E548" s="10">
        <v>3</v>
      </c>
      <c r="F548" s="10">
        <v>4</v>
      </c>
      <c r="G548" s="10">
        <v>1</v>
      </c>
      <c r="H548" s="10">
        <v>4</v>
      </c>
      <c r="I548" s="10"/>
      <c r="J548" s="10"/>
      <c r="K548" s="10">
        <v>6</v>
      </c>
      <c r="L548" s="10">
        <v>1</v>
      </c>
      <c r="M548" s="10">
        <v>1</v>
      </c>
      <c r="N548" s="10">
        <v>20</v>
      </c>
      <c r="O548" s="10"/>
      <c r="P548" s="10">
        <v>1</v>
      </c>
      <c r="Q548" s="10">
        <v>178</v>
      </c>
      <c r="R548" s="10">
        <v>201601</v>
      </c>
      <c r="S548" s="10">
        <v>31</v>
      </c>
      <c r="T548" s="10"/>
      <c r="U548" s="10" t="s">
        <v>833</v>
      </c>
    </row>
    <row r="549" spans="1:21">
      <c r="A549" s="10">
        <v>68550</v>
      </c>
      <c r="B549" s="10">
        <v>2</v>
      </c>
      <c r="C549" s="10"/>
      <c r="D549" s="10">
        <v>94.6</v>
      </c>
      <c r="E549" s="10">
        <v>3</v>
      </c>
      <c r="F549" s="10">
        <v>4</v>
      </c>
      <c r="G549" s="10">
        <v>1</v>
      </c>
      <c r="H549" s="10">
        <v>4</v>
      </c>
      <c r="I549" s="10"/>
      <c r="J549" s="10"/>
      <c r="K549" s="10">
        <v>6</v>
      </c>
      <c r="L549" s="10">
        <v>1</v>
      </c>
      <c r="M549" s="10">
        <v>0</v>
      </c>
      <c r="N549" s="10">
        <v>10</v>
      </c>
      <c r="O549" s="10"/>
      <c r="P549" s="10">
        <v>1</v>
      </c>
      <c r="Q549" s="10">
        <v>178</v>
      </c>
      <c r="R549" s="10">
        <v>201601</v>
      </c>
      <c r="S549" s="10">
        <v>31</v>
      </c>
      <c r="T549" s="10"/>
      <c r="U549" s="10" t="s">
        <v>834</v>
      </c>
    </row>
    <row r="550" spans="1:21">
      <c r="A550" s="10">
        <v>68550</v>
      </c>
      <c r="B550" s="10">
        <v>2</v>
      </c>
      <c r="C550" s="10"/>
      <c r="D550" s="10">
        <v>101.7</v>
      </c>
      <c r="E550" s="10">
        <v>3</v>
      </c>
      <c r="F550" s="10">
        <v>4</v>
      </c>
      <c r="G550" s="10">
        <v>1</v>
      </c>
      <c r="H550" s="10">
        <v>4</v>
      </c>
      <c r="I550" s="10"/>
      <c r="J550" s="10"/>
      <c r="K550" s="10">
        <v>6</v>
      </c>
      <c r="L550" s="10">
        <v>1</v>
      </c>
      <c r="M550" s="10">
        <v>0</v>
      </c>
      <c r="N550" s="10">
        <v>3</v>
      </c>
      <c r="O550" s="10"/>
      <c r="P550" s="10">
        <v>1</v>
      </c>
      <c r="Q550" s="10">
        <v>178</v>
      </c>
      <c r="R550" s="10">
        <v>201601</v>
      </c>
      <c r="S550" s="10">
        <v>31</v>
      </c>
      <c r="T550" s="10"/>
      <c r="U550" s="10" t="s">
        <v>835</v>
      </c>
    </row>
    <row r="551" spans="1:21">
      <c r="A551" s="10">
        <v>68550</v>
      </c>
      <c r="B551" s="10">
        <v>2</v>
      </c>
      <c r="C551" s="10"/>
      <c r="D551" s="10">
        <v>101.8</v>
      </c>
      <c r="E551" s="10">
        <v>3</v>
      </c>
      <c r="F551" s="10">
        <v>4</v>
      </c>
      <c r="G551" s="10">
        <v>1</v>
      </c>
      <c r="H551" s="10">
        <v>4</v>
      </c>
      <c r="I551" s="10"/>
      <c r="J551" s="10"/>
      <c r="K551" s="10"/>
      <c r="L551" s="10"/>
      <c r="M551" s="10"/>
      <c r="N551" s="10"/>
      <c r="O551" s="10"/>
      <c r="P551" s="10">
        <v>1</v>
      </c>
      <c r="Q551" s="10">
        <v>178</v>
      </c>
      <c r="R551" s="10">
        <v>201601</v>
      </c>
      <c r="S551" s="10">
        <v>31</v>
      </c>
      <c r="T551" s="10"/>
      <c r="U551" s="10" t="s">
        <v>836</v>
      </c>
    </row>
    <row r="552" spans="1:21">
      <c r="A552" s="10">
        <v>68550</v>
      </c>
      <c r="B552" s="10">
        <v>2</v>
      </c>
      <c r="C552" s="10"/>
      <c r="D552" s="10">
        <v>105.5</v>
      </c>
      <c r="E552" s="10">
        <v>3</v>
      </c>
      <c r="F552" s="10">
        <v>4</v>
      </c>
      <c r="G552" s="10">
        <v>1</v>
      </c>
      <c r="H552" s="10">
        <v>4</v>
      </c>
      <c r="I552" s="10"/>
      <c r="J552" s="10"/>
      <c r="K552" s="10"/>
      <c r="L552" s="10"/>
      <c r="M552" s="10"/>
      <c r="N552" s="10"/>
      <c r="O552" s="10"/>
      <c r="P552" s="10">
        <v>1</v>
      </c>
      <c r="Q552" s="10">
        <v>178</v>
      </c>
      <c r="R552" s="10">
        <v>201601</v>
      </c>
      <c r="S552" s="10">
        <v>31</v>
      </c>
      <c r="T552" s="10"/>
      <c r="U552" s="10" t="s">
        <v>837</v>
      </c>
    </row>
    <row r="553" spans="1:21">
      <c r="A553" s="10">
        <v>68550</v>
      </c>
      <c r="B553" s="10">
        <v>2</v>
      </c>
      <c r="C553" s="10"/>
      <c r="D553" s="10">
        <v>110.6</v>
      </c>
      <c r="E553" s="10">
        <v>3</v>
      </c>
      <c r="F553" s="10">
        <v>4</v>
      </c>
      <c r="G553" s="10">
        <v>1</v>
      </c>
      <c r="H553" s="10">
        <v>4</v>
      </c>
      <c r="I553" s="10"/>
      <c r="J553" s="10"/>
      <c r="K553" s="10"/>
      <c r="L553" s="10"/>
      <c r="M553" s="10"/>
      <c r="N553" s="10"/>
      <c r="O553" s="10"/>
      <c r="P553" s="10">
        <v>1</v>
      </c>
      <c r="Q553" s="10">
        <v>178</v>
      </c>
      <c r="R553" s="10">
        <v>201601</v>
      </c>
      <c r="S553" s="10">
        <v>31</v>
      </c>
      <c r="T553" s="10"/>
      <c r="U553" s="10" t="s">
        <v>838</v>
      </c>
    </row>
    <row r="554" spans="1:21">
      <c r="A554" s="10">
        <v>68550</v>
      </c>
      <c r="B554" s="10">
        <v>2</v>
      </c>
      <c r="C554" s="10"/>
      <c r="D554" s="10">
        <v>103.5</v>
      </c>
      <c r="E554" s="10">
        <v>2</v>
      </c>
      <c r="F554" s="10">
        <v>4</v>
      </c>
      <c r="G554" s="10">
        <v>1</v>
      </c>
      <c r="H554" s="10">
        <v>4</v>
      </c>
      <c r="I554" s="10"/>
      <c r="J554" s="10"/>
      <c r="K554" s="10"/>
      <c r="L554" s="10"/>
      <c r="M554" s="10"/>
      <c r="N554" s="10"/>
      <c r="O554" s="10"/>
      <c r="P554" s="10">
        <v>1</v>
      </c>
      <c r="Q554" s="10">
        <v>178</v>
      </c>
      <c r="R554" s="10">
        <v>201601</v>
      </c>
      <c r="S554" s="10">
        <v>31</v>
      </c>
      <c r="T554" s="10"/>
      <c r="U554" s="10" t="s">
        <v>839</v>
      </c>
    </row>
    <row r="555" spans="1:21">
      <c r="A555" s="10">
        <v>68550</v>
      </c>
      <c r="B555" s="10">
        <v>2</v>
      </c>
      <c r="C555" s="10"/>
      <c r="D555" s="10">
        <v>105.4</v>
      </c>
      <c r="E555" s="10">
        <v>3</v>
      </c>
      <c r="F555" s="10">
        <v>4</v>
      </c>
      <c r="G555" s="10">
        <v>2</v>
      </c>
      <c r="H555" s="10">
        <v>4</v>
      </c>
      <c r="I555" s="10"/>
      <c r="J555" s="10"/>
      <c r="K555" s="10">
        <v>6</v>
      </c>
      <c r="L555" s="10">
        <v>1</v>
      </c>
      <c r="M555" s="10">
        <v>0</v>
      </c>
      <c r="N555" s="10">
        <v>5</v>
      </c>
      <c r="O555" s="10"/>
      <c r="P555" s="10">
        <v>1</v>
      </c>
      <c r="Q555" s="10">
        <v>178</v>
      </c>
      <c r="R555" s="10">
        <v>201601</v>
      </c>
      <c r="S555" s="10">
        <v>31</v>
      </c>
      <c r="T555" s="10"/>
      <c r="U555" s="10" t="s">
        <v>840</v>
      </c>
    </row>
    <row r="556" spans="1:21">
      <c r="A556" s="10">
        <v>68550</v>
      </c>
      <c r="B556" s="10">
        <v>2</v>
      </c>
      <c r="C556" s="10"/>
      <c r="D556" s="10">
        <v>102.4</v>
      </c>
      <c r="E556" s="10">
        <v>3</v>
      </c>
      <c r="F556" s="10">
        <v>4</v>
      </c>
      <c r="G556" s="10">
        <v>2</v>
      </c>
      <c r="H556" s="10">
        <v>4</v>
      </c>
      <c r="I556" s="10"/>
      <c r="J556" s="10"/>
      <c r="K556" s="10"/>
      <c r="L556" s="10"/>
      <c r="M556" s="10"/>
      <c r="N556" s="10"/>
      <c r="O556" s="10"/>
      <c r="P556" s="10">
        <v>1</v>
      </c>
      <c r="Q556" s="10">
        <v>178</v>
      </c>
      <c r="R556" s="10">
        <v>201601</v>
      </c>
      <c r="S556" s="10">
        <v>31</v>
      </c>
      <c r="T556" s="10"/>
      <c r="U556" s="10" t="s">
        <v>841</v>
      </c>
    </row>
    <row r="557" spans="1:21">
      <c r="A557" s="10">
        <v>68550</v>
      </c>
      <c r="B557" s="10">
        <v>2</v>
      </c>
      <c r="C557" s="10"/>
      <c r="D557" s="10">
        <v>107.7</v>
      </c>
      <c r="E557" s="10">
        <v>4</v>
      </c>
      <c r="F557" s="10">
        <v>0</v>
      </c>
      <c r="G557" s="10">
        <v>0</v>
      </c>
      <c r="H557" s="10">
        <v>1</v>
      </c>
      <c r="I557" s="10"/>
      <c r="J557" s="10"/>
      <c r="K557" s="10">
        <v>6</v>
      </c>
      <c r="L557" s="10">
        <v>2</v>
      </c>
      <c r="M557" s="10">
        <v>5</v>
      </c>
      <c r="N557" s="10">
        <v>10</v>
      </c>
      <c r="O557" s="10"/>
      <c r="P557" s="10">
        <v>1</v>
      </c>
      <c r="Q557" s="10">
        <v>178</v>
      </c>
      <c r="R557" s="10">
        <v>201601</v>
      </c>
      <c r="S557" s="10">
        <v>31</v>
      </c>
      <c r="T557" s="10"/>
      <c r="U557" s="10" t="s">
        <v>842</v>
      </c>
    </row>
    <row r="558" spans="1:21">
      <c r="A558" s="10">
        <v>68550</v>
      </c>
      <c r="B558" s="10">
        <v>2</v>
      </c>
      <c r="C558" s="10"/>
      <c r="D558" s="10">
        <v>98.1</v>
      </c>
      <c r="E558" s="10">
        <v>3</v>
      </c>
      <c r="F558" s="10">
        <v>0</v>
      </c>
      <c r="G558" s="10">
        <v>0</v>
      </c>
      <c r="H558" s="10">
        <v>1</v>
      </c>
      <c r="I558" s="10"/>
      <c r="J558" s="10"/>
      <c r="K558" s="10"/>
      <c r="L558" s="10"/>
      <c r="M558" s="10"/>
      <c r="N558" s="10"/>
      <c r="O558" s="10"/>
      <c r="P558" s="10">
        <v>1</v>
      </c>
      <c r="Q558" s="10">
        <v>178</v>
      </c>
      <c r="R558" s="10">
        <v>201601</v>
      </c>
      <c r="S558" s="10">
        <v>31</v>
      </c>
      <c r="T558" s="10"/>
      <c r="U558" s="10" t="s">
        <v>843</v>
      </c>
    </row>
    <row r="559" spans="1:21">
      <c r="A559" s="10">
        <v>68550</v>
      </c>
      <c r="B559" s="10">
        <v>2</v>
      </c>
      <c r="C559" s="10"/>
      <c r="D559" s="10">
        <v>103</v>
      </c>
      <c r="E559" s="10">
        <v>2</v>
      </c>
      <c r="F559" s="10">
        <v>0</v>
      </c>
      <c r="G559" s="10">
        <v>0</v>
      </c>
      <c r="H559" s="10">
        <v>1</v>
      </c>
      <c r="I559" s="10"/>
      <c r="J559" s="10"/>
      <c r="K559" s="10"/>
      <c r="L559" s="10"/>
      <c r="M559" s="10"/>
      <c r="N559" s="10"/>
      <c r="O559" s="10"/>
      <c r="P559" s="10">
        <v>1</v>
      </c>
      <c r="Q559" s="10">
        <v>178</v>
      </c>
      <c r="R559" s="10">
        <v>201601</v>
      </c>
      <c r="S559" s="10">
        <v>31</v>
      </c>
      <c r="T559" s="10"/>
      <c r="U559" s="10" t="s">
        <v>844</v>
      </c>
    </row>
    <row r="560" spans="1:21">
      <c r="A560" s="10">
        <v>68550</v>
      </c>
      <c r="B560" s="10">
        <v>2</v>
      </c>
      <c r="C560" s="10"/>
      <c r="D560" s="10">
        <v>103.8</v>
      </c>
      <c r="E560" s="10">
        <v>3</v>
      </c>
      <c r="F560" s="10">
        <v>0</v>
      </c>
      <c r="G560" s="10">
        <v>0</v>
      </c>
      <c r="H560" s="10">
        <v>1</v>
      </c>
      <c r="I560" s="10"/>
      <c r="J560" s="10"/>
      <c r="K560" s="10">
        <v>6</v>
      </c>
      <c r="L560" s="10">
        <v>1</v>
      </c>
      <c r="M560" s="10">
        <v>1</v>
      </c>
      <c r="N560" s="10">
        <v>5</v>
      </c>
      <c r="O560" s="10"/>
      <c r="P560" s="10">
        <v>1</v>
      </c>
      <c r="Q560" s="10">
        <v>178</v>
      </c>
      <c r="R560" s="10">
        <v>201601</v>
      </c>
      <c r="S560" s="10">
        <v>31</v>
      </c>
      <c r="T560" s="10"/>
      <c r="U560" s="10" t="s">
        <v>845</v>
      </c>
    </row>
    <row r="561" spans="1:21">
      <c r="A561" s="10">
        <v>68550</v>
      </c>
      <c r="B561" s="10">
        <v>1</v>
      </c>
      <c r="C561" s="10"/>
      <c r="D561" s="10">
        <v>135.9</v>
      </c>
      <c r="E561" s="10">
        <v>4</v>
      </c>
      <c r="F561" s="10"/>
      <c r="G561" s="10"/>
      <c r="H561" s="10"/>
      <c r="I561" s="10"/>
      <c r="J561" s="10"/>
      <c r="K561" s="10">
        <v>6</v>
      </c>
      <c r="L561" s="10">
        <v>1</v>
      </c>
      <c r="M561" s="10">
        <v>1</v>
      </c>
      <c r="N561" s="10">
        <v>5</v>
      </c>
      <c r="O561" s="10"/>
      <c r="P561" s="10">
        <v>1</v>
      </c>
      <c r="Q561" s="10">
        <v>178</v>
      </c>
      <c r="R561" s="10">
        <v>201601</v>
      </c>
      <c r="S561" s="10">
        <v>31</v>
      </c>
      <c r="T561" s="10"/>
      <c r="U561" s="10" t="s">
        <v>846</v>
      </c>
    </row>
    <row r="562" spans="1:21">
      <c r="A562" s="10">
        <v>68550</v>
      </c>
      <c r="B562" s="10">
        <v>1</v>
      </c>
      <c r="C562" s="10"/>
      <c r="D562" s="10">
        <v>133.4</v>
      </c>
      <c r="E562" s="10">
        <v>3</v>
      </c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>
        <v>1</v>
      </c>
      <c r="Q562" s="10">
        <v>178</v>
      </c>
      <c r="R562" s="10">
        <v>201601</v>
      </c>
      <c r="S562" s="10">
        <v>31</v>
      </c>
      <c r="T562" s="10"/>
      <c r="U562" s="10" t="s">
        <v>847</v>
      </c>
    </row>
    <row r="563" spans="1:21">
      <c r="A563" s="10">
        <v>68550</v>
      </c>
      <c r="B563" s="10">
        <v>1</v>
      </c>
      <c r="C563" s="10"/>
      <c r="D563" s="10">
        <v>116.6</v>
      </c>
      <c r="E563" s="10">
        <v>2</v>
      </c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>
        <v>1</v>
      </c>
      <c r="Q563" s="10">
        <v>178</v>
      </c>
      <c r="R563" s="10">
        <v>201601</v>
      </c>
      <c r="S563" s="10">
        <v>31</v>
      </c>
      <c r="T563" s="10"/>
      <c r="U563" s="10" t="s">
        <v>848</v>
      </c>
    </row>
    <row r="564" spans="1:21">
      <c r="A564" s="10">
        <v>68550</v>
      </c>
      <c r="B564" s="10">
        <v>1</v>
      </c>
      <c r="C564" s="10"/>
      <c r="D564" s="10">
        <v>88.2</v>
      </c>
      <c r="E564" s="10">
        <v>2</v>
      </c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>
        <v>1</v>
      </c>
      <c r="Q564" s="10">
        <v>178</v>
      </c>
      <c r="R564" s="10">
        <v>201601</v>
      </c>
      <c r="S564" s="10">
        <v>31</v>
      </c>
      <c r="T564" s="10"/>
      <c r="U564" s="10" t="s">
        <v>849</v>
      </c>
    </row>
    <row r="565" spans="1:21">
      <c r="A565" s="10">
        <v>68550</v>
      </c>
      <c r="B565" s="10">
        <v>1</v>
      </c>
      <c r="C565" s="10"/>
      <c r="D565" s="10">
        <v>64.7</v>
      </c>
      <c r="E565" s="10">
        <v>2</v>
      </c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>
        <v>1</v>
      </c>
      <c r="Q565" s="10">
        <v>178</v>
      </c>
      <c r="R565" s="10">
        <v>201601</v>
      </c>
      <c r="S565" s="10">
        <v>31</v>
      </c>
      <c r="T565" s="10"/>
      <c r="U565" s="10" t="s">
        <v>850</v>
      </c>
    </row>
    <row r="566" spans="1:21">
      <c r="A566" s="10">
        <v>68550</v>
      </c>
      <c r="B566" s="10">
        <v>1</v>
      </c>
      <c r="C566" s="10"/>
      <c r="D566" s="10">
        <v>85.9</v>
      </c>
      <c r="E566" s="10">
        <v>2</v>
      </c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>
        <v>1</v>
      </c>
      <c r="Q566" s="10">
        <v>178</v>
      </c>
      <c r="R566" s="10">
        <v>201601</v>
      </c>
      <c r="S566" s="10">
        <v>31</v>
      </c>
      <c r="T566" s="10"/>
      <c r="U566" s="10" t="s">
        <v>851</v>
      </c>
    </row>
    <row r="567" spans="1:21">
      <c r="A567" s="10">
        <v>68550</v>
      </c>
      <c r="B567" s="10">
        <v>1</v>
      </c>
      <c r="C567" s="10"/>
      <c r="D567" s="10">
        <v>104.8</v>
      </c>
      <c r="E567" s="10">
        <v>2</v>
      </c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>
        <v>1</v>
      </c>
      <c r="Q567" s="10">
        <v>178</v>
      </c>
      <c r="R567" s="10">
        <v>201601</v>
      </c>
      <c r="S567" s="10">
        <v>31</v>
      </c>
      <c r="T567" s="10"/>
      <c r="U567" s="10" t="s">
        <v>852</v>
      </c>
    </row>
    <row r="568" spans="1:21">
      <c r="A568" s="10">
        <v>69310</v>
      </c>
      <c r="B568" s="10">
        <v>2</v>
      </c>
      <c r="C568" s="10">
        <v>111.9</v>
      </c>
      <c r="D568" s="10"/>
      <c r="E568" s="10">
        <v>2</v>
      </c>
      <c r="F568" s="10">
        <v>4</v>
      </c>
      <c r="G568" s="10">
        <v>1</v>
      </c>
      <c r="H568" s="10">
        <v>5</v>
      </c>
      <c r="I568" s="10"/>
      <c r="J568" s="10"/>
      <c r="K568" s="10"/>
      <c r="L568" s="10"/>
      <c r="M568" s="10"/>
      <c r="N568" s="10"/>
      <c r="O568" s="10"/>
      <c r="P568" s="10">
        <v>1</v>
      </c>
      <c r="Q568" s="10">
        <v>178</v>
      </c>
      <c r="R568" s="10">
        <v>201601</v>
      </c>
      <c r="S568" s="10">
        <v>32</v>
      </c>
      <c r="T568" s="10"/>
      <c r="U568" s="10" t="s">
        <v>853</v>
      </c>
    </row>
    <row r="569" spans="1:21">
      <c r="A569" s="10">
        <v>69310</v>
      </c>
      <c r="B569" s="10">
        <v>2</v>
      </c>
      <c r="C569" s="10">
        <v>97.4</v>
      </c>
      <c r="D569" s="10"/>
      <c r="E569" s="10">
        <v>2</v>
      </c>
      <c r="F569" s="10">
        <v>0</v>
      </c>
      <c r="G569" s="10">
        <v>0</v>
      </c>
      <c r="H569" s="10">
        <v>0</v>
      </c>
      <c r="I569" s="10"/>
      <c r="J569" s="10"/>
      <c r="K569" s="10"/>
      <c r="L569" s="10"/>
      <c r="M569" s="10"/>
      <c r="N569" s="10"/>
      <c r="O569" s="10"/>
      <c r="P569" s="10">
        <v>1</v>
      </c>
      <c r="Q569" s="10">
        <v>178</v>
      </c>
      <c r="R569" s="10">
        <v>201601</v>
      </c>
      <c r="S569" s="10">
        <v>32</v>
      </c>
      <c r="T569" s="10"/>
      <c r="U569" s="10" t="s">
        <v>854</v>
      </c>
    </row>
    <row r="570" spans="1:21">
      <c r="A570" s="10">
        <v>68550</v>
      </c>
      <c r="B570" s="10">
        <v>1</v>
      </c>
      <c r="C570" s="10"/>
      <c r="D570" s="10">
        <v>107.6</v>
      </c>
      <c r="E570" s="10">
        <v>2</v>
      </c>
      <c r="F570" s="10"/>
      <c r="G570" s="10"/>
      <c r="H570" s="10"/>
      <c r="I570" s="10"/>
      <c r="J570" s="10"/>
      <c r="K570" s="10">
        <v>5</v>
      </c>
      <c r="L570" s="10">
        <v>0</v>
      </c>
      <c r="M570" s="10">
        <v>25</v>
      </c>
      <c r="N570" s="10">
        <v>5</v>
      </c>
      <c r="O570" s="10"/>
      <c r="P570" s="10">
        <v>1</v>
      </c>
      <c r="Q570" s="10">
        <v>178</v>
      </c>
      <c r="R570" s="10">
        <v>201601</v>
      </c>
      <c r="S570" s="10">
        <v>32</v>
      </c>
      <c r="T570" s="10"/>
      <c r="U570" s="10" t="s">
        <v>855</v>
      </c>
    </row>
    <row r="571" spans="1:21">
      <c r="A571" s="10">
        <v>68550</v>
      </c>
      <c r="B571" s="10">
        <v>1</v>
      </c>
      <c r="C571" s="10"/>
      <c r="D571" s="10">
        <v>146.69999999999999</v>
      </c>
      <c r="E571" s="10">
        <v>3</v>
      </c>
      <c r="F571" s="10"/>
      <c r="G571" s="10"/>
      <c r="H571" s="10"/>
      <c r="I571" s="10"/>
      <c r="J571" s="10"/>
      <c r="K571" s="10">
        <v>6</v>
      </c>
      <c r="L571" s="10">
        <v>1</v>
      </c>
      <c r="M571" s="10">
        <v>2</v>
      </c>
      <c r="N571" s="10">
        <v>15</v>
      </c>
      <c r="O571" s="10"/>
      <c r="P571" s="10">
        <v>1</v>
      </c>
      <c r="Q571" s="10">
        <v>178</v>
      </c>
      <c r="R571" s="10">
        <v>201601</v>
      </c>
      <c r="S571" s="10">
        <v>32</v>
      </c>
      <c r="T571" s="10"/>
      <c r="U571" s="10" t="s">
        <v>856</v>
      </c>
    </row>
    <row r="572" spans="1:21">
      <c r="A572" s="10">
        <v>69300</v>
      </c>
      <c r="B572" s="10">
        <v>2</v>
      </c>
      <c r="C572" s="10">
        <v>137.5</v>
      </c>
      <c r="D572" s="10"/>
      <c r="E572" s="10">
        <v>1</v>
      </c>
      <c r="F572" s="10">
        <v>0</v>
      </c>
      <c r="G572" s="10">
        <v>0</v>
      </c>
      <c r="H572" s="10">
        <v>1</v>
      </c>
      <c r="I572" s="10"/>
      <c r="J572" s="10"/>
      <c r="K572" s="10">
        <v>4</v>
      </c>
      <c r="L572" s="10"/>
      <c r="M572" s="10"/>
      <c r="N572" s="10"/>
      <c r="O572" s="10"/>
      <c r="P572" s="10">
        <v>1</v>
      </c>
      <c r="Q572" s="10">
        <v>178</v>
      </c>
      <c r="R572" s="10">
        <v>201601</v>
      </c>
      <c r="S572" s="10">
        <v>33</v>
      </c>
      <c r="T572" s="10"/>
      <c r="U572" s="10" t="s">
        <v>857</v>
      </c>
    </row>
    <row r="573" spans="1:21">
      <c r="A573" s="10">
        <v>68570</v>
      </c>
      <c r="B573" s="10">
        <v>2</v>
      </c>
      <c r="C573" s="10"/>
      <c r="D573" s="10">
        <v>34.299999999999997</v>
      </c>
      <c r="E573" s="10">
        <v>2</v>
      </c>
      <c r="F573" s="10">
        <v>0</v>
      </c>
      <c r="G573" s="10">
        <v>0</v>
      </c>
      <c r="H573" s="10">
        <v>0</v>
      </c>
      <c r="I573" s="10"/>
      <c r="J573" s="10"/>
      <c r="K573" s="10"/>
      <c r="L573" s="10"/>
      <c r="M573" s="10"/>
      <c r="N573" s="10"/>
      <c r="O573" s="10"/>
      <c r="P573" s="10">
        <v>1</v>
      </c>
      <c r="Q573" s="10">
        <v>178</v>
      </c>
      <c r="R573" s="10">
        <v>201601</v>
      </c>
      <c r="S573" s="10">
        <v>33</v>
      </c>
      <c r="T573" s="10"/>
      <c r="U573" s="10" t="s">
        <v>858</v>
      </c>
    </row>
    <row r="574" spans="1:21">
      <c r="A574" s="10">
        <v>68570</v>
      </c>
      <c r="B574" s="10">
        <v>2</v>
      </c>
      <c r="C574" s="10"/>
      <c r="D574" s="10">
        <v>64.3</v>
      </c>
      <c r="E574" s="10">
        <v>3</v>
      </c>
      <c r="F574" s="10">
        <v>4</v>
      </c>
      <c r="G574" s="10">
        <v>1</v>
      </c>
      <c r="H574" s="10">
        <v>5</v>
      </c>
      <c r="I574" s="10"/>
      <c r="J574" s="10"/>
      <c r="K574" s="10"/>
      <c r="L574" s="10"/>
      <c r="M574" s="10"/>
      <c r="N574" s="10"/>
      <c r="O574" s="10"/>
      <c r="P574" s="10">
        <v>1</v>
      </c>
      <c r="Q574" s="10">
        <v>178</v>
      </c>
      <c r="R574" s="10">
        <v>201601</v>
      </c>
      <c r="S574" s="10">
        <v>33</v>
      </c>
      <c r="T574" s="10"/>
      <c r="U574" s="10" t="s">
        <v>859</v>
      </c>
    </row>
    <row r="575" spans="1:21">
      <c r="A575" s="10">
        <v>68570</v>
      </c>
      <c r="B575" s="10">
        <v>2</v>
      </c>
      <c r="C575" s="10"/>
      <c r="D575" s="10">
        <v>41.1</v>
      </c>
      <c r="E575" s="10">
        <v>2</v>
      </c>
      <c r="F575" s="10">
        <v>0</v>
      </c>
      <c r="G575" s="10">
        <v>0</v>
      </c>
      <c r="H575" s="10">
        <v>0</v>
      </c>
      <c r="I575" s="10"/>
      <c r="J575" s="10"/>
      <c r="K575" s="10"/>
      <c r="L575" s="10"/>
      <c r="M575" s="10"/>
      <c r="N575" s="10"/>
      <c r="O575" s="10"/>
      <c r="P575" s="10">
        <v>1</v>
      </c>
      <c r="Q575" s="10">
        <v>178</v>
      </c>
      <c r="R575" s="10">
        <v>201601</v>
      </c>
      <c r="S575" s="10">
        <v>33</v>
      </c>
      <c r="T575" s="10"/>
      <c r="U575" s="10" t="s">
        <v>860</v>
      </c>
    </row>
    <row r="576" spans="1:21">
      <c r="A576" s="10">
        <v>68570</v>
      </c>
      <c r="B576" s="10">
        <v>1</v>
      </c>
      <c r="C576" s="10"/>
      <c r="D576" s="10">
        <v>36.6</v>
      </c>
      <c r="E576" s="10">
        <v>2</v>
      </c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>
        <v>1</v>
      </c>
      <c r="Q576" s="10">
        <v>178</v>
      </c>
      <c r="R576" s="10">
        <v>201601</v>
      </c>
      <c r="S576" s="10">
        <v>33</v>
      </c>
      <c r="T576" s="10"/>
      <c r="U576" s="10" t="s">
        <v>861</v>
      </c>
    </row>
    <row r="577" spans="1:21">
      <c r="A577" s="10">
        <v>68570</v>
      </c>
      <c r="B577" s="10">
        <v>1</v>
      </c>
      <c r="C577" s="10"/>
      <c r="D577" s="10">
        <v>108.1</v>
      </c>
      <c r="E577" s="10">
        <v>2</v>
      </c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>
        <v>1</v>
      </c>
      <c r="Q577" s="10">
        <v>178</v>
      </c>
      <c r="R577" s="10">
        <v>201601</v>
      </c>
      <c r="S577" s="10">
        <v>33</v>
      </c>
      <c r="T577" s="10"/>
      <c r="U577" s="10" t="s">
        <v>862</v>
      </c>
    </row>
    <row r="578" spans="1:21">
      <c r="A578" s="10">
        <v>68570</v>
      </c>
      <c r="B578" s="10">
        <v>1</v>
      </c>
      <c r="C578" s="10"/>
      <c r="D578" s="10">
        <v>99.4</v>
      </c>
      <c r="E578" s="10">
        <v>2</v>
      </c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>
        <v>1</v>
      </c>
      <c r="Q578" s="10">
        <v>178</v>
      </c>
      <c r="R578" s="10">
        <v>201601</v>
      </c>
      <c r="S578" s="10">
        <v>33</v>
      </c>
      <c r="T578" s="10"/>
      <c r="U578" s="10" t="s">
        <v>863</v>
      </c>
    </row>
    <row r="579" spans="1:21">
      <c r="A579" s="10">
        <v>68570</v>
      </c>
      <c r="B579" s="10">
        <v>1</v>
      </c>
      <c r="C579" s="10"/>
      <c r="D579" s="10">
        <v>117.2</v>
      </c>
      <c r="E579" s="10">
        <v>2</v>
      </c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>
        <v>1</v>
      </c>
      <c r="Q579" s="10">
        <v>178</v>
      </c>
      <c r="R579" s="10">
        <v>201601</v>
      </c>
      <c r="S579" s="10">
        <v>33</v>
      </c>
      <c r="T579" s="10"/>
      <c r="U579" s="10" t="s">
        <v>864</v>
      </c>
    </row>
    <row r="580" spans="1:21">
      <c r="A580" s="10">
        <v>68550</v>
      </c>
      <c r="B580" s="10">
        <v>1</v>
      </c>
      <c r="C580" s="10"/>
      <c r="D580" s="10">
        <v>39.5</v>
      </c>
      <c r="E580" s="10">
        <v>2</v>
      </c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>
        <v>1</v>
      </c>
      <c r="Q580" s="10">
        <v>178</v>
      </c>
      <c r="R580" s="10">
        <v>201601</v>
      </c>
      <c r="S580" s="10">
        <v>33</v>
      </c>
      <c r="T580" s="10"/>
      <c r="U580" s="10" t="s">
        <v>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082"/>
  <sheetViews>
    <sheetView workbookViewId="0">
      <selection sqref="A1:V3082"/>
    </sheetView>
  </sheetViews>
  <sheetFormatPr defaultRowHeight="14.5"/>
  <sheetData>
    <row r="1" spans="1:22">
      <c r="A1" s="11" t="s">
        <v>259</v>
      </c>
      <c r="B1" s="11" t="s">
        <v>260</v>
      </c>
      <c r="C1" s="11" t="s">
        <v>261</v>
      </c>
      <c r="D1" s="11" t="s">
        <v>262</v>
      </c>
      <c r="E1" s="11" t="s">
        <v>263</v>
      </c>
      <c r="F1" s="11" t="s">
        <v>264</v>
      </c>
      <c r="G1" s="11" t="s">
        <v>265</v>
      </c>
      <c r="H1" s="11" t="s">
        <v>266</v>
      </c>
      <c r="I1" s="11" t="s">
        <v>267</v>
      </c>
      <c r="J1" s="11" t="s">
        <v>268</v>
      </c>
      <c r="K1" s="11" t="s">
        <v>269</v>
      </c>
      <c r="L1" s="11" t="s">
        <v>270</v>
      </c>
      <c r="M1" s="11" t="s">
        <v>271</v>
      </c>
      <c r="N1" s="11" t="s">
        <v>272</v>
      </c>
      <c r="O1" s="11" t="s">
        <v>273</v>
      </c>
      <c r="P1" s="11" t="s">
        <v>274</v>
      </c>
      <c r="Q1" s="11" t="s">
        <v>275</v>
      </c>
      <c r="R1" s="11" t="s">
        <v>276</v>
      </c>
      <c r="S1" s="11" t="s">
        <v>277</v>
      </c>
      <c r="T1" s="11" t="s">
        <v>278</v>
      </c>
      <c r="U1" s="11" t="s">
        <v>279</v>
      </c>
      <c r="V1" s="11" t="s">
        <v>280</v>
      </c>
    </row>
    <row r="2" spans="1:22">
      <c r="A2" s="11">
        <v>68570</v>
      </c>
      <c r="B2" s="11">
        <v>1</v>
      </c>
      <c r="C2" s="11"/>
      <c r="D2" s="11">
        <v>95.8</v>
      </c>
      <c r="E2" s="11">
        <v>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>
        <v>1</v>
      </c>
      <c r="Q2" s="11">
        <v>178</v>
      </c>
      <c r="R2" s="11">
        <v>201601</v>
      </c>
      <c r="S2" s="11">
        <v>39</v>
      </c>
      <c r="T2" s="11" t="s">
        <v>221</v>
      </c>
      <c r="U2" s="11" t="s">
        <v>866</v>
      </c>
      <c r="V2" s="11"/>
    </row>
    <row r="3" spans="1:22">
      <c r="A3" s="11">
        <v>69300</v>
      </c>
      <c r="B3" s="11">
        <v>2</v>
      </c>
      <c r="C3" s="11">
        <v>115.1</v>
      </c>
      <c r="D3" s="11"/>
      <c r="E3" s="11">
        <v>2</v>
      </c>
      <c r="F3" s="11">
        <v>4</v>
      </c>
      <c r="G3" s="11">
        <v>1</v>
      </c>
      <c r="H3" s="11">
        <v>5</v>
      </c>
      <c r="I3" s="11"/>
      <c r="J3" s="11"/>
      <c r="K3" s="11"/>
      <c r="L3" s="11"/>
      <c r="M3" s="11"/>
      <c r="N3" s="11"/>
      <c r="O3" s="11"/>
      <c r="P3" s="11">
        <v>1</v>
      </c>
      <c r="Q3" s="11">
        <v>178</v>
      </c>
      <c r="R3" s="11">
        <v>201601</v>
      </c>
      <c r="S3" s="11">
        <v>42</v>
      </c>
      <c r="T3" s="11" t="s">
        <v>218</v>
      </c>
      <c r="U3" s="11" t="s">
        <v>867</v>
      </c>
      <c r="V3" s="11"/>
    </row>
    <row r="4" spans="1:22">
      <c r="A4" s="11">
        <v>68550</v>
      </c>
      <c r="B4" s="11">
        <v>1</v>
      </c>
      <c r="C4" s="11"/>
      <c r="D4" s="11">
        <v>126.8</v>
      </c>
      <c r="E4" s="11">
        <v>3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>
        <v>1</v>
      </c>
      <c r="Q4" s="11">
        <v>178</v>
      </c>
      <c r="R4" s="11">
        <v>201601</v>
      </c>
      <c r="S4" s="11">
        <v>42</v>
      </c>
      <c r="T4" s="11" t="s">
        <v>218</v>
      </c>
      <c r="U4" s="11" t="s">
        <v>868</v>
      </c>
      <c r="V4" s="11"/>
    </row>
    <row r="5" spans="1:22">
      <c r="A5" s="11">
        <v>68570</v>
      </c>
      <c r="B5" s="11">
        <v>1</v>
      </c>
      <c r="C5" s="11"/>
      <c r="D5" s="11">
        <v>104.7</v>
      </c>
      <c r="E5" s="11">
        <v>2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>
        <v>1</v>
      </c>
      <c r="Q5" s="11">
        <v>178</v>
      </c>
      <c r="R5" s="11">
        <v>201601</v>
      </c>
      <c r="S5" s="11">
        <v>42</v>
      </c>
      <c r="T5" s="11" t="s">
        <v>218</v>
      </c>
      <c r="U5" s="11" t="s">
        <v>869</v>
      </c>
      <c r="V5" s="11"/>
    </row>
    <row r="6" spans="1:22">
      <c r="A6" s="11">
        <v>68550</v>
      </c>
      <c r="B6" s="11">
        <v>1</v>
      </c>
      <c r="C6" s="11"/>
      <c r="D6" s="11">
        <v>144.5</v>
      </c>
      <c r="E6" s="11">
        <v>2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>
        <v>1</v>
      </c>
      <c r="Q6" s="11">
        <v>178</v>
      </c>
      <c r="R6" s="11">
        <v>201601</v>
      </c>
      <c r="S6" s="11">
        <v>43</v>
      </c>
      <c r="T6" s="11" t="s">
        <v>217</v>
      </c>
      <c r="U6" s="11" t="s">
        <v>870</v>
      </c>
      <c r="V6" s="11"/>
    </row>
    <row r="7" spans="1:22">
      <c r="A7" s="11">
        <v>68550</v>
      </c>
      <c r="B7" s="11">
        <v>1</v>
      </c>
      <c r="C7" s="11"/>
      <c r="D7" s="11">
        <v>130.4</v>
      </c>
      <c r="E7" s="11">
        <v>2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>
        <v>1</v>
      </c>
      <c r="Q7" s="11">
        <v>178</v>
      </c>
      <c r="R7" s="11">
        <v>201601</v>
      </c>
      <c r="S7" s="11">
        <v>43</v>
      </c>
      <c r="T7" s="11" t="s">
        <v>217</v>
      </c>
      <c r="U7" s="11" t="s">
        <v>871</v>
      </c>
      <c r="V7" s="11"/>
    </row>
    <row r="8" spans="1:22">
      <c r="A8" s="11">
        <v>68550</v>
      </c>
      <c r="B8" s="11">
        <v>1</v>
      </c>
      <c r="C8" s="11"/>
      <c r="D8" s="11">
        <v>40.5</v>
      </c>
      <c r="E8" s="11">
        <v>2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>
        <v>1</v>
      </c>
      <c r="Q8" s="11">
        <v>178</v>
      </c>
      <c r="R8" s="11">
        <v>201601</v>
      </c>
      <c r="S8" s="11">
        <v>43</v>
      </c>
      <c r="T8" s="11" t="s">
        <v>217</v>
      </c>
      <c r="U8" s="11" t="s">
        <v>872</v>
      </c>
      <c r="V8" s="11"/>
    </row>
    <row r="9" spans="1:22">
      <c r="A9" s="11">
        <v>68550</v>
      </c>
      <c r="B9" s="11">
        <v>1</v>
      </c>
      <c r="C9" s="11"/>
      <c r="D9" s="11">
        <v>119.2</v>
      </c>
      <c r="E9" s="11">
        <v>2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>
        <v>1</v>
      </c>
      <c r="Q9" s="11">
        <v>178</v>
      </c>
      <c r="R9" s="11">
        <v>201601</v>
      </c>
      <c r="S9" s="11">
        <v>43</v>
      </c>
      <c r="T9" s="11" t="s">
        <v>217</v>
      </c>
      <c r="U9" s="11" t="s">
        <v>873</v>
      </c>
      <c r="V9" s="11"/>
    </row>
    <row r="10" spans="1:22">
      <c r="A10" s="11">
        <v>68550</v>
      </c>
      <c r="B10" s="11">
        <v>1</v>
      </c>
      <c r="C10" s="11"/>
      <c r="D10" s="11">
        <v>165.6</v>
      </c>
      <c r="E10" s="11">
        <v>2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>
        <v>1</v>
      </c>
      <c r="Q10" s="11">
        <v>178</v>
      </c>
      <c r="R10" s="11">
        <v>201601</v>
      </c>
      <c r="S10" s="11">
        <v>43</v>
      </c>
      <c r="T10" s="11" t="s">
        <v>217</v>
      </c>
      <c r="U10" s="11" t="s">
        <v>874</v>
      </c>
      <c r="V10" s="11"/>
    </row>
    <row r="11" spans="1:22">
      <c r="A11" s="11">
        <v>68550</v>
      </c>
      <c r="B11" s="11">
        <v>1</v>
      </c>
      <c r="C11" s="11"/>
      <c r="D11" s="11">
        <v>150.69999999999999</v>
      </c>
      <c r="E11" s="11">
        <v>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>
        <v>1</v>
      </c>
      <c r="Q11" s="11">
        <v>178</v>
      </c>
      <c r="R11" s="11">
        <v>201601</v>
      </c>
      <c r="S11" s="11">
        <v>43</v>
      </c>
      <c r="T11" s="11" t="s">
        <v>217</v>
      </c>
      <c r="U11" s="11" t="s">
        <v>875</v>
      </c>
      <c r="V11" s="11"/>
    </row>
    <row r="12" spans="1:22">
      <c r="A12" s="11">
        <v>68550</v>
      </c>
      <c r="B12" s="11">
        <v>1</v>
      </c>
      <c r="C12" s="11"/>
      <c r="D12" s="11">
        <v>39.6</v>
      </c>
      <c r="E12" s="11">
        <v>2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>
        <v>1</v>
      </c>
      <c r="Q12" s="11">
        <v>178</v>
      </c>
      <c r="R12" s="11">
        <v>201601</v>
      </c>
      <c r="S12" s="11">
        <v>43</v>
      </c>
      <c r="T12" s="11" t="s">
        <v>217</v>
      </c>
      <c r="U12" s="11" t="s">
        <v>876</v>
      </c>
      <c r="V12" s="11"/>
    </row>
    <row r="13" spans="1:22">
      <c r="A13" s="11">
        <v>68550</v>
      </c>
      <c r="B13" s="11">
        <v>2</v>
      </c>
      <c r="C13" s="11"/>
      <c r="D13" s="11">
        <v>38.700000000000003</v>
      </c>
      <c r="E13" s="11">
        <v>2</v>
      </c>
      <c r="F13" s="11">
        <v>0</v>
      </c>
      <c r="G13" s="11">
        <v>0</v>
      </c>
      <c r="H13" s="11">
        <v>0</v>
      </c>
      <c r="I13" s="11"/>
      <c r="J13" s="11"/>
      <c r="K13" s="11"/>
      <c r="L13" s="11"/>
      <c r="M13" s="11"/>
      <c r="N13" s="11"/>
      <c r="O13" s="11"/>
      <c r="P13" s="11">
        <v>1</v>
      </c>
      <c r="Q13" s="11">
        <v>178</v>
      </c>
      <c r="R13" s="11">
        <v>201601</v>
      </c>
      <c r="S13" s="11">
        <v>43</v>
      </c>
      <c r="T13" s="11" t="s">
        <v>217</v>
      </c>
      <c r="U13" s="11" t="s">
        <v>877</v>
      </c>
      <c r="V13" s="11"/>
    </row>
    <row r="14" spans="1:22">
      <c r="A14" s="11">
        <v>68550</v>
      </c>
      <c r="B14" s="11">
        <v>2</v>
      </c>
      <c r="C14" s="11"/>
      <c r="D14" s="11">
        <v>108.1</v>
      </c>
      <c r="E14" s="11">
        <v>2</v>
      </c>
      <c r="F14" s="11">
        <v>0</v>
      </c>
      <c r="G14" s="11">
        <v>0</v>
      </c>
      <c r="H14" s="11">
        <v>1</v>
      </c>
      <c r="I14" s="11"/>
      <c r="J14" s="11"/>
      <c r="K14" s="11"/>
      <c r="L14" s="11"/>
      <c r="M14" s="11"/>
      <c r="N14" s="11"/>
      <c r="O14" s="11"/>
      <c r="P14" s="11">
        <v>1</v>
      </c>
      <c r="Q14" s="11">
        <v>178</v>
      </c>
      <c r="R14" s="11">
        <v>201601</v>
      </c>
      <c r="S14" s="11">
        <v>43</v>
      </c>
      <c r="T14" s="11" t="s">
        <v>217</v>
      </c>
      <c r="U14" s="11" t="s">
        <v>878</v>
      </c>
      <c r="V14" s="11"/>
    </row>
    <row r="15" spans="1:22">
      <c r="A15" s="11">
        <v>68550</v>
      </c>
      <c r="B15" s="11">
        <v>2</v>
      </c>
      <c r="C15" s="11"/>
      <c r="D15" s="11">
        <v>109.3</v>
      </c>
      <c r="E15" s="11">
        <v>2</v>
      </c>
      <c r="F15" s="11">
        <v>4</v>
      </c>
      <c r="G15" s="11">
        <v>1</v>
      </c>
      <c r="H15" s="11">
        <v>4</v>
      </c>
      <c r="I15" s="11"/>
      <c r="J15" s="11"/>
      <c r="K15" s="11"/>
      <c r="L15" s="11"/>
      <c r="M15" s="11"/>
      <c r="N15" s="11"/>
      <c r="O15" s="11"/>
      <c r="P15" s="11">
        <v>1</v>
      </c>
      <c r="Q15" s="11">
        <v>178</v>
      </c>
      <c r="R15" s="11">
        <v>201601</v>
      </c>
      <c r="S15" s="11">
        <v>43</v>
      </c>
      <c r="T15" s="11" t="s">
        <v>217</v>
      </c>
      <c r="U15" s="11" t="s">
        <v>879</v>
      </c>
      <c r="V15" s="11"/>
    </row>
    <row r="16" spans="1:22">
      <c r="A16" s="11">
        <v>68570</v>
      </c>
      <c r="B16" s="11">
        <v>2</v>
      </c>
      <c r="C16" s="11"/>
      <c r="D16" s="11">
        <v>35.799999999999997</v>
      </c>
      <c r="E16" s="11">
        <v>2</v>
      </c>
      <c r="F16" s="11">
        <v>0</v>
      </c>
      <c r="G16" s="11">
        <v>0</v>
      </c>
      <c r="H16" s="11">
        <v>0</v>
      </c>
      <c r="I16" s="11"/>
      <c r="J16" s="11"/>
      <c r="K16" s="11"/>
      <c r="L16" s="11"/>
      <c r="M16" s="11"/>
      <c r="N16" s="11"/>
      <c r="O16" s="11"/>
      <c r="P16" s="11">
        <v>1</v>
      </c>
      <c r="Q16" s="11">
        <v>178</v>
      </c>
      <c r="R16" s="11">
        <v>201601</v>
      </c>
      <c r="S16" s="11">
        <v>43</v>
      </c>
      <c r="T16" s="11" t="s">
        <v>217</v>
      </c>
      <c r="U16" s="11" t="s">
        <v>880</v>
      </c>
      <c r="V16" s="11"/>
    </row>
    <row r="17" spans="1:21">
      <c r="A17" s="11">
        <v>69310</v>
      </c>
      <c r="B17" s="11">
        <v>1</v>
      </c>
      <c r="C17" s="11">
        <v>126.9</v>
      </c>
      <c r="D17" s="11"/>
      <c r="E17" s="11">
        <v>2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>
        <v>1</v>
      </c>
      <c r="Q17" s="11">
        <v>178</v>
      </c>
      <c r="R17" s="11">
        <v>201601</v>
      </c>
      <c r="S17" s="11">
        <v>45</v>
      </c>
      <c r="T17" s="11" t="s">
        <v>215</v>
      </c>
      <c r="U17" s="11" t="s">
        <v>881</v>
      </c>
    </row>
    <row r="18" spans="1:21">
      <c r="A18" s="11">
        <v>68550</v>
      </c>
      <c r="B18" s="11">
        <v>1</v>
      </c>
      <c r="C18" s="11"/>
      <c r="D18" s="11">
        <v>47.1</v>
      </c>
      <c r="E18" s="11">
        <v>2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>
        <v>1</v>
      </c>
      <c r="Q18" s="11">
        <v>178</v>
      </c>
      <c r="R18" s="11">
        <v>201601</v>
      </c>
      <c r="S18" s="11">
        <v>45</v>
      </c>
      <c r="T18" s="11" t="s">
        <v>215</v>
      </c>
      <c r="U18" s="11" t="s">
        <v>882</v>
      </c>
    </row>
    <row r="19" spans="1:21">
      <c r="A19" s="11">
        <v>68550</v>
      </c>
      <c r="B19" s="11">
        <v>1</v>
      </c>
      <c r="C19" s="11"/>
      <c r="D19" s="11">
        <v>114</v>
      </c>
      <c r="E19" s="11">
        <v>2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>
        <v>1</v>
      </c>
      <c r="Q19" s="11">
        <v>178</v>
      </c>
      <c r="R19" s="11">
        <v>201601</v>
      </c>
      <c r="S19" s="11">
        <v>45</v>
      </c>
      <c r="T19" s="11" t="s">
        <v>215</v>
      </c>
      <c r="U19" s="11" t="s">
        <v>883</v>
      </c>
    </row>
    <row r="20" spans="1:21">
      <c r="A20" s="11">
        <v>68550</v>
      </c>
      <c r="B20" s="11">
        <v>1</v>
      </c>
      <c r="C20" s="11"/>
      <c r="D20" s="11">
        <v>120.3</v>
      </c>
      <c r="E20" s="11">
        <v>2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>
        <v>1</v>
      </c>
      <c r="Q20" s="11">
        <v>178</v>
      </c>
      <c r="R20" s="11">
        <v>201601</v>
      </c>
      <c r="S20" s="11">
        <v>45</v>
      </c>
      <c r="T20" s="11" t="s">
        <v>215</v>
      </c>
      <c r="U20" s="11" t="s">
        <v>884</v>
      </c>
    </row>
    <row r="21" spans="1:21">
      <c r="A21" s="11">
        <v>69300</v>
      </c>
      <c r="B21" s="11">
        <v>1</v>
      </c>
      <c r="C21" s="11">
        <v>148.4</v>
      </c>
      <c r="D21" s="11"/>
      <c r="E21" s="11">
        <v>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>
        <v>1</v>
      </c>
      <c r="Q21" s="11">
        <v>178</v>
      </c>
      <c r="R21" s="11">
        <v>201601</v>
      </c>
      <c r="S21" s="11">
        <v>52</v>
      </c>
      <c r="T21" s="11" t="s">
        <v>206</v>
      </c>
      <c r="U21" s="11" t="s">
        <v>885</v>
      </c>
    </row>
    <row r="22" spans="1:21">
      <c r="A22" s="11">
        <v>69300</v>
      </c>
      <c r="B22" s="11">
        <v>1</v>
      </c>
      <c r="C22" s="11">
        <v>126.8</v>
      </c>
      <c r="D22" s="11"/>
      <c r="E22" s="11">
        <v>2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>
        <v>1</v>
      </c>
      <c r="Q22" s="11">
        <v>178</v>
      </c>
      <c r="R22" s="11">
        <v>201601</v>
      </c>
      <c r="S22" s="11">
        <v>52</v>
      </c>
      <c r="T22" s="11" t="s">
        <v>206</v>
      </c>
      <c r="U22" s="11" t="s">
        <v>886</v>
      </c>
    </row>
    <row r="23" spans="1:21">
      <c r="A23" s="11">
        <v>69300</v>
      </c>
      <c r="B23" s="11">
        <v>1</v>
      </c>
      <c r="C23" s="11">
        <v>21.1</v>
      </c>
      <c r="D23" s="11"/>
      <c r="E23" s="11">
        <v>2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>
        <v>1</v>
      </c>
      <c r="Q23" s="11">
        <v>178</v>
      </c>
      <c r="R23" s="11">
        <v>201601</v>
      </c>
      <c r="S23" s="11">
        <v>52</v>
      </c>
      <c r="T23" s="11" t="s">
        <v>206</v>
      </c>
      <c r="U23" s="11" t="s">
        <v>887</v>
      </c>
    </row>
    <row r="24" spans="1:21">
      <c r="A24" s="11">
        <v>69300</v>
      </c>
      <c r="B24" s="11">
        <v>2</v>
      </c>
      <c r="C24" s="11">
        <v>126.6</v>
      </c>
      <c r="D24" s="11"/>
      <c r="E24" s="11">
        <v>3</v>
      </c>
      <c r="F24" s="11">
        <v>0</v>
      </c>
      <c r="G24" s="11">
        <v>0</v>
      </c>
      <c r="H24" s="11">
        <v>1</v>
      </c>
      <c r="I24" s="11"/>
      <c r="J24" s="11"/>
      <c r="K24" s="11"/>
      <c r="L24" s="11"/>
      <c r="M24" s="11"/>
      <c r="N24" s="11"/>
      <c r="O24" s="11"/>
      <c r="P24" s="11">
        <v>1</v>
      </c>
      <c r="Q24" s="11">
        <v>178</v>
      </c>
      <c r="R24" s="11">
        <v>201601</v>
      </c>
      <c r="S24" s="11">
        <v>52</v>
      </c>
      <c r="T24" s="11" t="s">
        <v>206</v>
      </c>
      <c r="U24" s="11" t="s">
        <v>888</v>
      </c>
    </row>
    <row r="25" spans="1:21">
      <c r="A25" s="11">
        <v>68570</v>
      </c>
      <c r="B25" s="11">
        <v>1</v>
      </c>
      <c r="C25" s="11"/>
      <c r="D25" s="11">
        <v>75.099999999999994</v>
      </c>
      <c r="E25" s="11">
        <v>2</v>
      </c>
      <c r="F25" s="11"/>
      <c r="G25" s="11"/>
      <c r="H25" s="11"/>
      <c r="I25" s="11"/>
      <c r="J25" s="11"/>
      <c r="K25" s="11">
        <v>5</v>
      </c>
      <c r="L25" s="11">
        <v>40</v>
      </c>
      <c r="M25" s="11">
        <v>60</v>
      </c>
      <c r="N25" s="11">
        <v>80</v>
      </c>
      <c r="O25" s="11"/>
      <c r="P25" s="11">
        <v>1</v>
      </c>
      <c r="Q25" s="11">
        <v>178</v>
      </c>
      <c r="R25" s="11">
        <v>201601</v>
      </c>
      <c r="S25" s="11">
        <v>52</v>
      </c>
      <c r="T25" s="11" t="s">
        <v>206</v>
      </c>
      <c r="U25" s="11" t="s">
        <v>889</v>
      </c>
    </row>
    <row r="26" spans="1:21">
      <c r="A26" s="11">
        <v>68570</v>
      </c>
      <c r="B26" s="11">
        <v>1</v>
      </c>
      <c r="C26" s="11"/>
      <c r="D26" s="11">
        <v>50.2</v>
      </c>
      <c r="E26" s="11">
        <v>2</v>
      </c>
      <c r="F26" s="11"/>
      <c r="G26" s="11"/>
      <c r="H26" s="11"/>
      <c r="I26" s="11"/>
      <c r="J26" s="11"/>
      <c r="K26" s="11">
        <v>5</v>
      </c>
      <c r="L26" s="11">
        <v>60</v>
      </c>
      <c r="M26" s="11">
        <v>80</v>
      </c>
      <c r="N26" s="11">
        <v>80</v>
      </c>
      <c r="O26" s="11"/>
      <c r="P26" s="11">
        <v>1</v>
      </c>
      <c r="Q26" s="11">
        <v>178</v>
      </c>
      <c r="R26" s="11">
        <v>201601</v>
      </c>
      <c r="S26" s="11">
        <v>52</v>
      </c>
      <c r="T26" s="11" t="s">
        <v>206</v>
      </c>
      <c r="U26" s="11" t="s">
        <v>890</v>
      </c>
    </row>
    <row r="27" spans="1:21">
      <c r="A27" s="11">
        <v>68570</v>
      </c>
      <c r="B27" s="11">
        <v>1</v>
      </c>
      <c r="C27" s="11"/>
      <c r="D27" s="11">
        <v>99.9</v>
      </c>
      <c r="E27" s="11">
        <v>2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>
        <v>1</v>
      </c>
      <c r="Q27" s="11">
        <v>178</v>
      </c>
      <c r="R27" s="11">
        <v>201601</v>
      </c>
      <c r="S27" s="11">
        <v>52</v>
      </c>
      <c r="T27" s="11" t="s">
        <v>206</v>
      </c>
      <c r="U27" s="11" t="s">
        <v>891</v>
      </c>
    </row>
    <row r="28" spans="1:21">
      <c r="A28" s="11">
        <v>68570</v>
      </c>
      <c r="B28" s="11">
        <v>1</v>
      </c>
      <c r="C28" s="11"/>
      <c r="D28" s="11">
        <v>79.599999999999994</v>
      </c>
      <c r="E28" s="11">
        <v>2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>
        <v>1</v>
      </c>
      <c r="Q28" s="11">
        <v>178</v>
      </c>
      <c r="R28" s="11">
        <v>201601</v>
      </c>
      <c r="S28" s="11">
        <v>52</v>
      </c>
      <c r="T28" s="11" t="s">
        <v>206</v>
      </c>
      <c r="U28" s="11" t="s">
        <v>892</v>
      </c>
    </row>
    <row r="29" spans="1:21">
      <c r="A29" s="11">
        <v>68570</v>
      </c>
      <c r="B29" s="11">
        <v>1</v>
      </c>
      <c r="C29" s="11"/>
      <c r="D29" s="11">
        <v>69.099999999999994</v>
      </c>
      <c r="E29" s="11">
        <v>1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>
        <v>1</v>
      </c>
      <c r="Q29" s="11">
        <v>178</v>
      </c>
      <c r="R29" s="11">
        <v>201601</v>
      </c>
      <c r="S29" s="11">
        <v>52</v>
      </c>
      <c r="T29" s="11" t="s">
        <v>206</v>
      </c>
      <c r="U29" s="11" t="s">
        <v>893</v>
      </c>
    </row>
    <row r="30" spans="1:21">
      <c r="A30" s="11">
        <v>68570</v>
      </c>
      <c r="B30" s="11">
        <v>1</v>
      </c>
      <c r="C30" s="11"/>
      <c r="D30" s="11">
        <v>63.9</v>
      </c>
      <c r="E30" s="11">
        <v>1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>
        <v>1</v>
      </c>
      <c r="Q30" s="11">
        <v>178</v>
      </c>
      <c r="R30" s="11">
        <v>201601</v>
      </c>
      <c r="S30" s="11">
        <v>52</v>
      </c>
      <c r="T30" s="11" t="s">
        <v>206</v>
      </c>
      <c r="U30" s="11" t="s">
        <v>894</v>
      </c>
    </row>
    <row r="31" spans="1:21">
      <c r="A31" s="11">
        <v>68570</v>
      </c>
      <c r="B31" s="11">
        <v>1</v>
      </c>
      <c r="C31" s="11"/>
      <c r="D31" s="11">
        <v>76.8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>
        <v>1</v>
      </c>
      <c r="Q31" s="11">
        <v>178</v>
      </c>
      <c r="R31" s="11">
        <v>201601</v>
      </c>
      <c r="S31" s="11">
        <v>52</v>
      </c>
      <c r="T31" s="11" t="s">
        <v>206</v>
      </c>
      <c r="U31" s="11" t="s">
        <v>895</v>
      </c>
    </row>
    <row r="32" spans="1:21">
      <c r="A32" s="11">
        <v>68570</v>
      </c>
      <c r="B32" s="11">
        <v>1</v>
      </c>
      <c r="C32" s="11"/>
      <c r="D32" s="11">
        <v>46</v>
      </c>
      <c r="E32" s="11">
        <v>1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>
        <v>1</v>
      </c>
      <c r="Q32" s="11">
        <v>178</v>
      </c>
      <c r="R32" s="11">
        <v>201601</v>
      </c>
      <c r="S32" s="11">
        <v>52</v>
      </c>
      <c r="T32" s="11" t="s">
        <v>206</v>
      </c>
      <c r="U32" s="11" t="s">
        <v>896</v>
      </c>
    </row>
    <row r="33" spans="1:21">
      <c r="A33" s="11">
        <v>68570</v>
      </c>
      <c r="B33" s="11">
        <v>1</v>
      </c>
      <c r="C33" s="11"/>
      <c r="D33" s="11">
        <v>63.1</v>
      </c>
      <c r="E33" s="11">
        <v>1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>
        <v>1</v>
      </c>
      <c r="Q33" s="11">
        <v>178</v>
      </c>
      <c r="R33" s="11">
        <v>201601</v>
      </c>
      <c r="S33" s="11">
        <v>52</v>
      </c>
      <c r="T33" s="11" t="s">
        <v>206</v>
      </c>
      <c r="U33" s="11" t="s">
        <v>897</v>
      </c>
    </row>
    <row r="34" spans="1:21">
      <c r="A34" s="11">
        <v>68570</v>
      </c>
      <c r="B34" s="11">
        <v>1</v>
      </c>
      <c r="C34" s="11"/>
      <c r="D34" s="11">
        <v>96.3</v>
      </c>
      <c r="E34" s="11">
        <v>3</v>
      </c>
      <c r="F34" s="11"/>
      <c r="G34" s="11"/>
      <c r="H34" s="11"/>
      <c r="I34" s="11"/>
      <c r="J34" s="11"/>
      <c r="K34" s="11">
        <v>5</v>
      </c>
      <c r="L34" s="11">
        <v>0</v>
      </c>
      <c r="M34" s="11">
        <v>20</v>
      </c>
      <c r="N34" s="11">
        <v>10</v>
      </c>
      <c r="O34" s="11"/>
      <c r="P34" s="11">
        <v>1</v>
      </c>
      <c r="Q34" s="11">
        <v>178</v>
      </c>
      <c r="R34" s="11">
        <v>201601</v>
      </c>
      <c r="S34" s="11">
        <v>53</v>
      </c>
      <c r="T34" s="11" t="s">
        <v>205</v>
      </c>
      <c r="U34" s="11" t="s">
        <v>898</v>
      </c>
    </row>
    <row r="35" spans="1:21">
      <c r="A35" s="11">
        <v>68570</v>
      </c>
      <c r="B35" s="11">
        <v>1</v>
      </c>
      <c r="C35" s="11"/>
      <c r="D35" s="11">
        <v>76.7</v>
      </c>
      <c r="E35" s="11">
        <v>2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>
        <v>1</v>
      </c>
      <c r="Q35" s="11">
        <v>178</v>
      </c>
      <c r="R35" s="11">
        <v>201601</v>
      </c>
      <c r="S35" s="11">
        <v>53</v>
      </c>
      <c r="T35" s="11" t="s">
        <v>205</v>
      </c>
      <c r="U35" s="11" t="s">
        <v>899</v>
      </c>
    </row>
    <row r="36" spans="1:21">
      <c r="A36" s="11">
        <v>68570</v>
      </c>
      <c r="B36" s="11">
        <v>1</v>
      </c>
      <c r="C36" s="11"/>
      <c r="D36" s="11">
        <v>66.7</v>
      </c>
      <c r="E36" s="11">
        <v>2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>
        <v>1</v>
      </c>
      <c r="Q36" s="11">
        <v>178</v>
      </c>
      <c r="R36" s="11">
        <v>201601</v>
      </c>
      <c r="S36" s="11">
        <v>53</v>
      </c>
      <c r="T36" s="11" t="s">
        <v>205</v>
      </c>
      <c r="U36" s="11" t="s">
        <v>900</v>
      </c>
    </row>
    <row r="37" spans="1:21">
      <c r="A37" s="11">
        <v>68570</v>
      </c>
      <c r="B37" s="11">
        <v>1</v>
      </c>
      <c r="C37" s="11"/>
      <c r="D37" s="11">
        <v>72.8</v>
      </c>
      <c r="E37" s="11">
        <v>2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>
        <v>1</v>
      </c>
      <c r="Q37" s="11">
        <v>178</v>
      </c>
      <c r="R37" s="11">
        <v>201601</v>
      </c>
      <c r="S37" s="11">
        <v>53</v>
      </c>
      <c r="T37" s="11" t="s">
        <v>205</v>
      </c>
      <c r="U37" s="11" t="s">
        <v>901</v>
      </c>
    </row>
    <row r="38" spans="1:21">
      <c r="A38" s="11">
        <v>68570</v>
      </c>
      <c r="B38" s="11">
        <v>1</v>
      </c>
      <c r="C38" s="11"/>
      <c r="D38" s="11">
        <v>66.7</v>
      </c>
      <c r="E38" s="11">
        <v>1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>
        <v>1</v>
      </c>
      <c r="Q38" s="11">
        <v>178</v>
      </c>
      <c r="R38" s="11">
        <v>201601</v>
      </c>
      <c r="S38" s="11">
        <v>53</v>
      </c>
      <c r="T38" s="11" t="s">
        <v>205</v>
      </c>
      <c r="U38" s="11" t="s">
        <v>902</v>
      </c>
    </row>
    <row r="39" spans="1:21">
      <c r="A39" s="11">
        <v>68570</v>
      </c>
      <c r="B39" s="11">
        <v>1</v>
      </c>
      <c r="C39" s="11"/>
      <c r="D39" s="11">
        <v>98.9</v>
      </c>
      <c r="E39" s="11">
        <v>2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>
        <v>1</v>
      </c>
      <c r="Q39" s="11">
        <v>178</v>
      </c>
      <c r="R39" s="11">
        <v>201601</v>
      </c>
      <c r="S39" s="11">
        <v>39</v>
      </c>
      <c r="T39" s="11" t="s">
        <v>221</v>
      </c>
      <c r="U39" s="11" t="s">
        <v>903</v>
      </c>
    </row>
    <row r="40" spans="1:21">
      <c r="A40" s="11">
        <v>68570</v>
      </c>
      <c r="B40" s="11">
        <v>1</v>
      </c>
      <c r="C40" s="11"/>
      <c r="D40" s="11">
        <v>81.400000000000006</v>
      </c>
      <c r="E40" s="11">
        <v>2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>
        <v>1</v>
      </c>
      <c r="Q40" s="11">
        <v>178</v>
      </c>
      <c r="R40" s="11">
        <v>201601</v>
      </c>
      <c r="S40" s="11">
        <v>39</v>
      </c>
      <c r="T40" s="11" t="s">
        <v>221</v>
      </c>
      <c r="U40" s="11" t="s">
        <v>904</v>
      </c>
    </row>
    <row r="41" spans="1:21">
      <c r="A41" s="11">
        <v>68570</v>
      </c>
      <c r="B41" s="11">
        <v>1</v>
      </c>
      <c r="C41" s="11"/>
      <c r="D41" s="11">
        <v>92.8</v>
      </c>
      <c r="E41" s="11">
        <v>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>
        <v>1</v>
      </c>
      <c r="Q41" s="11">
        <v>178</v>
      </c>
      <c r="R41" s="11">
        <v>201601</v>
      </c>
      <c r="S41" s="11">
        <v>39</v>
      </c>
      <c r="T41" s="11" t="s">
        <v>221</v>
      </c>
      <c r="U41" s="11" t="s">
        <v>905</v>
      </c>
    </row>
    <row r="42" spans="1:21">
      <c r="A42" s="11">
        <v>68570</v>
      </c>
      <c r="B42" s="11">
        <v>1</v>
      </c>
      <c r="C42" s="11"/>
      <c r="D42" s="11">
        <v>84.6</v>
      </c>
      <c r="E42" s="11">
        <v>2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>
        <v>1</v>
      </c>
      <c r="Q42" s="11">
        <v>178</v>
      </c>
      <c r="R42" s="11">
        <v>201601</v>
      </c>
      <c r="S42" s="11">
        <v>39</v>
      </c>
      <c r="T42" s="11" t="s">
        <v>221</v>
      </c>
      <c r="U42" s="11" t="s">
        <v>906</v>
      </c>
    </row>
    <row r="43" spans="1:21">
      <c r="A43" s="11">
        <v>68570</v>
      </c>
      <c r="B43" s="11">
        <v>1</v>
      </c>
      <c r="C43" s="11"/>
      <c r="D43" s="11">
        <v>80.599999999999994</v>
      </c>
      <c r="E43" s="11">
        <v>2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1</v>
      </c>
      <c r="Q43" s="11">
        <v>178</v>
      </c>
      <c r="R43" s="11">
        <v>201601</v>
      </c>
      <c r="S43" s="11">
        <v>39</v>
      </c>
      <c r="T43" s="11" t="s">
        <v>221</v>
      </c>
      <c r="U43" s="11" t="s">
        <v>907</v>
      </c>
    </row>
    <row r="44" spans="1:21">
      <c r="A44" s="11">
        <v>68570</v>
      </c>
      <c r="B44" s="11">
        <v>1</v>
      </c>
      <c r="C44" s="11"/>
      <c r="D44" s="11">
        <v>95.2</v>
      </c>
      <c r="E44" s="11">
        <v>2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>
        <v>1</v>
      </c>
      <c r="Q44" s="11">
        <v>178</v>
      </c>
      <c r="R44" s="11">
        <v>201601</v>
      </c>
      <c r="S44" s="11">
        <v>39</v>
      </c>
      <c r="T44" s="11" t="s">
        <v>221</v>
      </c>
      <c r="U44" s="11" t="s">
        <v>908</v>
      </c>
    </row>
    <row r="45" spans="1:21">
      <c r="A45" s="11">
        <v>68570</v>
      </c>
      <c r="B45" s="11">
        <v>1</v>
      </c>
      <c r="C45" s="11"/>
      <c r="D45" s="11">
        <v>83.8</v>
      </c>
      <c r="E45" s="11">
        <v>2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>
        <v>1</v>
      </c>
      <c r="Q45" s="11">
        <v>178</v>
      </c>
      <c r="R45" s="11">
        <v>201601</v>
      </c>
      <c r="S45" s="11">
        <v>39</v>
      </c>
      <c r="T45" s="11" t="s">
        <v>221</v>
      </c>
      <c r="U45" s="11" t="s">
        <v>909</v>
      </c>
    </row>
    <row r="46" spans="1:21">
      <c r="A46" s="11">
        <v>68570</v>
      </c>
      <c r="B46" s="11">
        <v>1</v>
      </c>
      <c r="C46" s="11"/>
      <c r="D46" s="11">
        <v>110.2</v>
      </c>
      <c r="E46" s="11">
        <v>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>
        <v>1</v>
      </c>
      <c r="Q46" s="11">
        <v>178</v>
      </c>
      <c r="R46" s="11">
        <v>201601</v>
      </c>
      <c r="S46" s="11">
        <v>39</v>
      </c>
      <c r="T46" s="11" t="s">
        <v>221</v>
      </c>
      <c r="U46" s="11" t="s">
        <v>910</v>
      </c>
    </row>
    <row r="47" spans="1:21">
      <c r="A47" s="11">
        <v>68570</v>
      </c>
      <c r="B47" s="11">
        <v>1</v>
      </c>
      <c r="C47" s="11"/>
      <c r="D47" s="11">
        <v>106.2</v>
      </c>
      <c r="E47" s="11">
        <v>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>
        <v>1</v>
      </c>
      <c r="Q47" s="11">
        <v>178</v>
      </c>
      <c r="R47" s="11">
        <v>201601</v>
      </c>
      <c r="S47" s="11">
        <v>39</v>
      </c>
      <c r="T47" s="11" t="s">
        <v>221</v>
      </c>
      <c r="U47" s="11" t="s">
        <v>911</v>
      </c>
    </row>
    <row r="48" spans="1:21">
      <c r="A48" s="11">
        <v>68570</v>
      </c>
      <c r="B48" s="11">
        <v>1</v>
      </c>
      <c r="C48" s="11"/>
      <c r="D48" s="11">
        <v>117.4</v>
      </c>
      <c r="E48" s="11">
        <v>2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>
        <v>1</v>
      </c>
      <c r="Q48" s="11">
        <v>178</v>
      </c>
      <c r="R48" s="11">
        <v>201601</v>
      </c>
      <c r="S48" s="11">
        <v>39</v>
      </c>
      <c r="T48" s="11" t="s">
        <v>221</v>
      </c>
      <c r="U48" s="11" t="s">
        <v>912</v>
      </c>
    </row>
    <row r="49" spans="1:21">
      <c r="A49" s="11">
        <v>68570</v>
      </c>
      <c r="B49" s="11">
        <v>1</v>
      </c>
      <c r="C49" s="11"/>
      <c r="D49" s="11">
        <v>91</v>
      </c>
      <c r="E49" s="11">
        <v>2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>
        <v>1</v>
      </c>
      <c r="Q49" s="11">
        <v>178</v>
      </c>
      <c r="R49" s="11">
        <v>201601</v>
      </c>
      <c r="S49" s="11">
        <v>39</v>
      </c>
      <c r="T49" s="11" t="s">
        <v>221</v>
      </c>
      <c r="U49" s="11" t="s">
        <v>913</v>
      </c>
    </row>
    <row r="50" spans="1:21">
      <c r="A50" s="11">
        <v>68570</v>
      </c>
      <c r="B50" s="11">
        <v>1</v>
      </c>
      <c r="C50" s="11"/>
      <c r="D50" s="11">
        <v>101.6</v>
      </c>
      <c r="E50" s="11">
        <v>2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>
        <v>1</v>
      </c>
      <c r="Q50" s="11">
        <v>178</v>
      </c>
      <c r="R50" s="11">
        <v>201601</v>
      </c>
      <c r="S50" s="11">
        <v>39</v>
      </c>
      <c r="T50" s="11" t="s">
        <v>221</v>
      </c>
      <c r="U50" s="11" t="s">
        <v>914</v>
      </c>
    </row>
    <row r="51" spans="1:21">
      <c r="A51" s="11">
        <v>68570</v>
      </c>
      <c r="B51" s="11">
        <v>1</v>
      </c>
      <c r="C51" s="11"/>
      <c r="D51" s="11">
        <v>101.8</v>
      </c>
      <c r="E51" s="11">
        <v>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>
        <v>1</v>
      </c>
      <c r="Q51" s="11">
        <v>178</v>
      </c>
      <c r="R51" s="11">
        <v>201601</v>
      </c>
      <c r="S51" s="11">
        <v>39</v>
      </c>
      <c r="T51" s="11" t="s">
        <v>221</v>
      </c>
      <c r="U51" s="11" t="s">
        <v>915</v>
      </c>
    </row>
    <row r="52" spans="1:21">
      <c r="A52" s="11">
        <v>69310</v>
      </c>
      <c r="B52" s="11">
        <v>2</v>
      </c>
      <c r="C52" s="11">
        <v>133.6</v>
      </c>
      <c r="D52" s="11"/>
      <c r="E52" s="11">
        <v>1</v>
      </c>
      <c r="F52" s="11">
        <v>7</v>
      </c>
      <c r="G52" s="11">
        <v>1</v>
      </c>
      <c r="H52" s="11">
        <v>2</v>
      </c>
      <c r="I52" s="11"/>
      <c r="J52" s="11"/>
      <c r="K52" s="11"/>
      <c r="L52" s="11"/>
      <c r="M52" s="11"/>
      <c r="N52" s="11"/>
      <c r="O52" s="11"/>
      <c r="P52" s="11">
        <v>1</v>
      </c>
      <c r="Q52" s="11">
        <v>178</v>
      </c>
      <c r="R52" s="11">
        <v>201601</v>
      </c>
      <c r="S52" s="11">
        <v>40</v>
      </c>
      <c r="T52" s="11" t="s">
        <v>220</v>
      </c>
      <c r="U52" s="11" t="s">
        <v>916</v>
      </c>
    </row>
    <row r="53" spans="1:21">
      <c r="A53" s="11">
        <v>68550</v>
      </c>
      <c r="B53" s="11">
        <v>1</v>
      </c>
      <c r="C53" s="11"/>
      <c r="D53" s="11">
        <v>142.80000000000001</v>
      </c>
      <c r="E53" s="11">
        <v>2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>
        <v>1</v>
      </c>
      <c r="Q53" s="11">
        <v>178</v>
      </c>
      <c r="R53" s="11">
        <v>201601</v>
      </c>
      <c r="S53" s="11">
        <v>40</v>
      </c>
      <c r="T53" s="11" t="s">
        <v>220</v>
      </c>
      <c r="U53" s="11" t="s">
        <v>917</v>
      </c>
    </row>
    <row r="54" spans="1:21">
      <c r="A54" s="11">
        <v>68550</v>
      </c>
      <c r="B54" s="11">
        <v>2</v>
      </c>
      <c r="C54" s="11"/>
      <c r="D54" s="11">
        <v>86.8</v>
      </c>
      <c r="E54" s="11">
        <v>2</v>
      </c>
      <c r="F54" s="11">
        <v>0</v>
      </c>
      <c r="G54" s="11">
        <v>0</v>
      </c>
      <c r="H54" s="11">
        <v>0</v>
      </c>
      <c r="I54" s="11"/>
      <c r="J54" s="11"/>
      <c r="K54" s="11"/>
      <c r="L54" s="11"/>
      <c r="M54" s="11"/>
      <c r="N54" s="11"/>
      <c r="O54" s="11"/>
      <c r="P54" s="11">
        <v>1</v>
      </c>
      <c r="Q54" s="11">
        <v>178</v>
      </c>
      <c r="R54" s="11">
        <v>201601</v>
      </c>
      <c r="S54" s="11">
        <v>40</v>
      </c>
      <c r="T54" s="11" t="s">
        <v>220</v>
      </c>
      <c r="U54" s="11" t="s">
        <v>918</v>
      </c>
    </row>
    <row r="55" spans="1:21">
      <c r="A55" s="11">
        <v>68570</v>
      </c>
      <c r="B55" s="11">
        <v>1</v>
      </c>
      <c r="C55" s="11"/>
      <c r="D55" s="11">
        <v>92.2</v>
      </c>
      <c r="E55" s="11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>
        <v>1</v>
      </c>
      <c r="Q55" s="11">
        <v>178</v>
      </c>
      <c r="R55" s="11">
        <v>201601</v>
      </c>
      <c r="S55" s="11">
        <v>40</v>
      </c>
      <c r="T55" s="11" t="s">
        <v>220</v>
      </c>
      <c r="U55" s="11" t="s">
        <v>919</v>
      </c>
    </row>
    <row r="56" spans="1:21">
      <c r="A56" s="11">
        <v>68570</v>
      </c>
      <c r="B56" s="11">
        <v>1</v>
      </c>
      <c r="C56" s="11"/>
      <c r="D56" s="11">
        <v>100.5</v>
      </c>
      <c r="E56" s="11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>
        <v>1</v>
      </c>
      <c r="Q56" s="11">
        <v>178</v>
      </c>
      <c r="R56" s="11">
        <v>201601</v>
      </c>
      <c r="S56" s="11">
        <v>40</v>
      </c>
      <c r="T56" s="11" t="s">
        <v>220</v>
      </c>
      <c r="U56" s="11" t="s">
        <v>920</v>
      </c>
    </row>
    <row r="57" spans="1:21">
      <c r="A57" s="11">
        <v>68550</v>
      </c>
      <c r="B57" s="11">
        <v>2</v>
      </c>
      <c r="C57" s="11"/>
      <c r="D57" s="11">
        <v>88.8</v>
      </c>
      <c r="E57" s="11">
        <v>2</v>
      </c>
      <c r="F57" s="11">
        <v>0</v>
      </c>
      <c r="G57" s="11">
        <v>0</v>
      </c>
      <c r="H57" s="11">
        <v>1</v>
      </c>
      <c r="I57" s="11"/>
      <c r="J57" s="11"/>
      <c r="K57" s="11"/>
      <c r="L57" s="11"/>
      <c r="M57" s="11"/>
      <c r="N57" s="11"/>
      <c r="O57" s="11"/>
      <c r="P57" s="11">
        <v>1</v>
      </c>
      <c r="Q57" s="11">
        <v>178</v>
      </c>
      <c r="R57" s="11">
        <v>201601</v>
      </c>
      <c r="S57" s="11">
        <v>45</v>
      </c>
      <c r="T57" s="11" t="s">
        <v>215</v>
      </c>
      <c r="U57" s="11" t="s">
        <v>921</v>
      </c>
    </row>
    <row r="58" spans="1:21">
      <c r="A58" s="11">
        <v>68570</v>
      </c>
      <c r="B58" s="11">
        <v>1</v>
      </c>
      <c r="C58" s="11"/>
      <c r="D58" s="11">
        <v>92.2</v>
      </c>
      <c r="E58" s="11">
        <v>2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>
        <v>1</v>
      </c>
      <c r="Q58" s="11">
        <v>178</v>
      </c>
      <c r="R58" s="11">
        <v>201601</v>
      </c>
      <c r="S58" s="11">
        <v>45</v>
      </c>
      <c r="T58" s="11" t="s">
        <v>215</v>
      </c>
      <c r="U58" s="11" t="s">
        <v>922</v>
      </c>
    </row>
    <row r="59" spans="1:21">
      <c r="A59" s="11">
        <v>68570</v>
      </c>
      <c r="B59" s="11">
        <v>1</v>
      </c>
      <c r="C59" s="11"/>
      <c r="D59" s="11">
        <v>110.4</v>
      </c>
      <c r="E59" s="11">
        <v>2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>
        <v>1</v>
      </c>
      <c r="Q59" s="11">
        <v>178</v>
      </c>
      <c r="R59" s="11">
        <v>201601</v>
      </c>
      <c r="S59" s="11">
        <v>45</v>
      </c>
      <c r="T59" s="11" t="s">
        <v>215</v>
      </c>
      <c r="U59" s="11" t="s">
        <v>923</v>
      </c>
    </row>
    <row r="60" spans="1:21">
      <c r="A60" s="11">
        <v>68570</v>
      </c>
      <c r="B60" s="11">
        <v>1</v>
      </c>
      <c r="C60" s="11"/>
      <c r="D60" s="11">
        <v>105.8</v>
      </c>
      <c r="E60" s="11">
        <v>2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>
        <v>1</v>
      </c>
      <c r="Q60" s="11">
        <v>178</v>
      </c>
      <c r="R60" s="11">
        <v>201601</v>
      </c>
      <c r="S60" s="11">
        <v>45</v>
      </c>
      <c r="T60" s="11" t="s">
        <v>215</v>
      </c>
      <c r="U60" s="11" t="s">
        <v>924</v>
      </c>
    </row>
    <row r="61" spans="1:21">
      <c r="A61" s="11">
        <v>68570</v>
      </c>
      <c r="B61" s="11">
        <v>1</v>
      </c>
      <c r="C61" s="11"/>
      <c r="D61" s="11">
        <v>102.9</v>
      </c>
      <c r="E61" s="11">
        <v>2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>
        <v>1</v>
      </c>
      <c r="Q61" s="11">
        <v>178</v>
      </c>
      <c r="R61" s="11">
        <v>201601</v>
      </c>
      <c r="S61" s="11">
        <v>45</v>
      </c>
      <c r="T61" s="11" t="s">
        <v>215</v>
      </c>
      <c r="U61" s="11" t="s">
        <v>925</v>
      </c>
    </row>
    <row r="62" spans="1:21">
      <c r="A62" s="11">
        <v>68570</v>
      </c>
      <c r="B62" s="11">
        <v>2</v>
      </c>
      <c r="C62" s="11"/>
      <c r="D62" s="11">
        <v>55</v>
      </c>
      <c r="E62" s="11">
        <v>3</v>
      </c>
      <c r="F62" s="11">
        <v>3</v>
      </c>
      <c r="G62" s="11">
        <v>2</v>
      </c>
      <c r="H62" s="11">
        <v>5</v>
      </c>
      <c r="I62" s="11"/>
      <c r="J62" s="11"/>
      <c r="K62" s="11"/>
      <c r="L62" s="11"/>
      <c r="M62" s="11"/>
      <c r="N62" s="11"/>
      <c r="O62" s="11"/>
      <c r="P62" s="11">
        <v>1</v>
      </c>
      <c r="Q62" s="11">
        <v>178</v>
      </c>
      <c r="R62" s="11">
        <v>201601</v>
      </c>
      <c r="S62" s="11">
        <v>45</v>
      </c>
      <c r="T62" s="11" t="s">
        <v>215</v>
      </c>
      <c r="U62" s="11" t="s">
        <v>926</v>
      </c>
    </row>
    <row r="63" spans="1:21">
      <c r="A63" s="11">
        <v>68570</v>
      </c>
      <c r="B63" s="11">
        <v>2</v>
      </c>
      <c r="C63" s="11"/>
      <c r="D63" s="11">
        <v>64.5</v>
      </c>
      <c r="E63" s="11">
        <v>3</v>
      </c>
      <c r="F63" s="11">
        <v>3</v>
      </c>
      <c r="G63" s="11">
        <v>2</v>
      </c>
      <c r="H63" s="11">
        <v>5</v>
      </c>
      <c r="I63" s="11"/>
      <c r="J63" s="11"/>
      <c r="K63" s="11"/>
      <c r="L63" s="11"/>
      <c r="M63" s="11"/>
      <c r="N63" s="11"/>
      <c r="O63" s="11"/>
      <c r="P63" s="11">
        <v>1</v>
      </c>
      <c r="Q63" s="11">
        <v>178</v>
      </c>
      <c r="R63" s="11">
        <v>201601</v>
      </c>
      <c r="S63" s="11">
        <v>45</v>
      </c>
      <c r="T63" s="11" t="s">
        <v>215</v>
      </c>
      <c r="U63" s="11" t="s">
        <v>927</v>
      </c>
    </row>
    <row r="64" spans="1:21">
      <c r="A64" s="11">
        <v>68570</v>
      </c>
      <c r="B64" s="11">
        <v>2</v>
      </c>
      <c r="C64" s="11"/>
      <c r="D64" s="11">
        <v>63.9</v>
      </c>
      <c r="E64" s="11">
        <v>3</v>
      </c>
      <c r="F64" s="11">
        <v>3</v>
      </c>
      <c r="G64" s="11">
        <v>2</v>
      </c>
      <c r="H64" s="11">
        <v>5</v>
      </c>
      <c r="I64" s="11"/>
      <c r="J64" s="11"/>
      <c r="K64" s="11"/>
      <c r="L64" s="11"/>
      <c r="M64" s="11"/>
      <c r="N64" s="11"/>
      <c r="O64" s="11"/>
      <c r="P64" s="11">
        <v>1</v>
      </c>
      <c r="Q64" s="11">
        <v>178</v>
      </c>
      <c r="R64" s="11">
        <v>201601</v>
      </c>
      <c r="S64" s="11">
        <v>45</v>
      </c>
      <c r="T64" s="11" t="s">
        <v>215</v>
      </c>
      <c r="U64" s="11" t="s">
        <v>928</v>
      </c>
    </row>
    <row r="65" spans="1:21">
      <c r="A65" s="11">
        <v>68570</v>
      </c>
      <c r="B65" s="11">
        <v>2</v>
      </c>
      <c r="C65" s="11"/>
      <c r="D65" s="11">
        <v>68.5</v>
      </c>
      <c r="E65" s="11">
        <v>3</v>
      </c>
      <c r="F65" s="11">
        <v>3</v>
      </c>
      <c r="G65" s="11">
        <v>2</v>
      </c>
      <c r="H65" s="11">
        <v>5</v>
      </c>
      <c r="I65" s="11"/>
      <c r="J65" s="11"/>
      <c r="K65" s="11"/>
      <c r="L65" s="11"/>
      <c r="M65" s="11"/>
      <c r="N65" s="11"/>
      <c r="O65" s="11"/>
      <c r="P65" s="11">
        <v>1</v>
      </c>
      <c r="Q65" s="11">
        <v>178</v>
      </c>
      <c r="R65" s="11">
        <v>201601</v>
      </c>
      <c r="S65" s="11">
        <v>45</v>
      </c>
      <c r="T65" s="11" t="s">
        <v>215</v>
      </c>
      <c r="U65" s="11" t="s">
        <v>929</v>
      </c>
    </row>
    <row r="66" spans="1:21">
      <c r="A66" s="11">
        <v>68570</v>
      </c>
      <c r="B66" s="11">
        <v>2</v>
      </c>
      <c r="C66" s="11"/>
      <c r="D66" s="11">
        <v>58.7</v>
      </c>
      <c r="E66" s="11">
        <v>3</v>
      </c>
      <c r="F66" s="11">
        <v>3</v>
      </c>
      <c r="G66" s="11">
        <v>2</v>
      </c>
      <c r="H66" s="11">
        <v>5</v>
      </c>
      <c r="I66" s="11"/>
      <c r="J66" s="11"/>
      <c r="K66" s="11"/>
      <c r="L66" s="11"/>
      <c r="M66" s="11"/>
      <c r="N66" s="11"/>
      <c r="O66" s="11"/>
      <c r="P66" s="11">
        <v>1</v>
      </c>
      <c r="Q66" s="11">
        <v>178</v>
      </c>
      <c r="R66" s="11">
        <v>201601</v>
      </c>
      <c r="S66" s="11">
        <v>45</v>
      </c>
      <c r="T66" s="11" t="s">
        <v>215</v>
      </c>
      <c r="U66" s="11" t="s">
        <v>930</v>
      </c>
    </row>
    <row r="67" spans="1:21">
      <c r="A67" s="11">
        <v>68570</v>
      </c>
      <c r="B67" s="11">
        <v>2</v>
      </c>
      <c r="C67" s="11"/>
      <c r="D67" s="11">
        <v>59.5</v>
      </c>
      <c r="E67" s="11">
        <v>3</v>
      </c>
      <c r="F67" s="11">
        <v>4</v>
      </c>
      <c r="G67" s="11">
        <v>1</v>
      </c>
      <c r="H67" s="11">
        <v>5</v>
      </c>
      <c r="I67" s="11"/>
      <c r="J67" s="11"/>
      <c r="K67" s="11"/>
      <c r="L67" s="11"/>
      <c r="M67" s="11"/>
      <c r="N67" s="11"/>
      <c r="O67" s="11"/>
      <c r="P67" s="11">
        <v>1</v>
      </c>
      <c r="Q67" s="11">
        <v>178</v>
      </c>
      <c r="R67" s="11">
        <v>201601</v>
      </c>
      <c r="S67" s="11">
        <v>45</v>
      </c>
      <c r="T67" s="11" t="s">
        <v>215</v>
      </c>
      <c r="U67" s="11" t="s">
        <v>931</v>
      </c>
    </row>
    <row r="68" spans="1:21">
      <c r="A68" s="11">
        <v>68570</v>
      </c>
      <c r="B68" s="11">
        <v>2</v>
      </c>
      <c r="C68" s="11"/>
      <c r="D68" s="11">
        <v>73.8</v>
      </c>
      <c r="E68" s="11">
        <v>3</v>
      </c>
      <c r="F68" s="11">
        <v>4</v>
      </c>
      <c r="G68" s="11">
        <v>1</v>
      </c>
      <c r="H68" s="11">
        <v>5</v>
      </c>
      <c r="I68" s="11"/>
      <c r="J68" s="11"/>
      <c r="K68" s="11"/>
      <c r="L68" s="11"/>
      <c r="M68" s="11"/>
      <c r="N68" s="11"/>
      <c r="O68" s="11"/>
      <c r="P68" s="11">
        <v>1</v>
      </c>
      <c r="Q68" s="11">
        <v>178</v>
      </c>
      <c r="R68" s="11">
        <v>201601</v>
      </c>
      <c r="S68" s="11">
        <v>45</v>
      </c>
      <c r="T68" s="11" t="s">
        <v>215</v>
      </c>
      <c r="U68" s="11" t="s">
        <v>932</v>
      </c>
    </row>
    <row r="69" spans="1:21">
      <c r="A69" s="11">
        <v>68570</v>
      </c>
      <c r="B69" s="11">
        <v>2</v>
      </c>
      <c r="C69" s="11"/>
      <c r="D69" s="11">
        <v>61.7</v>
      </c>
      <c r="E69" s="11">
        <v>3</v>
      </c>
      <c r="F69" s="11">
        <v>0</v>
      </c>
      <c r="G69" s="11">
        <v>0</v>
      </c>
      <c r="H69" s="11">
        <v>1</v>
      </c>
      <c r="I69" s="11"/>
      <c r="J69" s="11"/>
      <c r="K69" s="11"/>
      <c r="L69" s="11"/>
      <c r="M69" s="11"/>
      <c r="N69" s="11"/>
      <c r="O69" s="11"/>
      <c r="P69" s="11">
        <v>1</v>
      </c>
      <c r="Q69" s="11">
        <v>178</v>
      </c>
      <c r="R69" s="11">
        <v>201601</v>
      </c>
      <c r="S69" s="11">
        <v>45</v>
      </c>
      <c r="T69" s="11" t="s">
        <v>215</v>
      </c>
      <c r="U69" s="11" t="s">
        <v>933</v>
      </c>
    </row>
    <row r="70" spans="1:21">
      <c r="A70" s="11">
        <v>68570</v>
      </c>
      <c r="B70" s="11">
        <v>2</v>
      </c>
      <c r="C70" s="11"/>
      <c r="D70" s="11">
        <v>70.7</v>
      </c>
      <c r="E70" s="11">
        <v>3</v>
      </c>
      <c r="F70" s="11">
        <v>0</v>
      </c>
      <c r="G70" s="11">
        <v>4</v>
      </c>
      <c r="H70" s="11">
        <v>1</v>
      </c>
      <c r="I70" s="11"/>
      <c r="J70" s="11"/>
      <c r="K70" s="11"/>
      <c r="L70" s="11"/>
      <c r="M70" s="11"/>
      <c r="N70" s="11"/>
      <c r="O70" s="11"/>
      <c r="P70" s="11">
        <v>1</v>
      </c>
      <c r="Q70" s="11">
        <v>178</v>
      </c>
      <c r="R70" s="11">
        <v>201601</v>
      </c>
      <c r="S70" s="11">
        <v>45</v>
      </c>
      <c r="T70" s="11" t="s">
        <v>215</v>
      </c>
      <c r="U70" s="11" t="s">
        <v>934</v>
      </c>
    </row>
    <row r="71" spans="1:21">
      <c r="A71" s="11">
        <v>68590</v>
      </c>
      <c r="B71" s="11">
        <v>1</v>
      </c>
      <c r="C71" s="11"/>
      <c r="D71" s="11">
        <v>63.2</v>
      </c>
      <c r="E71" s="11">
        <v>2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>
        <v>1</v>
      </c>
      <c r="Q71" s="11">
        <v>178</v>
      </c>
      <c r="R71" s="11">
        <v>201601</v>
      </c>
      <c r="S71" s="11">
        <v>46</v>
      </c>
      <c r="T71" s="11" t="s">
        <v>214</v>
      </c>
      <c r="U71" s="11" t="s">
        <v>935</v>
      </c>
    </row>
    <row r="72" spans="1:21">
      <c r="A72" s="11">
        <v>68590</v>
      </c>
      <c r="B72" s="11">
        <v>2</v>
      </c>
      <c r="C72" s="11"/>
      <c r="D72" s="11">
        <v>65.8</v>
      </c>
      <c r="E72" s="11">
        <v>2</v>
      </c>
      <c r="F72" s="11">
        <v>0</v>
      </c>
      <c r="G72" s="11">
        <v>0</v>
      </c>
      <c r="H72" s="11">
        <v>1</v>
      </c>
      <c r="I72" s="11"/>
      <c r="J72" s="11"/>
      <c r="K72" s="11"/>
      <c r="L72" s="11"/>
      <c r="M72" s="11"/>
      <c r="N72" s="11"/>
      <c r="O72" s="11"/>
      <c r="P72" s="11">
        <v>1</v>
      </c>
      <c r="Q72" s="11">
        <v>178</v>
      </c>
      <c r="R72" s="11">
        <v>201601</v>
      </c>
      <c r="S72" s="11">
        <v>46</v>
      </c>
      <c r="T72" s="11" t="s">
        <v>214</v>
      </c>
      <c r="U72" s="11" t="s">
        <v>936</v>
      </c>
    </row>
    <row r="73" spans="1:21">
      <c r="A73" s="11">
        <v>68580</v>
      </c>
      <c r="B73" s="11">
        <v>2</v>
      </c>
      <c r="C73" s="11"/>
      <c r="D73" s="11">
        <v>61.1</v>
      </c>
      <c r="E73" s="11">
        <v>2</v>
      </c>
      <c r="F73" s="11">
        <v>4</v>
      </c>
      <c r="G73" s="11">
        <v>1</v>
      </c>
      <c r="H73" s="11">
        <v>5</v>
      </c>
      <c r="I73" s="11"/>
      <c r="J73" s="11"/>
      <c r="K73" s="11"/>
      <c r="L73" s="11"/>
      <c r="M73" s="11"/>
      <c r="N73" s="11"/>
      <c r="O73" s="11"/>
      <c r="P73" s="11">
        <v>1</v>
      </c>
      <c r="Q73" s="11">
        <v>178</v>
      </c>
      <c r="R73" s="11">
        <v>201601</v>
      </c>
      <c r="S73" s="11">
        <v>46</v>
      </c>
      <c r="T73" s="11" t="s">
        <v>214</v>
      </c>
      <c r="U73" s="11" t="s">
        <v>937</v>
      </c>
    </row>
    <row r="74" spans="1:21">
      <c r="A74" s="11">
        <v>68570</v>
      </c>
      <c r="B74" s="11">
        <v>2</v>
      </c>
      <c r="C74" s="11"/>
      <c r="D74" s="11">
        <v>87.7</v>
      </c>
      <c r="E74" s="11">
        <v>1</v>
      </c>
      <c r="F74" s="11">
        <v>0</v>
      </c>
      <c r="G74" s="11">
        <v>0</v>
      </c>
      <c r="H74" s="11">
        <v>0</v>
      </c>
      <c r="I74" s="11"/>
      <c r="J74" s="11"/>
      <c r="K74" s="11"/>
      <c r="L74" s="11"/>
      <c r="M74" s="11"/>
      <c r="N74" s="11"/>
      <c r="O74" s="11"/>
      <c r="P74" s="11">
        <v>1</v>
      </c>
      <c r="Q74" s="11">
        <v>178</v>
      </c>
      <c r="R74" s="11">
        <v>201601</v>
      </c>
      <c r="S74" s="11">
        <v>46</v>
      </c>
      <c r="T74" s="11" t="s">
        <v>214</v>
      </c>
      <c r="U74" s="11" t="s">
        <v>938</v>
      </c>
    </row>
    <row r="75" spans="1:21">
      <c r="A75" s="11">
        <v>68550</v>
      </c>
      <c r="B75" s="11">
        <v>2</v>
      </c>
      <c r="C75" s="11"/>
      <c r="D75" s="11">
        <v>84.7</v>
      </c>
      <c r="E75" s="11">
        <v>2</v>
      </c>
      <c r="F75" s="11">
        <v>4</v>
      </c>
      <c r="G75" s="11">
        <v>1</v>
      </c>
      <c r="H75" s="11">
        <v>6</v>
      </c>
      <c r="I75" s="11"/>
      <c r="J75" s="11"/>
      <c r="K75" s="11">
        <v>5</v>
      </c>
      <c r="L75" s="11">
        <v>10</v>
      </c>
      <c r="M75" s="11">
        <v>0</v>
      </c>
      <c r="N75" s="11">
        <v>30</v>
      </c>
      <c r="O75" s="11"/>
      <c r="P75" s="11">
        <v>1</v>
      </c>
      <c r="Q75" s="11">
        <v>178</v>
      </c>
      <c r="R75" s="11">
        <v>201601</v>
      </c>
      <c r="S75" s="11">
        <v>37</v>
      </c>
      <c r="T75" s="11" t="s">
        <v>224</v>
      </c>
      <c r="U75" s="11" t="s">
        <v>939</v>
      </c>
    </row>
    <row r="76" spans="1:21">
      <c r="A76" s="11">
        <v>68550</v>
      </c>
      <c r="B76" s="11">
        <v>2</v>
      </c>
      <c r="C76" s="11"/>
      <c r="D76" s="11">
        <v>104.5</v>
      </c>
      <c r="E76" s="11">
        <v>2</v>
      </c>
      <c r="F76" s="11">
        <v>4</v>
      </c>
      <c r="G76" s="11">
        <v>1</v>
      </c>
      <c r="H76" s="11">
        <v>6</v>
      </c>
      <c r="I76" s="11"/>
      <c r="J76" s="11"/>
      <c r="K76" s="11"/>
      <c r="L76" s="11"/>
      <c r="M76" s="11"/>
      <c r="N76" s="11"/>
      <c r="O76" s="11"/>
      <c r="P76" s="11">
        <v>1</v>
      </c>
      <c r="Q76" s="11">
        <v>178</v>
      </c>
      <c r="R76" s="11">
        <v>201601</v>
      </c>
      <c r="S76" s="11">
        <v>37</v>
      </c>
      <c r="T76" s="11" t="s">
        <v>224</v>
      </c>
      <c r="U76" s="11" t="s">
        <v>940</v>
      </c>
    </row>
    <row r="77" spans="1:21">
      <c r="A77" s="11">
        <v>68550</v>
      </c>
      <c r="B77" s="11">
        <v>2</v>
      </c>
      <c r="C77" s="11"/>
      <c r="D77" s="11">
        <v>89.8</v>
      </c>
      <c r="E77" s="11">
        <v>2</v>
      </c>
      <c r="F77" s="11">
        <v>4</v>
      </c>
      <c r="G77" s="11">
        <v>1</v>
      </c>
      <c r="H77" s="11">
        <v>6</v>
      </c>
      <c r="I77" s="11"/>
      <c r="J77" s="11"/>
      <c r="K77" s="11"/>
      <c r="L77" s="11"/>
      <c r="M77" s="11"/>
      <c r="N77" s="11"/>
      <c r="O77" s="11"/>
      <c r="P77" s="11">
        <v>1</v>
      </c>
      <c r="Q77" s="11">
        <v>178</v>
      </c>
      <c r="R77" s="11">
        <v>201601</v>
      </c>
      <c r="S77" s="11">
        <v>37</v>
      </c>
      <c r="T77" s="11" t="s">
        <v>224</v>
      </c>
      <c r="U77" s="11" t="s">
        <v>941</v>
      </c>
    </row>
    <row r="78" spans="1:21">
      <c r="A78" s="11">
        <v>68550</v>
      </c>
      <c r="B78" s="11">
        <v>2</v>
      </c>
      <c r="C78" s="11"/>
      <c r="D78" s="11">
        <v>81.900000000000006</v>
      </c>
      <c r="E78" s="11">
        <v>2</v>
      </c>
      <c r="F78" s="11">
        <v>4</v>
      </c>
      <c r="G78" s="11">
        <v>1</v>
      </c>
      <c r="H78" s="11">
        <v>6</v>
      </c>
      <c r="I78" s="11"/>
      <c r="J78" s="11"/>
      <c r="K78" s="11"/>
      <c r="L78" s="11"/>
      <c r="M78" s="11"/>
      <c r="N78" s="11"/>
      <c r="O78" s="11"/>
      <c r="P78" s="11">
        <v>1</v>
      </c>
      <c r="Q78" s="11">
        <v>178</v>
      </c>
      <c r="R78" s="11">
        <v>201601</v>
      </c>
      <c r="S78" s="11">
        <v>37</v>
      </c>
      <c r="T78" s="11" t="s">
        <v>224</v>
      </c>
      <c r="U78" s="11" t="s">
        <v>942</v>
      </c>
    </row>
    <row r="79" spans="1:21">
      <c r="A79" s="11">
        <v>68550</v>
      </c>
      <c r="B79" s="11">
        <v>2</v>
      </c>
      <c r="C79" s="11"/>
      <c r="D79" s="11">
        <v>107.2</v>
      </c>
      <c r="E79" s="11">
        <v>2</v>
      </c>
      <c r="F79" s="11">
        <v>4</v>
      </c>
      <c r="G79" s="11">
        <v>1</v>
      </c>
      <c r="H79" s="11">
        <v>6</v>
      </c>
      <c r="I79" s="11"/>
      <c r="J79" s="11"/>
      <c r="K79" s="11"/>
      <c r="L79" s="11"/>
      <c r="M79" s="11"/>
      <c r="N79" s="11"/>
      <c r="O79" s="11"/>
      <c r="P79" s="11">
        <v>1</v>
      </c>
      <c r="Q79" s="11">
        <v>178</v>
      </c>
      <c r="R79" s="11">
        <v>201601</v>
      </c>
      <c r="S79" s="11">
        <v>37</v>
      </c>
      <c r="T79" s="11" t="s">
        <v>224</v>
      </c>
      <c r="U79" s="11" t="s">
        <v>943</v>
      </c>
    </row>
    <row r="80" spans="1:21">
      <c r="A80" s="11">
        <v>68550</v>
      </c>
      <c r="B80" s="11">
        <v>2</v>
      </c>
      <c r="C80" s="11"/>
      <c r="D80" s="11">
        <v>90.5</v>
      </c>
      <c r="E80" s="11">
        <v>2</v>
      </c>
      <c r="F80" s="11">
        <v>4</v>
      </c>
      <c r="G80" s="11">
        <v>1</v>
      </c>
      <c r="H80" s="11">
        <v>6</v>
      </c>
      <c r="I80" s="11"/>
      <c r="J80" s="11"/>
      <c r="K80" s="11"/>
      <c r="L80" s="11"/>
      <c r="M80" s="11"/>
      <c r="N80" s="11"/>
      <c r="O80" s="11"/>
      <c r="P80" s="11">
        <v>1</v>
      </c>
      <c r="Q80" s="11">
        <v>178</v>
      </c>
      <c r="R80" s="11">
        <v>201601</v>
      </c>
      <c r="S80" s="11">
        <v>37</v>
      </c>
      <c r="T80" s="11" t="s">
        <v>224</v>
      </c>
      <c r="U80" s="11" t="s">
        <v>944</v>
      </c>
    </row>
    <row r="81" spans="1:21">
      <c r="A81" s="11">
        <v>68550</v>
      </c>
      <c r="B81" s="11">
        <v>2</v>
      </c>
      <c r="C81" s="11"/>
      <c r="D81" s="11">
        <v>102.2</v>
      </c>
      <c r="E81" s="11">
        <v>2</v>
      </c>
      <c r="F81" s="11">
        <v>4</v>
      </c>
      <c r="G81" s="11">
        <v>1</v>
      </c>
      <c r="H81" s="11">
        <v>6</v>
      </c>
      <c r="I81" s="11"/>
      <c r="J81" s="11"/>
      <c r="K81" s="11"/>
      <c r="L81" s="11"/>
      <c r="M81" s="11"/>
      <c r="N81" s="11"/>
      <c r="O81" s="11"/>
      <c r="P81" s="11">
        <v>1</v>
      </c>
      <c r="Q81" s="11">
        <v>178</v>
      </c>
      <c r="R81" s="11">
        <v>201601</v>
      </c>
      <c r="S81" s="11">
        <v>37</v>
      </c>
      <c r="T81" s="11" t="s">
        <v>224</v>
      </c>
      <c r="U81" s="11" t="s">
        <v>945</v>
      </c>
    </row>
    <row r="82" spans="1:21">
      <c r="A82" s="11">
        <v>68550</v>
      </c>
      <c r="B82" s="11">
        <v>2</v>
      </c>
      <c r="C82" s="11"/>
      <c r="D82" s="11">
        <v>92.9</v>
      </c>
      <c r="E82" s="11">
        <v>2</v>
      </c>
      <c r="F82" s="11">
        <v>4</v>
      </c>
      <c r="G82" s="11">
        <v>1</v>
      </c>
      <c r="H82" s="11">
        <v>6</v>
      </c>
      <c r="I82" s="11"/>
      <c r="J82" s="11"/>
      <c r="K82" s="11"/>
      <c r="L82" s="11"/>
      <c r="M82" s="11"/>
      <c r="N82" s="11"/>
      <c r="O82" s="11"/>
      <c r="P82" s="11">
        <v>1</v>
      </c>
      <c r="Q82" s="11">
        <v>178</v>
      </c>
      <c r="R82" s="11">
        <v>201601</v>
      </c>
      <c r="S82" s="11">
        <v>37</v>
      </c>
      <c r="T82" s="11" t="s">
        <v>224</v>
      </c>
      <c r="U82" s="11" t="s">
        <v>946</v>
      </c>
    </row>
    <row r="83" spans="1:21">
      <c r="A83" s="11">
        <v>68550</v>
      </c>
      <c r="B83" s="11">
        <v>2</v>
      </c>
      <c r="C83" s="11"/>
      <c r="D83" s="11">
        <v>93.1</v>
      </c>
      <c r="E83" s="11">
        <v>2</v>
      </c>
      <c r="F83" s="11">
        <v>4</v>
      </c>
      <c r="G83" s="11">
        <v>1</v>
      </c>
      <c r="H83" s="11">
        <v>6</v>
      </c>
      <c r="I83" s="11"/>
      <c r="J83" s="11"/>
      <c r="K83" s="11"/>
      <c r="L83" s="11"/>
      <c r="M83" s="11"/>
      <c r="N83" s="11"/>
      <c r="O83" s="11"/>
      <c r="P83" s="11">
        <v>1</v>
      </c>
      <c r="Q83" s="11">
        <v>178</v>
      </c>
      <c r="R83" s="11">
        <v>201601</v>
      </c>
      <c r="S83" s="11">
        <v>37</v>
      </c>
      <c r="T83" s="11" t="s">
        <v>224</v>
      </c>
      <c r="U83" s="11" t="s">
        <v>947</v>
      </c>
    </row>
    <row r="84" spans="1:21">
      <c r="A84" s="11">
        <v>68550</v>
      </c>
      <c r="B84" s="11">
        <v>2</v>
      </c>
      <c r="C84" s="11"/>
      <c r="D84" s="11">
        <v>97.2</v>
      </c>
      <c r="E84" s="11">
        <v>2</v>
      </c>
      <c r="F84" s="11">
        <v>4</v>
      </c>
      <c r="G84" s="11">
        <v>1</v>
      </c>
      <c r="H84" s="11">
        <v>6</v>
      </c>
      <c r="I84" s="11"/>
      <c r="J84" s="11"/>
      <c r="K84" s="11"/>
      <c r="L84" s="11"/>
      <c r="M84" s="11"/>
      <c r="N84" s="11"/>
      <c r="O84" s="11"/>
      <c r="P84" s="11">
        <v>1</v>
      </c>
      <c r="Q84" s="11">
        <v>178</v>
      </c>
      <c r="R84" s="11">
        <v>201601</v>
      </c>
      <c r="S84" s="11">
        <v>37</v>
      </c>
      <c r="T84" s="11" t="s">
        <v>224</v>
      </c>
      <c r="U84" s="11" t="s">
        <v>948</v>
      </c>
    </row>
    <row r="85" spans="1:21">
      <c r="A85" s="11">
        <v>68550</v>
      </c>
      <c r="B85" s="11">
        <v>2</v>
      </c>
      <c r="C85" s="11"/>
      <c r="D85" s="11">
        <v>86.9</v>
      </c>
      <c r="E85" s="11">
        <v>2</v>
      </c>
      <c r="F85" s="11">
        <v>4</v>
      </c>
      <c r="G85" s="11">
        <v>1</v>
      </c>
      <c r="H85" s="11">
        <v>6</v>
      </c>
      <c r="I85" s="11"/>
      <c r="J85" s="11"/>
      <c r="K85" s="11"/>
      <c r="L85" s="11"/>
      <c r="M85" s="11"/>
      <c r="N85" s="11"/>
      <c r="O85" s="11"/>
      <c r="P85" s="11">
        <v>1</v>
      </c>
      <c r="Q85" s="11">
        <v>178</v>
      </c>
      <c r="R85" s="11">
        <v>201601</v>
      </c>
      <c r="S85" s="11">
        <v>37</v>
      </c>
      <c r="T85" s="11" t="s">
        <v>224</v>
      </c>
      <c r="U85" s="11" t="s">
        <v>949</v>
      </c>
    </row>
    <row r="86" spans="1:21">
      <c r="A86" s="11">
        <v>68550</v>
      </c>
      <c r="B86" s="11">
        <v>2</v>
      </c>
      <c r="C86" s="11"/>
      <c r="D86" s="11">
        <v>98.8</v>
      </c>
      <c r="E86" s="11">
        <v>2</v>
      </c>
      <c r="F86" s="11">
        <v>4</v>
      </c>
      <c r="G86" s="11">
        <v>1</v>
      </c>
      <c r="H86" s="11">
        <v>5</v>
      </c>
      <c r="I86" s="11"/>
      <c r="J86" s="11"/>
      <c r="K86" s="11"/>
      <c r="L86" s="11"/>
      <c r="M86" s="11"/>
      <c r="N86" s="11"/>
      <c r="O86" s="11"/>
      <c r="P86" s="11">
        <v>1</v>
      </c>
      <c r="Q86" s="11">
        <v>178</v>
      </c>
      <c r="R86" s="11">
        <v>201601</v>
      </c>
      <c r="S86" s="11">
        <v>37</v>
      </c>
      <c r="T86" s="11" t="s">
        <v>224</v>
      </c>
      <c r="U86" s="11" t="s">
        <v>950</v>
      </c>
    </row>
    <row r="87" spans="1:21">
      <c r="A87" s="11">
        <v>68550</v>
      </c>
      <c r="B87" s="11">
        <v>2</v>
      </c>
      <c r="C87" s="11"/>
      <c r="D87" s="11">
        <v>98.4</v>
      </c>
      <c r="E87" s="11">
        <v>2</v>
      </c>
      <c r="F87" s="11">
        <v>4</v>
      </c>
      <c r="G87" s="11">
        <v>1</v>
      </c>
      <c r="H87" s="11">
        <v>5</v>
      </c>
      <c r="I87" s="11"/>
      <c r="J87" s="11"/>
      <c r="K87" s="11"/>
      <c r="L87" s="11"/>
      <c r="M87" s="11"/>
      <c r="N87" s="11"/>
      <c r="O87" s="11"/>
      <c r="P87" s="11">
        <v>1</v>
      </c>
      <c r="Q87" s="11">
        <v>178</v>
      </c>
      <c r="R87" s="11">
        <v>201601</v>
      </c>
      <c r="S87" s="11">
        <v>37</v>
      </c>
      <c r="T87" s="11" t="s">
        <v>224</v>
      </c>
      <c r="U87" s="11" t="s">
        <v>951</v>
      </c>
    </row>
    <row r="88" spans="1:21">
      <c r="A88" s="11">
        <v>68550</v>
      </c>
      <c r="B88" s="11">
        <v>2</v>
      </c>
      <c r="C88" s="11"/>
      <c r="D88" s="11">
        <v>100.9</v>
      </c>
      <c r="E88" s="11">
        <v>2</v>
      </c>
      <c r="F88" s="11">
        <v>4</v>
      </c>
      <c r="G88" s="11">
        <v>1</v>
      </c>
      <c r="H88" s="11">
        <v>5</v>
      </c>
      <c r="I88" s="11"/>
      <c r="J88" s="11"/>
      <c r="K88" s="11"/>
      <c r="L88" s="11"/>
      <c r="M88" s="11"/>
      <c r="N88" s="11"/>
      <c r="O88" s="11"/>
      <c r="P88" s="11">
        <v>1</v>
      </c>
      <c r="Q88" s="11">
        <v>178</v>
      </c>
      <c r="R88" s="11">
        <v>201601</v>
      </c>
      <c r="S88" s="11">
        <v>37</v>
      </c>
      <c r="T88" s="11" t="s">
        <v>224</v>
      </c>
      <c r="U88" s="11" t="s">
        <v>952</v>
      </c>
    </row>
    <row r="89" spans="1:21">
      <c r="A89" s="11">
        <v>68550</v>
      </c>
      <c r="B89" s="11">
        <v>2</v>
      </c>
      <c r="C89" s="11"/>
      <c r="D89" s="11">
        <v>89.4</v>
      </c>
      <c r="E89" s="11">
        <v>2</v>
      </c>
      <c r="F89" s="11">
        <v>4</v>
      </c>
      <c r="G89" s="11">
        <v>1</v>
      </c>
      <c r="H89" s="11">
        <v>5</v>
      </c>
      <c r="I89" s="11"/>
      <c r="J89" s="11"/>
      <c r="K89" s="11"/>
      <c r="L89" s="11"/>
      <c r="M89" s="11"/>
      <c r="N89" s="11"/>
      <c r="O89" s="11"/>
      <c r="P89" s="11">
        <v>1</v>
      </c>
      <c r="Q89" s="11">
        <v>178</v>
      </c>
      <c r="R89" s="11">
        <v>201601</v>
      </c>
      <c r="S89" s="11">
        <v>37</v>
      </c>
      <c r="T89" s="11" t="s">
        <v>224</v>
      </c>
      <c r="U89" s="11" t="s">
        <v>953</v>
      </c>
    </row>
    <row r="90" spans="1:21">
      <c r="A90" s="11">
        <v>68550</v>
      </c>
      <c r="B90" s="11">
        <v>2</v>
      </c>
      <c r="C90" s="11"/>
      <c r="D90" s="11">
        <v>103.2</v>
      </c>
      <c r="E90" s="11">
        <v>2</v>
      </c>
      <c r="F90" s="11">
        <v>4</v>
      </c>
      <c r="G90" s="11">
        <v>1</v>
      </c>
      <c r="H90" s="11">
        <v>5</v>
      </c>
      <c r="I90" s="11"/>
      <c r="J90" s="11"/>
      <c r="K90" s="11"/>
      <c r="L90" s="11"/>
      <c r="M90" s="11"/>
      <c r="N90" s="11"/>
      <c r="O90" s="11"/>
      <c r="P90" s="11">
        <v>1</v>
      </c>
      <c r="Q90" s="11">
        <v>178</v>
      </c>
      <c r="R90" s="11">
        <v>201601</v>
      </c>
      <c r="S90" s="11">
        <v>37</v>
      </c>
      <c r="T90" s="11" t="s">
        <v>224</v>
      </c>
      <c r="U90" s="11" t="s">
        <v>954</v>
      </c>
    </row>
    <row r="91" spans="1:21">
      <c r="A91" s="11">
        <v>68550</v>
      </c>
      <c r="B91" s="11">
        <v>2</v>
      </c>
      <c r="C91" s="11"/>
      <c r="D91" s="11">
        <v>101.2</v>
      </c>
      <c r="E91" s="11">
        <v>2</v>
      </c>
      <c r="F91" s="11">
        <v>4</v>
      </c>
      <c r="G91" s="11">
        <v>1</v>
      </c>
      <c r="H91" s="11">
        <v>5</v>
      </c>
      <c r="I91" s="11"/>
      <c r="J91" s="11"/>
      <c r="K91" s="11"/>
      <c r="L91" s="11"/>
      <c r="M91" s="11"/>
      <c r="N91" s="11"/>
      <c r="O91" s="11"/>
      <c r="P91" s="11">
        <v>1</v>
      </c>
      <c r="Q91" s="11">
        <v>178</v>
      </c>
      <c r="R91" s="11">
        <v>201601</v>
      </c>
      <c r="S91" s="11">
        <v>37</v>
      </c>
      <c r="T91" s="11" t="s">
        <v>224</v>
      </c>
      <c r="U91" s="11" t="s">
        <v>955</v>
      </c>
    </row>
    <row r="92" spans="1:21">
      <c r="A92" s="11">
        <v>68550</v>
      </c>
      <c r="B92" s="11">
        <v>2</v>
      </c>
      <c r="C92" s="11"/>
      <c r="D92" s="11">
        <v>85.1</v>
      </c>
      <c r="E92" s="11">
        <v>2</v>
      </c>
      <c r="F92" s="11">
        <v>4</v>
      </c>
      <c r="G92" s="11">
        <v>1</v>
      </c>
      <c r="H92" s="11">
        <v>5</v>
      </c>
      <c r="I92" s="11"/>
      <c r="J92" s="11"/>
      <c r="K92" s="11"/>
      <c r="L92" s="11"/>
      <c r="M92" s="11"/>
      <c r="N92" s="11"/>
      <c r="O92" s="11"/>
      <c r="P92" s="11">
        <v>1</v>
      </c>
      <c r="Q92" s="11">
        <v>178</v>
      </c>
      <c r="R92" s="11">
        <v>201601</v>
      </c>
      <c r="S92" s="11">
        <v>37</v>
      </c>
      <c r="T92" s="11" t="s">
        <v>224</v>
      </c>
      <c r="U92" s="11" t="s">
        <v>956</v>
      </c>
    </row>
    <row r="93" spans="1:21">
      <c r="A93" s="11">
        <v>68550</v>
      </c>
      <c r="B93" s="11">
        <v>2</v>
      </c>
      <c r="C93" s="11"/>
      <c r="D93" s="11">
        <v>104.3</v>
      </c>
      <c r="E93" s="11">
        <v>2</v>
      </c>
      <c r="F93" s="11">
        <v>4</v>
      </c>
      <c r="G93" s="11">
        <v>1</v>
      </c>
      <c r="H93" s="11">
        <v>5</v>
      </c>
      <c r="I93" s="11"/>
      <c r="J93" s="11"/>
      <c r="K93" s="11"/>
      <c r="L93" s="11"/>
      <c r="M93" s="11"/>
      <c r="N93" s="11"/>
      <c r="O93" s="11"/>
      <c r="P93" s="11">
        <v>1</v>
      </c>
      <c r="Q93" s="11">
        <v>178</v>
      </c>
      <c r="R93" s="11">
        <v>201601</v>
      </c>
      <c r="S93" s="11">
        <v>37</v>
      </c>
      <c r="T93" s="11" t="s">
        <v>224</v>
      </c>
      <c r="U93" s="11" t="s">
        <v>957</v>
      </c>
    </row>
    <row r="94" spans="1:21">
      <c r="A94" s="11">
        <v>68550</v>
      </c>
      <c r="B94" s="11">
        <v>2</v>
      </c>
      <c r="C94" s="11"/>
      <c r="D94" s="11">
        <v>89.6</v>
      </c>
      <c r="E94" s="11">
        <v>2</v>
      </c>
      <c r="F94" s="11">
        <v>4</v>
      </c>
      <c r="G94" s="11">
        <v>1</v>
      </c>
      <c r="H94" s="11">
        <v>5</v>
      </c>
      <c r="I94" s="11"/>
      <c r="J94" s="11"/>
      <c r="K94" s="11"/>
      <c r="L94" s="11"/>
      <c r="M94" s="11"/>
      <c r="N94" s="11"/>
      <c r="O94" s="11"/>
      <c r="P94" s="11">
        <v>1</v>
      </c>
      <c r="Q94" s="11">
        <v>178</v>
      </c>
      <c r="R94" s="11">
        <v>201601</v>
      </c>
      <c r="S94" s="11">
        <v>37</v>
      </c>
      <c r="T94" s="11" t="s">
        <v>224</v>
      </c>
      <c r="U94" s="11" t="s">
        <v>958</v>
      </c>
    </row>
    <row r="95" spans="1:21">
      <c r="A95" s="11">
        <v>68570</v>
      </c>
      <c r="B95" s="11">
        <v>1</v>
      </c>
      <c r="C95" s="11"/>
      <c r="D95" s="11">
        <v>89.5</v>
      </c>
      <c r="E95" s="11">
        <v>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>
        <v>1</v>
      </c>
      <c r="Q95" s="11">
        <v>178</v>
      </c>
      <c r="R95" s="11">
        <v>201601</v>
      </c>
      <c r="S95" s="11">
        <v>50</v>
      </c>
      <c r="T95" s="11" t="s">
        <v>208</v>
      </c>
      <c r="U95" s="11" t="s">
        <v>959</v>
      </c>
    </row>
    <row r="96" spans="1:21">
      <c r="A96" s="11">
        <v>68570</v>
      </c>
      <c r="B96" s="11">
        <v>1</v>
      </c>
      <c r="C96" s="11"/>
      <c r="D96" s="11">
        <v>100.2</v>
      </c>
      <c r="E96" s="11">
        <v>2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>
        <v>1</v>
      </c>
      <c r="Q96" s="11">
        <v>178</v>
      </c>
      <c r="R96" s="11">
        <v>201601</v>
      </c>
      <c r="S96" s="11">
        <v>50</v>
      </c>
      <c r="T96" s="11" t="s">
        <v>208</v>
      </c>
      <c r="U96" s="11" t="s">
        <v>960</v>
      </c>
    </row>
    <row r="97" spans="1:21">
      <c r="A97" s="11">
        <v>68570</v>
      </c>
      <c r="B97" s="11">
        <v>1</v>
      </c>
      <c r="C97" s="11"/>
      <c r="D97" s="11">
        <v>80.7</v>
      </c>
      <c r="E97" s="11">
        <v>2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>
        <v>1</v>
      </c>
      <c r="Q97" s="11">
        <v>178</v>
      </c>
      <c r="R97" s="11">
        <v>201601</v>
      </c>
      <c r="S97" s="11">
        <v>50</v>
      </c>
      <c r="T97" s="11" t="s">
        <v>208</v>
      </c>
      <c r="U97" s="11" t="s">
        <v>961</v>
      </c>
    </row>
    <row r="98" spans="1:21">
      <c r="A98" s="11">
        <v>68570</v>
      </c>
      <c r="B98" s="11">
        <v>1</v>
      </c>
      <c r="C98" s="11"/>
      <c r="D98" s="11">
        <v>83.7</v>
      </c>
      <c r="E98" s="11">
        <v>2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>
        <v>1</v>
      </c>
      <c r="Q98" s="11">
        <v>178</v>
      </c>
      <c r="R98" s="11">
        <v>201601</v>
      </c>
      <c r="S98" s="11">
        <v>50</v>
      </c>
      <c r="T98" s="11" t="s">
        <v>208</v>
      </c>
      <c r="U98" s="11" t="s">
        <v>962</v>
      </c>
    </row>
    <row r="99" spans="1:21">
      <c r="A99" s="11">
        <v>68570</v>
      </c>
      <c r="B99" s="11">
        <v>1</v>
      </c>
      <c r="C99" s="11"/>
      <c r="D99" s="11">
        <v>88.3</v>
      </c>
      <c r="E99" s="11">
        <v>2</v>
      </c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>
        <v>1</v>
      </c>
      <c r="Q99" s="11">
        <v>178</v>
      </c>
      <c r="R99" s="11">
        <v>201601</v>
      </c>
      <c r="S99" s="11">
        <v>50</v>
      </c>
      <c r="T99" s="11" t="s">
        <v>208</v>
      </c>
      <c r="U99" s="11" t="s">
        <v>963</v>
      </c>
    </row>
    <row r="100" spans="1:21">
      <c r="A100" s="11">
        <v>68570</v>
      </c>
      <c r="B100" s="11">
        <v>1</v>
      </c>
      <c r="C100" s="11"/>
      <c r="D100" s="11">
        <v>85.5</v>
      </c>
      <c r="E100" s="11">
        <v>2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>
        <v>1</v>
      </c>
      <c r="Q100" s="11">
        <v>178</v>
      </c>
      <c r="R100" s="11">
        <v>201601</v>
      </c>
      <c r="S100" s="11">
        <v>50</v>
      </c>
      <c r="T100" s="11" t="s">
        <v>208</v>
      </c>
      <c r="U100" s="11" t="s">
        <v>964</v>
      </c>
    </row>
    <row r="101" spans="1:21">
      <c r="A101" s="11">
        <v>68570</v>
      </c>
      <c r="B101" s="11">
        <v>1</v>
      </c>
      <c r="C101" s="11"/>
      <c r="D101" s="11">
        <v>83.1</v>
      </c>
      <c r="E101" s="11">
        <v>2</v>
      </c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>
        <v>1</v>
      </c>
      <c r="Q101" s="11">
        <v>178</v>
      </c>
      <c r="R101" s="11">
        <v>201601</v>
      </c>
      <c r="S101" s="11">
        <v>50</v>
      </c>
      <c r="T101" s="11" t="s">
        <v>208</v>
      </c>
      <c r="U101" s="11" t="s">
        <v>965</v>
      </c>
    </row>
    <row r="102" spans="1:21">
      <c r="A102" s="11">
        <v>68570</v>
      </c>
      <c r="B102" s="11">
        <v>1</v>
      </c>
      <c r="C102" s="11"/>
      <c r="D102" s="11">
        <v>96</v>
      </c>
      <c r="E102" s="11">
        <v>2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>
        <v>1</v>
      </c>
      <c r="Q102" s="11">
        <v>178</v>
      </c>
      <c r="R102" s="11">
        <v>201601</v>
      </c>
      <c r="S102" s="11">
        <v>50</v>
      </c>
      <c r="T102" s="11" t="s">
        <v>208</v>
      </c>
      <c r="U102" s="11" t="s">
        <v>966</v>
      </c>
    </row>
    <row r="103" spans="1:21">
      <c r="A103" s="11">
        <v>68570</v>
      </c>
      <c r="B103" s="11">
        <v>1</v>
      </c>
      <c r="C103" s="11"/>
      <c r="D103" s="11">
        <v>72.7</v>
      </c>
      <c r="E103" s="11">
        <v>2</v>
      </c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>
        <v>1</v>
      </c>
      <c r="Q103" s="11">
        <v>178</v>
      </c>
      <c r="R103" s="11">
        <v>201601</v>
      </c>
      <c r="S103" s="11">
        <v>50</v>
      </c>
      <c r="T103" s="11" t="s">
        <v>208</v>
      </c>
      <c r="U103" s="11" t="s">
        <v>967</v>
      </c>
    </row>
    <row r="104" spans="1:21">
      <c r="A104" s="11">
        <v>68570</v>
      </c>
      <c r="B104" s="11">
        <v>2</v>
      </c>
      <c r="C104" s="11"/>
      <c r="D104" s="11">
        <v>57.9</v>
      </c>
      <c r="E104" s="11">
        <v>2</v>
      </c>
      <c r="F104" s="11">
        <v>4</v>
      </c>
      <c r="G104" s="11">
        <v>1</v>
      </c>
      <c r="H104" s="11">
        <v>5</v>
      </c>
      <c r="I104" s="11"/>
      <c r="J104" s="11"/>
      <c r="K104" s="11"/>
      <c r="L104" s="11"/>
      <c r="M104" s="11"/>
      <c r="N104" s="11"/>
      <c r="O104" s="11"/>
      <c r="P104" s="11">
        <v>4.3424699999999996</v>
      </c>
      <c r="Q104" s="11">
        <v>178</v>
      </c>
      <c r="R104" s="11">
        <v>201601</v>
      </c>
      <c r="S104" s="11">
        <v>49</v>
      </c>
      <c r="T104" s="11" t="s">
        <v>210</v>
      </c>
      <c r="U104" s="11" t="s">
        <v>968</v>
      </c>
    </row>
    <row r="105" spans="1:21">
      <c r="A105" s="11">
        <v>68570</v>
      </c>
      <c r="B105" s="11">
        <v>2</v>
      </c>
      <c r="C105" s="11"/>
      <c r="D105" s="11">
        <v>48.5</v>
      </c>
      <c r="E105" s="11">
        <v>2</v>
      </c>
      <c r="F105" s="11">
        <v>4</v>
      </c>
      <c r="G105" s="11">
        <v>1</v>
      </c>
      <c r="H105" s="11">
        <v>5</v>
      </c>
      <c r="I105" s="11"/>
      <c r="J105" s="11"/>
      <c r="K105" s="11"/>
      <c r="L105" s="11"/>
      <c r="M105" s="11"/>
      <c r="N105" s="11"/>
      <c r="O105" s="11"/>
      <c r="P105" s="11">
        <v>4.3424699999999996</v>
      </c>
      <c r="Q105" s="11">
        <v>178</v>
      </c>
      <c r="R105" s="11">
        <v>201601</v>
      </c>
      <c r="S105" s="11">
        <v>49</v>
      </c>
      <c r="T105" s="11" t="s">
        <v>210</v>
      </c>
      <c r="U105" s="11" t="s">
        <v>969</v>
      </c>
    </row>
    <row r="106" spans="1:21">
      <c r="A106" s="11">
        <v>68570</v>
      </c>
      <c r="B106" s="11">
        <v>2</v>
      </c>
      <c r="C106" s="11"/>
      <c r="D106" s="11">
        <v>58.2</v>
      </c>
      <c r="E106" s="11">
        <v>2</v>
      </c>
      <c r="F106" s="11">
        <v>4</v>
      </c>
      <c r="G106" s="11">
        <v>1</v>
      </c>
      <c r="H106" s="11">
        <v>5</v>
      </c>
      <c r="I106" s="11"/>
      <c r="J106" s="11"/>
      <c r="K106" s="11"/>
      <c r="L106" s="11"/>
      <c r="M106" s="11"/>
      <c r="N106" s="11"/>
      <c r="O106" s="11"/>
      <c r="P106" s="11">
        <v>4.3424699999999996</v>
      </c>
      <c r="Q106" s="11">
        <v>178</v>
      </c>
      <c r="R106" s="11">
        <v>201601</v>
      </c>
      <c r="S106" s="11">
        <v>49</v>
      </c>
      <c r="T106" s="11" t="s">
        <v>210</v>
      </c>
      <c r="U106" s="11" t="s">
        <v>970</v>
      </c>
    </row>
    <row r="107" spans="1:21">
      <c r="A107" s="11">
        <v>68570</v>
      </c>
      <c r="B107" s="11">
        <v>2</v>
      </c>
      <c r="C107" s="11"/>
      <c r="D107" s="11">
        <v>44.4</v>
      </c>
      <c r="E107" s="11">
        <v>2</v>
      </c>
      <c r="F107" s="11">
        <v>4</v>
      </c>
      <c r="G107" s="11">
        <v>1</v>
      </c>
      <c r="H107" s="11">
        <v>5</v>
      </c>
      <c r="I107" s="11"/>
      <c r="J107" s="11"/>
      <c r="K107" s="11"/>
      <c r="L107" s="11"/>
      <c r="M107" s="11"/>
      <c r="N107" s="11"/>
      <c r="O107" s="11"/>
      <c r="P107" s="11">
        <v>4.3424699999999996</v>
      </c>
      <c r="Q107" s="11">
        <v>178</v>
      </c>
      <c r="R107" s="11">
        <v>201601</v>
      </c>
      <c r="S107" s="11">
        <v>49</v>
      </c>
      <c r="T107" s="11" t="s">
        <v>210</v>
      </c>
      <c r="U107" s="11" t="s">
        <v>971</v>
      </c>
    </row>
    <row r="108" spans="1:21">
      <c r="A108" s="11">
        <v>68570</v>
      </c>
      <c r="B108" s="11">
        <v>2</v>
      </c>
      <c r="C108" s="11"/>
      <c r="D108" s="11">
        <v>54.5</v>
      </c>
      <c r="E108" s="11">
        <v>2</v>
      </c>
      <c r="F108" s="11">
        <v>4</v>
      </c>
      <c r="G108" s="11">
        <v>1</v>
      </c>
      <c r="H108" s="11">
        <v>5</v>
      </c>
      <c r="I108" s="11"/>
      <c r="J108" s="11"/>
      <c r="K108" s="11"/>
      <c r="L108" s="11"/>
      <c r="M108" s="11"/>
      <c r="N108" s="11"/>
      <c r="O108" s="11"/>
      <c r="P108" s="11">
        <v>4.3424699999999996</v>
      </c>
      <c r="Q108" s="11">
        <v>178</v>
      </c>
      <c r="R108" s="11">
        <v>201601</v>
      </c>
      <c r="S108" s="11">
        <v>49</v>
      </c>
      <c r="T108" s="11" t="s">
        <v>210</v>
      </c>
      <c r="U108" s="11" t="s">
        <v>972</v>
      </c>
    </row>
    <row r="109" spans="1:21">
      <c r="A109" s="11">
        <v>68570</v>
      </c>
      <c r="B109" s="11">
        <v>2</v>
      </c>
      <c r="C109" s="11"/>
      <c r="D109" s="11">
        <v>59</v>
      </c>
      <c r="E109" s="11">
        <v>2</v>
      </c>
      <c r="F109" s="11">
        <v>4</v>
      </c>
      <c r="G109" s="11">
        <v>1</v>
      </c>
      <c r="H109" s="11">
        <v>5</v>
      </c>
      <c r="I109" s="11"/>
      <c r="J109" s="11"/>
      <c r="K109" s="11"/>
      <c r="L109" s="11"/>
      <c r="M109" s="11"/>
      <c r="N109" s="11"/>
      <c r="O109" s="11"/>
      <c r="P109" s="11">
        <v>4.3424699999999996</v>
      </c>
      <c r="Q109" s="11">
        <v>178</v>
      </c>
      <c r="R109" s="11">
        <v>201601</v>
      </c>
      <c r="S109" s="11">
        <v>49</v>
      </c>
      <c r="T109" s="11" t="s">
        <v>210</v>
      </c>
      <c r="U109" s="11" t="s">
        <v>973</v>
      </c>
    </row>
    <row r="110" spans="1:21">
      <c r="A110" s="11">
        <v>68570</v>
      </c>
      <c r="B110" s="11">
        <v>2</v>
      </c>
      <c r="C110" s="11"/>
      <c r="D110" s="11">
        <v>52.7</v>
      </c>
      <c r="E110" s="11">
        <v>2</v>
      </c>
      <c r="F110" s="11">
        <v>4</v>
      </c>
      <c r="G110" s="11">
        <v>1</v>
      </c>
      <c r="H110" s="11">
        <v>5</v>
      </c>
      <c r="I110" s="11"/>
      <c r="J110" s="11"/>
      <c r="K110" s="11"/>
      <c r="L110" s="11"/>
      <c r="M110" s="11"/>
      <c r="N110" s="11"/>
      <c r="O110" s="11"/>
      <c r="P110" s="11">
        <v>4.3424699999999996</v>
      </c>
      <c r="Q110" s="11">
        <v>178</v>
      </c>
      <c r="R110" s="11">
        <v>201601</v>
      </c>
      <c r="S110" s="11">
        <v>49</v>
      </c>
      <c r="T110" s="11" t="s">
        <v>210</v>
      </c>
      <c r="U110" s="11" t="s">
        <v>974</v>
      </c>
    </row>
    <row r="111" spans="1:21">
      <c r="A111" s="11">
        <v>68570</v>
      </c>
      <c r="B111" s="11">
        <v>2</v>
      </c>
      <c r="C111" s="11"/>
      <c r="D111" s="11">
        <v>55.5</v>
      </c>
      <c r="E111" s="11">
        <v>2</v>
      </c>
      <c r="F111" s="11">
        <v>4</v>
      </c>
      <c r="G111" s="11">
        <v>1</v>
      </c>
      <c r="H111" s="11">
        <v>5</v>
      </c>
      <c r="I111" s="11"/>
      <c r="J111" s="11"/>
      <c r="K111" s="11"/>
      <c r="L111" s="11"/>
      <c r="M111" s="11"/>
      <c r="N111" s="11"/>
      <c r="O111" s="11"/>
      <c r="P111" s="11">
        <v>4.3424699999999996</v>
      </c>
      <c r="Q111" s="11">
        <v>178</v>
      </c>
      <c r="R111" s="11">
        <v>201601</v>
      </c>
      <c r="S111" s="11">
        <v>49</v>
      </c>
      <c r="T111" s="11" t="s">
        <v>210</v>
      </c>
      <c r="U111" s="11" t="s">
        <v>975</v>
      </c>
    </row>
    <row r="112" spans="1:21">
      <c r="A112" s="11">
        <v>68570</v>
      </c>
      <c r="B112" s="11">
        <v>2</v>
      </c>
      <c r="C112" s="11"/>
      <c r="D112" s="11">
        <v>54.3</v>
      </c>
      <c r="E112" s="11">
        <v>2</v>
      </c>
      <c r="F112" s="11">
        <v>4</v>
      </c>
      <c r="G112" s="11">
        <v>1</v>
      </c>
      <c r="H112" s="11">
        <v>5</v>
      </c>
      <c r="I112" s="11"/>
      <c r="J112" s="11"/>
      <c r="K112" s="11"/>
      <c r="L112" s="11"/>
      <c r="M112" s="11"/>
      <c r="N112" s="11"/>
      <c r="O112" s="11"/>
      <c r="P112" s="11">
        <v>4.3424699999999996</v>
      </c>
      <c r="Q112" s="11">
        <v>178</v>
      </c>
      <c r="R112" s="11">
        <v>201601</v>
      </c>
      <c r="S112" s="11">
        <v>49</v>
      </c>
      <c r="T112" s="11" t="s">
        <v>210</v>
      </c>
      <c r="U112" s="11" t="s">
        <v>976</v>
      </c>
    </row>
    <row r="113" spans="1:21">
      <c r="A113" s="11">
        <v>68570</v>
      </c>
      <c r="B113" s="11">
        <v>2</v>
      </c>
      <c r="C113" s="11"/>
      <c r="D113" s="11">
        <v>57.4</v>
      </c>
      <c r="E113" s="11">
        <v>2</v>
      </c>
      <c r="F113" s="11">
        <v>4</v>
      </c>
      <c r="G113" s="11">
        <v>1</v>
      </c>
      <c r="H113" s="11">
        <v>5</v>
      </c>
      <c r="I113" s="11"/>
      <c r="J113" s="11"/>
      <c r="K113" s="11"/>
      <c r="L113" s="11"/>
      <c r="M113" s="11"/>
      <c r="N113" s="11"/>
      <c r="O113" s="11"/>
      <c r="P113" s="11">
        <v>4.3424699999999996</v>
      </c>
      <c r="Q113" s="11">
        <v>178</v>
      </c>
      <c r="R113" s="11">
        <v>201601</v>
      </c>
      <c r="S113" s="11">
        <v>49</v>
      </c>
      <c r="T113" s="11" t="s">
        <v>210</v>
      </c>
      <c r="U113" s="11" t="s">
        <v>977</v>
      </c>
    </row>
    <row r="114" spans="1:21">
      <c r="A114" s="11">
        <v>68570</v>
      </c>
      <c r="B114" s="11">
        <v>2</v>
      </c>
      <c r="C114" s="11"/>
      <c r="D114" s="11">
        <v>59.1</v>
      </c>
      <c r="E114" s="11">
        <v>2</v>
      </c>
      <c r="F114" s="11">
        <v>4</v>
      </c>
      <c r="G114" s="11">
        <v>1</v>
      </c>
      <c r="H114" s="11">
        <v>5</v>
      </c>
      <c r="I114" s="11"/>
      <c r="J114" s="11"/>
      <c r="K114" s="11"/>
      <c r="L114" s="11"/>
      <c r="M114" s="11"/>
      <c r="N114" s="11"/>
      <c r="O114" s="11"/>
      <c r="P114" s="11">
        <v>4.3424699999999996</v>
      </c>
      <c r="Q114" s="11">
        <v>178</v>
      </c>
      <c r="R114" s="11">
        <v>201601</v>
      </c>
      <c r="S114" s="11">
        <v>49</v>
      </c>
      <c r="T114" s="11" t="s">
        <v>210</v>
      </c>
      <c r="U114" s="11" t="s">
        <v>978</v>
      </c>
    </row>
    <row r="115" spans="1:21">
      <c r="A115" s="11">
        <v>68570</v>
      </c>
      <c r="B115" s="11">
        <v>2</v>
      </c>
      <c r="C115" s="11"/>
      <c r="D115" s="11">
        <v>51</v>
      </c>
      <c r="E115" s="11">
        <v>2</v>
      </c>
      <c r="F115" s="11">
        <v>4</v>
      </c>
      <c r="G115" s="11">
        <v>1</v>
      </c>
      <c r="H115" s="11">
        <v>5</v>
      </c>
      <c r="I115" s="11"/>
      <c r="J115" s="11"/>
      <c r="K115" s="11"/>
      <c r="L115" s="11"/>
      <c r="M115" s="11"/>
      <c r="N115" s="11"/>
      <c r="O115" s="11"/>
      <c r="P115" s="11">
        <v>4.3424699999999996</v>
      </c>
      <c r="Q115" s="11">
        <v>178</v>
      </c>
      <c r="R115" s="11">
        <v>201601</v>
      </c>
      <c r="S115" s="11">
        <v>49</v>
      </c>
      <c r="T115" s="11" t="s">
        <v>210</v>
      </c>
      <c r="U115" s="11" t="s">
        <v>979</v>
      </c>
    </row>
    <row r="116" spans="1:21">
      <c r="A116" s="11">
        <v>68570</v>
      </c>
      <c r="B116" s="11">
        <v>2</v>
      </c>
      <c r="C116" s="11"/>
      <c r="D116" s="11">
        <v>58.9</v>
      </c>
      <c r="E116" s="11">
        <v>2</v>
      </c>
      <c r="F116" s="11">
        <v>4</v>
      </c>
      <c r="G116" s="11">
        <v>1</v>
      </c>
      <c r="H116" s="11">
        <v>5</v>
      </c>
      <c r="I116" s="11"/>
      <c r="J116" s="11"/>
      <c r="K116" s="11"/>
      <c r="L116" s="11"/>
      <c r="M116" s="11"/>
      <c r="N116" s="11"/>
      <c r="O116" s="11"/>
      <c r="P116" s="11">
        <v>4.3424699999999996</v>
      </c>
      <c r="Q116" s="11">
        <v>178</v>
      </c>
      <c r="R116" s="11">
        <v>201601</v>
      </c>
      <c r="S116" s="11">
        <v>49</v>
      </c>
      <c r="T116" s="11" t="s">
        <v>210</v>
      </c>
      <c r="U116" s="11" t="s">
        <v>980</v>
      </c>
    </row>
    <row r="117" spans="1:21">
      <c r="A117" s="11">
        <v>68570</v>
      </c>
      <c r="B117" s="11">
        <v>2</v>
      </c>
      <c r="C117" s="11"/>
      <c r="D117" s="11">
        <v>51.7</v>
      </c>
      <c r="E117" s="11">
        <v>2</v>
      </c>
      <c r="F117" s="11">
        <v>4</v>
      </c>
      <c r="G117" s="11">
        <v>1</v>
      </c>
      <c r="H117" s="11">
        <v>5</v>
      </c>
      <c r="I117" s="11"/>
      <c r="J117" s="11"/>
      <c r="K117" s="11"/>
      <c r="L117" s="11"/>
      <c r="M117" s="11"/>
      <c r="N117" s="11"/>
      <c r="O117" s="11"/>
      <c r="P117" s="11">
        <v>4.3424699999999996</v>
      </c>
      <c r="Q117" s="11">
        <v>178</v>
      </c>
      <c r="R117" s="11">
        <v>201601</v>
      </c>
      <c r="S117" s="11">
        <v>49</v>
      </c>
      <c r="T117" s="11" t="s">
        <v>210</v>
      </c>
      <c r="U117" s="11" t="s">
        <v>981</v>
      </c>
    </row>
    <row r="118" spans="1:21">
      <c r="A118" s="11">
        <v>68570</v>
      </c>
      <c r="B118" s="11">
        <v>2</v>
      </c>
      <c r="C118" s="11"/>
      <c r="D118" s="11">
        <v>55.6</v>
      </c>
      <c r="E118" s="11">
        <v>2</v>
      </c>
      <c r="F118" s="11">
        <v>4</v>
      </c>
      <c r="G118" s="11">
        <v>1</v>
      </c>
      <c r="H118" s="11">
        <v>5</v>
      </c>
      <c r="I118" s="11"/>
      <c r="J118" s="11"/>
      <c r="K118" s="11"/>
      <c r="L118" s="11"/>
      <c r="M118" s="11"/>
      <c r="N118" s="11"/>
      <c r="O118" s="11"/>
      <c r="P118" s="11">
        <v>4.3424699999999996</v>
      </c>
      <c r="Q118" s="11">
        <v>178</v>
      </c>
      <c r="R118" s="11">
        <v>201601</v>
      </c>
      <c r="S118" s="11">
        <v>49</v>
      </c>
      <c r="T118" s="11" t="s">
        <v>210</v>
      </c>
      <c r="U118" s="11" t="s">
        <v>982</v>
      </c>
    </row>
    <row r="119" spans="1:21">
      <c r="A119" s="11">
        <v>68570</v>
      </c>
      <c r="B119" s="11">
        <v>2</v>
      </c>
      <c r="C119" s="11"/>
      <c r="D119" s="11">
        <v>52.5</v>
      </c>
      <c r="E119" s="11">
        <v>2</v>
      </c>
      <c r="F119" s="11">
        <v>4</v>
      </c>
      <c r="G119" s="11">
        <v>1</v>
      </c>
      <c r="H119" s="11">
        <v>5</v>
      </c>
      <c r="I119" s="11"/>
      <c r="J119" s="11"/>
      <c r="K119" s="11"/>
      <c r="L119" s="11"/>
      <c r="M119" s="11"/>
      <c r="N119" s="11"/>
      <c r="O119" s="11"/>
      <c r="P119" s="11">
        <v>4.3424699999999996</v>
      </c>
      <c r="Q119" s="11">
        <v>178</v>
      </c>
      <c r="R119" s="11">
        <v>201601</v>
      </c>
      <c r="S119" s="11">
        <v>49</v>
      </c>
      <c r="T119" s="11" t="s">
        <v>210</v>
      </c>
      <c r="U119" s="11" t="s">
        <v>983</v>
      </c>
    </row>
    <row r="120" spans="1:21">
      <c r="A120" s="11">
        <v>68570</v>
      </c>
      <c r="B120" s="11">
        <v>2</v>
      </c>
      <c r="C120" s="11"/>
      <c r="D120" s="11">
        <v>69.400000000000006</v>
      </c>
      <c r="E120" s="11">
        <v>2</v>
      </c>
      <c r="F120" s="11">
        <v>4</v>
      </c>
      <c r="G120" s="11">
        <v>1</v>
      </c>
      <c r="H120" s="11">
        <v>5</v>
      </c>
      <c r="I120" s="11"/>
      <c r="J120" s="11"/>
      <c r="K120" s="11"/>
      <c r="L120" s="11"/>
      <c r="M120" s="11"/>
      <c r="N120" s="11"/>
      <c r="O120" s="11"/>
      <c r="P120" s="11">
        <v>4.3424699999999996</v>
      </c>
      <c r="Q120" s="11">
        <v>178</v>
      </c>
      <c r="R120" s="11">
        <v>201601</v>
      </c>
      <c r="S120" s="11">
        <v>49</v>
      </c>
      <c r="T120" s="11" t="s">
        <v>210</v>
      </c>
      <c r="U120" s="11" t="s">
        <v>984</v>
      </c>
    </row>
    <row r="121" spans="1:21">
      <c r="A121" s="11">
        <v>68570</v>
      </c>
      <c r="B121" s="11">
        <v>2</v>
      </c>
      <c r="C121" s="11"/>
      <c r="D121" s="11">
        <v>47.6</v>
      </c>
      <c r="E121" s="11">
        <v>2</v>
      </c>
      <c r="F121" s="11">
        <v>4</v>
      </c>
      <c r="G121" s="11">
        <v>1</v>
      </c>
      <c r="H121" s="11">
        <v>5</v>
      </c>
      <c r="I121" s="11"/>
      <c r="J121" s="11"/>
      <c r="K121" s="11"/>
      <c r="L121" s="11"/>
      <c r="M121" s="11"/>
      <c r="N121" s="11"/>
      <c r="O121" s="11"/>
      <c r="P121" s="11">
        <v>4.3424699999999996</v>
      </c>
      <c r="Q121" s="11">
        <v>178</v>
      </c>
      <c r="R121" s="11">
        <v>201601</v>
      </c>
      <c r="S121" s="11">
        <v>49</v>
      </c>
      <c r="T121" s="11" t="s">
        <v>210</v>
      </c>
      <c r="U121" s="11" t="s">
        <v>985</v>
      </c>
    </row>
    <row r="122" spans="1:21">
      <c r="A122" s="11">
        <v>68570</v>
      </c>
      <c r="B122" s="11">
        <v>1</v>
      </c>
      <c r="C122" s="11"/>
      <c r="D122" s="11">
        <v>88.2</v>
      </c>
      <c r="E122" s="11">
        <v>2</v>
      </c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>
        <v>1</v>
      </c>
      <c r="Q122" s="11">
        <v>178</v>
      </c>
      <c r="R122" s="11">
        <v>201601</v>
      </c>
      <c r="S122" s="11">
        <v>48</v>
      </c>
      <c r="T122" s="11" t="s">
        <v>211</v>
      </c>
      <c r="U122" s="11" t="s">
        <v>986</v>
      </c>
    </row>
    <row r="123" spans="1:21">
      <c r="A123" s="11">
        <v>68570</v>
      </c>
      <c r="B123" s="11">
        <v>1</v>
      </c>
      <c r="C123" s="11"/>
      <c r="D123" s="11">
        <v>98.3</v>
      </c>
      <c r="E123" s="11">
        <v>2</v>
      </c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>
        <v>1</v>
      </c>
      <c r="Q123" s="11">
        <v>178</v>
      </c>
      <c r="R123" s="11">
        <v>201601</v>
      </c>
      <c r="S123" s="11">
        <v>48</v>
      </c>
      <c r="T123" s="11" t="s">
        <v>211</v>
      </c>
      <c r="U123" s="11" t="s">
        <v>987</v>
      </c>
    </row>
    <row r="124" spans="1:21">
      <c r="A124" s="11">
        <v>68570</v>
      </c>
      <c r="B124" s="11">
        <v>1</v>
      </c>
      <c r="C124" s="11"/>
      <c r="D124" s="11">
        <v>65.7</v>
      </c>
      <c r="E124" s="11">
        <v>2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>
        <v>1</v>
      </c>
      <c r="Q124" s="11">
        <v>178</v>
      </c>
      <c r="R124" s="11">
        <v>201601</v>
      </c>
      <c r="S124" s="11">
        <v>48</v>
      </c>
      <c r="T124" s="11" t="s">
        <v>211</v>
      </c>
      <c r="U124" s="11" t="s">
        <v>988</v>
      </c>
    </row>
    <row r="125" spans="1:21">
      <c r="A125" s="11">
        <v>68570</v>
      </c>
      <c r="B125" s="11">
        <v>1</v>
      </c>
      <c r="C125" s="11"/>
      <c r="D125" s="11">
        <v>95.2</v>
      </c>
      <c r="E125" s="11">
        <v>2</v>
      </c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>
        <v>1</v>
      </c>
      <c r="Q125" s="11">
        <v>178</v>
      </c>
      <c r="R125" s="11">
        <v>201601</v>
      </c>
      <c r="S125" s="11">
        <v>48</v>
      </c>
      <c r="T125" s="11" t="s">
        <v>211</v>
      </c>
      <c r="U125" s="11" t="s">
        <v>989</v>
      </c>
    </row>
    <row r="126" spans="1:21">
      <c r="A126" s="11">
        <v>68570</v>
      </c>
      <c r="B126" s="11">
        <v>1</v>
      </c>
      <c r="C126" s="11"/>
      <c r="D126" s="11">
        <v>98.4</v>
      </c>
      <c r="E126" s="11">
        <v>2</v>
      </c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>
        <v>1</v>
      </c>
      <c r="Q126" s="11">
        <v>178</v>
      </c>
      <c r="R126" s="11">
        <v>201601</v>
      </c>
      <c r="S126" s="11">
        <v>48</v>
      </c>
      <c r="T126" s="11" t="s">
        <v>211</v>
      </c>
      <c r="U126" s="11" t="s">
        <v>990</v>
      </c>
    </row>
    <row r="127" spans="1:21">
      <c r="A127" s="11">
        <v>68570</v>
      </c>
      <c r="B127" s="11">
        <v>1</v>
      </c>
      <c r="C127" s="11"/>
      <c r="D127" s="11">
        <v>108.1</v>
      </c>
      <c r="E127" s="11">
        <v>2</v>
      </c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>
        <v>1</v>
      </c>
      <c r="Q127" s="11">
        <v>178</v>
      </c>
      <c r="R127" s="11">
        <v>201601</v>
      </c>
      <c r="S127" s="11">
        <v>48</v>
      </c>
      <c r="T127" s="11" t="s">
        <v>211</v>
      </c>
      <c r="U127" s="11" t="s">
        <v>991</v>
      </c>
    </row>
    <row r="128" spans="1:21">
      <c r="A128" s="11">
        <v>68570</v>
      </c>
      <c r="B128" s="11">
        <v>1</v>
      </c>
      <c r="C128" s="11"/>
      <c r="D128" s="11">
        <v>116.6</v>
      </c>
      <c r="E128" s="11">
        <v>2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>
        <v>1</v>
      </c>
      <c r="Q128" s="11">
        <v>178</v>
      </c>
      <c r="R128" s="11">
        <v>201601</v>
      </c>
      <c r="S128" s="11">
        <v>48</v>
      </c>
      <c r="T128" s="11" t="s">
        <v>211</v>
      </c>
      <c r="U128" s="11" t="s">
        <v>992</v>
      </c>
    </row>
    <row r="129" spans="1:21">
      <c r="A129" s="11">
        <v>68570</v>
      </c>
      <c r="B129" s="11">
        <v>1</v>
      </c>
      <c r="C129" s="11"/>
      <c r="D129" s="11">
        <v>98.4</v>
      </c>
      <c r="E129" s="11">
        <v>2</v>
      </c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>
        <v>1</v>
      </c>
      <c r="Q129" s="11">
        <v>178</v>
      </c>
      <c r="R129" s="11">
        <v>201601</v>
      </c>
      <c r="S129" s="11">
        <v>48</v>
      </c>
      <c r="T129" s="11" t="s">
        <v>211</v>
      </c>
      <c r="U129" s="11" t="s">
        <v>993</v>
      </c>
    </row>
    <row r="130" spans="1:21">
      <c r="A130" s="11">
        <v>68570</v>
      </c>
      <c r="B130" s="11">
        <v>1</v>
      </c>
      <c r="C130" s="11"/>
      <c r="D130" s="11">
        <v>94.6</v>
      </c>
      <c r="E130" s="11">
        <v>2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>
        <v>1</v>
      </c>
      <c r="Q130" s="11">
        <v>178</v>
      </c>
      <c r="R130" s="11">
        <v>201601</v>
      </c>
      <c r="S130" s="11">
        <v>48</v>
      </c>
      <c r="T130" s="11" t="s">
        <v>211</v>
      </c>
      <c r="U130" s="11" t="s">
        <v>994</v>
      </c>
    </row>
    <row r="131" spans="1:21">
      <c r="A131" s="11">
        <v>68570</v>
      </c>
      <c r="B131" s="11">
        <v>1</v>
      </c>
      <c r="C131" s="11"/>
      <c r="D131" s="11">
        <v>59.9</v>
      </c>
      <c r="E131" s="11">
        <v>2</v>
      </c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>
        <v>1</v>
      </c>
      <c r="Q131" s="11">
        <v>178</v>
      </c>
      <c r="R131" s="11">
        <v>201601</v>
      </c>
      <c r="S131" s="11">
        <v>48</v>
      </c>
      <c r="T131" s="11" t="s">
        <v>211</v>
      </c>
      <c r="U131" s="11" t="s">
        <v>995</v>
      </c>
    </row>
    <row r="132" spans="1:21">
      <c r="A132" s="11">
        <v>68570</v>
      </c>
      <c r="B132" s="11">
        <v>1</v>
      </c>
      <c r="C132" s="11"/>
      <c r="D132" s="11">
        <v>86.9</v>
      </c>
      <c r="E132" s="11">
        <v>2</v>
      </c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>
        <v>1</v>
      </c>
      <c r="Q132" s="11">
        <v>178</v>
      </c>
      <c r="R132" s="11">
        <v>201601</v>
      </c>
      <c r="S132" s="11">
        <v>48</v>
      </c>
      <c r="T132" s="11" t="s">
        <v>211</v>
      </c>
      <c r="U132" s="11" t="s">
        <v>996</v>
      </c>
    </row>
    <row r="133" spans="1:21">
      <c r="A133" s="11">
        <v>68570</v>
      </c>
      <c r="B133" s="11">
        <v>1</v>
      </c>
      <c r="C133" s="11"/>
      <c r="D133" s="11">
        <v>87.6</v>
      </c>
      <c r="E133" s="11">
        <v>2</v>
      </c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>
        <v>1</v>
      </c>
      <c r="Q133" s="11">
        <v>178</v>
      </c>
      <c r="R133" s="11">
        <v>201601</v>
      </c>
      <c r="S133" s="11">
        <v>48</v>
      </c>
      <c r="T133" s="11" t="s">
        <v>211</v>
      </c>
      <c r="U133" s="11" t="s">
        <v>997</v>
      </c>
    </row>
    <row r="134" spans="1:21">
      <c r="A134" s="11">
        <v>68570</v>
      </c>
      <c r="B134" s="11">
        <v>1</v>
      </c>
      <c r="C134" s="11"/>
      <c r="D134" s="11">
        <v>94.4</v>
      </c>
      <c r="E134" s="11">
        <v>2</v>
      </c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>
        <v>1</v>
      </c>
      <c r="Q134" s="11">
        <v>178</v>
      </c>
      <c r="R134" s="11">
        <v>201601</v>
      </c>
      <c r="S134" s="11">
        <v>48</v>
      </c>
      <c r="T134" s="11" t="s">
        <v>211</v>
      </c>
      <c r="U134" s="11" t="s">
        <v>998</v>
      </c>
    </row>
    <row r="135" spans="1:21">
      <c r="A135" s="11">
        <v>68570</v>
      </c>
      <c r="B135" s="11">
        <v>1</v>
      </c>
      <c r="C135" s="11"/>
      <c r="D135" s="11">
        <v>62.1</v>
      </c>
      <c r="E135" s="11">
        <v>2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>
        <v>1</v>
      </c>
      <c r="Q135" s="11">
        <v>178</v>
      </c>
      <c r="R135" s="11">
        <v>201601</v>
      </c>
      <c r="S135" s="11">
        <v>48</v>
      </c>
      <c r="T135" s="11" t="s">
        <v>211</v>
      </c>
      <c r="U135" s="11" t="s">
        <v>999</v>
      </c>
    </row>
    <row r="136" spans="1:21">
      <c r="A136" s="11">
        <v>68570</v>
      </c>
      <c r="B136" s="11">
        <v>1</v>
      </c>
      <c r="C136" s="11"/>
      <c r="D136" s="11">
        <v>97.6</v>
      </c>
      <c r="E136" s="11">
        <v>2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>
        <v>1</v>
      </c>
      <c r="Q136" s="11">
        <v>178</v>
      </c>
      <c r="R136" s="11">
        <v>201601</v>
      </c>
      <c r="S136" s="11">
        <v>48</v>
      </c>
      <c r="T136" s="11" t="s">
        <v>211</v>
      </c>
      <c r="U136" s="11" t="s">
        <v>1000</v>
      </c>
    </row>
    <row r="137" spans="1:21">
      <c r="A137" s="11">
        <v>68570</v>
      </c>
      <c r="B137" s="11">
        <v>1</v>
      </c>
      <c r="C137" s="11"/>
      <c r="D137" s="11">
        <v>79.2</v>
      </c>
      <c r="E137" s="11">
        <v>2</v>
      </c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>
        <v>1</v>
      </c>
      <c r="Q137" s="11">
        <v>178</v>
      </c>
      <c r="R137" s="11">
        <v>201601</v>
      </c>
      <c r="S137" s="11">
        <v>48</v>
      </c>
      <c r="T137" s="11" t="s">
        <v>211</v>
      </c>
      <c r="U137" s="11" t="s">
        <v>1001</v>
      </c>
    </row>
    <row r="138" spans="1:21">
      <c r="A138" s="11">
        <v>68570</v>
      </c>
      <c r="B138" s="11">
        <v>1</v>
      </c>
      <c r="C138" s="11"/>
      <c r="D138" s="11">
        <v>66.2</v>
      </c>
      <c r="E138" s="11">
        <v>2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>
        <v>1</v>
      </c>
      <c r="Q138" s="11">
        <v>178</v>
      </c>
      <c r="R138" s="11">
        <v>201601</v>
      </c>
      <c r="S138" s="11">
        <v>48</v>
      </c>
      <c r="T138" s="11" t="s">
        <v>211</v>
      </c>
      <c r="U138" s="11" t="s">
        <v>1002</v>
      </c>
    </row>
    <row r="139" spans="1:21">
      <c r="A139" s="11">
        <v>68570</v>
      </c>
      <c r="B139" s="11">
        <v>1</v>
      </c>
      <c r="C139" s="11"/>
      <c r="D139" s="11">
        <v>97.8</v>
      </c>
      <c r="E139" s="11">
        <v>2</v>
      </c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>
        <v>1</v>
      </c>
      <c r="Q139" s="11">
        <v>178</v>
      </c>
      <c r="R139" s="11">
        <v>201601</v>
      </c>
      <c r="S139" s="11">
        <v>48</v>
      </c>
      <c r="T139" s="11" t="s">
        <v>211</v>
      </c>
      <c r="U139" s="11" t="s">
        <v>1003</v>
      </c>
    </row>
    <row r="140" spans="1:21">
      <c r="A140" s="11">
        <v>68570</v>
      </c>
      <c r="B140" s="11">
        <v>1</v>
      </c>
      <c r="C140" s="11"/>
      <c r="D140" s="11">
        <v>103.7</v>
      </c>
      <c r="E140" s="11">
        <v>2</v>
      </c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>
        <v>1</v>
      </c>
      <c r="Q140" s="11">
        <v>178</v>
      </c>
      <c r="R140" s="11">
        <v>201601</v>
      </c>
      <c r="S140" s="11">
        <v>48</v>
      </c>
      <c r="T140" s="11" t="s">
        <v>211</v>
      </c>
      <c r="U140" s="11" t="s">
        <v>1004</v>
      </c>
    </row>
    <row r="141" spans="1:21">
      <c r="A141" s="11">
        <v>68570</v>
      </c>
      <c r="B141" s="11">
        <v>1</v>
      </c>
      <c r="C141" s="11"/>
      <c r="D141" s="11">
        <v>95</v>
      </c>
      <c r="E141" s="11">
        <v>2</v>
      </c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>
        <v>1</v>
      </c>
      <c r="Q141" s="11">
        <v>178</v>
      </c>
      <c r="R141" s="11">
        <v>201601</v>
      </c>
      <c r="S141" s="11">
        <v>48</v>
      </c>
      <c r="T141" s="11" t="s">
        <v>211</v>
      </c>
      <c r="U141" s="11" t="s">
        <v>1005</v>
      </c>
    </row>
    <row r="142" spans="1:21">
      <c r="A142" s="11">
        <v>68570</v>
      </c>
      <c r="B142" s="11">
        <v>1</v>
      </c>
      <c r="C142" s="11"/>
      <c r="D142" s="11">
        <v>80.900000000000006</v>
      </c>
      <c r="E142" s="11">
        <v>2</v>
      </c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>
        <v>1</v>
      </c>
      <c r="Q142" s="11">
        <v>178</v>
      </c>
      <c r="R142" s="11">
        <v>201601</v>
      </c>
      <c r="S142" s="11">
        <v>48</v>
      </c>
      <c r="T142" s="11" t="s">
        <v>211</v>
      </c>
      <c r="U142" s="11" t="s">
        <v>1006</v>
      </c>
    </row>
    <row r="143" spans="1:21">
      <c r="A143" s="11">
        <v>68570</v>
      </c>
      <c r="B143" s="11">
        <v>1</v>
      </c>
      <c r="C143" s="11"/>
      <c r="D143" s="11">
        <v>101</v>
      </c>
      <c r="E143" s="11">
        <v>2</v>
      </c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>
        <v>1</v>
      </c>
      <c r="Q143" s="11">
        <v>178</v>
      </c>
      <c r="R143" s="11">
        <v>201601</v>
      </c>
      <c r="S143" s="11">
        <v>48</v>
      </c>
      <c r="T143" s="11" t="s">
        <v>211</v>
      </c>
      <c r="U143" s="11" t="s">
        <v>1007</v>
      </c>
    </row>
    <row r="144" spans="1:21">
      <c r="A144" s="11">
        <v>68570</v>
      </c>
      <c r="B144" s="11">
        <v>1</v>
      </c>
      <c r="C144" s="11"/>
      <c r="D144" s="11">
        <v>59.4</v>
      </c>
      <c r="E144" s="11">
        <v>2</v>
      </c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>
        <v>1</v>
      </c>
      <c r="Q144" s="11">
        <v>178</v>
      </c>
      <c r="R144" s="11">
        <v>201601</v>
      </c>
      <c r="S144" s="11">
        <v>48</v>
      </c>
      <c r="T144" s="11" t="s">
        <v>211</v>
      </c>
      <c r="U144" s="11" t="s">
        <v>1008</v>
      </c>
    </row>
    <row r="145" spans="1:21">
      <c r="A145" s="11">
        <v>68570</v>
      </c>
      <c r="B145" s="11">
        <v>1</v>
      </c>
      <c r="C145" s="11"/>
      <c r="D145" s="11">
        <v>78.099999999999994</v>
      </c>
      <c r="E145" s="11">
        <v>2</v>
      </c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>
        <v>1</v>
      </c>
      <c r="Q145" s="11">
        <v>178</v>
      </c>
      <c r="R145" s="11">
        <v>201601</v>
      </c>
      <c r="S145" s="11">
        <v>48</v>
      </c>
      <c r="T145" s="11" t="s">
        <v>211</v>
      </c>
      <c r="U145" s="11" t="s">
        <v>1009</v>
      </c>
    </row>
    <row r="146" spans="1:21">
      <c r="A146" s="11">
        <v>68570</v>
      </c>
      <c r="B146" s="11">
        <v>1</v>
      </c>
      <c r="C146" s="11"/>
      <c r="D146" s="11">
        <v>92.4</v>
      </c>
      <c r="E146" s="11">
        <v>2</v>
      </c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>
        <v>1</v>
      </c>
      <c r="Q146" s="11">
        <v>178</v>
      </c>
      <c r="R146" s="11">
        <v>201601</v>
      </c>
      <c r="S146" s="11">
        <v>48</v>
      </c>
      <c r="T146" s="11" t="s">
        <v>211</v>
      </c>
      <c r="U146" s="11" t="s">
        <v>1010</v>
      </c>
    </row>
    <row r="147" spans="1:21">
      <c r="A147" s="11">
        <v>68570</v>
      </c>
      <c r="B147" s="11">
        <v>1</v>
      </c>
      <c r="C147" s="11"/>
      <c r="D147" s="11">
        <v>101.9</v>
      </c>
      <c r="E147" s="11">
        <v>2</v>
      </c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>
        <v>1</v>
      </c>
      <c r="Q147" s="11">
        <v>178</v>
      </c>
      <c r="R147" s="11">
        <v>201601</v>
      </c>
      <c r="S147" s="11">
        <v>48</v>
      </c>
      <c r="T147" s="11" t="s">
        <v>211</v>
      </c>
      <c r="U147" s="11" t="s">
        <v>1011</v>
      </c>
    </row>
    <row r="148" spans="1:21">
      <c r="A148" s="11">
        <v>68570</v>
      </c>
      <c r="B148" s="11">
        <v>1</v>
      </c>
      <c r="C148" s="11"/>
      <c r="D148" s="11">
        <v>104.2</v>
      </c>
      <c r="E148" s="11">
        <v>2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>
        <v>1</v>
      </c>
      <c r="Q148" s="11">
        <v>178</v>
      </c>
      <c r="R148" s="11">
        <v>201601</v>
      </c>
      <c r="S148" s="11">
        <v>48</v>
      </c>
      <c r="T148" s="11" t="s">
        <v>211</v>
      </c>
      <c r="U148" s="11" t="s">
        <v>1012</v>
      </c>
    </row>
    <row r="149" spans="1:21">
      <c r="A149" s="11">
        <v>68570</v>
      </c>
      <c r="B149" s="11">
        <v>1</v>
      </c>
      <c r="C149" s="11"/>
      <c r="D149" s="11">
        <v>70.2</v>
      </c>
      <c r="E149" s="11">
        <v>2</v>
      </c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>
        <v>1</v>
      </c>
      <c r="Q149" s="11">
        <v>178</v>
      </c>
      <c r="R149" s="11">
        <v>201601</v>
      </c>
      <c r="S149" s="11">
        <v>48</v>
      </c>
      <c r="T149" s="11" t="s">
        <v>211</v>
      </c>
      <c r="U149" s="11" t="s">
        <v>1013</v>
      </c>
    </row>
    <row r="150" spans="1:21">
      <c r="A150" s="11">
        <v>68570</v>
      </c>
      <c r="B150" s="11">
        <v>1</v>
      </c>
      <c r="C150" s="11"/>
      <c r="D150" s="11">
        <v>92.9</v>
      </c>
      <c r="E150" s="11">
        <v>2</v>
      </c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>
        <v>1</v>
      </c>
      <c r="Q150" s="11">
        <v>178</v>
      </c>
      <c r="R150" s="11">
        <v>201601</v>
      </c>
      <c r="S150" s="11">
        <v>48</v>
      </c>
      <c r="T150" s="11" t="s">
        <v>211</v>
      </c>
      <c r="U150" s="11" t="s">
        <v>1014</v>
      </c>
    </row>
    <row r="151" spans="1:21">
      <c r="A151" s="11">
        <v>68570</v>
      </c>
      <c r="B151" s="11">
        <v>1</v>
      </c>
      <c r="C151" s="11"/>
      <c r="D151" s="11">
        <v>105.6</v>
      </c>
      <c r="E151" s="11">
        <v>2</v>
      </c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>
        <v>1</v>
      </c>
      <c r="Q151" s="11">
        <v>178</v>
      </c>
      <c r="R151" s="11">
        <v>201601</v>
      </c>
      <c r="S151" s="11">
        <v>48</v>
      </c>
      <c r="T151" s="11" t="s">
        <v>211</v>
      </c>
      <c r="U151" s="11" t="s">
        <v>1015</v>
      </c>
    </row>
    <row r="152" spans="1:21">
      <c r="A152" s="11">
        <v>68570</v>
      </c>
      <c r="B152" s="11">
        <v>1</v>
      </c>
      <c r="C152" s="11"/>
      <c r="D152" s="11">
        <v>107.5</v>
      </c>
      <c r="E152" s="11">
        <v>2</v>
      </c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>
        <v>1</v>
      </c>
      <c r="Q152" s="11">
        <v>178</v>
      </c>
      <c r="R152" s="11">
        <v>201601</v>
      </c>
      <c r="S152" s="11">
        <v>48</v>
      </c>
      <c r="T152" s="11" t="s">
        <v>211</v>
      </c>
      <c r="U152" s="11" t="s">
        <v>1016</v>
      </c>
    </row>
    <row r="153" spans="1:21">
      <c r="A153" s="11">
        <v>68570</v>
      </c>
      <c r="B153" s="11">
        <v>1</v>
      </c>
      <c r="C153" s="11"/>
      <c r="D153" s="11">
        <v>72.900000000000006</v>
      </c>
      <c r="E153" s="11">
        <v>2</v>
      </c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>
        <v>1</v>
      </c>
      <c r="Q153" s="11">
        <v>178</v>
      </c>
      <c r="R153" s="11">
        <v>201601</v>
      </c>
      <c r="S153" s="11">
        <v>48</v>
      </c>
      <c r="T153" s="11" t="s">
        <v>211</v>
      </c>
      <c r="U153" s="11" t="s">
        <v>1017</v>
      </c>
    </row>
    <row r="154" spans="1:21">
      <c r="A154" s="11">
        <v>68570</v>
      </c>
      <c r="B154" s="11">
        <v>1</v>
      </c>
      <c r="C154" s="11"/>
      <c r="D154" s="11">
        <v>104.8</v>
      </c>
      <c r="E154" s="11">
        <v>2</v>
      </c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>
        <v>1</v>
      </c>
      <c r="Q154" s="11">
        <v>178</v>
      </c>
      <c r="R154" s="11">
        <v>201601</v>
      </c>
      <c r="S154" s="11">
        <v>48</v>
      </c>
      <c r="T154" s="11" t="s">
        <v>211</v>
      </c>
      <c r="U154" s="11" t="s">
        <v>1018</v>
      </c>
    </row>
    <row r="155" spans="1:21">
      <c r="A155" s="11">
        <v>68570</v>
      </c>
      <c r="B155" s="11">
        <v>1</v>
      </c>
      <c r="C155" s="11"/>
      <c r="D155" s="11">
        <v>111.4</v>
      </c>
      <c r="E155" s="11">
        <v>1</v>
      </c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>
        <v>1</v>
      </c>
      <c r="Q155" s="11">
        <v>178</v>
      </c>
      <c r="R155" s="11">
        <v>201601</v>
      </c>
      <c r="S155" s="11">
        <v>48</v>
      </c>
      <c r="T155" s="11" t="s">
        <v>211</v>
      </c>
      <c r="U155" s="11" t="s">
        <v>1019</v>
      </c>
    </row>
    <row r="156" spans="1:21">
      <c r="A156" s="11">
        <v>68570</v>
      </c>
      <c r="B156" s="11">
        <v>1</v>
      </c>
      <c r="C156" s="11"/>
      <c r="D156" s="11">
        <v>107.7</v>
      </c>
      <c r="E156" s="11">
        <v>1</v>
      </c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>
        <v>1</v>
      </c>
      <c r="Q156" s="11">
        <v>178</v>
      </c>
      <c r="R156" s="11">
        <v>201601</v>
      </c>
      <c r="S156" s="11">
        <v>48</v>
      </c>
      <c r="T156" s="11" t="s">
        <v>211</v>
      </c>
      <c r="U156" s="11" t="s">
        <v>1020</v>
      </c>
    </row>
    <row r="157" spans="1:21">
      <c r="A157" s="11">
        <v>68570</v>
      </c>
      <c r="B157" s="11">
        <v>1</v>
      </c>
      <c r="C157" s="11"/>
      <c r="D157" s="11">
        <v>100.3</v>
      </c>
      <c r="E157" s="11">
        <v>2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>
        <v>1</v>
      </c>
      <c r="Q157" s="11">
        <v>178</v>
      </c>
      <c r="R157" s="11">
        <v>201601</v>
      </c>
      <c r="S157" s="11">
        <v>48</v>
      </c>
      <c r="T157" s="11" t="s">
        <v>211</v>
      </c>
      <c r="U157" s="11" t="s">
        <v>1021</v>
      </c>
    </row>
    <row r="158" spans="1:21">
      <c r="A158" s="11">
        <v>68570</v>
      </c>
      <c r="B158" s="11">
        <v>1</v>
      </c>
      <c r="C158" s="11"/>
      <c r="D158" s="11">
        <v>62.2</v>
      </c>
      <c r="E158" s="11">
        <v>2</v>
      </c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>
        <v>1</v>
      </c>
      <c r="Q158" s="11">
        <v>178</v>
      </c>
      <c r="R158" s="11">
        <v>201601</v>
      </c>
      <c r="S158" s="11">
        <v>48</v>
      </c>
      <c r="T158" s="11" t="s">
        <v>211</v>
      </c>
      <c r="U158" s="11" t="s">
        <v>1022</v>
      </c>
    </row>
    <row r="159" spans="1:21">
      <c r="A159" s="11">
        <v>68570</v>
      </c>
      <c r="B159" s="11">
        <v>1</v>
      </c>
      <c r="C159" s="11"/>
      <c r="D159" s="11">
        <v>58.2</v>
      </c>
      <c r="E159" s="11">
        <v>2</v>
      </c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>
        <v>1</v>
      </c>
      <c r="Q159" s="11">
        <v>178</v>
      </c>
      <c r="R159" s="11">
        <v>201601</v>
      </c>
      <c r="S159" s="11">
        <v>48</v>
      </c>
      <c r="T159" s="11" t="s">
        <v>211</v>
      </c>
      <c r="U159" s="11" t="s">
        <v>1023</v>
      </c>
    </row>
    <row r="160" spans="1:21">
      <c r="A160" s="11">
        <v>68570</v>
      </c>
      <c r="B160" s="11">
        <v>1</v>
      </c>
      <c r="C160" s="11"/>
      <c r="D160" s="11">
        <v>107.8</v>
      </c>
      <c r="E160" s="11">
        <v>2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>
        <v>1</v>
      </c>
      <c r="Q160" s="11">
        <v>178</v>
      </c>
      <c r="R160" s="11">
        <v>201601</v>
      </c>
      <c r="S160" s="11">
        <v>48</v>
      </c>
      <c r="T160" s="11" t="s">
        <v>211</v>
      </c>
      <c r="U160" s="11" t="s">
        <v>1024</v>
      </c>
    </row>
    <row r="161" spans="1:21">
      <c r="A161" s="11">
        <v>68570</v>
      </c>
      <c r="B161" s="11">
        <v>1</v>
      </c>
      <c r="C161" s="11"/>
      <c r="D161" s="11">
        <v>57.4</v>
      </c>
      <c r="E161" s="11">
        <v>2</v>
      </c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>
        <v>1</v>
      </c>
      <c r="Q161" s="11">
        <v>178</v>
      </c>
      <c r="R161" s="11">
        <v>201601</v>
      </c>
      <c r="S161" s="11">
        <v>48</v>
      </c>
      <c r="T161" s="11" t="s">
        <v>211</v>
      </c>
      <c r="U161" s="11" t="s">
        <v>1025</v>
      </c>
    </row>
    <row r="162" spans="1:21">
      <c r="A162" s="11">
        <v>68570</v>
      </c>
      <c r="B162" s="11">
        <v>1</v>
      </c>
      <c r="C162" s="11"/>
      <c r="D162" s="11">
        <v>66.5</v>
      </c>
      <c r="E162" s="11">
        <v>2</v>
      </c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>
        <v>1</v>
      </c>
      <c r="Q162" s="11">
        <v>178</v>
      </c>
      <c r="R162" s="11">
        <v>201601</v>
      </c>
      <c r="S162" s="11">
        <v>48</v>
      </c>
      <c r="T162" s="11" t="s">
        <v>211</v>
      </c>
      <c r="U162" s="11" t="s">
        <v>1026</v>
      </c>
    </row>
    <row r="163" spans="1:21">
      <c r="A163" s="11">
        <v>68570</v>
      </c>
      <c r="B163" s="11">
        <v>1</v>
      </c>
      <c r="C163" s="11"/>
      <c r="D163" s="11">
        <v>77.5</v>
      </c>
      <c r="E163" s="11">
        <v>2</v>
      </c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>
        <v>1</v>
      </c>
      <c r="Q163" s="11">
        <v>178</v>
      </c>
      <c r="R163" s="11">
        <v>201601</v>
      </c>
      <c r="S163" s="11">
        <v>48</v>
      </c>
      <c r="T163" s="11" t="s">
        <v>211</v>
      </c>
      <c r="U163" s="11" t="s">
        <v>1027</v>
      </c>
    </row>
    <row r="164" spans="1:21">
      <c r="A164" s="11">
        <v>68570</v>
      </c>
      <c r="B164" s="11">
        <v>1</v>
      </c>
      <c r="C164" s="11"/>
      <c r="D164" s="11">
        <v>109.3</v>
      </c>
      <c r="E164" s="11">
        <v>2</v>
      </c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>
        <v>1</v>
      </c>
      <c r="Q164" s="11">
        <v>178</v>
      </c>
      <c r="R164" s="11">
        <v>201601</v>
      </c>
      <c r="S164" s="11">
        <v>48</v>
      </c>
      <c r="T164" s="11" t="s">
        <v>211</v>
      </c>
      <c r="U164" s="11" t="s">
        <v>1028</v>
      </c>
    </row>
    <row r="165" spans="1:21">
      <c r="A165" s="11">
        <v>68570</v>
      </c>
      <c r="B165" s="11">
        <v>1</v>
      </c>
      <c r="C165" s="11"/>
      <c r="D165" s="11">
        <v>107.3</v>
      </c>
      <c r="E165" s="11">
        <v>2</v>
      </c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>
        <v>1</v>
      </c>
      <c r="Q165" s="11">
        <v>178</v>
      </c>
      <c r="R165" s="11">
        <v>201601</v>
      </c>
      <c r="S165" s="11">
        <v>48</v>
      </c>
      <c r="T165" s="11" t="s">
        <v>211</v>
      </c>
      <c r="U165" s="11" t="s">
        <v>1029</v>
      </c>
    </row>
    <row r="166" spans="1:21">
      <c r="A166" s="11">
        <v>68570</v>
      </c>
      <c r="B166" s="11">
        <v>1</v>
      </c>
      <c r="C166" s="11"/>
      <c r="D166" s="11">
        <v>103.1</v>
      </c>
      <c r="E166" s="11">
        <v>2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>
        <v>1</v>
      </c>
      <c r="Q166" s="11">
        <v>178</v>
      </c>
      <c r="R166" s="11">
        <v>201601</v>
      </c>
      <c r="S166" s="11">
        <v>48</v>
      </c>
      <c r="T166" s="11" t="s">
        <v>211</v>
      </c>
      <c r="U166" s="11" t="s">
        <v>1030</v>
      </c>
    </row>
    <row r="167" spans="1:21">
      <c r="A167" s="11">
        <v>68570</v>
      </c>
      <c r="B167" s="11">
        <v>1</v>
      </c>
      <c r="C167" s="11"/>
      <c r="D167" s="11">
        <v>99.9</v>
      </c>
      <c r="E167" s="11">
        <v>2</v>
      </c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>
        <v>1</v>
      </c>
      <c r="Q167" s="11">
        <v>178</v>
      </c>
      <c r="R167" s="11">
        <v>201601</v>
      </c>
      <c r="S167" s="11">
        <v>48</v>
      </c>
      <c r="T167" s="11" t="s">
        <v>211</v>
      </c>
      <c r="U167" s="11" t="s">
        <v>1031</v>
      </c>
    </row>
    <row r="168" spans="1:21">
      <c r="A168" s="11">
        <v>68570</v>
      </c>
      <c r="B168" s="11">
        <v>1</v>
      </c>
      <c r="C168" s="11"/>
      <c r="D168" s="11">
        <v>111.8</v>
      </c>
      <c r="E168" s="11">
        <v>2</v>
      </c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>
        <v>1</v>
      </c>
      <c r="Q168" s="11">
        <v>178</v>
      </c>
      <c r="R168" s="11">
        <v>201601</v>
      </c>
      <c r="S168" s="11">
        <v>48</v>
      </c>
      <c r="T168" s="11" t="s">
        <v>211</v>
      </c>
      <c r="U168" s="11" t="s">
        <v>1032</v>
      </c>
    </row>
    <row r="169" spans="1:21">
      <c r="A169" s="11">
        <v>68570</v>
      </c>
      <c r="B169" s="11">
        <v>1</v>
      </c>
      <c r="C169" s="11"/>
      <c r="D169" s="11">
        <v>101.7</v>
      </c>
      <c r="E169" s="11">
        <v>2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>
        <v>1</v>
      </c>
      <c r="Q169" s="11">
        <v>178</v>
      </c>
      <c r="R169" s="11">
        <v>201601</v>
      </c>
      <c r="S169" s="11">
        <v>48</v>
      </c>
      <c r="T169" s="11" t="s">
        <v>211</v>
      </c>
      <c r="U169" s="11" t="s">
        <v>1033</v>
      </c>
    </row>
    <row r="170" spans="1:21">
      <c r="A170" s="11">
        <v>68570</v>
      </c>
      <c r="B170" s="11">
        <v>1</v>
      </c>
      <c r="C170" s="11"/>
      <c r="D170" s="11">
        <v>109.2</v>
      </c>
      <c r="E170" s="11">
        <v>2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>
        <v>1</v>
      </c>
      <c r="Q170" s="11">
        <v>178</v>
      </c>
      <c r="R170" s="11">
        <v>201601</v>
      </c>
      <c r="S170" s="11">
        <v>48</v>
      </c>
      <c r="T170" s="11" t="s">
        <v>211</v>
      </c>
      <c r="U170" s="11" t="s">
        <v>1034</v>
      </c>
    </row>
    <row r="171" spans="1:21">
      <c r="A171" s="11">
        <v>68570</v>
      </c>
      <c r="B171" s="11">
        <v>1</v>
      </c>
      <c r="C171" s="11"/>
      <c r="D171" s="11">
        <v>102.4</v>
      </c>
      <c r="E171" s="11">
        <v>2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>
        <v>1</v>
      </c>
      <c r="Q171" s="11">
        <v>178</v>
      </c>
      <c r="R171" s="11">
        <v>201601</v>
      </c>
      <c r="S171" s="11">
        <v>48</v>
      </c>
      <c r="T171" s="11" t="s">
        <v>211</v>
      </c>
      <c r="U171" s="11" t="s">
        <v>1035</v>
      </c>
    </row>
    <row r="172" spans="1:21">
      <c r="A172" s="11">
        <v>68570</v>
      </c>
      <c r="B172" s="11">
        <v>1</v>
      </c>
      <c r="C172" s="11"/>
      <c r="D172" s="11">
        <v>73.400000000000006</v>
      </c>
      <c r="E172" s="11">
        <v>2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>
        <v>1</v>
      </c>
      <c r="Q172" s="11">
        <v>178</v>
      </c>
      <c r="R172" s="11">
        <v>201601</v>
      </c>
      <c r="S172" s="11">
        <v>48</v>
      </c>
      <c r="T172" s="11" t="s">
        <v>211</v>
      </c>
      <c r="U172" s="11" t="s">
        <v>1036</v>
      </c>
    </row>
    <row r="173" spans="1:21">
      <c r="A173" s="11">
        <v>68570</v>
      </c>
      <c r="B173" s="11">
        <v>1</v>
      </c>
      <c r="C173" s="11"/>
      <c r="D173" s="11">
        <v>102.8</v>
      </c>
      <c r="E173" s="11">
        <v>2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>
        <v>1</v>
      </c>
      <c r="Q173" s="11">
        <v>178</v>
      </c>
      <c r="R173" s="11">
        <v>201601</v>
      </c>
      <c r="S173" s="11">
        <v>48</v>
      </c>
      <c r="T173" s="11" t="s">
        <v>211</v>
      </c>
      <c r="U173" s="11" t="s">
        <v>1037</v>
      </c>
    </row>
    <row r="174" spans="1:21">
      <c r="A174" s="11">
        <v>68570</v>
      </c>
      <c r="B174" s="11">
        <v>1</v>
      </c>
      <c r="C174" s="11"/>
      <c r="D174" s="11">
        <v>119.2</v>
      </c>
      <c r="E174" s="11">
        <v>2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>
        <v>1</v>
      </c>
      <c r="Q174" s="11">
        <v>178</v>
      </c>
      <c r="R174" s="11">
        <v>201601</v>
      </c>
      <c r="S174" s="11">
        <v>48</v>
      </c>
      <c r="T174" s="11" t="s">
        <v>211</v>
      </c>
      <c r="U174" s="11" t="s">
        <v>1038</v>
      </c>
    </row>
    <row r="175" spans="1:21">
      <c r="A175" s="11">
        <v>68570</v>
      </c>
      <c r="B175" s="11">
        <v>1</v>
      </c>
      <c r="C175" s="11"/>
      <c r="D175" s="11">
        <v>57.5</v>
      </c>
      <c r="E175" s="11">
        <v>2</v>
      </c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>
        <v>1</v>
      </c>
      <c r="Q175" s="11">
        <v>178</v>
      </c>
      <c r="R175" s="11">
        <v>201601</v>
      </c>
      <c r="S175" s="11">
        <v>48</v>
      </c>
      <c r="T175" s="11" t="s">
        <v>211</v>
      </c>
      <c r="U175" s="11" t="s">
        <v>1039</v>
      </c>
    </row>
    <row r="176" spans="1:21">
      <c r="A176" s="11">
        <v>68570</v>
      </c>
      <c r="B176" s="11">
        <v>1</v>
      </c>
      <c r="C176" s="11"/>
      <c r="D176" s="11">
        <v>115</v>
      </c>
      <c r="E176" s="11">
        <v>2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>
        <v>1</v>
      </c>
      <c r="Q176" s="11">
        <v>178</v>
      </c>
      <c r="R176" s="11">
        <v>201601</v>
      </c>
      <c r="S176" s="11">
        <v>48</v>
      </c>
      <c r="T176" s="11" t="s">
        <v>211</v>
      </c>
      <c r="U176" s="11" t="s">
        <v>1040</v>
      </c>
    </row>
    <row r="177" spans="1:21">
      <c r="A177" s="11">
        <v>68550</v>
      </c>
      <c r="B177" s="11">
        <v>2</v>
      </c>
      <c r="C177" s="11"/>
      <c r="D177" s="11">
        <v>104.9</v>
      </c>
      <c r="E177" s="11">
        <v>2</v>
      </c>
      <c r="F177" s="11">
        <v>4</v>
      </c>
      <c r="G177" s="11">
        <v>1</v>
      </c>
      <c r="H177" s="11">
        <v>5</v>
      </c>
      <c r="I177" s="11"/>
      <c r="J177" s="11"/>
      <c r="K177" s="11">
        <v>1</v>
      </c>
      <c r="L177" s="11">
        <v>40</v>
      </c>
      <c r="M177" s="11">
        <v>0</v>
      </c>
      <c r="N177" s="11">
        <v>20</v>
      </c>
      <c r="O177" s="11"/>
      <c r="P177" s="11">
        <v>1</v>
      </c>
      <c r="Q177" s="11">
        <v>178</v>
      </c>
      <c r="R177" s="11">
        <v>201601</v>
      </c>
      <c r="S177" s="11">
        <v>37</v>
      </c>
      <c r="T177" s="11" t="s">
        <v>224</v>
      </c>
      <c r="U177" s="11" t="s">
        <v>1041</v>
      </c>
    </row>
    <row r="178" spans="1:21">
      <c r="A178" s="11">
        <v>68550</v>
      </c>
      <c r="B178" s="11">
        <v>2</v>
      </c>
      <c r="C178" s="11"/>
      <c r="D178" s="11">
        <v>103.8</v>
      </c>
      <c r="E178" s="11">
        <v>2</v>
      </c>
      <c r="F178" s="11">
        <v>4</v>
      </c>
      <c r="G178" s="11">
        <v>1</v>
      </c>
      <c r="H178" s="11">
        <v>5</v>
      </c>
      <c r="I178" s="11"/>
      <c r="J178" s="11"/>
      <c r="K178" s="11"/>
      <c r="L178" s="11"/>
      <c r="M178" s="11"/>
      <c r="N178" s="11"/>
      <c r="O178" s="11"/>
      <c r="P178" s="11">
        <v>1</v>
      </c>
      <c r="Q178" s="11">
        <v>178</v>
      </c>
      <c r="R178" s="11">
        <v>201601</v>
      </c>
      <c r="S178" s="11">
        <v>37</v>
      </c>
      <c r="T178" s="11" t="s">
        <v>224</v>
      </c>
      <c r="U178" s="11" t="s">
        <v>1042</v>
      </c>
    </row>
    <row r="179" spans="1:21">
      <c r="A179" s="11">
        <v>68550</v>
      </c>
      <c r="B179" s="11">
        <v>2</v>
      </c>
      <c r="C179" s="11"/>
      <c r="D179" s="11">
        <v>101.6</v>
      </c>
      <c r="E179" s="11">
        <v>2</v>
      </c>
      <c r="F179" s="11">
        <v>4</v>
      </c>
      <c r="G179" s="11">
        <v>1</v>
      </c>
      <c r="H179" s="11">
        <v>5</v>
      </c>
      <c r="I179" s="11"/>
      <c r="J179" s="11"/>
      <c r="K179" s="11"/>
      <c r="L179" s="11"/>
      <c r="M179" s="11"/>
      <c r="N179" s="11"/>
      <c r="O179" s="11"/>
      <c r="P179" s="11">
        <v>1</v>
      </c>
      <c r="Q179" s="11">
        <v>178</v>
      </c>
      <c r="R179" s="11">
        <v>201601</v>
      </c>
      <c r="S179" s="11">
        <v>37</v>
      </c>
      <c r="T179" s="11" t="s">
        <v>224</v>
      </c>
      <c r="U179" s="11" t="s">
        <v>1043</v>
      </c>
    </row>
    <row r="180" spans="1:21">
      <c r="A180" s="11">
        <v>68550</v>
      </c>
      <c r="B180" s="11">
        <v>2</v>
      </c>
      <c r="C180" s="11"/>
      <c r="D180" s="11">
        <v>92.4</v>
      </c>
      <c r="E180" s="11">
        <v>2</v>
      </c>
      <c r="F180" s="11">
        <v>4</v>
      </c>
      <c r="G180" s="11">
        <v>1</v>
      </c>
      <c r="H180" s="11">
        <v>5</v>
      </c>
      <c r="I180" s="11"/>
      <c r="J180" s="11"/>
      <c r="K180" s="11"/>
      <c r="L180" s="11"/>
      <c r="M180" s="11"/>
      <c r="N180" s="11"/>
      <c r="O180" s="11"/>
      <c r="P180" s="11">
        <v>1</v>
      </c>
      <c r="Q180" s="11">
        <v>178</v>
      </c>
      <c r="R180" s="11">
        <v>201601</v>
      </c>
      <c r="S180" s="11">
        <v>37</v>
      </c>
      <c r="T180" s="11" t="s">
        <v>224</v>
      </c>
      <c r="U180" s="11" t="s">
        <v>1044</v>
      </c>
    </row>
    <row r="181" spans="1:21">
      <c r="A181" s="11">
        <v>68550</v>
      </c>
      <c r="B181" s="11">
        <v>2</v>
      </c>
      <c r="C181" s="11"/>
      <c r="D181" s="11">
        <v>96.9</v>
      </c>
      <c r="E181" s="11">
        <v>2</v>
      </c>
      <c r="F181" s="11">
        <v>4</v>
      </c>
      <c r="G181" s="11">
        <v>1</v>
      </c>
      <c r="H181" s="11">
        <v>5</v>
      </c>
      <c r="I181" s="11"/>
      <c r="J181" s="11"/>
      <c r="K181" s="11"/>
      <c r="L181" s="11"/>
      <c r="M181" s="11"/>
      <c r="N181" s="11"/>
      <c r="O181" s="11"/>
      <c r="P181" s="11">
        <v>1</v>
      </c>
      <c r="Q181" s="11">
        <v>178</v>
      </c>
      <c r="R181" s="11">
        <v>201601</v>
      </c>
      <c r="S181" s="11">
        <v>37</v>
      </c>
      <c r="T181" s="11" t="s">
        <v>224</v>
      </c>
      <c r="U181" s="11" t="s">
        <v>1045</v>
      </c>
    </row>
    <row r="182" spans="1:21">
      <c r="A182" s="11">
        <v>68550</v>
      </c>
      <c r="B182" s="11">
        <v>2</v>
      </c>
      <c r="C182" s="11"/>
      <c r="D182" s="11">
        <v>87.5</v>
      </c>
      <c r="E182" s="11">
        <v>2</v>
      </c>
      <c r="F182" s="11">
        <v>4</v>
      </c>
      <c r="G182" s="11">
        <v>1</v>
      </c>
      <c r="H182" s="11">
        <v>5</v>
      </c>
      <c r="I182" s="11"/>
      <c r="J182" s="11"/>
      <c r="K182" s="11"/>
      <c r="L182" s="11"/>
      <c r="M182" s="11"/>
      <c r="N182" s="11"/>
      <c r="O182" s="11"/>
      <c r="P182" s="11">
        <v>1</v>
      </c>
      <c r="Q182" s="11">
        <v>178</v>
      </c>
      <c r="R182" s="11">
        <v>201601</v>
      </c>
      <c r="S182" s="11">
        <v>37</v>
      </c>
      <c r="T182" s="11" t="s">
        <v>224</v>
      </c>
      <c r="U182" s="11" t="s">
        <v>1046</v>
      </c>
    </row>
    <row r="183" spans="1:21">
      <c r="A183" s="11">
        <v>68550</v>
      </c>
      <c r="B183" s="11">
        <v>2</v>
      </c>
      <c r="C183" s="11"/>
      <c r="D183" s="11">
        <v>105.3</v>
      </c>
      <c r="E183" s="11">
        <v>2</v>
      </c>
      <c r="F183" s="11">
        <v>4</v>
      </c>
      <c r="G183" s="11">
        <v>1</v>
      </c>
      <c r="H183" s="11">
        <v>5</v>
      </c>
      <c r="I183" s="11"/>
      <c r="J183" s="11"/>
      <c r="K183" s="11"/>
      <c r="L183" s="11"/>
      <c r="M183" s="11"/>
      <c r="N183" s="11"/>
      <c r="O183" s="11"/>
      <c r="P183" s="11">
        <v>1</v>
      </c>
      <c r="Q183" s="11">
        <v>178</v>
      </c>
      <c r="R183" s="11">
        <v>201601</v>
      </c>
      <c r="S183" s="11">
        <v>37</v>
      </c>
      <c r="T183" s="11" t="s">
        <v>224</v>
      </c>
      <c r="U183" s="11" t="s">
        <v>1047</v>
      </c>
    </row>
    <row r="184" spans="1:21">
      <c r="A184" s="11">
        <v>68550</v>
      </c>
      <c r="B184" s="11">
        <v>2</v>
      </c>
      <c r="C184" s="11"/>
      <c r="D184" s="11">
        <v>92.8</v>
      </c>
      <c r="E184" s="11">
        <v>2</v>
      </c>
      <c r="F184" s="11">
        <v>4</v>
      </c>
      <c r="G184" s="11">
        <v>1</v>
      </c>
      <c r="H184" s="11">
        <v>5</v>
      </c>
      <c r="I184" s="11"/>
      <c r="J184" s="11"/>
      <c r="K184" s="11"/>
      <c r="L184" s="11"/>
      <c r="M184" s="11"/>
      <c r="N184" s="11"/>
      <c r="O184" s="11"/>
      <c r="P184" s="11">
        <v>1</v>
      </c>
      <c r="Q184" s="11">
        <v>178</v>
      </c>
      <c r="R184" s="11">
        <v>201601</v>
      </c>
      <c r="S184" s="11">
        <v>37</v>
      </c>
      <c r="T184" s="11" t="s">
        <v>224</v>
      </c>
      <c r="U184" s="11" t="s">
        <v>1048</v>
      </c>
    </row>
    <row r="185" spans="1:21">
      <c r="A185" s="11">
        <v>68550</v>
      </c>
      <c r="B185" s="11">
        <v>2</v>
      </c>
      <c r="C185" s="11"/>
      <c r="D185" s="11">
        <v>103.1</v>
      </c>
      <c r="E185" s="11">
        <v>2</v>
      </c>
      <c r="F185" s="11">
        <v>4</v>
      </c>
      <c r="G185" s="11">
        <v>1</v>
      </c>
      <c r="H185" s="11">
        <v>5</v>
      </c>
      <c r="I185" s="11"/>
      <c r="J185" s="11"/>
      <c r="K185" s="11"/>
      <c r="L185" s="11"/>
      <c r="M185" s="11"/>
      <c r="N185" s="11"/>
      <c r="O185" s="11"/>
      <c r="P185" s="11">
        <v>1</v>
      </c>
      <c r="Q185" s="11">
        <v>178</v>
      </c>
      <c r="R185" s="11">
        <v>201601</v>
      </c>
      <c r="S185" s="11">
        <v>37</v>
      </c>
      <c r="T185" s="11" t="s">
        <v>224</v>
      </c>
      <c r="U185" s="11" t="s">
        <v>1049</v>
      </c>
    </row>
    <row r="186" spans="1:21">
      <c r="A186" s="11">
        <v>68550</v>
      </c>
      <c r="B186" s="11">
        <v>2</v>
      </c>
      <c r="C186" s="11"/>
      <c r="D186" s="11">
        <v>95.9</v>
      </c>
      <c r="E186" s="11">
        <v>2</v>
      </c>
      <c r="F186" s="11">
        <v>4</v>
      </c>
      <c r="G186" s="11">
        <v>1</v>
      </c>
      <c r="H186" s="11">
        <v>5</v>
      </c>
      <c r="I186" s="11"/>
      <c r="J186" s="11"/>
      <c r="K186" s="11"/>
      <c r="L186" s="11"/>
      <c r="M186" s="11"/>
      <c r="N186" s="11"/>
      <c r="O186" s="11"/>
      <c r="P186" s="11">
        <v>1</v>
      </c>
      <c r="Q186" s="11">
        <v>178</v>
      </c>
      <c r="R186" s="11">
        <v>201601</v>
      </c>
      <c r="S186" s="11">
        <v>37</v>
      </c>
      <c r="T186" s="11" t="s">
        <v>224</v>
      </c>
      <c r="U186" s="11" t="s">
        <v>1050</v>
      </c>
    </row>
    <row r="187" spans="1:21">
      <c r="A187" s="11">
        <v>68550</v>
      </c>
      <c r="B187" s="11">
        <v>2</v>
      </c>
      <c r="C187" s="11"/>
      <c r="D187" s="11">
        <v>100.4</v>
      </c>
      <c r="E187" s="11">
        <v>2</v>
      </c>
      <c r="F187" s="11">
        <v>4</v>
      </c>
      <c r="G187" s="11">
        <v>1</v>
      </c>
      <c r="H187" s="11">
        <v>5</v>
      </c>
      <c r="I187" s="11"/>
      <c r="J187" s="11"/>
      <c r="K187" s="11"/>
      <c r="L187" s="11"/>
      <c r="M187" s="11"/>
      <c r="N187" s="11"/>
      <c r="O187" s="11"/>
      <c r="P187" s="11">
        <v>1</v>
      </c>
      <c r="Q187" s="11">
        <v>178</v>
      </c>
      <c r="R187" s="11">
        <v>201601</v>
      </c>
      <c r="S187" s="11">
        <v>37</v>
      </c>
      <c r="T187" s="11" t="s">
        <v>224</v>
      </c>
      <c r="U187" s="11" t="s">
        <v>1051</v>
      </c>
    </row>
    <row r="188" spans="1:21">
      <c r="A188" s="11">
        <v>68550</v>
      </c>
      <c r="B188" s="11">
        <v>2</v>
      </c>
      <c r="C188" s="11"/>
      <c r="D188" s="11">
        <v>109.2</v>
      </c>
      <c r="E188" s="11">
        <v>2</v>
      </c>
      <c r="F188" s="11">
        <v>4</v>
      </c>
      <c r="G188" s="11">
        <v>1</v>
      </c>
      <c r="H188" s="11">
        <v>5</v>
      </c>
      <c r="I188" s="11"/>
      <c r="J188" s="11"/>
      <c r="K188" s="11"/>
      <c r="L188" s="11"/>
      <c r="M188" s="11"/>
      <c r="N188" s="11"/>
      <c r="O188" s="11"/>
      <c r="P188" s="11">
        <v>1</v>
      </c>
      <c r="Q188" s="11">
        <v>178</v>
      </c>
      <c r="R188" s="11">
        <v>201601</v>
      </c>
      <c r="S188" s="11">
        <v>37</v>
      </c>
      <c r="T188" s="11" t="s">
        <v>224</v>
      </c>
      <c r="U188" s="11" t="s">
        <v>1052</v>
      </c>
    </row>
    <row r="189" spans="1:21">
      <c r="A189" s="11">
        <v>68550</v>
      </c>
      <c r="B189" s="11">
        <v>2</v>
      </c>
      <c r="C189" s="11"/>
      <c r="D189" s="11">
        <v>99.6</v>
      </c>
      <c r="E189" s="11">
        <v>2</v>
      </c>
      <c r="F189" s="11">
        <v>0</v>
      </c>
      <c r="G189" s="11">
        <v>0</v>
      </c>
      <c r="H189" s="11">
        <v>1</v>
      </c>
      <c r="I189" s="11"/>
      <c r="J189" s="11"/>
      <c r="K189" s="11"/>
      <c r="L189" s="11"/>
      <c r="M189" s="11"/>
      <c r="N189" s="11"/>
      <c r="O189" s="11"/>
      <c r="P189" s="11">
        <v>1</v>
      </c>
      <c r="Q189" s="11">
        <v>178</v>
      </c>
      <c r="R189" s="11">
        <v>201601</v>
      </c>
      <c r="S189" s="11">
        <v>37</v>
      </c>
      <c r="T189" s="11" t="s">
        <v>224</v>
      </c>
      <c r="U189" s="11" t="s">
        <v>1053</v>
      </c>
    </row>
    <row r="190" spans="1:21">
      <c r="A190" s="11">
        <v>68550</v>
      </c>
      <c r="B190" s="11">
        <v>2</v>
      </c>
      <c r="C190" s="11"/>
      <c r="D190" s="11">
        <v>91.8</v>
      </c>
      <c r="E190" s="11">
        <v>2</v>
      </c>
      <c r="F190" s="11">
        <v>0</v>
      </c>
      <c r="G190" s="11">
        <v>0</v>
      </c>
      <c r="H190" s="11">
        <v>1</v>
      </c>
      <c r="I190" s="11"/>
      <c r="J190" s="11"/>
      <c r="K190" s="11"/>
      <c r="L190" s="11"/>
      <c r="M190" s="11"/>
      <c r="N190" s="11"/>
      <c r="O190" s="11"/>
      <c r="P190" s="11">
        <v>1</v>
      </c>
      <c r="Q190" s="11">
        <v>178</v>
      </c>
      <c r="R190" s="11">
        <v>201601</v>
      </c>
      <c r="S190" s="11">
        <v>37</v>
      </c>
      <c r="T190" s="11" t="s">
        <v>224</v>
      </c>
      <c r="U190" s="11" t="s">
        <v>1054</v>
      </c>
    </row>
    <row r="191" spans="1:21">
      <c r="A191" s="11">
        <v>68550</v>
      </c>
      <c r="B191" s="11">
        <v>2</v>
      </c>
      <c r="C191" s="11"/>
      <c r="D191" s="11">
        <v>64.3</v>
      </c>
      <c r="E191" s="11">
        <v>2</v>
      </c>
      <c r="F191" s="11">
        <v>0</v>
      </c>
      <c r="G191" s="11">
        <v>0</v>
      </c>
      <c r="H191" s="11">
        <v>0</v>
      </c>
      <c r="I191" s="11"/>
      <c r="J191" s="11"/>
      <c r="K191" s="11">
        <v>5</v>
      </c>
      <c r="L191" s="11">
        <v>20</v>
      </c>
      <c r="M191" s="11">
        <v>40</v>
      </c>
      <c r="N191" s="11">
        <v>40</v>
      </c>
      <c r="O191" s="11"/>
      <c r="P191" s="11">
        <v>1</v>
      </c>
      <c r="Q191" s="11">
        <v>178</v>
      </c>
      <c r="R191" s="11">
        <v>201601</v>
      </c>
      <c r="S191" s="11">
        <v>37</v>
      </c>
      <c r="T191" s="11" t="s">
        <v>224</v>
      </c>
      <c r="U191" s="11" t="s">
        <v>1055</v>
      </c>
    </row>
    <row r="192" spans="1:21">
      <c r="A192" s="11">
        <v>68550</v>
      </c>
      <c r="B192" s="11">
        <v>2</v>
      </c>
      <c r="C192" s="11"/>
      <c r="D192" s="11">
        <v>90</v>
      </c>
      <c r="E192" s="11">
        <v>2</v>
      </c>
      <c r="F192" s="11">
        <v>0</v>
      </c>
      <c r="G192" s="11">
        <v>0</v>
      </c>
      <c r="H192" s="11">
        <v>0</v>
      </c>
      <c r="I192" s="11"/>
      <c r="J192" s="11"/>
      <c r="K192" s="11">
        <v>5</v>
      </c>
      <c r="L192" s="11">
        <v>60</v>
      </c>
      <c r="M192" s="11">
        <v>90</v>
      </c>
      <c r="N192" s="11">
        <v>90</v>
      </c>
      <c r="O192" s="11"/>
      <c r="P192" s="11">
        <v>1</v>
      </c>
      <c r="Q192" s="11">
        <v>178</v>
      </c>
      <c r="R192" s="11">
        <v>201601</v>
      </c>
      <c r="S192" s="11">
        <v>37</v>
      </c>
      <c r="T192" s="11" t="s">
        <v>224</v>
      </c>
      <c r="U192" s="11" t="s">
        <v>1056</v>
      </c>
    </row>
    <row r="193" spans="1:21">
      <c r="A193" s="11">
        <v>68550</v>
      </c>
      <c r="B193" s="11">
        <v>2</v>
      </c>
      <c r="C193" s="11"/>
      <c r="D193" s="11">
        <v>103.4</v>
      </c>
      <c r="E193" s="11">
        <v>2</v>
      </c>
      <c r="F193" s="11">
        <v>0</v>
      </c>
      <c r="G193" s="11">
        <v>0</v>
      </c>
      <c r="H193" s="11">
        <v>1</v>
      </c>
      <c r="I193" s="11"/>
      <c r="J193" s="11"/>
      <c r="K193" s="11">
        <v>5</v>
      </c>
      <c r="L193" s="11">
        <v>10</v>
      </c>
      <c r="M193" s="11">
        <v>30</v>
      </c>
      <c r="N193" s="11">
        <v>30</v>
      </c>
      <c r="O193" s="11"/>
      <c r="P193" s="11">
        <v>1</v>
      </c>
      <c r="Q193" s="11">
        <v>178</v>
      </c>
      <c r="R193" s="11">
        <v>201601</v>
      </c>
      <c r="S193" s="11">
        <v>37</v>
      </c>
      <c r="T193" s="11" t="s">
        <v>224</v>
      </c>
      <c r="U193" s="11" t="s">
        <v>1057</v>
      </c>
    </row>
    <row r="194" spans="1:21">
      <c r="A194" s="11">
        <v>68550</v>
      </c>
      <c r="B194" s="11">
        <v>2</v>
      </c>
      <c r="C194" s="11"/>
      <c r="D194" s="11">
        <v>90.7</v>
      </c>
      <c r="E194" s="11">
        <v>2</v>
      </c>
      <c r="F194" s="11">
        <v>4</v>
      </c>
      <c r="G194" s="11">
        <v>1</v>
      </c>
      <c r="H194" s="11">
        <v>5</v>
      </c>
      <c r="I194" s="11"/>
      <c r="J194" s="11"/>
      <c r="K194" s="11">
        <v>5</v>
      </c>
      <c r="L194" s="11">
        <v>30</v>
      </c>
      <c r="M194" s="11">
        <v>70</v>
      </c>
      <c r="N194" s="11">
        <v>80</v>
      </c>
      <c r="O194" s="11"/>
      <c r="P194" s="11">
        <v>1</v>
      </c>
      <c r="Q194" s="11">
        <v>178</v>
      </c>
      <c r="R194" s="11">
        <v>201601</v>
      </c>
      <c r="S194" s="11">
        <v>37</v>
      </c>
      <c r="T194" s="11" t="s">
        <v>224</v>
      </c>
      <c r="U194" s="11" t="s">
        <v>1058</v>
      </c>
    </row>
    <row r="195" spans="1:21">
      <c r="A195" s="11">
        <v>68550</v>
      </c>
      <c r="B195" s="11">
        <v>2</v>
      </c>
      <c r="C195" s="11"/>
      <c r="D195" s="11">
        <v>86.3</v>
      </c>
      <c r="E195" s="11">
        <v>2</v>
      </c>
      <c r="F195" s="11">
        <v>4</v>
      </c>
      <c r="G195" s="11">
        <v>1</v>
      </c>
      <c r="H195" s="11">
        <v>5</v>
      </c>
      <c r="I195" s="11"/>
      <c r="J195" s="11"/>
      <c r="K195" s="11">
        <v>5</v>
      </c>
      <c r="L195" s="11">
        <v>20</v>
      </c>
      <c r="M195" s="11">
        <v>30</v>
      </c>
      <c r="N195" s="11">
        <v>50</v>
      </c>
      <c r="O195" s="11"/>
      <c r="P195" s="11">
        <v>1</v>
      </c>
      <c r="Q195" s="11">
        <v>178</v>
      </c>
      <c r="R195" s="11">
        <v>201601</v>
      </c>
      <c r="S195" s="11">
        <v>37</v>
      </c>
      <c r="T195" s="11" t="s">
        <v>224</v>
      </c>
      <c r="U195" s="11" t="s">
        <v>1059</v>
      </c>
    </row>
    <row r="196" spans="1:21">
      <c r="A196" s="11">
        <v>68550</v>
      </c>
      <c r="B196" s="11">
        <v>2</v>
      </c>
      <c r="C196" s="11"/>
      <c r="D196" s="11">
        <v>90.9</v>
      </c>
      <c r="E196" s="11">
        <v>2</v>
      </c>
      <c r="F196" s="11">
        <v>4</v>
      </c>
      <c r="G196" s="11">
        <v>1</v>
      </c>
      <c r="H196" s="11">
        <v>5</v>
      </c>
      <c r="I196" s="11"/>
      <c r="J196" s="11"/>
      <c r="K196" s="11">
        <v>5</v>
      </c>
      <c r="L196" s="11">
        <v>10</v>
      </c>
      <c r="M196" s="11">
        <v>20</v>
      </c>
      <c r="N196" s="11">
        <v>20</v>
      </c>
      <c r="O196" s="11"/>
      <c r="P196" s="11">
        <v>1</v>
      </c>
      <c r="Q196" s="11">
        <v>178</v>
      </c>
      <c r="R196" s="11">
        <v>201601</v>
      </c>
      <c r="S196" s="11">
        <v>37</v>
      </c>
      <c r="T196" s="11" t="s">
        <v>224</v>
      </c>
      <c r="U196" s="11" t="s">
        <v>1060</v>
      </c>
    </row>
    <row r="197" spans="1:21">
      <c r="A197" s="11">
        <v>68550</v>
      </c>
      <c r="B197" s="11">
        <v>2</v>
      </c>
      <c r="C197" s="11"/>
      <c r="D197" s="11">
        <v>107.2</v>
      </c>
      <c r="E197" s="11">
        <v>2</v>
      </c>
      <c r="F197" s="11">
        <v>4</v>
      </c>
      <c r="G197" s="11">
        <v>1</v>
      </c>
      <c r="H197" s="11">
        <v>5</v>
      </c>
      <c r="I197" s="11"/>
      <c r="J197" s="11"/>
      <c r="K197" s="11">
        <v>5</v>
      </c>
      <c r="L197" s="11">
        <v>0</v>
      </c>
      <c r="M197" s="11">
        <v>50</v>
      </c>
      <c r="N197" s="11">
        <v>50</v>
      </c>
      <c r="O197" s="11"/>
      <c r="P197" s="11">
        <v>1</v>
      </c>
      <c r="Q197" s="11">
        <v>178</v>
      </c>
      <c r="R197" s="11">
        <v>201601</v>
      </c>
      <c r="S197" s="11">
        <v>37</v>
      </c>
      <c r="T197" s="11" t="s">
        <v>224</v>
      </c>
      <c r="U197" s="11" t="s">
        <v>1061</v>
      </c>
    </row>
    <row r="198" spans="1:21">
      <c r="A198" s="11">
        <v>68550</v>
      </c>
      <c r="B198" s="11">
        <v>2</v>
      </c>
      <c r="C198" s="11"/>
      <c r="D198" s="11">
        <v>98.1</v>
      </c>
      <c r="E198" s="11">
        <v>2</v>
      </c>
      <c r="F198" s="11">
        <v>4</v>
      </c>
      <c r="G198" s="11">
        <v>1</v>
      </c>
      <c r="H198" s="11">
        <v>5</v>
      </c>
      <c r="I198" s="11"/>
      <c r="J198" s="11"/>
      <c r="K198" s="11">
        <v>5</v>
      </c>
      <c r="L198" s="11">
        <v>20</v>
      </c>
      <c r="M198" s="11">
        <v>10</v>
      </c>
      <c r="N198" s="11">
        <v>30</v>
      </c>
      <c r="O198" s="11"/>
      <c r="P198" s="11">
        <v>1</v>
      </c>
      <c r="Q198" s="11">
        <v>178</v>
      </c>
      <c r="R198" s="11">
        <v>201601</v>
      </c>
      <c r="S198" s="11">
        <v>37</v>
      </c>
      <c r="T198" s="11" t="s">
        <v>224</v>
      </c>
      <c r="U198" s="11" t="s">
        <v>1062</v>
      </c>
    </row>
    <row r="199" spans="1:21">
      <c r="A199" s="11">
        <v>68550</v>
      </c>
      <c r="B199" s="11">
        <v>2</v>
      </c>
      <c r="C199" s="11"/>
      <c r="D199" s="11">
        <v>93.3</v>
      </c>
      <c r="E199" s="11">
        <v>2</v>
      </c>
      <c r="F199" s="11">
        <v>4</v>
      </c>
      <c r="G199" s="11">
        <v>1</v>
      </c>
      <c r="H199" s="11">
        <v>5</v>
      </c>
      <c r="I199" s="11"/>
      <c r="J199" s="11"/>
      <c r="K199" s="11">
        <v>5</v>
      </c>
      <c r="L199" s="11">
        <v>10</v>
      </c>
      <c r="M199" s="11">
        <v>10</v>
      </c>
      <c r="N199" s="11">
        <v>20</v>
      </c>
      <c r="O199" s="11"/>
      <c r="P199" s="11">
        <v>1</v>
      </c>
      <c r="Q199" s="11">
        <v>178</v>
      </c>
      <c r="R199" s="11">
        <v>201601</v>
      </c>
      <c r="S199" s="11">
        <v>37</v>
      </c>
      <c r="T199" s="11" t="s">
        <v>224</v>
      </c>
      <c r="U199" s="11" t="s">
        <v>1063</v>
      </c>
    </row>
    <row r="200" spans="1:21">
      <c r="A200" s="11">
        <v>68550</v>
      </c>
      <c r="B200" s="11">
        <v>2</v>
      </c>
      <c r="C200" s="11"/>
      <c r="D200" s="11">
        <v>95.3</v>
      </c>
      <c r="E200" s="11">
        <v>2</v>
      </c>
      <c r="F200" s="11">
        <v>4</v>
      </c>
      <c r="G200" s="11">
        <v>1</v>
      </c>
      <c r="H200" s="11">
        <v>5</v>
      </c>
      <c r="I200" s="11"/>
      <c r="J200" s="11"/>
      <c r="K200" s="11">
        <v>5</v>
      </c>
      <c r="L200" s="11">
        <v>18</v>
      </c>
      <c r="M200" s="11">
        <v>80</v>
      </c>
      <c r="N200" s="11">
        <v>70</v>
      </c>
      <c r="O200" s="11"/>
      <c r="P200" s="11">
        <v>1</v>
      </c>
      <c r="Q200" s="11">
        <v>178</v>
      </c>
      <c r="R200" s="11">
        <v>201601</v>
      </c>
      <c r="S200" s="11">
        <v>37</v>
      </c>
      <c r="T200" s="11" t="s">
        <v>224</v>
      </c>
      <c r="U200" s="11" t="s">
        <v>1064</v>
      </c>
    </row>
    <row r="201" spans="1:21">
      <c r="A201" s="11">
        <v>68550</v>
      </c>
      <c r="B201" s="11">
        <v>2</v>
      </c>
      <c r="C201" s="11"/>
      <c r="D201" s="11">
        <v>86.4</v>
      </c>
      <c r="E201" s="11">
        <v>2</v>
      </c>
      <c r="F201" s="11">
        <v>4</v>
      </c>
      <c r="G201" s="11">
        <v>1</v>
      </c>
      <c r="H201" s="11">
        <v>5</v>
      </c>
      <c r="I201" s="11"/>
      <c r="J201" s="11"/>
      <c r="K201" s="11">
        <v>5</v>
      </c>
      <c r="L201" s="11">
        <v>70</v>
      </c>
      <c r="M201" s="11">
        <v>20</v>
      </c>
      <c r="N201" s="11">
        <v>30</v>
      </c>
      <c r="O201" s="11"/>
      <c r="P201" s="11">
        <v>1</v>
      </c>
      <c r="Q201" s="11">
        <v>178</v>
      </c>
      <c r="R201" s="11">
        <v>201601</v>
      </c>
      <c r="S201" s="11">
        <v>37</v>
      </c>
      <c r="T201" s="11" t="s">
        <v>224</v>
      </c>
      <c r="U201" s="11" t="s">
        <v>1065</v>
      </c>
    </row>
    <row r="202" spans="1:21">
      <c r="A202" s="11">
        <v>68550</v>
      </c>
      <c r="B202" s="11">
        <v>2</v>
      </c>
      <c r="C202" s="11"/>
      <c r="D202" s="11">
        <v>99.9</v>
      </c>
      <c r="E202" s="11">
        <v>2</v>
      </c>
      <c r="F202" s="11">
        <v>4</v>
      </c>
      <c r="G202" s="11">
        <v>1</v>
      </c>
      <c r="H202" s="11">
        <v>5</v>
      </c>
      <c r="I202" s="11"/>
      <c r="J202" s="11"/>
      <c r="K202" s="11">
        <v>5</v>
      </c>
      <c r="L202" s="11">
        <v>5</v>
      </c>
      <c r="M202" s="11">
        <v>5</v>
      </c>
      <c r="N202" s="11">
        <v>15</v>
      </c>
      <c r="O202" s="11"/>
      <c r="P202" s="11">
        <v>1</v>
      </c>
      <c r="Q202" s="11">
        <v>178</v>
      </c>
      <c r="R202" s="11">
        <v>201601</v>
      </c>
      <c r="S202" s="11">
        <v>37</v>
      </c>
      <c r="T202" s="11" t="s">
        <v>224</v>
      </c>
      <c r="U202" s="11" t="s">
        <v>1066</v>
      </c>
    </row>
    <row r="203" spans="1:21">
      <c r="A203" s="11">
        <v>68550</v>
      </c>
      <c r="B203" s="11">
        <v>2</v>
      </c>
      <c r="C203" s="11"/>
      <c r="D203" s="11">
        <v>94.7</v>
      </c>
      <c r="E203" s="11">
        <v>2</v>
      </c>
      <c r="F203" s="11">
        <v>4</v>
      </c>
      <c r="G203" s="11">
        <v>1</v>
      </c>
      <c r="H203" s="11">
        <v>5</v>
      </c>
      <c r="I203" s="11"/>
      <c r="J203" s="11"/>
      <c r="K203" s="11">
        <v>5</v>
      </c>
      <c r="L203" s="11">
        <v>10</v>
      </c>
      <c r="M203" s="11">
        <v>40</v>
      </c>
      <c r="N203" s="11">
        <v>30</v>
      </c>
      <c r="O203" s="11"/>
      <c r="P203" s="11">
        <v>1</v>
      </c>
      <c r="Q203" s="11">
        <v>178</v>
      </c>
      <c r="R203" s="11">
        <v>201601</v>
      </c>
      <c r="S203" s="11">
        <v>37</v>
      </c>
      <c r="T203" s="11" t="s">
        <v>224</v>
      </c>
      <c r="U203" s="11" t="s">
        <v>1067</v>
      </c>
    </row>
    <row r="204" spans="1:21">
      <c r="A204" s="11">
        <v>68550</v>
      </c>
      <c r="B204" s="11">
        <v>2</v>
      </c>
      <c r="C204" s="11"/>
      <c r="D204" s="11">
        <v>105.9</v>
      </c>
      <c r="E204" s="11">
        <v>2</v>
      </c>
      <c r="F204" s="11">
        <v>4</v>
      </c>
      <c r="G204" s="11">
        <v>1</v>
      </c>
      <c r="H204" s="11">
        <v>6</v>
      </c>
      <c r="I204" s="11"/>
      <c r="J204" s="11"/>
      <c r="K204" s="11"/>
      <c r="L204" s="11"/>
      <c r="M204" s="11"/>
      <c r="N204" s="11"/>
      <c r="O204" s="11"/>
      <c r="P204" s="11">
        <v>1</v>
      </c>
      <c r="Q204" s="11">
        <v>178</v>
      </c>
      <c r="R204" s="11">
        <v>201601</v>
      </c>
      <c r="S204" s="11">
        <v>37</v>
      </c>
      <c r="T204" s="11" t="s">
        <v>224</v>
      </c>
      <c r="U204" s="11" t="s">
        <v>1068</v>
      </c>
    </row>
    <row r="205" spans="1:21">
      <c r="A205" s="11">
        <v>68550</v>
      </c>
      <c r="B205" s="11">
        <v>2</v>
      </c>
      <c r="C205" s="11"/>
      <c r="D205" s="11">
        <v>102</v>
      </c>
      <c r="E205" s="11">
        <v>2</v>
      </c>
      <c r="F205" s="11">
        <v>4</v>
      </c>
      <c r="G205" s="11">
        <v>1</v>
      </c>
      <c r="H205" s="11">
        <v>6</v>
      </c>
      <c r="I205" s="11"/>
      <c r="J205" s="11"/>
      <c r="K205" s="11"/>
      <c r="L205" s="11"/>
      <c r="M205" s="11"/>
      <c r="N205" s="11"/>
      <c r="O205" s="11"/>
      <c r="P205" s="11">
        <v>1</v>
      </c>
      <c r="Q205" s="11">
        <v>178</v>
      </c>
      <c r="R205" s="11">
        <v>201601</v>
      </c>
      <c r="S205" s="11">
        <v>37</v>
      </c>
      <c r="T205" s="11" t="s">
        <v>224</v>
      </c>
      <c r="U205" s="11" t="s">
        <v>1069</v>
      </c>
    </row>
    <row r="206" spans="1:21">
      <c r="A206" s="11">
        <v>68550</v>
      </c>
      <c r="B206" s="11">
        <v>2</v>
      </c>
      <c r="C206" s="11"/>
      <c r="D206" s="11">
        <v>89.6</v>
      </c>
      <c r="E206" s="11">
        <v>2</v>
      </c>
      <c r="F206" s="11">
        <v>4</v>
      </c>
      <c r="G206" s="11">
        <v>1</v>
      </c>
      <c r="H206" s="11">
        <v>6</v>
      </c>
      <c r="I206" s="11"/>
      <c r="J206" s="11"/>
      <c r="K206" s="11"/>
      <c r="L206" s="11"/>
      <c r="M206" s="11"/>
      <c r="N206" s="11"/>
      <c r="O206" s="11"/>
      <c r="P206" s="11">
        <v>1</v>
      </c>
      <c r="Q206" s="11">
        <v>178</v>
      </c>
      <c r="R206" s="11">
        <v>201601</v>
      </c>
      <c r="S206" s="11">
        <v>37</v>
      </c>
      <c r="T206" s="11" t="s">
        <v>224</v>
      </c>
      <c r="U206" s="11" t="s">
        <v>1070</v>
      </c>
    </row>
    <row r="207" spans="1:21">
      <c r="A207" s="11">
        <v>68550</v>
      </c>
      <c r="B207" s="11">
        <v>2</v>
      </c>
      <c r="C207" s="11"/>
      <c r="D207" s="11">
        <v>107.2</v>
      </c>
      <c r="E207" s="11">
        <v>2</v>
      </c>
      <c r="F207" s="11">
        <v>4</v>
      </c>
      <c r="G207" s="11">
        <v>1</v>
      </c>
      <c r="H207" s="11">
        <v>6</v>
      </c>
      <c r="I207" s="11"/>
      <c r="J207" s="11"/>
      <c r="K207" s="11"/>
      <c r="L207" s="11"/>
      <c r="M207" s="11"/>
      <c r="N207" s="11"/>
      <c r="O207" s="11"/>
      <c r="P207" s="11">
        <v>1</v>
      </c>
      <c r="Q207" s="11">
        <v>178</v>
      </c>
      <c r="R207" s="11">
        <v>201601</v>
      </c>
      <c r="S207" s="11">
        <v>37</v>
      </c>
      <c r="T207" s="11" t="s">
        <v>224</v>
      </c>
      <c r="U207" s="11" t="s">
        <v>1071</v>
      </c>
    </row>
    <row r="208" spans="1:21">
      <c r="A208" s="11">
        <v>68550</v>
      </c>
      <c r="B208" s="11">
        <v>2</v>
      </c>
      <c r="C208" s="11"/>
      <c r="D208" s="11">
        <v>106.8</v>
      </c>
      <c r="E208" s="11">
        <v>2</v>
      </c>
      <c r="F208" s="11">
        <v>4</v>
      </c>
      <c r="G208" s="11">
        <v>1</v>
      </c>
      <c r="H208" s="11">
        <v>6</v>
      </c>
      <c r="I208" s="11"/>
      <c r="J208" s="11"/>
      <c r="K208" s="11"/>
      <c r="L208" s="11"/>
      <c r="M208" s="11"/>
      <c r="N208" s="11"/>
      <c r="O208" s="11"/>
      <c r="P208" s="11">
        <v>1</v>
      </c>
      <c r="Q208" s="11">
        <v>178</v>
      </c>
      <c r="R208" s="11">
        <v>201601</v>
      </c>
      <c r="S208" s="11">
        <v>37</v>
      </c>
      <c r="T208" s="11" t="s">
        <v>224</v>
      </c>
      <c r="U208" s="11" t="s">
        <v>1072</v>
      </c>
    </row>
    <row r="209" spans="1:21">
      <c r="A209" s="11">
        <v>68550</v>
      </c>
      <c r="B209" s="11">
        <v>2</v>
      </c>
      <c r="C209" s="11"/>
      <c r="D209" s="11">
        <v>109.3</v>
      </c>
      <c r="E209" s="11">
        <v>2</v>
      </c>
      <c r="F209" s="11">
        <v>4</v>
      </c>
      <c r="G209" s="11">
        <v>1</v>
      </c>
      <c r="H209" s="11">
        <v>6</v>
      </c>
      <c r="I209" s="11"/>
      <c r="J209" s="11"/>
      <c r="K209" s="11"/>
      <c r="L209" s="11"/>
      <c r="M209" s="11"/>
      <c r="N209" s="11"/>
      <c r="O209" s="11"/>
      <c r="P209" s="11">
        <v>1</v>
      </c>
      <c r="Q209" s="11">
        <v>178</v>
      </c>
      <c r="R209" s="11">
        <v>201601</v>
      </c>
      <c r="S209" s="11">
        <v>37</v>
      </c>
      <c r="T209" s="11" t="s">
        <v>224</v>
      </c>
      <c r="U209" s="11" t="s">
        <v>1073</v>
      </c>
    </row>
    <row r="210" spans="1:21">
      <c r="A210" s="11">
        <v>68550</v>
      </c>
      <c r="B210" s="11">
        <v>2</v>
      </c>
      <c r="C210" s="11"/>
      <c r="D210" s="11">
        <v>94.8</v>
      </c>
      <c r="E210" s="11">
        <v>2</v>
      </c>
      <c r="F210" s="11">
        <v>4</v>
      </c>
      <c r="G210" s="11">
        <v>1</v>
      </c>
      <c r="H210" s="11">
        <v>6</v>
      </c>
      <c r="I210" s="11"/>
      <c r="J210" s="11"/>
      <c r="K210" s="11"/>
      <c r="L210" s="11"/>
      <c r="M210" s="11"/>
      <c r="N210" s="11"/>
      <c r="O210" s="11"/>
      <c r="P210" s="11">
        <v>1</v>
      </c>
      <c r="Q210" s="11">
        <v>178</v>
      </c>
      <c r="R210" s="11">
        <v>201601</v>
      </c>
      <c r="S210" s="11">
        <v>37</v>
      </c>
      <c r="T210" s="11" t="s">
        <v>224</v>
      </c>
      <c r="U210" s="11" t="s">
        <v>1074</v>
      </c>
    </row>
    <row r="211" spans="1:21">
      <c r="A211" s="11">
        <v>68550</v>
      </c>
      <c r="B211" s="11">
        <v>2</v>
      </c>
      <c r="C211" s="11"/>
      <c r="D211" s="11">
        <v>83.6</v>
      </c>
      <c r="E211" s="11">
        <v>2</v>
      </c>
      <c r="F211" s="11">
        <v>4</v>
      </c>
      <c r="G211" s="11">
        <v>1</v>
      </c>
      <c r="H211" s="11">
        <v>6</v>
      </c>
      <c r="I211" s="11"/>
      <c r="J211" s="11"/>
      <c r="K211" s="11"/>
      <c r="L211" s="11"/>
      <c r="M211" s="11"/>
      <c r="N211" s="11"/>
      <c r="O211" s="11"/>
      <c r="P211" s="11">
        <v>1</v>
      </c>
      <c r="Q211" s="11">
        <v>178</v>
      </c>
      <c r="R211" s="11">
        <v>201601</v>
      </c>
      <c r="S211" s="11">
        <v>37</v>
      </c>
      <c r="T211" s="11" t="s">
        <v>224</v>
      </c>
      <c r="U211" s="11" t="s">
        <v>1075</v>
      </c>
    </row>
    <row r="212" spans="1:21">
      <c r="A212" s="11">
        <v>68550</v>
      </c>
      <c r="B212" s="11">
        <v>2</v>
      </c>
      <c r="C212" s="11"/>
      <c r="D212" s="11">
        <v>86</v>
      </c>
      <c r="E212" s="11">
        <v>2</v>
      </c>
      <c r="F212" s="11">
        <v>4</v>
      </c>
      <c r="G212" s="11">
        <v>1</v>
      </c>
      <c r="H212" s="11">
        <v>6</v>
      </c>
      <c r="I212" s="11"/>
      <c r="J212" s="11"/>
      <c r="K212" s="11"/>
      <c r="L212" s="11"/>
      <c r="M212" s="11"/>
      <c r="N212" s="11"/>
      <c r="O212" s="11"/>
      <c r="P212" s="11">
        <v>1</v>
      </c>
      <c r="Q212" s="11">
        <v>178</v>
      </c>
      <c r="R212" s="11">
        <v>201601</v>
      </c>
      <c r="S212" s="11">
        <v>37</v>
      </c>
      <c r="T212" s="11" t="s">
        <v>224</v>
      </c>
      <c r="U212" s="11" t="s">
        <v>1076</v>
      </c>
    </row>
    <row r="213" spans="1:21">
      <c r="A213" s="11">
        <v>68550</v>
      </c>
      <c r="B213" s="11">
        <v>2</v>
      </c>
      <c r="C213" s="11"/>
      <c r="D213" s="11">
        <v>98.6</v>
      </c>
      <c r="E213" s="11">
        <v>2</v>
      </c>
      <c r="F213" s="11">
        <v>4</v>
      </c>
      <c r="G213" s="11">
        <v>1</v>
      </c>
      <c r="H213" s="11">
        <v>6</v>
      </c>
      <c r="I213" s="11"/>
      <c r="J213" s="11"/>
      <c r="K213" s="11"/>
      <c r="L213" s="11"/>
      <c r="M213" s="11"/>
      <c r="N213" s="11"/>
      <c r="O213" s="11"/>
      <c r="P213" s="11">
        <v>1</v>
      </c>
      <c r="Q213" s="11">
        <v>178</v>
      </c>
      <c r="R213" s="11">
        <v>201601</v>
      </c>
      <c r="S213" s="11">
        <v>37</v>
      </c>
      <c r="T213" s="11" t="s">
        <v>224</v>
      </c>
      <c r="U213" s="11" t="s">
        <v>1077</v>
      </c>
    </row>
    <row r="214" spans="1:21">
      <c r="A214" s="11">
        <v>68550</v>
      </c>
      <c r="B214" s="11">
        <v>2</v>
      </c>
      <c r="C214" s="11"/>
      <c r="D214" s="11">
        <v>91.4</v>
      </c>
      <c r="E214" s="11">
        <v>2</v>
      </c>
      <c r="F214" s="11">
        <v>4</v>
      </c>
      <c r="G214" s="11">
        <v>1</v>
      </c>
      <c r="H214" s="11">
        <v>6</v>
      </c>
      <c r="I214" s="11"/>
      <c r="J214" s="11"/>
      <c r="K214" s="11"/>
      <c r="L214" s="11"/>
      <c r="M214" s="11"/>
      <c r="N214" s="11"/>
      <c r="O214" s="11"/>
      <c r="P214" s="11">
        <v>1</v>
      </c>
      <c r="Q214" s="11">
        <v>178</v>
      </c>
      <c r="R214" s="11">
        <v>201601</v>
      </c>
      <c r="S214" s="11">
        <v>37</v>
      </c>
      <c r="T214" s="11" t="s">
        <v>224</v>
      </c>
      <c r="U214" s="11" t="s">
        <v>1078</v>
      </c>
    </row>
    <row r="215" spans="1:21">
      <c r="A215" s="11">
        <v>68550</v>
      </c>
      <c r="B215" s="11">
        <v>2</v>
      </c>
      <c r="C215" s="11"/>
      <c r="D215" s="11">
        <v>91.1</v>
      </c>
      <c r="E215" s="11">
        <v>2</v>
      </c>
      <c r="F215" s="11">
        <v>4</v>
      </c>
      <c r="G215" s="11">
        <v>1</v>
      </c>
      <c r="H215" s="11">
        <v>6</v>
      </c>
      <c r="I215" s="11"/>
      <c r="J215" s="11"/>
      <c r="K215" s="11"/>
      <c r="L215" s="11"/>
      <c r="M215" s="11"/>
      <c r="N215" s="11"/>
      <c r="O215" s="11"/>
      <c r="P215" s="11">
        <v>1</v>
      </c>
      <c r="Q215" s="11">
        <v>178</v>
      </c>
      <c r="R215" s="11">
        <v>201601</v>
      </c>
      <c r="S215" s="11">
        <v>37</v>
      </c>
      <c r="T215" s="11" t="s">
        <v>224</v>
      </c>
      <c r="U215" s="11" t="s">
        <v>1079</v>
      </c>
    </row>
    <row r="216" spans="1:21">
      <c r="A216" s="11">
        <v>68550</v>
      </c>
      <c r="B216" s="11">
        <v>2</v>
      </c>
      <c r="C216" s="11"/>
      <c r="D216" s="11">
        <v>103</v>
      </c>
      <c r="E216" s="11">
        <v>2</v>
      </c>
      <c r="F216" s="11">
        <v>4</v>
      </c>
      <c r="G216" s="11">
        <v>1</v>
      </c>
      <c r="H216" s="11">
        <v>5</v>
      </c>
      <c r="I216" s="11"/>
      <c r="J216" s="11"/>
      <c r="K216" s="11"/>
      <c r="L216" s="11"/>
      <c r="M216" s="11"/>
      <c r="N216" s="11"/>
      <c r="O216" s="11"/>
      <c r="P216" s="11">
        <v>1</v>
      </c>
      <c r="Q216" s="11">
        <v>178</v>
      </c>
      <c r="R216" s="11">
        <v>201601</v>
      </c>
      <c r="S216" s="11">
        <v>37</v>
      </c>
      <c r="T216" s="11" t="s">
        <v>224</v>
      </c>
      <c r="U216" s="11" t="s">
        <v>1080</v>
      </c>
    </row>
    <row r="217" spans="1:21">
      <c r="A217" s="11">
        <v>68550</v>
      </c>
      <c r="B217" s="11">
        <v>2</v>
      </c>
      <c r="C217" s="11"/>
      <c r="D217" s="11">
        <v>90.7</v>
      </c>
      <c r="E217" s="11">
        <v>2</v>
      </c>
      <c r="F217" s="11">
        <v>4</v>
      </c>
      <c r="G217" s="11">
        <v>1</v>
      </c>
      <c r="H217" s="11">
        <v>5</v>
      </c>
      <c r="I217" s="11"/>
      <c r="J217" s="11"/>
      <c r="K217" s="11"/>
      <c r="L217" s="11"/>
      <c r="M217" s="11"/>
      <c r="N217" s="11"/>
      <c r="O217" s="11"/>
      <c r="P217" s="11">
        <v>1</v>
      </c>
      <c r="Q217" s="11">
        <v>178</v>
      </c>
      <c r="R217" s="11">
        <v>201601</v>
      </c>
      <c r="S217" s="11">
        <v>37</v>
      </c>
      <c r="T217" s="11" t="s">
        <v>224</v>
      </c>
      <c r="U217" s="11" t="s">
        <v>1081</v>
      </c>
    </row>
    <row r="218" spans="1:21">
      <c r="A218" s="11">
        <v>68550</v>
      </c>
      <c r="B218" s="11">
        <v>2</v>
      </c>
      <c r="C218" s="11"/>
      <c r="D218" s="11">
        <v>104.8</v>
      </c>
      <c r="E218" s="11">
        <v>2</v>
      </c>
      <c r="F218" s="11">
        <v>4</v>
      </c>
      <c r="G218" s="11">
        <v>1</v>
      </c>
      <c r="H218" s="11">
        <v>5</v>
      </c>
      <c r="I218" s="11"/>
      <c r="J218" s="11"/>
      <c r="K218" s="11"/>
      <c r="L218" s="11"/>
      <c r="M218" s="11"/>
      <c r="N218" s="11"/>
      <c r="O218" s="11"/>
      <c r="P218" s="11">
        <v>1</v>
      </c>
      <c r="Q218" s="11">
        <v>178</v>
      </c>
      <c r="R218" s="11">
        <v>201601</v>
      </c>
      <c r="S218" s="11">
        <v>37</v>
      </c>
      <c r="T218" s="11" t="s">
        <v>224</v>
      </c>
      <c r="U218" s="11" t="s">
        <v>1082</v>
      </c>
    </row>
    <row r="219" spans="1:21">
      <c r="A219" s="11">
        <v>68550</v>
      </c>
      <c r="B219" s="11">
        <v>2</v>
      </c>
      <c r="C219" s="11"/>
      <c r="D219" s="11">
        <v>105.1</v>
      </c>
      <c r="E219" s="11">
        <v>2</v>
      </c>
      <c r="F219" s="11">
        <v>4</v>
      </c>
      <c r="G219" s="11">
        <v>1</v>
      </c>
      <c r="H219" s="11">
        <v>5</v>
      </c>
      <c r="I219" s="11"/>
      <c r="J219" s="11"/>
      <c r="K219" s="11"/>
      <c r="L219" s="11"/>
      <c r="M219" s="11"/>
      <c r="N219" s="11"/>
      <c r="O219" s="11"/>
      <c r="P219" s="11">
        <v>1</v>
      </c>
      <c r="Q219" s="11">
        <v>178</v>
      </c>
      <c r="R219" s="11">
        <v>201601</v>
      </c>
      <c r="S219" s="11">
        <v>37</v>
      </c>
      <c r="T219" s="11" t="s">
        <v>224</v>
      </c>
      <c r="U219" s="11" t="s">
        <v>1083</v>
      </c>
    </row>
    <row r="220" spans="1:21">
      <c r="A220" s="11">
        <v>68550</v>
      </c>
      <c r="B220" s="11">
        <v>2</v>
      </c>
      <c r="C220" s="11"/>
      <c r="D220" s="11">
        <v>95.4</v>
      </c>
      <c r="E220" s="11">
        <v>2</v>
      </c>
      <c r="F220" s="11">
        <v>4</v>
      </c>
      <c r="G220" s="11">
        <v>1</v>
      </c>
      <c r="H220" s="11">
        <v>5</v>
      </c>
      <c r="I220" s="11"/>
      <c r="J220" s="11"/>
      <c r="K220" s="11"/>
      <c r="L220" s="11"/>
      <c r="M220" s="11"/>
      <c r="N220" s="11"/>
      <c r="O220" s="11"/>
      <c r="P220" s="11">
        <v>1</v>
      </c>
      <c r="Q220" s="11">
        <v>178</v>
      </c>
      <c r="R220" s="11">
        <v>201601</v>
      </c>
      <c r="S220" s="11">
        <v>37</v>
      </c>
      <c r="T220" s="11" t="s">
        <v>224</v>
      </c>
      <c r="U220" s="11" t="s">
        <v>1084</v>
      </c>
    </row>
    <row r="221" spans="1:21">
      <c r="A221" s="11">
        <v>68550</v>
      </c>
      <c r="B221" s="11">
        <v>2</v>
      </c>
      <c r="C221" s="11"/>
      <c r="D221" s="11">
        <v>99.3</v>
      </c>
      <c r="E221" s="11">
        <v>2</v>
      </c>
      <c r="F221" s="11">
        <v>4</v>
      </c>
      <c r="G221" s="11">
        <v>1</v>
      </c>
      <c r="H221" s="11">
        <v>5</v>
      </c>
      <c r="I221" s="11"/>
      <c r="J221" s="11"/>
      <c r="K221" s="11"/>
      <c r="L221" s="11"/>
      <c r="M221" s="11"/>
      <c r="N221" s="11"/>
      <c r="O221" s="11"/>
      <c r="P221" s="11">
        <v>1</v>
      </c>
      <c r="Q221" s="11">
        <v>178</v>
      </c>
      <c r="R221" s="11">
        <v>201601</v>
      </c>
      <c r="S221" s="11">
        <v>37</v>
      </c>
      <c r="T221" s="11" t="s">
        <v>224</v>
      </c>
      <c r="U221" s="11" t="s">
        <v>1085</v>
      </c>
    </row>
    <row r="222" spans="1:21">
      <c r="A222" s="11">
        <v>68550</v>
      </c>
      <c r="B222" s="11">
        <v>2</v>
      </c>
      <c r="C222" s="11"/>
      <c r="D222" s="11">
        <v>105.1</v>
      </c>
      <c r="E222" s="11">
        <v>2</v>
      </c>
      <c r="F222" s="11">
        <v>4</v>
      </c>
      <c r="G222" s="11">
        <v>1</v>
      </c>
      <c r="H222" s="11">
        <v>5</v>
      </c>
      <c r="I222" s="11"/>
      <c r="J222" s="11"/>
      <c r="K222" s="11"/>
      <c r="L222" s="11"/>
      <c r="M222" s="11"/>
      <c r="N222" s="11"/>
      <c r="O222" s="11"/>
      <c r="P222" s="11">
        <v>1</v>
      </c>
      <c r="Q222" s="11">
        <v>178</v>
      </c>
      <c r="R222" s="11">
        <v>201601</v>
      </c>
      <c r="S222" s="11">
        <v>37</v>
      </c>
      <c r="T222" s="11" t="s">
        <v>224</v>
      </c>
      <c r="U222" s="11" t="s">
        <v>1086</v>
      </c>
    </row>
    <row r="223" spans="1:21">
      <c r="A223" s="11">
        <v>68550</v>
      </c>
      <c r="B223" s="11">
        <v>2</v>
      </c>
      <c r="C223" s="11"/>
      <c r="D223" s="11">
        <v>100.6</v>
      </c>
      <c r="E223" s="11">
        <v>2</v>
      </c>
      <c r="F223" s="11">
        <v>4</v>
      </c>
      <c r="G223" s="11">
        <v>1</v>
      </c>
      <c r="H223" s="11">
        <v>4</v>
      </c>
      <c r="I223" s="11"/>
      <c r="J223" s="11"/>
      <c r="K223" s="11"/>
      <c r="L223" s="11"/>
      <c r="M223" s="11"/>
      <c r="N223" s="11"/>
      <c r="O223" s="11"/>
      <c r="P223" s="11">
        <v>1</v>
      </c>
      <c r="Q223" s="11">
        <v>178</v>
      </c>
      <c r="R223" s="11">
        <v>201601</v>
      </c>
      <c r="S223" s="11">
        <v>37</v>
      </c>
      <c r="T223" s="11" t="s">
        <v>224</v>
      </c>
      <c r="U223" s="11" t="s">
        <v>1087</v>
      </c>
    </row>
    <row r="224" spans="1:21">
      <c r="A224" s="11">
        <v>68550</v>
      </c>
      <c r="B224" s="11">
        <v>2</v>
      </c>
      <c r="C224" s="11"/>
      <c r="D224" s="11">
        <v>96.8</v>
      </c>
      <c r="E224" s="11">
        <v>2</v>
      </c>
      <c r="F224" s="11">
        <v>0</v>
      </c>
      <c r="G224" s="11">
        <v>0</v>
      </c>
      <c r="H224" s="11">
        <v>1</v>
      </c>
      <c r="I224" s="11"/>
      <c r="J224" s="11"/>
      <c r="K224" s="11"/>
      <c r="L224" s="11"/>
      <c r="M224" s="11"/>
      <c r="N224" s="11"/>
      <c r="O224" s="11"/>
      <c r="P224" s="11">
        <v>1</v>
      </c>
      <c r="Q224" s="11">
        <v>178</v>
      </c>
      <c r="R224" s="11">
        <v>201601</v>
      </c>
      <c r="S224" s="11">
        <v>37</v>
      </c>
      <c r="T224" s="11" t="s">
        <v>224</v>
      </c>
      <c r="U224" s="11" t="s">
        <v>1088</v>
      </c>
    </row>
    <row r="225" spans="1:21">
      <c r="A225" s="11">
        <v>68550</v>
      </c>
      <c r="B225" s="11">
        <v>2</v>
      </c>
      <c r="C225" s="11"/>
      <c r="D225" s="11">
        <v>87.9</v>
      </c>
      <c r="E225" s="11">
        <v>2</v>
      </c>
      <c r="F225" s="11">
        <v>0</v>
      </c>
      <c r="G225" s="11">
        <v>0</v>
      </c>
      <c r="H225" s="11">
        <v>0</v>
      </c>
      <c r="I225" s="11"/>
      <c r="J225" s="11"/>
      <c r="K225" s="11"/>
      <c r="L225" s="11"/>
      <c r="M225" s="11"/>
      <c r="N225" s="11"/>
      <c r="O225" s="11"/>
      <c r="P225" s="11">
        <v>1</v>
      </c>
      <c r="Q225" s="11">
        <v>178</v>
      </c>
      <c r="R225" s="11">
        <v>201601</v>
      </c>
      <c r="S225" s="11">
        <v>37</v>
      </c>
      <c r="T225" s="11" t="s">
        <v>224</v>
      </c>
      <c r="U225" s="11" t="s">
        <v>1089</v>
      </c>
    </row>
    <row r="226" spans="1:21">
      <c r="A226" s="11">
        <v>68550</v>
      </c>
      <c r="B226" s="11">
        <v>1</v>
      </c>
      <c r="C226" s="11"/>
      <c r="D226" s="11">
        <v>116.1</v>
      </c>
      <c r="E226" s="11">
        <v>1</v>
      </c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>
        <v>1</v>
      </c>
      <c r="Q226" s="11">
        <v>178</v>
      </c>
      <c r="R226" s="11">
        <v>201601</v>
      </c>
      <c r="S226" s="11">
        <v>38</v>
      </c>
      <c r="T226" s="11" t="s">
        <v>223</v>
      </c>
      <c r="U226" s="11" t="s">
        <v>1090</v>
      </c>
    </row>
    <row r="227" spans="1:21">
      <c r="A227" s="11">
        <v>68550</v>
      </c>
      <c r="B227" s="11">
        <v>1</v>
      </c>
      <c r="C227" s="11"/>
      <c r="D227" s="11">
        <v>138</v>
      </c>
      <c r="E227" s="11">
        <v>2</v>
      </c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>
        <v>1</v>
      </c>
      <c r="Q227" s="11">
        <v>178</v>
      </c>
      <c r="R227" s="11">
        <v>201601</v>
      </c>
      <c r="S227" s="11">
        <v>38</v>
      </c>
      <c r="T227" s="11" t="s">
        <v>223</v>
      </c>
      <c r="U227" s="11" t="s">
        <v>1091</v>
      </c>
    </row>
    <row r="228" spans="1:21">
      <c r="A228" s="11">
        <v>68550</v>
      </c>
      <c r="B228" s="11">
        <v>1</v>
      </c>
      <c r="C228" s="11"/>
      <c r="D228" s="11">
        <v>115.3</v>
      </c>
      <c r="E228" s="11">
        <v>2</v>
      </c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>
        <v>1</v>
      </c>
      <c r="Q228" s="11">
        <v>178</v>
      </c>
      <c r="R228" s="11">
        <v>201601</v>
      </c>
      <c r="S228" s="11">
        <v>38</v>
      </c>
      <c r="T228" s="11" t="s">
        <v>223</v>
      </c>
      <c r="U228" s="11" t="s">
        <v>1092</v>
      </c>
    </row>
    <row r="229" spans="1:21">
      <c r="A229" s="11">
        <v>68570</v>
      </c>
      <c r="B229" s="11">
        <v>1</v>
      </c>
      <c r="C229" s="11"/>
      <c r="D229" s="11">
        <v>90.8</v>
      </c>
      <c r="E229" s="11">
        <v>2</v>
      </c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>
        <v>1.7246999999999999</v>
      </c>
      <c r="Q229" s="11">
        <v>178</v>
      </c>
      <c r="R229" s="11">
        <v>201601</v>
      </c>
      <c r="S229" s="11">
        <v>49</v>
      </c>
      <c r="T229" s="11" t="s">
        <v>210</v>
      </c>
      <c r="U229" s="11" t="s">
        <v>1093</v>
      </c>
    </row>
    <row r="230" spans="1:21">
      <c r="A230" s="11">
        <v>68570</v>
      </c>
      <c r="B230" s="11">
        <v>1</v>
      </c>
      <c r="C230" s="11"/>
      <c r="D230" s="11">
        <v>79.5</v>
      </c>
      <c r="E230" s="11">
        <v>2</v>
      </c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>
        <v>1.7246999999999999</v>
      </c>
      <c r="Q230" s="11">
        <v>178</v>
      </c>
      <c r="R230" s="11">
        <v>201601</v>
      </c>
      <c r="S230" s="11">
        <v>49</v>
      </c>
      <c r="T230" s="11" t="s">
        <v>210</v>
      </c>
      <c r="U230" s="11" t="s">
        <v>1094</v>
      </c>
    </row>
    <row r="231" spans="1:21">
      <c r="A231" s="11">
        <v>68570</v>
      </c>
      <c r="B231" s="11">
        <v>1</v>
      </c>
      <c r="C231" s="11"/>
      <c r="D231" s="11">
        <v>68.3</v>
      </c>
      <c r="E231" s="11">
        <v>2</v>
      </c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>
        <v>1.7246999999999999</v>
      </c>
      <c r="Q231" s="11">
        <v>178</v>
      </c>
      <c r="R231" s="11">
        <v>201601</v>
      </c>
      <c r="S231" s="11">
        <v>49</v>
      </c>
      <c r="T231" s="11" t="s">
        <v>210</v>
      </c>
      <c r="U231" s="11" t="s">
        <v>1095</v>
      </c>
    </row>
    <row r="232" spans="1:21">
      <c r="A232" s="11">
        <v>68570</v>
      </c>
      <c r="B232" s="11">
        <v>1</v>
      </c>
      <c r="C232" s="11"/>
      <c r="D232" s="11">
        <v>100.1</v>
      </c>
      <c r="E232" s="11">
        <v>2</v>
      </c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>
        <v>1.7246999999999999</v>
      </c>
      <c r="Q232" s="11">
        <v>178</v>
      </c>
      <c r="R232" s="11">
        <v>201601</v>
      </c>
      <c r="S232" s="11">
        <v>49</v>
      </c>
      <c r="T232" s="11" t="s">
        <v>210</v>
      </c>
      <c r="U232" s="11" t="s">
        <v>1096</v>
      </c>
    </row>
    <row r="233" spans="1:21">
      <c r="A233" s="11">
        <v>68570</v>
      </c>
      <c r="B233" s="11">
        <v>1</v>
      </c>
      <c r="C233" s="11"/>
      <c r="D233" s="11">
        <v>82.3</v>
      </c>
      <c r="E233" s="11">
        <v>2</v>
      </c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>
        <v>1.7246999999999999</v>
      </c>
      <c r="Q233" s="11">
        <v>178</v>
      </c>
      <c r="R233" s="11">
        <v>201601</v>
      </c>
      <c r="S233" s="11">
        <v>49</v>
      </c>
      <c r="T233" s="11" t="s">
        <v>210</v>
      </c>
      <c r="U233" s="11" t="s">
        <v>1097</v>
      </c>
    </row>
    <row r="234" spans="1:21">
      <c r="A234" s="11">
        <v>68570</v>
      </c>
      <c r="B234" s="11">
        <v>1</v>
      </c>
      <c r="C234" s="11"/>
      <c r="D234" s="11">
        <v>84.1</v>
      </c>
      <c r="E234" s="11">
        <v>2</v>
      </c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>
        <v>1.7246999999999999</v>
      </c>
      <c r="Q234" s="11">
        <v>178</v>
      </c>
      <c r="R234" s="11">
        <v>201601</v>
      </c>
      <c r="S234" s="11">
        <v>49</v>
      </c>
      <c r="T234" s="11" t="s">
        <v>210</v>
      </c>
      <c r="U234" s="11" t="s">
        <v>1098</v>
      </c>
    </row>
    <row r="235" spans="1:21">
      <c r="A235" s="11">
        <v>68570</v>
      </c>
      <c r="B235" s="11">
        <v>1</v>
      </c>
      <c r="C235" s="11"/>
      <c r="D235" s="11">
        <v>95.3</v>
      </c>
      <c r="E235" s="11">
        <v>2</v>
      </c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>
        <v>1.7246999999999999</v>
      </c>
      <c r="Q235" s="11">
        <v>178</v>
      </c>
      <c r="R235" s="11">
        <v>201601</v>
      </c>
      <c r="S235" s="11">
        <v>49</v>
      </c>
      <c r="T235" s="11" t="s">
        <v>210</v>
      </c>
      <c r="U235" s="11" t="s">
        <v>1099</v>
      </c>
    </row>
    <row r="236" spans="1:21">
      <c r="A236" s="11">
        <v>68570</v>
      </c>
      <c r="B236" s="11">
        <v>1</v>
      </c>
      <c r="C236" s="11"/>
      <c r="D236" s="11">
        <v>78.400000000000006</v>
      </c>
      <c r="E236" s="11">
        <v>2</v>
      </c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>
        <v>1.7246999999999999</v>
      </c>
      <c r="Q236" s="11">
        <v>178</v>
      </c>
      <c r="R236" s="11">
        <v>201601</v>
      </c>
      <c r="S236" s="11">
        <v>49</v>
      </c>
      <c r="T236" s="11" t="s">
        <v>210</v>
      </c>
      <c r="U236" s="11" t="s">
        <v>1100</v>
      </c>
    </row>
    <row r="237" spans="1:21">
      <c r="A237" s="11">
        <v>68570</v>
      </c>
      <c r="B237" s="11">
        <v>1</v>
      </c>
      <c r="C237" s="11"/>
      <c r="D237" s="11">
        <v>115.8</v>
      </c>
      <c r="E237" s="11">
        <v>2</v>
      </c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>
        <v>1.7246999999999999</v>
      </c>
      <c r="Q237" s="11">
        <v>178</v>
      </c>
      <c r="R237" s="11">
        <v>201601</v>
      </c>
      <c r="S237" s="11">
        <v>49</v>
      </c>
      <c r="T237" s="11" t="s">
        <v>210</v>
      </c>
      <c r="U237" s="11" t="s">
        <v>1101</v>
      </c>
    </row>
    <row r="238" spans="1:21">
      <c r="A238" s="11">
        <v>68570</v>
      </c>
      <c r="B238" s="11">
        <v>2</v>
      </c>
      <c r="C238" s="11"/>
      <c r="D238" s="11">
        <v>54</v>
      </c>
      <c r="E238" s="11">
        <v>2</v>
      </c>
      <c r="F238" s="11">
        <v>4</v>
      </c>
      <c r="G238" s="11">
        <v>1</v>
      </c>
      <c r="H238" s="11">
        <v>5</v>
      </c>
      <c r="I238" s="11"/>
      <c r="J238" s="11"/>
      <c r="K238" s="11">
        <v>5</v>
      </c>
      <c r="L238" s="11">
        <v>60</v>
      </c>
      <c r="M238" s="11">
        <v>50</v>
      </c>
      <c r="N238" s="11">
        <v>60</v>
      </c>
      <c r="O238" s="11"/>
      <c r="P238" s="11">
        <v>4.3424699999999996</v>
      </c>
      <c r="Q238" s="11">
        <v>178</v>
      </c>
      <c r="R238" s="11">
        <v>201601</v>
      </c>
      <c r="S238" s="11">
        <v>49</v>
      </c>
      <c r="T238" s="11" t="s">
        <v>210</v>
      </c>
      <c r="U238" s="11" t="s">
        <v>1102</v>
      </c>
    </row>
    <row r="239" spans="1:21">
      <c r="A239" s="11">
        <v>68570</v>
      </c>
      <c r="B239" s="11">
        <v>2</v>
      </c>
      <c r="C239" s="11"/>
      <c r="D239" s="11">
        <v>52</v>
      </c>
      <c r="E239" s="11">
        <v>2</v>
      </c>
      <c r="F239" s="11">
        <v>4</v>
      </c>
      <c r="G239" s="11">
        <v>1</v>
      </c>
      <c r="H239" s="11">
        <v>5</v>
      </c>
      <c r="I239" s="11"/>
      <c r="J239" s="11"/>
      <c r="K239" s="11">
        <v>5</v>
      </c>
      <c r="L239" s="11">
        <v>5</v>
      </c>
      <c r="M239" s="11">
        <v>10</v>
      </c>
      <c r="N239" s="11">
        <v>20</v>
      </c>
      <c r="O239" s="11"/>
      <c r="P239" s="11">
        <v>4.3424699999999996</v>
      </c>
      <c r="Q239" s="11">
        <v>178</v>
      </c>
      <c r="R239" s="11">
        <v>201601</v>
      </c>
      <c r="S239" s="11">
        <v>49</v>
      </c>
      <c r="T239" s="11" t="s">
        <v>210</v>
      </c>
      <c r="U239" s="11" t="s">
        <v>1103</v>
      </c>
    </row>
    <row r="240" spans="1:21">
      <c r="A240" s="11">
        <v>68570</v>
      </c>
      <c r="B240" s="11">
        <v>2</v>
      </c>
      <c r="C240" s="11"/>
      <c r="D240" s="11">
        <v>61</v>
      </c>
      <c r="E240" s="11">
        <v>2</v>
      </c>
      <c r="F240" s="11">
        <v>4</v>
      </c>
      <c r="G240" s="11">
        <v>1</v>
      </c>
      <c r="H240" s="11">
        <v>5</v>
      </c>
      <c r="I240" s="11"/>
      <c r="J240" s="11"/>
      <c r="K240" s="11">
        <v>5</v>
      </c>
      <c r="L240" s="11">
        <v>50</v>
      </c>
      <c r="M240" s="11">
        <v>70</v>
      </c>
      <c r="N240" s="11">
        <v>80</v>
      </c>
      <c r="O240" s="11"/>
      <c r="P240" s="11">
        <v>4.3424699999999996</v>
      </c>
      <c r="Q240" s="11">
        <v>178</v>
      </c>
      <c r="R240" s="11">
        <v>201601</v>
      </c>
      <c r="S240" s="11">
        <v>49</v>
      </c>
      <c r="T240" s="11" t="s">
        <v>210</v>
      </c>
      <c r="U240" s="11" t="s">
        <v>1104</v>
      </c>
    </row>
    <row r="241" spans="1:21">
      <c r="A241" s="11">
        <v>68570</v>
      </c>
      <c r="B241" s="11">
        <v>2</v>
      </c>
      <c r="C241" s="11"/>
      <c r="D241" s="11">
        <v>51</v>
      </c>
      <c r="E241" s="11">
        <v>2</v>
      </c>
      <c r="F241" s="11">
        <v>4</v>
      </c>
      <c r="G241" s="11">
        <v>1</v>
      </c>
      <c r="H241" s="11">
        <v>5</v>
      </c>
      <c r="I241" s="11"/>
      <c r="J241" s="11"/>
      <c r="K241" s="11">
        <v>5</v>
      </c>
      <c r="L241" s="11">
        <v>0</v>
      </c>
      <c r="M241" s="11">
        <v>5</v>
      </c>
      <c r="N241" s="11">
        <v>30</v>
      </c>
      <c r="O241" s="11"/>
      <c r="P241" s="11">
        <v>4.3424699999999996</v>
      </c>
      <c r="Q241" s="11">
        <v>178</v>
      </c>
      <c r="R241" s="11">
        <v>201601</v>
      </c>
      <c r="S241" s="11">
        <v>49</v>
      </c>
      <c r="T241" s="11" t="s">
        <v>210</v>
      </c>
      <c r="U241" s="11" t="s">
        <v>1105</v>
      </c>
    </row>
    <row r="242" spans="1:21">
      <c r="A242" s="11">
        <v>68570</v>
      </c>
      <c r="B242" s="11">
        <v>2</v>
      </c>
      <c r="C242" s="11"/>
      <c r="D242" s="11">
        <v>43</v>
      </c>
      <c r="E242" s="11">
        <v>2</v>
      </c>
      <c r="F242" s="11">
        <v>4</v>
      </c>
      <c r="G242" s="11">
        <v>1</v>
      </c>
      <c r="H242" s="11">
        <v>5</v>
      </c>
      <c r="I242" s="11"/>
      <c r="J242" s="11"/>
      <c r="K242" s="11">
        <v>5</v>
      </c>
      <c r="L242" s="11">
        <v>50</v>
      </c>
      <c r="M242" s="11">
        <v>20</v>
      </c>
      <c r="N242" s="11">
        <v>20</v>
      </c>
      <c r="O242" s="11"/>
      <c r="P242" s="11">
        <v>4.3424699999999996</v>
      </c>
      <c r="Q242" s="11">
        <v>178</v>
      </c>
      <c r="R242" s="11">
        <v>201601</v>
      </c>
      <c r="S242" s="11">
        <v>49</v>
      </c>
      <c r="T242" s="11" t="s">
        <v>210</v>
      </c>
      <c r="U242" s="11" t="s">
        <v>1106</v>
      </c>
    </row>
    <row r="243" spans="1:21">
      <c r="A243" s="11">
        <v>68570</v>
      </c>
      <c r="B243" s="11">
        <v>2</v>
      </c>
      <c r="C243" s="11"/>
      <c r="D243" s="11">
        <v>49</v>
      </c>
      <c r="E243" s="11">
        <v>2</v>
      </c>
      <c r="F243" s="11">
        <v>4</v>
      </c>
      <c r="G243" s="11">
        <v>1</v>
      </c>
      <c r="H243" s="11">
        <v>5</v>
      </c>
      <c r="I243" s="11"/>
      <c r="J243" s="11"/>
      <c r="K243" s="11">
        <v>5</v>
      </c>
      <c r="L243" s="11">
        <v>60</v>
      </c>
      <c r="M243" s="11">
        <v>10</v>
      </c>
      <c r="N243" s="11">
        <v>70</v>
      </c>
      <c r="O243" s="11"/>
      <c r="P243" s="11">
        <v>4.3424699999999996</v>
      </c>
      <c r="Q243" s="11">
        <v>178</v>
      </c>
      <c r="R243" s="11">
        <v>201601</v>
      </c>
      <c r="S243" s="11">
        <v>49</v>
      </c>
      <c r="T243" s="11" t="s">
        <v>210</v>
      </c>
      <c r="U243" s="11" t="s">
        <v>1107</v>
      </c>
    </row>
    <row r="244" spans="1:21">
      <c r="A244" s="11">
        <v>68570</v>
      </c>
      <c r="B244" s="11">
        <v>2</v>
      </c>
      <c r="C244" s="11"/>
      <c r="D244" s="11">
        <v>56</v>
      </c>
      <c r="E244" s="11">
        <v>3</v>
      </c>
      <c r="F244" s="11">
        <v>3</v>
      </c>
      <c r="G244" s="11">
        <v>2</v>
      </c>
      <c r="H244" s="11">
        <v>6</v>
      </c>
      <c r="I244" s="11"/>
      <c r="J244" s="11"/>
      <c r="K244" s="11"/>
      <c r="L244" s="11"/>
      <c r="M244" s="11"/>
      <c r="N244" s="11"/>
      <c r="O244" s="11"/>
      <c r="P244" s="11">
        <v>4.3424699999999996</v>
      </c>
      <c r="Q244" s="11">
        <v>178</v>
      </c>
      <c r="R244" s="11">
        <v>201601</v>
      </c>
      <c r="S244" s="11">
        <v>49</v>
      </c>
      <c r="T244" s="11" t="s">
        <v>210</v>
      </c>
      <c r="U244" s="11" t="s">
        <v>1108</v>
      </c>
    </row>
    <row r="245" spans="1:21">
      <c r="A245" s="11">
        <v>68570</v>
      </c>
      <c r="B245" s="11">
        <v>2</v>
      </c>
      <c r="C245" s="11"/>
      <c r="D245" s="11">
        <v>53</v>
      </c>
      <c r="E245" s="11">
        <v>3</v>
      </c>
      <c r="F245" s="11">
        <v>0</v>
      </c>
      <c r="G245" s="11">
        <v>0</v>
      </c>
      <c r="H245" s="11">
        <v>1</v>
      </c>
      <c r="I245" s="11"/>
      <c r="J245" s="11"/>
      <c r="K245" s="11"/>
      <c r="L245" s="11"/>
      <c r="M245" s="11"/>
      <c r="N245" s="11"/>
      <c r="O245" s="11"/>
      <c r="P245" s="11">
        <v>4.3424699999999996</v>
      </c>
      <c r="Q245" s="11">
        <v>178</v>
      </c>
      <c r="R245" s="11">
        <v>201601</v>
      </c>
      <c r="S245" s="11">
        <v>49</v>
      </c>
      <c r="T245" s="11" t="s">
        <v>210</v>
      </c>
      <c r="U245" s="11" t="s">
        <v>1109</v>
      </c>
    </row>
    <row r="246" spans="1:21">
      <c r="A246" s="11">
        <v>68570</v>
      </c>
      <c r="B246" s="11">
        <v>2</v>
      </c>
      <c r="C246" s="11"/>
      <c r="D246" s="11">
        <v>57</v>
      </c>
      <c r="E246" s="11">
        <v>3</v>
      </c>
      <c r="F246" s="11">
        <v>0</v>
      </c>
      <c r="G246" s="11">
        <v>0</v>
      </c>
      <c r="H246" s="11">
        <v>1</v>
      </c>
      <c r="I246" s="11"/>
      <c r="J246" s="11"/>
      <c r="K246" s="11"/>
      <c r="L246" s="11"/>
      <c r="M246" s="11"/>
      <c r="N246" s="11"/>
      <c r="O246" s="11"/>
      <c r="P246" s="11">
        <v>4.3424699999999996</v>
      </c>
      <c r="Q246" s="11">
        <v>178</v>
      </c>
      <c r="R246" s="11">
        <v>201601</v>
      </c>
      <c r="S246" s="11">
        <v>49</v>
      </c>
      <c r="T246" s="11" t="s">
        <v>210</v>
      </c>
      <c r="U246" s="11" t="s">
        <v>1110</v>
      </c>
    </row>
    <row r="247" spans="1:21">
      <c r="A247" s="11">
        <v>68570</v>
      </c>
      <c r="B247" s="11">
        <v>1</v>
      </c>
      <c r="C247" s="11"/>
      <c r="D247" s="11">
        <v>85.5</v>
      </c>
      <c r="E247" s="11">
        <v>1</v>
      </c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>
        <v>1</v>
      </c>
      <c r="Q247" s="11">
        <v>178</v>
      </c>
      <c r="R247" s="11">
        <v>201601</v>
      </c>
      <c r="S247" s="11">
        <v>53</v>
      </c>
      <c r="T247" s="11" t="s">
        <v>205</v>
      </c>
      <c r="U247" s="11" t="s">
        <v>1111</v>
      </c>
    </row>
    <row r="248" spans="1:21">
      <c r="A248" s="11">
        <v>68570</v>
      </c>
      <c r="B248" s="11">
        <v>1</v>
      </c>
      <c r="C248" s="11"/>
      <c r="D248" s="11">
        <v>88</v>
      </c>
      <c r="E248" s="11">
        <v>1</v>
      </c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>
        <v>1</v>
      </c>
      <c r="Q248" s="11">
        <v>178</v>
      </c>
      <c r="R248" s="11">
        <v>201601</v>
      </c>
      <c r="S248" s="11">
        <v>53</v>
      </c>
      <c r="T248" s="11" t="s">
        <v>205</v>
      </c>
      <c r="U248" s="11" t="s">
        <v>1112</v>
      </c>
    </row>
    <row r="249" spans="1:21">
      <c r="A249" s="11">
        <v>68570</v>
      </c>
      <c r="B249" s="11">
        <v>2</v>
      </c>
      <c r="C249" s="11"/>
      <c r="D249" s="11">
        <v>40.5</v>
      </c>
      <c r="E249" s="11">
        <v>2</v>
      </c>
      <c r="F249" s="11">
        <v>0</v>
      </c>
      <c r="G249" s="11">
        <v>0</v>
      </c>
      <c r="H249" s="11">
        <v>0</v>
      </c>
      <c r="I249" s="11"/>
      <c r="J249" s="11"/>
      <c r="K249" s="11"/>
      <c r="L249" s="11"/>
      <c r="M249" s="11"/>
      <c r="N249" s="11"/>
      <c r="O249" s="11"/>
      <c r="P249" s="11">
        <v>1</v>
      </c>
      <c r="Q249" s="11">
        <v>178</v>
      </c>
      <c r="R249" s="11">
        <v>201601</v>
      </c>
      <c r="S249" s="11">
        <v>53</v>
      </c>
      <c r="T249" s="11" t="s">
        <v>205</v>
      </c>
      <c r="U249" s="11" t="s">
        <v>1113</v>
      </c>
    </row>
    <row r="250" spans="1:21">
      <c r="A250" s="11">
        <v>68570</v>
      </c>
      <c r="B250" s="11">
        <v>2</v>
      </c>
      <c r="C250" s="11"/>
      <c r="D250" s="11">
        <v>39.6</v>
      </c>
      <c r="E250" s="11">
        <v>2</v>
      </c>
      <c r="F250" s="11">
        <v>0</v>
      </c>
      <c r="G250" s="11">
        <v>0</v>
      </c>
      <c r="H250" s="11">
        <v>0</v>
      </c>
      <c r="I250" s="11"/>
      <c r="J250" s="11"/>
      <c r="K250" s="11"/>
      <c r="L250" s="11"/>
      <c r="M250" s="11"/>
      <c r="N250" s="11"/>
      <c r="O250" s="11"/>
      <c r="P250" s="11">
        <v>1</v>
      </c>
      <c r="Q250" s="11">
        <v>178</v>
      </c>
      <c r="R250" s="11">
        <v>201601</v>
      </c>
      <c r="S250" s="11">
        <v>53</v>
      </c>
      <c r="T250" s="11" t="s">
        <v>205</v>
      </c>
      <c r="U250" s="11" t="s">
        <v>1114</v>
      </c>
    </row>
    <row r="251" spans="1:21">
      <c r="A251" s="11">
        <v>68550</v>
      </c>
      <c r="B251" s="11">
        <v>1</v>
      </c>
      <c r="C251" s="11"/>
      <c r="D251" s="11">
        <v>121.4</v>
      </c>
      <c r="E251" s="11">
        <v>2</v>
      </c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>
        <v>1</v>
      </c>
      <c r="Q251" s="11">
        <v>178</v>
      </c>
      <c r="R251" s="11">
        <v>201601</v>
      </c>
      <c r="S251" s="11">
        <v>53</v>
      </c>
      <c r="T251" s="11" t="s">
        <v>205</v>
      </c>
      <c r="U251" s="11" t="s">
        <v>1115</v>
      </c>
    </row>
    <row r="252" spans="1:21">
      <c r="A252" s="11">
        <v>69310</v>
      </c>
      <c r="B252" s="11">
        <v>2</v>
      </c>
      <c r="C252" s="11">
        <v>76.7</v>
      </c>
      <c r="D252" s="11"/>
      <c r="E252" s="11">
        <v>2</v>
      </c>
      <c r="F252" s="11">
        <v>0</v>
      </c>
      <c r="G252" s="11">
        <v>0</v>
      </c>
      <c r="H252" s="11">
        <v>0</v>
      </c>
      <c r="I252" s="11"/>
      <c r="J252" s="11"/>
      <c r="K252" s="11"/>
      <c r="L252" s="11"/>
      <c r="M252" s="11"/>
      <c r="N252" s="11"/>
      <c r="O252" s="11"/>
      <c r="P252" s="11">
        <v>1</v>
      </c>
      <c r="Q252" s="11">
        <v>178</v>
      </c>
      <c r="R252" s="11">
        <v>201601</v>
      </c>
      <c r="S252" s="11">
        <v>53</v>
      </c>
      <c r="T252" s="11" t="s">
        <v>205</v>
      </c>
      <c r="U252" s="11" t="s">
        <v>1116</v>
      </c>
    </row>
    <row r="253" spans="1:21">
      <c r="A253" s="11">
        <v>69310</v>
      </c>
      <c r="B253" s="11">
        <v>2</v>
      </c>
      <c r="C253" s="11">
        <v>89.8</v>
      </c>
      <c r="D253" s="11"/>
      <c r="E253" s="11">
        <v>2</v>
      </c>
      <c r="F253" s="11">
        <v>0</v>
      </c>
      <c r="G253" s="11">
        <v>0</v>
      </c>
      <c r="H253" s="11">
        <v>0</v>
      </c>
      <c r="I253" s="11"/>
      <c r="J253" s="11"/>
      <c r="K253" s="11"/>
      <c r="L253" s="11"/>
      <c r="M253" s="11"/>
      <c r="N253" s="11"/>
      <c r="O253" s="11"/>
      <c r="P253" s="11">
        <v>1</v>
      </c>
      <c r="Q253" s="11">
        <v>178</v>
      </c>
      <c r="R253" s="11">
        <v>201601</v>
      </c>
      <c r="S253" s="11">
        <v>54</v>
      </c>
      <c r="T253" s="11" t="s">
        <v>204</v>
      </c>
      <c r="U253" s="11" t="s">
        <v>1117</v>
      </c>
    </row>
    <row r="254" spans="1:21">
      <c r="A254" s="11">
        <v>68560</v>
      </c>
      <c r="B254" s="11">
        <v>1</v>
      </c>
      <c r="C254" s="11"/>
      <c r="D254" s="11">
        <v>40.6</v>
      </c>
      <c r="E254" s="11">
        <v>2</v>
      </c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>
        <v>1</v>
      </c>
      <c r="Q254" s="11">
        <v>178</v>
      </c>
      <c r="R254" s="11">
        <v>201601</v>
      </c>
      <c r="S254" s="11">
        <v>54</v>
      </c>
      <c r="T254" s="11" t="s">
        <v>204</v>
      </c>
      <c r="U254" s="11" t="s">
        <v>1118</v>
      </c>
    </row>
    <row r="255" spans="1:21">
      <c r="A255" s="11">
        <v>68560</v>
      </c>
      <c r="B255" s="11">
        <v>1</v>
      </c>
      <c r="C255" s="11"/>
      <c r="D255" s="11">
        <v>58.6</v>
      </c>
      <c r="E255" s="11">
        <v>2</v>
      </c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>
        <v>1</v>
      </c>
      <c r="Q255" s="11">
        <v>178</v>
      </c>
      <c r="R255" s="11">
        <v>201601</v>
      </c>
      <c r="S255" s="11">
        <v>54</v>
      </c>
      <c r="T255" s="11" t="s">
        <v>204</v>
      </c>
      <c r="U255" s="11" t="s">
        <v>1119</v>
      </c>
    </row>
    <row r="256" spans="1:21">
      <c r="A256" s="11">
        <v>68560</v>
      </c>
      <c r="B256" s="11">
        <v>1</v>
      </c>
      <c r="C256" s="11"/>
      <c r="D256" s="11">
        <v>60.3</v>
      </c>
      <c r="E256" s="11">
        <v>2</v>
      </c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>
        <v>1</v>
      </c>
      <c r="Q256" s="11">
        <v>178</v>
      </c>
      <c r="R256" s="11">
        <v>201601</v>
      </c>
      <c r="S256" s="11">
        <v>54</v>
      </c>
      <c r="T256" s="11" t="s">
        <v>204</v>
      </c>
      <c r="U256" s="11" t="s">
        <v>1120</v>
      </c>
    </row>
    <row r="257" spans="1:21">
      <c r="A257" s="11">
        <v>68560</v>
      </c>
      <c r="B257" s="11">
        <v>1</v>
      </c>
      <c r="C257" s="11"/>
      <c r="D257" s="11">
        <v>73</v>
      </c>
      <c r="E257" s="11">
        <v>2</v>
      </c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>
        <v>1</v>
      </c>
      <c r="Q257" s="11">
        <v>178</v>
      </c>
      <c r="R257" s="11">
        <v>201601</v>
      </c>
      <c r="S257" s="11">
        <v>54</v>
      </c>
      <c r="T257" s="11" t="s">
        <v>204</v>
      </c>
      <c r="U257" s="11" t="s">
        <v>1121</v>
      </c>
    </row>
    <row r="258" spans="1:21">
      <c r="A258" s="11">
        <v>68560</v>
      </c>
      <c r="B258" s="11">
        <v>1</v>
      </c>
      <c r="C258" s="11"/>
      <c r="D258" s="11">
        <v>71.400000000000006</v>
      </c>
      <c r="E258" s="11">
        <v>2</v>
      </c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>
        <v>1</v>
      </c>
      <c r="Q258" s="11">
        <v>178</v>
      </c>
      <c r="R258" s="11">
        <v>201601</v>
      </c>
      <c r="S258" s="11">
        <v>54</v>
      </c>
      <c r="T258" s="11" t="s">
        <v>204</v>
      </c>
      <c r="U258" s="11" t="s">
        <v>1122</v>
      </c>
    </row>
    <row r="259" spans="1:21">
      <c r="A259" s="11">
        <v>68560</v>
      </c>
      <c r="B259" s="11">
        <v>1</v>
      </c>
      <c r="C259" s="11"/>
      <c r="D259" s="11">
        <v>66.2</v>
      </c>
      <c r="E259" s="11">
        <v>2</v>
      </c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>
        <v>1</v>
      </c>
      <c r="Q259" s="11">
        <v>178</v>
      </c>
      <c r="R259" s="11">
        <v>201601</v>
      </c>
      <c r="S259" s="11">
        <v>54</v>
      </c>
      <c r="T259" s="11" t="s">
        <v>204</v>
      </c>
      <c r="U259" s="11" t="s">
        <v>1123</v>
      </c>
    </row>
    <row r="260" spans="1:21">
      <c r="A260" s="11">
        <v>68560</v>
      </c>
      <c r="B260" s="11">
        <v>1</v>
      </c>
      <c r="C260" s="11"/>
      <c r="D260" s="11">
        <v>67.7</v>
      </c>
      <c r="E260" s="11">
        <v>2</v>
      </c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>
        <v>1</v>
      </c>
      <c r="Q260" s="11">
        <v>178</v>
      </c>
      <c r="R260" s="11">
        <v>201601</v>
      </c>
      <c r="S260" s="11">
        <v>54</v>
      </c>
      <c r="T260" s="11" t="s">
        <v>204</v>
      </c>
      <c r="U260" s="11" t="s">
        <v>1124</v>
      </c>
    </row>
    <row r="261" spans="1:21">
      <c r="A261" s="11">
        <v>68560</v>
      </c>
      <c r="B261" s="11">
        <v>1</v>
      </c>
      <c r="C261" s="11"/>
      <c r="D261" s="11">
        <v>72.099999999999994</v>
      </c>
      <c r="E261" s="11">
        <v>2</v>
      </c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>
        <v>1</v>
      </c>
      <c r="Q261" s="11">
        <v>178</v>
      </c>
      <c r="R261" s="11">
        <v>201601</v>
      </c>
      <c r="S261" s="11">
        <v>54</v>
      </c>
      <c r="T261" s="11" t="s">
        <v>204</v>
      </c>
      <c r="U261" s="11" t="s">
        <v>1125</v>
      </c>
    </row>
    <row r="262" spans="1:21">
      <c r="A262" s="11">
        <v>68560</v>
      </c>
      <c r="B262" s="11">
        <v>1</v>
      </c>
      <c r="C262" s="11"/>
      <c r="D262" s="11">
        <v>72.3</v>
      </c>
      <c r="E262" s="11">
        <v>2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>
        <v>1</v>
      </c>
      <c r="Q262" s="11">
        <v>178</v>
      </c>
      <c r="R262" s="11">
        <v>201601</v>
      </c>
      <c r="S262" s="11">
        <v>54</v>
      </c>
      <c r="T262" s="11" t="s">
        <v>204</v>
      </c>
      <c r="U262" s="11" t="s">
        <v>1126</v>
      </c>
    </row>
    <row r="263" spans="1:21">
      <c r="A263" s="11">
        <v>68560</v>
      </c>
      <c r="B263" s="11">
        <v>1</v>
      </c>
      <c r="C263" s="11"/>
      <c r="D263" s="11">
        <v>106.1</v>
      </c>
      <c r="E263" s="11">
        <v>2</v>
      </c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>
        <v>1</v>
      </c>
      <c r="Q263" s="11">
        <v>178</v>
      </c>
      <c r="R263" s="11">
        <v>201601</v>
      </c>
      <c r="S263" s="11">
        <v>54</v>
      </c>
      <c r="T263" s="11" t="s">
        <v>204</v>
      </c>
      <c r="U263" s="11" t="s">
        <v>1127</v>
      </c>
    </row>
    <row r="264" spans="1:21">
      <c r="A264" s="11">
        <v>68560</v>
      </c>
      <c r="B264" s="11">
        <v>1</v>
      </c>
      <c r="C264" s="11"/>
      <c r="D264" s="11">
        <v>103.3</v>
      </c>
      <c r="E264" s="11">
        <v>3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>
        <v>1</v>
      </c>
      <c r="Q264" s="11">
        <v>178</v>
      </c>
      <c r="R264" s="11">
        <v>201601</v>
      </c>
      <c r="S264" s="11">
        <v>54</v>
      </c>
      <c r="T264" s="11" t="s">
        <v>204</v>
      </c>
      <c r="U264" s="11" t="s">
        <v>1128</v>
      </c>
    </row>
    <row r="265" spans="1:21">
      <c r="A265" s="11">
        <v>68550</v>
      </c>
      <c r="B265" s="11">
        <v>1</v>
      </c>
      <c r="C265" s="11"/>
      <c r="D265" s="11">
        <v>128.80000000000001</v>
      </c>
      <c r="E265" s="11">
        <v>2</v>
      </c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>
        <v>1</v>
      </c>
      <c r="Q265" s="11">
        <v>178</v>
      </c>
      <c r="R265" s="11">
        <v>201601</v>
      </c>
      <c r="S265" s="11">
        <v>58</v>
      </c>
      <c r="T265" s="11" t="s">
        <v>200</v>
      </c>
      <c r="U265" s="11" t="s">
        <v>1129</v>
      </c>
    </row>
    <row r="266" spans="1:21">
      <c r="A266" s="11">
        <v>68550</v>
      </c>
      <c r="B266" s="11">
        <v>1</v>
      </c>
      <c r="C266" s="11"/>
      <c r="D266" s="11">
        <v>146.19999999999999</v>
      </c>
      <c r="E266" s="11">
        <v>2</v>
      </c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>
        <v>1</v>
      </c>
      <c r="Q266" s="11">
        <v>178</v>
      </c>
      <c r="R266" s="11">
        <v>201601</v>
      </c>
      <c r="S266" s="11">
        <v>58</v>
      </c>
      <c r="T266" s="11" t="s">
        <v>200</v>
      </c>
      <c r="U266" s="11" t="s">
        <v>1130</v>
      </c>
    </row>
    <row r="267" spans="1:21">
      <c r="A267" s="11">
        <v>68550</v>
      </c>
      <c r="B267" s="11">
        <v>1</v>
      </c>
      <c r="C267" s="11"/>
      <c r="D267" s="11">
        <v>130</v>
      </c>
      <c r="E267" s="11">
        <v>2</v>
      </c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>
        <v>1</v>
      </c>
      <c r="Q267" s="11">
        <v>178</v>
      </c>
      <c r="R267" s="11">
        <v>201601</v>
      </c>
      <c r="S267" s="11">
        <v>58</v>
      </c>
      <c r="T267" s="11" t="s">
        <v>200</v>
      </c>
      <c r="U267" s="11" t="s">
        <v>1131</v>
      </c>
    </row>
    <row r="268" spans="1:21">
      <c r="A268" s="11">
        <v>68550</v>
      </c>
      <c r="B268" s="11">
        <v>1</v>
      </c>
      <c r="C268" s="11"/>
      <c r="D268" s="11">
        <v>95.9</v>
      </c>
      <c r="E268" s="11">
        <v>2</v>
      </c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>
        <v>1</v>
      </c>
      <c r="Q268" s="11">
        <v>178</v>
      </c>
      <c r="R268" s="11">
        <v>201601</v>
      </c>
      <c r="S268" s="11">
        <v>58</v>
      </c>
      <c r="T268" s="11" t="s">
        <v>200</v>
      </c>
      <c r="U268" s="11" t="s">
        <v>1132</v>
      </c>
    </row>
    <row r="269" spans="1:21">
      <c r="A269" s="11">
        <v>68550</v>
      </c>
      <c r="B269" s="11">
        <v>1</v>
      </c>
      <c r="C269" s="11"/>
      <c r="D269" s="11">
        <v>130.9</v>
      </c>
      <c r="E269" s="11">
        <v>2</v>
      </c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>
        <v>1</v>
      </c>
      <c r="Q269" s="11">
        <v>178</v>
      </c>
      <c r="R269" s="11">
        <v>201601</v>
      </c>
      <c r="S269" s="11">
        <v>58</v>
      </c>
      <c r="T269" s="11" t="s">
        <v>200</v>
      </c>
      <c r="U269" s="11" t="s">
        <v>1133</v>
      </c>
    </row>
    <row r="270" spans="1:21">
      <c r="A270" s="11">
        <v>68550</v>
      </c>
      <c r="B270" s="11">
        <v>1</v>
      </c>
      <c r="C270" s="11"/>
      <c r="D270" s="11">
        <v>130.30000000000001</v>
      </c>
      <c r="E270" s="11">
        <v>2</v>
      </c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>
        <v>1</v>
      </c>
      <c r="Q270" s="11">
        <v>178</v>
      </c>
      <c r="R270" s="11">
        <v>201601</v>
      </c>
      <c r="S270" s="11">
        <v>58</v>
      </c>
      <c r="T270" s="11" t="s">
        <v>200</v>
      </c>
      <c r="U270" s="11" t="s">
        <v>1134</v>
      </c>
    </row>
    <row r="271" spans="1:21">
      <c r="A271" s="11">
        <v>68550</v>
      </c>
      <c r="B271" s="11">
        <v>1</v>
      </c>
      <c r="C271" s="11"/>
      <c r="D271" s="11">
        <v>49</v>
      </c>
      <c r="E271" s="11">
        <v>2</v>
      </c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>
        <v>1</v>
      </c>
      <c r="Q271" s="11">
        <v>178</v>
      </c>
      <c r="R271" s="11">
        <v>201601</v>
      </c>
      <c r="S271" s="11">
        <v>58</v>
      </c>
      <c r="T271" s="11" t="s">
        <v>200</v>
      </c>
      <c r="U271" s="11" t="s">
        <v>1135</v>
      </c>
    </row>
    <row r="272" spans="1:21">
      <c r="A272" s="11">
        <v>68550</v>
      </c>
      <c r="B272" s="11">
        <v>1</v>
      </c>
      <c r="C272" s="11"/>
      <c r="D272" s="11">
        <v>48.7</v>
      </c>
      <c r="E272" s="11">
        <v>2</v>
      </c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>
        <v>1</v>
      </c>
      <c r="Q272" s="11">
        <v>178</v>
      </c>
      <c r="R272" s="11">
        <v>201601</v>
      </c>
      <c r="S272" s="11">
        <v>58</v>
      </c>
      <c r="T272" s="11" t="s">
        <v>200</v>
      </c>
      <c r="U272" s="11" t="s">
        <v>1136</v>
      </c>
    </row>
    <row r="273" spans="1:21">
      <c r="A273" s="11">
        <v>68550</v>
      </c>
      <c r="B273" s="11">
        <v>2</v>
      </c>
      <c r="C273" s="11"/>
      <c r="D273" s="11">
        <v>40.200000000000003</v>
      </c>
      <c r="E273" s="11">
        <v>2</v>
      </c>
      <c r="F273" s="11">
        <v>0</v>
      </c>
      <c r="G273" s="11">
        <v>0</v>
      </c>
      <c r="H273" s="11">
        <v>0</v>
      </c>
      <c r="I273" s="11"/>
      <c r="J273" s="11"/>
      <c r="K273" s="11"/>
      <c r="L273" s="11"/>
      <c r="M273" s="11"/>
      <c r="N273" s="11"/>
      <c r="O273" s="11"/>
      <c r="P273" s="11">
        <v>1</v>
      </c>
      <c r="Q273" s="11">
        <v>178</v>
      </c>
      <c r="R273" s="11">
        <v>201601</v>
      </c>
      <c r="S273" s="11">
        <v>58</v>
      </c>
      <c r="T273" s="11" t="s">
        <v>200</v>
      </c>
      <c r="U273" s="11" t="s">
        <v>1137</v>
      </c>
    </row>
    <row r="274" spans="1:21">
      <c r="A274" s="11">
        <v>68550</v>
      </c>
      <c r="B274" s="11">
        <v>2</v>
      </c>
      <c r="C274" s="11"/>
      <c r="D274" s="11">
        <v>81.5</v>
      </c>
      <c r="E274" s="11">
        <v>2</v>
      </c>
      <c r="F274" s="11">
        <v>0</v>
      </c>
      <c r="G274" s="11">
        <v>0</v>
      </c>
      <c r="H274" s="11">
        <v>0</v>
      </c>
      <c r="I274" s="11"/>
      <c r="J274" s="11"/>
      <c r="K274" s="11"/>
      <c r="L274" s="11"/>
      <c r="M274" s="11"/>
      <c r="N274" s="11"/>
      <c r="O274" s="11"/>
      <c r="P274" s="11">
        <v>1</v>
      </c>
      <c r="Q274" s="11">
        <v>178</v>
      </c>
      <c r="R274" s="11">
        <v>201601</v>
      </c>
      <c r="S274" s="11">
        <v>58</v>
      </c>
      <c r="T274" s="11" t="s">
        <v>200</v>
      </c>
      <c r="U274" s="11" t="s">
        <v>1138</v>
      </c>
    </row>
    <row r="275" spans="1:21">
      <c r="A275" s="11">
        <v>69310</v>
      </c>
      <c r="B275" s="11">
        <v>1</v>
      </c>
      <c r="C275" s="11">
        <v>30.1</v>
      </c>
      <c r="D275" s="11"/>
      <c r="E275" s="11">
        <v>2</v>
      </c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>
        <v>1</v>
      </c>
      <c r="Q275" s="11">
        <v>178</v>
      </c>
      <c r="R275" s="11">
        <v>201601</v>
      </c>
      <c r="S275" s="11">
        <v>58</v>
      </c>
      <c r="T275" s="11" t="s">
        <v>200</v>
      </c>
      <c r="U275" s="11" t="s">
        <v>1139</v>
      </c>
    </row>
    <row r="276" spans="1:21">
      <c r="A276" s="11">
        <v>69310</v>
      </c>
      <c r="B276" s="11">
        <v>1</v>
      </c>
      <c r="C276" s="11">
        <v>66</v>
      </c>
      <c r="D276" s="11"/>
      <c r="E276" s="11">
        <v>2</v>
      </c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>
        <v>1</v>
      </c>
      <c r="Q276" s="11">
        <v>178</v>
      </c>
      <c r="R276" s="11">
        <v>201601</v>
      </c>
      <c r="S276" s="11">
        <v>58</v>
      </c>
      <c r="T276" s="11" t="s">
        <v>200</v>
      </c>
      <c r="U276" s="11" t="s">
        <v>1140</v>
      </c>
    </row>
    <row r="277" spans="1:21">
      <c r="A277" s="11">
        <v>69310</v>
      </c>
      <c r="B277" s="11">
        <v>1</v>
      </c>
      <c r="C277" s="11">
        <v>96.1</v>
      </c>
      <c r="D277" s="11"/>
      <c r="E277" s="11">
        <v>2</v>
      </c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>
        <v>1</v>
      </c>
      <c r="Q277" s="11">
        <v>178</v>
      </c>
      <c r="R277" s="11">
        <v>201601</v>
      </c>
      <c r="S277" s="11">
        <v>58</v>
      </c>
      <c r="T277" s="11" t="s">
        <v>200</v>
      </c>
      <c r="U277" s="11" t="s">
        <v>1141</v>
      </c>
    </row>
    <row r="278" spans="1:21">
      <c r="A278" s="11">
        <v>69300</v>
      </c>
      <c r="B278" s="11">
        <v>2</v>
      </c>
      <c r="C278" s="11">
        <v>100.6</v>
      </c>
      <c r="D278" s="11"/>
      <c r="E278" s="11">
        <v>2</v>
      </c>
      <c r="F278" s="11">
        <v>4</v>
      </c>
      <c r="G278" s="11">
        <v>1</v>
      </c>
      <c r="H278" s="11">
        <v>5</v>
      </c>
      <c r="I278" s="11"/>
      <c r="J278" s="11"/>
      <c r="K278" s="11"/>
      <c r="L278" s="11"/>
      <c r="M278" s="11"/>
      <c r="N278" s="11"/>
      <c r="O278" s="11"/>
      <c r="P278" s="11">
        <v>1</v>
      </c>
      <c r="Q278" s="11">
        <v>178</v>
      </c>
      <c r="R278" s="11">
        <v>201601</v>
      </c>
      <c r="S278" s="11">
        <v>60</v>
      </c>
      <c r="T278" s="11" t="s">
        <v>197</v>
      </c>
      <c r="U278" s="11" t="s">
        <v>1142</v>
      </c>
    </row>
    <row r="279" spans="1:21">
      <c r="A279" s="11">
        <v>69300</v>
      </c>
      <c r="B279" s="11">
        <v>2</v>
      </c>
      <c r="C279" s="11">
        <v>97</v>
      </c>
      <c r="D279" s="11"/>
      <c r="E279" s="11">
        <v>2</v>
      </c>
      <c r="F279" s="11">
        <v>4</v>
      </c>
      <c r="G279" s="11">
        <v>1</v>
      </c>
      <c r="H279" s="11">
        <v>5</v>
      </c>
      <c r="I279" s="11"/>
      <c r="J279" s="11"/>
      <c r="K279" s="11"/>
      <c r="L279" s="11"/>
      <c r="M279" s="11"/>
      <c r="N279" s="11"/>
      <c r="O279" s="11"/>
      <c r="P279" s="11">
        <v>1</v>
      </c>
      <c r="Q279" s="11">
        <v>178</v>
      </c>
      <c r="R279" s="11">
        <v>201601</v>
      </c>
      <c r="S279" s="11">
        <v>60</v>
      </c>
      <c r="T279" s="11" t="s">
        <v>197</v>
      </c>
      <c r="U279" s="11" t="s">
        <v>1143</v>
      </c>
    </row>
    <row r="280" spans="1:21">
      <c r="A280" s="11">
        <v>69300</v>
      </c>
      <c r="B280" s="11">
        <v>2</v>
      </c>
      <c r="C280" s="11">
        <v>100.8</v>
      </c>
      <c r="D280" s="11"/>
      <c r="E280" s="11">
        <v>2</v>
      </c>
      <c r="F280" s="11">
        <v>4</v>
      </c>
      <c r="G280" s="11">
        <v>1</v>
      </c>
      <c r="H280" s="11">
        <v>5</v>
      </c>
      <c r="I280" s="11"/>
      <c r="J280" s="11"/>
      <c r="K280" s="11"/>
      <c r="L280" s="11"/>
      <c r="M280" s="11"/>
      <c r="N280" s="11"/>
      <c r="O280" s="11"/>
      <c r="P280" s="11">
        <v>1</v>
      </c>
      <c r="Q280" s="11">
        <v>178</v>
      </c>
      <c r="R280" s="11">
        <v>201601</v>
      </c>
      <c r="S280" s="11">
        <v>60</v>
      </c>
      <c r="T280" s="11" t="s">
        <v>197</v>
      </c>
      <c r="U280" s="11" t="s">
        <v>1144</v>
      </c>
    </row>
    <row r="281" spans="1:21">
      <c r="A281" s="11">
        <v>68570</v>
      </c>
      <c r="B281" s="11">
        <v>1</v>
      </c>
      <c r="C281" s="11"/>
      <c r="D281" s="11">
        <v>111.4</v>
      </c>
      <c r="E281" s="11">
        <v>1</v>
      </c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>
        <v>1</v>
      </c>
      <c r="Q281" s="11">
        <v>178</v>
      </c>
      <c r="R281" s="11">
        <v>201601</v>
      </c>
      <c r="S281" s="11">
        <v>60</v>
      </c>
      <c r="T281" s="11" t="s">
        <v>197</v>
      </c>
      <c r="U281" s="11" t="s">
        <v>1145</v>
      </c>
    </row>
    <row r="282" spans="1:21">
      <c r="A282" s="11">
        <v>68570</v>
      </c>
      <c r="B282" s="11">
        <v>1</v>
      </c>
      <c r="C282" s="11"/>
      <c r="D282" s="11">
        <v>96.9</v>
      </c>
      <c r="E282" s="11">
        <v>1</v>
      </c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>
        <v>1</v>
      </c>
      <c r="Q282" s="11">
        <v>178</v>
      </c>
      <c r="R282" s="11">
        <v>201601</v>
      </c>
      <c r="S282" s="11">
        <v>60</v>
      </c>
      <c r="T282" s="11" t="s">
        <v>197</v>
      </c>
      <c r="U282" s="11" t="s">
        <v>1146</v>
      </c>
    </row>
    <row r="283" spans="1:21">
      <c r="A283" s="11">
        <v>68570</v>
      </c>
      <c r="B283" s="11">
        <v>2</v>
      </c>
      <c r="C283" s="11"/>
      <c r="D283" s="11">
        <v>46</v>
      </c>
      <c r="E283" s="11">
        <v>3</v>
      </c>
      <c r="F283" s="11">
        <v>0</v>
      </c>
      <c r="G283" s="11">
        <v>0</v>
      </c>
      <c r="H283" s="11">
        <v>1</v>
      </c>
      <c r="I283" s="11"/>
      <c r="J283" s="11"/>
      <c r="K283" s="11"/>
      <c r="L283" s="11"/>
      <c r="M283" s="11"/>
      <c r="N283" s="11"/>
      <c r="O283" s="11"/>
      <c r="P283" s="11">
        <v>4.3424699999999996</v>
      </c>
      <c r="Q283" s="11">
        <v>178</v>
      </c>
      <c r="R283" s="11">
        <v>201601</v>
      </c>
      <c r="S283" s="11">
        <v>49</v>
      </c>
      <c r="T283" s="11" t="s">
        <v>210</v>
      </c>
      <c r="U283" s="11" t="s">
        <v>1147</v>
      </c>
    </row>
    <row r="284" spans="1:21">
      <c r="A284" s="11">
        <v>68570</v>
      </c>
      <c r="B284" s="11">
        <v>2</v>
      </c>
      <c r="C284" s="11"/>
      <c r="D284" s="11">
        <v>55</v>
      </c>
      <c r="E284" s="11">
        <v>3</v>
      </c>
      <c r="F284" s="11">
        <v>0</v>
      </c>
      <c r="G284" s="11">
        <v>4</v>
      </c>
      <c r="H284" s="11">
        <v>1</v>
      </c>
      <c r="I284" s="11"/>
      <c r="J284" s="11"/>
      <c r="K284" s="11"/>
      <c r="L284" s="11"/>
      <c r="M284" s="11"/>
      <c r="N284" s="11"/>
      <c r="O284" s="11"/>
      <c r="P284" s="11">
        <v>4.3424699999999996</v>
      </c>
      <c r="Q284" s="11">
        <v>178</v>
      </c>
      <c r="R284" s="11">
        <v>201601</v>
      </c>
      <c r="S284" s="11">
        <v>49</v>
      </c>
      <c r="T284" s="11" t="s">
        <v>210</v>
      </c>
      <c r="U284" s="11" t="s">
        <v>1148</v>
      </c>
    </row>
    <row r="285" spans="1:21">
      <c r="A285" s="11">
        <v>68570</v>
      </c>
      <c r="B285" s="11">
        <v>2</v>
      </c>
      <c r="C285" s="11"/>
      <c r="D285" s="11">
        <v>53</v>
      </c>
      <c r="E285" s="11">
        <v>3</v>
      </c>
      <c r="F285" s="11">
        <v>0</v>
      </c>
      <c r="G285" s="11">
        <v>4</v>
      </c>
      <c r="H285" s="11">
        <v>1</v>
      </c>
      <c r="I285" s="11"/>
      <c r="J285" s="11"/>
      <c r="K285" s="11"/>
      <c r="L285" s="11"/>
      <c r="M285" s="11"/>
      <c r="N285" s="11"/>
      <c r="O285" s="11"/>
      <c r="P285" s="11">
        <v>4.3424699999999996</v>
      </c>
      <c r="Q285" s="11">
        <v>178</v>
      </c>
      <c r="R285" s="11">
        <v>201601</v>
      </c>
      <c r="S285" s="11">
        <v>49</v>
      </c>
      <c r="T285" s="11" t="s">
        <v>210</v>
      </c>
      <c r="U285" s="11" t="s">
        <v>1149</v>
      </c>
    </row>
    <row r="286" spans="1:21">
      <c r="A286" s="11">
        <v>68570</v>
      </c>
      <c r="B286" s="11">
        <v>2</v>
      </c>
      <c r="C286" s="11"/>
      <c r="D286" s="11">
        <v>41</v>
      </c>
      <c r="E286" s="11">
        <v>2</v>
      </c>
      <c r="F286" s="11">
        <v>4</v>
      </c>
      <c r="G286" s="11">
        <v>1</v>
      </c>
      <c r="H286" s="11">
        <v>4</v>
      </c>
      <c r="I286" s="11"/>
      <c r="J286" s="11"/>
      <c r="K286" s="11"/>
      <c r="L286" s="11"/>
      <c r="M286" s="11"/>
      <c r="N286" s="11"/>
      <c r="O286" s="11"/>
      <c r="P286" s="11">
        <v>4.3424699999999996</v>
      </c>
      <c r="Q286" s="11">
        <v>178</v>
      </c>
      <c r="R286" s="11">
        <v>201601</v>
      </c>
      <c r="S286" s="11">
        <v>49</v>
      </c>
      <c r="T286" s="11" t="s">
        <v>210</v>
      </c>
      <c r="U286" s="11" t="s">
        <v>1150</v>
      </c>
    </row>
    <row r="287" spans="1:21">
      <c r="A287" s="11">
        <v>68570</v>
      </c>
      <c r="B287" s="11">
        <v>2</v>
      </c>
      <c r="C287" s="11"/>
      <c r="D287" s="11">
        <v>50</v>
      </c>
      <c r="E287" s="11">
        <v>2</v>
      </c>
      <c r="F287" s="11">
        <v>4</v>
      </c>
      <c r="G287" s="11">
        <v>1</v>
      </c>
      <c r="H287" s="11">
        <v>4</v>
      </c>
      <c r="I287" s="11"/>
      <c r="J287" s="11"/>
      <c r="K287" s="11"/>
      <c r="L287" s="11"/>
      <c r="M287" s="11"/>
      <c r="N287" s="11"/>
      <c r="O287" s="11"/>
      <c r="P287" s="11">
        <v>4.3424699999999996</v>
      </c>
      <c r="Q287" s="11">
        <v>178</v>
      </c>
      <c r="R287" s="11">
        <v>201601</v>
      </c>
      <c r="S287" s="11">
        <v>49</v>
      </c>
      <c r="T287" s="11" t="s">
        <v>210</v>
      </c>
      <c r="U287" s="11" t="s">
        <v>1151</v>
      </c>
    </row>
    <row r="288" spans="1:21">
      <c r="A288" s="11">
        <v>68570</v>
      </c>
      <c r="B288" s="11">
        <v>2</v>
      </c>
      <c r="C288" s="11"/>
      <c r="D288" s="11">
        <v>57</v>
      </c>
      <c r="E288" s="11">
        <v>2</v>
      </c>
      <c r="F288" s="11">
        <v>4</v>
      </c>
      <c r="G288" s="11">
        <v>1</v>
      </c>
      <c r="H288" s="11">
        <v>4</v>
      </c>
      <c r="I288" s="11"/>
      <c r="J288" s="11"/>
      <c r="K288" s="11"/>
      <c r="L288" s="11"/>
      <c r="M288" s="11"/>
      <c r="N288" s="11"/>
      <c r="O288" s="11"/>
      <c r="P288" s="11">
        <v>4.3424699999999996</v>
      </c>
      <c r="Q288" s="11">
        <v>178</v>
      </c>
      <c r="R288" s="11">
        <v>201601</v>
      </c>
      <c r="S288" s="11">
        <v>49</v>
      </c>
      <c r="T288" s="11" t="s">
        <v>210</v>
      </c>
      <c r="U288" s="11" t="s">
        <v>1152</v>
      </c>
    </row>
    <row r="289" spans="1:21">
      <c r="A289" s="11">
        <v>68570</v>
      </c>
      <c r="B289" s="11">
        <v>2</v>
      </c>
      <c r="C289" s="11"/>
      <c r="D289" s="11">
        <v>54</v>
      </c>
      <c r="E289" s="11">
        <v>2</v>
      </c>
      <c r="F289" s="11">
        <v>4</v>
      </c>
      <c r="G289" s="11">
        <v>1</v>
      </c>
      <c r="H289" s="11">
        <v>4</v>
      </c>
      <c r="I289" s="11"/>
      <c r="J289" s="11"/>
      <c r="K289" s="11"/>
      <c r="L289" s="11"/>
      <c r="M289" s="11"/>
      <c r="N289" s="11"/>
      <c r="O289" s="11"/>
      <c r="P289" s="11">
        <v>4.3424699999999996</v>
      </c>
      <c r="Q289" s="11">
        <v>178</v>
      </c>
      <c r="R289" s="11">
        <v>201601</v>
      </c>
      <c r="S289" s="11">
        <v>49</v>
      </c>
      <c r="T289" s="11" t="s">
        <v>210</v>
      </c>
      <c r="U289" s="11" t="s">
        <v>1153</v>
      </c>
    </row>
    <row r="290" spans="1:21">
      <c r="A290" s="11">
        <v>68570</v>
      </c>
      <c r="B290" s="11">
        <v>2</v>
      </c>
      <c r="C290" s="11"/>
      <c r="D290" s="11">
        <v>62</v>
      </c>
      <c r="E290" s="11">
        <v>2</v>
      </c>
      <c r="F290" s="11">
        <v>4</v>
      </c>
      <c r="G290" s="11">
        <v>1</v>
      </c>
      <c r="H290" s="11">
        <v>4</v>
      </c>
      <c r="I290" s="11"/>
      <c r="J290" s="11"/>
      <c r="K290" s="11"/>
      <c r="L290" s="11"/>
      <c r="M290" s="11"/>
      <c r="N290" s="11"/>
      <c r="O290" s="11"/>
      <c r="P290" s="11">
        <v>4.3424699999999996</v>
      </c>
      <c r="Q290" s="11">
        <v>178</v>
      </c>
      <c r="R290" s="11">
        <v>201601</v>
      </c>
      <c r="S290" s="11">
        <v>49</v>
      </c>
      <c r="T290" s="11" t="s">
        <v>210</v>
      </c>
      <c r="U290" s="11" t="s">
        <v>1154</v>
      </c>
    </row>
    <row r="291" spans="1:21">
      <c r="A291" s="11">
        <v>68570</v>
      </c>
      <c r="B291" s="11">
        <v>2</v>
      </c>
      <c r="C291" s="11"/>
      <c r="D291" s="11">
        <v>40</v>
      </c>
      <c r="E291" s="11">
        <v>2</v>
      </c>
      <c r="F291" s="11">
        <v>4</v>
      </c>
      <c r="G291" s="11">
        <v>1</v>
      </c>
      <c r="H291" s="11">
        <v>4</v>
      </c>
      <c r="I291" s="11"/>
      <c r="J291" s="11"/>
      <c r="K291" s="11"/>
      <c r="L291" s="11"/>
      <c r="M291" s="11"/>
      <c r="N291" s="11"/>
      <c r="O291" s="11"/>
      <c r="P291" s="11">
        <v>4.3424699999999996</v>
      </c>
      <c r="Q291" s="11">
        <v>178</v>
      </c>
      <c r="R291" s="11">
        <v>201601</v>
      </c>
      <c r="S291" s="11">
        <v>49</v>
      </c>
      <c r="T291" s="11" t="s">
        <v>210</v>
      </c>
      <c r="U291" s="11" t="s">
        <v>1155</v>
      </c>
    </row>
    <row r="292" spans="1:21">
      <c r="A292" s="11">
        <v>68570</v>
      </c>
      <c r="B292" s="11">
        <v>2</v>
      </c>
      <c r="C292" s="11"/>
      <c r="D292" s="11">
        <v>62</v>
      </c>
      <c r="E292" s="11">
        <v>2</v>
      </c>
      <c r="F292" s="11">
        <v>4</v>
      </c>
      <c r="G292" s="11">
        <v>1</v>
      </c>
      <c r="H292" s="11">
        <v>4</v>
      </c>
      <c r="I292" s="11"/>
      <c r="J292" s="11"/>
      <c r="K292" s="11"/>
      <c r="L292" s="11"/>
      <c r="M292" s="11"/>
      <c r="N292" s="11"/>
      <c r="O292" s="11"/>
      <c r="P292" s="11">
        <v>4.3424699999999996</v>
      </c>
      <c r="Q292" s="11">
        <v>178</v>
      </c>
      <c r="R292" s="11">
        <v>201601</v>
      </c>
      <c r="S292" s="11">
        <v>49</v>
      </c>
      <c r="T292" s="11" t="s">
        <v>210</v>
      </c>
      <c r="U292" s="11" t="s">
        <v>1156</v>
      </c>
    </row>
    <row r="293" spans="1:21">
      <c r="A293" s="11">
        <v>68570</v>
      </c>
      <c r="B293" s="11">
        <v>2</v>
      </c>
      <c r="C293" s="11"/>
      <c r="D293" s="11">
        <v>46</v>
      </c>
      <c r="E293" s="11">
        <v>2</v>
      </c>
      <c r="F293" s="11">
        <v>4</v>
      </c>
      <c r="G293" s="11">
        <v>1</v>
      </c>
      <c r="H293" s="11">
        <v>5</v>
      </c>
      <c r="I293" s="11"/>
      <c r="J293" s="11"/>
      <c r="K293" s="11"/>
      <c r="L293" s="11"/>
      <c r="M293" s="11"/>
      <c r="N293" s="11"/>
      <c r="O293" s="11"/>
      <c r="P293" s="11">
        <v>4.3424699999999996</v>
      </c>
      <c r="Q293" s="11">
        <v>178</v>
      </c>
      <c r="R293" s="11">
        <v>201601</v>
      </c>
      <c r="S293" s="11">
        <v>49</v>
      </c>
      <c r="T293" s="11" t="s">
        <v>210</v>
      </c>
      <c r="U293" s="11" t="s">
        <v>1157</v>
      </c>
    </row>
    <row r="294" spans="1:21">
      <c r="A294" s="11">
        <v>68570</v>
      </c>
      <c r="B294" s="11">
        <v>2</v>
      </c>
      <c r="C294" s="11"/>
      <c r="D294" s="11">
        <v>58</v>
      </c>
      <c r="E294" s="11">
        <v>2</v>
      </c>
      <c r="F294" s="11">
        <v>4</v>
      </c>
      <c r="G294" s="11">
        <v>1</v>
      </c>
      <c r="H294" s="11">
        <v>5</v>
      </c>
      <c r="I294" s="11"/>
      <c r="J294" s="11"/>
      <c r="K294" s="11"/>
      <c r="L294" s="11"/>
      <c r="M294" s="11"/>
      <c r="N294" s="11"/>
      <c r="O294" s="11"/>
      <c r="P294" s="11">
        <v>4.3424699999999996</v>
      </c>
      <c r="Q294" s="11">
        <v>178</v>
      </c>
      <c r="R294" s="11">
        <v>201601</v>
      </c>
      <c r="S294" s="11">
        <v>49</v>
      </c>
      <c r="T294" s="11" t="s">
        <v>210</v>
      </c>
      <c r="U294" s="11" t="s">
        <v>1158</v>
      </c>
    </row>
    <row r="295" spans="1:21">
      <c r="A295" s="11">
        <v>68570</v>
      </c>
      <c r="B295" s="11">
        <v>2</v>
      </c>
      <c r="C295" s="11"/>
      <c r="D295" s="11">
        <v>53</v>
      </c>
      <c r="E295" s="11">
        <v>2</v>
      </c>
      <c r="F295" s="11">
        <v>4</v>
      </c>
      <c r="G295" s="11">
        <v>1</v>
      </c>
      <c r="H295" s="11">
        <v>5</v>
      </c>
      <c r="I295" s="11"/>
      <c r="J295" s="11"/>
      <c r="K295" s="11"/>
      <c r="L295" s="11"/>
      <c r="M295" s="11"/>
      <c r="N295" s="11"/>
      <c r="O295" s="11"/>
      <c r="P295" s="11">
        <v>4.3424699999999996</v>
      </c>
      <c r="Q295" s="11">
        <v>178</v>
      </c>
      <c r="R295" s="11">
        <v>201601</v>
      </c>
      <c r="S295" s="11">
        <v>49</v>
      </c>
      <c r="T295" s="11" t="s">
        <v>210</v>
      </c>
      <c r="U295" s="11" t="s">
        <v>1159</v>
      </c>
    </row>
    <row r="296" spans="1:21">
      <c r="A296" s="11">
        <v>68570</v>
      </c>
      <c r="B296" s="11">
        <v>2</v>
      </c>
      <c r="C296" s="11"/>
      <c r="D296" s="11">
        <v>53</v>
      </c>
      <c r="E296" s="11">
        <v>2</v>
      </c>
      <c r="F296" s="11">
        <v>4</v>
      </c>
      <c r="G296" s="11">
        <v>1</v>
      </c>
      <c r="H296" s="11">
        <v>5</v>
      </c>
      <c r="I296" s="11"/>
      <c r="J296" s="11"/>
      <c r="K296" s="11"/>
      <c r="L296" s="11"/>
      <c r="M296" s="11"/>
      <c r="N296" s="11"/>
      <c r="O296" s="11"/>
      <c r="P296" s="11">
        <v>4.3424699999999996</v>
      </c>
      <c r="Q296" s="11">
        <v>178</v>
      </c>
      <c r="R296" s="11">
        <v>201601</v>
      </c>
      <c r="S296" s="11">
        <v>49</v>
      </c>
      <c r="T296" s="11" t="s">
        <v>210</v>
      </c>
      <c r="U296" s="11" t="s">
        <v>1160</v>
      </c>
    </row>
    <row r="297" spans="1:21">
      <c r="A297" s="11">
        <v>68570</v>
      </c>
      <c r="B297" s="11">
        <v>2</v>
      </c>
      <c r="C297" s="11"/>
      <c r="D297" s="11">
        <v>53</v>
      </c>
      <c r="E297" s="11">
        <v>2</v>
      </c>
      <c r="F297" s="11">
        <v>4</v>
      </c>
      <c r="G297" s="11">
        <v>1</v>
      </c>
      <c r="H297" s="11">
        <v>5</v>
      </c>
      <c r="I297" s="11"/>
      <c r="J297" s="11"/>
      <c r="K297" s="11"/>
      <c r="L297" s="11"/>
      <c r="M297" s="11"/>
      <c r="N297" s="11"/>
      <c r="O297" s="11"/>
      <c r="P297" s="11">
        <v>4.3424699999999996</v>
      </c>
      <c r="Q297" s="11">
        <v>178</v>
      </c>
      <c r="R297" s="11">
        <v>201601</v>
      </c>
      <c r="S297" s="11">
        <v>49</v>
      </c>
      <c r="T297" s="11" t="s">
        <v>210</v>
      </c>
      <c r="U297" s="11" t="s">
        <v>1161</v>
      </c>
    </row>
    <row r="298" spans="1:21">
      <c r="A298" s="11">
        <v>68570</v>
      </c>
      <c r="B298" s="11">
        <v>2</v>
      </c>
      <c r="C298" s="11"/>
      <c r="D298" s="11">
        <v>50</v>
      </c>
      <c r="E298" s="11">
        <v>2</v>
      </c>
      <c r="F298" s="11">
        <v>4</v>
      </c>
      <c r="G298" s="11">
        <v>1</v>
      </c>
      <c r="H298" s="11">
        <v>5</v>
      </c>
      <c r="I298" s="11"/>
      <c r="J298" s="11"/>
      <c r="K298" s="11"/>
      <c r="L298" s="11"/>
      <c r="M298" s="11"/>
      <c r="N298" s="11"/>
      <c r="O298" s="11"/>
      <c r="P298" s="11">
        <v>4.3424699999999996</v>
      </c>
      <c r="Q298" s="11">
        <v>178</v>
      </c>
      <c r="R298" s="11">
        <v>201601</v>
      </c>
      <c r="S298" s="11">
        <v>49</v>
      </c>
      <c r="T298" s="11" t="s">
        <v>210</v>
      </c>
      <c r="U298" s="11" t="s">
        <v>1162</v>
      </c>
    </row>
    <row r="299" spans="1:21">
      <c r="A299" s="11">
        <v>68570</v>
      </c>
      <c r="B299" s="11">
        <v>2</v>
      </c>
      <c r="C299" s="11"/>
      <c r="D299" s="11">
        <v>63</v>
      </c>
      <c r="E299" s="11">
        <v>2</v>
      </c>
      <c r="F299" s="11">
        <v>4</v>
      </c>
      <c r="G299" s="11">
        <v>1</v>
      </c>
      <c r="H299" s="11">
        <v>5</v>
      </c>
      <c r="I299" s="11"/>
      <c r="J299" s="11"/>
      <c r="K299" s="11"/>
      <c r="L299" s="11"/>
      <c r="M299" s="11"/>
      <c r="N299" s="11"/>
      <c r="O299" s="11"/>
      <c r="P299" s="11">
        <v>4.3424699999999996</v>
      </c>
      <c r="Q299" s="11">
        <v>178</v>
      </c>
      <c r="R299" s="11">
        <v>201601</v>
      </c>
      <c r="S299" s="11">
        <v>49</v>
      </c>
      <c r="T299" s="11" t="s">
        <v>210</v>
      </c>
      <c r="U299" s="11" t="s">
        <v>1163</v>
      </c>
    </row>
    <row r="300" spans="1:21">
      <c r="A300" s="11">
        <v>68570</v>
      </c>
      <c r="B300" s="11">
        <v>2</v>
      </c>
      <c r="C300" s="11"/>
      <c r="D300" s="11">
        <v>56</v>
      </c>
      <c r="E300" s="11">
        <v>2</v>
      </c>
      <c r="F300" s="11">
        <v>4</v>
      </c>
      <c r="G300" s="11">
        <v>1</v>
      </c>
      <c r="H300" s="11">
        <v>5</v>
      </c>
      <c r="I300" s="11"/>
      <c r="J300" s="11"/>
      <c r="K300" s="11"/>
      <c r="L300" s="11"/>
      <c r="M300" s="11"/>
      <c r="N300" s="11"/>
      <c r="O300" s="11"/>
      <c r="P300" s="11">
        <v>4.3424699999999996</v>
      </c>
      <c r="Q300" s="11">
        <v>178</v>
      </c>
      <c r="R300" s="11">
        <v>201601</v>
      </c>
      <c r="S300" s="11">
        <v>49</v>
      </c>
      <c r="T300" s="11" t="s">
        <v>210</v>
      </c>
      <c r="U300" s="11" t="s">
        <v>1164</v>
      </c>
    </row>
    <row r="301" spans="1:21">
      <c r="A301" s="11">
        <v>68570</v>
      </c>
      <c r="B301" s="11">
        <v>2</v>
      </c>
      <c r="C301" s="11"/>
      <c r="D301" s="11">
        <v>51</v>
      </c>
      <c r="E301" s="11">
        <v>2</v>
      </c>
      <c r="F301" s="11">
        <v>4</v>
      </c>
      <c r="G301" s="11">
        <v>1</v>
      </c>
      <c r="H301" s="11">
        <v>5</v>
      </c>
      <c r="I301" s="11"/>
      <c r="J301" s="11"/>
      <c r="K301" s="11"/>
      <c r="L301" s="11"/>
      <c r="M301" s="11"/>
      <c r="N301" s="11"/>
      <c r="O301" s="11"/>
      <c r="P301" s="11">
        <v>4.3424699999999996</v>
      </c>
      <c r="Q301" s="11">
        <v>178</v>
      </c>
      <c r="R301" s="11">
        <v>201601</v>
      </c>
      <c r="S301" s="11">
        <v>49</v>
      </c>
      <c r="T301" s="11" t="s">
        <v>210</v>
      </c>
      <c r="U301" s="11" t="s">
        <v>1165</v>
      </c>
    </row>
    <row r="302" spans="1:21">
      <c r="A302" s="11">
        <v>68570</v>
      </c>
      <c r="B302" s="11">
        <v>2</v>
      </c>
      <c r="C302" s="11"/>
      <c r="D302" s="11">
        <v>53</v>
      </c>
      <c r="E302" s="11">
        <v>2</v>
      </c>
      <c r="F302" s="11">
        <v>4</v>
      </c>
      <c r="G302" s="11">
        <v>1</v>
      </c>
      <c r="H302" s="11">
        <v>5</v>
      </c>
      <c r="I302" s="11"/>
      <c r="J302" s="11"/>
      <c r="K302" s="11"/>
      <c r="L302" s="11"/>
      <c r="M302" s="11"/>
      <c r="N302" s="11"/>
      <c r="O302" s="11"/>
      <c r="P302" s="11">
        <v>4.3424699999999996</v>
      </c>
      <c r="Q302" s="11">
        <v>178</v>
      </c>
      <c r="R302" s="11">
        <v>201601</v>
      </c>
      <c r="S302" s="11">
        <v>49</v>
      </c>
      <c r="T302" s="11" t="s">
        <v>210</v>
      </c>
      <c r="U302" s="11" t="s">
        <v>1166</v>
      </c>
    </row>
    <row r="303" spans="1:21">
      <c r="A303" s="11">
        <v>68570</v>
      </c>
      <c r="B303" s="11">
        <v>2</v>
      </c>
      <c r="C303" s="11"/>
      <c r="D303" s="11">
        <v>51</v>
      </c>
      <c r="E303" s="11">
        <v>2</v>
      </c>
      <c r="F303" s="11">
        <v>4</v>
      </c>
      <c r="G303" s="11">
        <v>1</v>
      </c>
      <c r="H303" s="11">
        <v>5</v>
      </c>
      <c r="I303" s="11"/>
      <c r="J303" s="11"/>
      <c r="K303" s="11"/>
      <c r="L303" s="11"/>
      <c r="M303" s="11"/>
      <c r="N303" s="11"/>
      <c r="O303" s="11"/>
      <c r="P303" s="11">
        <v>4.3424699999999996</v>
      </c>
      <c r="Q303" s="11">
        <v>178</v>
      </c>
      <c r="R303" s="11">
        <v>201601</v>
      </c>
      <c r="S303" s="11">
        <v>49</v>
      </c>
      <c r="T303" s="11" t="s">
        <v>210</v>
      </c>
      <c r="U303" s="11" t="s">
        <v>1167</v>
      </c>
    </row>
    <row r="304" spans="1:21">
      <c r="A304" s="11">
        <v>68570</v>
      </c>
      <c r="B304" s="11">
        <v>2</v>
      </c>
      <c r="C304" s="11"/>
      <c r="D304" s="11">
        <v>54</v>
      </c>
      <c r="E304" s="11">
        <v>2</v>
      </c>
      <c r="F304" s="11">
        <v>4</v>
      </c>
      <c r="G304" s="11">
        <v>1</v>
      </c>
      <c r="H304" s="11">
        <v>5</v>
      </c>
      <c r="I304" s="11"/>
      <c r="J304" s="11"/>
      <c r="K304" s="11"/>
      <c r="L304" s="11"/>
      <c r="M304" s="11"/>
      <c r="N304" s="11"/>
      <c r="O304" s="11"/>
      <c r="P304" s="11">
        <v>4.3424699999999996</v>
      </c>
      <c r="Q304" s="11">
        <v>178</v>
      </c>
      <c r="R304" s="11">
        <v>201601</v>
      </c>
      <c r="S304" s="11">
        <v>49</v>
      </c>
      <c r="T304" s="11" t="s">
        <v>210</v>
      </c>
      <c r="U304" s="11" t="s">
        <v>1168</v>
      </c>
    </row>
    <row r="305" spans="1:21">
      <c r="A305" s="11">
        <v>68570</v>
      </c>
      <c r="B305" s="11">
        <v>2</v>
      </c>
      <c r="C305" s="11"/>
      <c r="D305" s="11">
        <v>53</v>
      </c>
      <c r="E305" s="11">
        <v>2</v>
      </c>
      <c r="F305" s="11">
        <v>4</v>
      </c>
      <c r="G305" s="11">
        <v>1</v>
      </c>
      <c r="H305" s="11">
        <v>5</v>
      </c>
      <c r="I305" s="11"/>
      <c r="J305" s="11"/>
      <c r="K305" s="11"/>
      <c r="L305" s="11"/>
      <c r="M305" s="11"/>
      <c r="N305" s="11"/>
      <c r="O305" s="11"/>
      <c r="P305" s="11">
        <v>4.3424699999999996</v>
      </c>
      <c r="Q305" s="11">
        <v>178</v>
      </c>
      <c r="R305" s="11">
        <v>201601</v>
      </c>
      <c r="S305" s="11">
        <v>49</v>
      </c>
      <c r="T305" s="11" t="s">
        <v>210</v>
      </c>
      <c r="U305" s="11" t="s">
        <v>1169</v>
      </c>
    </row>
    <row r="306" spans="1:21">
      <c r="A306" s="11">
        <v>68570</v>
      </c>
      <c r="B306" s="11">
        <v>2</v>
      </c>
      <c r="C306" s="11"/>
      <c r="D306" s="11">
        <v>54</v>
      </c>
      <c r="E306" s="11">
        <v>2</v>
      </c>
      <c r="F306" s="11">
        <v>4</v>
      </c>
      <c r="G306" s="11">
        <v>1</v>
      </c>
      <c r="H306" s="11">
        <v>5</v>
      </c>
      <c r="I306" s="11"/>
      <c r="J306" s="11"/>
      <c r="K306" s="11"/>
      <c r="L306" s="11"/>
      <c r="M306" s="11"/>
      <c r="N306" s="11"/>
      <c r="O306" s="11"/>
      <c r="P306" s="11">
        <v>4.3424699999999996</v>
      </c>
      <c r="Q306" s="11">
        <v>178</v>
      </c>
      <c r="R306" s="11">
        <v>201601</v>
      </c>
      <c r="S306" s="11">
        <v>49</v>
      </c>
      <c r="T306" s="11" t="s">
        <v>210</v>
      </c>
      <c r="U306" s="11" t="s">
        <v>1170</v>
      </c>
    </row>
    <row r="307" spans="1:21">
      <c r="A307" s="11">
        <v>68570</v>
      </c>
      <c r="B307" s="11">
        <v>2</v>
      </c>
      <c r="C307" s="11"/>
      <c r="D307" s="11">
        <v>53</v>
      </c>
      <c r="E307" s="11">
        <v>2</v>
      </c>
      <c r="F307" s="11">
        <v>4</v>
      </c>
      <c r="G307" s="11">
        <v>1</v>
      </c>
      <c r="H307" s="11">
        <v>5</v>
      </c>
      <c r="I307" s="11"/>
      <c r="J307" s="11"/>
      <c r="K307" s="11"/>
      <c r="L307" s="11"/>
      <c r="M307" s="11"/>
      <c r="N307" s="11"/>
      <c r="O307" s="11"/>
      <c r="P307" s="11">
        <v>4.3424699999999996</v>
      </c>
      <c r="Q307" s="11">
        <v>178</v>
      </c>
      <c r="R307" s="11">
        <v>201601</v>
      </c>
      <c r="S307" s="11">
        <v>49</v>
      </c>
      <c r="T307" s="11" t="s">
        <v>210</v>
      </c>
      <c r="U307" s="11" t="s">
        <v>1171</v>
      </c>
    </row>
    <row r="308" spans="1:21">
      <c r="A308" s="11">
        <v>68570</v>
      </c>
      <c r="B308" s="11">
        <v>2</v>
      </c>
      <c r="C308" s="11"/>
      <c r="D308" s="11">
        <v>49.6</v>
      </c>
      <c r="E308" s="11">
        <v>2</v>
      </c>
      <c r="F308" s="11">
        <v>4</v>
      </c>
      <c r="G308" s="11">
        <v>1</v>
      </c>
      <c r="H308" s="11">
        <v>5</v>
      </c>
      <c r="I308" s="11"/>
      <c r="J308" s="11"/>
      <c r="K308" s="11"/>
      <c r="L308" s="11"/>
      <c r="M308" s="11"/>
      <c r="N308" s="11"/>
      <c r="O308" s="11"/>
      <c r="P308" s="11">
        <v>4.3424699999999996</v>
      </c>
      <c r="Q308" s="11">
        <v>178</v>
      </c>
      <c r="R308" s="11">
        <v>201601</v>
      </c>
      <c r="S308" s="11">
        <v>49</v>
      </c>
      <c r="T308" s="11" t="s">
        <v>210</v>
      </c>
      <c r="U308" s="11" t="s">
        <v>1172</v>
      </c>
    </row>
    <row r="309" spans="1:21">
      <c r="A309" s="11">
        <v>68570</v>
      </c>
      <c r="B309" s="11">
        <v>2</v>
      </c>
      <c r="C309" s="11"/>
      <c r="D309" s="11">
        <v>50.4</v>
      </c>
      <c r="E309" s="11">
        <v>2</v>
      </c>
      <c r="F309" s="11">
        <v>4</v>
      </c>
      <c r="G309" s="11">
        <v>1</v>
      </c>
      <c r="H309" s="11">
        <v>5</v>
      </c>
      <c r="I309" s="11"/>
      <c r="J309" s="11"/>
      <c r="K309" s="11"/>
      <c r="L309" s="11"/>
      <c r="M309" s="11"/>
      <c r="N309" s="11"/>
      <c r="O309" s="11"/>
      <c r="P309" s="11">
        <v>4.3424699999999996</v>
      </c>
      <c r="Q309" s="11">
        <v>178</v>
      </c>
      <c r="R309" s="11">
        <v>201601</v>
      </c>
      <c r="S309" s="11">
        <v>49</v>
      </c>
      <c r="T309" s="11" t="s">
        <v>210</v>
      </c>
      <c r="U309" s="11" t="s">
        <v>1173</v>
      </c>
    </row>
    <row r="310" spans="1:21">
      <c r="A310" s="11">
        <v>68570</v>
      </c>
      <c r="B310" s="11">
        <v>2</v>
      </c>
      <c r="C310" s="11"/>
      <c r="D310" s="11">
        <v>58.8</v>
      </c>
      <c r="E310" s="11">
        <v>2</v>
      </c>
      <c r="F310" s="11">
        <v>4</v>
      </c>
      <c r="G310" s="11">
        <v>1</v>
      </c>
      <c r="H310" s="11">
        <v>5</v>
      </c>
      <c r="I310" s="11"/>
      <c r="J310" s="11"/>
      <c r="K310" s="11"/>
      <c r="L310" s="11"/>
      <c r="M310" s="11"/>
      <c r="N310" s="11"/>
      <c r="O310" s="11"/>
      <c r="P310" s="11">
        <v>4.3424699999999996</v>
      </c>
      <c r="Q310" s="11">
        <v>178</v>
      </c>
      <c r="R310" s="11">
        <v>201601</v>
      </c>
      <c r="S310" s="11">
        <v>49</v>
      </c>
      <c r="T310" s="11" t="s">
        <v>210</v>
      </c>
      <c r="U310" s="11" t="s">
        <v>1174</v>
      </c>
    </row>
    <row r="311" spans="1:21">
      <c r="A311" s="11">
        <v>68570</v>
      </c>
      <c r="B311" s="11">
        <v>2</v>
      </c>
      <c r="C311" s="11"/>
      <c r="D311" s="11">
        <v>54.3</v>
      </c>
      <c r="E311" s="11">
        <v>2</v>
      </c>
      <c r="F311" s="11">
        <v>4</v>
      </c>
      <c r="G311" s="11">
        <v>1</v>
      </c>
      <c r="H311" s="11">
        <v>5</v>
      </c>
      <c r="I311" s="11"/>
      <c r="J311" s="11"/>
      <c r="K311" s="11"/>
      <c r="L311" s="11"/>
      <c r="M311" s="11"/>
      <c r="N311" s="11"/>
      <c r="O311" s="11"/>
      <c r="P311" s="11">
        <v>4.3424699999999996</v>
      </c>
      <c r="Q311" s="11">
        <v>178</v>
      </c>
      <c r="R311" s="11">
        <v>201601</v>
      </c>
      <c r="S311" s="11">
        <v>49</v>
      </c>
      <c r="T311" s="11" t="s">
        <v>210</v>
      </c>
      <c r="U311" s="11" t="s">
        <v>1175</v>
      </c>
    </row>
    <row r="312" spans="1:21">
      <c r="A312" s="11">
        <v>68570</v>
      </c>
      <c r="B312" s="11">
        <v>2</v>
      </c>
      <c r="C312" s="11"/>
      <c r="D312" s="11">
        <v>58.1</v>
      </c>
      <c r="E312" s="11">
        <v>2</v>
      </c>
      <c r="F312" s="11">
        <v>4</v>
      </c>
      <c r="G312" s="11">
        <v>1</v>
      </c>
      <c r="H312" s="11">
        <v>5</v>
      </c>
      <c r="I312" s="11"/>
      <c r="J312" s="11"/>
      <c r="K312" s="11"/>
      <c r="L312" s="11"/>
      <c r="M312" s="11"/>
      <c r="N312" s="11"/>
      <c r="O312" s="11"/>
      <c r="P312" s="11">
        <v>4.3424699999999996</v>
      </c>
      <c r="Q312" s="11">
        <v>178</v>
      </c>
      <c r="R312" s="11">
        <v>201601</v>
      </c>
      <c r="S312" s="11">
        <v>49</v>
      </c>
      <c r="T312" s="11" t="s">
        <v>210</v>
      </c>
      <c r="U312" s="11" t="s">
        <v>1176</v>
      </c>
    </row>
    <row r="313" spans="1:21">
      <c r="A313" s="11">
        <v>68570</v>
      </c>
      <c r="B313" s="11">
        <v>2</v>
      </c>
      <c r="C313" s="11"/>
      <c r="D313" s="11">
        <v>56.1</v>
      </c>
      <c r="E313" s="11">
        <v>2</v>
      </c>
      <c r="F313" s="11">
        <v>4</v>
      </c>
      <c r="G313" s="11">
        <v>1</v>
      </c>
      <c r="H313" s="11">
        <v>5</v>
      </c>
      <c r="I313" s="11"/>
      <c r="J313" s="11"/>
      <c r="K313" s="11"/>
      <c r="L313" s="11"/>
      <c r="M313" s="11"/>
      <c r="N313" s="11"/>
      <c r="O313" s="11"/>
      <c r="P313" s="11">
        <v>4.3424699999999996</v>
      </c>
      <c r="Q313" s="11">
        <v>178</v>
      </c>
      <c r="R313" s="11">
        <v>201601</v>
      </c>
      <c r="S313" s="11">
        <v>49</v>
      </c>
      <c r="T313" s="11" t="s">
        <v>210</v>
      </c>
      <c r="U313" s="11" t="s">
        <v>1177</v>
      </c>
    </row>
    <row r="314" spans="1:21">
      <c r="A314" s="11">
        <v>68570</v>
      </c>
      <c r="B314" s="11">
        <v>2</v>
      </c>
      <c r="C314" s="11"/>
      <c r="D314" s="11">
        <v>57.5</v>
      </c>
      <c r="E314" s="11">
        <v>2</v>
      </c>
      <c r="F314" s="11">
        <v>4</v>
      </c>
      <c r="G314" s="11">
        <v>1</v>
      </c>
      <c r="H314" s="11">
        <v>5</v>
      </c>
      <c r="I314" s="11"/>
      <c r="J314" s="11"/>
      <c r="K314" s="11"/>
      <c r="L314" s="11"/>
      <c r="M314" s="11"/>
      <c r="N314" s="11"/>
      <c r="O314" s="11"/>
      <c r="P314" s="11">
        <v>4.3424699999999996</v>
      </c>
      <c r="Q314" s="11">
        <v>178</v>
      </c>
      <c r="R314" s="11">
        <v>201601</v>
      </c>
      <c r="S314" s="11">
        <v>49</v>
      </c>
      <c r="T314" s="11" t="s">
        <v>210</v>
      </c>
      <c r="U314" s="11" t="s">
        <v>1178</v>
      </c>
    </row>
    <row r="315" spans="1:21">
      <c r="A315" s="11">
        <v>68570</v>
      </c>
      <c r="B315" s="11">
        <v>2</v>
      </c>
      <c r="C315" s="11"/>
      <c r="D315" s="11">
        <v>57</v>
      </c>
      <c r="E315" s="11">
        <v>2</v>
      </c>
      <c r="F315" s="11">
        <v>4</v>
      </c>
      <c r="G315" s="11">
        <v>1</v>
      </c>
      <c r="H315" s="11">
        <v>5</v>
      </c>
      <c r="I315" s="11"/>
      <c r="J315" s="11"/>
      <c r="K315" s="11"/>
      <c r="L315" s="11"/>
      <c r="M315" s="11"/>
      <c r="N315" s="11"/>
      <c r="O315" s="11"/>
      <c r="P315" s="11">
        <v>4.3424699999999996</v>
      </c>
      <c r="Q315" s="11">
        <v>178</v>
      </c>
      <c r="R315" s="11">
        <v>201601</v>
      </c>
      <c r="S315" s="11">
        <v>49</v>
      </c>
      <c r="T315" s="11" t="s">
        <v>210</v>
      </c>
      <c r="U315" s="11" t="s">
        <v>1179</v>
      </c>
    </row>
    <row r="316" spans="1:21">
      <c r="A316" s="11">
        <v>68570</v>
      </c>
      <c r="B316" s="11">
        <v>2</v>
      </c>
      <c r="C316" s="11"/>
      <c r="D316" s="11">
        <v>56</v>
      </c>
      <c r="E316" s="11">
        <v>2</v>
      </c>
      <c r="F316" s="11">
        <v>4</v>
      </c>
      <c r="G316" s="11">
        <v>1</v>
      </c>
      <c r="H316" s="11">
        <v>5</v>
      </c>
      <c r="I316" s="11"/>
      <c r="J316" s="11"/>
      <c r="K316" s="11"/>
      <c r="L316" s="11"/>
      <c r="M316" s="11"/>
      <c r="N316" s="11"/>
      <c r="O316" s="11"/>
      <c r="P316" s="11">
        <v>4.3424699999999996</v>
      </c>
      <c r="Q316" s="11">
        <v>178</v>
      </c>
      <c r="R316" s="11">
        <v>201601</v>
      </c>
      <c r="S316" s="11">
        <v>49</v>
      </c>
      <c r="T316" s="11" t="s">
        <v>210</v>
      </c>
      <c r="U316" s="11" t="s">
        <v>1180</v>
      </c>
    </row>
    <row r="317" spans="1:21">
      <c r="A317" s="11">
        <v>68570</v>
      </c>
      <c r="B317" s="11">
        <v>2</v>
      </c>
      <c r="C317" s="11"/>
      <c r="D317" s="11">
        <v>54.2</v>
      </c>
      <c r="E317" s="11">
        <v>2</v>
      </c>
      <c r="F317" s="11">
        <v>4</v>
      </c>
      <c r="G317" s="11">
        <v>1</v>
      </c>
      <c r="H317" s="11">
        <v>5</v>
      </c>
      <c r="I317" s="11"/>
      <c r="J317" s="11"/>
      <c r="K317" s="11"/>
      <c r="L317" s="11"/>
      <c r="M317" s="11"/>
      <c r="N317" s="11"/>
      <c r="O317" s="11"/>
      <c r="P317" s="11">
        <v>4.3424699999999996</v>
      </c>
      <c r="Q317" s="11">
        <v>178</v>
      </c>
      <c r="R317" s="11">
        <v>201601</v>
      </c>
      <c r="S317" s="11">
        <v>49</v>
      </c>
      <c r="T317" s="11" t="s">
        <v>210</v>
      </c>
      <c r="U317" s="11" t="s">
        <v>1181</v>
      </c>
    </row>
    <row r="318" spans="1:21">
      <c r="A318" s="11">
        <v>68570</v>
      </c>
      <c r="B318" s="11">
        <v>2</v>
      </c>
      <c r="C318" s="11"/>
      <c r="D318" s="11">
        <v>42.8</v>
      </c>
      <c r="E318" s="11">
        <v>2</v>
      </c>
      <c r="F318" s="11">
        <v>4</v>
      </c>
      <c r="G318" s="11">
        <v>1</v>
      </c>
      <c r="H318" s="11">
        <v>5</v>
      </c>
      <c r="I318" s="11"/>
      <c r="J318" s="11"/>
      <c r="K318" s="11"/>
      <c r="L318" s="11"/>
      <c r="M318" s="11"/>
      <c r="N318" s="11"/>
      <c r="O318" s="11"/>
      <c r="P318" s="11">
        <v>4.3424699999999996</v>
      </c>
      <c r="Q318" s="11">
        <v>178</v>
      </c>
      <c r="R318" s="11">
        <v>201601</v>
      </c>
      <c r="S318" s="11">
        <v>49</v>
      </c>
      <c r="T318" s="11" t="s">
        <v>210</v>
      </c>
      <c r="U318" s="11" t="s">
        <v>1182</v>
      </c>
    </row>
    <row r="319" spans="1:21">
      <c r="A319" s="11">
        <v>68580</v>
      </c>
      <c r="B319" s="11">
        <v>2</v>
      </c>
      <c r="C319" s="11"/>
      <c r="D319" s="11">
        <v>38.6</v>
      </c>
      <c r="E319" s="11">
        <v>2</v>
      </c>
      <c r="F319" s="11">
        <v>0</v>
      </c>
      <c r="G319" s="11">
        <v>0</v>
      </c>
      <c r="H319" s="11">
        <v>0</v>
      </c>
      <c r="I319" s="11"/>
      <c r="J319" s="11"/>
      <c r="K319" s="11"/>
      <c r="L319" s="11"/>
      <c r="M319" s="11"/>
      <c r="N319" s="11"/>
      <c r="O319" s="11"/>
      <c r="P319" s="11">
        <v>1</v>
      </c>
      <c r="Q319" s="11">
        <v>178</v>
      </c>
      <c r="R319" s="11">
        <v>201601</v>
      </c>
      <c r="S319" s="11">
        <v>68</v>
      </c>
      <c r="T319" s="11" t="s">
        <v>187</v>
      </c>
      <c r="U319" s="11" t="s">
        <v>1183</v>
      </c>
    </row>
    <row r="320" spans="1:21">
      <c r="A320" s="11">
        <v>68580</v>
      </c>
      <c r="B320" s="11">
        <v>2</v>
      </c>
      <c r="C320" s="11"/>
      <c r="D320" s="11">
        <v>32.6</v>
      </c>
      <c r="E320" s="11">
        <v>2</v>
      </c>
      <c r="F320" s="11">
        <v>0</v>
      </c>
      <c r="G320" s="11">
        <v>0</v>
      </c>
      <c r="H320" s="11">
        <v>0</v>
      </c>
      <c r="I320" s="11"/>
      <c r="J320" s="11"/>
      <c r="K320" s="11"/>
      <c r="L320" s="11"/>
      <c r="M320" s="11"/>
      <c r="N320" s="11"/>
      <c r="O320" s="11"/>
      <c r="P320" s="11">
        <v>1</v>
      </c>
      <c r="Q320" s="11">
        <v>178</v>
      </c>
      <c r="R320" s="11">
        <v>201601</v>
      </c>
      <c r="S320" s="11">
        <v>68</v>
      </c>
      <c r="T320" s="11" t="s">
        <v>187</v>
      </c>
      <c r="U320" s="11" t="s">
        <v>1184</v>
      </c>
    </row>
    <row r="321" spans="1:21">
      <c r="A321" s="11">
        <v>68580</v>
      </c>
      <c r="B321" s="11">
        <v>2</v>
      </c>
      <c r="C321" s="11"/>
      <c r="D321" s="11">
        <v>35</v>
      </c>
      <c r="E321" s="11">
        <v>2</v>
      </c>
      <c r="F321" s="11">
        <v>0</v>
      </c>
      <c r="G321" s="11">
        <v>0</v>
      </c>
      <c r="H321" s="11">
        <v>0</v>
      </c>
      <c r="I321" s="11"/>
      <c r="J321" s="11"/>
      <c r="K321" s="11"/>
      <c r="L321" s="11"/>
      <c r="M321" s="11"/>
      <c r="N321" s="11"/>
      <c r="O321" s="11"/>
      <c r="P321" s="11">
        <v>1</v>
      </c>
      <c r="Q321" s="11">
        <v>178</v>
      </c>
      <c r="R321" s="11">
        <v>201601</v>
      </c>
      <c r="S321" s="11">
        <v>68</v>
      </c>
      <c r="T321" s="11" t="s">
        <v>187</v>
      </c>
      <c r="U321" s="11" t="s">
        <v>1185</v>
      </c>
    </row>
    <row r="322" spans="1:21">
      <c r="A322" s="11">
        <v>68580</v>
      </c>
      <c r="B322" s="11">
        <v>2</v>
      </c>
      <c r="C322" s="11"/>
      <c r="D322" s="11">
        <v>30.6</v>
      </c>
      <c r="E322" s="11">
        <v>2</v>
      </c>
      <c r="F322" s="11">
        <v>0</v>
      </c>
      <c r="G322" s="11">
        <v>0</v>
      </c>
      <c r="H322" s="11">
        <v>0</v>
      </c>
      <c r="I322" s="11"/>
      <c r="J322" s="11"/>
      <c r="K322" s="11"/>
      <c r="L322" s="11"/>
      <c r="M322" s="11"/>
      <c r="N322" s="11"/>
      <c r="O322" s="11"/>
      <c r="P322" s="11">
        <v>1</v>
      </c>
      <c r="Q322" s="11">
        <v>178</v>
      </c>
      <c r="R322" s="11">
        <v>201601</v>
      </c>
      <c r="S322" s="11">
        <v>68</v>
      </c>
      <c r="T322" s="11" t="s">
        <v>187</v>
      </c>
      <c r="U322" s="11" t="s">
        <v>1186</v>
      </c>
    </row>
    <row r="323" spans="1:21">
      <c r="A323" s="11">
        <v>68580</v>
      </c>
      <c r="B323" s="11">
        <v>2</v>
      </c>
      <c r="C323" s="11"/>
      <c r="D323" s="11">
        <v>34.200000000000003</v>
      </c>
      <c r="E323" s="11">
        <v>2</v>
      </c>
      <c r="F323" s="11">
        <v>0</v>
      </c>
      <c r="G323" s="11">
        <v>0</v>
      </c>
      <c r="H323" s="11">
        <v>0</v>
      </c>
      <c r="I323" s="11"/>
      <c r="J323" s="11"/>
      <c r="K323" s="11">
        <v>2</v>
      </c>
      <c r="L323" s="11"/>
      <c r="M323" s="11"/>
      <c r="N323" s="11"/>
      <c r="O323" s="11"/>
      <c r="P323" s="11">
        <v>1</v>
      </c>
      <c r="Q323" s="11">
        <v>178</v>
      </c>
      <c r="R323" s="11">
        <v>201601</v>
      </c>
      <c r="S323" s="11">
        <v>68</v>
      </c>
      <c r="T323" s="11" t="s">
        <v>187</v>
      </c>
      <c r="U323" s="11" t="s">
        <v>1187</v>
      </c>
    </row>
    <row r="324" spans="1:21">
      <c r="A324" s="11">
        <v>68580</v>
      </c>
      <c r="B324" s="11">
        <v>2</v>
      </c>
      <c r="C324" s="11"/>
      <c r="D324" s="11">
        <v>38.6</v>
      </c>
      <c r="E324" s="11">
        <v>2</v>
      </c>
      <c r="F324" s="11">
        <v>0</v>
      </c>
      <c r="G324" s="11">
        <v>0</v>
      </c>
      <c r="H324" s="11">
        <v>0</v>
      </c>
      <c r="I324" s="11"/>
      <c r="J324" s="11"/>
      <c r="K324" s="11"/>
      <c r="L324" s="11"/>
      <c r="M324" s="11"/>
      <c r="N324" s="11"/>
      <c r="O324" s="11"/>
      <c r="P324" s="11">
        <v>1</v>
      </c>
      <c r="Q324" s="11">
        <v>178</v>
      </c>
      <c r="R324" s="11">
        <v>201601</v>
      </c>
      <c r="S324" s="11">
        <v>68</v>
      </c>
      <c r="T324" s="11" t="s">
        <v>187</v>
      </c>
      <c r="U324" s="11" t="s">
        <v>1188</v>
      </c>
    </row>
    <row r="325" spans="1:21">
      <c r="A325" s="11">
        <v>68570</v>
      </c>
      <c r="B325" s="11">
        <v>1</v>
      </c>
      <c r="C325" s="11"/>
      <c r="D325" s="11">
        <v>108.1</v>
      </c>
      <c r="E325" s="11">
        <v>3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>
        <v>1</v>
      </c>
      <c r="Q325" s="11">
        <v>178</v>
      </c>
      <c r="R325" s="11">
        <v>201601</v>
      </c>
      <c r="S325" s="11">
        <v>69</v>
      </c>
      <c r="T325" s="11" t="s">
        <v>186</v>
      </c>
      <c r="U325" s="11" t="s">
        <v>1189</v>
      </c>
    </row>
    <row r="326" spans="1:21">
      <c r="A326" s="11">
        <v>68570</v>
      </c>
      <c r="B326" s="11">
        <v>1</v>
      </c>
      <c r="C326" s="11"/>
      <c r="D326" s="11">
        <v>113.7</v>
      </c>
      <c r="E326" s="11">
        <v>3</v>
      </c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>
        <v>1</v>
      </c>
      <c r="Q326" s="11">
        <v>178</v>
      </c>
      <c r="R326" s="11">
        <v>201601</v>
      </c>
      <c r="S326" s="11">
        <v>69</v>
      </c>
      <c r="T326" s="11" t="s">
        <v>186</v>
      </c>
      <c r="U326" s="11" t="s">
        <v>1190</v>
      </c>
    </row>
    <row r="327" spans="1:21">
      <c r="A327" s="11">
        <v>68570</v>
      </c>
      <c r="B327" s="11">
        <v>1</v>
      </c>
      <c r="C327" s="11"/>
      <c r="D327" s="11">
        <v>80</v>
      </c>
      <c r="E327" s="11">
        <v>3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>
        <v>1</v>
      </c>
      <c r="Q327" s="11">
        <v>178</v>
      </c>
      <c r="R327" s="11">
        <v>201601</v>
      </c>
      <c r="S327" s="11">
        <v>69</v>
      </c>
      <c r="T327" s="11" t="s">
        <v>186</v>
      </c>
      <c r="U327" s="11" t="s">
        <v>1191</v>
      </c>
    </row>
    <row r="328" spans="1:21">
      <c r="A328" s="11">
        <v>68570</v>
      </c>
      <c r="B328" s="11">
        <v>1</v>
      </c>
      <c r="C328" s="11"/>
      <c r="D328" s="11">
        <v>89.3</v>
      </c>
      <c r="E328" s="11">
        <v>3</v>
      </c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>
        <v>1</v>
      </c>
      <c r="Q328" s="11">
        <v>178</v>
      </c>
      <c r="R328" s="11">
        <v>201601</v>
      </c>
      <c r="S328" s="11">
        <v>69</v>
      </c>
      <c r="T328" s="11" t="s">
        <v>186</v>
      </c>
      <c r="U328" s="11" t="s">
        <v>1192</v>
      </c>
    </row>
    <row r="329" spans="1:21">
      <c r="A329" s="11">
        <v>68570</v>
      </c>
      <c r="B329" s="11">
        <v>1</v>
      </c>
      <c r="C329" s="11"/>
      <c r="D329" s="11">
        <v>89.5</v>
      </c>
      <c r="E329" s="11">
        <v>2</v>
      </c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>
        <v>1</v>
      </c>
      <c r="Q329" s="11">
        <v>178</v>
      </c>
      <c r="R329" s="11">
        <v>201601</v>
      </c>
      <c r="S329" s="11">
        <v>69</v>
      </c>
      <c r="T329" s="11" t="s">
        <v>186</v>
      </c>
      <c r="U329" s="11" t="s">
        <v>1193</v>
      </c>
    </row>
    <row r="330" spans="1:21">
      <c r="A330" s="11">
        <v>68570</v>
      </c>
      <c r="B330" s="11">
        <v>1</v>
      </c>
      <c r="C330" s="11"/>
      <c r="D330" s="11">
        <v>95.4</v>
      </c>
      <c r="E330" s="11">
        <v>2</v>
      </c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>
        <v>1</v>
      </c>
      <c r="Q330" s="11">
        <v>178</v>
      </c>
      <c r="R330" s="11">
        <v>201601</v>
      </c>
      <c r="S330" s="11">
        <v>69</v>
      </c>
      <c r="T330" s="11" t="s">
        <v>186</v>
      </c>
      <c r="U330" s="11" t="s">
        <v>1194</v>
      </c>
    </row>
    <row r="331" spans="1:21">
      <c r="A331" s="11">
        <v>68570</v>
      </c>
      <c r="B331" s="11">
        <v>1</v>
      </c>
      <c r="C331" s="11"/>
      <c r="D331" s="11">
        <v>78.099999999999994</v>
      </c>
      <c r="E331" s="11">
        <v>2</v>
      </c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>
        <v>1</v>
      </c>
      <c r="Q331" s="11">
        <v>178</v>
      </c>
      <c r="R331" s="11">
        <v>201601</v>
      </c>
      <c r="S331" s="11">
        <v>69</v>
      </c>
      <c r="T331" s="11" t="s">
        <v>186</v>
      </c>
      <c r="U331" s="11" t="s">
        <v>1195</v>
      </c>
    </row>
    <row r="332" spans="1:21">
      <c r="A332" s="11">
        <v>68570</v>
      </c>
      <c r="B332" s="11">
        <v>1</v>
      </c>
      <c r="C332" s="11"/>
      <c r="D332" s="11">
        <v>62.7</v>
      </c>
      <c r="E332" s="11">
        <v>2</v>
      </c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>
        <v>1</v>
      </c>
      <c r="Q332" s="11">
        <v>178</v>
      </c>
      <c r="R332" s="11">
        <v>201601</v>
      </c>
      <c r="S332" s="11">
        <v>69</v>
      </c>
      <c r="T332" s="11" t="s">
        <v>186</v>
      </c>
      <c r="U332" s="11" t="s">
        <v>1196</v>
      </c>
    </row>
    <row r="333" spans="1:21">
      <c r="A333" s="11">
        <v>68570</v>
      </c>
      <c r="B333" s="11">
        <v>1</v>
      </c>
      <c r="C333" s="11"/>
      <c r="D333" s="11">
        <v>116</v>
      </c>
      <c r="E333" s="11">
        <v>2</v>
      </c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>
        <v>1</v>
      </c>
      <c r="Q333" s="11">
        <v>178</v>
      </c>
      <c r="R333" s="11">
        <v>201601</v>
      </c>
      <c r="S333" s="11">
        <v>69</v>
      </c>
      <c r="T333" s="11" t="s">
        <v>186</v>
      </c>
      <c r="U333" s="11" t="s">
        <v>1197</v>
      </c>
    </row>
    <row r="334" spans="1:21">
      <c r="A334" s="11">
        <v>68570</v>
      </c>
      <c r="B334" s="11">
        <v>1</v>
      </c>
      <c r="C334" s="11"/>
      <c r="D334" s="11">
        <v>100.5</v>
      </c>
      <c r="E334" s="11">
        <v>2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>
        <v>1</v>
      </c>
      <c r="Q334" s="11">
        <v>178</v>
      </c>
      <c r="R334" s="11">
        <v>201601</v>
      </c>
      <c r="S334" s="11">
        <v>69</v>
      </c>
      <c r="T334" s="11" t="s">
        <v>186</v>
      </c>
      <c r="U334" s="11" t="s">
        <v>1198</v>
      </c>
    </row>
    <row r="335" spans="1:21">
      <c r="A335" s="11">
        <v>68570</v>
      </c>
      <c r="B335" s="11">
        <v>1</v>
      </c>
      <c r="C335" s="11"/>
      <c r="D335" s="11">
        <v>75.900000000000006</v>
      </c>
      <c r="E335" s="11">
        <v>2</v>
      </c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>
        <v>1</v>
      </c>
      <c r="Q335" s="11">
        <v>178</v>
      </c>
      <c r="R335" s="11">
        <v>201601</v>
      </c>
      <c r="S335" s="11">
        <v>69</v>
      </c>
      <c r="T335" s="11" t="s">
        <v>186</v>
      </c>
      <c r="U335" s="11" t="s">
        <v>1199</v>
      </c>
    </row>
    <row r="336" spans="1:21">
      <c r="A336" s="11">
        <v>68570</v>
      </c>
      <c r="B336" s="11">
        <v>1</v>
      </c>
      <c r="C336" s="11"/>
      <c r="D336" s="11">
        <v>96.9</v>
      </c>
      <c r="E336" s="11">
        <v>2</v>
      </c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>
        <v>1</v>
      </c>
      <c r="Q336" s="11">
        <v>178</v>
      </c>
      <c r="R336" s="11">
        <v>201601</v>
      </c>
      <c r="S336" s="11">
        <v>69</v>
      </c>
      <c r="T336" s="11" t="s">
        <v>186</v>
      </c>
      <c r="U336" s="11" t="s">
        <v>1200</v>
      </c>
    </row>
    <row r="337" spans="1:21">
      <c r="A337" s="11">
        <v>68570</v>
      </c>
      <c r="B337" s="11">
        <v>1</v>
      </c>
      <c r="C337" s="11"/>
      <c r="D337" s="11">
        <v>92.7</v>
      </c>
      <c r="E337" s="11">
        <v>2</v>
      </c>
      <c r="F337" s="11"/>
      <c r="G337" s="11"/>
      <c r="H337" s="11"/>
      <c r="I337" s="11"/>
      <c r="J337" s="11"/>
      <c r="K337" s="11">
        <v>5</v>
      </c>
      <c r="L337" s="11">
        <v>80</v>
      </c>
      <c r="M337" s="11">
        <v>90</v>
      </c>
      <c r="N337" s="11">
        <v>90</v>
      </c>
      <c r="O337" s="11"/>
      <c r="P337" s="11">
        <v>1</v>
      </c>
      <c r="Q337" s="11">
        <v>178</v>
      </c>
      <c r="R337" s="11">
        <v>201601</v>
      </c>
      <c r="S337" s="11">
        <v>50</v>
      </c>
      <c r="T337" s="11" t="s">
        <v>208</v>
      </c>
      <c r="U337" s="11" t="s">
        <v>1201</v>
      </c>
    </row>
    <row r="338" spans="1:21">
      <c r="A338" s="11">
        <v>68570</v>
      </c>
      <c r="B338" s="11">
        <v>1</v>
      </c>
      <c r="C338" s="11"/>
      <c r="D338" s="11">
        <v>84.2</v>
      </c>
      <c r="E338" s="11">
        <v>2</v>
      </c>
      <c r="F338" s="11"/>
      <c r="G338" s="11"/>
      <c r="H338" s="11"/>
      <c r="I338" s="11"/>
      <c r="J338" s="11"/>
      <c r="K338" s="11">
        <v>5</v>
      </c>
      <c r="L338" s="11">
        <v>0</v>
      </c>
      <c r="M338" s="11">
        <v>20</v>
      </c>
      <c r="N338" s="11">
        <v>0</v>
      </c>
      <c r="O338" s="11"/>
      <c r="P338" s="11">
        <v>1</v>
      </c>
      <c r="Q338" s="11">
        <v>178</v>
      </c>
      <c r="R338" s="11">
        <v>201601</v>
      </c>
      <c r="S338" s="11">
        <v>50</v>
      </c>
      <c r="T338" s="11" t="s">
        <v>208</v>
      </c>
      <c r="U338" s="11" t="s">
        <v>1202</v>
      </c>
    </row>
    <row r="339" spans="1:21">
      <c r="A339" s="11">
        <v>68570</v>
      </c>
      <c r="B339" s="11">
        <v>1</v>
      </c>
      <c r="C339" s="11"/>
      <c r="D339" s="11">
        <v>77.5</v>
      </c>
      <c r="E339" s="11">
        <v>2</v>
      </c>
      <c r="F339" s="11"/>
      <c r="G339" s="11"/>
      <c r="H339" s="11"/>
      <c r="I339" s="11"/>
      <c r="J339" s="11"/>
      <c r="K339" s="11">
        <v>5</v>
      </c>
      <c r="L339" s="11">
        <v>5</v>
      </c>
      <c r="M339" s="11">
        <v>10</v>
      </c>
      <c r="N339" s="11">
        <v>10</v>
      </c>
      <c r="O339" s="11"/>
      <c r="P339" s="11">
        <v>1</v>
      </c>
      <c r="Q339" s="11">
        <v>178</v>
      </c>
      <c r="R339" s="11">
        <v>201601</v>
      </c>
      <c r="S339" s="11">
        <v>50</v>
      </c>
      <c r="T339" s="11" t="s">
        <v>208</v>
      </c>
      <c r="U339" s="11" t="s">
        <v>1203</v>
      </c>
    </row>
    <row r="340" spans="1:21">
      <c r="A340" s="11">
        <v>68570</v>
      </c>
      <c r="B340" s="11">
        <v>1</v>
      </c>
      <c r="C340" s="11"/>
      <c r="D340" s="11">
        <v>87.7</v>
      </c>
      <c r="E340" s="11">
        <v>2</v>
      </c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>
        <v>1</v>
      </c>
      <c r="Q340" s="11">
        <v>178</v>
      </c>
      <c r="R340" s="11">
        <v>201601</v>
      </c>
      <c r="S340" s="11">
        <v>50</v>
      </c>
      <c r="T340" s="11" t="s">
        <v>208</v>
      </c>
      <c r="U340" s="11" t="s">
        <v>1204</v>
      </c>
    </row>
    <row r="341" spans="1:21">
      <c r="A341" s="11">
        <v>68570</v>
      </c>
      <c r="B341" s="11">
        <v>1</v>
      </c>
      <c r="C341" s="11"/>
      <c r="D341" s="11">
        <v>87</v>
      </c>
      <c r="E341" s="11">
        <v>2</v>
      </c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>
        <v>1</v>
      </c>
      <c r="Q341" s="11">
        <v>178</v>
      </c>
      <c r="R341" s="11">
        <v>201601</v>
      </c>
      <c r="S341" s="11">
        <v>50</v>
      </c>
      <c r="T341" s="11" t="s">
        <v>208</v>
      </c>
      <c r="U341" s="11" t="s">
        <v>1205</v>
      </c>
    </row>
    <row r="342" spans="1:21">
      <c r="A342" s="11">
        <v>68570</v>
      </c>
      <c r="B342" s="11">
        <v>1</v>
      </c>
      <c r="C342" s="11"/>
      <c r="D342" s="11">
        <v>91.4</v>
      </c>
      <c r="E342" s="11">
        <v>2</v>
      </c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>
        <v>1</v>
      </c>
      <c r="Q342" s="11">
        <v>178</v>
      </c>
      <c r="R342" s="11">
        <v>201601</v>
      </c>
      <c r="S342" s="11">
        <v>50</v>
      </c>
      <c r="T342" s="11" t="s">
        <v>208</v>
      </c>
      <c r="U342" s="11" t="s">
        <v>1206</v>
      </c>
    </row>
    <row r="343" spans="1:21">
      <c r="A343" s="11">
        <v>68570</v>
      </c>
      <c r="B343" s="11">
        <v>1</v>
      </c>
      <c r="C343" s="11"/>
      <c r="D343" s="11">
        <v>73.8</v>
      </c>
      <c r="E343" s="11">
        <v>2</v>
      </c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>
        <v>1</v>
      </c>
      <c r="Q343" s="11">
        <v>178</v>
      </c>
      <c r="R343" s="11">
        <v>201601</v>
      </c>
      <c r="S343" s="11">
        <v>50</v>
      </c>
      <c r="T343" s="11" t="s">
        <v>208</v>
      </c>
      <c r="U343" s="11" t="s">
        <v>1207</v>
      </c>
    </row>
    <row r="344" spans="1:21">
      <c r="A344" s="11">
        <v>68570</v>
      </c>
      <c r="B344" s="11">
        <v>1</v>
      </c>
      <c r="C344" s="11"/>
      <c r="D344" s="11">
        <v>91.4</v>
      </c>
      <c r="E344" s="11">
        <v>2</v>
      </c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>
        <v>1</v>
      </c>
      <c r="Q344" s="11">
        <v>178</v>
      </c>
      <c r="R344" s="11">
        <v>201601</v>
      </c>
      <c r="S344" s="11">
        <v>50</v>
      </c>
      <c r="T344" s="11" t="s">
        <v>208</v>
      </c>
      <c r="U344" s="11" t="s">
        <v>1208</v>
      </c>
    </row>
    <row r="345" spans="1:21">
      <c r="A345" s="11">
        <v>68570</v>
      </c>
      <c r="B345" s="11">
        <v>1</v>
      </c>
      <c r="C345" s="11"/>
      <c r="D345" s="11">
        <v>68.599999999999994</v>
      </c>
      <c r="E345" s="11">
        <v>2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>
        <v>1</v>
      </c>
      <c r="Q345" s="11">
        <v>178</v>
      </c>
      <c r="R345" s="11">
        <v>201601</v>
      </c>
      <c r="S345" s="11">
        <v>50</v>
      </c>
      <c r="T345" s="11" t="s">
        <v>208</v>
      </c>
      <c r="U345" s="11" t="s">
        <v>1209</v>
      </c>
    </row>
    <row r="346" spans="1:21">
      <c r="A346" s="11">
        <v>68550</v>
      </c>
      <c r="B346" s="11">
        <v>1</v>
      </c>
      <c r="C346" s="11"/>
      <c r="D346" s="11">
        <v>142.69999999999999</v>
      </c>
      <c r="E346" s="11">
        <v>2</v>
      </c>
      <c r="F346" s="11"/>
      <c r="G346" s="11"/>
      <c r="H346" s="11"/>
      <c r="I346" s="11"/>
      <c r="J346" s="11"/>
      <c r="K346" s="11">
        <v>5</v>
      </c>
      <c r="L346" s="11">
        <v>10</v>
      </c>
      <c r="M346" s="11">
        <v>60</v>
      </c>
      <c r="N346" s="11">
        <v>60</v>
      </c>
      <c r="O346" s="11"/>
      <c r="P346" s="11">
        <v>1</v>
      </c>
      <c r="Q346" s="11">
        <v>178</v>
      </c>
      <c r="R346" s="11">
        <v>201601</v>
      </c>
      <c r="S346" s="11">
        <v>37</v>
      </c>
      <c r="T346" s="11" t="s">
        <v>224</v>
      </c>
      <c r="U346" s="11" t="s">
        <v>1210</v>
      </c>
    </row>
    <row r="347" spans="1:21">
      <c r="A347" s="11">
        <v>68550</v>
      </c>
      <c r="B347" s="11">
        <v>1</v>
      </c>
      <c r="C347" s="11"/>
      <c r="D347" s="11">
        <v>132</v>
      </c>
      <c r="E347" s="11">
        <v>2</v>
      </c>
      <c r="F347" s="11"/>
      <c r="G347" s="11"/>
      <c r="H347" s="11"/>
      <c r="I347" s="11"/>
      <c r="J347" s="11"/>
      <c r="K347" s="11">
        <v>5</v>
      </c>
      <c r="L347" s="11">
        <v>15</v>
      </c>
      <c r="M347" s="11">
        <v>50</v>
      </c>
      <c r="N347" s="11">
        <v>40</v>
      </c>
      <c r="O347" s="11"/>
      <c r="P347" s="11">
        <v>1</v>
      </c>
      <c r="Q347" s="11">
        <v>178</v>
      </c>
      <c r="R347" s="11">
        <v>201601</v>
      </c>
      <c r="S347" s="11">
        <v>37</v>
      </c>
      <c r="T347" s="11" t="s">
        <v>224</v>
      </c>
      <c r="U347" s="11" t="s">
        <v>1211</v>
      </c>
    </row>
    <row r="348" spans="1:21">
      <c r="A348" s="11">
        <v>68550</v>
      </c>
      <c r="B348" s="11">
        <v>1</v>
      </c>
      <c r="C348" s="11"/>
      <c r="D348" s="11">
        <v>119.9</v>
      </c>
      <c r="E348" s="11">
        <v>2</v>
      </c>
      <c r="F348" s="11"/>
      <c r="G348" s="11"/>
      <c r="H348" s="11"/>
      <c r="I348" s="11"/>
      <c r="J348" s="11"/>
      <c r="K348" s="11">
        <v>5</v>
      </c>
      <c r="L348" s="11">
        <v>15</v>
      </c>
      <c r="M348" s="11">
        <v>60</v>
      </c>
      <c r="N348" s="11">
        <v>60</v>
      </c>
      <c r="O348" s="11"/>
      <c r="P348" s="11">
        <v>1</v>
      </c>
      <c r="Q348" s="11">
        <v>178</v>
      </c>
      <c r="R348" s="11">
        <v>201601</v>
      </c>
      <c r="S348" s="11">
        <v>37</v>
      </c>
      <c r="T348" s="11" t="s">
        <v>224</v>
      </c>
      <c r="U348" s="11" t="s">
        <v>1212</v>
      </c>
    </row>
    <row r="349" spans="1:21">
      <c r="A349" s="11">
        <v>68550</v>
      </c>
      <c r="B349" s="11">
        <v>1</v>
      </c>
      <c r="C349" s="11"/>
      <c r="D349" s="11">
        <v>109.7</v>
      </c>
      <c r="E349" s="11">
        <v>2</v>
      </c>
      <c r="F349" s="11"/>
      <c r="G349" s="11"/>
      <c r="H349" s="11"/>
      <c r="I349" s="11"/>
      <c r="J349" s="11"/>
      <c r="K349" s="11">
        <v>5</v>
      </c>
      <c r="L349" s="11">
        <v>20</v>
      </c>
      <c r="M349" s="11">
        <v>90</v>
      </c>
      <c r="N349" s="11">
        <v>80</v>
      </c>
      <c r="O349" s="11"/>
      <c r="P349" s="11">
        <v>1</v>
      </c>
      <c r="Q349" s="11">
        <v>178</v>
      </c>
      <c r="R349" s="11">
        <v>201601</v>
      </c>
      <c r="S349" s="11">
        <v>37</v>
      </c>
      <c r="T349" s="11" t="s">
        <v>224</v>
      </c>
      <c r="U349" s="11" t="s">
        <v>1213</v>
      </c>
    </row>
    <row r="350" spans="1:21">
      <c r="A350" s="11">
        <v>68550</v>
      </c>
      <c r="B350" s="11">
        <v>1</v>
      </c>
      <c r="C350" s="11"/>
      <c r="D350" s="11">
        <v>146</v>
      </c>
      <c r="E350" s="11">
        <v>2</v>
      </c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>
        <v>1</v>
      </c>
      <c r="Q350" s="11">
        <v>178</v>
      </c>
      <c r="R350" s="11">
        <v>201601</v>
      </c>
      <c r="S350" s="11">
        <v>37</v>
      </c>
      <c r="T350" s="11" t="s">
        <v>224</v>
      </c>
      <c r="U350" s="11" t="s">
        <v>1214</v>
      </c>
    </row>
    <row r="351" spans="1:21">
      <c r="A351" s="11">
        <v>68550</v>
      </c>
      <c r="B351" s="11">
        <v>1</v>
      </c>
      <c r="C351" s="11"/>
      <c r="D351" s="11">
        <v>134</v>
      </c>
      <c r="E351" s="11">
        <v>2</v>
      </c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>
        <v>1</v>
      </c>
      <c r="Q351" s="11">
        <v>178</v>
      </c>
      <c r="R351" s="11">
        <v>201601</v>
      </c>
      <c r="S351" s="11">
        <v>37</v>
      </c>
      <c r="T351" s="11" t="s">
        <v>224</v>
      </c>
      <c r="U351" s="11" t="s">
        <v>1215</v>
      </c>
    </row>
    <row r="352" spans="1:21">
      <c r="A352" s="11">
        <v>68550</v>
      </c>
      <c r="B352" s="11">
        <v>1</v>
      </c>
      <c r="C352" s="11"/>
      <c r="D352" s="11">
        <v>131</v>
      </c>
      <c r="E352" s="11">
        <v>2</v>
      </c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>
        <v>1</v>
      </c>
      <c r="Q352" s="11">
        <v>178</v>
      </c>
      <c r="R352" s="11">
        <v>201601</v>
      </c>
      <c r="S352" s="11">
        <v>37</v>
      </c>
      <c r="T352" s="11" t="s">
        <v>224</v>
      </c>
      <c r="U352" s="11" t="s">
        <v>1216</v>
      </c>
    </row>
    <row r="353" spans="1:21">
      <c r="A353" s="11">
        <v>68550</v>
      </c>
      <c r="B353" s="11">
        <v>1</v>
      </c>
      <c r="C353" s="11"/>
      <c r="D353" s="11">
        <v>92</v>
      </c>
      <c r="E353" s="11">
        <v>2</v>
      </c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>
        <v>1</v>
      </c>
      <c r="Q353" s="11">
        <v>178</v>
      </c>
      <c r="R353" s="11">
        <v>201601</v>
      </c>
      <c r="S353" s="11">
        <v>37</v>
      </c>
      <c r="T353" s="11" t="s">
        <v>224</v>
      </c>
      <c r="U353" s="11" t="s">
        <v>1217</v>
      </c>
    </row>
    <row r="354" spans="1:21">
      <c r="A354" s="11">
        <v>68550</v>
      </c>
      <c r="B354" s="11">
        <v>1</v>
      </c>
      <c r="C354" s="11"/>
      <c r="D354" s="11">
        <v>94.7</v>
      </c>
      <c r="E354" s="11">
        <v>2</v>
      </c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>
        <v>1</v>
      </c>
      <c r="Q354" s="11">
        <v>178</v>
      </c>
      <c r="R354" s="11">
        <v>201601</v>
      </c>
      <c r="S354" s="11">
        <v>37</v>
      </c>
      <c r="T354" s="11" t="s">
        <v>224</v>
      </c>
      <c r="U354" s="11" t="s">
        <v>1218</v>
      </c>
    </row>
    <row r="355" spans="1:21">
      <c r="A355" s="11">
        <v>68550</v>
      </c>
      <c r="B355" s="11">
        <v>1</v>
      </c>
      <c r="C355" s="11"/>
      <c r="D355" s="11">
        <v>92</v>
      </c>
      <c r="E355" s="11">
        <v>2</v>
      </c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>
        <v>1</v>
      </c>
      <c r="Q355" s="11">
        <v>178</v>
      </c>
      <c r="R355" s="11">
        <v>201601</v>
      </c>
      <c r="S355" s="11">
        <v>37</v>
      </c>
      <c r="T355" s="11" t="s">
        <v>224</v>
      </c>
      <c r="U355" s="11" t="s">
        <v>1219</v>
      </c>
    </row>
    <row r="356" spans="1:21">
      <c r="A356" s="11">
        <v>68550</v>
      </c>
      <c r="B356" s="11">
        <v>1</v>
      </c>
      <c r="C356" s="11"/>
      <c r="D356" s="11">
        <v>95.3</v>
      </c>
      <c r="E356" s="11">
        <v>2</v>
      </c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>
        <v>1</v>
      </c>
      <c r="Q356" s="11">
        <v>178</v>
      </c>
      <c r="R356" s="11">
        <v>201601</v>
      </c>
      <c r="S356" s="11">
        <v>37</v>
      </c>
      <c r="T356" s="11" t="s">
        <v>224</v>
      </c>
      <c r="U356" s="11" t="s">
        <v>1220</v>
      </c>
    </row>
    <row r="357" spans="1:21">
      <c r="A357" s="11">
        <v>68550</v>
      </c>
      <c r="B357" s="11">
        <v>1</v>
      </c>
      <c r="C357" s="11"/>
      <c r="D357" s="11">
        <v>98.3</v>
      </c>
      <c r="E357" s="11">
        <v>2</v>
      </c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>
        <v>1</v>
      </c>
      <c r="Q357" s="11">
        <v>178</v>
      </c>
      <c r="R357" s="11">
        <v>201601</v>
      </c>
      <c r="S357" s="11">
        <v>37</v>
      </c>
      <c r="T357" s="11" t="s">
        <v>224</v>
      </c>
      <c r="U357" s="11" t="s">
        <v>1221</v>
      </c>
    </row>
    <row r="358" spans="1:21">
      <c r="A358" s="11">
        <v>68550</v>
      </c>
      <c r="B358" s="11">
        <v>1</v>
      </c>
      <c r="C358" s="11"/>
      <c r="D358" s="11">
        <v>148.1</v>
      </c>
      <c r="E358" s="11">
        <v>2</v>
      </c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>
        <v>1</v>
      </c>
      <c r="Q358" s="11">
        <v>178</v>
      </c>
      <c r="R358" s="11">
        <v>201601</v>
      </c>
      <c r="S358" s="11">
        <v>37</v>
      </c>
      <c r="T358" s="11" t="s">
        <v>224</v>
      </c>
      <c r="U358" s="11" t="s">
        <v>1222</v>
      </c>
    </row>
    <row r="359" spans="1:21">
      <c r="A359" s="11">
        <v>68550</v>
      </c>
      <c r="B359" s="11">
        <v>1</v>
      </c>
      <c r="C359" s="11"/>
      <c r="D359" s="11">
        <v>146.1</v>
      </c>
      <c r="E359" s="11">
        <v>2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>
        <v>1</v>
      </c>
      <c r="Q359" s="11">
        <v>178</v>
      </c>
      <c r="R359" s="11">
        <v>201601</v>
      </c>
      <c r="S359" s="11">
        <v>37</v>
      </c>
      <c r="T359" s="11" t="s">
        <v>224</v>
      </c>
      <c r="U359" s="11" t="s">
        <v>1223</v>
      </c>
    </row>
    <row r="360" spans="1:21">
      <c r="A360" s="11">
        <v>68550</v>
      </c>
      <c r="B360" s="11">
        <v>2</v>
      </c>
      <c r="C360" s="11"/>
      <c r="D360" s="11">
        <v>99.4</v>
      </c>
      <c r="E360" s="11">
        <v>2</v>
      </c>
      <c r="F360" s="11">
        <v>4</v>
      </c>
      <c r="G360" s="11">
        <v>1</v>
      </c>
      <c r="H360" s="11">
        <v>6</v>
      </c>
      <c r="I360" s="11"/>
      <c r="J360" s="11"/>
      <c r="K360" s="11"/>
      <c r="L360" s="11"/>
      <c r="M360" s="11"/>
      <c r="N360" s="11"/>
      <c r="O360" s="11"/>
      <c r="P360" s="11">
        <v>1</v>
      </c>
      <c r="Q360" s="11">
        <v>178</v>
      </c>
      <c r="R360" s="11">
        <v>201601</v>
      </c>
      <c r="S360" s="11">
        <v>37</v>
      </c>
      <c r="T360" s="11" t="s">
        <v>224</v>
      </c>
      <c r="U360" s="11" t="s">
        <v>1224</v>
      </c>
    </row>
    <row r="361" spans="1:21">
      <c r="A361" s="11">
        <v>68550</v>
      </c>
      <c r="B361" s="11">
        <v>2</v>
      </c>
      <c r="C361" s="11"/>
      <c r="D361" s="11">
        <v>86.3</v>
      </c>
      <c r="E361" s="11">
        <v>2</v>
      </c>
      <c r="F361" s="11">
        <v>4</v>
      </c>
      <c r="G361" s="11">
        <v>1</v>
      </c>
      <c r="H361" s="11">
        <v>6</v>
      </c>
      <c r="I361" s="11"/>
      <c r="J361" s="11"/>
      <c r="K361" s="11">
        <v>5</v>
      </c>
      <c r="L361" s="11">
        <v>0</v>
      </c>
      <c r="M361" s="11">
        <v>5</v>
      </c>
      <c r="N361" s="11">
        <v>40</v>
      </c>
      <c r="O361" s="11"/>
      <c r="P361" s="11">
        <v>1</v>
      </c>
      <c r="Q361" s="11">
        <v>178</v>
      </c>
      <c r="R361" s="11">
        <v>201601</v>
      </c>
      <c r="S361" s="11">
        <v>37</v>
      </c>
      <c r="T361" s="11" t="s">
        <v>224</v>
      </c>
      <c r="U361" s="11" t="s">
        <v>1225</v>
      </c>
    </row>
    <row r="362" spans="1:21">
      <c r="A362" s="11">
        <v>68590</v>
      </c>
      <c r="B362" s="11">
        <v>2</v>
      </c>
      <c r="C362" s="11"/>
      <c r="D362" s="11">
        <v>50.1</v>
      </c>
      <c r="E362" s="11">
        <v>2</v>
      </c>
      <c r="F362" s="11">
        <v>0</v>
      </c>
      <c r="G362" s="11">
        <v>0</v>
      </c>
      <c r="H362" s="11">
        <v>0</v>
      </c>
      <c r="I362" s="11"/>
      <c r="J362" s="11"/>
      <c r="K362" s="11"/>
      <c r="L362" s="11"/>
      <c r="M362" s="11"/>
      <c r="N362" s="11"/>
      <c r="O362" s="11"/>
      <c r="P362" s="11">
        <v>1</v>
      </c>
      <c r="Q362" s="11">
        <v>178</v>
      </c>
      <c r="R362" s="11">
        <v>201601</v>
      </c>
      <c r="S362" s="11">
        <v>47</v>
      </c>
      <c r="T362" s="11" t="s">
        <v>213</v>
      </c>
      <c r="U362" s="11" t="s">
        <v>1226</v>
      </c>
    </row>
    <row r="363" spans="1:21">
      <c r="A363" s="11">
        <v>68570</v>
      </c>
      <c r="B363" s="11">
        <v>1</v>
      </c>
      <c r="C363" s="11"/>
      <c r="D363" s="11">
        <v>77.599999999999994</v>
      </c>
      <c r="E363" s="11">
        <v>1</v>
      </c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>
        <v>1</v>
      </c>
      <c r="Q363" s="11">
        <v>178</v>
      </c>
      <c r="R363" s="11">
        <v>201601</v>
      </c>
      <c r="S363" s="11">
        <v>48</v>
      </c>
      <c r="T363" s="11" t="s">
        <v>211</v>
      </c>
      <c r="U363" s="11" t="s">
        <v>1227</v>
      </c>
    </row>
    <row r="364" spans="1:21">
      <c r="A364" s="11">
        <v>68570</v>
      </c>
      <c r="B364" s="11">
        <v>1</v>
      </c>
      <c r="C364" s="11"/>
      <c r="D364" s="11">
        <v>95.9</v>
      </c>
      <c r="E364" s="11">
        <v>1</v>
      </c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>
        <v>1</v>
      </c>
      <c r="Q364" s="11">
        <v>178</v>
      </c>
      <c r="R364" s="11">
        <v>201601</v>
      </c>
      <c r="S364" s="11">
        <v>48</v>
      </c>
      <c r="T364" s="11" t="s">
        <v>211</v>
      </c>
      <c r="U364" s="11" t="s">
        <v>1228</v>
      </c>
    </row>
    <row r="365" spans="1:21">
      <c r="A365" s="11">
        <v>68570</v>
      </c>
      <c r="B365" s="11">
        <v>1</v>
      </c>
      <c r="C365" s="11"/>
      <c r="D365" s="11">
        <v>120.5</v>
      </c>
      <c r="E365" s="11">
        <v>1</v>
      </c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>
        <v>1</v>
      </c>
      <c r="Q365" s="11">
        <v>178</v>
      </c>
      <c r="R365" s="11">
        <v>201601</v>
      </c>
      <c r="S365" s="11">
        <v>48</v>
      </c>
      <c r="T365" s="11" t="s">
        <v>211</v>
      </c>
      <c r="U365" s="11" t="s">
        <v>1229</v>
      </c>
    </row>
    <row r="366" spans="1:21">
      <c r="A366" s="11">
        <v>68570</v>
      </c>
      <c r="B366" s="11">
        <v>1</v>
      </c>
      <c r="C366" s="11"/>
      <c r="D366" s="11">
        <v>100.9</v>
      </c>
      <c r="E366" s="11">
        <v>2</v>
      </c>
      <c r="F366" s="11"/>
      <c r="G366" s="11"/>
      <c r="H366" s="11"/>
      <c r="I366" s="11"/>
      <c r="J366" s="11"/>
      <c r="K366" s="11">
        <v>5</v>
      </c>
      <c r="L366" s="11">
        <v>20</v>
      </c>
      <c r="M366" s="11">
        <v>0</v>
      </c>
      <c r="N366" s="11">
        <v>10</v>
      </c>
      <c r="O366" s="11"/>
      <c r="P366" s="11">
        <v>1</v>
      </c>
      <c r="Q366" s="11">
        <v>178</v>
      </c>
      <c r="R366" s="11">
        <v>201601</v>
      </c>
      <c r="S366" s="11">
        <v>48</v>
      </c>
      <c r="T366" s="11" t="s">
        <v>211</v>
      </c>
      <c r="U366" s="11" t="s">
        <v>1230</v>
      </c>
    </row>
    <row r="367" spans="1:21">
      <c r="A367" s="11">
        <v>68570</v>
      </c>
      <c r="B367" s="11">
        <v>1</v>
      </c>
      <c r="C367" s="11"/>
      <c r="D367" s="11">
        <v>72.599999999999994</v>
      </c>
      <c r="E367" s="11">
        <v>2</v>
      </c>
      <c r="F367" s="11"/>
      <c r="G367" s="11"/>
      <c r="H367" s="11"/>
      <c r="I367" s="11"/>
      <c r="J367" s="11"/>
      <c r="K367" s="11">
        <v>5</v>
      </c>
      <c r="L367" s="11">
        <v>80</v>
      </c>
      <c r="M367" s="11">
        <v>90</v>
      </c>
      <c r="N367" s="11">
        <v>80</v>
      </c>
      <c r="O367" s="11"/>
      <c r="P367" s="11">
        <v>1</v>
      </c>
      <c r="Q367" s="11">
        <v>178</v>
      </c>
      <c r="R367" s="11">
        <v>201601</v>
      </c>
      <c r="S367" s="11">
        <v>48</v>
      </c>
      <c r="T367" s="11" t="s">
        <v>211</v>
      </c>
      <c r="U367" s="11" t="s">
        <v>1231</v>
      </c>
    </row>
    <row r="368" spans="1:21">
      <c r="A368" s="11">
        <v>68570</v>
      </c>
      <c r="B368" s="11">
        <v>1</v>
      </c>
      <c r="C368" s="11"/>
      <c r="D368" s="11">
        <v>78.099999999999994</v>
      </c>
      <c r="E368" s="11">
        <v>2</v>
      </c>
      <c r="F368" s="11"/>
      <c r="G368" s="11"/>
      <c r="H368" s="11"/>
      <c r="I368" s="11"/>
      <c r="J368" s="11"/>
      <c r="K368" s="11">
        <v>5</v>
      </c>
      <c r="L368" s="11">
        <v>80</v>
      </c>
      <c r="M368" s="11">
        <v>15</v>
      </c>
      <c r="N368" s="11">
        <v>10</v>
      </c>
      <c r="O368" s="11"/>
      <c r="P368" s="11">
        <v>1</v>
      </c>
      <c r="Q368" s="11">
        <v>178</v>
      </c>
      <c r="R368" s="11">
        <v>201601</v>
      </c>
      <c r="S368" s="11">
        <v>48</v>
      </c>
      <c r="T368" s="11" t="s">
        <v>211</v>
      </c>
      <c r="U368" s="11" t="s">
        <v>1232</v>
      </c>
    </row>
    <row r="369" spans="1:21">
      <c r="A369" s="11">
        <v>68570</v>
      </c>
      <c r="B369" s="11">
        <v>1</v>
      </c>
      <c r="C369" s="11"/>
      <c r="D369" s="11">
        <v>46.8</v>
      </c>
      <c r="E369" s="11">
        <v>2</v>
      </c>
      <c r="F369" s="11"/>
      <c r="G369" s="11"/>
      <c r="H369" s="11"/>
      <c r="I369" s="11"/>
      <c r="J369" s="11"/>
      <c r="K369" s="11">
        <v>5</v>
      </c>
      <c r="L369" s="11">
        <v>0</v>
      </c>
      <c r="M369" s="11">
        <v>30</v>
      </c>
      <c r="N369" s="11">
        <v>10</v>
      </c>
      <c r="O369" s="11"/>
      <c r="P369" s="11">
        <v>1</v>
      </c>
      <c r="Q369" s="11">
        <v>178</v>
      </c>
      <c r="R369" s="11">
        <v>201601</v>
      </c>
      <c r="S369" s="11">
        <v>48</v>
      </c>
      <c r="T369" s="11" t="s">
        <v>211</v>
      </c>
      <c r="U369" s="11" t="s">
        <v>1233</v>
      </c>
    </row>
    <row r="370" spans="1:21">
      <c r="A370" s="11">
        <v>68570</v>
      </c>
      <c r="B370" s="11">
        <v>1</v>
      </c>
      <c r="C370" s="11"/>
      <c r="D370" s="11">
        <v>100.8</v>
      </c>
      <c r="E370" s="11">
        <v>2</v>
      </c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>
        <v>1</v>
      </c>
      <c r="Q370" s="11">
        <v>178</v>
      </c>
      <c r="R370" s="11">
        <v>201601</v>
      </c>
      <c r="S370" s="11">
        <v>48</v>
      </c>
      <c r="T370" s="11" t="s">
        <v>211</v>
      </c>
      <c r="U370" s="11" t="s">
        <v>1234</v>
      </c>
    </row>
    <row r="371" spans="1:21">
      <c r="A371" s="11">
        <v>68570</v>
      </c>
      <c r="B371" s="11">
        <v>1</v>
      </c>
      <c r="C371" s="11"/>
      <c r="D371" s="11">
        <v>99.9</v>
      </c>
      <c r="E371" s="11">
        <v>2</v>
      </c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>
        <v>1</v>
      </c>
      <c r="Q371" s="11">
        <v>178</v>
      </c>
      <c r="R371" s="11">
        <v>201601</v>
      </c>
      <c r="S371" s="11">
        <v>48</v>
      </c>
      <c r="T371" s="11" t="s">
        <v>211</v>
      </c>
      <c r="U371" s="11" t="s">
        <v>1235</v>
      </c>
    </row>
    <row r="372" spans="1:21">
      <c r="A372" s="11">
        <v>68570</v>
      </c>
      <c r="B372" s="11">
        <v>1</v>
      </c>
      <c r="C372" s="11"/>
      <c r="D372" s="11">
        <v>108.6</v>
      </c>
      <c r="E372" s="11">
        <v>2</v>
      </c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>
        <v>1</v>
      </c>
      <c r="Q372" s="11">
        <v>178</v>
      </c>
      <c r="R372" s="11">
        <v>201601</v>
      </c>
      <c r="S372" s="11">
        <v>48</v>
      </c>
      <c r="T372" s="11" t="s">
        <v>211</v>
      </c>
      <c r="U372" s="11" t="s">
        <v>1236</v>
      </c>
    </row>
    <row r="373" spans="1:21">
      <c r="A373" s="11">
        <v>68570</v>
      </c>
      <c r="B373" s="11">
        <v>1</v>
      </c>
      <c r="C373" s="11"/>
      <c r="D373" s="11">
        <v>64.5</v>
      </c>
      <c r="E373" s="11">
        <v>2</v>
      </c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>
        <v>1</v>
      </c>
      <c r="Q373" s="11">
        <v>178</v>
      </c>
      <c r="R373" s="11">
        <v>201601</v>
      </c>
      <c r="S373" s="11">
        <v>48</v>
      </c>
      <c r="T373" s="11" t="s">
        <v>211</v>
      </c>
      <c r="U373" s="11" t="s">
        <v>1237</v>
      </c>
    </row>
    <row r="374" spans="1:21">
      <c r="A374" s="11">
        <v>68570</v>
      </c>
      <c r="B374" s="11">
        <v>1</v>
      </c>
      <c r="C374" s="11"/>
      <c r="D374" s="11">
        <v>66.7</v>
      </c>
      <c r="E374" s="11">
        <v>2</v>
      </c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>
        <v>1</v>
      </c>
      <c r="Q374" s="11">
        <v>178</v>
      </c>
      <c r="R374" s="11">
        <v>201601</v>
      </c>
      <c r="S374" s="11">
        <v>48</v>
      </c>
      <c r="T374" s="11" t="s">
        <v>211</v>
      </c>
      <c r="U374" s="11" t="s">
        <v>1238</v>
      </c>
    </row>
    <row r="375" spans="1:21">
      <c r="A375" s="11">
        <v>68570</v>
      </c>
      <c r="B375" s="11">
        <v>1</v>
      </c>
      <c r="C375" s="11"/>
      <c r="D375" s="11">
        <v>62.7</v>
      </c>
      <c r="E375" s="11">
        <v>2</v>
      </c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>
        <v>1</v>
      </c>
      <c r="Q375" s="11">
        <v>178</v>
      </c>
      <c r="R375" s="11">
        <v>201601</v>
      </c>
      <c r="S375" s="11">
        <v>48</v>
      </c>
      <c r="T375" s="11" t="s">
        <v>211</v>
      </c>
      <c r="U375" s="11" t="s">
        <v>1239</v>
      </c>
    </row>
    <row r="376" spans="1:21">
      <c r="A376" s="11">
        <v>68570</v>
      </c>
      <c r="B376" s="11">
        <v>1</v>
      </c>
      <c r="C376" s="11"/>
      <c r="D376" s="11">
        <v>68.3</v>
      </c>
      <c r="E376" s="11">
        <v>2</v>
      </c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>
        <v>1</v>
      </c>
      <c r="Q376" s="11">
        <v>178</v>
      </c>
      <c r="R376" s="11">
        <v>201601</v>
      </c>
      <c r="S376" s="11">
        <v>48</v>
      </c>
      <c r="T376" s="11" t="s">
        <v>211</v>
      </c>
      <c r="U376" s="11" t="s">
        <v>1240</v>
      </c>
    </row>
    <row r="377" spans="1:21">
      <c r="A377" s="11">
        <v>68570</v>
      </c>
      <c r="B377" s="11">
        <v>1</v>
      </c>
      <c r="C377" s="11"/>
      <c r="D377" s="11">
        <v>67.8</v>
      </c>
      <c r="E377" s="11">
        <v>2</v>
      </c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>
        <v>1</v>
      </c>
      <c r="Q377" s="11">
        <v>178</v>
      </c>
      <c r="R377" s="11">
        <v>201601</v>
      </c>
      <c r="S377" s="11">
        <v>48</v>
      </c>
      <c r="T377" s="11" t="s">
        <v>211</v>
      </c>
      <c r="U377" s="11" t="s">
        <v>1241</v>
      </c>
    </row>
    <row r="378" spans="1:21">
      <c r="A378" s="11">
        <v>68570</v>
      </c>
      <c r="B378" s="11">
        <v>1</v>
      </c>
      <c r="C378" s="11"/>
      <c r="D378" s="11">
        <v>72.099999999999994</v>
      </c>
      <c r="E378" s="11">
        <v>2</v>
      </c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>
        <v>1</v>
      </c>
      <c r="Q378" s="11">
        <v>178</v>
      </c>
      <c r="R378" s="11">
        <v>201601</v>
      </c>
      <c r="S378" s="11">
        <v>48</v>
      </c>
      <c r="T378" s="11" t="s">
        <v>211</v>
      </c>
      <c r="U378" s="11" t="s">
        <v>1242</v>
      </c>
    </row>
    <row r="379" spans="1:21">
      <c r="A379" s="11">
        <v>68570</v>
      </c>
      <c r="B379" s="11">
        <v>1</v>
      </c>
      <c r="C379" s="11"/>
      <c r="D379" s="11">
        <v>99</v>
      </c>
      <c r="E379" s="11">
        <v>2</v>
      </c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>
        <v>1</v>
      </c>
      <c r="Q379" s="11">
        <v>178</v>
      </c>
      <c r="R379" s="11">
        <v>201601</v>
      </c>
      <c r="S379" s="11">
        <v>48</v>
      </c>
      <c r="T379" s="11" t="s">
        <v>211</v>
      </c>
      <c r="U379" s="11" t="s">
        <v>1243</v>
      </c>
    </row>
    <row r="380" spans="1:21">
      <c r="A380" s="11">
        <v>68550</v>
      </c>
      <c r="B380" s="11">
        <v>1</v>
      </c>
      <c r="C380" s="11"/>
      <c r="D380" s="11">
        <v>91.8</v>
      </c>
      <c r="E380" s="11">
        <v>2</v>
      </c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>
        <v>1</v>
      </c>
      <c r="Q380" s="11">
        <v>178</v>
      </c>
      <c r="R380" s="11">
        <v>201601</v>
      </c>
      <c r="S380" s="11">
        <v>71</v>
      </c>
      <c r="T380" s="11" t="s">
        <v>183</v>
      </c>
      <c r="U380" s="11" t="s">
        <v>1244</v>
      </c>
    </row>
    <row r="381" spans="1:21">
      <c r="A381" s="11">
        <v>68550</v>
      </c>
      <c r="B381" s="11">
        <v>1</v>
      </c>
      <c r="C381" s="11"/>
      <c r="D381" s="11">
        <v>86.8</v>
      </c>
      <c r="E381" s="11">
        <v>2</v>
      </c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>
        <v>1</v>
      </c>
      <c r="Q381" s="11">
        <v>178</v>
      </c>
      <c r="R381" s="11">
        <v>201601</v>
      </c>
      <c r="S381" s="11">
        <v>71</v>
      </c>
      <c r="T381" s="11" t="s">
        <v>183</v>
      </c>
      <c r="U381" s="11" t="s">
        <v>1245</v>
      </c>
    </row>
    <row r="382" spans="1:21">
      <c r="A382" s="11">
        <v>68550</v>
      </c>
      <c r="B382" s="11">
        <v>1</v>
      </c>
      <c r="C382" s="11"/>
      <c r="D382" s="11">
        <v>131.1</v>
      </c>
      <c r="E382" s="11">
        <v>2</v>
      </c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>
        <v>1</v>
      </c>
      <c r="Q382" s="11">
        <v>178</v>
      </c>
      <c r="R382" s="11">
        <v>201601</v>
      </c>
      <c r="S382" s="11">
        <v>71</v>
      </c>
      <c r="T382" s="11" t="s">
        <v>183</v>
      </c>
      <c r="U382" s="11" t="s">
        <v>1246</v>
      </c>
    </row>
    <row r="383" spans="1:21">
      <c r="A383" s="11">
        <v>68550</v>
      </c>
      <c r="B383" s="11">
        <v>1</v>
      </c>
      <c r="C383" s="11"/>
      <c r="D383" s="11">
        <v>132.30000000000001</v>
      </c>
      <c r="E383" s="11">
        <v>2</v>
      </c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>
        <v>1</v>
      </c>
      <c r="Q383" s="11">
        <v>178</v>
      </c>
      <c r="R383" s="11">
        <v>201601</v>
      </c>
      <c r="S383" s="11">
        <v>71</v>
      </c>
      <c r="T383" s="11" t="s">
        <v>183</v>
      </c>
      <c r="U383" s="11" t="s">
        <v>1247</v>
      </c>
    </row>
    <row r="384" spans="1:21">
      <c r="A384" s="11">
        <v>68550</v>
      </c>
      <c r="B384" s="11">
        <v>1</v>
      </c>
      <c r="C384" s="11"/>
      <c r="D384" s="11">
        <v>147.69999999999999</v>
      </c>
      <c r="E384" s="11">
        <v>3</v>
      </c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>
        <v>1</v>
      </c>
      <c r="Q384" s="11">
        <v>178</v>
      </c>
      <c r="R384" s="11">
        <v>201601</v>
      </c>
      <c r="S384" s="11">
        <v>71</v>
      </c>
      <c r="T384" s="11" t="s">
        <v>183</v>
      </c>
      <c r="U384" s="11" t="s">
        <v>1248</v>
      </c>
    </row>
    <row r="385" spans="1:21">
      <c r="A385" s="11">
        <v>68550</v>
      </c>
      <c r="B385" s="11">
        <v>1</v>
      </c>
      <c r="C385" s="11"/>
      <c r="D385" s="11">
        <v>143.5</v>
      </c>
      <c r="E385" s="11">
        <v>3</v>
      </c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>
        <v>1</v>
      </c>
      <c r="Q385" s="11">
        <v>178</v>
      </c>
      <c r="R385" s="11">
        <v>201601</v>
      </c>
      <c r="S385" s="11">
        <v>71</v>
      </c>
      <c r="T385" s="11" t="s">
        <v>183</v>
      </c>
      <c r="U385" s="11" t="s">
        <v>1249</v>
      </c>
    </row>
    <row r="386" spans="1:21">
      <c r="A386" s="11">
        <v>68550</v>
      </c>
      <c r="B386" s="11">
        <v>2</v>
      </c>
      <c r="C386" s="11"/>
      <c r="D386" s="11">
        <v>40.299999999999997</v>
      </c>
      <c r="E386" s="11">
        <v>2</v>
      </c>
      <c r="F386" s="11">
        <v>0</v>
      </c>
      <c r="G386" s="11">
        <v>0</v>
      </c>
      <c r="H386" s="11">
        <v>0</v>
      </c>
      <c r="I386" s="11"/>
      <c r="J386" s="11"/>
      <c r="K386" s="11"/>
      <c r="L386" s="11"/>
      <c r="M386" s="11"/>
      <c r="N386" s="11"/>
      <c r="O386" s="11"/>
      <c r="P386" s="11">
        <v>1</v>
      </c>
      <c r="Q386" s="11">
        <v>178</v>
      </c>
      <c r="R386" s="11">
        <v>201601</v>
      </c>
      <c r="S386" s="11">
        <v>71</v>
      </c>
      <c r="T386" s="11" t="s">
        <v>183</v>
      </c>
      <c r="U386" s="11" t="s">
        <v>1250</v>
      </c>
    </row>
    <row r="387" spans="1:21">
      <c r="A387" s="11">
        <v>68550</v>
      </c>
      <c r="B387" s="11">
        <v>2</v>
      </c>
      <c r="C387" s="11"/>
      <c r="D387" s="11">
        <v>116.6</v>
      </c>
      <c r="E387" s="11">
        <v>3</v>
      </c>
      <c r="F387" s="11">
        <v>4</v>
      </c>
      <c r="G387" s="11">
        <v>1</v>
      </c>
      <c r="H387" s="11">
        <v>5</v>
      </c>
      <c r="I387" s="11"/>
      <c r="J387" s="11"/>
      <c r="K387" s="11">
        <v>5</v>
      </c>
      <c r="L387" s="11">
        <v>20</v>
      </c>
      <c r="M387" s="11">
        <v>20</v>
      </c>
      <c r="N387" s="11">
        <v>30</v>
      </c>
      <c r="O387" s="11"/>
      <c r="P387" s="11">
        <v>1</v>
      </c>
      <c r="Q387" s="11">
        <v>178</v>
      </c>
      <c r="R387" s="11">
        <v>201601</v>
      </c>
      <c r="S387" s="11">
        <v>71</v>
      </c>
      <c r="T387" s="11" t="s">
        <v>183</v>
      </c>
      <c r="U387" s="11" t="s">
        <v>1251</v>
      </c>
    </row>
    <row r="388" spans="1:21">
      <c r="A388" s="11">
        <v>68570</v>
      </c>
      <c r="B388" s="11">
        <v>1</v>
      </c>
      <c r="C388" s="11"/>
      <c r="D388" s="11">
        <v>99.7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>
        <v>1</v>
      </c>
      <c r="Q388" s="11">
        <v>178</v>
      </c>
      <c r="R388" s="11">
        <v>201601</v>
      </c>
      <c r="S388" s="11">
        <v>71</v>
      </c>
      <c r="T388" s="11" t="s">
        <v>183</v>
      </c>
      <c r="U388" s="11" t="s">
        <v>1252</v>
      </c>
    </row>
    <row r="389" spans="1:21">
      <c r="A389" s="11">
        <v>68570</v>
      </c>
      <c r="B389" s="11">
        <v>2</v>
      </c>
      <c r="C389" s="11"/>
      <c r="D389" s="11">
        <v>45.7</v>
      </c>
      <c r="E389" s="11">
        <v>2</v>
      </c>
      <c r="F389" s="11">
        <v>0</v>
      </c>
      <c r="G389" s="11">
        <v>0</v>
      </c>
      <c r="H389" s="11">
        <v>0</v>
      </c>
      <c r="I389" s="11"/>
      <c r="J389" s="11"/>
      <c r="K389" s="11"/>
      <c r="L389" s="11"/>
      <c r="M389" s="11"/>
      <c r="N389" s="11"/>
      <c r="O389" s="11"/>
      <c r="P389" s="11">
        <v>1</v>
      </c>
      <c r="Q389" s="11">
        <v>178</v>
      </c>
      <c r="R389" s="11">
        <v>201601</v>
      </c>
      <c r="S389" s="11">
        <v>71</v>
      </c>
      <c r="T389" s="11" t="s">
        <v>183</v>
      </c>
      <c r="U389" s="11" t="s">
        <v>1253</v>
      </c>
    </row>
    <row r="390" spans="1:21">
      <c r="A390" s="11">
        <v>68580</v>
      </c>
      <c r="B390" s="11">
        <v>2</v>
      </c>
      <c r="C390" s="11"/>
      <c r="D390" s="11">
        <v>34.5</v>
      </c>
      <c r="E390" s="11">
        <v>2</v>
      </c>
      <c r="F390" s="11">
        <v>0</v>
      </c>
      <c r="G390" s="11">
        <v>0</v>
      </c>
      <c r="H390" s="11">
        <v>0</v>
      </c>
      <c r="I390" s="11"/>
      <c r="J390" s="11"/>
      <c r="K390" s="11"/>
      <c r="L390" s="11"/>
      <c r="M390" s="11"/>
      <c r="N390" s="11"/>
      <c r="O390" s="11"/>
      <c r="P390" s="11">
        <v>1</v>
      </c>
      <c r="Q390" s="11">
        <v>178</v>
      </c>
      <c r="R390" s="11">
        <v>201601</v>
      </c>
      <c r="S390" s="11">
        <v>71</v>
      </c>
      <c r="T390" s="11" t="s">
        <v>183</v>
      </c>
      <c r="U390" s="11" t="s">
        <v>1254</v>
      </c>
    </row>
    <row r="391" spans="1:21">
      <c r="A391" s="11">
        <v>69300</v>
      </c>
      <c r="B391" s="11">
        <v>1</v>
      </c>
      <c r="C391" s="11">
        <v>81.5</v>
      </c>
      <c r="D391" s="11"/>
      <c r="E391" s="11">
        <v>2</v>
      </c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>
        <v>1</v>
      </c>
      <c r="Q391" s="11">
        <v>178</v>
      </c>
      <c r="R391" s="11">
        <v>201601</v>
      </c>
      <c r="S391" s="11">
        <v>73</v>
      </c>
      <c r="T391" s="11" t="s">
        <v>179</v>
      </c>
      <c r="U391" s="11" t="s">
        <v>1255</v>
      </c>
    </row>
    <row r="392" spans="1:21">
      <c r="A392" s="11">
        <v>69300</v>
      </c>
      <c r="B392" s="11">
        <v>2</v>
      </c>
      <c r="C392" s="11">
        <v>107.2</v>
      </c>
      <c r="D392" s="11"/>
      <c r="E392" s="11">
        <v>2</v>
      </c>
      <c r="F392" s="11">
        <v>4</v>
      </c>
      <c r="G392" s="11">
        <v>1</v>
      </c>
      <c r="H392" s="11">
        <v>5</v>
      </c>
      <c r="I392" s="11"/>
      <c r="J392" s="11"/>
      <c r="K392" s="11"/>
      <c r="L392" s="11"/>
      <c r="M392" s="11"/>
      <c r="N392" s="11"/>
      <c r="O392" s="11"/>
      <c r="P392" s="11">
        <v>1</v>
      </c>
      <c r="Q392" s="11">
        <v>178</v>
      </c>
      <c r="R392" s="11">
        <v>201601</v>
      </c>
      <c r="S392" s="11">
        <v>73</v>
      </c>
      <c r="T392" s="11" t="s">
        <v>179</v>
      </c>
      <c r="U392" s="11" t="s">
        <v>1256</v>
      </c>
    </row>
    <row r="393" spans="1:21">
      <c r="A393" s="11">
        <v>69300</v>
      </c>
      <c r="B393" s="11">
        <v>2</v>
      </c>
      <c r="C393" s="11">
        <v>99.8</v>
      </c>
      <c r="D393" s="11"/>
      <c r="E393" s="11">
        <v>2</v>
      </c>
      <c r="F393" s="11">
        <v>4</v>
      </c>
      <c r="G393" s="11">
        <v>1</v>
      </c>
      <c r="H393" s="11">
        <v>5</v>
      </c>
      <c r="I393" s="11"/>
      <c r="J393" s="11"/>
      <c r="K393" s="11"/>
      <c r="L393" s="11"/>
      <c r="M393" s="11"/>
      <c r="N393" s="11"/>
      <c r="O393" s="11"/>
      <c r="P393" s="11">
        <v>1</v>
      </c>
      <c r="Q393" s="11">
        <v>178</v>
      </c>
      <c r="R393" s="11">
        <v>201601</v>
      </c>
      <c r="S393" s="11">
        <v>73</v>
      </c>
      <c r="T393" s="11" t="s">
        <v>179</v>
      </c>
      <c r="U393" s="11" t="s">
        <v>1257</v>
      </c>
    </row>
    <row r="394" spans="1:21">
      <c r="A394" s="11">
        <v>69300</v>
      </c>
      <c r="B394" s="11">
        <v>2</v>
      </c>
      <c r="C394" s="11">
        <v>107.7</v>
      </c>
      <c r="D394" s="11"/>
      <c r="E394" s="11">
        <v>2</v>
      </c>
      <c r="F394" s="11">
        <v>0</v>
      </c>
      <c r="G394" s="11">
        <v>0</v>
      </c>
      <c r="H394" s="11">
        <v>1</v>
      </c>
      <c r="I394" s="11"/>
      <c r="J394" s="11"/>
      <c r="K394" s="11"/>
      <c r="L394" s="11"/>
      <c r="M394" s="11"/>
      <c r="N394" s="11"/>
      <c r="O394" s="11"/>
      <c r="P394" s="11">
        <v>1</v>
      </c>
      <c r="Q394" s="11">
        <v>178</v>
      </c>
      <c r="R394" s="11">
        <v>201601</v>
      </c>
      <c r="S394" s="11">
        <v>73</v>
      </c>
      <c r="T394" s="11" t="s">
        <v>179</v>
      </c>
      <c r="U394" s="11" t="s">
        <v>1258</v>
      </c>
    </row>
    <row r="395" spans="1:21">
      <c r="A395" s="11">
        <v>68570</v>
      </c>
      <c r="B395" s="11">
        <v>1</v>
      </c>
      <c r="C395" s="11"/>
      <c r="D395" s="11">
        <v>50.3</v>
      </c>
      <c r="E395" s="11">
        <v>1</v>
      </c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>
        <v>1</v>
      </c>
      <c r="Q395" s="11">
        <v>178</v>
      </c>
      <c r="R395" s="11">
        <v>201601</v>
      </c>
      <c r="S395" s="11">
        <v>73</v>
      </c>
      <c r="T395" s="11" t="s">
        <v>179</v>
      </c>
      <c r="U395" s="11" t="s">
        <v>1259</v>
      </c>
    </row>
    <row r="396" spans="1:21">
      <c r="A396" s="11">
        <v>68570</v>
      </c>
      <c r="B396" s="11">
        <v>1</v>
      </c>
      <c r="C396" s="11"/>
      <c r="D396" s="11">
        <v>53.2</v>
      </c>
      <c r="E396" s="11">
        <v>1</v>
      </c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>
        <v>1</v>
      </c>
      <c r="Q396" s="11">
        <v>178</v>
      </c>
      <c r="R396" s="11">
        <v>201601</v>
      </c>
      <c r="S396" s="11">
        <v>73</v>
      </c>
      <c r="T396" s="11" t="s">
        <v>179</v>
      </c>
      <c r="U396" s="11" t="s">
        <v>1260</v>
      </c>
    </row>
    <row r="397" spans="1:21">
      <c r="A397" s="11">
        <v>68570</v>
      </c>
      <c r="B397" s="11">
        <v>1</v>
      </c>
      <c r="C397" s="11"/>
      <c r="D397" s="11">
        <v>45.2</v>
      </c>
      <c r="E397" s="11">
        <v>2</v>
      </c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>
        <v>1</v>
      </c>
      <c r="Q397" s="11">
        <v>178</v>
      </c>
      <c r="R397" s="11">
        <v>201601</v>
      </c>
      <c r="S397" s="11">
        <v>73</v>
      </c>
      <c r="T397" s="11" t="s">
        <v>179</v>
      </c>
      <c r="U397" s="11" t="s">
        <v>1261</v>
      </c>
    </row>
    <row r="398" spans="1:21">
      <c r="A398" s="11">
        <v>68570</v>
      </c>
      <c r="B398" s="11">
        <v>2</v>
      </c>
      <c r="C398" s="11"/>
      <c r="D398" s="11">
        <v>61.4</v>
      </c>
      <c r="E398" s="11">
        <v>3</v>
      </c>
      <c r="F398" s="11">
        <v>4</v>
      </c>
      <c r="G398" s="11">
        <v>1</v>
      </c>
      <c r="H398" s="11">
        <v>6</v>
      </c>
      <c r="I398" s="11"/>
      <c r="J398" s="11"/>
      <c r="K398" s="11"/>
      <c r="L398" s="11"/>
      <c r="M398" s="11"/>
      <c r="N398" s="11"/>
      <c r="O398" s="11"/>
      <c r="P398" s="11">
        <v>1</v>
      </c>
      <c r="Q398" s="11">
        <v>178</v>
      </c>
      <c r="R398" s="11">
        <v>201601</v>
      </c>
      <c r="S398" s="11">
        <v>62</v>
      </c>
      <c r="T398" s="11" t="s">
        <v>194</v>
      </c>
      <c r="U398" s="11" t="s">
        <v>1262</v>
      </c>
    </row>
    <row r="399" spans="1:21">
      <c r="A399" s="11">
        <v>68570</v>
      </c>
      <c r="B399" s="11">
        <v>2</v>
      </c>
      <c r="C399" s="11"/>
      <c r="D399" s="11">
        <v>53.3</v>
      </c>
      <c r="E399" s="11">
        <v>3</v>
      </c>
      <c r="F399" s="11">
        <v>4</v>
      </c>
      <c r="G399" s="11">
        <v>1</v>
      </c>
      <c r="H399" s="11">
        <v>6</v>
      </c>
      <c r="I399" s="11"/>
      <c r="J399" s="11"/>
      <c r="K399" s="11"/>
      <c r="L399" s="11"/>
      <c r="M399" s="11"/>
      <c r="N399" s="11"/>
      <c r="O399" s="11"/>
      <c r="P399" s="11">
        <v>1</v>
      </c>
      <c r="Q399" s="11">
        <v>178</v>
      </c>
      <c r="R399" s="11">
        <v>201601</v>
      </c>
      <c r="S399" s="11">
        <v>62</v>
      </c>
      <c r="T399" s="11" t="s">
        <v>194</v>
      </c>
      <c r="U399" s="11" t="s">
        <v>1263</v>
      </c>
    </row>
    <row r="400" spans="1:21">
      <c r="A400" s="11">
        <v>68570</v>
      </c>
      <c r="B400" s="11">
        <v>2</v>
      </c>
      <c r="C400" s="11"/>
      <c r="D400" s="11">
        <v>57.1</v>
      </c>
      <c r="E400" s="11">
        <v>3</v>
      </c>
      <c r="F400" s="11">
        <v>4</v>
      </c>
      <c r="G400" s="11">
        <v>1</v>
      </c>
      <c r="H400" s="11">
        <v>6</v>
      </c>
      <c r="I400" s="11"/>
      <c r="J400" s="11"/>
      <c r="K400" s="11"/>
      <c r="L400" s="11"/>
      <c r="M400" s="11"/>
      <c r="N400" s="11"/>
      <c r="O400" s="11"/>
      <c r="P400" s="11">
        <v>1</v>
      </c>
      <c r="Q400" s="11">
        <v>178</v>
      </c>
      <c r="R400" s="11">
        <v>201601</v>
      </c>
      <c r="S400" s="11">
        <v>62</v>
      </c>
      <c r="T400" s="11" t="s">
        <v>194</v>
      </c>
      <c r="U400" s="11" t="s">
        <v>1264</v>
      </c>
    </row>
    <row r="401" spans="1:21">
      <c r="A401" s="11">
        <v>68570</v>
      </c>
      <c r="B401" s="11">
        <v>2</v>
      </c>
      <c r="C401" s="11"/>
      <c r="D401" s="11">
        <v>56</v>
      </c>
      <c r="E401" s="11">
        <v>3</v>
      </c>
      <c r="F401" s="11">
        <v>4</v>
      </c>
      <c r="G401" s="11">
        <v>1</v>
      </c>
      <c r="H401" s="11">
        <v>6</v>
      </c>
      <c r="I401" s="11"/>
      <c r="J401" s="11"/>
      <c r="K401" s="11"/>
      <c r="L401" s="11"/>
      <c r="M401" s="11"/>
      <c r="N401" s="11"/>
      <c r="O401" s="11"/>
      <c r="P401" s="11">
        <v>1</v>
      </c>
      <c r="Q401" s="11">
        <v>178</v>
      </c>
      <c r="R401" s="11">
        <v>201601</v>
      </c>
      <c r="S401" s="11">
        <v>62</v>
      </c>
      <c r="T401" s="11" t="s">
        <v>194</v>
      </c>
      <c r="U401" s="11" t="s">
        <v>1265</v>
      </c>
    </row>
    <row r="402" spans="1:21">
      <c r="A402" s="11">
        <v>68570</v>
      </c>
      <c r="B402" s="11">
        <v>2</v>
      </c>
      <c r="C402" s="11"/>
      <c r="D402" s="11">
        <v>55.2</v>
      </c>
      <c r="E402" s="11">
        <v>3</v>
      </c>
      <c r="F402" s="11">
        <v>4</v>
      </c>
      <c r="G402" s="11">
        <v>1</v>
      </c>
      <c r="H402" s="11">
        <v>6</v>
      </c>
      <c r="I402" s="11"/>
      <c r="J402" s="11"/>
      <c r="K402" s="11"/>
      <c r="L402" s="11"/>
      <c r="M402" s="11"/>
      <c r="N402" s="11"/>
      <c r="O402" s="11"/>
      <c r="P402" s="11">
        <v>1</v>
      </c>
      <c r="Q402" s="11">
        <v>178</v>
      </c>
      <c r="R402" s="11">
        <v>201601</v>
      </c>
      <c r="S402" s="11">
        <v>62</v>
      </c>
      <c r="T402" s="11" t="s">
        <v>194</v>
      </c>
      <c r="U402" s="11" t="s">
        <v>1266</v>
      </c>
    </row>
    <row r="403" spans="1:21">
      <c r="A403" s="11">
        <v>68570</v>
      </c>
      <c r="B403" s="11">
        <v>2</v>
      </c>
      <c r="C403" s="11"/>
      <c r="D403" s="11">
        <v>56.8</v>
      </c>
      <c r="E403" s="11">
        <v>3</v>
      </c>
      <c r="F403" s="11">
        <v>4</v>
      </c>
      <c r="G403" s="11">
        <v>1</v>
      </c>
      <c r="H403" s="11">
        <v>6</v>
      </c>
      <c r="I403" s="11"/>
      <c r="J403" s="11"/>
      <c r="K403" s="11"/>
      <c r="L403" s="11"/>
      <c r="M403" s="11"/>
      <c r="N403" s="11"/>
      <c r="O403" s="11"/>
      <c r="P403" s="11">
        <v>1</v>
      </c>
      <c r="Q403" s="11">
        <v>178</v>
      </c>
      <c r="R403" s="11">
        <v>201601</v>
      </c>
      <c r="S403" s="11">
        <v>62</v>
      </c>
      <c r="T403" s="11" t="s">
        <v>194</v>
      </c>
      <c r="U403" s="11" t="s">
        <v>1267</v>
      </c>
    </row>
    <row r="404" spans="1:21">
      <c r="A404" s="11">
        <v>68570</v>
      </c>
      <c r="B404" s="11">
        <v>2</v>
      </c>
      <c r="C404" s="11"/>
      <c r="D404" s="11">
        <v>55.9</v>
      </c>
      <c r="E404" s="11">
        <v>3</v>
      </c>
      <c r="F404" s="11">
        <v>4</v>
      </c>
      <c r="G404" s="11">
        <v>1</v>
      </c>
      <c r="H404" s="11">
        <v>6</v>
      </c>
      <c r="I404" s="11"/>
      <c r="J404" s="11"/>
      <c r="K404" s="11"/>
      <c r="L404" s="11"/>
      <c r="M404" s="11"/>
      <c r="N404" s="11"/>
      <c r="O404" s="11"/>
      <c r="P404" s="11">
        <v>1</v>
      </c>
      <c r="Q404" s="11">
        <v>178</v>
      </c>
      <c r="R404" s="11">
        <v>201601</v>
      </c>
      <c r="S404" s="11">
        <v>62</v>
      </c>
      <c r="T404" s="11" t="s">
        <v>194</v>
      </c>
      <c r="U404" s="11" t="s">
        <v>1268</v>
      </c>
    </row>
    <row r="405" spans="1:21">
      <c r="A405" s="11">
        <v>68570</v>
      </c>
      <c r="B405" s="11">
        <v>2</v>
      </c>
      <c r="C405" s="11"/>
      <c r="D405" s="11">
        <v>56.6</v>
      </c>
      <c r="E405" s="11">
        <v>3</v>
      </c>
      <c r="F405" s="11">
        <v>4</v>
      </c>
      <c r="G405" s="11">
        <v>1</v>
      </c>
      <c r="H405" s="11">
        <v>6</v>
      </c>
      <c r="I405" s="11"/>
      <c r="J405" s="11"/>
      <c r="K405" s="11"/>
      <c r="L405" s="11"/>
      <c r="M405" s="11"/>
      <c r="N405" s="11"/>
      <c r="O405" s="11"/>
      <c r="P405" s="11">
        <v>1</v>
      </c>
      <c r="Q405" s="11">
        <v>178</v>
      </c>
      <c r="R405" s="11">
        <v>201601</v>
      </c>
      <c r="S405" s="11">
        <v>62</v>
      </c>
      <c r="T405" s="11" t="s">
        <v>194</v>
      </c>
      <c r="U405" s="11" t="s">
        <v>1269</v>
      </c>
    </row>
    <row r="406" spans="1:21">
      <c r="A406" s="11">
        <v>68570</v>
      </c>
      <c r="B406" s="11">
        <v>2</v>
      </c>
      <c r="C406" s="11"/>
      <c r="D406" s="11">
        <v>57.7</v>
      </c>
      <c r="E406" s="11">
        <v>3</v>
      </c>
      <c r="F406" s="11">
        <v>4</v>
      </c>
      <c r="G406" s="11">
        <v>1</v>
      </c>
      <c r="H406" s="11">
        <v>6</v>
      </c>
      <c r="I406" s="11"/>
      <c r="J406" s="11"/>
      <c r="K406" s="11"/>
      <c r="L406" s="11"/>
      <c r="M406" s="11"/>
      <c r="N406" s="11"/>
      <c r="O406" s="11"/>
      <c r="P406" s="11">
        <v>1</v>
      </c>
      <c r="Q406" s="11">
        <v>178</v>
      </c>
      <c r="R406" s="11">
        <v>201601</v>
      </c>
      <c r="S406" s="11">
        <v>62</v>
      </c>
      <c r="T406" s="11" t="s">
        <v>194</v>
      </c>
      <c r="U406" s="11" t="s">
        <v>1270</v>
      </c>
    </row>
    <row r="407" spans="1:21">
      <c r="A407" s="11">
        <v>68570</v>
      </c>
      <c r="B407" s="11">
        <v>2</v>
      </c>
      <c r="C407" s="11"/>
      <c r="D407" s="11">
        <v>54.7</v>
      </c>
      <c r="E407" s="11">
        <v>3</v>
      </c>
      <c r="F407" s="11">
        <v>4</v>
      </c>
      <c r="G407" s="11">
        <v>1</v>
      </c>
      <c r="H407" s="11">
        <v>6</v>
      </c>
      <c r="I407" s="11"/>
      <c r="J407" s="11"/>
      <c r="K407" s="11"/>
      <c r="L407" s="11"/>
      <c r="M407" s="11"/>
      <c r="N407" s="11"/>
      <c r="O407" s="11"/>
      <c r="P407" s="11">
        <v>1</v>
      </c>
      <c r="Q407" s="11">
        <v>178</v>
      </c>
      <c r="R407" s="11">
        <v>201601</v>
      </c>
      <c r="S407" s="11">
        <v>62</v>
      </c>
      <c r="T407" s="11" t="s">
        <v>194</v>
      </c>
      <c r="U407" s="11" t="s">
        <v>1271</v>
      </c>
    </row>
    <row r="408" spans="1:21">
      <c r="A408" s="11">
        <v>68570</v>
      </c>
      <c r="B408" s="11">
        <v>2</v>
      </c>
      <c r="C408" s="11"/>
      <c r="D408" s="11">
        <v>53.1</v>
      </c>
      <c r="E408" s="11">
        <v>3</v>
      </c>
      <c r="F408" s="11">
        <v>4</v>
      </c>
      <c r="G408" s="11">
        <v>1</v>
      </c>
      <c r="H408" s="11">
        <v>6</v>
      </c>
      <c r="I408" s="11"/>
      <c r="J408" s="11"/>
      <c r="K408" s="11"/>
      <c r="L408" s="11"/>
      <c r="M408" s="11"/>
      <c r="N408" s="11"/>
      <c r="O408" s="11"/>
      <c r="P408" s="11">
        <v>1</v>
      </c>
      <c r="Q408" s="11">
        <v>178</v>
      </c>
      <c r="R408" s="11">
        <v>201601</v>
      </c>
      <c r="S408" s="11">
        <v>62</v>
      </c>
      <c r="T408" s="11" t="s">
        <v>194</v>
      </c>
      <c r="U408" s="11" t="s">
        <v>1272</v>
      </c>
    </row>
    <row r="409" spans="1:21">
      <c r="A409" s="11">
        <v>68570</v>
      </c>
      <c r="B409" s="11">
        <v>2</v>
      </c>
      <c r="C409" s="11"/>
      <c r="D409" s="11">
        <v>52.9</v>
      </c>
      <c r="E409" s="11">
        <v>3</v>
      </c>
      <c r="F409" s="11">
        <v>4</v>
      </c>
      <c r="G409" s="11">
        <v>1</v>
      </c>
      <c r="H409" s="11">
        <v>6</v>
      </c>
      <c r="I409" s="11"/>
      <c r="J409" s="11"/>
      <c r="K409" s="11"/>
      <c r="L409" s="11"/>
      <c r="M409" s="11"/>
      <c r="N409" s="11"/>
      <c r="O409" s="11"/>
      <c r="P409" s="11">
        <v>1</v>
      </c>
      <c r="Q409" s="11">
        <v>178</v>
      </c>
      <c r="R409" s="11">
        <v>201601</v>
      </c>
      <c r="S409" s="11">
        <v>62</v>
      </c>
      <c r="T409" s="11" t="s">
        <v>194</v>
      </c>
      <c r="U409" s="11" t="s">
        <v>1273</v>
      </c>
    </row>
    <row r="410" spans="1:21">
      <c r="A410" s="11">
        <v>68570</v>
      </c>
      <c r="B410" s="11">
        <v>2</v>
      </c>
      <c r="C410" s="11"/>
      <c r="D410" s="11">
        <v>52</v>
      </c>
      <c r="E410" s="11">
        <v>3</v>
      </c>
      <c r="F410" s="11">
        <v>4</v>
      </c>
      <c r="G410" s="11">
        <v>1</v>
      </c>
      <c r="H410" s="11">
        <v>6</v>
      </c>
      <c r="I410" s="11"/>
      <c r="J410" s="11"/>
      <c r="K410" s="11"/>
      <c r="L410" s="11"/>
      <c r="M410" s="11"/>
      <c r="N410" s="11"/>
      <c r="O410" s="11"/>
      <c r="P410" s="11">
        <v>1</v>
      </c>
      <c r="Q410" s="11">
        <v>178</v>
      </c>
      <c r="R410" s="11">
        <v>201601</v>
      </c>
      <c r="S410" s="11">
        <v>62</v>
      </c>
      <c r="T410" s="11" t="s">
        <v>194</v>
      </c>
      <c r="U410" s="11" t="s">
        <v>1274</v>
      </c>
    </row>
    <row r="411" spans="1:21">
      <c r="A411" s="11">
        <v>68570</v>
      </c>
      <c r="B411" s="11">
        <v>2</v>
      </c>
      <c r="C411" s="11"/>
      <c r="D411" s="11">
        <v>56.9</v>
      </c>
      <c r="E411" s="11">
        <v>3</v>
      </c>
      <c r="F411" s="11">
        <v>4</v>
      </c>
      <c r="G411" s="11">
        <v>1</v>
      </c>
      <c r="H411" s="11">
        <v>6</v>
      </c>
      <c r="I411" s="11"/>
      <c r="J411" s="11"/>
      <c r="K411" s="11"/>
      <c r="L411" s="11"/>
      <c r="M411" s="11"/>
      <c r="N411" s="11"/>
      <c r="O411" s="11"/>
      <c r="P411" s="11">
        <v>1</v>
      </c>
      <c r="Q411" s="11">
        <v>178</v>
      </c>
      <c r="R411" s="11">
        <v>201601</v>
      </c>
      <c r="S411" s="11">
        <v>62</v>
      </c>
      <c r="T411" s="11" t="s">
        <v>194</v>
      </c>
      <c r="U411" s="11" t="s">
        <v>1275</v>
      </c>
    </row>
    <row r="412" spans="1:21">
      <c r="A412" s="11">
        <v>68570</v>
      </c>
      <c r="B412" s="11">
        <v>2</v>
      </c>
      <c r="C412" s="11"/>
      <c r="D412" s="11">
        <v>53.1</v>
      </c>
      <c r="E412" s="11">
        <v>3</v>
      </c>
      <c r="F412" s="11">
        <v>4</v>
      </c>
      <c r="G412" s="11">
        <v>1</v>
      </c>
      <c r="H412" s="11">
        <v>6</v>
      </c>
      <c r="I412" s="11"/>
      <c r="J412" s="11"/>
      <c r="K412" s="11"/>
      <c r="L412" s="11"/>
      <c r="M412" s="11"/>
      <c r="N412" s="11"/>
      <c r="O412" s="11"/>
      <c r="P412" s="11">
        <v>1</v>
      </c>
      <c r="Q412" s="11">
        <v>178</v>
      </c>
      <c r="R412" s="11">
        <v>201601</v>
      </c>
      <c r="S412" s="11">
        <v>62</v>
      </c>
      <c r="T412" s="11" t="s">
        <v>194</v>
      </c>
      <c r="U412" s="11" t="s">
        <v>1276</v>
      </c>
    </row>
    <row r="413" spans="1:21">
      <c r="A413" s="11">
        <v>68570</v>
      </c>
      <c r="B413" s="11">
        <v>2</v>
      </c>
      <c r="C413" s="11"/>
      <c r="D413" s="11">
        <v>58.3</v>
      </c>
      <c r="E413" s="11">
        <v>3</v>
      </c>
      <c r="F413" s="11">
        <v>4</v>
      </c>
      <c r="G413" s="11">
        <v>1</v>
      </c>
      <c r="H413" s="11">
        <v>6</v>
      </c>
      <c r="I413" s="11"/>
      <c r="J413" s="11"/>
      <c r="K413" s="11"/>
      <c r="L413" s="11"/>
      <c r="M413" s="11"/>
      <c r="N413" s="11"/>
      <c r="O413" s="11"/>
      <c r="P413" s="11">
        <v>1</v>
      </c>
      <c r="Q413" s="11">
        <v>178</v>
      </c>
      <c r="R413" s="11">
        <v>201601</v>
      </c>
      <c r="S413" s="11">
        <v>62</v>
      </c>
      <c r="T413" s="11" t="s">
        <v>194</v>
      </c>
      <c r="U413" s="11" t="s">
        <v>1277</v>
      </c>
    </row>
    <row r="414" spans="1:21">
      <c r="A414" s="11">
        <v>68570</v>
      </c>
      <c r="B414" s="11">
        <v>2</v>
      </c>
      <c r="C414" s="11"/>
      <c r="D414" s="11">
        <v>58.5</v>
      </c>
      <c r="E414" s="11">
        <v>3</v>
      </c>
      <c r="F414" s="11">
        <v>4</v>
      </c>
      <c r="G414" s="11">
        <v>1</v>
      </c>
      <c r="H414" s="11">
        <v>6</v>
      </c>
      <c r="I414" s="11"/>
      <c r="J414" s="11"/>
      <c r="K414" s="11"/>
      <c r="L414" s="11"/>
      <c r="M414" s="11"/>
      <c r="N414" s="11"/>
      <c r="O414" s="11"/>
      <c r="P414" s="11">
        <v>1</v>
      </c>
      <c r="Q414" s="11">
        <v>178</v>
      </c>
      <c r="R414" s="11">
        <v>201601</v>
      </c>
      <c r="S414" s="11">
        <v>62</v>
      </c>
      <c r="T414" s="11" t="s">
        <v>194</v>
      </c>
      <c r="U414" s="11" t="s">
        <v>1278</v>
      </c>
    </row>
    <row r="415" spans="1:21">
      <c r="A415" s="11">
        <v>68570</v>
      </c>
      <c r="B415" s="11">
        <v>2</v>
      </c>
      <c r="C415" s="11"/>
      <c r="D415" s="11">
        <v>47.8</v>
      </c>
      <c r="E415" s="11">
        <v>3</v>
      </c>
      <c r="F415" s="11">
        <v>4</v>
      </c>
      <c r="G415" s="11">
        <v>1</v>
      </c>
      <c r="H415" s="11">
        <v>6</v>
      </c>
      <c r="I415" s="11"/>
      <c r="J415" s="11"/>
      <c r="K415" s="11"/>
      <c r="L415" s="11"/>
      <c r="M415" s="11"/>
      <c r="N415" s="11"/>
      <c r="O415" s="11"/>
      <c r="P415" s="11">
        <v>1</v>
      </c>
      <c r="Q415" s="11">
        <v>178</v>
      </c>
      <c r="R415" s="11">
        <v>201601</v>
      </c>
      <c r="S415" s="11">
        <v>62</v>
      </c>
      <c r="T415" s="11" t="s">
        <v>194</v>
      </c>
      <c r="U415" s="11" t="s">
        <v>1279</v>
      </c>
    </row>
    <row r="416" spans="1:21">
      <c r="A416" s="11">
        <v>68550</v>
      </c>
      <c r="B416" s="11">
        <v>1</v>
      </c>
      <c r="C416" s="11"/>
      <c r="D416" s="11">
        <v>86.6</v>
      </c>
      <c r="E416" s="11">
        <v>2</v>
      </c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>
        <v>1</v>
      </c>
      <c r="Q416" s="11">
        <v>178</v>
      </c>
      <c r="R416" s="11">
        <v>201601</v>
      </c>
      <c r="S416" s="11">
        <v>38</v>
      </c>
      <c r="T416" s="11" t="s">
        <v>223</v>
      </c>
      <c r="U416" s="11" t="s">
        <v>1280</v>
      </c>
    </row>
    <row r="417" spans="1:21">
      <c r="A417" s="11">
        <v>68550</v>
      </c>
      <c r="B417" s="11">
        <v>2</v>
      </c>
      <c r="C417" s="11"/>
      <c r="D417" s="11">
        <v>84.2</v>
      </c>
      <c r="E417" s="11">
        <v>2</v>
      </c>
      <c r="F417" s="11">
        <v>4</v>
      </c>
      <c r="G417" s="11">
        <v>1</v>
      </c>
      <c r="H417" s="11">
        <v>4</v>
      </c>
      <c r="I417" s="11"/>
      <c r="J417" s="11"/>
      <c r="K417" s="11"/>
      <c r="L417" s="11"/>
      <c r="M417" s="11"/>
      <c r="N417" s="11"/>
      <c r="O417" s="11"/>
      <c r="P417" s="11">
        <v>1</v>
      </c>
      <c r="Q417" s="11">
        <v>178</v>
      </c>
      <c r="R417" s="11">
        <v>201601</v>
      </c>
      <c r="S417" s="11">
        <v>38</v>
      </c>
      <c r="T417" s="11" t="s">
        <v>223</v>
      </c>
      <c r="U417" s="11" t="s">
        <v>1281</v>
      </c>
    </row>
    <row r="418" spans="1:21">
      <c r="A418" s="11">
        <v>68550</v>
      </c>
      <c r="B418" s="11">
        <v>2</v>
      </c>
      <c r="C418" s="11"/>
      <c r="D418" s="11">
        <v>109.1</v>
      </c>
      <c r="E418" s="11">
        <v>2</v>
      </c>
      <c r="F418" s="11">
        <v>0</v>
      </c>
      <c r="G418" s="11">
        <v>0</v>
      </c>
      <c r="H418" s="11">
        <v>1</v>
      </c>
      <c r="I418" s="11"/>
      <c r="J418" s="11"/>
      <c r="K418" s="11"/>
      <c r="L418" s="11"/>
      <c r="M418" s="11"/>
      <c r="N418" s="11"/>
      <c r="O418" s="11"/>
      <c r="P418" s="11">
        <v>1</v>
      </c>
      <c r="Q418" s="11">
        <v>178</v>
      </c>
      <c r="R418" s="11">
        <v>201601</v>
      </c>
      <c r="S418" s="11">
        <v>38</v>
      </c>
      <c r="T418" s="11" t="s">
        <v>223</v>
      </c>
      <c r="U418" s="11" t="s">
        <v>1282</v>
      </c>
    </row>
    <row r="419" spans="1:21">
      <c r="A419" s="11">
        <v>68570</v>
      </c>
      <c r="B419" s="11">
        <v>1</v>
      </c>
      <c r="C419" s="11"/>
      <c r="D419" s="11">
        <v>100.7</v>
      </c>
      <c r="E419" s="11">
        <v>2</v>
      </c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>
        <v>1</v>
      </c>
      <c r="Q419" s="11">
        <v>178</v>
      </c>
      <c r="R419" s="11">
        <v>201601</v>
      </c>
      <c r="S419" s="11">
        <v>39</v>
      </c>
      <c r="T419" s="11" t="s">
        <v>221</v>
      </c>
      <c r="U419" s="11" t="s">
        <v>1283</v>
      </c>
    </row>
    <row r="420" spans="1:21">
      <c r="A420" s="11">
        <v>68570</v>
      </c>
      <c r="B420" s="11">
        <v>1</v>
      </c>
      <c r="C420" s="11"/>
      <c r="D420" s="11">
        <v>98.8</v>
      </c>
      <c r="E420" s="11">
        <v>2</v>
      </c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>
        <v>1</v>
      </c>
      <c r="Q420" s="11">
        <v>178</v>
      </c>
      <c r="R420" s="11">
        <v>201601</v>
      </c>
      <c r="S420" s="11">
        <v>39</v>
      </c>
      <c r="T420" s="11" t="s">
        <v>221</v>
      </c>
      <c r="U420" s="11" t="s">
        <v>1284</v>
      </c>
    </row>
    <row r="421" spans="1:21">
      <c r="A421" s="11">
        <v>68570</v>
      </c>
      <c r="B421" s="11">
        <v>1</v>
      </c>
      <c r="C421" s="11"/>
      <c r="D421" s="11">
        <v>93.3</v>
      </c>
      <c r="E421" s="11">
        <v>2</v>
      </c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>
        <v>1</v>
      </c>
      <c r="Q421" s="11">
        <v>178</v>
      </c>
      <c r="R421" s="11">
        <v>201601</v>
      </c>
      <c r="S421" s="11">
        <v>39</v>
      </c>
      <c r="T421" s="11" t="s">
        <v>221</v>
      </c>
      <c r="U421" s="11" t="s">
        <v>1285</v>
      </c>
    </row>
    <row r="422" spans="1:21">
      <c r="A422" s="11">
        <v>68570</v>
      </c>
      <c r="B422" s="11">
        <v>1</v>
      </c>
      <c r="C422" s="11"/>
      <c r="D422" s="11">
        <v>94.9</v>
      </c>
      <c r="E422" s="11">
        <v>2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>
        <v>1</v>
      </c>
      <c r="Q422" s="11">
        <v>178</v>
      </c>
      <c r="R422" s="11">
        <v>201601</v>
      </c>
      <c r="S422" s="11">
        <v>39</v>
      </c>
      <c r="T422" s="11" t="s">
        <v>221</v>
      </c>
      <c r="U422" s="11" t="s">
        <v>1286</v>
      </c>
    </row>
    <row r="423" spans="1:21">
      <c r="A423" s="11">
        <v>68570</v>
      </c>
      <c r="B423" s="11">
        <v>1</v>
      </c>
      <c r="C423" s="11"/>
      <c r="D423" s="11">
        <v>105.6</v>
      </c>
      <c r="E423" s="11">
        <v>2</v>
      </c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>
        <v>1</v>
      </c>
      <c r="Q423" s="11">
        <v>178</v>
      </c>
      <c r="R423" s="11">
        <v>201601</v>
      </c>
      <c r="S423" s="11">
        <v>39</v>
      </c>
      <c r="T423" s="11" t="s">
        <v>221</v>
      </c>
      <c r="U423" s="11" t="s">
        <v>1287</v>
      </c>
    </row>
    <row r="424" spans="1:21">
      <c r="A424" s="11">
        <v>68570</v>
      </c>
      <c r="B424" s="11">
        <v>2</v>
      </c>
      <c r="C424" s="11"/>
      <c r="D424" s="11">
        <v>67.3</v>
      </c>
      <c r="E424" s="11">
        <v>2</v>
      </c>
      <c r="F424" s="11">
        <v>4</v>
      </c>
      <c r="G424" s="11">
        <v>1</v>
      </c>
      <c r="H424" s="11">
        <v>5</v>
      </c>
      <c r="I424" s="11"/>
      <c r="J424" s="11"/>
      <c r="K424" s="11"/>
      <c r="L424" s="11"/>
      <c r="M424" s="11"/>
      <c r="N424" s="11"/>
      <c r="O424" s="11"/>
      <c r="P424" s="11">
        <v>1</v>
      </c>
      <c r="Q424" s="11">
        <v>178</v>
      </c>
      <c r="R424" s="11">
        <v>201601</v>
      </c>
      <c r="S424" s="11">
        <v>39</v>
      </c>
      <c r="T424" s="11" t="s">
        <v>221</v>
      </c>
      <c r="U424" s="11" t="s">
        <v>1288</v>
      </c>
    </row>
    <row r="425" spans="1:21">
      <c r="A425" s="11">
        <v>68570</v>
      </c>
      <c r="B425" s="11">
        <v>2</v>
      </c>
      <c r="C425" s="11"/>
      <c r="D425" s="11">
        <v>66.5</v>
      </c>
      <c r="E425" s="11">
        <v>2</v>
      </c>
      <c r="F425" s="11">
        <v>4</v>
      </c>
      <c r="G425" s="11">
        <v>1</v>
      </c>
      <c r="H425" s="11">
        <v>5</v>
      </c>
      <c r="I425" s="11"/>
      <c r="J425" s="11"/>
      <c r="K425" s="11"/>
      <c r="L425" s="11"/>
      <c r="M425" s="11"/>
      <c r="N425" s="11"/>
      <c r="O425" s="11"/>
      <c r="P425" s="11">
        <v>1</v>
      </c>
      <c r="Q425" s="11">
        <v>178</v>
      </c>
      <c r="R425" s="11">
        <v>201601</v>
      </c>
      <c r="S425" s="11">
        <v>39</v>
      </c>
      <c r="T425" s="11" t="s">
        <v>221</v>
      </c>
      <c r="U425" s="11" t="s">
        <v>1289</v>
      </c>
    </row>
    <row r="426" spans="1:21">
      <c r="A426" s="11">
        <v>68570</v>
      </c>
      <c r="B426" s="11">
        <v>2</v>
      </c>
      <c r="C426" s="11"/>
      <c r="D426" s="11">
        <v>63</v>
      </c>
      <c r="E426" s="11">
        <v>2</v>
      </c>
      <c r="F426" s="11">
        <v>4</v>
      </c>
      <c r="G426" s="11">
        <v>1</v>
      </c>
      <c r="H426" s="11">
        <v>5</v>
      </c>
      <c r="I426" s="11"/>
      <c r="J426" s="11"/>
      <c r="K426" s="11"/>
      <c r="L426" s="11"/>
      <c r="M426" s="11"/>
      <c r="N426" s="11"/>
      <c r="O426" s="11"/>
      <c r="P426" s="11">
        <v>1</v>
      </c>
      <c r="Q426" s="11">
        <v>178</v>
      </c>
      <c r="R426" s="11">
        <v>201601</v>
      </c>
      <c r="S426" s="11">
        <v>39</v>
      </c>
      <c r="T426" s="11" t="s">
        <v>221</v>
      </c>
      <c r="U426" s="11" t="s">
        <v>1290</v>
      </c>
    </row>
    <row r="427" spans="1:21">
      <c r="A427" s="11">
        <v>68570</v>
      </c>
      <c r="B427" s="11">
        <v>2</v>
      </c>
      <c r="C427" s="11"/>
      <c r="D427" s="11">
        <v>45.9</v>
      </c>
      <c r="E427" s="11">
        <v>2</v>
      </c>
      <c r="F427" s="11">
        <v>0</v>
      </c>
      <c r="G427" s="11">
        <v>0</v>
      </c>
      <c r="H427" s="11">
        <v>0</v>
      </c>
      <c r="I427" s="11"/>
      <c r="J427" s="11"/>
      <c r="K427" s="11"/>
      <c r="L427" s="11"/>
      <c r="M427" s="11"/>
      <c r="N427" s="11"/>
      <c r="O427" s="11"/>
      <c r="P427" s="11">
        <v>1</v>
      </c>
      <c r="Q427" s="11">
        <v>178</v>
      </c>
      <c r="R427" s="11">
        <v>201601</v>
      </c>
      <c r="S427" s="11">
        <v>39</v>
      </c>
      <c r="T427" s="11" t="s">
        <v>221</v>
      </c>
      <c r="U427" s="11" t="s">
        <v>1291</v>
      </c>
    </row>
    <row r="428" spans="1:21">
      <c r="A428" s="11">
        <v>68550</v>
      </c>
      <c r="B428" s="11">
        <v>2</v>
      </c>
      <c r="C428" s="11"/>
      <c r="D428" s="11">
        <v>68.7</v>
      </c>
      <c r="E428" s="11">
        <v>2</v>
      </c>
      <c r="F428" s="11">
        <v>0</v>
      </c>
      <c r="G428" s="11">
        <v>0</v>
      </c>
      <c r="H428" s="11">
        <v>0</v>
      </c>
      <c r="I428" s="11"/>
      <c r="J428" s="11"/>
      <c r="K428" s="11"/>
      <c r="L428" s="11"/>
      <c r="M428" s="11"/>
      <c r="N428" s="11"/>
      <c r="O428" s="11"/>
      <c r="P428" s="11">
        <v>1</v>
      </c>
      <c r="Q428" s="11">
        <v>178</v>
      </c>
      <c r="R428" s="11">
        <v>201601</v>
      </c>
      <c r="S428" s="11">
        <v>39</v>
      </c>
      <c r="T428" s="11" t="s">
        <v>221</v>
      </c>
      <c r="U428" s="11" t="s">
        <v>1292</v>
      </c>
    </row>
    <row r="429" spans="1:21">
      <c r="A429" s="11">
        <v>68550</v>
      </c>
      <c r="B429" s="11">
        <v>1</v>
      </c>
      <c r="C429" s="11"/>
      <c r="D429" s="11">
        <v>66</v>
      </c>
      <c r="E429" s="11">
        <v>2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>
        <v>1</v>
      </c>
      <c r="Q429" s="11">
        <v>178</v>
      </c>
      <c r="R429" s="11">
        <v>201601</v>
      </c>
      <c r="S429" s="11">
        <v>39</v>
      </c>
      <c r="T429" s="11" t="s">
        <v>221</v>
      </c>
      <c r="U429" s="11" t="s">
        <v>1293</v>
      </c>
    </row>
    <row r="430" spans="1:21">
      <c r="A430" s="11">
        <v>68550</v>
      </c>
      <c r="B430" s="11">
        <v>1</v>
      </c>
      <c r="C430" s="11"/>
      <c r="D430" s="11">
        <v>64.900000000000006</v>
      </c>
      <c r="E430" s="11">
        <v>2</v>
      </c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>
        <v>1</v>
      </c>
      <c r="Q430" s="11">
        <v>178</v>
      </c>
      <c r="R430" s="11">
        <v>201601</v>
      </c>
      <c r="S430" s="11">
        <v>39</v>
      </c>
      <c r="T430" s="11" t="s">
        <v>221</v>
      </c>
      <c r="U430" s="11" t="s">
        <v>1294</v>
      </c>
    </row>
    <row r="431" spans="1:21">
      <c r="A431" s="11">
        <v>68570</v>
      </c>
      <c r="B431" s="11">
        <v>1</v>
      </c>
      <c r="C431" s="11"/>
      <c r="D431" s="11">
        <v>91.8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>
        <v>1</v>
      </c>
      <c r="Q431" s="11">
        <v>178</v>
      </c>
      <c r="R431" s="11">
        <v>201601</v>
      </c>
      <c r="S431" s="11">
        <v>39</v>
      </c>
      <c r="T431" s="11" t="s">
        <v>221</v>
      </c>
      <c r="U431" s="11" t="s">
        <v>1295</v>
      </c>
    </row>
    <row r="432" spans="1:21">
      <c r="A432" s="11">
        <v>68570</v>
      </c>
      <c r="B432" s="11">
        <v>1</v>
      </c>
      <c r="C432" s="11"/>
      <c r="D432" s="11">
        <v>79.599999999999994</v>
      </c>
      <c r="E432" s="11">
        <v>1</v>
      </c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>
        <v>1</v>
      </c>
      <c r="Q432" s="11">
        <v>178</v>
      </c>
      <c r="R432" s="11">
        <v>201601</v>
      </c>
      <c r="S432" s="11">
        <v>39</v>
      </c>
      <c r="T432" s="11" t="s">
        <v>221</v>
      </c>
      <c r="U432" s="11" t="s">
        <v>1296</v>
      </c>
    </row>
    <row r="433" spans="1:21">
      <c r="A433" s="11">
        <v>68570</v>
      </c>
      <c r="B433" s="11">
        <v>1</v>
      </c>
      <c r="C433" s="11"/>
      <c r="D433" s="11">
        <v>78.7</v>
      </c>
      <c r="E433" s="11">
        <v>2</v>
      </c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>
        <v>1</v>
      </c>
      <c r="Q433" s="11">
        <v>178</v>
      </c>
      <c r="R433" s="11">
        <v>201601</v>
      </c>
      <c r="S433" s="11">
        <v>60</v>
      </c>
      <c r="T433" s="11" t="s">
        <v>197</v>
      </c>
      <c r="U433" s="11" t="s">
        <v>1297</v>
      </c>
    </row>
    <row r="434" spans="1:21">
      <c r="A434" s="11">
        <v>68570</v>
      </c>
      <c r="B434" s="11">
        <v>1</v>
      </c>
      <c r="C434" s="11"/>
      <c r="D434" s="11">
        <v>86.9</v>
      </c>
      <c r="E434" s="11">
        <v>2</v>
      </c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>
        <v>1</v>
      </c>
      <c r="Q434" s="11">
        <v>178</v>
      </c>
      <c r="R434" s="11">
        <v>201601</v>
      </c>
      <c r="S434" s="11">
        <v>60</v>
      </c>
      <c r="T434" s="11" t="s">
        <v>197</v>
      </c>
      <c r="U434" s="11" t="s">
        <v>1298</v>
      </c>
    </row>
    <row r="435" spans="1:21">
      <c r="A435" s="11">
        <v>68570</v>
      </c>
      <c r="B435" s="11">
        <v>1</v>
      </c>
      <c r="C435" s="11"/>
      <c r="D435" s="11">
        <v>70.8</v>
      </c>
      <c r="E435" s="11">
        <v>2</v>
      </c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>
        <v>1</v>
      </c>
      <c r="Q435" s="11">
        <v>178</v>
      </c>
      <c r="R435" s="11">
        <v>201601</v>
      </c>
      <c r="S435" s="11">
        <v>60</v>
      </c>
      <c r="T435" s="11" t="s">
        <v>197</v>
      </c>
      <c r="U435" s="11" t="s">
        <v>1299</v>
      </c>
    </row>
    <row r="436" spans="1:21">
      <c r="A436" s="11">
        <v>68570</v>
      </c>
      <c r="B436" s="11">
        <v>1</v>
      </c>
      <c r="C436" s="11"/>
      <c r="D436" s="11">
        <v>96.6</v>
      </c>
      <c r="E436" s="11">
        <v>2</v>
      </c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>
        <v>1</v>
      </c>
      <c r="Q436" s="11">
        <v>178</v>
      </c>
      <c r="R436" s="11">
        <v>201601</v>
      </c>
      <c r="S436" s="11">
        <v>60</v>
      </c>
      <c r="T436" s="11" t="s">
        <v>197</v>
      </c>
      <c r="U436" s="11" t="s">
        <v>1300</v>
      </c>
    </row>
    <row r="437" spans="1:21">
      <c r="A437" s="11">
        <v>68570</v>
      </c>
      <c r="B437" s="11">
        <v>1</v>
      </c>
      <c r="C437" s="11"/>
      <c r="D437" s="11">
        <v>76.8</v>
      </c>
      <c r="E437" s="11">
        <v>2</v>
      </c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>
        <v>1</v>
      </c>
      <c r="Q437" s="11">
        <v>178</v>
      </c>
      <c r="R437" s="11">
        <v>201601</v>
      </c>
      <c r="S437" s="11">
        <v>60</v>
      </c>
      <c r="T437" s="11" t="s">
        <v>197</v>
      </c>
      <c r="U437" s="11" t="s">
        <v>1301</v>
      </c>
    </row>
    <row r="438" spans="1:21">
      <c r="A438" s="11">
        <v>68570</v>
      </c>
      <c r="B438" s="11">
        <v>2</v>
      </c>
      <c r="C438" s="11"/>
      <c r="D438" s="11">
        <v>24.2</v>
      </c>
      <c r="E438" s="11">
        <v>2</v>
      </c>
      <c r="F438" s="11">
        <v>0</v>
      </c>
      <c r="G438" s="11">
        <v>0</v>
      </c>
      <c r="H438" s="11">
        <v>0</v>
      </c>
      <c r="I438" s="11"/>
      <c r="J438" s="11"/>
      <c r="K438" s="11"/>
      <c r="L438" s="11"/>
      <c r="M438" s="11"/>
      <c r="N438" s="11"/>
      <c r="O438" s="11"/>
      <c r="P438" s="11">
        <v>1</v>
      </c>
      <c r="Q438" s="11">
        <v>178</v>
      </c>
      <c r="R438" s="11">
        <v>201601</v>
      </c>
      <c r="S438" s="11">
        <v>60</v>
      </c>
      <c r="T438" s="11" t="s">
        <v>197</v>
      </c>
      <c r="U438" s="11" t="s">
        <v>1302</v>
      </c>
    </row>
    <row r="439" spans="1:21">
      <c r="A439" s="11">
        <v>68570</v>
      </c>
      <c r="B439" s="11">
        <v>2</v>
      </c>
      <c r="C439" s="11"/>
      <c r="D439" s="11">
        <v>21.1</v>
      </c>
      <c r="E439" s="11">
        <v>2</v>
      </c>
      <c r="F439" s="11">
        <v>0</v>
      </c>
      <c r="G439" s="11">
        <v>0</v>
      </c>
      <c r="H439" s="11">
        <v>0</v>
      </c>
      <c r="I439" s="11"/>
      <c r="J439" s="11"/>
      <c r="K439" s="11"/>
      <c r="L439" s="11"/>
      <c r="M439" s="11"/>
      <c r="N439" s="11"/>
      <c r="O439" s="11"/>
      <c r="P439" s="11">
        <v>1</v>
      </c>
      <c r="Q439" s="11">
        <v>178</v>
      </c>
      <c r="R439" s="11">
        <v>201601</v>
      </c>
      <c r="S439" s="11">
        <v>60</v>
      </c>
      <c r="T439" s="11" t="s">
        <v>197</v>
      </c>
      <c r="U439" s="11" t="s">
        <v>1303</v>
      </c>
    </row>
    <row r="440" spans="1:21">
      <c r="A440" s="11">
        <v>68570</v>
      </c>
      <c r="B440" s="11">
        <v>2</v>
      </c>
      <c r="C440" s="11"/>
      <c r="D440" s="11">
        <v>51.7</v>
      </c>
      <c r="E440" s="11">
        <v>2</v>
      </c>
      <c r="F440" s="11">
        <v>0</v>
      </c>
      <c r="G440" s="11">
        <v>0</v>
      </c>
      <c r="H440" s="11">
        <v>0</v>
      </c>
      <c r="I440" s="11"/>
      <c r="J440" s="11"/>
      <c r="K440" s="11"/>
      <c r="L440" s="11"/>
      <c r="M440" s="11"/>
      <c r="N440" s="11"/>
      <c r="O440" s="11"/>
      <c r="P440" s="11">
        <v>1</v>
      </c>
      <c r="Q440" s="11">
        <v>178</v>
      </c>
      <c r="R440" s="11">
        <v>201601</v>
      </c>
      <c r="S440" s="11">
        <v>60</v>
      </c>
      <c r="T440" s="11" t="s">
        <v>197</v>
      </c>
      <c r="U440" s="11" t="s">
        <v>1304</v>
      </c>
    </row>
    <row r="441" spans="1:21">
      <c r="A441" s="11">
        <v>68570</v>
      </c>
      <c r="B441" s="11">
        <v>2</v>
      </c>
      <c r="C441" s="11"/>
      <c r="D441" s="11">
        <v>59.1</v>
      </c>
      <c r="E441" s="11">
        <v>3</v>
      </c>
      <c r="F441" s="11">
        <v>0</v>
      </c>
      <c r="G441" s="11">
        <v>4</v>
      </c>
      <c r="H441" s="11">
        <v>1</v>
      </c>
      <c r="I441" s="11"/>
      <c r="J441" s="11"/>
      <c r="K441" s="11"/>
      <c r="L441" s="11"/>
      <c r="M441" s="11"/>
      <c r="N441" s="11"/>
      <c r="O441" s="11"/>
      <c r="P441" s="11">
        <v>1</v>
      </c>
      <c r="Q441" s="11">
        <v>178</v>
      </c>
      <c r="R441" s="11">
        <v>201601</v>
      </c>
      <c r="S441" s="11">
        <v>60</v>
      </c>
      <c r="T441" s="11" t="s">
        <v>197</v>
      </c>
      <c r="U441" s="11" t="s">
        <v>1305</v>
      </c>
    </row>
    <row r="442" spans="1:21">
      <c r="A442" s="11">
        <v>68570</v>
      </c>
      <c r="B442" s="11">
        <v>2</v>
      </c>
      <c r="C442" s="11"/>
      <c r="D442" s="11">
        <v>54.4</v>
      </c>
      <c r="E442" s="11">
        <v>2</v>
      </c>
      <c r="F442" s="11">
        <v>3</v>
      </c>
      <c r="G442" s="11">
        <v>2</v>
      </c>
      <c r="H442" s="11">
        <v>6</v>
      </c>
      <c r="I442" s="11"/>
      <c r="J442" s="11"/>
      <c r="K442" s="11"/>
      <c r="L442" s="11"/>
      <c r="M442" s="11"/>
      <c r="N442" s="11"/>
      <c r="O442" s="11"/>
      <c r="P442" s="11">
        <v>1</v>
      </c>
      <c r="Q442" s="11">
        <v>178</v>
      </c>
      <c r="R442" s="11">
        <v>201601</v>
      </c>
      <c r="S442" s="11">
        <v>60</v>
      </c>
      <c r="T442" s="11" t="s">
        <v>197</v>
      </c>
      <c r="U442" s="11" t="s">
        <v>1306</v>
      </c>
    </row>
    <row r="443" spans="1:21">
      <c r="A443" s="11">
        <v>69300</v>
      </c>
      <c r="B443" s="11">
        <v>1</v>
      </c>
      <c r="C443" s="11">
        <v>50.4</v>
      </c>
      <c r="D443" s="11"/>
      <c r="E443" s="11">
        <v>2</v>
      </c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>
        <v>1</v>
      </c>
      <c r="Q443" s="11">
        <v>178</v>
      </c>
      <c r="R443" s="11">
        <v>201601</v>
      </c>
      <c r="S443" s="11">
        <v>60</v>
      </c>
      <c r="T443" s="11" t="s">
        <v>197</v>
      </c>
      <c r="U443" s="11" t="s">
        <v>1307</v>
      </c>
    </row>
    <row r="444" spans="1:21">
      <c r="A444" s="11">
        <v>69300</v>
      </c>
      <c r="B444" s="11">
        <v>1</v>
      </c>
      <c r="C444" s="11">
        <v>99.8</v>
      </c>
      <c r="D444" s="11"/>
      <c r="E444" s="11">
        <v>2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>
        <v>1</v>
      </c>
      <c r="Q444" s="11">
        <v>178</v>
      </c>
      <c r="R444" s="11">
        <v>201601</v>
      </c>
      <c r="S444" s="11">
        <v>60</v>
      </c>
      <c r="T444" s="11" t="s">
        <v>197</v>
      </c>
      <c r="U444" s="11" t="s">
        <v>1308</v>
      </c>
    </row>
    <row r="445" spans="1:21">
      <c r="A445" s="11">
        <v>69300</v>
      </c>
      <c r="B445" s="11">
        <v>1</v>
      </c>
      <c r="C445" s="11">
        <v>110.8</v>
      </c>
      <c r="D445" s="11"/>
      <c r="E445" s="11">
        <v>2</v>
      </c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>
        <v>1</v>
      </c>
      <c r="Q445" s="11">
        <v>178</v>
      </c>
      <c r="R445" s="11">
        <v>201601</v>
      </c>
      <c r="S445" s="11">
        <v>60</v>
      </c>
      <c r="T445" s="11" t="s">
        <v>197</v>
      </c>
      <c r="U445" s="11" t="s">
        <v>1309</v>
      </c>
    </row>
    <row r="446" spans="1:21">
      <c r="A446" s="11">
        <v>69300</v>
      </c>
      <c r="B446" s="11">
        <v>1</v>
      </c>
      <c r="C446" s="11">
        <v>84.3</v>
      </c>
      <c r="D446" s="11"/>
      <c r="E446" s="11">
        <v>2</v>
      </c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>
        <v>1</v>
      </c>
      <c r="Q446" s="11">
        <v>178</v>
      </c>
      <c r="R446" s="11">
        <v>201601</v>
      </c>
      <c r="S446" s="11">
        <v>60</v>
      </c>
      <c r="T446" s="11" t="s">
        <v>197</v>
      </c>
      <c r="U446" s="11" t="s">
        <v>1310</v>
      </c>
    </row>
    <row r="447" spans="1:21">
      <c r="A447" s="11">
        <v>69300</v>
      </c>
      <c r="B447" s="11">
        <v>1</v>
      </c>
      <c r="C447" s="11">
        <v>103</v>
      </c>
      <c r="D447" s="11"/>
      <c r="E447" s="11">
        <v>2</v>
      </c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>
        <v>1</v>
      </c>
      <c r="Q447" s="11">
        <v>178</v>
      </c>
      <c r="R447" s="11">
        <v>201601</v>
      </c>
      <c r="S447" s="11">
        <v>60</v>
      </c>
      <c r="T447" s="11" t="s">
        <v>197</v>
      </c>
      <c r="U447" s="11" t="s">
        <v>1311</v>
      </c>
    </row>
    <row r="448" spans="1:21">
      <c r="A448" s="11">
        <v>69300</v>
      </c>
      <c r="B448" s="11">
        <v>1</v>
      </c>
      <c r="C448" s="11">
        <v>158</v>
      </c>
      <c r="D448" s="11"/>
      <c r="E448" s="11">
        <v>3</v>
      </c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>
        <v>1</v>
      </c>
      <c r="Q448" s="11">
        <v>178</v>
      </c>
      <c r="R448" s="11">
        <v>201601</v>
      </c>
      <c r="S448" s="11">
        <v>60</v>
      </c>
      <c r="T448" s="11" t="s">
        <v>197</v>
      </c>
      <c r="U448" s="11" t="s">
        <v>1312</v>
      </c>
    </row>
    <row r="449" spans="1:21">
      <c r="A449" s="11">
        <v>69300</v>
      </c>
      <c r="B449" s="11">
        <v>2</v>
      </c>
      <c r="C449" s="11">
        <v>86.7</v>
      </c>
      <c r="D449" s="11"/>
      <c r="E449" s="11">
        <v>2</v>
      </c>
      <c r="F449" s="11">
        <v>0</v>
      </c>
      <c r="G449" s="11">
        <v>0</v>
      </c>
      <c r="H449" s="11">
        <v>0</v>
      </c>
      <c r="I449" s="11"/>
      <c r="J449" s="11"/>
      <c r="K449" s="11"/>
      <c r="L449" s="11"/>
      <c r="M449" s="11"/>
      <c r="N449" s="11"/>
      <c r="O449" s="11"/>
      <c r="P449" s="11">
        <v>1</v>
      </c>
      <c r="Q449" s="11">
        <v>178</v>
      </c>
      <c r="R449" s="11">
        <v>201601</v>
      </c>
      <c r="S449" s="11">
        <v>60</v>
      </c>
      <c r="T449" s="11" t="s">
        <v>197</v>
      </c>
      <c r="U449" s="11" t="s">
        <v>1313</v>
      </c>
    </row>
    <row r="450" spans="1:21">
      <c r="A450" s="11">
        <v>69300</v>
      </c>
      <c r="B450" s="11">
        <v>2</v>
      </c>
      <c r="C450" s="11">
        <v>92</v>
      </c>
      <c r="D450" s="11"/>
      <c r="E450" s="11">
        <v>2</v>
      </c>
      <c r="F450" s="11">
        <v>0</v>
      </c>
      <c r="G450" s="11">
        <v>0</v>
      </c>
      <c r="H450" s="11">
        <v>0</v>
      </c>
      <c r="I450" s="11"/>
      <c r="J450" s="11"/>
      <c r="K450" s="11"/>
      <c r="L450" s="11"/>
      <c r="M450" s="11"/>
      <c r="N450" s="11"/>
      <c r="O450" s="11"/>
      <c r="P450" s="11">
        <v>1</v>
      </c>
      <c r="Q450" s="11">
        <v>178</v>
      </c>
      <c r="R450" s="11">
        <v>201601</v>
      </c>
      <c r="S450" s="11">
        <v>60</v>
      </c>
      <c r="T450" s="11" t="s">
        <v>197</v>
      </c>
      <c r="U450" s="11" t="s">
        <v>1314</v>
      </c>
    </row>
    <row r="451" spans="1:21">
      <c r="A451" s="11">
        <v>69300</v>
      </c>
      <c r="B451" s="11">
        <v>2</v>
      </c>
      <c r="C451" s="11">
        <v>104.7</v>
      </c>
      <c r="D451" s="11"/>
      <c r="E451" s="11">
        <v>2</v>
      </c>
      <c r="F451" s="11">
        <v>0</v>
      </c>
      <c r="G451" s="11">
        <v>0</v>
      </c>
      <c r="H451" s="11">
        <v>1</v>
      </c>
      <c r="I451" s="11"/>
      <c r="J451" s="11"/>
      <c r="K451" s="11"/>
      <c r="L451" s="11"/>
      <c r="M451" s="11"/>
      <c r="N451" s="11"/>
      <c r="O451" s="11"/>
      <c r="P451" s="11">
        <v>1</v>
      </c>
      <c r="Q451" s="11">
        <v>178</v>
      </c>
      <c r="R451" s="11">
        <v>201601</v>
      </c>
      <c r="S451" s="11">
        <v>60</v>
      </c>
      <c r="T451" s="11" t="s">
        <v>197</v>
      </c>
      <c r="U451" s="11" t="s">
        <v>1315</v>
      </c>
    </row>
    <row r="452" spans="1:21">
      <c r="A452" s="11">
        <v>69300</v>
      </c>
      <c r="B452" s="11">
        <v>2</v>
      </c>
      <c r="C452" s="11">
        <v>89.4</v>
      </c>
      <c r="D452" s="11"/>
      <c r="E452" s="11">
        <v>2</v>
      </c>
      <c r="F452" s="11">
        <v>4</v>
      </c>
      <c r="G452" s="11">
        <v>1</v>
      </c>
      <c r="H452" s="11">
        <v>4</v>
      </c>
      <c r="I452" s="11"/>
      <c r="J452" s="11"/>
      <c r="K452" s="11"/>
      <c r="L452" s="11"/>
      <c r="M452" s="11"/>
      <c r="N452" s="11"/>
      <c r="O452" s="11"/>
      <c r="P452" s="11">
        <v>1</v>
      </c>
      <c r="Q452" s="11">
        <v>178</v>
      </c>
      <c r="R452" s="11">
        <v>201601</v>
      </c>
      <c r="S452" s="11">
        <v>60</v>
      </c>
      <c r="T452" s="11" t="s">
        <v>197</v>
      </c>
      <c r="U452" s="11" t="s">
        <v>1316</v>
      </c>
    </row>
    <row r="453" spans="1:21">
      <c r="A453" s="11">
        <v>69300</v>
      </c>
      <c r="B453" s="11">
        <v>2</v>
      </c>
      <c r="C453" s="11">
        <v>97.3</v>
      </c>
      <c r="D453" s="11"/>
      <c r="E453" s="11">
        <v>2</v>
      </c>
      <c r="F453" s="11">
        <v>4</v>
      </c>
      <c r="G453" s="11">
        <v>1</v>
      </c>
      <c r="H453" s="11">
        <v>4</v>
      </c>
      <c r="I453" s="11"/>
      <c r="J453" s="11"/>
      <c r="K453" s="11"/>
      <c r="L453" s="11"/>
      <c r="M453" s="11"/>
      <c r="N453" s="11"/>
      <c r="O453" s="11"/>
      <c r="P453" s="11">
        <v>1</v>
      </c>
      <c r="Q453" s="11">
        <v>178</v>
      </c>
      <c r="R453" s="11">
        <v>201601</v>
      </c>
      <c r="S453" s="11">
        <v>60</v>
      </c>
      <c r="T453" s="11" t="s">
        <v>197</v>
      </c>
      <c r="U453" s="11" t="s">
        <v>1317</v>
      </c>
    </row>
    <row r="454" spans="1:21">
      <c r="A454" s="11">
        <v>68570</v>
      </c>
      <c r="B454" s="11">
        <v>1</v>
      </c>
      <c r="C454" s="11"/>
      <c r="D454" s="11">
        <v>107.9</v>
      </c>
      <c r="E454" s="11">
        <v>2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>
        <v>1.7246999999999999</v>
      </c>
      <c r="Q454" s="11">
        <v>178</v>
      </c>
      <c r="R454" s="11">
        <v>201601</v>
      </c>
      <c r="S454" s="11">
        <v>49</v>
      </c>
      <c r="T454" s="11" t="s">
        <v>210</v>
      </c>
      <c r="U454" s="11" t="s">
        <v>1318</v>
      </c>
    </row>
    <row r="455" spans="1:21">
      <c r="A455" s="11">
        <v>68570</v>
      </c>
      <c r="B455" s="11">
        <v>1</v>
      </c>
      <c r="C455" s="11"/>
      <c r="D455" s="11">
        <v>86.4</v>
      </c>
      <c r="E455" s="11">
        <v>2</v>
      </c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>
        <v>1.7246999999999999</v>
      </c>
      <c r="Q455" s="11">
        <v>178</v>
      </c>
      <c r="R455" s="11">
        <v>201601</v>
      </c>
      <c r="S455" s="11">
        <v>49</v>
      </c>
      <c r="T455" s="11" t="s">
        <v>210</v>
      </c>
      <c r="U455" s="11" t="s">
        <v>1319</v>
      </c>
    </row>
    <row r="456" spans="1:21">
      <c r="A456" s="11">
        <v>68570</v>
      </c>
      <c r="B456" s="11">
        <v>1</v>
      </c>
      <c r="C456" s="11"/>
      <c r="D456" s="11">
        <v>72.400000000000006</v>
      </c>
      <c r="E456" s="11">
        <v>2</v>
      </c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>
        <v>1.7246999999999999</v>
      </c>
      <c r="Q456" s="11">
        <v>178</v>
      </c>
      <c r="R456" s="11">
        <v>201601</v>
      </c>
      <c r="S456" s="11">
        <v>49</v>
      </c>
      <c r="T456" s="11" t="s">
        <v>210</v>
      </c>
      <c r="U456" s="11" t="s">
        <v>1320</v>
      </c>
    </row>
    <row r="457" spans="1:21">
      <c r="A457" s="11">
        <v>68570</v>
      </c>
      <c r="B457" s="11">
        <v>1</v>
      </c>
      <c r="C457" s="11"/>
      <c r="D457" s="11">
        <v>72.8</v>
      </c>
      <c r="E457" s="11">
        <v>2</v>
      </c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>
        <v>1.7246999999999999</v>
      </c>
      <c r="Q457" s="11">
        <v>178</v>
      </c>
      <c r="R457" s="11">
        <v>201601</v>
      </c>
      <c r="S457" s="11">
        <v>49</v>
      </c>
      <c r="T457" s="11" t="s">
        <v>210</v>
      </c>
      <c r="U457" s="11" t="s">
        <v>1321</v>
      </c>
    </row>
    <row r="458" spans="1:21">
      <c r="A458" s="11">
        <v>68570</v>
      </c>
      <c r="B458" s="11">
        <v>1</v>
      </c>
      <c r="C458" s="11"/>
      <c r="D458" s="11">
        <v>62</v>
      </c>
      <c r="E458" s="11">
        <v>2</v>
      </c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>
        <v>1.7246999999999999</v>
      </c>
      <c r="Q458" s="11">
        <v>178</v>
      </c>
      <c r="R458" s="11">
        <v>201601</v>
      </c>
      <c r="S458" s="11">
        <v>49</v>
      </c>
      <c r="T458" s="11" t="s">
        <v>210</v>
      </c>
      <c r="U458" s="11" t="s">
        <v>1322</v>
      </c>
    </row>
    <row r="459" spans="1:21">
      <c r="A459" s="11">
        <v>68570</v>
      </c>
      <c r="B459" s="11">
        <v>1</v>
      </c>
      <c r="C459" s="11"/>
      <c r="D459" s="11">
        <v>77.099999999999994</v>
      </c>
      <c r="E459" s="11">
        <v>2</v>
      </c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>
        <v>1.7246999999999999</v>
      </c>
      <c r="Q459" s="11">
        <v>178</v>
      </c>
      <c r="R459" s="11">
        <v>201601</v>
      </c>
      <c r="S459" s="11">
        <v>49</v>
      </c>
      <c r="T459" s="11" t="s">
        <v>210</v>
      </c>
      <c r="U459" s="11" t="s">
        <v>1323</v>
      </c>
    </row>
    <row r="460" spans="1:21">
      <c r="A460" s="11">
        <v>68570</v>
      </c>
      <c r="B460" s="11">
        <v>1</v>
      </c>
      <c r="C460" s="11"/>
      <c r="D460" s="11">
        <v>60.2</v>
      </c>
      <c r="E460" s="11">
        <v>2</v>
      </c>
      <c r="F460" s="11"/>
      <c r="G460" s="11"/>
      <c r="H460" s="11"/>
      <c r="I460" s="11"/>
      <c r="J460" s="11"/>
      <c r="K460" s="11">
        <v>5</v>
      </c>
      <c r="L460" s="11">
        <v>90</v>
      </c>
      <c r="M460" s="11">
        <v>100</v>
      </c>
      <c r="N460" s="11">
        <v>100</v>
      </c>
      <c r="O460" s="11"/>
      <c r="P460" s="11">
        <v>1.7246999999999999</v>
      </c>
      <c r="Q460" s="11">
        <v>178</v>
      </c>
      <c r="R460" s="11">
        <v>201601</v>
      </c>
      <c r="S460" s="11">
        <v>49</v>
      </c>
      <c r="T460" s="11" t="s">
        <v>210</v>
      </c>
      <c r="U460" s="11" t="s">
        <v>1324</v>
      </c>
    </row>
    <row r="461" spans="1:21">
      <c r="A461" s="11">
        <v>68570</v>
      </c>
      <c r="B461" s="11">
        <v>1</v>
      </c>
      <c r="C461" s="11"/>
      <c r="D461" s="11">
        <v>62.8</v>
      </c>
      <c r="E461" s="11">
        <v>2</v>
      </c>
      <c r="F461" s="11"/>
      <c r="G461" s="11"/>
      <c r="H461" s="11"/>
      <c r="I461" s="11"/>
      <c r="J461" s="11"/>
      <c r="K461" s="11">
        <v>5</v>
      </c>
      <c r="L461" s="11">
        <v>40</v>
      </c>
      <c r="M461" s="11">
        <v>10</v>
      </c>
      <c r="N461" s="11">
        <v>5</v>
      </c>
      <c r="O461" s="11"/>
      <c r="P461" s="11">
        <v>1.7246999999999999</v>
      </c>
      <c r="Q461" s="11">
        <v>178</v>
      </c>
      <c r="R461" s="11">
        <v>201601</v>
      </c>
      <c r="S461" s="11">
        <v>49</v>
      </c>
      <c r="T461" s="11" t="s">
        <v>210</v>
      </c>
      <c r="U461" s="11" t="s">
        <v>1325</v>
      </c>
    </row>
    <row r="462" spans="1:21">
      <c r="A462" s="11">
        <v>68570</v>
      </c>
      <c r="B462" s="11">
        <v>1</v>
      </c>
      <c r="C462" s="11"/>
      <c r="D462" s="11">
        <v>75.3</v>
      </c>
      <c r="E462" s="11">
        <v>2</v>
      </c>
      <c r="F462" s="11"/>
      <c r="G462" s="11"/>
      <c r="H462" s="11"/>
      <c r="I462" s="11"/>
      <c r="J462" s="11"/>
      <c r="K462" s="11">
        <v>5</v>
      </c>
      <c r="L462" s="11">
        <v>20</v>
      </c>
      <c r="M462" s="11">
        <v>30</v>
      </c>
      <c r="N462" s="11">
        <v>20</v>
      </c>
      <c r="O462" s="11"/>
      <c r="P462" s="11">
        <v>1.7246999999999999</v>
      </c>
      <c r="Q462" s="11">
        <v>178</v>
      </c>
      <c r="R462" s="11">
        <v>201601</v>
      </c>
      <c r="S462" s="11">
        <v>49</v>
      </c>
      <c r="T462" s="11" t="s">
        <v>210</v>
      </c>
      <c r="U462" s="11" t="s">
        <v>1326</v>
      </c>
    </row>
    <row r="463" spans="1:21">
      <c r="A463" s="11">
        <v>68570</v>
      </c>
      <c r="B463" s="11">
        <v>1</v>
      </c>
      <c r="C463" s="11"/>
      <c r="D463" s="11">
        <v>76.8</v>
      </c>
      <c r="E463" s="11">
        <v>2</v>
      </c>
      <c r="F463" s="11"/>
      <c r="G463" s="11"/>
      <c r="H463" s="11"/>
      <c r="I463" s="11"/>
      <c r="J463" s="11"/>
      <c r="K463" s="11">
        <v>5</v>
      </c>
      <c r="L463" s="11">
        <v>30</v>
      </c>
      <c r="M463" s="11">
        <v>20</v>
      </c>
      <c r="N463" s="11">
        <v>40</v>
      </c>
      <c r="O463" s="11"/>
      <c r="P463" s="11">
        <v>1.7246999999999999</v>
      </c>
      <c r="Q463" s="11">
        <v>178</v>
      </c>
      <c r="R463" s="11">
        <v>201601</v>
      </c>
      <c r="S463" s="11">
        <v>49</v>
      </c>
      <c r="T463" s="11" t="s">
        <v>210</v>
      </c>
      <c r="U463" s="11" t="s">
        <v>1327</v>
      </c>
    </row>
    <row r="464" spans="1:21">
      <c r="A464" s="11">
        <v>68570</v>
      </c>
      <c r="B464" s="11">
        <v>1</v>
      </c>
      <c r="C464" s="11"/>
      <c r="D464" s="11">
        <v>74.7</v>
      </c>
      <c r="E464" s="11">
        <v>2</v>
      </c>
      <c r="F464" s="11"/>
      <c r="G464" s="11"/>
      <c r="H464" s="11"/>
      <c r="I464" s="11"/>
      <c r="J464" s="11"/>
      <c r="K464" s="11">
        <v>5</v>
      </c>
      <c r="L464" s="11">
        <v>50</v>
      </c>
      <c r="M464" s="11">
        <v>30</v>
      </c>
      <c r="N464" s="11">
        <v>20</v>
      </c>
      <c r="O464" s="11"/>
      <c r="P464" s="11">
        <v>1.7246999999999999</v>
      </c>
      <c r="Q464" s="11">
        <v>178</v>
      </c>
      <c r="R464" s="11">
        <v>201601</v>
      </c>
      <c r="S464" s="11">
        <v>49</v>
      </c>
      <c r="T464" s="11" t="s">
        <v>210</v>
      </c>
      <c r="U464" s="11" t="s">
        <v>1328</v>
      </c>
    </row>
    <row r="465" spans="1:21">
      <c r="A465" s="11">
        <v>68570</v>
      </c>
      <c r="B465" s="11">
        <v>1</v>
      </c>
      <c r="C465" s="11"/>
      <c r="D465" s="11">
        <v>69.7</v>
      </c>
      <c r="E465" s="11">
        <v>2</v>
      </c>
      <c r="F465" s="11"/>
      <c r="G465" s="11"/>
      <c r="H465" s="11"/>
      <c r="I465" s="11"/>
      <c r="J465" s="11"/>
      <c r="K465" s="11">
        <v>5</v>
      </c>
      <c r="L465" s="11">
        <v>50</v>
      </c>
      <c r="M465" s="11">
        <v>70</v>
      </c>
      <c r="N465" s="11">
        <v>50</v>
      </c>
      <c r="O465" s="11"/>
      <c r="P465" s="11">
        <v>1.7246999999999999</v>
      </c>
      <c r="Q465" s="11">
        <v>178</v>
      </c>
      <c r="R465" s="11">
        <v>201601</v>
      </c>
      <c r="S465" s="11">
        <v>49</v>
      </c>
      <c r="T465" s="11" t="s">
        <v>210</v>
      </c>
      <c r="U465" s="11" t="s">
        <v>1329</v>
      </c>
    </row>
    <row r="466" spans="1:21">
      <c r="A466" s="11">
        <v>68570</v>
      </c>
      <c r="B466" s="11">
        <v>1</v>
      </c>
      <c r="C466" s="11"/>
      <c r="D466" s="11">
        <v>58</v>
      </c>
      <c r="E466" s="11">
        <v>2</v>
      </c>
      <c r="F466" s="11"/>
      <c r="G466" s="11"/>
      <c r="H466" s="11"/>
      <c r="I466" s="11"/>
      <c r="J466" s="11"/>
      <c r="K466" s="11">
        <v>5</v>
      </c>
      <c r="L466" s="11">
        <v>80</v>
      </c>
      <c r="M466" s="11">
        <v>90</v>
      </c>
      <c r="N466" s="11">
        <v>80</v>
      </c>
      <c r="O466" s="11"/>
      <c r="P466" s="11">
        <v>1.7246999999999999</v>
      </c>
      <c r="Q466" s="11">
        <v>178</v>
      </c>
      <c r="R466" s="11">
        <v>201601</v>
      </c>
      <c r="S466" s="11">
        <v>49</v>
      </c>
      <c r="T466" s="11" t="s">
        <v>210</v>
      </c>
      <c r="U466" s="11" t="s">
        <v>1330</v>
      </c>
    </row>
    <row r="467" spans="1:21">
      <c r="A467" s="11">
        <v>68570</v>
      </c>
      <c r="B467" s="11">
        <v>1</v>
      </c>
      <c r="C467" s="11"/>
      <c r="D467" s="11">
        <v>70.2</v>
      </c>
      <c r="E467" s="11">
        <v>2</v>
      </c>
      <c r="F467" s="11"/>
      <c r="G467" s="11"/>
      <c r="H467" s="11"/>
      <c r="I467" s="11"/>
      <c r="J467" s="11"/>
      <c r="K467" s="11">
        <v>5</v>
      </c>
      <c r="L467" s="11">
        <v>70</v>
      </c>
      <c r="M467" s="11">
        <v>70</v>
      </c>
      <c r="N467" s="11">
        <v>90</v>
      </c>
      <c r="O467" s="11"/>
      <c r="P467" s="11">
        <v>1.7246999999999999</v>
      </c>
      <c r="Q467" s="11">
        <v>178</v>
      </c>
      <c r="R467" s="11">
        <v>201601</v>
      </c>
      <c r="S467" s="11">
        <v>49</v>
      </c>
      <c r="T467" s="11" t="s">
        <v>210</v>
      </c>
      <c r="U467" s="11" t="s">
        <v>1331</v>
      </c>
    </row>
    <row r="468" spans="1:21">
      <c r="A468" s="11">
        <v>68570</v>
      </c>
      <c r="B468" s="11">
        <v>1</v>
      </c>
      <c r="C468" s="11"/>
      <c r="D468" s="11">
        <v>70.2</v>
      </c>
      <c r="E468" s="11">
        <v>2</v>
      </c>
      <c r="F468" s="11"/>
      <c r="G468" s="11"/>
      <c r="H468" s="11"/>
      <c r="I468" s="11"/>
      <c r="J468" s="11"/>
      <c r="K468" s="11">
        <v>5</v>
      </c>
      <c r="L468" s="11">
        <v>0</v>
      </c>
      <c r="M468" s="11">
        <v>0</v>
      </c>
      <c r="N468" s="11">
        <v>10</v>
      </c>
      <c r="O468" s="11"/>
      <c r="P468" s="11">
        <v>1.7246999999999999</v>
      </c>
      <c r="Q468" s="11">
        <v>178</v>
      </c>
      <c r="R468" s="11">
        <v>201601</v>
      </c>
      <c r="S468" s="11">
        <v>49</v>
      </c>
      <c r="T468" s="11" t="s">
        <v>210</v>
      </c>
      <c r="U468" s="11" t="s">
        <v>1332</v>
      </c>
    </row>
    <row r="469" spans="1:21">
      <c r="A469" s="11">
        <v>68570</v>
      </c>
      <c r="B469" s="11">
        <v>1</v>
      </c>
      <c r="C469" s="11"/>
      <c r="D469" s="11">
        <v>86.6</v>
      </c>
      <c r="E469" s="11">
        <v>2</v>
      </c>
      <c r="F469" s="11"/>
      <c r="G469" s="11"/>
      <c r="H469" s="11"/>
      <c r="I469" s="11"/>
      <c r="J469" s="11"/>
      <c r="K469" s="11">
        <v>5</v>
      </c>
      <c r="L469" s="11">
        <v>0</v>
      </c>
      <c r="M469" s="11">
        <v>5</v>
      </c>
      <c r="N469" s="11">
        <v>15</v>
      </c>
      <c r="O469" s="11"/>
      <c r="P469" s="11">
        <v>1.7246999999999999</v>
      </c>
      <c r="Q469" s="11">
        <v>178</v>
      </c>
      <c r="R469" s="11">
        <v>201601</v>
      </c>
      <c r="S469" s="11">
        <v>49</v>
      </c>
      <c r="T469" s="11" t="s">
        <v>210</v>
      </c>
      <c r="U469" s="11" t="s">
        <v>1333</v>
      </c>
    </row>
    <row r="470" spans="1:21">
      <c r="A470" s="11">
        <v>68570</v>
      </c>
      <c r="B470" s="11">
        <v>1</v>
      </c>
      <c r="C470" s="11"/>
      <c r="D470" s="11">
        <v>76.8</v>
      </c>
      <c r="E470" s="11">
        <v>2</v>
      </c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>
        <v>1.7246999999999999</v>
      </c>
      <c r="Q470" s="11">
        <v>178</v>
      </c>
      <c r="R470" s="11">
        <v>201601</v>
      </c>
      <c r="S470" s="11">
        <v>49</v>
      </c>
      <c r="T470" s="11" t="s">
        <v>210</v>
      </c>
      <c r="U470" s="11" t="s">
        <v>1334</v>
      </c>
    </row>
    <row r="471" spans="1:21">
      <c r="A471" s="11">
        <v>68570</v>
      </c>
      <c r="B471" s="11">
        <v>1</v>
      </c>
      <c r="C471" s="11"/>
      <c r="D471" s="11">
        <v>96.8</v>
      </c>
      <c r="E471" s="11">
        <v>2</v>
      </c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>
        <v>1.7246999999999999</v>
      </c>
      <c r="Q471" s="11">
        <v>178</v>
      </c>
      <c r="R471" s="11">
        <v>201601</v>
      </c>
      <c r="S471" s="11">
        <v>49</v>
      </c>
      <c r="T471" s="11" t="s">
        <v>210</v>
      </c>
      <c r="U471" s="11" t="s">
        <v>1335</v>
      </c>
    </row>
    <row r="472" spans="1:21">
      <c r="A472" s="11">
        <v>68570</v>
      </c>
      <c r="B472" s="11">
        <v>1</v>
      </c>
      <c r="C472" s="11"/>
      <c r="D472" s="11">
        <v>82.8</v>
      </c>
      <c r="E472" s="11">
        <v>2</v>
      </c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>
        <v>1.7246999999999999</v>
      </c>
      <c r="Q472" s="11">
        <v>178</v>
      </c>
      <c r="R472" s="11">
        <v>201601</v>
      </c>
      <c r="S472" s="11">
        <v>49</v>
      </c>
      <c r="T472" s="11" t="s">
        <v>210</v>
      </c>
      <c r="U472" s="11" t="s">
        <v>1336</v>
      </c>
    </row>
    <row r="473" spans="1:21">
      <c r="A473" s="11">
        <v>68570</v>
      </c>
      <c r="B473" s="11">
        <v>1</v>
      </c>
      <c r="C473" s="11"/>
      <c r="D473" s="11">
        <v>83.2</v>
      </c>
      <c r="E473" s="11">
        <v>2</v>
      </c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>
        <v>1.7246999999999999</v>
      </c>
      <c r="Q473" s="11">
        <v>178</v>
      </c>
      <c r="R473" s="11">
        <v>201601</v>
      </c>
      <c r="S473" s="11">
        <v>49</v>
      </c>
      <c r="T473" s="11" t="s">
        <v>210</v>
      </c>
      <c r="U473" s="11" t="s">
        <v>1337</v>
      </c>
    </row>
    <row r="474" spans="1:21">
      <c r="A474" s="11">
        <v>68570</v>
      </c>
      <c r="B474" s="11">
        <v>1</v>
      </c>
      <c r="C474" s="11"/>
      <c r="D474" s="11">
        <v>61.8</v>
      </c>
      <c r="E474" s="11">
        <v>2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>
        <v>1.7246999999999999</v>
      </c>
      <c r="Q474" s="11">
        <v>178</v>
      </c>
      <c r="R474" s="11">
        <v>201601</v>
      </c>
      <c r="S474" s="11">
        <v>49</v>
      </c>
      <c r="T474" s="11" t="s">
        <v>210</v>
      </c>
      <c r="U474" s="11" t="s">
        <v>1338</v>
      </c>
    </row>
    <row r="475" spans="1:21">
      <c r="A475" s="11">
        <v>68570</v>
      </c>
      <c r="B475" s="11">
        <v>1</v>
      </c>
      <c r="C475" s="11"/>
      <c r="D475" s="11">
        <v>71.599999999999994</v>
      </c>
      <c r="E475" s="11">
        <v>2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>
        <v>1.7246999999999999</v>
      </c>
      <c r="Q475" s="11">
        <v>178</v>
      </c>
      <c r="R475" s="11">
        <v>201601</v>
      </c>
      <c r="S475" s="11">
        <v>49</v>
      </c>
      <c r="T475" s="11" t="s">
        <v>210</v>
      </c>
      <c r="U475" s="11" t="s">
        <v>1339</v>
      </c>
    </row>
    <row r="476" spans="1:21">
      <c r="A476" s="11">
        <v>68570</v>
      </c>
      <c r="B476" s="11">
        <v>1</v>
      </c>
      <c r="C476" s="11"/>
      <c r="D476" s="11">
        <v>66.400000000000006</v>
      </c>
      <c r="E476" s="11">
        <v>2</v>
      </c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>
        <v>1.7246999999999999</v>
      </c>
      <c r="Q476" s="11">
        <v>178</v>
      </c>
      <c r="R476" s="11">
        <v>201601</v>
      </c>
      <c r="S476" s="11">
        <v>49</v>
      </c>
      <c r="T476" s="11" t="s">
        <v>210</v>
      </c>
      <c r="U476" s="11" t="s">
        <v>1340</v>
      </c>
    </row>
    <row r="477" spans="1:21">
      <c r="A477" s="11">
        <v>68570</v>
      </c>
      <c r="B477" s="11">
        <v>1</v>
      </c>
      <c r="C477" s="11"/>
      <c r="D477" s="11">
        <v>71.5</v>
      </c>
      <c r="E477" s="11">
        <v>2</v>
      </c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>
        <v>1.7246999999999999</v>
      </c>
      <c r="Q477" s="11">
        <v>178</v>
      </c>
      <c r="R477" s="11">
        <v>201601</v>
      </c>
      <c r="S477" s="11">
        <v>49</v>
      </c>
      <c r="T477" s="11" t="s">
        <v>210</v>
      </c>
      <c r="U477" s="11" t="s">
        <v>1341</v>
      </c>
    </row>
    <row r="478" spans="1:21">
      <c r="A478" s="11">
        <v>68570</v>
      </c>
      <c r="B478" s="11">
        <v>1</v>
      </c>
      <c r="C478" s="11"/>
      <c r="D478" s="11">
        <v>81.099999999999994</v>
      </c>
      <c r="E478" s="11">
        <v>2</v>
      </c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>
        <v>1.7246999999999999</v>
      </c>
      <c r="Q478" s="11">
        <v>178</v>
      </c>
      <c r="R478" s="11">
        <v>201601</v>
      </c>
      <c r="S478" s="11">
        <v>49</v>
      </c>
      <c r="T478" s="11" t="s">
        <v>210</v>
      </c>
      <c r="U478" s="11" t="s">
        <v>1342</v>
      </c>
    </row>
    <row r="479" spans="1:21">
      <c r="A479" s="11">
        <v>68570</v>
      </c>
      <c r="B479" s="11">
        <v>1</v>
      </c>
      <c r="C479" s="11"/>
      <c r="D479" s="11">
        <v>81.2</v>
      </c>
      <c r="E479" s="11">
        <v>2</v>
      </c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>
        <v>1.7246999999999999</v>
      </c>
      <c r="Q479" s="11">
        <v>178</v>
      </c>
      <c r="R479" s="11">
        <v>201601</v>
      </c>
      <c r="S479" s="11">
        <v>49</v>
      </c>
      <c r="T479" s="11" t="s">
        <v>210</v>
      </c>
      <c r="U479" s="11" t="s">
        <v>1343</v>
      </c>
    </row>
    <row r="480" spans="1:21">
      <c r="A480" s="11">
        <v>68570</v>
      </c>
      <c r="B480" s="11">
        <v>1</v>
      </c>
      <c r="C480" s="11"/>
      <c r="D480" s="11">
        <v>81.2</v>
      </c>
      <c r="E480" s="11">
        <v>2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>
        <v>1.7246999999999999</v>
      </c>
      <c r="Q480" s="11">
        <v>178</v>
      </c>
      <c r="R480" s="11">
        <v>201601</v>
      </c>
      <c r="S480" s="11">
        <v>49</v>
      </c>
      <c r="T480" s="11" t="s">
        <v>210</v>
      </c>
      <c r="U480" s="11" t="s">
        <v>1344</v>
      </c>
    </row>
    <row r="481" spans="1:21">
      <c r="A481" s="11">
        <v>68570</v>
      </c>
      <c r="B481" s="11">
        <v>1</v>
      </c>
      <c r="C481" s="11"/>
      <c r="D481" s="11">
        <v>68.599999999999994</v>
      </c>
      <c r="E481" s="11">
        <v>2</v>
      </c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>
        <v>1.7246999999999999</v>
      </c>
      <c r="Q481" s="11">
        <v>178</v>
      </c>
      <c r="R481" s="11">
        <v>201601</v>
      </c>
      <c r="S481" s="11">
        <v>49</v>
      </c>
      <c r="T481" s="11" t="s">
        <v>210</v>
      </c>
      <c r="U481" s="11" t="s">
        <v>1345</v>
      </c>
    </row>
    <row r="482" spans="1:21">
      <c r="A482" s="11">
        <v>68570</v>
      </c>
      <c r="B482" s="11">
        <v>1</v>
      </c>
      <c r="C482" s="11"/>
      <c r="D482" s="11">
        <v>66.5</v>
      </c>
      <c r="E482" s="11">
        <v>2</v>
      </c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>
        <v>1.7246999999999999</v>
      </c>
      <c r="Q482" s="11">
        <v>178</v>
      </c>
      <c r="R482" s="11">
        <v>201601</v>
      </c>
      <c r="S482" s="11">
        <v>49</v>
      </c>
      <c r="T482" s="11" t="s">
        <v>210</v>
      </c>
      <c r="U482" s="11" t="s">
        <v>1346</v>
      </c>
    </row>
    <row r="483" spans="1:21">
      <c r="A483" s="11">
        <v>68570</v>
      </c>
      <c r="B483" s="11">
        <v>1</v>
      </c>
      <c r="C483" s="11"/>
      <c r="D483" s="11">
        <v>68.599999999999994</v>
      </c>
      <c r="E483" s="11">
        <v>2</v>
      </c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>
        <v>1.7246999999999999</v>
      </c>
      <c r="Q483" s="11">
        <v>178</v>
      </c>
      <c r="R483" s="11">
        <v>201601</v>
      </c>
      <c r="S483" s="11">
        <v>49</v>
      </c>
      <c r="T483" s="11" t="s">
        <v>210</v>
      </c>
      <c r="U483" s="11" t="s">
        <v>1347</v>
      </c>
    </row>
    <row r="484" spans="1:21">
      <c r="A484" s="11">
        <v>68570</v>
      </c>
      <c r="B484" s="11">
        <v>1</v>
      </c>
      <c r="C484" s="11"/>
      <c r="D484" s="11">
        <v>85.6</v>
      </c>
      <c r="E484" s="11">
        <v>2</v>
      </c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>
        <v>1.7246999999999999</v>
      </c>
      <c r="Q484" s="11">
        <v>178</v>
      </c>
      <c r="R484" s="11">
        <v>201601</v>
      </c>
      <c r="S484" s="11">
        <v>49</v>
      </c>
      <c r="T484" s="11" t="s">
        <v>210</v>
      </c>
      <c r="U484" s="11" t="s">
        <v>1348</v>
      </c>
    </row>
    <row r="485" spans="1:21">
      <c r="A485" s="11">
        <v>68570</v>
      </c>
      <c r="B485" s="11">
        <v>1</v>
      </c>
      <c r="C485" s="11"/>
      <c r="D485" s="11">
        <v>96.9</v>
      </c>
      <c r="E485" s="11">
        <v>2</v>
      </c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>
        <v>1.7246999999999999</v>
      </c>
      <c r="Q485" s="11">
        <v>178</v>
      </c>
      <c r="R485" s="11">
        <v>201601</v>
      </c>
      <c r="S485" s="11">
        <v>49</v>
      </c>
      <c r="T485" s="11" t="s">
        <v>210</v>
      </c>
      <c r="U485" s="11" t="s">
        <v>1349</v>
      </c>
    </row>
    <row r="486" spans="1:21">
      <c r="A486" s="11">
        <v>68570</v>
      </c>
      <c r="B486" s="11">
        <v>1</v>
      </c>
      <c r="C486" s="11"/>
      <c r="D486" s="11">
        <v>76.2</v>
      </c>
      <c r="E486" s="11">
        <v>2</v>
      </c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>
        <v>1.7246999999999999</v>
      </c>
      <c r="Q486" s="11">
        <v>178</v>
      </c>
      <c r="R486" s="11">
        <v>201601</v>
      </c>
      <c r="S486" s="11">
        <v>49</v>
      </c>
      <c r="T486" s="11" t="s">
        <v>210</v>
      </c>
      <c r="U486" s="11" t="s">
        <v>1350</v>
      </c>
    </row>
    <row r="487" spans="1:21">
      <c r="A487" s="11">
        <v>68570</v>
      </c>
      <c r="B487" s="11">
        <v>1</v>
      </c>
      <c r="C487" s="11"/>
      <c r="D487" s="11">
        <v>69.599999999999994</v>
      </c>
      <c r="E487" s="11">
        <v>2</v>
      </c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>
        <v>1.7246999999999999</v>
      </c>
      <c r="Q487" s="11">
        <v>178</v>
      </c>
      <c r="R487" s="11">
        <v>201601</v>
      </c>
      <c r="S487" s="11">
        <v>49</v>
      </c>
      <c r="T487" s="11" t="s">
        <v>210</v>
      </c>
      <c r="U487" s="11" t="s">
        <v>1351</v>
      </c>
    </row>
    <row r="488" spans="1:21">
      <c r="A488" s="11">
        <v>68570</v>
      </c>
      <c r="B488" s="11">
        <v>1</v>
      </c>
      <c r="C488" s="11"/>
      <c r="D488" s="11">
        <v>82</v>
      </c>
      <c r="E488" s="11">
        <v>2</v>
      </c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>
        <v>1.7246999999999999</v>
      </c>
      <c r="Q488" s="11">
        <v>178</v>
      </c>
      <c r="R488" s="11">
        <v>201601</v>
      </c>
      <c r="S488" s="11">
        <v>49</v>
      </c>
      <c r="T488" s="11" t="s">
        <v>210</v>
      </c>
      <c r="U488" s="11" t="s">
        <v>1352</v>
      </c>
    </row>
    <row r="489" spans="1:21">
      <c r="A489" s="11">
        <v>68570</v>
      </c>
      <c r="B489" s="11">
        <v>1</v>
      </c>
      <c r="C489" s="11"/>
      <c r="D489" s="11">
        <v>75.5</v>
      </c>
      <c r="E489" s="11">
        <v>2</v>
      </c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>
        <v>1.7246999999999999</v>
      </c>
      <c r="Q489" s="11">
        <v>178</v>
      </c>
      <c r="R489" s="11">
        <v>201601</v>
      </c>
      <c r="S489" s="11">
        <v>49</v>
      </c>
      <c r="T489" s="11" t="s">
        <v>210</v>
      </c>
      <c r="U489" s="11" t="s">
        <v>1353</v>
      </c>
    </row>
    <row r="490" spans="1:21">
      <c r="A490" s="11">
        <v>68570</v>
      </c>
      <c r="B490" s="11">
        <v>1</v>
      </c>
      <c r="C490" s="11"/>
      <c r="D490" s="11">
        <v>70.5</v>
      </c>
      <c r="E490" s="11">
        <v>2</v>
      </c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>
        <v>1.7246999999999999</v>
      </c>
      <c r="Q490" s="11">
        <v>178</v>
      </c>
      <c r="R490" s="11">
        <v>201601</v>
      </c>
      <c r="S490" s="11">
        <v>49</v>
      </c>
      <c r="T490" s="11" t="s">
        <v>210</v>
      </c>
      <c r="U490" s="11" t="s">
        <v>1354</v>
      </c>
    </row>
    <row r="491" spans="1:21">
      <c r="A491" s="11">
        <v>68570</v>
      </c>
      <c r="B491" s="11">
        <v>1</v>
      </c>
      <c r="C491" s="11"/>
      <c r="D491" s="11">
        <v>95.6</v>
      </c>
      <c r="E491" s="11">
        <v>2</v>
      </c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>
        <v>1.7246999999999999</v>
      </c>
      <c r="Q491" s="11">
        <v>178</v>
      </c>
      <c r="R491" s="11">
        <v>201601</v>
      </c>
      <c r="S491" s="11">
        <v>49</v>
      </c>
      <c r="T491" s="11" t="s">
        <v>210</v>
      </c>
      <c r="U491" s="11" t="s">
        <v>1355</v>
      </c>
    </row>
    <row r="492" spans="1:21">
      <c r="A492" s="11">
        <v>68570</v>
      </c>
      <c r="B492" s="11">
        <v>1</v>
      </c>
      <c r="C492" s="11"/>
      <c r="D492" s="11">
        <v>81.599999999999994</v>
      </c>
      <c r="E492" s="11">
        <v>2</v>
      </c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>
        <v>1.7246999999999999</v>
      </c>
      <c r="Q492" s="11">
        <v>178</v>
      </c>
      <c r="R492" s="11">
        <v>201601</v>
      </c>
      <c r="S492" s="11">
        <v>49</v>
      </c>
      <c r="T492" s="11" t="s">
        <v>210</v>
      </c>
      <c r="U492" s="11" t="s">
        <v>1356</v>
      </c>
    </row>
    <row r="493" spans="1:21">
      <c r="A493" s="11">
        <v>68570</v>
      </c>
      <c r="B493" s="11">
        <v>1</v>
      </c>
      <c r="C493" s="11"/>
      <c r="D493" s="11">
        <v>61.5</v>
      </c>
      <c r="E493" s="11">
        <v>2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>
        <v>1.7246999999999999</v>
      </c>
      <c r="Q493" s="11">
        <v>178</v>
      </c>
      <c r="R493" s="11">
        <v>201601</v>
      </c>
      <c r="S493" s="11">
        <v>49</v>
      </c>
      <c r="T493" s="11" t="s">
        <v>210</v>
      </c>
      <c r="U493" s="11" t="s">
        <v>1357</v>
      </c>
    </row>
    <row r="494" spans="1:21">
      <c r="A494" s="11">
        <v>68570</v>
      </c>
      <c r="B494" s="11">
        <v>1</v>
      </c>
      <c r="C494" s="11"/>
      <c r="D494" s="11">
        <v>79.5</v>
      </c>
      <c r="E494" s="11">
        <v>2</v>
      </c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>
        <v>1.7246999999999999</v>
      </c>
      <c r="Q494" s="11">
        <v>178</v>
      </c>
      <c r="R494" s="11">
        <v>201601</v>
      </c>
      <c r="S494" s="11">
        <v>49</v>
      </c>
      <c r="T494" s="11" t="s">
        <v>210</v>
      </c>
      <c r="U494" s="11" t="s">
        <v>1358</v>
      </c>
    </row>
    <row r="495" spans="1:21">
      <c r="A495" s="11">
        <v>68570</v>
      </c>
      <c r="B495" s="11">
        <v>1</v>
      </c>
      <c r="C495" s="11"/>
      <c r="D495" s="11">
        <v>87.1</v>
      </c>
      <c r="E495" s="11">
        <v>2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>
        <v>1.7246999999999999</v>
      </c>
      <c r="Q495" s="11">
        <v>178</v>
      </c>
      <c r="R495" s="11">
        <v>201601</v>
      </c>
      <c r="S495" s="11">
        <v>49</v>
      </c>
      <c r="T495" s="11" t="s">
        <v>210</v>
      </c>
      <c r="U495" s="11" t="s">
        <v>1359</v>
      </c>
    </row>
    <row r="496" spans="1:21">
      <c r="A496" s="11">
        <v>68570</v>
      </c>
      <c r="B496" s="11">
        <v>1</v>
      </c>
      <c r="C496" s="11"/>
      <c r="D496" s="11">
        <v>97.6</v>
      </c>
      <c r="E496" s="11">
        <v>2</v>
      </c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>
        <v>1.7246999999999999</v>
      </c>
      <c r="Q496" s="11">
        <v>178</v>
      </c>
      <c r="R496" s="11">
        <v>201601</v>
      </c>
      <c r="S496" s="11">
        <v>49</v>
      </c>
      <c r="T496" s="11" t="s">
        <v>210</v>
      </c>
      <c r="U496" s="11" t="s">
        <v>1360</v>
      </c>
    </row>
    <row r="497" spans="1:21">
      <c r="A497" s="11">
        <v>68570</v>
      </c>
      <c r="B497" s="11">
        <v>1</v>
      </c>
      <c r="C497" s="11"/>
      <c r="D497" s="11">
        <v>67.400000000000006</v>
      </c>
      <c r="E497" s="11">
        <v>2</v>
      </c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>
        <v>1.7246999999999999</v>
      </c>
      <c r="Q497" s="11">
        <v>178</v>
      </c>
      <c r="R497" s="11">
        <v>201601</v>
      </c>
      <c r="S497" s="11">
        <v>49</v>
      </c>
      <c r="T497" s="11" t="s">
        <v>210</v>
      </c>
      <c r="U497" s="11" t="s">
        <v>1361</v>
      </c>
    </row>
    <row r="498" spans="1:21">
      <c r="A498" s="11">
        <v>68570</v>
      </c>
      <c r="B498" s="11">
        <v>1</v>
      </c>
      <c r="C498" s="11"/>
      <c r="D498" s="11">
        <v>84</v>
      </c>
      <c r="E498" s="11">
        <v>2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>
        <v>1.7246999999999999</v>
      </c>
      <c r="Q498" s="11">
        <v>178</v>
      </c>
      <c r="R498" s="11">
        <v>201601</v>
      </c>
      <c r="S498" s="11">
        <v>49</v>
      </c>
      <c r="T498" s="11" t="s">
        <v>210</v>
      </c>
      <c r="U498" s="11" t="s">
        <v>1362</v>
      </c>
    </row>
    <row r="499" spans="1:21">
      <c r="A499" s="11">
        <v>68570</v>
      </c>
      <c r="B499" s="11">
        <v>1</v>
      </c>
      <c r="C499" s="11"/>
      <c r="D499" s="11">
        <v>106.7</v>
      </c>
      <c r="E499" s="11">
        <v>2</v>
      </c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>
        <v>1.7246999999999999</v>
      </c>
      <c r="Q499" s="11">
        <v>178</v>
      </c>
      <c r="R499" s="11">
        <v>201601</v>
      </c>
      <c r="S499" s="11">
        <v>49</v>
      </c>
      <c r="T499" s="11" t="s">
        <v>210</v>
      </c>
      <c r="U499" s="11" t="s">
        <v>1363</v>
      </c>
    </row>
    <row r="500" spans="1:21">
      <c r="A500" s="11">
        <v>68570</v>
      </c>
      <c r="B500" s="11">
        <v>1</v>
      </c>
      <c r="C500" s="11"/>
      <c r="D500" s="11">
        <v>84.4</v>
      </c>
      <c r="E500" s="11">
        <v>2</v>
      </c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>
        <v>1.7246999999999999</v>
      </c>
      <c r="Q500" s="11">
        <v>178</v>
      </c>
      <c r="R500" s="11">
        <v>201601</v>
      </c>
      <c r="S500" s="11">
        <v>49</v>
      </c>
      <c r="T500" s="11" t="s">
        <v>210</v>
      </c>
      <c r="U500" s="11" t="s">
        <v>1364</v>
      </c>
    </row>
    <row r="501" spans="1:21">
      <c r="A501" s="11">
        <v>68570</v>
      </c>
      <c r="B501" s="11">
        <v>1</v>
      </c>
      <c r="C501" s="11"/>
      <c r="D501" s="11">
        <v>81.599999999999994</v>
      </c>
      <c r="E501" s="11">
        <v>2</v>
      </c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>
        <v>1.7246999999999999</v>
      </c>
      <c r="Q501" s="11">
        <v>178</v>
      </c>
      <c r="R501" s="11">
        <v>201601</v>
      </c>
      <c r="S501" s="11">
        <v>49</v>
      </c>
      <c r="T501" s="11" t="s">
        <v>210</v>
      </c>
      <c r="U501" s="11" t="s">
        <v>1365</v>
      </c>
    </row>
    <row r="502" spans="1:21">
      <c r="A502" s="11">
        <v>68570</v>
      </c>
      <c r="B502" s="11">
        <v>1</v>
      </c>
      <c r="C502" s="11"/>
      <c r="D502" s="11">
        <v>80.8</v>
      </c>
      <c r="E502" s="11">
        <v>2</v>
      </c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>
        <v>1.7246999999999999</v>
      </c>
      <c r="Q502" s="11">
        <v>178</v>
      </c>
      <c r="R502" s="11">
        <v>201601</v>
      </c>
      <c r="S502" s="11">
        <v>49</v>
      </c>
      <c r="T502" s="11" t="s">
        <v>210</v>
      </c>
      <c r="U502" s="11" t="s">
        <v>1366</v>
      </c>
    </row>
    <row r="503" spans="1:21">
      <c r="A503" s="11">
        <v>68570</v>
      </c>
      <c r="B503" s="11">
        <v>1</v>
      </c>
      <c r="C503" s="11"/>
      <c r="D503" s="11">
        <v>81.400000000000006</v>
      </c>
      <c r="E503" s="11">
        <v>2</v>
      </c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>
        <v>1.7246999999999999</v>
      </c>
      <c r="Q503" s="11">
        <v>178</v>
      </c>
      <c r="R503" s="11">
        <v>201601</v>
      </c>
      <c r="S503" s="11">
        <v>49</v>
      </c>
      <c r="T503" s="11" t="s">
        <v>210</v>
      </c>
      <c r="U503" s="11" t="s">
        <v>1367</v>
      </c>
    </row>
    <row r="504" spans="1:21">
      <c r="A504" s="11">
        <v>68570</v>
      </c>
      <c r="B504" s="11">
        <v>1</v>
      </c>
      <c r="C504" s="11"/>
      <c r="D504" s="11">
        <v>74</v>
      </c>
      <c r="E504" s="11">
        <v>2</v>
      </c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>
        <v>1.7246999999999999</v>
      </c>
      <c r="Q504" s="11">
        <v>178</v>
      </c>
      <c r="R504" s="11">
        <v>201601</v>
      </c>
      <c r="S504" s="11">
        <v>49</v>
      </c>
      <c r="T504" s="11" t="s">
        <v>210</v>
      </c>
      <c r="U504" s="11" t="s">
        <v>1368</v>
      </c>
    </row>
    <row r="505" spans="1:21">
      <c r="A505" s="11">
        <v>68570</v>
      </c>
      <c r="B505" s="11">
        <v>1</v>
      </c>
      <c r="C505" s="11"/>
      <c r="D505" s="11">
        <v>60.8</v>
      </c>
      <c r="E505" s="11">
        <v>2</v>
      </c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>
        <v>1.7246999999999999</v>
      </c>
      <c r="Q505" s="11">
        <v>178</v>
      </c>
      <c r="R505" s="11">
        <v>201601</v>
      </c>
      <c r="S505" s="11">
        <v>49</v>
      </c>
      <c r="T505" s="11" t="s">
        <v>210</v>
      </c>
      <c r="U505" s="11" t="s">
        <v>1369</v>
      </c>
    </row>
    <row r="506" spans="1:21">
      <c r="A506" s="11">
        <v>68570</v>
      </c>
      <c r="B506" s="11">
        <v>1</v>
      </c>
      <c r="C506" s="11"/>
      <c r="D506" s="11">
        <v>69.599999999999994</v>
      </c>
      <c r="E506" s="11">
        <v>2</v>
      </c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>
        <v>1.7246999999999999</v>
      </c>
      <c r="Q506" s="11">
        <v>178</v>
      </c>
      <c r="R506" s="11">
        <v>201601</v>
      </c>
      <c r="S506" s="11">
        <v>49</v>
      </c>
      <c r="T506" s="11" t="s">
        <v>210</v>
      </c>
      <c r="U506" s="11" t="s">
        <v>1370</v>
      </c>
    </row>
    <row r="507" spans="1:21">
      <c r="A507" s="11">
        <v>68570</v>
      </c>
      <c r="B507" s="11">
        <v>1</v>
      </c>
      <c r="C507" s="11"/>
      <c r="D507" s="11">
        <v>67.900000000000006</v>
      </c>
      <c r="E507" s="11">
        <v>2</v>
      </c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>
        <v>1.7246999999999999</v>
      </c>
      <c r="Q507" s="11">
        <v>178</v>
      </c>
      <c r="R507" s="11">
        <v>201601</v>
      </c>
      <c r="S507" s="11">
        <v>49</v>
      </c>
      <c r="T507" s="11" t="s">
        <v>210</v>
      </c>
      <c r="U507" s="11" t="s">
        <v>1371</v>
      </c>
    </row>
    <row r="508" spans="1:21">
      <c r="A508" s="11">
        <v>68570</v>
      </c>
      <c r="B508" s="11">
        <v>1</v>
      </c>
      <c r="C508" s="11"/>
      <c r="D508" s="11">
        <v>81.900000000000006</v>
      </c>
      <c r="E508" s="11">
        <v>2</v>
      </c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>
        <v>1.7246999999999999</v>
      </c>
      <c r="Q508" s="11">
        <v>178</v>
      </c>
      <c r="R508" s="11">
        <v>201601</v>
      </c>
      <c r="S508" s="11">
        <v>49</v>
      </c>
      <c r="T508" s="11" t="s">
        <v>210</v>
      </c>
      <c r="U508" s="11" t="s">
        <v>1372</v>
      </c>
    </row>
    <row r="509" spans="1:21">
      <c r="A509" s="11">
        <v>68570</v>
      </c>
      <c r="B509" s="11">
        <v>1</v>
      </c>
      <c r="C509" s="11"/>
      <c r="D509" s="11">
        <v>76.7</v>
      </c>
      <c r="E509" s="11">
        <v>2</v>
      </c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>
        <v>1.7246999999999999</v>
      </c>
      <c r="Q509" s="11">
        <v>178</v>
      </c>
      <c r="R509" s="11">
        <v>201601</v>
      </c>
      <c r="S509" s="11">
        <v>49</v>
      </c>
      <c r="T509" s="11" t="s">
        <v>210</v>
      </c>
      <c r="U509" s="11" t="s">
        <v>1373</v>
      </c>
    </row>
    <row r="510" spans="1:21">
      <c r="A510" s="11">
        <v>68570</v>
      </c>
      <c r="B510" s="11">
        <v>1</v>
      </c>
      <c r="C510" s="11"/>
      <c r="D510" s="11">
        <v>95.7</v>
      </c>
      <c r="E510" s="11">
        <v>2</v>
      </c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>
        <v>1.7246999999999999</v>
      </c>
      <c r="Q510" s="11">
        <v>178</v>
      </c>
      <c r="R510" s="11">
        <v>201601</v>
      </c>
      <c r="S510" s="11">
        <v>49</v>
      </c>
      <c r="T510" s="11" t="s">
        <v>210</v>
      </c>
      <c r="U510" s="11" t="s">
        <v>1374</v>
      </c>
    </row>
    <row r="511" spans="1:21">
      <c r="A511" s="11">
        <v>68570</v>
      </c>
      <c r="B511" s="11">
        <v>1</v>
      </c>
      <c r="C511" s="11"/>
      <c r="D511" s="11">
        <v>69.3</v>
      </c>
      <c r="E511" s="11">
        <v>2</v>
      </c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>
        <v>1.7246999999999999</v>
      </c>
      <c r="Q511" s="11">
        <v>178</v>
      </c>
      <c r="R511" s="11">
        <v>201601</v>
      </c>
      <c r="S511" s="11">
        <v>49</v>
      </c>
      <c r="T511" s="11" t="s">
        <v>210</v>
      </c>
      <c r="U511" s="11" t="s">
        <v>1375</v>
      </c>
    </row>
    <row r="512" spans="1:21">
      <c r="A512" s="11">
        <v>68570</v>
      </c>
      <c r="B512" s="11">
        <v>1</v>
      </c>
      <c r="C512" s="11"/>
      <c r="D512" s="11">
        <v>76.400000000000006</v>
      </c>
      <c r="E512" s="11">
        <v>2</v>
      </c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>
        <v>1.7246999999999999</v>
      </c>
      <c r="Q512" s="11">
        <v>178</v>
      </c>
      <c r="R512" s="11">
        <v>201601</v>
      </c>
      <c r="S512" s="11">
        <v>49</v>
      </c>
      <c r="T512" s="11" t="s">
        <v>210</v>
      </c>
      <c r="U512" s="11" t="s">
        <v>1376</v>
      </c>
    </row>
    <row r="513" spans="1:21">
      <c r="A513" s="11">
        <v>68570</v>
      </c>
      <c r="B513" s="11">
        <v>1</v>
      </c>
      <c r="C513" s="11"/>
      <c r="D513" s="11">
        <v>77</v>
      </c>
      <c r="E513" s="11">
        <v>2</v>
      </c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>
        <v>1.7246999999999999</v>
      </c>
      <c r="Q513" s="11">
        <v>178</v>
      </c>
      <c r="R513" s="11">
        <v>201601</v>
      </c>
      <c r="S513" s="11">
        <v>49</v>
      </c>
      <c r="T513" s="11" t="s">
        <v>210</v>
      </c>
      <c r="U513" s="11" t="s">
        <v>1377</v>
      </c>
    </row>
    <row r="514" spans="1:21">
      <c r="A514" s="11">
        <v>68570</v>
      </c>
      <c r="B514" s="11">
        <v>1</v>
      </c>
      <c r="C514" s="11"/>
      <c r="D514" s="11">
        <v>84</v>
      </c>
      <c r="E514" s="11">
        <v>2</v>
      </c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>
        <v>1.7246999999999999</v>
      </c>
      <c r="Q514" s="11">
        <v>178</v>
      </c>
      <c r="R514" s="11">
        <v>201601</v>
      </c>
      <c r="S514" s="11">
        <v>49</v>
      </c>
      <c r="T514" s="11" t="s">
        <v>210</v>
      </c>
      <c r="U514" s="11" t="s">
        <v>1378</v>
      </c>
    </row>
    <row r="515" spans="1:21">
      <c r="A515" s="11">
        <v>68570</v>
      </c>
      <c r="B515" s="11">
        <v>1</v>
      </c>
      <c r="C515" s="11"/>
      <c r="D515" s="11">
        <v>64.3</v>
      </c>
      <c r="E515" s="11">
        <v>2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>
        <v>1.7246999999999999</v>
      </c>
      <c r="Q515" s="11">
        <v>178</v>
      </c>
      <c r="R515" s="11">
        <v>201601</v>
      </c>
      <c r="S515" s="11">
        <v>49</v>
      </c>
      <c r="T515" s="11" t="s">
        <v>210</v>
      </c>
      <c r="U515" s="11" t="s">
        <v>1379</v>
      </c>
    </row>
    <row r="516" spans="1:21">
      <c r="A516" s="11">
        <v>68570</v>
      </c>
      <c r="B516" s="11">
        <v>1</v>
      </c>
      <c r="C516" s="11"/>
      <c r="D516" s="11">
        <v>70.5</v>
      </c>
      <c r="E516" s="11">
        <v>2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>
        <v>1.7246999999999999</v>
      </c>
      <c r="Q516" s="11">
        <v>178</v>
      </c>
      <c r="R516" s="11">
        <v>201601</v>
      </c>
      <c r="S516" s="11">
        <v>49</v>
      </c>
      <c r="T516" s="11" t="s">
        <v>210</v>
      </c>
      <c r="U516" s="11" t="s">
        <v>1380</v>
      </c>
    </row>
    <row r="517" spans="1:21">
      <c r="A517" s="11">
        <v>68570</v>
      </c>
      <c r="B517" s="11">
        <v>1</v>
      </c>
      <c r="C517" s="11"/>
      <c r="D517" s="11">
        <v>70.3</v>
      </c>
      <c r="E517" s="11">
        <v>2</v>
      </c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>
        <v>1.7246999999999999</v>
      </c>
      <c r="Q517" s="11">
        <v>178</v>
      </c>
      <c r="R517" s="11">
        <v>201601</v>
      </c>
      <c r="S517" s="11">
        <v>49</v>
      </c>
      <c r="T517" s="11" t="s">
        <v>210</v>
      </c>
      <c r="U517" s="11" t="s">
        <v>1381</v>
      </c>
    </row>
    <row r="518" spans="1:21">
      <c r="A518" s="11">
        <v>68570</v>
      </c>
      <c r="B518" s="11">
        <v>1</v>
      </c>
      <c r="C518" s="11"/>
      <c r="D518" s="11">
        <v>70.5</v>
      </c>
      <c r="E518" s="11">
        <v>2</v>
      </c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>
        <v>1.7246999999999999</v>
      </c>
      <c r="Q518" s="11">
        <v>178</v>
      </c>
      <c r="R518" s="11">
        <v>201601</v>
      </c>
      <c r="S518" s="11">
        <v>49</v>
      </c>
      <c r="T518" s="11" t="s">
        <v>210</v>
      </c>
      <c r="U518" s="11" t="s">
        <v>1382</v>
      </c>
    </row>
    <row r="519" spans="1:21">
      <c r="A519" s="11">
        <v>68570</v>
      </c>
      <c r="B519" s="11">
        <v>1</v>
      </c>
      <c r="C519" s="11"/>
      <c r="D519" s="11">
        <v>67.5</v>
      </c>
      <c r="E519" s="11">
        <v>2</v>
      </c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>
        <v>1.7246999999999999</v>
      </c>
      <c r="Q519" s="11">
        <v>178</v>
      </c>
      <c r="R519" s="11">
        <v>201601</v>
      </c>
      <c r="S519" s="11">
        <v>49</v>
      </c>
      <c r="T519" s="11" t="s">
        <v>210</v>
      </c>
      <c r="U519" s="11" t="s">
        <v>1383</v>
      </c>
    </row>
    <row r="520" spans="1:21">
      <c r="A520" s="11">
        <v>68570</v>
      </c>
      <c r="B520" s="11">
        <v>1</v>
      </c>
      <c r="C520" s="11"/>
      <c r="D520" s="11">
        <v>74.2</v>
      </c>
      <c r="E520" s="11">
        <v>2</v>
      </c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>
        <v>1.7246999999999999</v>
      </c>
      <c r="Q520" s="11">
        <v>178</v>
      </c>
      <c r="R520" s="11">
        <v>201601</v>
      </c>
      <c r="S520" s="11">
        <v>49</v>
      </c>
      <c r="T520" s="11" t="s">
        <v>210</v>
      </c>
      <c r="U520" s="11" t="s">
        <v>1384</v>
      </c>
    </row>
    <row r="521" spans="1:21">
      <c r="A521" s="11">
        <v>68570</v>
      </c>
      <c r="B521" s="11">
        <v>1</v>
      </c>
      <c r="C521" s="11"/>
      <c r="D521" s="11">
        <v>83</v>
      </c>
      <c r="E521" s="11">
        <v>2</v>
      </c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>
        <v>1.7246999999999999</v>
      </c>
      <c r="Q521" s="11">
        <v>178</v>
      </c>
      <c r="R521" s="11">
        <v>201601</v>
      </c>
      <c r="S521" s="11">
        <v>49</v>
      </c>
      <c r="T521" s="11" t="s">
        <v>210</v>
      </c>
      <c r="U521" s="11" t="s">
        <v>1385</v>
      </c>
    </row>
    <row r="522" spans="1:21">
      <c r="A522" s="11">
        <v>68570</v>
      </c>
      <c r="B522" s="11">
        <v>1</v>
      </c>
      <c r="C522" s="11"/>
      <c r="D522" s="11">
        <v>75.3</v>
      </c>
      <c r="E522" s="11">
        <v>2</v>
      </c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>
        <v>1.7246999999999999</v>
      </c>
      <c r="Q522" s="11">
        <v>178</v>
      </c>
      <c r="R522" s="11">
        <v>201601</v>
      </c>
      <c r="S522" s="11">
        <v>49</v>
      </c>
      <c r="T522" s="11" t="s">
        <v>210</v>
      </c>
      <c r="U522" s="11" t="s">
        <v>1386</v>
      </c>
    </row>
    <row r="523" spans="1:21">
      <c r="A523" s="11">
        <v>68570</v>
      </c>
      <c r="B523" s="11">
        <v>1</v>
      </c>
      <c r="C523" s="11"/>
      <c r="D523" s="11">
        <v>75.3</v>
      </c>
      <c r="E523" s="11">
        <v>2</v>
      </c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>
        <v>1.7246999999999999</v>
      </c>
      <c r="Q523" s="11">
        <v>178</v>
      </c>
      <c r="R523" s="11">
        <v>201601</v>
      </c>
      <c r="S523" s="11">
        <v>49</v>
      </c>
      <c r="T523" s="11" t="s">
        <v>210</v>
      </c>
      <c r="U523" s="11" t="s">
        <v>1387</v>
      </c>
    </row>
    <row r="524" spans="1:21">
      <c r="A524" s="11">
        <v>68570</v>
      </c>
      <c r="B524" s="11">
        <v>1</v>
      </c>
      <c r="C524" s="11"/>
      <c r="D524" s="11">
        <v>84.9</v>
      </c>
      <c r="E524" s="11">
        <v>2</v>
      </c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>
        <v>1.7246999999999999</v>
      </c>
      <c r="Q524" s="11">
        <v>178</v>
      </c>
      <c r="R524" s="11">
        <v>201601</v>
      </c>
      <c r="S524" s="11">
        <v>49</v>
      </c>
      <c r="T524" s="11" t="s">
        <v>210</v>
      </c>
      <c r="U524" s="11" t="s">
        <v>1388</v>
      </c>
    </row>
    <row r="525" spans="1:21">
      <c r="A525" s="11">
        <v>68570</v>
      </c>
      <c r="B525" s="11">
        <v>1</v>
      </c>
      <c r="C525" s="11"/>
      <c r="D525" s="11">
        <v>67.2</v>
      </c>
      <c r="E525" s="11">
        <v>2</v>
      </c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>
        <v>1.7246999999999999</v>
      </c>
      <c r="Q525" s="11">
        <v>178</v>
      </c>
      <c r="R525" s="11">
        <v>201601</v>
      </c>
      <c r="S525" s="11">
        <v>49</v>
      </c>
      <c r="T525" s="11" t="s">
        <v>210</v>
      </c>
      <c r="U525" s="11" t="s">
        <v>1389</v>
      </c>
    </row>
    <row r="526" spans="1:21">
      <c r="A526" s="11">
        <v>68570</v>
      </c>
      <c r="B526" s="11">
        <v>1</v>
      </c>
      <c r="C526" s="11"/>
      <c r="D526" s="11">
        <v>72</v>
      </c>
      <c r="E526" s="11">
        <v>2</v>
      </c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>
        <v>1.7246999999999999</v>
      </c>
      <c r="Q526" s="11">
        <v>178</v>
      </c>
      <c r="R526" s="11">
        <v>201601</v>
      </c>
      <c r="S526" s="11">
        <v>49</v>
      </c>
      <c r="T526" s="11" t="s">
        <v>210</v>
      </c>
      <c r="U526" s="11" t="s">
        <v>1390</v>
      </c>
    </row>
    <row r="527" spans="1:21">
      <c r="A527" s="11">
        <v>68570</v>
      </c>
      <c r="B527" s="11">
        <v>1</v>
      </c>
      <c r="C527" s="11"/>
      <c r="D527" s="11">
        <v>77.599999999999994</v>
      </c>
      <c r="E527" s="11">
        <v>2</v>
      </c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>
        <v>1.7246999999999999</v>
      </c>
      <c r="Q527" s="11">
        <v>178</v>
      </c>
      <c r="R527" s="11">
        <v>201601</v>
      </c>
      <c r="S527" s="11">
        <v>49</v>
      </c>
      <c r="T527" s="11" t="s">
        <v>210</v>
      </c>
      <c r="U527" s="11" t="s">
        <v>1391</v>
      </c>
    </row>
    <row r="528" spans="1:21">
      <c r="A528" s="11">
        <v>68570</v>
      </c>
      <c r="B528" s="11">
        <v>1</v>
      </c>
      <c r="C528" s="11"/>
      <c r="D528" s="11">
        <v>67.599999999999994</v>
      </c>
      <c r="E528" s="11">
        <v>2</v>
      </c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>
        <v>1.7246999999999999</v>
      </c>
      <c r="Q528" s="11">
        <v>178</v>
      </c>
      <c r="R528" s="11">
        <v>201601</v>
      </c>
      <c r="S528" s="11">
        <v>49</v>
      </c>
      <c r="T528" s="11" t="s">
        <v>210</v>
      </c>
      <c r="U528" s="11" t="s">
        <v>1392</v>
      </c>
    </row>
    <row r="529" spans="1:21">
      <c r="A529" s="11">
        <v>68570</v>
      </c>
      <c r="B529" s="11">
        <v>1</v>
      </c>
      <c r="C529" s="11"/>
      <c r="D529" s="11">
        <v>74.900000000000006</v>
      </c>
      <c r="E529" s="11">
        <v>2</v>
      </c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>
        <v>1.7246999999999999</v>
      </c>
      <c r="Q529" s="11">
        <v>178</v>
      </c>
      <c r="R529" s="11">
        <v>201601</v>
      </c>
      <c r="S529" s="11">
        <v>49</v>
      </c>
      <c r="T529" s="11" t="s">
        <v>210</v>
      </c>
      <c r="U529" s="11" t="s">
        <v>1393</v>
      </c>
    </row>
    <row r="530" spans="1:21">
      <c r="A530" s="11">
        <v>68570</v>
      </c>
      <c r="B530" s="11">
        <v>1</v>
      </c>
      <c r="C530" s="11"/>
      <c r="D530" s="11">
        <v>76.7</v>
      </c>
      <c r="E530" s="11">
        <v>2</v>
      </c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>
        <v>1.7246999999999999</v>
      </c>
      <c r="Q530" s="11">
        <v>178</v>
      </c>
      <c r="R530" s="11">
        <v>201601</v>
      </c>
      <c r="S530" s="11">
        <v>49</v>
      </c>
      <c r="T530" s="11" t="s">
        <v>210</v>
      </c>
      <c r="U530" s="11" t="s">
        <v>1394</v>
      </c>
    </row>
    <row r="531" spans="1:21">
      <c r="A531" s="11">
        <v>68570</v>
      </c>
      <c r="B531" s="11">
        <v>1</v>
      </c>
      <c r="C531" s="11"/>
      <c r="D531" s="11">
        <v>88.7</v>
      </c>
      <c r="E531" s="11">
        <v>2</v>
      </c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>
        <v>1.7246999999999999</v>
      </c>
      <c r="Q531" s="11">
        <v>178</v>
      </c>
      <c r="R531" s="11">
        <v>201601</v>
      </c>
      <c r="S531" s="11">
        <v>49</v>
      </c>
      <c r="T531" s="11" t="s">
        <v>210</v>
      </c>
      <c r="U531" s="11" t="s">
        <v>1395</v>
      </c>
    </row>
    <row r="532" spans="1:21">
      <c r="A532" s="11">
        <v>68570</v>
      </c>
      <c r="B532" s="11">
        <v>1</v>
      </c>
      <c r="C532" s="11"/>
      <c r="D532" s="11">
        <v>96.6</v>
      </c>
      <c r="E532" s="11">
        <v>2</v>
      </c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>
        <v>1.7246999999999999</v>
      </c>
      <c r="Q532" s="11">
        <v>178</v>
      </c>
      <c r="R532" s="11">
        <v>201601</v>
      </c>
      <c r="S532" s="11">
        <v>49</v>
      </c>
      <c r="T532" s="11" t="s">
        <v>210</v>
      </c>
      <c r="U532" s="11" t="s">
        <v>1396</v>
      </c>
    </row>
    <row r="533" spans="1:21">
      <c r="A533" s="11">
        <v>68570</v>
      </c>
      <c r="B533" s="11">
        <v>1</v>
      </c>
      <c r="C533" s="11"/>
      <c r="D533" s="11">
        <v>96.6</v>
      </c>
      <c r="E533" s="11">
        <v>2</v>
      </c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>
        <v>1.7246999999999999</v>
      </c>
      <c r="Q533" s="11">
        <v>178</v>
      </c>
      <c r="R533" s="11">
        <v>201601</v>
      </c>
      <c r="S533" s="11">
        <v>49</v>
      </c>
      <c r="T533" s="11" t="s">
        <v>210</v>
      </c>
      <c r="U533" s="11" t="s">
        <v>1397</v>
      </c>
    </row>
    <row r="534" spans="1:21">
      <c r="A534" s="11">
        <v>68570</v>
      </c>
      <c r="B534" s="11">
        <v>1</v>
      </c>
      <c r="C534" s="11"/>
      <c r="D534" s="11">
        <v>109</v>
      </c>
      <c r="E534" s="11">
        <v>2</v>
      </c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>
        <v>1.7246999999999999</v>
      </c>
      <c r="Q534" s="11">
        <v>178</v>
      </c>
      <c r="R534" s="11">
        <v>201601</v>
      </c>
      <c r="S534" s="11">
        <v>49</v>
      </c>
      <c r="T534" s="11" t="s">
        <v>210</v>
      </c>
      <c r="U534" s="11" t="s">
        <v>1398</v>
      </c>
    </row>
    <row r="535" spans="1:21">
      <c r="A535" s="11">
        <v>68570</v>
      </c>
      <c r="B535" s="11">
        <v>1</v>
      </c>
      <c r="C535" s="11"/>
      <c r="D535" s="11">
        <v>66</v>
      </c>
      <c r="E535" s="11">
        <v>2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>
        <v>1.7246999999999999</v>
      </c>
      <c r="Q535" s="11">
        <v>178</v>
      </c>
      <c r="R535" s="11">
        <v>201601</v>
      </c>
      <c r="S535" s="11">
        <v>49</v>
      </c>
      <c r="T535" s="11" t="s">
        <v>210</v>
      </c>
      <c r="U535" s="11" t="s">
        <v>1399</v>
      </c>
    </row>
    <row r="536" spans="1:21">
      <c r="A536" s="11">
        <v>68570</v>
      </c>
      <c r="B536" s="11">
        <v>1</v>
      </c>
      <c r="C536" s="11"/>
      <c r="D536" s="11">
        <v>105.4</v>
      </c>
      <c r="E536" s="11">
        <v>2</v>
      </c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>
        <v>1.7246999999999999</v>
      </c>
      <c r="Q536" s="11">
        <v>178</v>
      </c>
      <c r="R536" s="11">
        <v>201601</v>
      </c>
      <c r="S536" s="11">
        <v>49</v>
      </c>
      <c r="T536" s="11" t="s">
        <v>210</v>
      </c>
      <c r="U536" s="11" t="s">
        <v>1400</v>
      </c>
    </row>
    <row r="537" spans="1:21">
      <c r="A537" s="11">
        <v>68570</v>
      </c>
      <c r="B537" s="11">
        <v>1</v>
      </c>
      <c r="C537" s="11"/>
      <c r="D537" s="11">
        <v>88.5</v>
      </c>
      <c r="E537" s="11">
        <v>2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>
        <v>1.7246999999999999</v>
      </c>
      <c r="Q537" s="11">
        <v>178</v>
      </c>
      <c r="R537" s="11">
        <v>201601</v>
      </c>
      <c r="S537" s="11">
        <v>49</v>
      </c>
      <c r="T537" s="11" t="s">
        <v>210</v>
      </c>
      <c r="U537" s="11" t="s">
        <v>1401</v>
      </c>
    </row>
    <row r="538" spans="1:21">
      <c r="A538" s="11">
        <v>68570</v>
      </c>
      <c r="B538" s="11">
        <v>1</v>
      </c>
      <c r="C538" s="11"/>
      <c r="D538" s="11">
        <v>84.6</v>
      </c>
      <c r="E538" s="11">
        <v>2</v>
      </c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>
        <v>1.7246999999999999</v>
      </c>
      <c r="Q538" s="11">
        <v>178</v>
      </c>
      <c r="R538" s="11">
        <v>201601</v>
      </c>
      <c r="S538" s="11">
        <v>49</v>
      </c>
      <c r="T538" s="11" t="s">
        <v>210</v>
      </c>
      <c r="U538" s="11" t="s">
        <v>1402</v>
      </c>
    </row>
    <row r="539" spans="1:21">
      <c r="A539" s="11">
        <v>68570</v>
      </c>
      <c r="B539" s="11">
        <v>1</v>
      </c>
      <c r="C539" s="11"/>
      <c r="D539" s="11">
        <v>112.4</v>
      </c>
      <c r="E539" s="11">
        <v>2</v>
      </c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>
        <v>1.7246999999999999</v>
      </c>
      <c r="Q539" s="11">
        <v>178</v>
      </c>
      <c r="R539" s="11">
        <v>201601</v>
      </c>
      <c r="S539" s="11">
        <v>49</v>
      </c>
      <c r="T539" s="11" t="s">
        <v>210</v>
      </c>
      <c r="U539" s="11" t="s">
        <v>1403</v>
      </c>
    </row>
    <row r="540" spans="1:21">
      <c r="A540" s="11">
        <v>68570</v>
      </c>
      <c r="B540" s="11">
        <v>1</v>
      </c>
      <c r="C540" s="11"/>
      <c r="D540" s="11">
        <v>95.4</v>
      </c>
      <c r="E540" s="11">
        <v>2</v>
      </c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>
        <v>1.7246999999999999</v>
      </c>
      <c r="Q540" s="11">
        <v>178</v>
      </c>
      <c r="R540" s="11">
        <v>201601</v>
      </c>
      <c r="S540" s="11">
        <v>49</v>
      </c>
      <c r="T540" s="11" t="s">
        <v>210</v>
      </c>
      <c r="U540" s="11" t="s">
        <v>1404</v>
      </c>
    </row>
    <row r="541" spans="1:21">
      <c r="A541" s="11">
        <v>68570</v>
      </c>
      <c r="B541" s="11">
        <v>1</v>
      </c>
      <c r="C541" s="11"/>
      <c r="D541" s="11">
        <v>77.099999999999994</v>
      </c>
      <c r="E541" s="11">
        <v>2</v>
      </c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>
        <v>1.7246999999999999</v>
      </c>
      <c r="Q541" s="11">
        <v>178</v>
      </c>
      <c r="R541" s="11">
        <v>201601</v>
      </c>
      <c r="S541" s="11">
        <v>49</v>
      </c>
      <c r="T541" s="11" t="s">
        <v>210</v>
      </c>
      <c r="U541" s="11" t="s">
        <v>1405</v>
      </c>
    </row>
    <row r="542" spans="1:21">
      <c r="A542" s="11">
        <v>68570</v>
      </c>
      <c r="B542" s="11">
        <v>1</v>
      </c>
      <c r="C542" s="11"/>
      <c r="D542" s="11">
        <v>77.2</v>
      </c>
      <c r="E542" s="11">
        <v>2</v>
      </c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>
        <v>1.7246999999999999</v>
      </c>
      <c r="Q542" s="11">
        <v>178</v>
      </c>
      <c r="R542" s="11">
        <v>201601</v>
      </c>
      <c r="S542" s="11">
        <v>49</v>
      </c>
      <c r="T542" s="11" t="s">
        <v>210</v>
      </c>
      <c r="U542" s="11" t="s">
        <v>1406</v>
      </c>
    </row>
    <row r="543" spans="1:21">
      <c r="A543" s="11">
        <v>68570</v>
      </c>
      <c r="B543" s="11">
        <v>1</v>
      </c>
      <c r="C543" s="11"/>
      <c r="D543" s="11">
        <v>73.400000000000006</v>
      </c>
      <c r="E543" s="11">
        <v>2</v>
      </c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>
        <v>1.7246999999999999</v>
      </c>
      <c r="Q543" s="11">
        <v>178</v>
      </c>
      <c r="R543" s="11">
        <v>201601</v>
      </c>
      <c r="S543" s="11">
        <v>49</v>
      </c>
      <c r="T543" s="11" t="s">
        <v>210</v>
      </c>
      <c r="U543" s="11" t="s">
        <v>1407</v>
      </c>
    </row>
    <row r="544" spans="1:21">
      <c r="A544" s="11">
        <v>68570</v>
      </c>
      <c r="B544" s="11">
        <v>1</v>
      </c>
      <c r="C544" s="11"/>
      <c r="D544" s="11">
        <v>72.5</v>
      </c>
      <c r="E544" s="11">
        <v>2</v>
      </c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>
        <v>1.7246999999999999</v>
      </c>
      <c r="Q544" s="11">
        <v>178</v>
      </c>
      <c r="R544" s="11">
        <v>201601</v>
      </c>
      <c r="S544" s="11">
        <v>49</v>
      </c>
      <c r="T544" s="11" t="s">
        <v>210</v>
      </c>
      <c r="U544" s="11" t="s">
        <v>1408</v>
      </c>
    </row>
    <row r="545" spans="1:21">
      <c r="A545" s="11">
        <v>68570</v>
      </c>
      <c r="B545" s="11">
        <v>1</v>
      </c>
      <c r="C545" s="11"/>
      <c r="D545" s="11">
        <v>92.2</v>
      </c>
      <c r="E545" s="11">
        <v>2</v>
      </c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>
        <v>1.7246999999999999</v>
      </c>
      <c r="Q545" s="11">
        <v>178</v>
      </c>
      <c r="R545" s="11">
        <v>201601</v>
      </c>
      <c r="S545" s="11">
        <v>49</v>
      </c>
      <c r="T545" s="11" t="s">
        <v>210</v>
      </c>
      <c r="U545" s="11" t="s">
        <v>1409</v>
      </c>
    </row>
    <row r="546" spans="1:21">
      <c r="A546" s="11">
        <v>68570</v>
      </c>
      <c r="B546" s="11">
        <v>1</v>
      </c>
      <c r="C546" s="11"/>
      <c r="D546" s="11">
        <v>94.5</v>
      </c>
      <c r="E546" s="11">
        <v>2</v>
      </c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>
        <v>1.7246999999999999</v>
      </c>
      <c r="Q546" s="11">
        <v>178</v>
      </c>
      <c r="R546" s="11">
        <v>201601</v>
      </c>
      <c r="S546" s="11">
        <v>49</v>
      </c>
      <c r="T546" s="11" t="s">
        <v>210</v>
      </c>
      <c r="U546" s="11" t="s">
        <v>1410</v>
      </c>
    </row>
    <row r="547" spans="1:21">
      <c r="A547" s="11">
        <v>68570</v>
      </c>
      <c r="B547" s="11">
        <v>1</v>
      </c>
      <c r="C547" s="11"/>
      <c r="D547" s="11">
        <v>103.2</v>
      </c>
      <c r="E547" s="11">
        <v>2</v>
      </c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1.7246999999999999</v>
      </c>
      <c r="Q547" s="11">
        <v>178</v>
      </c>
      <c r="R547" s="11">
        <v>201601</v>
      </c>
      <c r="S547" s="11">
        <v>49</v>
      </c>
      <c r="T547" s="11" t="s">
        <v>210</v>
      </c>
      <c r="U547" s="11" t="s">
        <v>1411</v>
      </c>
    </row>
    <row r="548" spans="1:21">
      <c r="A548" s="11">
        <v>68570</v>
      </c>
      <c r="B548" s="11">
        <v>1</v>
      </c>
      <c r="C548" s="11"/>
      <c r="D548" s="11">
        <v>67.900000000000006</v>
      </c>
      <c r="E548" s="11">
        <v>2</v>
      </c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>
        <v>1.7246999999999999</v>
      </c>
      <c r="Q548" s="11">
        <v>178</v>
      </c>
      <c r="R548" s="11">
        <v>201601</v>
      </c>
      <c r="S548" s="11">
        <v>49</v>
      </c>
      <c r="T548" s="11" t="s">
        <v>210</v>
      </c>
      <c r="U548" s="11" t="s">
        <v>1412</v>
      </c>
    </row>
    <row r="549" spans="1:21">
      <c r="A549" s="11">
        <v>68570</v>
      </c>
      <c r="B549" s="11">
        <v>1</v>
      </c>
      <c r="C549" s="11"/>
      <c r="D549" s="11">
        <v>84</v>
      </c>
      <c r="E549" s="11">
        <v>2</v>
      </c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>
        <v>1.7246999999999999</v>
      </c>
      <c r="Q549" s="11">
        <v>178</v>
      </c>
      <c r="R549" s="11">
        <v>201601</v>
      </c>
      <c r="S549" s="11">
        <v>49</v>
      </c>
      <c r="T549" s="11" t="s">
        <v>210</v>
      </c>
      <c r="U549" s="11" t="s">
        <v>1413</v>
      </c>
    </row>
    <row r="550" spans="1:21">
      <c r="A550" s="11">
        <v>68570</v>
      </c>
      <c r="B550" s="11">
        <v>1</v>
      </c>
      <c r="C550" s="11"/>
      <c r="D550" s="11">
        <v>62.5</v>
      </c>
      <c r="E550" s="11">
        <v>2</v>
      </c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>
        <v>1.7246999999999999</v>
      </c>
      <c r="Q550" s="11">
        <v>178</v>
      </c>
      <c r="R550" s="11">
        <v>201601</v>
      </c>
      <c r="S550" s="11">
        <v>49</v>
      </c>
      <c r="T550" s="11" t="s">
        <v>210</v>
      </c>
      <c r="U550" s="11" t="s">
        <v>1414</v>
      </c>
    </row>
    <row r="551" spans="1:21">
      <c r="A551" s="11">
        <v>68570</v>
      </c>
      <c r="B551" s="11">
        <v>1</v>
      </c>
      <c r="C551" s="11"/>
      <c r="D551" s="11">
        <v>77</v>
      </c>
      <c r="E551" s="11">
        <v>2</v>
      </c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>
        <v>1.7246999999999999</v>
      </c>
      <c r="Q551" s="11">
        <v>178</v>
      </c>
      <c r="R551" s="11">
        <v>201601</v>
      </c>
      <c r="S551" s="11">
        <v>49</v>
      </c>
      <c r="T551" s="11" t="s">
        <v>210</v>
      </c>
      <c r="U551" s="11" t="s">
        <v>1415</v>
      </c>
    </row>
    <row r="552" spans="1:21">
      <c r="A552" s="11">
        <v>68570</v>
      </c>
      <c r="B552" s="11">
        <v>1</v>
      </c>
      <c r="C552" s="11"/>
      <c r="D552" s="11">
        <v>81.400000000000006</v>
      </c>
      <c r="E552" s="11">
        <v>2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>
        <v>1.7246999999999999</v>
      </c>
      <c r="Q552" s="11">
        <v>178</v>
      </c>
      <c r="R552" s="11">
        <v>201601</v>
      </c>
      <c r="S552" s="11">
        <v>49</v>
      </c>
      <c r="T552" s="11" t="s">
        <v>210</v>
      </c>
      <c r="U552" s="11" t="s">
        <v>1416</v>
      </c>
    </row>
    <row r="553" spans="1:21">
      <c r="A553" s="11">
        <v>68570</v>
      </c>
      <c r="B553" s="11">
        <v>1</v>
      </c>
      <c r="C553" s="11"/>
      <c r="D553" s="11">
        <v>87.1</v>
      </c>
      <c r="E553" s="11">
        <v>2</v>
      </c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>
        <v>1.7246999999999999</v>
      </c>
      <c r="Q553" s="11">
        <v>178</v>
      </c>
      <c r="R553" s="11">
        <v>201601</v>
      </c>
      <c r="S553" s="11">
        <v>49</v>
      </c>
      <c r="T553" s="11" t="s">
        <v>210</v>
      </c>
      <c r="U553" s="11" t="s">
        <v>1417</v>
      </c>
    </row>
    <row r="554" spans="1:21">
      <c r="A554" s="11">
        <v>68570</v>
      </c>
      <c r="B554" s="11">
        <v>1</v>
      </c>
      <c r="C554" s="11"/>
      <c r="D554" s="11">
        <v>81.400000000000006</v>
      </c>
      <c r="E554" s="11">
        <v>2</v>
      </c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>
        <v>1.7246999999999999</v>
      </c>
      <c r="Q554" s="11">
        <v>178</v>
      </c>
      <c r="R554" s="11">
        <v>201601</v>
      </c>
      <c r="S554" s="11">
        <v>49</v>
      </c>
      <c r="T554" s="11" t="s">
        <v>210</v>
      </c>
      <c r="U554" s="11" t="s">
        <v>1418</v>
      </c>
    </row>
    <row r="555" spans="1:21">
      <c r="A555" s="11">
        <v>68570</v>
      </c>
      <c r="B555" s="11">
        <v>1</v>
      </c>
      <c r="C555" s="11"/>
      <c r="D555" s="11">
        <v>71</v>
      </c>
      <c r="E555" s="11">
        <v>2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>
        <v>1.7246999999999999</v>
      </c>
      <c r="Q555" s="11">
        <v>178</v>
      </c>
      <c r="R555" s="11">
        <v>201601</v>
      </c>
      <c r="S555" s="11">
        <v>49</v>
      </c>
      <c r="T555" s="11" t="s">
        <v>210</v>
      </c>
      <c r="U555" s="11" t="s">
        <v>1419</v>
      </c>
    </row>
    <row r="556" spans="1:21">
      <c r="A556" s="11">
        <v>68570</v>
      </c>
      <c r="B556" s="11">
        <v>1</v>
      </c>
      <c r="C556" s="11"/>
      <c r="D556" s="11">
        <v>83.3</v>
      </c>
      <c r="E556" s="11">
        <v>2</v>
      </c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>
        <v>1.7246999999999999</v>
      </c>
      <c r="Q556" s="11">
        <v>178</v>
      </c>
      <c r="R556" s="11">
        <v>201601</v>
      </c>
      <c r="S556" s="11">
        <v>49</v>
      </c>
      <c r="T556" s="11" t="s">
        <v>210</v>
      </c>
      <c r="U556" s="11" t="s">
        <v>1420</v>
      </c>
    </row>
    <row r="557" spans="1:21">
      <c r="A557" s="11">
        <v>68570</v>
      </c>
      <c r="B557" s="11">
        <v>1</v>
      </c>
      <c r="C557" s="11"/>
      <c r="D557" s="11">
        <v>88.5</v>
      </c>
      <c r="E557" s="11">
        <v>2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>
        <v>1.7246999999999999</v>
      </c>
      <c r="Q557" s="11">
        <v>178</v>
      </c>
      <c r="R557" s="11">
        <v>201601</v>
      </c>
      <c r="S557" s="11">
        <v>49</v>
      </c>
      <c r="T557" s="11" t="s">
        <v>210</v>
      </c>
      <c r="U557" s="11" t="s">
        <v>1421</v>
      </c>
    </row>
    <row r="558" spans="1:21">
      <c r="A558" s="11">
        <v>68570</v>
      </c>
      <c r="B558" s="11">
        <v>1</v>
      </c>
      <c r="C558" s="11"/>
      <c r="D558" s="11">
        <v>81.400000000000006</v>
      </c>
      <c r="E558" s="11">
        <v>2</v>
      </c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>
        <v>1.7246999999999999</v>
      </c>
      <c r="Q558" s="11">
        <v>178</v>
      </c>
      <c r="R558" s="11">
        <v>201601</v>
      </c>
      <c r="S558" s="11">
        <v>49</v>
      </c>
      <c r="T558" s="11" t="s">
        <v>210</v>
      </c>
      <c r="U558" s="11" t="s">
        <v>1422</v>
      </c>
    </row>
    <row r="559" spans="1:21">
      <c r="A559" s="11">
        <v>68570</v>
      </c>
      <c r="B559" s="11">
        <v>1</v>
      </c>
      <c r="C559" s="11"/>
      <c r="D559" s="11">
        <v>81.2</v>
      </c>
      <c r="E559" s="11">
        <v>2</v>
      </c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>
        <v>1.7246999999999999</v>
      </c>
      <c r="Q559" s="11">
        <v>178</v>
      </c>
      <c r="R559" s="11">
        <v>201601</v>
      </c>
      <c r="S559" s="11">
        <v>49</v>
      </c>
      <c r="T559" s="11" t="s">
        <v>210</v>
      </c>
      <c r="U559" s="11" t="s">
        <v>1423</v>
      </c>
    </row>
    <row r="560" spans="1:21">
      <c r="A560" s="11">
        <v>68570</v>
      </c>
      <c r="B560" s="11">
        <v>1</v>
      </c>
      <c r="C560" s="11"/>
      <c r="D560" s="11">
        <v>98</v>
      </c>
      <c r="E560" s="11">
        <v>2</v>
      </c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>
        <v>1.7246999999999999</v>
      </c>
      <c r="Q560" s="11">
        <v>178</v>
      </c>
      <c r="R560" s="11">
        <v>201601</v>
      </c>
      <c r="S560" s="11">
        <v>49</v>
      </c>
      <c r="T560" s="11" t="s">
        <v>210</v>
      </c>
      <c r="U560" s="11" t="s">
        <v>1424</v>
      </c>
    </row>
    <row r="561" spans="1:21">
      <c r="A561" s="11">
        <v>68570</v>
      </c>
      <c r="B561" s="11">
        <v>1</v>
      </c>
      <c r="C561" s="11"/>
      <c r="D561" s="11">
        <v>109.7</v>
      </c>
      <c r="E561" s="11">
        <v>2</v>
      </c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>
        <v>1.7246999999999999</v>
      </c>
      <c r="Q561" s="11">
        <v>178</v>
      </c>
      <c r="R561" s="11">
        <v>201601</v>
      </c>
      <c r="S561" s="11">
        <v>49</v>
      </c>
      <c r="T561" s="11" t="s">
        <v>210</v>
      </c>
      <c r="U561" s="11" t="s">
        <v>1425</v>
      </c>
    </row>
    <row r="562" spans="1:21">
      <c r="A562" s="11">
        <v>68570</v>
      </c>
      <c r="B562" s="11">
        <v>2</v>
      </c>
      <c r="C562" s="11"/>
      <c r="D562" s="11">
        <v>52.6</v>
      </c>
      <c r="E562" s="11">
        <v>2</v>
      </c>
      <c r="F562" s="11">
        <v>4</v>
      </c>
      <c r="G562" s="11">
        <v>1</v>
      </c>
      <c r="H562" s="11">
        <v>5</v>
      </c>
      <c r="I562" s="11"/>
      <c r="J562" s="11"/>
      <c r="K562" s="11"/>
      <c r="L562" s="11"/>
      <c r="M562" s="11"/>
      <c r="N562" s="11"/>
      <c r="O562" s="11"/>
      <c r="P562" s="11">
        <v>4.3424699999999996</v>
      </c>
      <c r="Q562" s="11">
        <v>178</v>
      </c>
      <c r="R562" s="11">
        <v>201601</v>
      </c>
      <c r="S562" s="11">
        <v>49</v>
      </c>
      <c r="T562" s="11" t="s">
        <v>210</v>
      </c>
      <c r="U562" s="11" t="s">
        <v>1426</v>
      </c>
    </row>
    <row r="563" spans="1:21">
      <c r="A563" s="11">
        <v>68570</v>
      </c>
      <c r="B563" s="11">
        <v>2</v>
      </c>
      <c r="C563" s="11"/>
      <c r="D563" s="11">
        <v>62.1</v>
      </c>
      <c r="E563" s="11">
        <v>2</v>
      </c>
      <c r="F563" s="11">
        <v>4</v>
      </c>
      <c r="G563" s="11">
        <v>1</v>
      </c>
      <c r="H563" s="11">
        <v>5</v>
      </c>
      <c r="I563" s="11"/>
      <c r="J563" s="11"/>
      <c r="K563" s="11"/>
      <c r="L563" s="11"/>
      <c r="M563" s="11"/>
      <c r="N563" s="11"/>
      <c r="O563" s="11"/>
      <c r="P563" s="11">
        <v>4.3424699999999996</v>
      </c>
      <c r="Q563" s="11">
        <v>178</v>
      </c>
      <c r="R563" s="11">
        <v>201601</v>
      </c>
      <c r="S563" s="11">
        <v>49</v>
      </c>
      <c r="T563" s="11" t="s">
        <v>210</v>
      </c>
      <c r="U563" s="11" t="s">
        <v>1427</v>
      </c>
    </row>
    <row r="564" spans="1:21">
      <c r="A564" s="11">
        <v>68570</v>
      </c>
      <c r="B564" s="11">
        <v>2</v>
      </c>
      <c r="C564" s="11"/>
      <c r="D564" s="11">
        <v>51.7</v>
      </c>
      <c r="E564" s="11">
        <v>2</v>
      </c>
      <c r="F564" s="11">
        <v>4</v>
      </c>
      <c r="G564" s="11">
        <v>1</v>
      </c>
      <c r="H564" s="11">
        <v>5</v>
      </c>
      <c r="I564" s="11"/>
      <c r="J564" s="11"/>
      <c r="K564" s="11"/>
      <c r="L564" s="11"/>
      <c r="M564" s="11"/>
      <c r="N564" s="11"/>
      <c r="O564" s="11"/>
      <c r="P564" s="11">
        <v>4.3424699999999996</v>
      </c>
      <c r="Q564" s="11">
        <v>178</v>
      </c>
      <c r="R564" s="11">
        <v>201601</v>
      </c>
      <c r="S564" s="11">
        <v>49</v>
      </c>
      <c r="T564" s="11" t="s">
        <v>210</v>
      </c>
      <c r="U564" s="11" t="s">
        <v>1428</v>
      </c>
    </row>
    <row r="565" spans="1:21">
      <c r="A565" s="11">
        <v>68570</v>
      </c>
      <c r="B565" s="11">
        <v>2</v>
      </c>
      <c r="C565" s="11"/>
      <c r="D565" s="11">
        <v>43.5</v>
      </c>
      <c r="E565" s="11">
        <v>2</v>
      </c>
      <c r="F565" s="11">
        <v>4</v>
      </c>
      <c r="G565" s="11">
        <v>1</v>
      </c>
      <c r="H565" s="11">
        <v>5</v>
      </c>
      <c r="I565" s="11"/>
      <c r="J565" s="11"/>
      <c r="K565" s="11"/>
      <c r="L565" s="11"/>
      <c r="M565" s="11"/>
      <c r="N565" s="11"/>
      <c r="O565" s="11"/>
      <c r="P565" s="11">
        <v>4.3424699999999996</v>
      </c>
      <c r="Q565" s="11">
        <v>178</v>
      </c>
      <c r="R565" s="11">
        <v>201601</v>
      </c>
      <c r="S565" s="11">
        <v>49</v>
      </c>
      <c r="T565" s="11" t="s">
        <v>210</v>
      </c>
      <c r="U565" s="11" t="s">
        <v>1429</v>
      </c>
    </row>
    <row r="566" spans="1:21">
      <c r="A566" s="11">
        <v>68570</v>
      </c>
      <c r="B566" s="11">
        <v>2</v>
      </c>
      <c r="C566" s="11"/>
      <c r="D566" s="11">
        <v>46.4</v>
      </c>
      <c r="E566" s="11">
        <v>2</v>
      </c>
      <c r="F566" s="11">
        <v>4</v>
      </c>
      <c r="G566" s="11">
        <v>1</v>
      </c>
      <c r="H566" s="11">
        <v>5</v>
      </c>
      <c r="I566" s="11"/>
      <c r="J566" s="11"/>
      <c r="K566" s="11"/>
      <c r="L566" s="11"/>
      <c r="M566" s="11"/>
      <c r="N566" s="11"/>
      <c r="O566" s="11"/>
      <c r="P566" s="11">
        <v>4.3424699999999996</v>
      </c>
      <c r="Q566" s="11">
        <v>178</v>
      </c>
      <c r="R566" s="11">
        <v>201601</v>
      </c>
      <c r="S566" s="11">
        <v>49</v>
      </c>
      <c r="T566" s="11" t="s">
        <v>210</v>
      </c>
      <c r="U566" s="11" t="s">
        <v>1430</v>
      </c>
    </row>
    <row r="567" spans="1:21">
      <c r="A567" s="11">
        <v>68570</v>
      </c>
      <c r="B567" s="11">
        <v>2</v>
      </c>
      <c r="C567" s="11"/>
      <c r="D567" s="11">
        <v>55.2</v>
      </c>
      <c r="E567" s="11">
        <v>2</v>
      </c>
      <c r="F567" s="11">
        <v>4</v>
      </c>
      <c r="G567" s="11">
        <v>1</v>
      </c>
      <c r="H567" s="11">
        <v>5</v>
      </c>
      <c r="I567" s="11"/>
      <c r="J567" s="11"/>
      <c r="K567" s="11"/>
      <c r="L567" s="11"/>
      <c r="M567" s="11"/>
      <c r="N567" s="11"/>
      <c r="O567" s="11"/>
      <c r="P567" s="11">
        <v>4.3424699999999996</v>
      </c>
      <c r="Q567" s="11">
        <v>178</v>
      </c>
      <c r="R567" s="11">
        <v>201601</v>
      </c>
      <c r="S567" s="11">
        <v>49</v>
      </c>
      <c r="T567" s="11" t="s">
        <v>210</v>
      </c>
      <c r="U567" s="11" t="s">
        <v>1431</v>
      </c>
    </row>
    <row r="568" spans="1:21">
      <c r="A568" s="11">
        <v>68570</v>
      </c>
      <c r="B568" s="11">
        <v>2</v>
      </c>
      <c r="C568" s="11"/>
      <c r="D568" s="11">
        <v>60.5</v>
      </c>
      <c r="E568" s="11">
        <v>2</v>
      </c>
      <c r="F568" s="11">
        <v>4</v>
      </c>
      <c r="G568" s="11">
        <v>1</v>
      </c>
      <c r="H568" s="11">
        <v>5</v>
      </c>
      <c r="I568" s="11"/>
      <c r="J568" s="11"/>
      <c r="K568" s="11"/>
      <c r="L568" s="11"/>
      <c r="M568" s="11"/>
      <c r="N568" s="11"/>
      <c r="O568" s="11"/>
      <c r="P568" s="11">
        <v>4.3424699999999996</v>
      </c>
      <c r="Q568" s="11">
        <v>178</v>
      </c>
      <c r="R568" s="11">
        <v>201601</v>
      </c>
      <c r="S568" s="11">
        <v>49</v>
      </c>
      <c r="T568" s="11" t="s">
        <v>210</v>
      </c>
      <c r="U568" s="11" t="s">
        <v>1432</v>
      </c>
    </row>
    <row r="569" spans="1:21">
      <c r="A569" s="11">
        <v>68570</v>
      </c>
      <c r="B569" s="11">
        <v>2</v>
      </c>
      <c r="C569" s="11"/>
      <c r="D569" s="11">
        <v>56.1</v>
      </c>
      <c r="E569" s="11">
        <v>2</v>
      </c>
      <c r="F569" s="11">
        <v>4</v>
      </c>
      <c r="G569" s="11">
        <v>1</v>
      </c>
      <c r="H569" s="11">
        <v>5</v>
      </c>
      <c r="I569" s="11"/>
      <c r="J569" s="11"/>
      <c r="K569" s="11"/>
      <c r="L569" s="11"/>
      <c r="M569" s="11"/>
      <c r="N569" s="11"/>
      <c r="O569" s="11"/>
      <c r="P569" s="11">
        <v>4.3424699999999996</v>
      </c>
      <c r="Q569" s="11">
        <v>178</v>
      </c>
      <c r="R569" s="11">
        <v>201601</v>
      </c>
      <c r="S569" s="11">
        <v>49</v>
      </c>
      <c r="T569" s="11" t="s">
        <v>210</v>
      </c>
      <c r="U569" s="11" t="s">
        <v>1433</v>
      </c>
    </row>
    <row r="570" spans="1:21">
      <c r="A570" s="11">
        <v>68570</v>
      </c>
      <c r="B570" s="11">
        <v>2</v>
      </c>
      <c r="C570" s="11"/>
      <c r="D570" s="11">
        <v>50.1</v>
      </c>
      <c r="E570" s="11">
        <v>2</v>
      </c>
      <c r="F570" s="11">
        <v>4</v>
      </c>
      <c r="G570" s="11">
        <v>1</v>
      </c>
      <c r="H570" s="11">
        <v>5</v>
      </c>
      <c r="I570" s="11"/>
      <c r="J570" s="11"/>
      <c r="K570" s="11"/>
      <c r="L570" s="11"/>
      <c r="M570" s="11"/>
      <c r="N570" s="11"/>
      <c r="O570" s="11"/>
      <c r="P570" s="11">
        <v>4.3424699999999996</v>
      </c>
      <c r="Q570" s="11">
        <v>178</v>
      </c>
      <c r="R570" s="11">
        <v>201601</v>
      </c>
      <c r="S570" s="11">
        <v>49</v>
      </c>
      <c r="T570" s="11" t="s">
        <v>210</v>
      </c>
      <c r="U570" s="11" t="s">
        <v>1434</v>
      </c>
    </row>
    <row r="571" spans="1:21">
      <c r="A571" s="11">
        <v>68570</v>
      </c>
      <c r="B571" s="11">
        <v>2</v>
      </c>
      <c r="C571" s="11"/>
      <c r="D571" s="11">
        <v>49.3</v>
      </c>
      <c r="E571" s="11">
        <v>2</v>
      </c>
      <c r="F571" s="11">
        <v>4</v>
      </c>
      <c r="G571" s="11">
        <v>1</v>
      </c>
      <c r="H571" s="11">
        <v>5</v>
      </c>
      <c r="I571" s="11"/>
      <c r="J571" s="11"/>
      <c r="K571" s="11"/>
      <c r="L571" s="11"/>
      <c r="M571" s="11"/>
      <c r="N571" s="11"/>
      <c r="O571" s="11"/>
      <c r="P571" s="11">
        <v>4.3424699999999996</v>
      </c>
      <c r="Q571" s="11">
        <v>178</v>
      </c>
      <c r="R571" s="11">
        <v>201601</v>
      </c>
      <c r="S571" s="11">
        <v>49</v>
      </c>
      <c r="T571" s="11" t="s">
        <v>210</v>
      </c>
      <c r="U571" s="11" t="s">
        <v>1435</v>
      </c>
    </row>
    <row r="572" spans="1:21">
      <c r="A572" s="11">
        <v>68570</v>
      </c>
      <c r="B572" s="11">
        <v>1</v>
      </c>
      <c r="C572" s="11"/>
      <c r="D572" s="11">
        <v>83.5</v>
      </c>
      <c r="E572" s="11">
        <v>2</v>
      </c>
      <c r="F572" s="11"/>
      <c r="G572" s="11"/>
      <c r="H572" s="11"/>
      <c r="I572" s="11"/>
      <c r="J572" s="11"/>
      <c r="K572" s="11">
        <v>5</v>
      </c>
      <c r="L572" s="11">
        <v>20</v>
      </c>
      <c r="M572" s="11">
        <v>30</v>
      </c>
      <c r="N572" s="11">
        <v>10</v>
      </c>
      <c r="O572" s="11"/>
      <c r="P572" s="11">
        <v>1</v>
      </c>
      <c r="Q572" s="11">
        <v>178</v>
      </c>
      <c r="R572" s="11">
        <v>201601</v>
      </c>
      <c r="S572" s="11">
        <v>50</v>
      </c>
      <c r="T572" s="11" t="s">
        <v>208</v>
      </c>
      <c r="U572" s="11" t="s">
        <v>1436</v>
      </c>
    </row>
    <row r="573" spans="1:21">
      <c r="A573" s="11">
        <v>68570</v>
      </c>
      <c r="B573" s="11">
        <v>1</v>
      </c>
      <c r="C573" s="11"/>
      <c r="D573" s="11">
        <v>85.9</v>
      </c>
      <c r="E573" s="11">
        <v>2</v>
      </c>
      <c r="F573" s="11"/>
      <c r="G573" s="11"/>
      <c r="H573" s="11"/>
      <c r="I573" s="11"/>
      <c r="J573" s="11"/>
      <c r="K573" s="11">
        <v>5</v>
      </c>
      <c r="L573" s="11">
        <v>0</v>
      </c>
      <c r="M573" s="11">
        <v>10</v>
      </c>
      <c r="N573" s="11">
        <v>20</v>
      </c>
      <c r="O573" s="11"/>
      <c r="P573" s="11">
        <v>1</v>
      </c>
      <c r="Q573" s="11">
        <v>178</v>
      </c>
      <c r="R573" s="11">
        <v>201601</v>
      </c>
      <c r="S573" s="11">
        <v>50</v>
      </c>
      <c r="T573" s="11" t="s">
        <v>208</v>
      </c>
      <c r="U573" s="11" t="s">
        <v>1437</v>
      </c>
    </row>
    <row r="574" spans="1:21">
      <c r="A574" s="11">
        <v>68570</v>
      </c>
      <c r="B574" s="11">
        <v>1</v>
      </c>
      <c r="C574" s="11"/>
      <c r="D574" s="11">
        <v>83.7</v>
      </c>
      <c r="E574" s="11">
        <v>2</v>
      </c>
      <c r="F574" s="11"/>
      <c r="G574" s="11"/>
      <c r="H574" s="11"/>
      <c r="I574" s="11"/>
      <c r="J574" s="11"/>
      <c r="K574" s="11">
        <v>5</v>
      </c>
      <c r="L574" s="11">
        <v>0</v>
      </c>
      <c r="M574" s="11">
        <v>10</v>
      </c>
      <c r="N574" s="11">
        <v>20</v>
      </c>
      <c r="O574" s="11"/>
      <c r="P574" s="11">
        <v>1</v>
      </c>
      <c r="Q574" s="11">
        <v>178</v>
      </c>
      <c r="R574" s="11">
        <v>201601</v>
      </c>
      <c r="S574" s="11">
        <v>50</v>
      </c>
      <c r="T574" s="11" t="s">
        <v>208</v>
      </c>
      <c r="U574" s="11" t="s">
        <v>1438</v>
      </c>
    </row>
    <row r="575" spans="1:21">
      <c r="A575" s="11">
        <v>68570</v>
      </c>
      <c r="B575" s="11">
        <v>1</v>
      </c>
      <c r="C575" s="11"/>
      <c r="D575" s="11">
        <v>78.3</v>
      </c>
      <c r="E575" s="11">
        <v>2</v>
      </c>
      <c r="F575" s="11"/>
      <c r="G575" s="11"/>
      <c r="H575" s="11"/>
      <c r="I575" s="11"/>
      <c r="J575" s="11"/>
      <c r="K575" s="11">
        <v>5</v>
      </c>
      <c r="L575" s="11">
        <v>20</v>
      </c>
      <c r="M575" s="11">
        <v>50</v>
      </c>
      <c r="N575" s="11">
        <v>50</v>
      </c>
      <c r="O575" s="11"/>
      <c r="P575" s="11">
        <v>1</v>
      </c>
      <c r="Q575" s="11">
        <v>178</v>
      </c>
      <c r="R575" s="11">
        <v>201601</v>
      </c>
      <c r="S575" s="11">
        <v>50</v>
      </c>
      <c r="T575" s="11" t="s">
        <v>208</v>
      </c>
      <c r="U575" s="11" t="s">
        <v>1439</v>
      </c>
    </row>
    <row r="576" spans="1:21">
      <c r="A576" s="11">
        <v>68570</v>
      </c>
      <c r="B576" s="11">
        <v>1</v>
      </c>
      <c r="C576" s="11"/>
      <c r="D576" s="11">
        <v>82.4</v>
      </c>
      <c r="E576" s="11">
        <v>2</v>
      </c>
      <c r="F576" s="11"/>
      <c r="G576" s="11"/>
      <c r="H576" s="11"/>
      <c r="I576" s="11"/>
      <c r="J576" s="11"/>
      <c r="K576" s="11">
        <v>5</v>
      </c>
      <c r="L576" s="11">
        <v>30</v>
      </c>
      <c r="M576" s="11">
        <v>10</v>
      </c>
      <c r="N576" s="11">
        <v>5</v>
      </c>
      <c r="O576" s="11"/>
      <c r="P576" s="11">
        <v>1</v>
      </c>
      <c r="Q576" s="11">
        <v>178</v>
      </c>
      <c r="R576" s="11">
        <v>201601</v>
      </c>
      <c r="S576" s="11">
        <v>50</v>
      </c>
      <c r="T576" s="11" t="s">
        <v>208</v>
      </c>
      <c r="U576" s="11" t="s">
        <v>1440</v>
      </c>
    </row>
    <row r="577" spans="1:21">
      <c r="A577" s="11">
        <v>68570</v>
      </c>
      <c r="B577" s="11">
        <v>1</v>
      </c>
      <c r="C577" s="11"/>
      <c r="D577" s="11">
        <v>68.3</v>
      </c>
      <c r="E577" s="11">
        <v>2</v>
      </c>
      <c r="F577" s="11"/>
      <c r="G577" s="11"/>
      <c r="H577" s="11"/>
      <c r="I577" s="11"/>
      <c r="J577" s="11"/>
      <c r="K577" s="11">
        <v>5</v>
      </c>
      <c r="L577" s="11">
        <v>40</v>
      </c>
      <c r="M577" s="11">
        <v>80</v>
      </c>
      <c r="N577" s="11">
        <v>60</v>
      </c>
      <c r="O577" s="11"/>
      <c r="P577" s="11">
        <v>1</v>
      </c>
      <c r="Q577" s="11">
        <v>178</v>
      </c>
      <c r="R577" s="11">
        <v>201601</v>
      </c>
      <c r="S577" s="11">
        <v>50</v>
      </c>
      <c r="T577" s="11" t="s">
        <v>208</v>
      </c>
      <c r="U577" s="11" t="s">
        <v>1441</v>
      </c>
    </row>
    <row r="578" spans="1:21">
      <c r="A578" s="11">
        <v>68570</v>
      </c>
      <c r="B578" s="11">
        <v>1</v>
      </c>
      <c r="C578" s="11"/>
      <c r="D578" s="11">
        <v>73.5</v>
      </c>
      <c r="E578" s="11">
        <v>2</v>
      </c>
      <c r="F578" s="11"/>
      <c r="G578" s="11"/>
      <c r="H578" s="11"/>
      <c r="I578" s="11"/>
      <c r="J578" s="11"/>
      <c r="K578" s="11">
        <v>5</v>
      </c>
      <c r="L578" s="11">
        <v>80</v>
      </c>
      <c r="M578" s="11">
        <v>60</v>
      </c>
      <c r="N578" s="11">
        <v>60</v>
      </c>
      <c r="O578" s="11"/>
      <c r="P578" s="11">
        <v>1</v>
      </c>
      <c r="Q578" s="11">
        <v>178</v>
      </c>
      <c r="R578" s="11">
        <v>201601</v>
      </c>
      <c r="S578" s="11">
        <v>50</v>
      </c>
      <c r="T578" s="11" t="s">
        <v>208</v>
      </c>
      <c r="U578" s="11" t="s">
        <v>1442</v>
      </c>
    </row>
    <row r="579" spans="1:21">
      <c r="A579" s="11">
        <v>68570</v>
      </c>
      <c r="B579" s="11">
        <v>1</v>
      </c>
      <c r="C579" s="11"/>
      <c r="D579" s="11">
        <v>75.099999999999994</v>
      </c>
      <c r="E579" s="11">
        <v>2</v>
      </c>
      <c r="F579" s="11"/>
      <c r="G579" s="11"/>
      <c r="H579" s="11"/>
      <c r="I579" s="11"/>
      <c r="J579" s="11"/>
      <c r="K579" s="11">
        <v>5</v>
      </c>
      <c r="L579" s="11">
        <v>70</v>
      </c>
      <c r="M579" s="11">
        <v>70</v>
      </c>
      <c r="N579" s="11">
        <v>60</v>
      </c>
      <c r="O579" s="11"/>
      <c r="P579" s="11">
        <v>1</v>
      </c>
      <c r="Q579" s="11">
        <v>178</v>
      </c>
      <c r="R579" s="11">
        <v>201601</v>
      </c>
      <c r="S579" s="11">
        <v>50</v>
      </c>
      <c r="T579" s="11" t="s">
        <v>208</v>
      </c>
      <c r="U579" s="11" t="s">
        <v>1443</v>
      </c>
    </row>
    <row r="580" spans="1:21">
      <c r="A580" s="11">
        <v>68590</v>
      </c>
      <c r="B580" s="11">
        <v>2</v>
      </c>
      <c r="C580" s="11"/>
      <c r="D580" s="11">
        <v>59.2</v>
      </c>
      <c r="E580" s="11">
        <v>3</v>
      </c>
      <c r="F580" s="11">
        <v>4</v>
      </c>
      <c r="G580" s="11">
        <v>1</v>
      </c>
      <c r="H580" s="11">
        <v>5</v>
      </c>
      <c r="I580" s="11"/>
      <c r="J580" s="11"/>
      <c r="K580" s="11"/>
      <c r="L580" s="11"/>
      <c r="M580" s="11"/>
      <c r="N580" s="11"/>
      <c r="O580" s="11"/>
      <c r="P580" s="11">
        <v>1</v>
      </c>
      <c r="Q580" s="11">
        <v>178</v>
      </c>
      <c r="R580" s="11">
        <v>201601</v>
      </c>
      <c r="S580" s="11">
        <v>55</v>
      </c>
      <c r="T580" s="11" t="s">
        <v>188</v>
      </c>
      <c r="U580" s="11" t="s">
        <v>1444</v>
      </c>
    </row>
    <row r="581" spans="1:21">
      <c r="A581" s="11">
        <v>68590</v>
      </c>
      <c r="B581" s="11">
        <v>2</v>
      </c>
      <c r="C581" s="11"/>
      <c r="D581" s="11">
        <v>63.1</v>
      </c>
      <c r="E581" s="11">
        <v>3</v>
      </c>
      <c r="F581" s="11">
        <v>3</v>
      </c>
      <c r="G581" s="11">
        <v>2</v>
      </c>
      <c r="H581" s="11">
        <v>3</v>
      </c>
      <c r="I581" s="11"/>
      <c r="J581" s="11"/>
      <c r="K581" s="11"/>
      <c r="L581" s="11"/>
      <c r="M581" s="11"/>
      <c r="N581" s="11"/>
      <c r="O581" s="11"/>
      <c r="P581" s="11">
        <v>1</v>
      </c>
      <c r="Q581" s="11">
        <v>178</v>
      </c>
      <c r="R581" s="11">
        <v>201601</v>
      </c>
      <c r="S581" s="11">
        <v>55</v>
      </c>
      <c r="T581" s="11" t="s">
        <v>188</v>
      </c>
      <c r="U581" s="11" t="s">
        <v>1445</v>
      </c>
    </row>
    <row r="582" spans="1:21">
      <c r="A582" s="11">
        <v>68590</v>
      </c>
      <c r="B582" s="11">
        <v>2</v>
      </c>
      <c r="C582" s="11"/>
      <c r="D582" s="11">
        <v>61.2</v>
      </c>
      <c r="E582" s="11">
        <v>3</v>
      </c>
      <c r="F582" s="11">
        <v>3</v>
      </c>
      <c r="G582" s="11">
        <v>2</v>
      </c>
      <c r="H582" s="11">
        <v>5</v>
      </c>
      <c r="I582" s="11"/>
      <c r="J582" s="11"/>
      <c r="K582" s="11"/>
      <c r="L582" s="11"/>
      <c r="M582" s="11"/>
      <c r="N582" s="11"/>
      <c r="O582" s="11"/>
      <c r="P582" s="11">
        <v>1</v>
      </c>
      <c r="Q582" s="11">
        <v>178</v>
      </c>
      <c r="R582" s="11">
        <v>201601</v>
      </c>
      <c r="S582" s="11">
        <v>55</v>
      </c>
      <c r="T582" s="11" t="s">
        <v>188</v>
      </c>
      <c r="U582" s="11" t="s">
        <v>1446</v>
      </c>
    </row>
    <row r="583" spans="1:21">
      <c r="A583" s="11">
        <v>68560</v>
      </c>
      <c r="B583" s="11">
        <v>1</v>
      </c>
      <c r="C583" s="11"/>
      <c r="D583" s="11">
        <v>128.6</v>
      </c>
      <c r="E583" s="11">
        <v>2</v>
      </c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>
        <v>1</v>
      </c>
      <c r="Q583" s="11">
        <v>178</v>
      </c>
      <c r="R583" s="11">
        <v>201601</v>
      </c>
      <c r="S583" s="11">
        <v>55</v>
      </c>
      <c r="T583" s="11" t="s">
        <v>188</v>
      </c>
      <c r="U583" s="11" t="s">
        <v>1447</v>
      </c>
    </row>
    <row r="584" spans="1:21">
      <c r="A584" s="11">
        <v>68560</v>
      </c>
      <c r="B584" s="11">
        <v>1</v>
      </c>
      <c r="C584" s="11"/>
      <c r="D584" s="11">
        <v>79.7</v>
      </c>
      <c r="E584" s="11">
        <v>2</v>
      </c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>
        <v>1</v>
      </c>
      <c r="Q584" s="11">
        <v>178</v>
      </c>
      <c r="R584" s="11">
        <v>201601</v>
      </c>
      <c r="S584" s="11">
        <v>55</v>
      </c>
      <c r="T584" s="11" t="s">
        <v>188</v>
      </c>
      <c r="U584" s="11" t="s">
        <v>1448</v>
      </c>
    </row>
    <row r="585" spans="1:21">
      <c r="A585" s="11">
        <v>68560</v>
      </c>
      <c r="B585" s="11">
        <v>1</v>
      </c>
      <c r="C585" s="11"/>
      <c r="D585" s="11">
        <v>96.4</v>
      </c>
      <c r="E585" s="11">
        <v>3</v>
      </c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>
        <v>1</v>
      </c>
      <c r="Q585" s="11">
        <v>178</v>
      </c>
      <c r="R585" s="11">
        <v>201601</v>
      </c>
      <c r="S585" s="11">
        <v>55</v>
      </c>
      <c r="T585" s="11" t="s">
        <v>188</v>
      </c>
      <c r="U585" s="11" t="s">
        <v>1449</v>
      </c>
    </row>
    <row r="586" spans="1:21">
      <c r="A586" s="11">
        <v>68560</v>
      </c>
      <c r="B586" s="11">
        <v>1</v>
      </c>
      <c r="C586" s="11"/>
      <c r="D586" s="11">
        <v>90.9</v>
      </c>
      <c r="E586" s="11">
        <v>3</v>
      </c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>
        <v>1</v>
      </c>
      <c r="Q586" s="11">
        <v>178</v>
      </c>
      <c r="R586" s="11">
        <v>201601</v>
      </c>
      <c r="S586" s="11">
        <v>55</v>
      </c>
      <c r="T586" s="11" t="s">
        <v>188</v>
      </c>
      <c r="U586" s="11" t="s">
        <v>1450</v>
      </c>
    </row>
    <row r="587" spans="1:21">
      <c r="A587" s="11">
        <v>68560</v>
      </c>
      <c r="B587" s="11">
        <v>1</v>
      </c>
      <c r="C587" s="11"/>
      <c r="D587" s="11">
        <v>86.6</v>
      </c>
      <c r="E587" s="11">
        <v>3</v>
      </c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>
        <v>1</v>
      </c>
      <c r="Q587" s="11">
        <v>178</v>
      </c>
      <c r="R587" s="11">
        <v>201601</v>
      </c>
      <c r="S587" s="11">
        <v>55</v>
      </c>
      <c r="T587" s="11" t="s">
        <v>188</v>
      </c>
      <c r="U587" s="11" t="s">
        <v>1451</v>
      </c>
    </row>
    <row r="588" spans="1:21">
      <c r="A588" s="11">
        <v>68560</v>
      </c>
      <c r="B588" s="11">
        <v>1</v>
      </c>
      <c r="C588" s="11"/>
      <c r="D588" s="11">
        <v>91.2</v>
      </c>
      <c r="E588" s="11">
        <v>3</v>
      </c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>
        <v>1</v>
      </c>
      <c r="Q588" s="11">
        <v>178</v>
      </c>
      <c r="R588" s="11">
        <v>201601</v>
      </c>
      <c r="S588" s="11">
        <v>55</v>
      </c>
      <c r="T588" s="11" t="s">
        <v>188</v>
      </c>
      <c r="U588" s="11" t="s">
        <v>1452</v>
      </c>
    </row>
    <row r="589" spans="1:21">
      <c r="A589" s="11">
        <v>68560</v>
      </c>
      <c r="B589" s="11">
        <v>1</v>
      </c>
      <c r="C589" s="11"/>
      <c r="D589" s="11">
        <v>99.1</v>
      </c>
      <c r="E589" s="11">
        <v>3</v>
      </c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>
        <v>1</v>
      </c>
      <c r="Q589" s="11">
        <v>178</v>
      </c>
      <c r="R589" s="11">
        <v>201601</v>
      </c>
      <c r="S589" s="11">
        <v>55</v>
      </c>
      <c r="T589" s="11" t="s">
        <v>188</v>
      </c>
      <c r="U589" s="11" t="s">
        <v>1453</v>
      </c>
    </row>
    <row r="590" spans="1:21">
      <c r="A590" s="11">
        <v>68580</v>
      </c>
      <c r="B590" s="11">
        <v>1</v>
      </c>
      <c r="C590" s="11"/>
      <c r="D590" s="11">
        <v>79.7</v>
      </c>
      <c r="E590" s="11">
        <v>2</v>
      </c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>
        <v>1</v>
      </c>
      <c r="Q590" s="11">
        <v>178</v>
      </c>
      <c r="R590" s="11">
        <v>201601</v>
      </c>
      <c r="S590" s="11">
        <v>56</v>
      </c>
      <c r="T590" s="11" t="s">
        <v>202</v>
      </c>
      <c r="U590" s="11" t="s">
        <v>1454</v>
      </c>
    </row>
    <row r="591" spans="1:21">
      <c r="A591" s="11">
        <v>68560</v>
      </c>
      <c r="B591" s="11">
        <v>1</v>
      </c>
      <c r="C591" s="11"/>
      <c r="D591" s="11">
        <v>55.5</v>
      </c>
      <c r="E591" s="11">
        <v>2</v>
      </c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>
        <v>1</v>
      </c>
      <c r="Q591" s="11">
        <v>178</v>
      </c>
      <c r="R591" s="11">
        <v>201601</v>
      </c>
      <c r="S591" s="11">
        <v>56</v>
      </c>
      <c r="T591" s="11" t="s">
        <v>202</v>
      </c>
      <c r="U591" s="11" t="s">
        <v>1455</v>
      </c>
    </row>
    <row r="592" spans="1:21">
      <c r="A592" s="11">
        <v>68560</v>
      </c>
      <c r="B592" s="11">
        <v>1</v>
      </c>
      <c r="C592" s="11"/>
      <c r="D592" s="11">
        <v>58.4</v>
      </c>
      <c r="E592" s="11">
        <v>2</v>
      </c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>
        <v>1</v>
      </c>
      <c r="Q592" s="11">
        <v>178</v>
      </c>
      <c r="R592" s="11">
        <v>201601</v>
      </c>
      <c r="S592" s="11">
        <v>56</v>
      </c>
      <c r="T592" s="11" t="s">
        <v>202</v>
      </c>
      <c r="U592" s="11" t="s">
        <v>1456</v>
      </c>
    </row>
    <row r="593" spans="1:21">
      <c r="A593" s="11">
        <v>68560</v>
      </c>
      <c r="B593" s="11">
        <v>1</v>
      </c>
      <c r="C593" s="11"/>
      <c r="D593" s="11">
        <v>56.4</v>
      </c>
      <c r="E593" s="11">
        <v>2</v>
      </c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>
        <v>1</v>
      </c>
      <c r="Q593" s="11">
        <v>178</v>
      </c>
      <c r="R593" s="11">
        <v>201601</v>
      </c>
      <c r="S593" s="11">
        <v>56</v>
      </c>
      <c r="T593" s="11" t="s">
        <v>202</v>
      </c>
      <c r="U593" s="11" t="s">
        <v>1457</v>
      </c>
    </row>
    <row r="594" spans="1:21">
      <c r="A594" s="11">
        <v>68560</v>
      </c>
      <c r="B594" s="11">
        <v>1</v>
      </c>
      <c r="C594" s="11"/>
      <c r="D594" s="11">
        <v>72.7</v>
      </c>
      <c r="E594" s="11">
        <v>2</v>
      </c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>
        <v>1</v>
      </c>
      <c r="Q594" s="11">
        <v>178</v>
      </c>
      <c r="R594" s="11">
        <v>201601</v>
      </c>
      <c r="S594" s="11">
        <v>56</v>
      </c>
      <c r="T594" s="11" t="s">
        <v>202</v>
      </c>
      <c r="U594" s="11" t="s">
        <v>1458</v>
      </c>
    </row>
    <row r="595" spans="1:21">
      <c r="A595" s="11">
        <v>68560</v>
      </c>
      <c r="B595" s="11">
        <v>1</v>
      </c>
      <c r="C595" s="11"/>
      <c r="D595" s="11">
        <v>104.7</v>
      </c>
      <c r="E595" s="11">
        <v>3</v>
      </c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>
        <v>1</v>
      </c>
      <c r="Q595" s="11">
        <v>178</v>
      </c>
      <c r="R595" s="11">
        <v>201601</v>
      </c>
      <c r="S595" s="11">
        <v>56</v>
      </c>
      <c r="T595" s="11" t="s">
        <v>202</v>
      </c>
      <c r="U595" s="11" t="s">
        <v>1459</v>
      </c>
    </row>
    <row r="596" spans="1:21">
      <c r="A596" s="11">
        <v>68560</v>
      </c>
      <c r="B596" s="11">
        <v>1</v>
      </c>
      <c r="C596" s="11"/>
      <c r="D596" s="11">
        <v>85.9</v>
      </c>
      <c r="E596" s="11">
        <v>3</v>
      </c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>
        <v>1</v>
      </c>
      <c r="Q596" s="11">
        <v>178</v>
      </c>
      <c r="R596" s="11">
        <v>201601</v>
      </c>
      <c r="S596" s="11">
        <v>56</v>
      </c>
      <c r="T596" s="11" t="s">
        <v>202</v>
      </c>
      <c r="U596" s="11" t="s">
        <v>1460</v>
      </c>
    </row>
    <row r="597" spans="1:21">
      <c r="A597" s="11">
        <v>68560</v>
      </c>
      <c r="B597" s="11">
        <v>2</v>
      </c>
      <c r="C597" s="11"/>
      <c r="D597" s="11">
        <v>42.7</v>
      </c>
      <c r="E597" s="11">
        <v>2</v>
      </c>
      <c r="F597" s="11">
        <v>0</v>
      </c>
      <c r="G597" s="11">
        <v>0</v>
      </c>
      <c r="H597" s="11">
        <v>0</v>
      </c>
      <c r="I597" s="11"/>
      <c r="J597" s="11"/>
      <c r="K597" s="11"/>
      <c r="L597" s="11"/>
      <c r="M597" s="11"/>
      <c r="N597" s="11"/>
      <c r="O597" s="11"/>
      <c r="P597" s="11">
        <v>1</v>
      </c>
      <c r="Q597" s="11">
        <v>178</v>
      </c>
      <c r="R597" s="11">
        <v>201601</v>
      </c>
      <c r="S597" s="11">
        <v>56</v>
      </c>
      <c r="T597" s="11" t="s">
        <v>202</v>
      </c>
      <c r="U597" s="11" t="s">
        <v>1461</v>
      </c>
    </row>
    <row r="598" spans="1:21">
      <c r="A598" s="11">
        <v>68560</v>
      </c>
      <c r="B598" s="11">
        <v>2</v>
      </c>
      <c r="C598" s="11"/>
      <c r="D598" s="11">
        <v>69.599999999999994</v>
      </c>
      <c r="E598" s="11">
        <v>2</v>
      </c>
      <c r="F598" s="11">
        <v>0</v>
      </c>
      <c r="G598" s="11">
        <v>0</v>
      </c>
      <c r="H598" s="11">
        <v>0</v>
      </c>
      <c r="I598" s="11"/>
      <c r="J598" s="11"/>
      <c r="K598" s="11"/>
      <c r="L598" s="11"/>
      <c r="M598" s="11"/>
      <c r="N598" s="11"/>
      <c r="O598" s="11"/>
      <c r="P598" s="11">
        <v>1</v>
      </c>
      <c r="Q598" s="11">
        <v>178</v>
      </c>
      <c r="R598" s="11">
        <v>201601</v>
      </c>
      <c r="S598" s="11">
        <v>56</v>
      </c>
      <c r="T598" s="11" t="s">
        <v>202</v>
      </c>
      <c r="U598" s="11" t="s">
        <v>1462</v>
      </c>
    </row>
    <row r="599" spans="1:21">
      <c r="A599" s="11">
        <v>68560</v>
      </c>
      <c r="B599" s="11">
        <v>2</v>
      </c>
      <c r="C599" s="11"/>
      <c r="D599" s="11">
        <v>48.1</v>
      </c>
      <c r="E599" s="11">
        <v>2</v>
      </c>
      <c r="F599" s="11">
        <v>0</v>
      </c>
      <c r="G599" s="11">
        <v>0</v>
      </c>
      <c r="H599" s="11">
        <v>0</v>
      </c>
      <c r="I599" s="11"/>
      <c r="J599" s="11"/>
      <c r="K599" s="11"/>
      <c r="L599" s="11"/>
      <c r="M599" s="11"/>
      <c r="N599" s="11"/>
      <c r="O599" s="11"/>
      <c r="P599" s="11">
        <v>1</v>
      </c>
      <c r="Q599" s="11">
        <v>178</v>
      </c>
      <c r="R599" s="11">
        <v>201601</v>
      </c>
      <c r="S599" s="11">
        <v>56</v>
      </c>
      <c r="T599" s="11" t="s">
        <v>202</v>
      </c>
      <c r="U599" s="11" t="s">
        <v>1463</v>
      </c>
    </row>
    <row r="600" spans="1:21">
      <c r="A600" s="11">
        <v>68560</v>
      </c>
      <c r="B600" s="11">
        <v>2</v>
      </c>
      <c r="C600" s="11"/>
      <c r="D600" s="11">
        <v>57.9</v>
      </c>
      <c r="E600" s="11">
        <v>2</v>
      </c>
      <c r="F600" s="11">
        <v>0</v>
      </c>
      <c r="G600" s="11">
        <v>0</v>
      </c>
      <c r="H600" s="11">
        <v>0</v>
      </c>
      <c r="I600" s="11"/>
      <c r="J600" s="11"/>
      <c r="K600" s="11"/>
      <c r="L600" s="11"/>
      <c r="M600" s="11"/>
      <c r="N600" s="11"/>
      <c r="O600" s="11"/>
      <c r="P600" s="11">
        <v>1</v>
      </c>
      <c r="Q600" s="11">
        <v>178</v>
      </c>
      <c r="R600" s="11">
        <v>201601</v>
      </c>
      <c r="S600" s="11">
        <v>56</v>
      </c>
      <c r="T600" s="11" t="s">
        <v>202</v>
      </c>
      <c r="U600" s="11" t="s">
        <v>1464</v>
      </c>
    </row>
    <row r="601" spans="1:21">
      <c r="A601" s="11">
        <v>68560</v>
      </c>
      <c r="B601" s="11">
        <v>2</v>
      </c>
      <c r="C601" s="11"/>
      <c r="D601" s="11">
        <v>58.3</v>
      </c>
      <c r="E601" s="11">
        <v>2</v>
      </c>
      <c r="F601" s="11">
        <v>0</v>
      </c>
      <c r="G601" s="11">
        <v>0</v>
      </c>
      <c r="H601" s="11">
        <v>0</v>
      </c>
      <c r="I601" s="11"/>
      <c r="J601" s="11"/>
      <c r="K601" s="11"/>
      <c r="L601" s="11"/>
      <c r="M601" s="11"/>
      <c r="N601" s="11"/>
      <c r="O601" s="11"/>
      <c r="P601" s="11">
        <v>1</v>
      </c>
      <c r="Q601" s="11">
        <v>178</v>
      </c>
      <c r="R601" s="11">
        <v>201601</v>
      </c>
      <c r="S601" s="11">
        <v>56</v>
      </c>
      <c r="T601" s="11" t="s">
        <v>202</v>
      </c>
      <c r="U601" s="11" t="s">
        <v>1465</v>
      </c>
    </row>
    <row r="602" spans="1:21">
      <c r="A602" s="11">
        <v>68560</v>
      </c>
      <c r="B602" s="11">
        <v>2</v>
      </c>
      <c r="C602" s="11"/>
      <c r="D602" s="11">
        <v>62.5</v>
      </c>
      <c r="E602" s="11">
        <v>2</v>
      </c>
      <c r="F602" s="11">
        <v>0</v>
      </c>
      <c r="G602" s="11">
        <v>0</v>
      </c>
      <c r="H602" s="11">
        <v>0</v>
      </c>
      <c r="I602" s="11"/>
      <c r="J602" s="11"/>
      <c r="K602" s="11"/>
      <c r="L602" s="11"/>
      <c r="M602" s="11"/>
      <c r="N602" s="11"/>
      <c r="O602" s="11"/>
      <c r="P602" s="11">
        <v>1</v>
      </c>
      <c r="Q602" s="11">
        <v>178</v>
      </c>
      <c r="R602" s="11">
        <v>201601</v>
      </c>
      <c r="S602" s="11">
        <v>56</v>
      </c>
      <c r="T602" s="11" t="s">
        <v>202</v>
      </c>
      <c r="U602" s="11" t="s">
        <v>1466</v>
      </c>
    </row>
    <row r="603" spans="1:21">
      <c r="A603" s="11">
        <v>68560</v>
      </c>
      <c r="B603" s="11">
        <v>2</v>
      </c>
      <c r="C603" s="11"/>
      <c r="D603" s="11">
        <v>84.5</v>
      </c>
      <c r="E603" s="11">
        <v>2</v>
      </c>
      <c r="F603" s="11">
        <v>4</v>
      </c>
      <c r="G603" s="11">
        <v>1</v>
      </c>
      <c r="H603" s="11">
        <v>5</v>
      </c>
      <c r="I603" s="11"/>
      <c r="J603" s="11"/>
      <c r="K603" s="11"/>
      <c r="L603" s="11"/>
      <c r="M603" s="11"/>
      <c r="N603" s="11"/>
      <c r="O603" s="11"/>
      <c r="P603" s="11">
        <v>1</v>
      </c>
      <c r="Q603" s="11">
        <v>178</v>
      </c>
      <c r="R603" s="11">
        <v>201601</v>
      </c>
      <c r="S603" s="11">
        <v>56</v>
      </c>
      <c r="T603" s="11" t="s">
        <v>202</v>
      </c>
      <c r="U603" s="11" t="s">
        <v>1467</v>
      </c>
    </row>
    <row r="604" spans="1:21">
      <c r="A604" s="11">
        <v>68570</v>
      </c>
      <c r="B604" s="11">
        <v>1</v>
      </c>
      <c r="C604" s="11"/>
      <c r="D604" s="11">
        <v>97.4</v>
      </c>
      <c r="E604" s="11">
        <v>2</v>
      </c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>
        <v>1</v>
      </c>
      <c r="Q604" s="11">
        <v>178</v>
      </c>
      <c r="R604" s="11">
        <v>201601</v>
      </c>
      <c r="S604" s="11">
        <v>57</v>
      </c>
      <c r="T604" s="11" t="s">
        <v>201</v>
      </c>
      <c r="U604" s="11" t="s">
        <v>1468</v>
      </c>
    </row>
    <row r="605" spans="1:21">
      <c r="A605" s="11">
        <v>68570</v>
      </c>
      <c r="B605" s="11">
        <v>1</v>
      </c>
      <c r="C605" s="11"/>
      <c r="D605" s="11">
        <v>87.4</v>
      </c>
      <c r="E605" s="11">
        <v>2</v>
      </c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>
        <v>1</v>
      </c>
      <c r="Q605" s="11">
        <v>178</v>
      </c>
      <c r="R605" s="11">
        <v>201601</v>
      </c>
      <c r="S605" s="11">
        <v>57</v>
      </c>
      <c r="T605" s="11" t="s">
        <v>201</v>
      </c>
      <c r="U605" s="11" t="s">
        <v>1469</v>
      </c>
    </row>
    <row r="606" spans="1:21">
      <c r="A606" s="11">
        <v>68570</v>
      </c>
      <c r="B606" s="11">
        <v>1</v>
      </c>
      <c r="C606" s="11"/>
      <c r="D606" s="11">
        <v>111.2</v>
      </c>
      <c r="E606" s="11">
        <v>2</v>
      </c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>
        <v>1</v>
      </c>
      <c r="Q606" s="11">
        <v>178</v>
      </c>
      <c r="R606" s="11">
        <v>201601</v>
      </c>
      <c r="S606" s="11">
        <v>57</v>
      </c>
      <c r="T606" s="11" t="s">
        <v>201</v>
      </c>
      <c r="U606" s="11" t="s">
        <v>1470</v>
      </c>
    </row>
    <row r="607" spans="1:21">
      <c r="A607" s="11">
        <v>68570</v>
      </c>
      <c r="B607" s="11">
        <v>1</v>
      </c>
      <c r="C607" s="11"/>
      <c r="D607" s="11">
        <v>117</v>
      </c>
      <c r="E607" s="11">
        <v>2</v>
      </c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>
        <v>1</v>
      </c>
      <c r="Q607" s="11">
        <v>178</v>
      </c>
      <c r="R607" s="11">
        <v>201601</v>
      </c>
      <c r="S607" s="11">
        <v>57</v>
      </c>
      <c r="T607" s="11" t="s">
        <v>201</v>
      </c>
      <c r="U607" s="11" t="s">
        <v>1471</v>
      </c>
    </row>
    <row r="608" spans="1:21">
      <c r="A608" s="11">
        <v>68570</v>
      </c>
      <c r="B608" s="11">
        <v>1</v>
      </c>
      <c r="C608" s="11"/>
      <c r="D608" s="11">
        <v>98.8</v>
      </c>
      <c r="E608" s="11">
        <v>2</v>
      </c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>
        <v>1</v>
      </c>
      <c r="Q608" s="11">
        <v>178</v>
      </c>
      <c r="R608" s="11">
        <v>201601</v>
      </c>
      <c r="S608" s="11">
        <v>57</v>
      </c>
      <c r="T608" s="11" t="s">
        <v>201</v>
      </c>
      <c r="U608" s="11" t="s">
        <v>1472</v>
      </c>
    </row>
    <row r="609" spans="1:21">
      <c r="A609" s="11">
        <v>68570</v>
      </c>
      <c r="B609" s="11">
        <v>1</v>
      </c>
      <c r="C609" s="11"/>
      <c r="D609" s="11">
        <v>108.4</v>
      </c>
      <c r="E609" s="11">
        <v>2</v>
      </c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>
        <v>1</v>
      </c>
      <c r="Q609" s="11">
        <v>178</v>
      </c>
      <c r="R609" s="11">
        <v>201601</v>
      </c>
      <c r="S609" s="11">
        <v>57</v>
      </c>
      <c r="T609" s="11" t="s">
        <v>201</v>
      </c>
      <c r="U609" s="11" t="s">
        <v>1473</v>
      </c>
    </row>
    <row r="610" spans="1:21">
      <c r="A610" s="11">
        <v>68570</v>
      </c>
      <c r="B610" s="11">
        <v>1</v>
      </c>
      <c r="C610" s="11"/>
      <c r="D610" s="11">
        <v>111.6</v>
      </c>
      <c r="E610" s="11">
        <v>2</v>
      </c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>
        <v>1</v>
      </c>
      <c r="Q610" s="11">
        <v>178</v>
      </c>
      <c r="R610" s="11">
        <v>201601</v>
      </c>
      <c r="S610" s="11">
        <v>57</v>
      </c>
      <c r="T610" s="11" t="s">
        <v>201</v>
      </c>
      <c r="U610" s="11" t="s">
        <v>1474</v>
      </c>
    </row>
    <row r="611" spans="1:21">
      <c r="A611" s="11">
        <v>68570</v>
      </c>
      <c r="B611" s="11">
        <v>1</v>
      </c>
      <c r="C611" s="11"/>
      <c r="D611" s="11">
        <v>101.9</v>
      </c>
      <c r="E611" s="11">
        <v>2</v>
      </c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>
        <v>1</v>
      </c>
      <c r="Q611" s="11">
        <v>178</v>
      </c>
      <c r="R611" s="11">
        <v>201601</v>
      </c>
      <c r="S611" s="11">
        <v>57</v>
      </c>
      <c r="T611" s="11" t="s">
        <v>201</v>
      </c>
      <c r="U611" s="11" t="s">
        <v>1475</v>
      </c>
    </row>
    <row r="612" spans="1:21">
      <c r="A612" s="11">
        <v>68570</v>
      </c>
      <c r="B612" s="11">
        <v>1</v>
      </c>
      <c r="C612" s="11"/>
      <c r="D612" s="11">
        <v>107</v>
      </c>
      <c r="E612" s="11">
        <v>2</v>
      </c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>
        <v>1</v>
      </c>
      <c r="Q612" s="11">
        <v>178</v>
      </c>
      <c r="R612" s="11">
        <v>201601</v>
      </c>
      <c r="S612" s="11">
        <v>57</v>
      </c>
      <c r="T612" s="11" t="s">
        <v>201</v>
      </c>
      <c r="U612" s="11" t="s">
        <v>1476</v>
      </c>
    </row>
    <row r="613" spans="1:21">
      <c r="A613" s="11">
        <v>68570</v>
      </c>
      <c r="B613" s="11">
        <v>1</v>
      </c>
      <c r="C613" s="11"/>
      <c r="D613" s="11">
        <v>100.8</v>
      </c>
      <c r="E613" s="11">
        <v>2</v>
      </c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>
        <v>1</v>
      </c>
      <c r="Q613" s="11">
        <v>178</v>
      </c>
      <c r="R613" s="11">
        <v>201601</v>
      </c>
      <c r="S613" s="11">
        <v>57</v>
      </c>
      <c r="T613" s="11" t="s">
        <v>201</v>
      </c>
      <c r="U613" s="11" t="s">
        <v>1477</v>
      </c>
    </row>
    <row r="614" spans="1:21">
      <c r="A614" s="11">
        <v>68570</v>
      </c>
      <c r="B614" s="11">
        <v>1</v>
      </c>
      <c r="C614" s="11"/>
      <c r="D614" s="11">
        <v>98.3</v>
      </c>
      <c r="E614" s="11">
        <v>2</v>
      </c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>
        <v>1</v>
      </c>
      <c r="Q614" s="11">
        <v>178</v>
      </c>
      <c r="R614" s="11">
        <v>201601</v>
      </c>
      <c r="S614" s="11">
        <v>57</v>
      </c>
      <c r="T614" s="11" t="s">
        <v>201</v>
      </c>
      <c r="U614" s="11" t="s">
        <v>1478</v>
      </c>
    </row>
    <row r="615" spans="1:21">
      <c r="A615" s="11">
        <v>68570</v>
      </c>
      <c r="B615" s="11">
        <v>1</v>
      </c>
      <c r="C615" s="11"/>
      <c r="D615" s="11">
        <v>96.9</v>
      </c>
      <c r="E615" s="11">
        <v>2</v>
      </c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>
        <v>1</v>
      </c>
      <c r="Q615" s="11">
        <v>178</v>
      </c>
      <c r="R615" s="11">
        <v>201601</v>
      </c>
      <c r="S615" s="11">
        <v>57</v>
      </c>
      <c r="T615" s="11" t="s">
        <v>201</v>
      </c>
      <c r="U615" s="11" t="s">
        <v>1479</v>
      </c>
    </row>
    <row r="616" spans="1:21">
      <c r="A616" s="11">
        <v>68570</v>
      </c>
      <c r="B616" s="11">
        <v>1</v>
      </c>
      <c r="C616" s="11"/>
      <c r="D616" s="11">
        <v>101.6</v>
      </c>
      <c r="E616" s="11">
        <v>2</v>
      </c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>
        <v>1</v>
      </c>
      <c r="Q616" s="11">
        <v>178</v>
      </c>
      <c r="R616" s="11">
        <v>201601</v>
      </c>
      <c r="S616" s="11">
        <v>57</v>
      </c>
      <c r="T616" s="11" t="s">
        <v>201</v>
      </c>
      <c r="U616" s="11" t="s">
        <v>1480</v>
      </c>
    </row>
    <row r="617" spans="1:21">
      <c r="A617" s="11">
        <v>68570</v>
      </c>
      <c r="B617" s="11">
        <v>1</v>
      </c>
      <c r="C617" s="11"/>
      <c r="D617" s="11">
        <v>109.8</v>
      </c>
      <c r="E617" s="11">
        <v>2</v>
      </c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>
        <v>1</v>
      </c>
      <c r="Q617" s="11">
        <v>178</v>
      </c>
      <c r="R617" s="11">
        <v>201601</v>
      </c>
      <c r="S617" s="11">
        <v>57</v>
      </c>
      <c r="T617" s="11" t="s">
        <v>201</v>
      </c>
      <c r="U617" s="11" t="s">
        <v>1481</v>
      </c>
    </row>
    <row r="618" spans="1:21">
      <c r="A618" s="11">
        <v>68570</v>
      </c>
      <c r="B618" s="11">
        <v>1</v>
      </c>
      <c r="C618" s="11"/>
      <c r="D618" s="11">
        <v>86.6</v>
      </c>
      <c r="E618" s="11">
        <v>2</v>
      </c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>
        <v>1</v>
      </c>
      <c r="Q618" s="11">
        <v>178</v>
      </c>
      <c r="R618" s="11">
        <v>201601</v>
      </c>
      <c r="S618" s="11">
        <v>57</v>
      </c>
      <c r="T618" s="11" t="s">
        <v>201</v>
      </c>
      <c r="U618" s="11" t="s">
        <v>1482</v>
      </c>
    </row>
    <row r="619" spans="1:21">
      <c r="A619" s="11">
        <v>68570</v>
      </c>
      <c r="B619" s="11">
        <v>1</v>
      </c>
      <c r="C619" s="11"/>
      <c r="D619" s="11">
        <v>99.9</v>
      </c>
      <c r="E619" s="11">
        <v>2</v>
      </c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>
        <v>1</v>
      </c>
      <c r="Q619" s="11">
        <v>178</v>
      </c>
      <c r="R619" s="11">
        <v>201601</v>
      </c>
      <c r="S619" s="11">
        <v>57</v>
      </c>
      <c r="T619" s="11" t="s">
        <v>201</v>
      </c>
      <c r="U619" s="11" t="s">
        <v>1483</v>
      </c>
    </row>
    <row r="620" spans="1:21">
      <c r="A620" s="11">
        <v>68570</v>
      </c>
      <c r="B620" s="11">
        <v>1</v>
      </c>
      <c r="C620" s="11"/>
      <c r="D620" s="11">
        <v>99.5</v>
      </c>
      <c r="E620" s="11">
        <v>2</v>
      </c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>
        <v>1</v>
      </c>
      <c r="Q620" s="11">
        <v>178</v>
      </c>
      <c r="R620" s="11">
        <v>201601</v>
      </c>
      <c r="S620" s="11">
        <v>57</v>
      </c>
      <c r="T620" s="11" t="s">
        <v>201</v>
      </c>
      <c r="U620" s="11" t="s">
        <v>1484</v>
      </c>
    </row>
    <row r="621" spans="1:21">
      <c r="A621" s="11">
        <v>68570</v>
      </c>
      <c r="B621" s="11">
        <v>1</v>
      </c>
      <c r="C621" s="11"/>
      <c r="D621" s="11">
        <v>104.9</v>
      </c>
      <c r="E621" s="11">
        <v>2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>
        <v>1</v>
      </c>
      <c r="Q621" s="11">
        <v>178</v>
      </c>
      <c r="R621" s="11">
        <v>201601</v>
      </c>
      <c r="S621" s="11">
        <v>57</v>
      </c>
      <c r="T621" s="11" t="s">
        <v>201</v>
      </c>
      <c r="U621" s="11" t="s">
        <v>1485</v>
      </c>
    </row>
    <row r="622" spans="1:21">
      <c r="A622" s="11">
        <v>68570</v>
      </c>
      <c r="B622" s="11">
        <v>1</v>
      </c>
      <c r="C622" s="11"/>
      <c r="D622" s="11">
        <v>108.4</v>
      </c>
      <c r="E622" s="11">
        <v>2</v>
      </c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>
        <v>1</v>
      </c>
      <c r="Q622" s="11">
        <v>178</v>
      </c>
      <c r="R622" s="11">
        <v>201601</v>
      </c>
      <c r="S622" s="11">
        <v>57</v>
      </c>
      <c r="T622" s="11" t="s">
        <v>201</v>
      </c>
      <c r="U622" s="11" t="s">
        <v>1486</v>
      </c>
    </row>
    <row r="623" spans="1:21">
      <c r="A623" s="11">
        <v>68570</v>
      </c>
      <c r="B623" s="11">
        <v>1</v>
      </c>
      <c r="C623" s="11"/>
      <c r="D623" s="11">
        <v>92.2</v>
      </c>
      <c r="E623" s="11">
        <v>2</v>
      </c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>
        <v>1</v>
      </c>
      <c r="Q623" s="11">
        <v>178</v>
      </c>
      <c r="R623" s="11">
        <v>201601</v>
      </c>
      <c r="S623" s="11">
        <v>57</v>
      </c>
      <c r="T623" s="11" t="s">
        <v>201</v>
      </c>
      <c r="U623" s="11" t="s">
        <v>1487</v>
      </c>
    </row>
    <row r="624" spans="1:21">
      <c r="A624" s="11">
        <v>68570</v>
      </c>
      <c r="B624" s="11">
        <v>1</v>
      </c>
      <c r="C624" s="11"/>
      <c r="D624" s="11">
        <v>114.3</v>
      </c>
      <c r="E624" s="11">
        <v>2</v>
      </c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>
        <v>1</v>
      </c>
      <c r="Q624" s="11">
        <v>178</v>
      </c>
      <c r="R624" s="11">
        <v>201601</v>
      </c>
      <c r="S624" s="11">
        <v>57</v>
      </c>
      <c r="T624" s="11" t="s">
        <v>201</v>
      </c>
      <c r="U624" s="11" t="s">
        <v>1488</v>
      </c>
    </row>
    <row r="625" spans="1:21">
      <c r="A625" s="11">
        <v>68570</v>
      </c>
      <c r="B625" s="11">
        <v>1</v>
      </c>
      <c r="C625" s="11"/>
      <c r="D625" s="11">
        <v>106.1</v>
      </c>
      <c r="E625" s="11">
        <v>2</v>
      </c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>
        <v>1</v>
      </c>
      <c r="Q625" s="11">
        <v>178</v>
      </c>
      <c r="R625" s="11">
        <v>201601</v>
      </c>
      <c r="S625" s="11">
        <v>57</v>
      </c>
      <c r="T625" s="11" t="s">
        <v>201</v>
      </c>
      <c r="U625" s="11" t="s">
        <v>1489</v>
      </c>
    </row>
    <row r="626" spans="1:21">
      <c r="A626" s="11">
        <v>68570</v>
      </c>
      <c r="B626" s="11">
        <v>1</v>
      </c>
      <c r="C626" s="11"/>
      <c r="D626" s="11">
        <v>101.6</v>
      </c>
      <c r="E626" s="11">
        <v>2</v>
      </c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>
        <v>1</v>
      </c>
      <c r="Q626" s="11">
        <v>178</v>
      </c>
      <c r="R626" s="11">
        <v>201601</v>
      </c>
      <c r="S626" s="11">
        <v>57</v>
      </c>
      <c r="T626" s="11" t="s">
        <v>201</v>
      </c>
      <c r="U626" s="11" t="s">
        <v>1490</v>
      </c>
    </row>
    <row r="627" spans="1:21">
      <c r="A627" s="11">
        <v>68570</v>
      </c>
      <c r="B627" s="11">
        <v>1</v>
      </c>
      <c r="C627" s="11"/>
      <c r="D627" s="11">
        <v>81.400000000000006</v>
      </c>
      <c r="E627" s="11">
        <v>2</v>
      </c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>
        <v>1</v>
      </c>
      <c r="Q627" s="11">
        <v>178</v>
      </c>
      <c r="R627" s="11">
        <v>201601</v>
      </c>
      <c r="S627" s="11">
        <v>57</v>
      </c>
      <c r="T627" s="11" t="s">
        <v>201</v>
      </c>
      <c r="U627" s="11" t="s">
        <v>1491</v>
      </c>
    </row>
    <row r="628" spans="1:21">
      <c r="A628" s="11">
        <v>68570</v>
      </c>
      <c r="B628" s="11">
        <v>1</v>
      </c>
      <c r="C628" s="11"/>
      <c r="D628" s="11">
        <v>104</v>
      </c>
      <c r="E628" s="11">
        <v>2</v>
      </c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>
        <v>1</v>
      </c>
      <c r="Q628" s="11">
        <v>178</v>
      </c>
      <c r="R628" s="11">
        <v>201601</v>
      </c>
      <c r="S628" s="11">
        <v>57</v>
      </c>
      <c r="T628" s="11" t="s">
        <v>201</v>
      </c>
      <c r="U628" s="11" t="s">
        <v>1492</v>
      </c>
    </row>
    <row r="629" spans="1:21">
      <c r="A629" s="11">
        <v>68570</v>
      </c>
      <c r="B629" s="11">
        <v>1</v>
      </c>
      <c r="C629" s="11"/>
      <c r="D629" s="11">
        <v>92.5</v>
      </c>
      <c r="E629" s="11">
        <v>2</v>
      </c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>
        <v>1</v>
      </c>
      <c r="Q629" s="11">
        <v>178</v>
      </c>
      <c r="R629" s="11">
        <v>201601</v>
      </c>
      <c r="S629" s="11">
        <v>57</v>
      </c>
      <c r="T629" s="11" t="s">
        <v>201</v>
      </c>
      <c r="U629" s="11" t="s">
        <v>1493</v>
      </c>
    </row>
    <row r="630" spans="1:21">
      <c r="A630" s="11">
        <v>68570</v>
      </c>
      <c r="B630" s="11">
        <v>1</v>
      </c>
      <c r="C630" s="11"/>
      <c r="D630" s="11">
        <v>101.9</v>
      </c>
      <c r="E630" s="11">
        <v>2</v>
      </c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>
        <v>1</v>
      </c>
      <c r="Q630" s="11">
        <v>178</v>
      </c>
      <c r="R630" s="11">
        <v>201601</v>
      </c>
      <c r="S630" s="11">
        <v>57</v>
      </c>
      <c r="T630" s="11" t="s">
        <v>201</v>
      </c>
      <c r="U630" s="11" t="s">
        <v>1494</v>
      </c>
    </row>
    <row r="631" spans="1:21">
      <c r="A631" s="11">
        <v>68570</v>
      </c>
      <c r="B631" s="11">
        <v>1</v>
      </c>
      <c r="C631" s="11"/>
      <c r="D631" s="11">
        <v>86.9</v>
      </c>
      <c r="E631" s="11">
        <v>2</v>
      </c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>
        <v>1</v>
      </c>
      <c r="Q631" s="11">
        <v>178</v>
      </c>
      <c r="R631" s="11">
        <v>201601</v>
      </c>
      <c r="S631" s="11">
        <v>57</v>
      </c>
      <c r="T631" s="11" t="s">
        <v>201</v>
      </c>
      <c r="U631" s="11" t="s">
        <v>1495</v>
      </c>
    </row>
    <row r="632" spans="1:21">
      <c r="A632" s="11">
        <v>68570</v>
      </c>
      <c r="B632" s="11">
        <v>1</v>
      </c>
      <c r="C632" s="11"/>
      <c r="D632" s="11">
        <v>119</v>
      </c>
      <c r="E632" s="11">
        <v>2</v>
      </c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>
        <v>1</v>
      </c>
      <c r="Q632" s="11">
        <v>178</v>
      </c>
      <c r="R632" s="11">
        <v>201601</v>
      </c>
      <c r="S632" s="11">
        <v>57</v>
      </c>
      <c r="T632" s="11" t="s">
        <v>201</v>
      </c>
      <c r="U632" s="11" t="s">
        <v>1496</v>
      </c>
    </row>
    <row r="633" spans="1:21">
      <c r="A633" s="11">
        <v>68570</v>
      </c>
      <c r="B633" s="11">
        <v>1</v>
      </c>
      <c r="C633" s="11"/>
      <c r="D633" s="11">
        <v>130.6</v>
      </c>
      <c r="E633" s="11">
        <v>2</v>
      </c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>
        <v>1</v>
      </c>
      <c r="Q633" s="11">
        <v>178</v>
      </c>
      <c r="R633" s="11">
        <v>201601</v>
      </c>
      <c r="S633" s="11">
        <v>57</v>
      </c>
      <c r="T633" s="11" t="s">
        <v>201</v>
      </c>
      <c r="U633" s="11" t="s">
        <v>1497</v>
      </c>
    </row>
    <row r="634" spans="1:21">
      <c r="A634" s="11">
        <v>68570</v>
      </c>
      <c r="B634" s="11">
        <v>1</v>
      </c>
      <c r="C634" s="11"/>
      <c r="D634" s="11">
        <v>99.6</v>
      </c>
      <c r="E634" s="11">
        <v>2</v>
      </c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>
        <v>1</v>
      </c>
      <c r="Q634" s="11">
        <v>178</v>
      </c>
      <c r="R634" s="11">
        <v>201601</v>
      </c>
      <c r="S634" s="11">
        <v>57</v>
      </c>
      <c r="T634" s="11" t="s">
        <v>201</v>
      </c>
      <c r="U634" s="11" t="s">
        <v>1498</v>
      </c>
    </row>
    <row r="635" spans="1:21">
      <c r="A635" s="11">
        <v>68570</v>
      </c>
      <c r="B635" s="11">
        <v>1</v>
      </c>
      <c r="C635" s="11"/>
      <c r="D635" s="11">
        <v>102.5</v>
      </c>
      <c r="E635" s="11">
        <v>2</v>
      </c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>
        <v>1</v>
      </c>
      <c r="Q635" s="11">
        <v>178</v>
      </c>
      <c r="R635" s="11">
        <v>201601</v>
      </c>
      <c r="S635" s="11">
        <v>57</v>
      </c>
      <c r="T635" s="11" t="s">
        <v>201</v>
      </c>
      <c r="U635" s="11" t="s">
        <v>1499</v>
      </c>
    </row>
    <row r="636" spans="1:21">
      <c r="A636" s="11">
        <v>68590</v>
      </c>
      <c r="B636" s="11">
        <v>2</v>
      </c>
      <c r="C636" s="11"/>
      <c r="D636" s="11">
        <v>56.5</v>
      </c>
      <c r="E636" s="11">
        <v>2</v>
      </c>
      <c r="F636" s="11">
        <v>4</v>
      </c>
      <c r="G636" s="11">
        <v>1</v>
      </c>
      <c r="H636" s="11">
        <v>2</v>
      </c>
      <c r="I636" s="11"/>
      <c r="J636" s="11"/>
      <c r="K636" s="11"/>
      <c r="L636" s="11"/>
      <c r="M636" s="11"/>
      <c r="N636" s="11"/>
      <c r="O636" s="11"/>
      <c r="P636" s="11">
        <v>1</v>
      </c>
      <c r="Q636" s="11">
        <v>178</v>
      </c>
      <c r="R636" s="11">
        <v>201601</v>
      </c>
      <c r="S636" s="11">
        <v>67</v>
      </c>
      <c r="T636" s="11" t="s">
        <v>188</v>
      </c>
      <c r="U636" s="11" t="s">
        <v>1500</v>
      </c>
    </row>
    <row r="637" spans="1:21">
      <c r="A637" s="11">
        <v>68590</v>
      </c>
      <c r="B637" s="11">
        <v>2</v>
      </c>
      <c r="C637" s="11"/>
      <c r="D637" s="11">
        <v>63.4</v>
      </c>
      <c r="E637" s="11">
        <v>2</v>
      </c>
      <c r="F637" s="11">
        <v>0</v>
      </c>
      <c r="G637" s="11">
        <v>0</v>
      </c>
      <c r="H637" s="11">
        <v>1</v>
      </c>
      <c r="I637" s="11"/>
      <c r="J637" s="11"/>
      <c r="K637" s="11"/>
      <c r="L637" s="11"/>
      <c r="M637" s="11"/>
      <c r="N637" s="11"/>
      <c r="O637" s="11"/>
      <c r="P637" s="11">
        <v>1</v>
      </c>
      <c r="Q637" s="11">
        <v>178</v>
      </c>
      <c r="R637" s="11">
        <v>201601</v>
      </c>
      <c r="S637" s="11">
        <v>67</v>
      </c>
      <c r="T637" s="11" t="s">
        <v>188</v>
      </c>
      <c r="U637" s="11" t="s">
        <v>1501</v>
      </c>
    </row>
    <row r="638" spans="1:21">
      <c r="A638" s="11">
        <v>68590</v>
      </c>
      <c r="B638" s="11">
        <v>2</v>
      </c>
      <c r="C638" s="11"/>
      <c r="D638" s="11">
        <v>66.3</v>
      </c>
      <c r="E638" s="11">
        <v>3</v>
      </c>
      <c r="F638" s="11">
        <v>0</v>
      </c>
      <c r="G638" s="11">
        <v>0</v>
      </c>
      <c r="H638" s="11">
        <v>1</v>
      </c>
      <c r="I638" s="11"/>
      <c r="J638" s="11"/>
      <c r="K638" s="11"/>
      <c r="L638" s="11"/>
      <c r="M638" s="11"/>
      <c r="N638" s="11"/>
      <c r="O638" s="11"/>
      <c r="P638" s="11">
        <v>1</v>
      </c>
      <c r="Q638" s="11">
        <v>178</v>
      </c>
      <c r="R638" s="11">
        <v>201601</v>
      </c>
      <c r="S638" s="11">
        <v>67</v>
      </c>
      <c r="T638" s="11" t="s">
        <v>188</v>
      </c>
      <c r="U638" s="11" t="s">
        <v>1502</v>
      </c>
    </row>
    <row r="639" spans="1:21">
      <c r="A639" s="11">
        <v>68590</v>
      </c>
      <c r="B639" s="11">
        <v>2</v>
      </c>
      <c r="C639" s="11"/>
      <c r="D639" s="11">
        <v>65.3</v>
      </c>
      <c r="E639" s="11">
        <v>3</v>
      </c>
      <c r="F639" s="11">
        <v>4</v>
      </c>
      <c r="G639" s="11">
        <v>1</v>
      </c>
      <c r="H639" s="11">
        <v>3</v>
      </c>
      <c r="I639" s="11"/>
      <c r="J639" s="11"/>
      <c r="K639" s="11"/>
      <c r="L639" s="11"/>
      <c r="M639" s="11"/>
      <c r="N639" s="11"/>
      <c r="O639" s="11"/>
      <c r="P639" s="11">
        <v>1</v>
      </c>
      <c r="Q639" s="11">
        <v>178</v>
      </c>
      <c r="R639" s="11">
        <v>201601</v>
      </c>
      <c r="S639" s="11">
        <v>67</v>
      </c>
      <c r="T639" s="11" t="s">
        <v>188</v>
      </c>
      <c r="U639" s="11" t="s">
        <v>1503</v>
      </c>
    </row>
    <row r="640" spans="1:21">
      <c r="A640" s="11">
        <v>68590</v>
      </c>
      <c r="B640" s="11">
        <v>2</v>
      </c>
      <c r="C640" s="11"/>
      <c r="D640" s="11">
        <v>78.8</v>
      </c>
      <c r="E640" s="11">
        <v>3</v>
      </c>
      <c r="F640" s="11">
        <v>4</v>
      </c>
      <c r="G640" s="11">
        <v>1</v>
      </c>
      <c r="H640" s="11">
        <v>4</v>
      </c>
      <c r="I640" s="11"/>
      <c r="J640" s="11"/>
      <c r="K640" s="11"/>
      <c r="L640" s="11"/>
      <c r="M640" s="11"/>
      <c r="N640" s="11"/>
      <c r="O640" s="11"/>
      <c r="P640" s="11">
        <v>1</v>
      </c>
      <c r="Q640" s="11">
        <v>178</v>
      </c>
      <c r="R640" s="11">
        <v>201601</v>
      </c>
      <c r="S640" s="11">
        <v>67</v>
      </c>
      <c r="T640" s="11" t="s">
        <v>188</v>
      </c>
      <c r="U640" s="11" t="s">
        <v>1504</v>
      </c>
    </row>
    <row r="641" spans="1:21">
      <c r="A641" s="11">
        <v>68590</v>
      </c>
      <c r="B641" s="11">
        <v>2</v>
      </c>
      <c r="C641" s="11"/>
      <c r="D641" s="11">
        <v>63.8</v>
      </c>
      <c r="E641" s="11">
        <v>3</v>
      </c>
      <c r="F641" s="11">
        <v>4</v>
      </c>
      <c r="G641" s="11">
        <v>1</v>
      </c>
      <c r="H641" s="11">
        <v>4</v>
      </c>
      <c r="I641" s="11"/>
      <c r="J641" s="11"/>
      <c r="K641" s="11"/>
      <c r="L641" s="11"/>
      <c r="M641" s="11"/>
      <c r="N641" s="11"/>
      <c r="O641" s="11"/>
      <c r="P641" s="11">
        <v>1</v>
      </c>
      <c r="Q641" s="11">
        <v>178</v>
      </c>
      <c r="R641" s="11">
        <v>201601</v>
      </c>
      <c r="S641" s="11">
        <v>67</v>
      </c>
      <c r="T641" s="11" t="s">
        <v>188</v>
      </c>
      <c r="U641" s="11" t="s">
        <v>1505</v>
      </c>
    </row>
    <row r="642" spans="1:21">
      <c r="A642" s="11">
        <v>68590</v>
      </c>
      <c r="B642" s="11">
        <v>2</v>
      </c>
      <c r="C642" s="11"/>
      <c r="D642" s="11">
        <v>61.6</v>
      </c>
      <c r="E642" s="11">
        <v>3</v>
      </c>
      <c r="F642" s="11">
        <v>4</v>
      </c>
      <c r="G642" s="11">
        <v>1</v>
      </c>
      <c r="H642" s="11">
        <v>4</v>
      </c>
      <c r="I642" s="11"/>
      <c r="J642" s="11"/>
      <c r="K642" s="11"/>
      <c r="L642" s="11"/>
      <c r="M642" s="11"/>
      <c r="N642" s="11"/>
      <c r="O642" s="11"/>
      <c r="P642" s="11">
        <v>1</v>
      </c>
      <c r="Q642" s="11">
        <v>178</v>
      </c>
      <c r="R642" s="11">
        <v>201601</v>
      </c>
      <c r="S642" s="11">
        <v>67</v>
      </c>
      <c r="T642" s="11" t="s">
        <v>188</v>
      </c>
      <c r="U642" s="11" t="s">
        <v>1506</v>
      </c>
    </row>
    <row r="643" spans="1:21">
      <c r="A643" s="11">
        <v>69310</v>
      </c>
      <c r="B643" s="11">
        <v>1</v>
      </c>
      <c r="C643" s="11">
        <v>108.6</v>
      </c>
      <c r="D643" s="11"/>
      <c r="E643" s="11">
        <v>2</v>
      </c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>
        <v>1</v>
      </c>
      <c r="Q643" s="11">
        <v>178</v>
      </c>
      <c r="R643" s="11">
        <v>201601</v>
      </c>
      <c r="S643" s="11">
        <v>67</v>
      </c>
      <c r="T643" s="11" t="s">
        <v>188</v>
      </c>
      <c r="U643" s="11" t="s">
        <v>1507</v>
      </c>
    </row>
    <row r="644" spans="1:21">
      <c r="A644" s="11">
        <v>69310</v>
      </c>
      <c r="B644" s="11">
        <v>2</v>
      </c>
      <c r="C644" s="11">
        <v>106.3</v>
      </c>
      <c r="D644" s="11"/>
      <c r="E644" s="11">
        <v>2</v>
      </c>
      <c r="F644" s="11">
        <v>4</v>
      </c>
      <c r="G644" s="11">
        <v>1</v>
      </c>
      <c r="H644" s="11">
        <v>5</v>
      </c>
      <c r="I644" s="11"/>
      <c r="J644" s="11"/>
      <c r="K644" s="11"/>
      <c r="L644" s="11"/>
      <c r="M644" s="11"/>
      <c r="N644" s="11"/>
      <c r="O644" s="11"/>
      <c r="P644" s="11">
        <v>1</v>
      </c>
      <c r="Q644" s="11">
        <v>178</v>
      </c>
      <c r="R644" s="11">
        <v>201601</v>
      </c>
      <c r="S644" s="11">
        <v>67</v>
      </c>
      <c r="T644" s="11" t="s">
        <v>188</v>
      </c>
      <c r="U644" s="11" t="s">
        <v>1508</v>
      </c>
    </row>
    <row r="645" spans="1:21">
      <c r="A645" s="11">
        <v>68580</v>
      </c>
      <c r="B645" s="11">
        <v>2</v>
      </c>
      <c r="C645" s="11"/>
      <c r="D645" s="11">
        <v>53.1</v>
      </c>
      <c r="E645" s="11">
        <v>2</v>
      </c>
      <c r="F645" s="11">
        <v>0</v>
      </c>
      <c r="G645" s="11">
        <v>0</v>
      </c>
      <c r="H645" s="11">
        <v>0</v>
      </c>
      <c r="I645" s="11"/>
      <c r="J645" s="11"/>
      <c r="K645" s="11"/>
      <c r="L645" s="11"/>
      <c r="M645" s="11"/>
      <c r="N645" s="11"/>
      <c r="O645" s="11"/>
      <c r="P645" s="11">
        <v>1</v>
      </c>
      <c r="Q645" s="11">
        <v>178</v>
      </c>
      <c r="R645" s="11">
        <v>201601</v>
      </c>
      <c r="S645" s="11">
        <v>68</v>
      </c>
      <c r="T645" s="11" t="s">
        <v>187</v>
      </c>
      <c r="U645" s="11" t="s">
        <v>1509</v>
      </c>
    </row>
    <row r="646" spans="1:21">
      <c r="A646" s="11">
        <v>68580</v>
      </c>
      <c r="B646" s="11">
        <v>2</v>
      </c>
      <c r="C646" s="11"/>
      <c r="D646" s="11">
        <v>48.3</v>
      </c>
      <c r="E646" s="11">
        <v>2</v>
      </c>
      <c r="F646" s="11">
        <v>0</v>
      </c>
      <c r="G646" s="11">
        <v>0</v>
      </c>
      <c r="H646" s="11">
        <v>0</v>
      </c>
      <c r="I646" s="11"/>
      <c r="J646" s="11"/>
      <c r="K646" s="11"/>
      <c r="L646" s="11"/>
      <c r="M646" s="11"/>
      <c r="N646" s="11"/>
      <c r="O646" s="11"/>
      <c r="P646" s="11">
        <v>1</v>
      </c>
      <c r="Q646" s="11">
        <v>178</v>
      </c>
      <c r="R646" s="11">
        <v>201601</v>
      </c>
      <c r="S646" s="11">
        <v>68</v>
      </c>
      <c r="T646" s="11" t="s">
        <v>187</v>
      </c>
      <c r="U646" s="11" t="s">
        <v>1510</v>
      </c>
    </row>
    <row r="647" spans="1:21">
      <c r="A647" s="11">
        <v>68590</v>
      </c>
      <c r="B647" s="11">
        <v>1</v>
      </c>
      <c r="C647" s="11"/>
      <c r="D647" s="11">
        <v>39.5</v>
      </c>
      <c r="E647" s="11">
        <v>2</v>
      </c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>
        <v>1</v>
      </c>
      <c r="Q647" s="11">
        <v>178</v>
      </c>
      <c r="R647" s="11">
        <v>201601</v>
      </c>
      <c r="S647" s="11">
        <v>68</v>
      </c>
      <c r="T647" s="11" t="s">
        <v>187</v>
      </c>
      <c r="U647" s="11" t="s">
        <v>1511</v>
      </c>
    </row>
    <row r="648" spans="1:21">
      <c r="A648" s="11">
        <v>68590</v>
      </c>
      <c r="B648" s="11">
        <v>1</v>
      </c>
      <c r="C648" s="11"/>
      <c r="D648" s="11">
        <v>45.2</v>
      </c>
      <c r="E648" s="11">
        <v>2</v>
      </c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>
        <v>1</v>
      </c>
      <c r="Q648" s="11">
        <v>178</v>
      </c>
      <c r="R648" s="11">
        <v>201601</v>
      </c>
      <c r="S648" s="11">
        <v>68</v>
      </c>
      <c r="T648" s="11" t="s">
        <v>187</v>
      </c>
      <c r="U648" s="11" t="s">
        <v>1512</v>
      </c>
    </row>
    <row r="649" spans="1:21">
      <c r="A649" s="11">
        <v>68590</v>
      </c>
      <c r="B649" s="11">
        <v>2</v>
      </c>
      <c r="C649" s="11"/>
      <c r="D649" s="11">
        <v>55.2</v>
      </c>
      <c r="E649" s="11">
        <v>2</v>
      </c>
      <c r="F649" s="11">
        <v>0</v>
      </c>
      <c r="G649" s="11">
        <v>0</v>
      </c>
      <c r="H649" s="11">
        <v>0</v>
      </c>
      <c r="I649" s="11"/>
      <c r="J649" s="11"/>
      <c r="K649" s="11"/>
      <c r="L649" s="11"/>
      <c r="M649" s="11"/>
      <c r="N649" s="11"/>
      <c r="O649" s="11"/>
      <c r="P649" s="11">
        <v>1</v>
      </c>
      <c r="Q649" s="11">
        <v>178</v>
      </c>
      <c r="R649" s="11">
        <v>201601</v>
      </c>
      <c r="S649" s="11">
        <v>68</v>
      </c>
      <c r="T649" s="11" t="s">
        <v>187</v>
      </c>
      <c r="U649" s="11" t="s">
        <v>1513</v>
      </c>
    </row>
    <row r="650" spans="1:21">
      <c r="A650" s="11">
        <v>68560</v>
      </c>
      <c r="B650" s="11">
        <v>1</v>
      </c>
      <c r="C650" s="11"/>
      <c r="D650" s="11">
        <v>67.400000000000006</v>
      </c>
      <c r="E650" s="11">
        <v>2</v>
      </c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>
        <v>1</v>
      </c>
      <c r="Q650" s="11">
        <v>178</v>
      </c>
      <c r="R650" s="11">
        <v>201601</v>
      </c>
      <c r="S650" s="11">
        <v>68</v>
      </c>
      <c r="T650" s="11" t="s">
        <v>187</v>
      </c>
      <c r="U650" s="11" t="s">
        <v>1514</v>
      </c>
    </row>
    <row r="651" spans="1:21">
      <c r="A651" s="11">
        <v>68560</v>
      </c>
      <c r="B651" s="11">
        <v>1</v>
      </c>
      <c r="C651" s="11"/>
      <c r="D651" s="11">
        <v>44.6</v>
      </c>
      <c r="E651" s="11">
        <v>2</v>
      </c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>
        <v>1</v>
      </c>
      <c r="Q651" s="11">
        <v>178</v>
      </c>
      <c r="R651" s="11">
        <v>201601</v>
      </c>
      <c r="S651" s="11">
        <v>68</v>
      </c>
      <c r="T651" s="11" t="s">
        <v>187</v>
      </c>
      <c r="U651" s="11" t="s">
        <v>1515</v>
      </c>
    </row>
    <row r="652" spans="1:21">
      <c r="A652" s="11">
        <v>68560</v>
      </c>
      <c r="B652" s="11">
        <v>2</v>
      </c>
      <c r="C652" s="11"/>
      <c r="D652" s="11">
        <v>50.6</v>
      </c>
      <c r="E652" s="11">
        <v>2</v>
      </c>
      <c r="F652" s="11">
        <v>0</v>
      </c>
      <c r="G652" s="11">
        <v>0</v>
      </c>
      <c r="H652" s="11">
        <v>0</v>
      </c>
      <c r="I652" s="11"/>
      <c r="J652" s="11"/>
      <c r="K652" s="11"/>
      <c r="L652" s="11"/>
      <c r="M652" s="11"/>
      <c r="N652" s="11"/>
      <c r="O652" s="11"/>
      <c r="P652" s="11">
        <v>1</v>
      </c>
      <c r="Q652" s="11">
        <v>178</v>
      </c>
      <c r="R652" s="11">
        <v>201601</v>
      </c>
      <c r="S652" s="11">
        <v>68</v>
      </c>
      <c r="T652" s="11" t="s">
        <v>187</v>
      </c>
      <c r="U652" s="11" t="s">
        <v>1516</v>
      </c>
    </row>
    <row r="653" spans="1:21">
      <c r="A653" s="11">
        <v>68560</v>
      </c>
      <c r="B653" s="11">
        <v>2</v>
      </c>
      <c r="C653" s="11"/>
      <c r="D653" s="11">
        <v>70.599999999999994</v>
      </c>
      <c r="E653" s="11">
        <v>2</v>
      </c>
      <c r="F653" s="11">
        <v>0</v>
      </c>
      <c r="G653" s="11">
        <v>0</v>
      </c>
      <c r="H653" s="11">
        <v>0</v>
      </c>
      <c r="I653" s="11"/>
      <c r="J653" s="11"/>
      <c r="K653" s="11"/>
      <c r="L653" s="11"/>
      <c r="M653" s="11"/>
      <c r="N653" s="11"/>
      <c r="O653" s="11"/>
      <c r="P653" s="11">
        <v>1</v>
      </c>
      <c r="Q653" s="11">
        <v>178</v>
      </c>
      <c r="R653" s="11">
        <v>201601</v>
      </c>
      <c r="S653" s="11">
        <v>68</v>
      </c>
      <c r="T653" s="11" t="s">
        <v>187</v>
      </c>
      <c r="U653" s="11" t="s">
        <v>1517</v>
      </c>
    </row>
    <row r="654" spans="1:21">
      <c r="A654" s="11">
        <v>68580</v>
      </c>
      <c r="B654" s="11">
        <v>1</v>
      </c>
      <c r="C654" s="11"/>
      <c r="D654" s="11">
        <v>31.4</v>
      </c>
      <c r="E654" s="11">
        <v>2</v>
      </c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>
        <v>1</v>
      </c>
      <c r="Q654" s="11">
        <v>178</v>
      </c>
      <c r="R654" s="11">
        <v>201601</v>
      </c>
      <c r="S654" s="11">
        <v>68</v>
      </c>
      <c r="T654" s="11" t="s">
        <v>187</v>
      </c>
      <c r="U654" s="11" t="s">
        <v>1518</v>
      </c>
    </row>
    <row r="655" spans="1:21">
      <c r="A655" s="11">
        <v>68580</v>
      </c>
      <c r="B655" s="11">
        <v>1</v>
      </c>
      <c r="C655" s="11"/>
      <c r="D655" s="11">
        <v>64.599999999999994</v>
      </c>
      <c r="E655" s="11">
        <v>2</v>
      </c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>
        <v>1</v>
      </c>
      <c r="Q655" s="11">
        <v>178</v>
      </c>
      <c r="R655" s="11">
        <v>201601</v>
      </c>
      <c r="S655" s="11">
        <v>68</v>
      </c>
      <c r="T655" s="11" t="s">
        <v>187</v>
      </c>
      <c r="U655" s="11" t="s">
        <v>1519</v>
      </c>
    </row>
    <row r="656" spans="1:21">
      <c r="A656" s="11">
        <v>68580</v>
      </c>
      <c r="B656" s="11">
        <v>1</v>
      </c>
      <c r="C656" s="11"/>
      <c r="D656" s="11">
        <v>33.5</v>
      </c>
      <c r="E656" s="11">
        <v>2</v>
      </c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>
        <v>1</v>
      </c>
      <c r="Q656" s="11">
        <v>178</v>
      </c>
      <c r="R656" s="11">
        <v>201601</v>
      </c>
      <c r="S656" s="11">
        <v>68</v>
      </c>
      <c r="T656" s="11" t="s">
        <v>187</v>
      </c>
      <c r="U656" s="11" t="s">
        <v>1520</v>
      </c>
    </row>
    <row r="657" spans="1:21">
      <c r="A657" s="11">
        <v>68580</v>
      </c>
      <c r="B657" s="11">
        <v>1</v>
      </c>
      <c r="C657" s="11"/>
      <c r="D657" s="11">
        <v>64.3</v>
      </c>
      <c r="E657" s="11">
        <v>2</v>
      </c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>
        <v>1</v>
      </c>
      <c r="Q657" s="11">
        <v>178</v>
      </c>
      <c r="R657" s="11">
        <v>201601</v>
      </c>
      <c r="S657" s="11">
        <v>68</v>
      </c>
      <c r="T657" s="11" t="s">
        <v>187</v>
      </c>
      <c r="U657" s="11" t="s">
        <v>1521</v>
      </c>
    </row>
    <row r="658" spans="1:21">
      <c r="A658" s="11">
        <v>68580</v>
      </c>
      <c r="B658" s="11">
        <v>1</v>
      </c>
      <c r="C658" s="11"/>
      <c r="D658" s="11">
        <v>85.1</v>
      </c>
      <c r="E658" s="11">
        <v>3</v>
      </c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>
        <v>1</v>
      </c>
      <c r="Q658" s="11">
        <v>178</v>
      </c>
      <c r="R658" s="11">
        <v>201601</v>
      </c>
      <c r="S658" s="11">
        <v>68</v>
      </c>
      <c r="T658" s="11" t="s">
        <v>187</v>
      </c>
      <c r="U658" s="11" t="s">
        <v>1522</v>
      </c>
    </row>
    <row r="659" spans="1:21">
      <c r="A659" s="11">
        <v>68580</v>
      </c>
      <c r="B659" s="11">
        <v>2</v>
      </c>
      <c r="C659" s="11"/>
      <c r="D659" s="11">
        <v>35.299999999999997</v>
      </c>
      <c r="E659" s="11">
        <v>2</v>
      </c>
      <c r="F659" s="11">
        <v>0</v>
      </c>
      <c r="G659" s="11">
        <v>0</v>
      </c>
      <c r="H659" s="11">
        <v>0</v>
      </c>
      <c r="I659" s="11"/>
      <c r="J659" s="11"/>
      <c r="K659" s="11"/>
      <c r="L659" s="11"/>
      <c r="M659" s="11"/>
      <c r="N659" s="11"/>
      <c r="O659" s="11"/>
      <c r="P659" s="11">
        <v>1</v>
      </c>
      <c r="Q659" s="11">
        <v>178</v>
      </c>
      <c r="R659" s="11">
        <v>201601</v>
      </c>
      <c r="S659" s="11">
        <v>68</v>
      </c>
      <c r="T659" s="11" t="s">
        <v>187</v>
      </c>
      <c r="U659" s="11" t="s">
        <v>1523</v>
      </c>
    </row>
    <row r="660" spans="1:21">
      <c r="A660" s="11">
        <v>69310</v>
      </c>
      <c r="B660" s="11">
        <v>1</v>
      </c>
      <c r="C660" s="11">
        <v>124.4</v>
      </c>
      <c r="D660" s="11"/>
      <c r="E660" s="11">
        <v>2</v>
      </c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>
        <v>1</v>
      </c>
      <c r="Q660" s="11">
        <v>178</v>
      </c>
      <c r="R660" s="11">
        <v>201601</v>
      </c>
      <c r="S660" s="11">
        <v>103</v>
      </c>
      <c r="T660" s="11" t="s">
        <v>136</v>
      </c>
      <c r="U660" s="11" t="s">
        <v>1524</v>
      </c>
    </row>
    <row r="661" spans="1:21">
      <c r="A661" s="11">
        <v>69310</v>
      </c>
      <c r="B661" s="11">
        <v>1</v>
      </c>
      <c r="C661" s="11">
        <v>124.8</v>
      </c>
      <c r="D661" s="11"/>
      <c r="E661" s="11">
        <v>2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>
        <v>1</v>
      </c>
      <c r="Q661" s="11">
        <v>178</v>
      </c>
      <c r="R661" s="11">
        <v>201601</v>
      </c>
      <c r="S661" s="11">
        <v>103</v>
      </c>
      <c r="T661" s="11" t="s">
        <v>136</v>
      </c>
      <c r="U661" s="11" t="s">
        <v>1525</v>
      </c>
    </row>
    <row r="662" spans="1:21">
      <c r="A662" s="11">
        <v>69310</v>
      </c>
      <c r="B662" s="11">
        <v>1</v>
      </c>
      <c r="C662" s="11">
        <v>138.4</v>
      </c>
      <c r="D662" s="11"/>
      <c r="E662" s="11">
        <v>2</v>
      </c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>
        <v>1</v>
      </c>
      <c r="Q662" s="11">
        <v>178</v>
      </c>
      <c r="R662" s="11">
        <v>201601</v>
      </c>
      <c r="S662" s="11">
        <v>103</v>
      </c>
      <c r="T662" s="11" t="s">
        <v>136</v>
      </c>
      <c r="U662" s="11" t="s">
        <v>1526</v>
      </c>
    </row>
    <row r="663" spans="1:21">
      <c r="A663" s="11">
        <v>68560</v>
      </c>
      <c r="B663" s="11">
        <v>1</v>
      </c>
      <c r="C663" s="11"/>
      <c r="D663" s="11">
        <v>59.9</v>
      </c>
      <c r="E663" s="11">
        <v>2</v>
      </c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>
        <v>1</v>
      </c>
      <c r="Q663" s="11">
        <v>178</v>
      </c>
      <c r="R663" s="11">
        <v>201601</v>
      </c>
      <c r="S663" s="11">
        <v>103</v>
      </c>
      <c r="T663" s="11" t="s">
        <v>136</v>
      </c>
      <c r="U663" s="11" t="s">
        <v>1527</v>
      </c>
    </row>
    <row r="664" spans="1:21">
      <c r="A664" s="11">
        <v>68560</v>
      </c>
      <c r="B664" s="11">
        <v>2</v>
      </c>
      <c r="C664" s="11"/>
      <c r="D664" s="11">
        <v>42</v>
      </c>
      <c r="E664" s="11">
        <v>2</v>
      </c>
      <c r="F664" s="11">
        <v>0</v>
      </c>
      <c r="G664" s="11">
        <v>0</v>
      </c>
      <c r="H664" s="11">
        <v>0</v>
      </c>
      <c r="I664" s="11"/>
      <c r="J664" s="11"/>
      <c r="K664" s="11"/>
      <c r="L664" s="11"/>
      <c r="M664" s="11"/>
      <c r="N664" s="11"/>
      <c r="O664" s="11"/>
      <c r="P664" s="11">
        <v>1</v>
      </c>
      <c r="Q664" s="11">
        <v>178</v>
      </c>
      <c r="R664" s="11">
        <v>201601</v>
      </c>
      <c r="S664" s="11">
        <v>103</v>
      </c>
      <c r="T664" s="11" t="s">
        <v>136</v>
      </c>
      <c r="U664" s="11" t="s">
        <v>1528</v>
      </c>
    </row>
    <row r="665" spans="1:21">
      <c r="A665" s="11">
        <v>68550</v>
      </c>
      <c r="B665" s="11">
        <v>2</v>
      </c>
      <c r="C665" s="11"/>
      <c r="D665" s="11">
        <v>100.2</v>
      </c>
      <c r="E665" s="11">
        <v>3</v>
      </c>
      <c r="F665" s="11">
        <v>4</v>
      </c>
      <c r="G665" s="11">
        <v>1</v>
      </c>
      <c r="H665" s="11">
        <v>6</v>
      </c>
      <c r="I665" s="11"/>
      <c r="J665" s="11"/>
      <c r="K665" s="11"/>
      <c r="L665" s="11"/>
      <c r="M665" s="11"/>
      <c r="N665" s="11"/>
      <c r="O665" s="11"/>
      <c r="P665" s="11">
        <v>1</v>
      </c>
      <c r="Q665" s="11">
        <v>178</v>
      </c>
      <c r="R665" s="11">
        <v>201601</v>
      </c>
      <c r="S665" s="11">
        <v>70</v>
      </c>
      <c r="T665" s="11" t="s">
        <v>184</v>
      </c>
      <c r="U665" s="11" t="s">
        <v>1529</v>
      </c>
    </row>
    <row r="666" spans="1:21">
      <c r="A666" s="11">
        <v>68550</v>
      </c>
      <c r="B666" s="11">
        <v>2</v>
      </c>
      <c r="C666" s="11"/>
      <c r="D666" s="11">
        <v>93.1</v>
      </c>
      <c r="E666" s="11">
        <v>3</v>
      </c>
      <c r="F666" s="11">
        <v>4</v>
      </c>
      <c r="G666" s="11">
        <v>1</v>
      </c>
      <c r="H666" s="11">
        <v>6</v>
      </c>
      <c r="I666" s="11"/>
      <c r="J666" s="11"/>
      <c r="K666" s="11"/>
      <c r="L666" s="11"/>
      <c r="M666" s="11"/>
      <c r="N666" s="11"/>
      <c r="O666" s="11"/>
      <c r="P666" s="11">
        <v>1</v>
      </c>
      <c r="Q666" s="11">
        <v>178</v>
      </c>
      <c r="R666" s="11">
        <v>201601</v>
      </c>
      <c r="S666" s="11">
        <v>70</v>
      </c>
      <c r="T666" s="11" t="s">
        <v>184</v>
      </c>
      <c r="U666" s="11" t="s">
        <v>1530</v>
      </c>
    </row>
    <row r="667" spans="1:21">
      <c r="A667" s="11">
        <v>68570</v>
      </c>
      <c r="B667" s="11">
        <v>1</v>
      </c>
      <c r="C667" s="11"/>
      <c r="D667" s="11">
        <v>73.099999999999994</v>
      </c>
      <c r="E667" s="11">
        <v>1</v>
      </c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>
        <v>1</v>
      </c>
      <c r="Q667" s="11">
        <v>178</v>
      </c>
      <c r="R667" s="11">
        <v>201601</v>
      </c>
      <c r="S667" s="11">
        <v>70</v>
      </c>
      <c r="T667" s="11" t="s">
        <v>184</v>
      </c>
      <c r="U667" s="11" t="s">
        <v>1531</v>
      </c>
    </row>
    <row r="668" spans="1:21">
      <c r="A668" s="11">
        <v>68570</v>
      </c>
      <c r="B668" s="11">
        <v>1</v>
      </c>
      <c r="C668" s="11"/>
      <c r="D668" s="11">
        <v>86.1</v>
      </c>
      <c r="E668" s="11">
        <v>1</v>
      </c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>
        <v>1</v>
      </c>
      <c r="Q668" s="11">
        <v>178</v>
      </c>
      <c r="R668" s="11">
        <v>201601</v>
      </c>
      <c r="S668" s="11">
        <v>70</v>
      </c>
      <c r="T668" s="11" t="s">
        <v>184</v>
      </c>
      <c r="U668" s="11" t="s">
        <v>1532</v>
      </c>
    </row>
    <row r="669" spans="1:21">
      <c r="A669" s="11">
        <v>68570</v>
      </c>
      <c r="B669" s="11">
        <v>1</v>
      </c>
      <c r="C669" s="11"/>
      <c r="D669" s="11">
        <v>67.099999999999994</v>
      </c>
      <c r="E669" s="11">
        <v>1</v>
      </c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>
        <v>1</v>
      </c>
      <c r="Q669" s="11">
        <v>178</v>
      </c>
      <c r="R669" s="11">
        <v>201601</v>
      </c>
      <c r="S669" s="11">
        <v>70</v>
      </c>
      <c r="T669" s="11" t="s">
        <v>184</v>
      </c>
      <c r="U669" s="11" t="s">
        <v>1533</v>
      </c>
    </row>
    <row r="670" spans="1:21">
      <c r="A670" s="11">
        <v>68570</v>
      </c>
      <c r="B670" s="11">
        <v>1</v>
      </c>
      <c r="C670" s="11"/>
      <c r="D670" s="11">
        <v>87.7</v>
      </c>
      <c r="E670" s="11">
        <v>2</v>
      </c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>
        <v>1</v>
      </c>
      <c r="Q670" s="11">
        <v>178</v>
      </c>
      <c r="R670" s="11">
        <v>201601</v>
      </c>
      <c r="S670" s="11">
        <v>70</v>
      </c>
      <c r="T670" s="11" t="s">
        <v>184</v>
      </c>
      <c r="U670" s="11" t="s">
        <v>1534</v>
      </c>
    </row>
    <row r="671" spans="1:21">
      <c r="A671" s="11">
        <v>68570</v>
      </c>
      <c r="B671" s="11">
        <v>1</v>
      </c>
      <c r="C671" s="11"/>
      <c r="D671" s="11">
        <v>91.2</v>
      </c>
      <c r="E671" s="11">
        <v>2</v>
      </c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>
        <v>1</v>
      </c>
      <c r="Q671" s="11">
        <v>178</v>
      </c>
      <c r="R671" s="11">
        <v>201601</v>
      </c>
      <c r="S671" s="11">
        <v>70</v>
      </c>
      <c r="T671" s="11" t="s">
        <v>184</v>
      </c>
      <c r="U671" s="11" t="s">
        <v>1535</v>
      </c>
    </row>
    <row r="672" spans="1:21">
      <c r="A672" s="11">
        <v>68570</v>
      </c>
      <c r="B672" s="11">
        <v>2</v>
      </c>
      <c r="C672" s="11"/>
      <c r="D672" s="11">
        <v>51.6</v>
      </c>
      <c r="E672" s="11">
        <v>3</v>
      </c>
      <c r="F672" s="11">
        <v>4</v>
      </c>
      <c r="G672" s="11">
        <v>1</v>
      </c>
      <c r="H672" s="11">
        <v>6</v>
      </c>
      <c r="I672" s="11"/>
      <c r="J672" s="11"/>
      <c r="K672" s="11"/>
      <c r="L672" s="11"/>
      <c r="M672" s="11"/>
      <c r="N672" s="11"/>
      <c r="O672" s="11"/>
      <c r="P672" s="11">
        <v>1</v>
      </c>
      <c r="Q672" s="11">
        <v>178</v>
      </c>
      <c r="R672" s="11">
        <v>201601</v>
      </c>
      <c r="S672" s="11">
        <v>70</v>
      </c>
      <c r="T672" s="11" t="s">
        <v>184</v>
      </c>
      <c r="U672" s="11" t="s">
        <v>1536</v>
      </c>
    </row>
    <row r="673" spans="1:21">
      <c r="A673" s="11">
        <v>68570</v>
      </c>
      <c r="B673" s="11">
        <v>2</v>
      </c>
      <c r="C673" s="11"/>
      <c r="D673" s="11">
        <v>46.6</v>
      </c>
      <c r="E673" s="11">
        <v>3</v>
      </c>
      <c r="F673" s="11">
        <v>4</v>
      </c>
      <c r="G673" s="11">
        <v>1</v>
      </c>
      <c r="H673" s="11">
        <v>6</v>
      </c>
      <c r="I673" s="11"/>
      <c r="J673" s="11"/>
      <c r="K673" s="11"/>
      <c r="L673" s="11"/>
      <c r="M673" s="11"/>
      <c r="N673" s="11"/>
      <c r="O673" s="11"/>
      <c r="P673" s="11">
        <v>1</v>
      </c>
      <c r="Q673" s="11">
        <v>178</v>
      </c>
      <c r="R673" s="11">
        <v>201601</v>
      </c>
      <c r="S673" s="11">
        <v>70</v>
      </c>
      <c r="T673" s="11" t="s">
        <v>184</v>
      </c>
      <c r="U673" s="11" t="s">
        <v>1537</v>
      </c>
    </row>
    <row r="674" spans="1:21">
      <c r="A674" s="11">
        <v>68570</v>
      </c>
      <c r="B674" s="11">
        <v>2</v>
      </c>
      <c r="C674" s="11"/>
      <c r="D674" s="11">
        <v>52</v>
      </c>
      <c r="E674" s="11">
        <v>3</v>
      </c>
      <c r="F674" s="11">
        <v>4</v>
      </c>
      <c r="G674" s="11">
        <v>1</v>
      </c>
      <c r="H674" s="11">
        <v>6</v>
      </c>
      <c r="I674" s="11"/>
      <c r="J674" s="11"/>
      <c r="K674" s="11"/>
      <c r="L674" s="11"/>
      <c r="M674" s="11"/>
      <c r="N674" s="11"/>
      <c r="O674" s="11"/>
      <c r="P674" s="11">
        <v>1</v>
      </c>
      <c r="Q674" s="11">
        <v>178</v>
      </c>
      <c r="R674" s="11">
        <v>201601</v>
      </c>
      <c r="S674" s="11">
        <v>70</v>
      </c>
      <c r="T674" s="11" t="s">
        <v>184</v>
      </c>
      <c r="U674" s="11" t="s">
        <v>1538</v>
      </c>
    </row>
    <row r="675" spans="1:21">
      <c r="A675" s="11">
        <v>68570</v>
      </c>
      <c r="B675" s="11">
        <v>2</v>
      </c>
      <c r="C675" s="11"/>
      <c r="D675" s="11">
        <v>54.6</v>
      </c>
      <c r="E675" s="11">
        <v>3</v>
      </c>
      <c r="F675" s="11">
        <v>4</v>
      </c>
      <c r="G675" s="11">
        <v>1</v>
      </c>
      <c r="H675" s="11">
        <v>6</v>
      </c>
      <c r="I675" s="11"/>
      <c r="J675" s="11"/>
      <c r="K675" s="11"/>
      <c r="L675" s="11"/>
      <c r="M675" s="11"/>
      <c r="N675" s="11"/>
      <c r="O675" s="11"/>
      <c r="P675" s="11">
        <v>1</v>
      </c>
      <c r="Q675" s="11">
        <v>178</v>
      </c>
      <c r="R675" s="11">
        <v>201601</v>
      </c>
      <c r="S675" s="11">
        <v>70</v>
      </c>
      <c r="T675" s="11" t="s">
        <v>184</v>
      </c>
      <c r="U675" s="11" t="s">
        <v>1539</v>
      </c>
    </row>
    <row r="676" spans="1:21">
      <c r="A676" s="11">
        <v>68570</v>
      </c>
      <c r="B676" s="11">
        <v>2</v>
      </c>
      <c r="C676" s="11"/>
      <c r="D676" s="11">
        <v>39.6</v>
      </c>
      <c r="E676" s="11">
        <v>1</v>
      </c>
      <c r="F676" s="11">
        <v>0</v>
      </c>
      <c r="G676" s="11">
        <v>0</v>
      </c>
      <c r="H676" s="11">
        <v>0</v>
      </c>
      <c r="I676" s="11"/>
      <c r="J676" s="11"/>
      <c r="K676" s="11"/>
      <c r="L676" s="11"/>
      <c r="M676" s="11"/>
      <c r="N676" s="11"/>
      <c r="O676" s="11"/>
      <c r="P676" s="11">
        <v>1</v>
      </c>
      <c r="Q676" s="11">
        <v>178</v>
      </c>
      <c r="R676" s="11">
        <v>201601</v>
      </c>
      <c r="S676" s="11">
        <v>70</v>
      </c>
      <c r="T676" s="11" t="s">
        <v>184</v>
      </c>
      <c r="U676" s="11" t="s">
        <v>1540</v>
      </c>
    </row>
    <row r="677" spans="1:21">
      <c r="A677" s="11">
        <v>68570</v>
      </c>
      <c r="B677" s="11">
        <v>2</v>
      </c>
      <c r="C677" s="11"/>
      <c r="D677" s="11">
        <v>38.700000000000003</v>
      </c>
      <c r="E677" s="11">
        <v>2</v>
      </c>
      <c r="F677" s="11">
        <v>0</v>
      </c>
      <c r="G677" s="11">
        <v>0</v>
      </c>
      <c r="H677" s="11">
        <v>0</v>
      </c>
      <c r="I677" s="11"/>
      <c r="J677" s="11"/>
      <c r="K677" s="11">
        <v>2</v>
      </c>
      <c r="L677" s="11"/>
      <c r="M677" s="11"/>
      <c r="N677" s="11"/>
      <c r="O677" s="11"/>
      <c r="P677" s="11">
        <v>1</v>
      </c>
      <c r="Q677" s="11">
        <v>178</v>
      </c>
      <c r="R677" s="11">
        <v>201601</v>
      </c>
      <c r="S677" s="11">
        <v>70</v>
      </c>
      <c r="T677" s="11" t="s">
        <v>184</v>
      </c>
      <c r="U677" s="11" t="s">
        <v>1541</v>
      </c>
    </row>
    <row r="678" spans="1:21">
      <c r="A678" s="11">
        <v>68570</v>
      </c>
      <c r="B678" s="11">
        <v>2</v>
      </c>
      <c r="C678" s="11"/>
      <c r="D678" s="11">
        <v>38.299999999999997</v>
      </c>
      <c r="E678" s="11">
        <v>2</v>
      </c>
      <c r="F678" s="11">
        <v>0</v>
      </c>
      <c r="G678" s="11">
        <v>0</v>
      </c>
      <c r="H678" s="11">
        <v>0</v>
      </c>
      <c r="I678" s="11"/>
      <c r="J678" s="11"/>
      <c r="K678" s="11"/>
      <c r="L678" s="11"/>
      <c r="M678" s="11"/>
      <c r="N678" s="11"/>
      <c r="O678" s="11"/>
      <c r="P678" s="11">
        <v>1</v>
      </c>
      <c r="Q678" s="11">
        <v>178</v>
      </c>
      <c r="R678" s="11">
        <v>201601</v>
      </c>
      <c r="S678" s="11">
        <v>70</v>
      </c>
      <c r="T678" s="11" t="s">
        <v>184</v>
      </c>
      <c r="U678" s="11" t="s">
        <v>1542</v>
      </c>
    </row>
    <row r="679" spans="1:21">
      <c r="A679" s="11">
        <v>68570</v>
      </c>
      <c r="B679" s="11">
        <v>2</v>
      </c>
      <c r="C679" s="11"/>
      <c r="D679" s="11">
        <v>42.2</v>
      </c>
      <c r="E679" s="11">
        <v>2</v>
      </c>
      <c r="F679" s="11">
        <v>0</v>
      </c>
      <c r="G679" s="11">
        <v>0</v>
      </c>
      <c r="H679" s="11">
        <v>0</v>
      </c>
      <c r="I679" s="11"/>
      <c r="J679" s="11"/>
      <c r="K679" s="11"/>
      <c r="L679" s="11"/>
      <c r="M679" s="11"/>
      <c r="N679" s="11"/>
      <c r="O679" s="11"/>
      <c r="P679" s="11">
        <v>1</v>
      </c>
      <c r="Q679" s="11">
        <v>178</v>
      </c>
      <c r="R679" s="11">
        <v>201601</v>
      </c>
      <c r="S679" s="11">
        <v>70</v>
      </c>
      <c r="T679" s="11" t="s">
        <v>184</v>
      </c>
      <c r="U679" s="11" t="s">
        <v>1543</v>
      </c>
    </row>
    <row r="680" spans="1:21">
      <c r="A680" s="11">
        <v>68550</v>
      </c>
      <c r="B680" s="11">
        <v>1</v>
      </c>
      <c r="C680" s="11"/>
      <c r="D680" s="11">
        <v>63.4</v>
      </c>
      <c r="E680" s="11">
        <v>1</v>
      </c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>
        <v>1</v>
      </c>
      <c r="Q680" s="11">
        <v>178</v>
      </c>
      <c r="R680" s="11">
        <v>201601</v>
      </c>
      <c r="S680" s="11">
        <v>70</v>
      </c>
      <c r="T680" s="11" t="s">
        <v>184</v>
      </c>
      <c r="U680" s="11" t="s">
        <v>1544</v>
      </c>
    </row>
    <row r="681" spans="1:21">
      <c r="A681" s="11">
        <v>68550</v>
      </c>
      <c r="B681" s="11">
        <v>1</v>
      </c>
      <c r="C681" s="11"/>
      <c r="D681" s="11">
        <v>43.2</v>
      </c>
      <c r="E681" s="11">
        <v>2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>
        <v>1</v>
      </c>
      <c r="Q681" s="11">
        <v>178</v>
      </c>
      <c r="R681" s="11">
        <v>201601</v>
      </c>
      <c r="S681" s="11">
        <v>70</v>
      </c>
      <c r="T681" s="11" t="s">
        <v>184</v>
      </c>
      <c r="U681" s="11" t="s">
        <v>1545</v>
      </c>
    </row>
    <row r="682" spans="1:21">
      <c r="A682" s="11">
        <v>68550</v>
      </c>
      <c r="B682" s="11">
        <v>1</v>
      </c>
      <c r="C682" s="11"/>
      <c r="D682" s="11">
        <v>47.5</v>
      </c>
      <c r="E682" s="11">
        <v>2</v>
      </c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>
        <v>1</v>
      </c>
      <c r="Q682" s="11">
        <v>178</v>
      </c>
      <c r="R682" s="11">
        <v>201601</v>
      </c>
      <c r="S682" s="11">
        <v>70</v>
      </c>
      <c r="T682" s="11" t="s">
        <v>184</v>
      </c>
      <c r="U682" s="11" t="s">
        <v>1546</v>
      </c>
    </row>
    <row r="683" spans="1:21">
      <c r="A683" s="11">
        <v>68550</v>
      </c>
      <c r="B683" s="11">
        <v>1</v>
      </c>
      <c r="C683" s="11"/>
      <c r="D683" s="11">
        <v>91.6</v>
      </c>
      <c r="E683" s="11">
        <v>2</v>
      </c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>
        <v>1</v>
      </c>
      <c r="Q683" s="11">
        <v>178</v>
      </c>
      <c r="R683" s="11">
        <v>201601</v>
      </c>
      <c r="S683" s="11">
        <v>70</v>
      </c>
      <c r="T683" s="11" t="s">
        <v>184</v>
      </c>
      <c r="U683" s="11" t="s">
        <v>1547</v>
      </c>
    </row>
    <row r="684" spans="1:21">
      <c r="A684" s="11">
        <v>68550</v>
      </c>
      <c r="B684" s="11">
        <v>1</v>
      </c>
      <c r="C684" s="11"/>
      <c r="D684" s="11">
        <v>132.6</v>
      </c>
      <c r="E684" s="11">
        <v>2</v>
      </c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>
        <v>1</v>
      </c>
      <c r="Q684" s="11">
        <v>178</v>
      </c>
      <c r="R684" s="11">
        <v>201601</v>
      </c>
      <c r="S684" s="11">
        <v>70</v>
      </c>
      <c r="T684" s="11" t="s">
        <v>184</v>
      </c>
      <c r="U684" s="11" t="s">
        <v>1548</v>
      </c>
    </row>
    <row r="685" spans="1:21">
      <c r="A685" s="11">
        <v>68550</v>
      </c>
      <c r="B685" s="11">
        <v>1</v>
      </c>
      <c r="C685" s="11"/>
      <c r="D685" s="11">
        <v>160.6</v>
      </c>
      <c r="E685" s="11">
        <v>2</v>
      </c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>
        <v>1</v>
      </c>
      <c r="Q685" s="11">
        <v>178</v>
      </c>
      <c r="R685" s="11">
        <v>201601</v>
      </c>
      <c r="S685" s="11">
        <v>70</v>
      </c>
      <c r="T685" s="11" t="s">
        <v>184</v>
      </c>
      <c r="U685" s="11" t="s">
        <v>1549</v>
      </c>
    </row>
    <row r="686" spans="1:21">
      <c r="A686" s="11">
        <v>68550</v>
      </c>
      <c r="B686" s="11">
        <v>1</v>
      </c>
      <c r="C686" s="11"/>
      <c r="D686" s="11">
        <v>164.3</v>
      </c>
      <c r="E686" s="11">
        <v>3</v>
      </c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>
        <v>1</v>
      </c>
      <c r="Q686" s="11">
        <v>178</v>
      </c>
      <c r="R686" s="11">
        <v>201601</v>
      </c>
      <c r="S686" s="11">
        <v>70</v>
      </c>
      <c r="T686" s="11" t="s">
        <v>184</v>
      </c>
      <c r="U686" s="11" t="s">
        <v>1550</v>
      </c>
    </row>
    <row r="687" spans="1:21">
      <c r="A687" s="11">
        <v>68550</v>
      </c>
      <c r="B687" s="11">
        <v>1</v>
      </c>
      <c r="C687" s="11"/>
      <c r="D687" s="11">
        <v>156.1</v>
      </c>
      <c r="E687" s="11">
        <v>3</v>
      </c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>
        <v>1</v>
      </c>
      <c r="Q687" s="11">
        <v>178</v>
      </c>
      <c r="R687" s="11">
        <v>201601</v>
      </c>
      <c r="S687" s="11">
        <v>70</v>
      </c>
      <c r="T687" s="11" t="s">
        <v>184</v>
      </c>
      <c r="U687" s="11" t="s">
        <v>1551</v>
      </c>
    </row>
    <row r="688" spans="1:21">
      <c r="A688" s="11">
        <v>68550</v>
      </c>
      <c r="B688" s="11">
        <v>1</v>
      </c>
      <c r="C688" s="11"/>
      <c r="D688" s="11">
        <v>144.1</v>
      </c>
      <c r="E688" s="11">
        <v>3</v>
      </c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>
        <v>1</v>
      </c>
      <c r="Q688" s="11">
        <v>178</v>
      </c>
      <c r="R688" s="11">
        <v>201601</v>
      </c>
      <c r="S688" s="11">
        <v>70</v>
      </c>
      <c r="T688" s="11" t="s">
        <v>184</v>
      </c>
      <c r="U688" s="11" t="s">
        <v>1552</v>
      </c>
    </row>
    <row r="689" spans="1:21">
      <c r="A689" s="11">
        <v>68550</v>
      </c>
      <c r="B689" s="11">
        <v>1</v>
      </c>
      <c r="C689" s="11"/>
      <c r="D689" s="11">
        <v>136.6</v>
      </c>
      <c r="E689" s="11">
        <v>3</v>
      </c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>
        <v>1</v>
      </c>
      <c r="Q689" s="11">
        <v>178</v>
      </c>
      <c r="R689" s="11">
        <v>201601</v>
      </c>
      <c r="S689" s="11">
        <v>70</v>
      </c>
      <c r="T689" s="11" t="s">
        <v>184</v>
      </c>
      <c r="U689" s="11" t="s">
        <v>1553</v>
      </c>
    </row>
    <row r="690" spans="1:21">
      <c r="A690" s="11">
        <v>68550</v>
      </c>
      <c r="B690" s="11">
        <v>1</v>
      </c>
      <c r="C690" s="11"/>
      <c r="D690" s="11">
        <v>146.80000000000001</v>
      </c>
      <c r="E690" s="11">
        <v>3</v>
      </c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>
        <v>1</v>
      </c>
      <c r="Q690" s="11">
        <v>178</v>
      </c>
      <c r="R690" s="11">
        <v>201601</v>
      </c>
      <c r="S690" s="11">
        <v>70</v>
      </c>
      <c r="T690" s="11" t="s">
        <v>184</v>
      </c>
      <c r="U690" s="11" t="s">
        <v>1554</v>
      </c>
    </row>
    <row r="691" spans="1:21">
      <c r="A691" s="11">
        <v>68550</v>
      </c>
      <c r="B691" s="11">
        <v>1</v>
      </c>
      <c r="C691" s="11"/>
      <c r="D691" s="11">
        <v>168.3</v>
      </c>
      <c r="E691" s="11">
        <v>3</v>
      </c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>
        <v>1</v>
      </c>
      <c r="Q691" s="11">
        <v>178</v>
      </c>
      <c r="R691" s="11">
        <v>201601</v>
      </c>
      <c r="S691" s="11">
        <v>70</v>
      </c>
      <c r="T691" s="11" t="s">
        <v>184</v>
      </c>
      <c r="U691" s="11" t="s">
        <v>1555</v>
      </c>
    </row>
    <row r="692" spans="1:21">
      <c r="A692" s="11">
        <v>68550</v>
      </c>
      <c r="B692" s="11">
        <v>2</v>
      </c>
      <c r="C692" s="11"/>
      <c r="D692" s="11">
        <v>47.1</v>
      </c>
      <c r="E692" s="11">
        <v>2</v>
      </c>
      <c r="F692" s="11">
        <v>0</v>
      </c>
      <c r="G692" s="11">
        <v>0</v>
      </c>
      <c r="H692" s="11">
        <v>0</v>
      </c>
      <c r="I692" s="11"/>
      <c r="J692" s="11"/>
      <c r="K692" s="11"/>
      <c r="L692" s="11"/>
      <c r="M692" s="11"/>
      <c r="N692" s="11"/>
      <c r="O692" s="11"/>
      <c r="P692" s="11">
        <v>1</v>
      </c>
      <c r="Q692" s="11">
        <v>178</v>
      </c>
      <c r="R692" s="11">
        <v>201601</v>
      </c>
      <c r="S692" s="11">
        <v>70</v>
      </c>
      <c r="T692" s="11" t="s">
        <v>184</v>
      </c>
      <c r="U692" s="11" t="s">
        <v>1556</v>
      </c>
    </row>
    <row r="693" spans="1:21">
      <c r="A693" s="11">
        <v>68550</v>
      </c>
      <c r="B693" s="11">
        <v>2</v>
      </c>
      <c r="C693" s="11"/>
      <c r="D693" s="11">
        <v>47.7</v>
      </c>
      <c r="E693" s="11">
        <v>2</v>
      </c>
      <c r="F693" s="11">
        <v>0</v>
      </c>
      <c r="G693" s="11">
        <v>0</v>
      </c>
      <c r="H693" s="11">
        <v>0</v>
      </c>
      <c r="I693" s="11"/>
      <c r="J693" s="11"/>
      <c r="K693" s="11"/>
      <c r="L693" s="11"/>
      <c r="M693" s="11"/>
      <c r="N693" s="11"/>
      <c r="O693" s="11"/>
      <c r="P693" s="11">
        <v>1</v>
      </c>
      <c r="Q693" s="11">
        <v>178</v>
      </c>
      <c r="R693" s="11">
        <v>201601</v>
      </c>
      <c r="S693" s="11">
        <v>70</v>
      </c>
      <c r="T693" s="11" t="s">
        <v>184</v>
      </c>
      <c r="U693" s="11" t="s">
        <v>1557</v>
      </c>
    </row>
    <row r="694" spans="1:21">
      <c r="A694" s="11">
        <v>68550</v>
      </c>
      <c r="B694" s="11">
        <v>2</v>
      </c>
      <c r="C694" s="11"/>
      <c r="D694" s="11">
        <v>84</v>
      </c>
      <c r="E694" s="11">
        <v>2</v>
      </c>
      <c r="F694" s="11">
        <v>0</v>
      </c>
      <c r="G694" s="11">
        <v>0</v>
      </c>
      <c r="H694" s="11">
        <v>0</v>
      </c>
      <c r="I694" s="11"/>
      <c r="J694" s="11"/>
      <c r="K694" s="11"/>
      <c r="L694" s="11"/>
      <c r="M694" s="11"/>
      <c r="N694" s="11"/>
      <c r="O694" s="11"/>
      <c r="P694" s="11">
        <v>1</v>
      </c>
      <c r="Q694" s="11">
        <v>178</v>
      </c>
      <c r="R694" s="11">
        <v>201601</v>
      </c>
      <c r="S694" s="11">
        <v>70</v>
      </c>
      <c r="T694" s="11" t="s">
        <v>184</v>
      </c>
      <c r="U694" s="11" t="s">
        <v>1558</v>
      </c>
    </row>
    <row r="695" spans="1:21">
      <c r="A695" s="11">
        <v>68570</v>
      </c>
      <c r="B695" s="11">
        <v>1</v>
      </c>
      <c r="C695" s="11"/>
      <c r="D695" s="11">
        <v>35.6</v>
      </c>
      <c r="E695" s="11">
        <v>2</v>
      </c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>
        <v>1</v>
      </c>
      <c r="Q695" s="11">
        <v>178</v>
      </c>
      <c r="R695" s="11">
        <v>201601</v>
      </c>
      <c r="S695" s="11">
        <v>57</v>
      </c>
      <c r="T695" s="11" t="s">
        <v>201</v>
      </c>
      <c r="U695" s="11" t="s">
        <v>1559</v>
      </c>
    </row>
    <row r="696" spans="1:21">
      <c r="A696" s="11">
        <v>68570</v>
      </c>
      <c r="B696" s="11">
        <v>1</v>
      </c>
      <c r="C696" s="11"/>
      <c r="D696" s="11">
        <v>34.799999999999997</v>
      </c>
      <c r="E696" s="11">
        <v>2</v>
      </c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>
        <v>1</v>
      </c>
      <c r="Q696" s="11">
        <v>178</v>
      </c>
      <c r="R696" s="11">
        <v>201601</v>
      </c>
      <c r="S696" s="11">
        <v>57</v>
      </c>
      <c r="T696" s="11" t="s">
        <v>201</v>
      </c>
      <c r="U696" s="11" t="s">
        <v>1560</v>
      </c>
    </row>
    <row r="697" spans="1:21">
      <c r="A697" s="11">
        <v>68570</v>
      </c>
      <c r="B697" s="11">
        <v>1</v>
      </c>
      <c r="C697" s="11"/>
      <c r="D697" s="11">
        <v>40</v>
      </c>
      <c r="E697" s="11">
        <v>2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>
        <v>1</v>
      </c>
      <c r="Q697" s="11">
        <v>178</v>
      </c>
      <c r="R697" s="11">
        <v>201601</v>
      </c>
      <c r="S697" s="11">
        <v>57</v>
      </c>
      <c r="T697" s="11" t="s">
        <v>201</v>
      </c>
      <c r="U697" s="11" t="s">
        <v>1561</v>
      </c>
    </row>
    <row r="698" spans="1:21">
      <c r="A698" s="11">
        <v>68570</v>
      </c>
      <c r="B698" s="11">
        <v>1</v>
      </c>
      <c r="C698" s="11"/>
      <c r="D698" s="11">
        <v>37</v>
      </c>
      <c r="E698" s="11">
        <v>2</v>
      </c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>
        <v>1</v>
      </c>
      <c r="Q698" s="11">
        <v>178</v>
      </c>
      <c r="R698" s="11">
        <v>201601</v>
      </c>
      <c r="S698" s="11">
        <v>57</v>
      </c>
      <c r="T698" s="11" t="s">
        <v>201</v>
      </c>
      <c r="U698" s="11" t="s">
        <v>1562</v>
      </c>
    </row>
    <row r="699" spans="1:21">
      <c r="A699" s="11">
        <v>68570</v>
      </c>
      <c r="B699" s="11">
        <v>1</v>
      </c>
      <c r="C699" s="11"/>
      <c r="D699" s="11">
        <v>96.4</v>
      </c>
      <c r="E699" s="11">
        <v>0</v>
      </c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>
        <v>1</v>
      </c>
      <c r="Q699" s="11">
        <v>178</v>
      </c>
      <c r="R699" s="11">
        <v>201601</v>
      </c>
      <c r="S699" s="11">
        <v>57</v>
      </c>
      <c r="T699" s="11" t="s">
        <v>201</v>
      </c>
      <c r="U699" s="11" t="s">
        <v>1563</v>
      </c>
    </row>
    <row r="700" spans="1:21">
      <c r="A700" s="11">
        <v>68570</v>
      </c>
      <c r="B700" s="11">
        <v>1</v>
      </c>
      <c r="C700" s="11"/>
      <c r="D700" s="11">
        <v>89.9</v>
      </c>
      <c r="E700" s="11">
        <v>0</v>
      </c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>
        <v>1</v>
      </c>
      <c r="Q700" s="11">
        <v>178</v>
      </c>
      <c r="R700" s="11">
        <v>201601</v>
      </c>
      <c r="S700" s="11">
        <v>57</v>
      </c>
      <c r="T700" s="11" t="s">
        <v>201</v>
      </c>
      <c r="U700" s="11" t="s">
        <v>1564</v>
      </c>
    </row>
    <row r="701" spans="1:21">
      <c r="A701" s="11">
        <v>68570</v>
      </c>
      <c r="B701" s="11">
        <v>1</v>
      </c>
      <c r="C701" s="11"/>
      <c r="D701" s="11">
        <v>77.400000000000006</v>
      </c>
      <c r="E701" s="11">
        <v>1</v>
      </c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>
        <v>1</v>
      </c>
      <c r="Q701" s="11">
        <v>178</v>
      </c>
      <c r="R701" s="11">
        <v>201601</v>
      </c>
      <c r="S701" s="11">
        <v>57</v>
      </c>
      <c r="T701" s="11" t="s">
        <v>201</v>
      </c>
      <c r="U701" s="11" t="s">
        <v>1565</v>
      </c>
    </row>
    <row r="702" spans="1:21">
      <c r="A702" s="11">
        <v>68570</v>
      </c>
      <c r="B702" s="11">
        <v>1</v>
      </c>
      <c r="C702" s="11"/>
      <c r="D702" s="11">
        <v>86.5</v>
      </c>
      <c r="E702" s="11">
        <v>3</v>
      </c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>
        <v>1</v>
      </c>
      <c r="Q702" s="11">
        <v>178</v>
      </c>
      <c r="R702" s="11">
        <v>201601</v>
      </c>
      <c r="S702" s="11">
        <v>57</v>
      </c>
      <c r="T702" s="11" t="s">
        <v>201</v>
      </c>
      <c r="U702" s="11" t="s">
        <v>1566</v>
      </c>
    </row>
    <row r="703" spans="1:21">
      <c r="A703" s="11">
        <v>68570</v>
      </c>
      <c r="B703" s="11">
        <v>1</v>
      </c>
      <c r="C703" s="11"/>
      <c r="D703" s="11">
        <v>87.5</v>
      </c>
      <c r="E703" s="11">
        <v>3</v>
      </c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>
        <v>1</v>
      </c>
      <c r="Q703" s="11">
        <v>178</v>
      </c>
      <c r="R703" s="11">
        <v>201601</v>
      </c>
      <c r="S703" s="11">
        <v>57</v>
      </c>
      <c r="T703" s="11" t="s">
        <v>201</v>
      </c>
      <c r="U703" s="11" t="s">
        <v>1567</v>
      </c>
    </row>
    <row r="704" spans="1:21">
      <c r="A704" s="11">
        <v>68570</v>
      </c>
      <c r="B704" s="11">
        <v>1</v>
      </c>
      <c r="C704" s="11"/>
      <c r="D704" s="11">
        <v>90.8</v>
      </c>
      <c r="E704" s="11">
        <v>2</v>
      </c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>
        <v>1</v>
      </c>
      <c r="Q704" s="11">
        <v>178</v>
      </c>
      <c r="R704" s="11">
        <v>201601</v>
      </c>
      <c r="S704" s="11">
        <v>57</v>
      </c>
      <c r="T704" s="11" t="s">
        <v>201</v>
      </c>
      <c r="U704" s="11" t="s">
        <v>1568</v>
      </c>
    </row>
    <row r="705" spans="1:21">
      <c r="A705" s="11">
        <v>68570</v>
      </c>
      <c r="B705" s="11">
        <v>1</v>
      </c>
      <c r="C705" s="11"/>
      <c r="D705" s="11">
        <v>96.5</v>
      </c>
      <c r="E705" s="11">
        <v>2</v>
      </c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>
        <v>1</v>
      </c>
      <c r="Q705" s="11">
        <v>178</v>
      </c>
      <c r="R705" s="11">
        <v>201601</v>
      </c>
      <c r="S705" s="11">
        <v>57</v>
      </c>
      <c r="T705" s="11" t="s">
        <v>201</v>
      </c>
      <c r="U705" s="11" t="s">
        <v>1569</v>
      </c>
    </row>
    <row r="706" spans="1:21">
      <c r="A706" s="11">
        <v>68570</v>
      </c>
      <c r="B706" s="11">
        <v>1</v>
      </c>
      <c r="C706" s="11"/>
      <c r="D706" s="11">
        <v>80.2</v>
      </c>
      <c r="E706" s="11">
        <v>2</v>
      </c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>
        <v>1</v>
      </c>
      <c r="Q706" s="11">
        <v>178</v>
      </c>
      <c r="R706" s="11">
        <v>201601</v>
      </c>
      <c r="S706" s="11">
        <v>57</v>
      </c>
      <c r="T706" s="11" t="s">
        <v>201</v>
      </c>
      <c r="U706" s="11" t="s">
        <v>1570</v>
      </c>
    </row>
    <row r="707" spans="1:21">
      <c r="A707" s="11">
        <v>68570</v>
      </c>
      <c r="B707" s="11">
        <v>1</v>
      </c>
      <c r="C707" s="11"/>
      <c r="D707" s="11">
        <v>91.2</v>
      </c>
      <c r="E707" s="11">
        <v>2</v>
      </c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>
        <v>1</v>
      </c>
      <c r="Q707" s="11">
        <v>178</v>
      </c>
      <c r="R707" s="11">
        <v>201601</v>
      </c>
      <c r="S707" s="11">
        <v>57</v>
      </c>
      <c r="T707" s="11" t="s">
        <v>201</v>
      </c>
      <c r="U707" s="11" t="s">
        <v>1571</v>
      </c>
    </row>
    <row r="708" spans="1:21">
      <c r="A708" s="11">
        <v>68570</v>
      </c>
      <c r="B708" s="11">
        <v>1</v>
      </c>
      <c r="C708" s="11"/>
      <c r="D708" s="11">
        <v>107.6</v>
      </c>
      <c r="E708" s="11">
        <v>2</v>
      </c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>
        <v>1</v>
      </c>
      <c r="Q708" s="11">
        <v>178</v>
      </c>
      <c r="R708" s="11">
        <v>201601</v>
      </c>
      <c r="S708" s="11">
        <v>57</v>
      </c>
      <c r="T708" s="11" t="s">
        <v>201</v>
      </c>
      <c r="U708" s="11" t="s">
        <v>1572</v>
      </c>
    </row>
    <row r="709" spans="1:21">
      <c r="A709" s="11">
        <v>68570</v>
      </c>
      <c r="B709" s="11">
        <v>1</v>
      </c>
      <c r="C709" s="11"/>
      <c r="D709" s="11">
        <v>102</v>
      </c>
      <c r="E709" s="11">
        <v>2</v>
      </c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>
        <v>1</v>
      </c>
      <c r="Q709" s="11">
        <v>178</v>
      </c>
      <c r="R709" s="11">
        <v>201601</v>
      </c>
      <c r="S709" s="11">
        <v>57</v>
      </c>
      <c r="T709" s="11" t="s">
        <v>201</v>
      </c>
      <c r="U709" s="11" t="s">
        <v>1573</v>
      </c>
    </row>
    <row r="710" spans="1:21">
      <c r="A710" s="11">
        <v>68570</v>
      </c>
      <c r="B710" s="11">
        <v>1</v>
      </c>
      <c r="C710" s="11"/>
      <c r="D710" s="11">
        <v>98.5</v>
      </c>
      <c r="E710" s="11">
        <v>2</v>
      </c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>
        <v>1</v>
      </c>
      <c r="Q710" s="11">
        <v>178</v>
      </c>
      <c r="R710" s="11">
        <v>201601</v>
      </c>
      <c r="S710" s="11">
        <v>57</v>
      </c>
      <c r="T710" s="11" t="s">
        <v>201</v>
      </c>
      <c r="U710" s="11" t="s">
        <v>1574</v>
      </c>
    </row>
    <row r="711" spans="1:21">
      <c r="A711" s="11">
        <v>68570</v>
      </c>
      <c r="B711" s="11">
        <v>1</v>
      </c>
      <c r="C711" s="11"/>
      <c r="D711" s="11">
        <v>109.6</v>
      </c>
      <c r="E711" s="11">
        <v>2</v>
      </c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>
        <v>1</v>
      </c>
      <c r="Q711" s="11">
        <v>178</v>
      </c>
      <c r="R711" s="11">
        <v>201601</v>
      </c>
      <c r="S711" s="11">
        <v>57</v>
      </c>
      <c r="T711" s="11" t="s">
        <v>201</v>
      </c>
      <c r="U711" s="11" t="s">
        <v>1575</v>
      </c>
    </row>
    <row r="712" spans="1:21">
      <c r="A712" s="11">
        <v>69300</v>
      </c>
      <c r="B712" s="11">
        <v>1</v>
      </c>
      <c r="C712" s="11">
        <v>151.1</v>
      </c>
      <c r="D712" s="11"/>
      <c r="E712" s="11">
        <v>2</v>
      </c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>
        <v>1</v>
      </c>
      <c r="Q712" s="11">
        <v>178</v>
      </c>
      <c r="R712" s="11">
        <v>201601</v>
      </c>
      <c r="S712" s="11">
        <v>57</v>
      </c>
      <c r="T712" s="11" t="s">
        <v>201</v>
      </c>
      <c r="U712" s="11" t="s">
        <v>1576</v>
      </c>
    </row>
    <row r="713" spans="1:21">
      <c r="A713" s="11">
        <v>69310</v>
      </c>
      <c r="B713" s="11">
        <v>1</v>
      </c>
      <c r="C713" s="11">
        <v>28.1</v>
      </c>
      <c r="D713" s="11"/>
      <c r="E713" s="11">
        <v>2</v>
      </c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>
        <v>1</v>
      </c>
      <c r="Q713" s="11">
        <v>178</v>
      </c>
      <c r="R713" s="11">
        <v>201601</v>
      </c>
      <c r="S713" s="11">
        <v>57</v>
      </c>
      <c r="T713" s="11" t="s">
        <v>201</v>
      </c>
      <c r="U713" s="11" t="s">
        <v>1577</v>
      </c>
    </row>
    <row r="714" spans="1:21">
      <c r="A714" s="11">
        <v>69310</v>
      </c>
      <c r="B714" s="11">
        <v>1</v>
      </c>
      <c r="C714" s="11">
        <v>81.8</v>
      </c>
      <c r="D714" s="11"/>
      <c r="E714" s="11">
        <v>2</v>
      </c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>
        <v>1</v>
      </c>
      <c r="Q714" s="11">
        <v>178</v>
      </c>
      <c r="R714" s="11">
        <v>201601</v>
      </c>
      <c r="S714" s="11">
        <v>57</v>
      </c>
      <c r="T714" s="11" t="s">
        <v>201</v>
      </c>
      <c r="U714" s="11" t="s">
        <v>1578</v>
      </c>
    </row>
    <row r="715" spans="1:21">
      <c r="A715" s="11">
        <v>69310</v>
      </c>
      <c r="B715" s="11">
        <v>2</v>
      </c>
      <c r="C715" s="11">
        <v>34</v>
      </c>
      <c r="D715" s="11"/>
      <c r="E715" s="11">
        <v>2</v>
      </c>
      <c r="F715" s="11">
        <v>0</v>
      </c>
      <c r="G715" s="11">
        <v>0</v>
      </c>
      <c r="H715" s="11">
        <v>0</v>
      </c>
      <c r="I715" s="11"/>
      <c r="J715" s="11"/>
      <c r="K715" s="11"/>
      <c r="L715" s="11"/>
      <c r="M715" s="11"/>
      <c r="N715" s="11"/>
      <c r="O715" s="11"/>
      <c r="P715" s="11">
        <v>1</v>
      </c>
      <c r="Q715" s="11">
        <v>178</v>
      </c>
      <c r="R715" s="11">
        <v>201601</v>
      </c>
      <c r="S715" s="11">
        <v>57</v>
      </c>
      <c r="T715" s="11" t="s">
        <v>201</v>
      </c>
      <c r="U715" s="11" t="s">
        <v>1579</v>
      </c>
    </row>
    <row r="716" spans="1:21">
      <c r="A716" s="11">
        <v>69310</v>
      </c>
      <c r="B716" s="11">
        <v>2</v>
      </c>
      <c r="C716" s="11">
        <v>22.8</v>
      </c>
      <c r="D716" s="11"/>
      <c r="E716" s="11">
        <v>2</v>
      </c>
      <c r="F716" s="11">
        <v>0</v>
      </c>
      <c r="G716" s="11">
        <v>0</v>
      </c>
      <c r="H716" s="11">
        <v>0</v>
      </c>
      <c r="I716" s="11"/>
      <c r="J716" s="11"/>
      <c r="K716" s="11"/>
      <c r="L716" s="11"/>
      <c r="M716" s="11"/>
      <c r="N716" s="11"/>
      <c r="O716" s="11"/>
      <c r="P716" s="11">
        <v>1</v>
      </c>
      <c r="Q716" s="11">
        <v>178</v>
      </c>
      <c r="R716" s="11">
        <v>201601</v>
      </c>
      <c r="S716" s="11">
        <v>57</v>
      </c>
      <c r="T716" s="11" t="s">
        <v>201</v>
      </c>
      <c r="U716" s="11" t="s">
        <v>1580</v>
      </c>
    </row>
    <row r="717" spans="1:21">
      <c r="A717" s="11">
        <v>68570</v>
      </c>
      <c r="B717" s="11">
        <v>2</v>
      </c>
      <c r="C717" s="11"/>
      <c r="D717" s="11">
        <v>55.8</v>
      </c>
      <c r="E717" s="11">
        <v>3</v>
      </c>
      <c r="F717" s="11">
        <v>4</v>
      </c>
      <c r="G717" s="11">
        <v>1</v>
      </c>
      <c r="H717" s="11">
        <v>4</v>
      </c>
      <c r="I717" s="11"/>
      <c r="J717" s="11"/>
      <c r="K717" s="11"/>
      <c r="L717" s="11"/>
      <c r="M717" s="11"/>
      <c r="N717" s="11"/>
      <c r="O717" s="11"/>
      <c r="P717" s="11">
        <v>1</v>
      </c>
      <c r="Q717" s="11">
        <v>178</v>
      </c>
      <c r="R717" s="11">
        <v>201601</v>
      </c>
      <c r="S717" s="11">
        <v>57</v>
      </c>
      <c r="T717" s="11" t="s">
        <v>201</v>
      </c>
      <c r="U717" s="11" t="s">
        <v>1581</v>
      </c>
    </row>
    <row r="718" spans="1:21">
      <c r="A718" s="11">
        <v>68570</v>
      </c>
      <c r="B718" s="11">
        <v>2</v>
      </c>
      <c r="C718" s="11"/>
      <c r="D718" s="11">
        <v>69.2</v>
      </c>
      <c r="E718" s="11">
        <v>3</v>
      </c>
      <c r="F718" s="11">
        <v>4</v>
      </c>
      <c r="G718" s="11">
        <v>1</v>
      </c>
      <c r="H718" s="11">
        <v>4</v>
      </c>
      <c r="I718" s="11"/>
      <c r="J718" s="11"/>
      <c r="K718" s="11"/>
      <c r="L718" s="11"/>
      <c r="M718" s="11"/>
      <c r="N718" s="11"/>
      <c r="O718" s="11"/>
      <c r="P718" s="11">
        <v>1</v>
      </c>
      <c r="Q718" s="11">
        <v>178</v>
      </c>
      <c r="R718" s="11">
        <v>201601</v>
      </c>
      <c r="S718" s="11">
        <v>57</v>
      </c>
      <c r="T718" s="11" t="s">
        <v>201</v>
      </c>
      <c r="U718" s="11" t="s">
        <v>1582</v>
      </c>
    </row>
    <row r="719" spans="1:21">
      <c r="A719" s="11">
        <v>68570</v>
      </c>
      <c r="B719" s="11">
        <v>2</v>
      </c>
      <c r="C719" s="11"/>
      <c r="D719" s="11">
        <v>53.6</v>
      </c>
      <c r="E719" s="11">
        <v>3</v>
      </c>
      <c r="F719" s="11">
        <v>4</v>
      </c>
      <c r="G719" s="11">
        <v>1</v>
      </c>
      <c r="H719" s="11">
        <v>4</v>
      </c>
      <c r="I719" s="11"/>
      <c r="J719" s="11"/>
      <c r="K719" s="11"/>
      <c r="L719" s="11"/>
      <c r="M719" s="11"/>
      <c r="N719" s="11"/>
      <c r="O719" s="11"/>
      <c r="P719" s="11">
        <v>1</v>
      </c>
      <c r="Q719" s="11">
        <v>178</v>
      </c>
      <c r="R719" s="11">
        <v>201601</v>
      </c>
      <c r="S719" s="11">
        <v>57</v>
      </c>
      <c r="T719" s="11" t="s">
        <v>201</v>
      </c>
      <c r="U719" s="11" t="s">
        <v>1583</v>
      </c>
    </row>
    <row r="720" spans="1:21">
      <c r="A720" s="11">
        <v>68570</v>
      </c>
      <c r="B720" s="11">
        <v>2</v>
      </c>
      <c r="C720" s="11"/>
      <c r="D720" s="11">
        <v>51</v>
      </c>
      <c r="E720" s="11">
        <v>3</v>
      </c>
      <c r="F720" s="11">
        <v>4</v>
      </c>
      <c r="G720" s="11">
        <v>1</v>
      </c>
      <c r="H720" s="11">
        <v>5</v>
      </c>
      <c r="I720" s="11"/>
      <c r="J720" s="11"/>
      <c r="K720" s="11"/>
      <c r="L720" s="11"/>
      <c r="M720" s="11"/>
      <c r="N720" s="11"/>
      <c r="O720" s="11"/>
      <c r="P720" s="11">
        <v>1</v>
      </c>
      <c r="Q720" s="11">
        <v>178</v>
      </c>
      <c r="R720" s="11">
        <v>201601</v>
      </c>
      <c r="S720" s="11">
        <v>57</v>
      </c>
      <c r="T720" s="11" t="s">
        <v>201</v>
      </c>
      <c r="U720" s="11" t="s">
        <v>1584</v>
      </c>
    </row>
    <row r="721" spans="1:21">
      <c r="A721" s="11">
        <v>68570</v>
      </c>
      <c r="B721" s="11">
        <v>2</v>
      </c>
      <c r="C721" s="11"/>
      <c r="D721" s="11">
        <v>61.1</v>
      </c>
      <c r="E721" s="11">
        <v>3</v>
      </c>
      <c r="F721" s="11">
        <v>4</v>
      </c>
      <c r="G721" s="11">
        <v>1</v>
      </c>
      <c r="H721" s="11">
        <v>5</v>
      </c>
      <c r="I721" s="11"/>
      <c r="J721" s="11"/>
      <c r="K721" s="11"/>
      <c r="L721" s="11"/>
      <c r="M721" s="11"/>
      <c r="N721" s="11"/>
      <c r="O721" s="11"/>
      <c r="P721" s="11">
        <v>1</v>
      </c>
      <c r="Q721" s="11">
        <v>178</v>
      </c>
      <c r="R721" s="11">
        <v>201601</v>
      </c>
      <c r="S721" s="11">
        <v>57</v>
      </c>
      <c r="T721" s="11" t="s">
        <v>201</v>
      </c>
      <c r="U721" s="11" t="s">
        <v>1585</v>
      </c>
    </row>
    <row r="722" spans="1:21">
      <c r="A722" s="11">
        <v>68570</v>
      </c>
      <c r="B722" s="11">
        <v>2</v>
      </c>
      <c r="C722" s="11"/>
      <c r="D722" s="11">
        <v>61.9</v>
      </c>
      <c r="E722" s="11">
        <v>3</v>
      </c>
      <c r="F722" s="11">
        <v>4</v>
      </c>
      <c r="G722" s="11">
        <v>1</v>
      </c>
      <c r="H722" s="11">
        <v>5</v>
      </c>
      <c r="I722" s="11"/>
      <c r="J722" s="11"/>
      <c r="K722" s="11"/>
      <c r="L722" s="11"/>
      <c r="M722" s="11"/>
      <c r="N722" s="11"/>
      <c r="O722" s="11"/>
      <c r="P722" s="11">
        <v>1</v>
      </c>
      <c r="Q722" s="11">
        <v>178</v>
      </c>
      <c r="R722" s="11">
        <v>201601</v>
      </c>
      <c r="S722" s="11">
        <v>57</v>
      </c>
      <c r="T722" s="11" t="s">
        <v>201</v>
      </c>
      <c r="U722" s="11" t="s">
        <v>1586</v>
      </c>
    </row>
    <row r="723" spans="1:21">
      <c r="A723" s="11">
        <v>68570</v>
      </c>
      <c r="B723" s="11">
        <v>2</v>
      </c>
      <c r="C723" s="11"/>
      <c r="D723" s="11">
        <v>70.3</v>
      </c>
      <c r="E723" s="11">
        <v>3</v>
      </c>
      <c r="F723" s="11">
        <v>3</v>
      </c>
      <c r="G723" s="11">
        <v>2</v>
      </c>
      <c r="H723" s="11">
        <v>5</v>
      </c>
      <c r="I723" s="11"/>
      <c r="J723" s="11"/>
      <c r="K723" s="11"/>
      <c r="L723" s="11"/>
      <c r="M723" s="11"/>
      <c r="N723" s="11"/>
      <c r="O723" s="11"/>
      <c r="P723" s="11">
        <v>1</v>
      </c>
      <c r="Q723" s="11">
        <v>178</v>
      </c>
      <c r="R723" s="11">
        <v>201601</v>
      </c>
      <c r="S723" s="11">
        <v>57</v>
      </c>
      <c r="T723" s="11" t="s">
        <v>201</v>
      </c>
      <c r="U723" s="11" t="s">
        <v>1587</v>
      </c>
    </row>
    <row r="724" spans="1:21">
      <c r="A724" s="11">
        <v>68570</v>
      </c>
      <c r="B724" s="11">
        <v>2</v>
      </c>
      <c r="C724" s="11"/>
      <c r="D724" s="11">
        <v>56</v>
      </c>
      <c r="E724" s="11">
        <v>3</v>
      </c>
      <c r="F724" s="11">
        <v>3</v>
      </c>
      <c r="G724" s="11">
        <v>2</v>
      </c>
      <c r="H724" s="11">
        <v>5</v>
      </c>
      <c r="I724" s="11"/>
      <c r="J724" s="11"/>
      <c r="K724" s="11"/>
      <c r="L724" s="11"/>
      <c r="M724" s="11"/>
      <c r="N724" s="11"/>
      <c r="O724" s="11"/>
      <c r="P724" s="11">
        <v>1</v>
      </c>
      <c r="Q724" s="11">
        <v>178</v>
      </c>
      <c r="R724" s="11">
        <v>201601</v>
      </c>
      <c r="S724" s="11">
        <v>57</v>
      </c>
      <c r="T724" s="11" t="s">
        <v>201</v>
      </c>
      <c r="U724" s="11" t="s">
        <v>1588</v>
      </c>
    </row>
    <row r="725" spans="1:21">
      <c r="A725" s="11">
        <v>68570</v>
      </c>
      <c r="B725" s="11">
        <v>2</v>
      </c>
      <c r="C725" s="11"/>
      <c r="D725" s="11">
        <v>57.5</v>
      </c>
      <c r="E725" s="11">
        <v>3</v>
      </c>
      <c r="F725" s="11">
        <v>3</v>
      </c>
      <c r="G725" s="11">
        <v>2</v>
      </c>
      <c r="H725" s="11">
        <v>5</v>
      </c>
      <c r="I725" s="11"/>
      <c r="J725" s="11"/>
      <c r="K725" s="11"/>
      <c r="L725" s="11"/>
      <c r="M725" s="11"/>
      <c r="N725" s="11"/>
      <c r="O725" s="11"/>
      <c r="P725" s="11">
        <v>1</v>
      </c>
      <c r="Q725" s="11">
        <v>178</v>
      </c>
      <c r="R725" s="11">
        <v>201601</v>
      </c>
      <c r="S725" s="11">
        <v>57</v>
      </c>
      <c r="T725" s="11" t="s">
        <v>201</v>
      </c>
      <c r="U725" s="11" t="s">
        <v>1589</v>
      </c>
    </row>
    <row r="726" spans="1:21">
      <c r="A726" s="11">
        <v>68570</v>
      </c>
      <c r="B726" s="11">
        <v>2</v>
      </c>
      <c r="C726" s="11"/>
      <c r="D726" s="11">
        <v>40.200000000000003</v>
      </c>
      <c r="E726" s="11">
        <v>2</v>
      </c>
      <c r="F726" s="11">
        <v>0</v>
      </c>
      <c r="G726" s="11">
        <v>0</v>
      </c>
      <c r="H726" s="11">
        <v>0</v>
      </c>
      <c r="I726" s="11"/>
      <c r="J726" s="11"/>
      <c r="K726" s="11"/>
      <c r="L726" s="11"/>
      <c r="M726" s="11"/>
      <c r="N726" s="11"/>
      <c r="O726" s="11"/>
      <c r="P726" s="11">
        <v>1</v>
      </c>
      <c r="Q726" s="11">
        <v>178</v>
      </c>
      <c r="R726" s="11">
        <v>201601</v>
      </c>
      <c r="S726" s="11">
        <v>57</v>
      </c>
      <c r="T726" s="11" t="s">
        <v>201</v>
      </c>
      <c r="U726" s="11" t="s">
        <v>1590</v>
      </c>
    </row>
    <row r="727" spans="1:21">
      <c r="A727" s="11">
        <v>68570</v>
      </c>
      <c r="B727" s="11">
        <v>2</v>
      </c>
      <c r="C727" s="11"/>
      <c r="D727" s="11">
        <v>41.3</v>
      </c>
      <c r="E727" s="11">
        <v>2</v>
      </c>
      <c r="F727" s="11">
        <v>0</v>
      </c>
      <c r="G727" s="11">
        <v>0</v>
      </c>
      <c r="H727" s="11">
        <v>0</v>
      </c>
      <c r="I727" s="11"/>
      <c r="J727" s="11"/>
      <c r="K727" s="11"/>
      <c r="L727" s="11"/>
      <c r="M727" s="11"/>
      <c r="N727" s="11"/>
      <c r="O727" s="11"/>
      <c r="P727" s="11">
        <v>1</v>
      </c>
      <c r="Q727" s="11">
        <v>178</v>
      </c>
      <c r="R727" s="11">
        <v>201601</v>
      </c>
      <c r="S727" s="11">
        <v>57</v>
      </c>
      <c r="T727" s="11" t="s">
        <v>201</v>
      </c>
      <c r="U727" s="11" t="s">
        <v>1591</v>
      </c>
    </row>
    <row r="728" spans="1:21">
      <c r="A728" s="11">
        <v>68550</v>
      </c>
      <c r="B728" s="11">
        <v>1</v>
      </c>
      <c r="C728" s="11"/>
      <c r="D728" s="11">
        <v>88.9</v>
      </c>
      <c r="E728" s="11">
        <v>2</v>
      </c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>
        <v>1</v>
      </c>
      <c r="Q728" s="11">
        <v>178</v>
      </c>
      <c r="R728" s="11">
        <v>201601</v>
      </c>
      <c r="S728" s="11">
        <v>58</v>
      </c>
      <c r="T728" s="11" t="s">
        <v>200</v>
      </c>
      <c r="U728" s="11" t="s">
        <v>1592</v>
      </c>
    </row>
    <row r="729" spans="1:21">
      <c r="A729" s="11">
        <v>69300</v>
      </c>
      <c r="B729" s="11">
        <v>2</v>
      </c>
      <c r="C729" s="11">
        <v>104.6</v>
      </c>
      <c r="D729" s="11"/>
      <c r="E729" s="11">
        <v>2</v>
      </c>
      <c r="F729" s="11">
        <v>4</v>
      </c>
      <c r="G729" s="11">
        <v>1</v>
      </c>
      <c r="H729" s="11">
        <v>4</v>
      </c>
      <c r="I729" s="11"/>
      <c r="J729" s="11"/>
      <c r="K729" s="11"/>
      <c r="L729" s="11"/>
      <c r="M729" s="11"/>
      <c r="N729" s="11"/>
      <c r="O729" s="11"/>
      <c r="P729" s="11">
        <v>1</v>
      </c>
      <c r="Q729" s="11">
        <v>178</v>
      </c>
      <c r="R729" s="11">
        <v>201601</v>
      </c>
      <c r="S729" s="11">
        <v>60</v>
      </c>
      <c r="T729" s="11" t="s">
        <v>197</v>
      </c>
      <c r="U729" s="11" t="s">
        <v>1593</v>
      </c>
    </row>
    <row r="730" spans="1:21">
      <c r="A730" s="11">
        <v>69300</v>
      </c>
      <c r="B730" s="11">
        <v>2</v>
      </c>
      <c r="C730" s="11">
        <v>100.7</v>
      </c>
      <c r="D730" s="11"/>
      <c r="E730" s="11">
        <v>2</v>
      </c>
      <c r="F730" s="11">
        <v>4</v>
      </c>
      <c r="G730" s="11">
        <v>1</v>
      </c>
      <c r="H730" s="11">
        <v>4</v>
      </c>
      <c r="I730" s="11"/>
      <c r="J730" s="11"/>
      <c r="K730" s="11"/>
      <c r="L730" s="11"/>
      <c r="M730" s="11"/>
      <c r="N730" s="11"/>
      <c r="O730" s="11"/>
      <c r="P730" s="11">
        <v>1</v>
      </c>
      <c r="Q730" s="11">
        <v>178</v>
      </c>
      <c r="R730" s="11">
        <v>201601</v>
      </c>
      <c r="S730" s="11">
        <v>60</v>
      </c>
      <c r="T730" s="11" t="s">
        <v>197</v>
      </c>
      <c r="U730" s="11" t="s">
        <v>1594</v>
      </c>
    </row>
    <row r="731" spans="1:21">
      <c r="A731" s="11">
        <v>69300</v>
      </c>
      <c r="B731" s="11">
        <v>2</v>
      </c>
      <c r="C731" s="11">
        <v>87.2</v>
      </c>
      <c r="D731" s="11"/>
      <c r="E731" s="11">
        <v>2</v>
      </c>
      <c r="F731" s="11">
        <v>4</v>
      </c>
      <c r="G731" s="11">
        <v>1</v>
      </c>
      <c r="H731" s="11">
        <v>4</v>
      </c>
      <c r="I731" s="11"/>
      <c r="J731" s="11"/>
      <c r="K731" s="11"/>
      <c r="L731" s="11"/>
      <c r="M731" s="11"/>
      <c r="N731" s="11"/>
      <c r="O731" s="11"/>
      <c r="P731" s="11">
        <v>1</v>
      </c>
      <c r="Q731" s="11">
        <v>178</v>
      </c>
      <c r="R731" s="11">
        <v>201601</v>
      </c>
      <c r="S731" s="11">
        <v>60</v>
      </c>
      <c r="T731" s="11" t="s">
        <v>197</v>
      </c>
      <c r="U731" s="11" t="s">
        <v>1595</v>
      </c>
    </row>
    <row r="732" spans="1:21">
      <c r="A732" s="11">
        <v>69300</v>
      </c>
      <c r="B732" s="11">
        <v>2</v>
      </c>
      <c r="C732" s="11">
        <v>99.8</v>
      </c>
      <c r="D732" s="11"/>
      <c r="E732" s="11">
        <v>2</v>
      </c>
      <c r="F732" s="11">
        <v>4</v>
      </c>
      <c r="G732" s="11">
        <v>1</v>
      </c>
      <c r="H732" s="11">
        <v>5</v>
      </c>
      <c r="I732" s="11"/>
      <c r="J732" s="11"/>
      <c r="K732" s="11"/>
      <c r="L732" s="11"/>
      <c r="M732" s="11"/>
      <c r="N732" s="11"/>
      <c r="O732" s="11"/>
      <c r="P732" s="11">
        <v>1</v>
      </c>
      <c r="Q732" s="11">
        <v>178</v>
      </c>
      <c r="R732" s="11">
        <v>201601</v>
      </c>
      <c r="S732" s="11">
        <v>60</v>
      </c>
      <c r="T732" s="11" t="s">
        <v>197</v>
      </c>
      <c r="U732" s="11" t="s">
        <v>1596</v>
      </c>
    </row>
    <row r="733" spans="1:21">
      <c r="A733" s="11">
        <v>69300</v>
      </c>
      <c r="B733" s="11">
        <v>2</v>
      </c>
      <c r="C733" s="11">
        <v>103.6</v>
      </c>
      <c r="D733" s="11"/>
      <c r="E733" s="11">
        <v>2</v>
      </c>
      <c r="F733" s="11">
        <v>4</v>
      </c>
      <c r="G733" s="11">
        <v>1</v>
      </c>
      <c r="H733" s="11">
        <v>5</v>
      </c>
      <c r="I733" s="11"/>
      <c r="J733" s="11"/>
      <c r="K733" s="11"/>
      <c r="L733" s="11"/>
      <c r="M733" s="11"/>
      <c r="N733" s="11"/>
      <c r="O733" s="11"/>
      <c r="P733" s="11">
        <v>1</v>
      </c>
      <c r="Q733" s="11">
        <v>178</v>
      </c>
      <c r="R733" s="11">
        <v>201601</v>
      </c>
      <c r="S733" s="11">
        <v>60</v>
      </c>
      <c r="T733" s="11" t="s">
        <v>197</v>
      </c>
      <c r="U733" s="11" t="s">
        <v>1597</v>
      </c>
    </row>
    <row r="734" spans="1:21">
      <c r="A734" s="11">
        <v>68570</v>
      </c>
      <c r="B734" s="11">
        <v>1</v>
      </c>
      <c r="C734" s="11"/>
      <c r="D734" s="11">
        <v>77.2</v>
      </c>
      <c r="E734" s="11">
        <v>2</v>
      </c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>
        <v>1</v>
      </c>
      <c r="Q734" s="11">
        <v>178</v>
      </c>
      <c r="R734" s="11">
        <v>201601</v>
      </c>
      <c r="S734" s="11">
        <v>61</v>
      </c>
      <c r="T734" s="11" t="s">
        <v>195</v>
      </c>
      <c r="U734" s="11" t="s">
        <v>1598</v>
      </c>
    </row>
    <row r="735" spans="1:21">
      <c r="A735" s="11">
        <v>68570</v>
      </c>
      <c r="B735" s="11">
        <v>1</v>
      </c>
      <c r="C735" s="11"/>
      <c r="D735" s="11">
        <v>57.6</v>
      </c>
      <c r="E735" s="11">
        <v>2</v>
      </c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>
        <v>1</v>
      </c>
      <c r="Q735" s="11">
        <v>178</v>
      </c>
      <c r="R735" s="11">
        <v>201601</v>
      </c>
      <c r="S735" s="11">
        <v>61</v>
      </c>
      <c r="T735" s="11" t="s">
        <v>195</v>
      </c>
      <c r="U735" s="11" t="s">
        <v>1599</v>
      </c>
    </row>
    <row r="736" spans="1:21">
      <c r="A736" s="11">
        <v>68570</v>
      </c>
      <c r="B736" s="11">
        <v>1</v>
      </c>
      <c r="C736" s="11"/>
      <c r="D736" s="11">
        <v>81.7</v>
      </c>
      <c r="E736" s="11">
        <v>2</v>
      </c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>
        <v>1</v>
      </c>
      <c r="Q736" s="11">
        <v>178</v>
      </c>
      <c r="R736" s="11">
        <v>201601</v>
      </c>
      <c r="S736" s="11">
        <v>61</v>
      </c>
      <c r="T736" s="11" t="s">
        <v>195</v>
      </c>
      <c r="U736" s="11" t="s">
        <v>1600</v>
      </c>
    </row>
    <row r="737" spans="1:21">
      <c r="A737" s="11">
        <v>68570</v>
      </c>
      <c r="B737" s="11">
        <v>1</v>
      </c>
      <c r="C737" s="11"/>
      <c r="D737" s="11">
        <v>97.6</v>
      </c>
      <c r="E737" s="11">
        <v>2</v>
      </c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>
        <v>1</v>
      </c>
      <c r="Q737" s="11">
        <v>178</v>
      </c>
      <c r="R737" s="11">
        <v>201601</v>
      </c>
      <c r="S737" s="11">
        <v>61</v>
      </c>
      <c r="T737" s="11" t="s">
        <v>195</v>
      </c>
      <c r="U737" s="11" t="s">
        <v>1601</v>
      </c>
    </row>
    <row r="738" spans="1:21">
      <c r="A738" s="11">
        <v>68570</v>
      </c>
      <c r="B738" s="11">
        <v>1</v>
      </c>
      <c r="C738" s="11"/>
      <c r="D738" s="11">
        <v>95.1</v>
      </c>
      <c r="E738" s="11">
        <v>2</v>
      </c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>
        <v>1</v>
      </c>
      <c r="Q738" s="11">
        <v>178</v>
      </c>
      <c r="R738" s="11">
        <v>201601</v>
      </c>
      <c r="S738" s="11">
        <v>61</v>
      </c>
      <c r="T738" s="11" t="s">
        <v>195</v>
      </c>
      <c r="U738" s="11" t="s">
        <v>1602</v>
      </c>
    </row>
    <row r="739" spans="1:21">
      <c r="A739" s="11">
        <v>68570</v>
      </c>
      <c r="B739" s="11">
        <v>1</v>
      </c>
      <c r="C739" s="11"/>
      <c r="D739" s="11">
        <v>91.1</v>
      </c>
      <c r="E739" s="11">
        <v>2</v>
      </c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>
        <v>1</v>
      </c>
      <c r="Q739" s="11">
        <v>178</v>
      </c>
      <c r="R739" s="11">
        <v>201601</v>
      </c>
      <c r="S739" s="11">
        <v>61</v>
      </c>
      <c r="T739" s="11" t="s">
        <v>195</v>
      </c>
      <c r="U739" s="11" t="s">
        <v>1603</v>
      </c>
    </row>
    <row r="740" spans="1:21">
      <c r="A740" s="11">
        <v>68570</v>
      </c>
      <c r="B740" s="11">
        <v>1</v>
      </c>
      <c r="C740" s="11"/>
      <c r="D740" s="11">
        <v>68.8</v>
      </c>
      <c r="E740" s="11">
        <v>2</v>
      </c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>
        <v>1</v>
      </c>
      <c r="Q740" s="11">
        <v>178</v>
      </c>
      <c r="R740" s="11">
        <v>201601</v>
      </c>
      <c r="S740" s="11">
        <v>61</v>
      </c>
      <c r="T740" s="11" t="s">
        <v>195</v>
      </c>
      <c r="U740" s="11" t="s">
        <v>1604</v>
      </c>
    </row>
    <row r="741" spans="1:21">
      <c r="A741" s="11">
        <v>68570</v>
      </c>
      <c r="B741" s="11">
        <v>1</v>
      </c>
      <c r="C741" s="11"/>
      <c r="D741" s="11">
        <v>73</v>
      </c>
      <c r="E741" s="11">
        <v>2</v>
      </c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>
        <v>1</v>
      </c>
      <c r="Q741" s="11">
        <v>178</v>
      </c>
      <c r="R741" s="11">
        <v>201601</v>
      </c>
      <c r="S741" s="11">
        <v>61</v>
      </c>
      <c r="T741" s="11" t="s">
        <v>195</v>
      </c>
      <c r="U741" s="11" t="s">
        <v>1605</v>
      </c>
    </row>
    <row r="742" spans="1:21">
      <c r="A742" s="11">
        <v>68570</v>
      </c>
      <c r="B742" s="11">
        <v>1</v>
      </c>
      <c r="C742" s="11"/>
      <c r="D742" s="11">
        <v>92.4</v>
      </c>
      <c r="E742" s="11">
        <v>2</v>
      </c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>
        <v>1</v>
      </c>
      <c r="Q742" s="11">
        <v>178</v>
      </c>
      <c r="R742" s="11">
        <v>201601</v>
      </c>
      <c r="S742" s="11">
        <v>61</v>
      </c>
      <c r="T742" s="11" t="s">
        <v>195</v>
      </c>
      <c r="U742" s="11" t="s">
        <v>1606</v>
      </c>
    </row>
    <row r="743" spans="1:21">
      <c r="A743" s="11">
        <v>68570</v>
      </c>
      <c r="B743" s="11">
        <v>2</v>
      </c>
      <c r="C743" s="11"/>
      <c r="D743" s="11">
        <v>55.4</v>
      </c>
      <c r="E743" s="11">
        <v>3</v>
      </c>
      <c r="F743" s="11">
        <v>4</v>
      </c>
      <c r="G743" s="11">
        <v>1</v>
      </c>
      <c r="H743" s="11">
        <v>4</v>
      </c>
      <c r="I743" s="11"/>
      <c r="J743" s="11"/>
      <c r="K743" s="11"/>
      <c r="L743" s="11"/>
      <c r="M743" s="11"/>
      <c r="N743" s="11"/>
      <c r="O743" s="11"/>
      <c r="P743" s="11">
        <v>1</v>
      </c>
      <c r="Q743" s="11">
        <v>178</v>
      </c>
      <c r="R743" s="11">
        <v>201601</v>
      </c>
      <c r="S743" s="11">
        <v>61</v>
      </c>
      <c r="T743" s="11" t="s">
        <v>195</v>
      </c>
      <c r="U743" s="11" t="s">
        <v>1607</v>
      </c>
    </row>
    <row r="744" spans="1:21">
      <c r="A744" s="11">
        <v>68570</v>
      </c>
      <c r="B744" s="11">
        <v>2</v>
      </c>
      <c r="C744" s="11"/>
      <c r="D744" s="11">
        <v>58.9</v>
      </c>
      <c r="E744" s="11">
        <v>2</v>
      </c>
      <c r="F744" s="11">
        <v>4</v>
      </c>
      <c r="G744" s="11">
        <v>1</v>
      </c>
      <c r="H744" s="11">
        <v>5</v>
      </c>
      <c r="I744" s="11"/>
      <c r="J744" s="11"/>
      <c r="K744" s="11"/>
      <c r="L744" s="11"/>
      <c r="M744" s="11"/>
      <c r="N744" s="11"/>
      <c r="O744" s="11"/>
      <c r="P744" s="11">
        <v>1</v>
      </c>
      <c r="Q744" s="11">
        <v>178</v>
      </c>
      <c r="R744" s="11">
        <v>201601</v>
      </c>
      <c r="S744" s="11">
        <v>61</v>
      </c>
      <c r="T744" s="11" t="s">
        <v>195</v>
      </c>
      <c r="U744" s="11" t="s">
        <v>1608</v>
      </c>
    </row>
    <row r="745" spans="1:21">
      <c r="A745" s="11">
        <v>68570</v>
      </c>
      <c r="B745" s="11">
        <v>2</v>
      </c>
      <c r="C745" s="11"/>
      <c r="D745" s="11">
        <v>53.3</v>
      </c>
      <c r="E745" s="11">
        <v>2</v>
      </c>
      <c r="F745" s="11">
        <v>4</v>
      </c>
      <c r="G745" s="11">
        <v>1</v>
      </c>
      <c r="H745" s="11">
        <v>5</v>
      </c>
      <c r="I745" s="11"/>
      <c r="J745" s="11"/>
      <c r="K745" s="11"/>
      <c r="L745" s="11"/>
      <c r="M745" s="11"/>
      <c r="N745" s="11"/>
      <c r="O745" s="11"/>
      <c r="P745" s="11">
        <v>1</v>
      </c>
      <c r="Q745" s="11">
        <v>178</v>
      </c>
      <c r="R745" s="11">
        <v>201601</v>
      </c>
      <c r="S745" s="11">
        <v>61</v>
      </c>
      <c r="T745" s="11" t="s">
        <v>195</v>
      </c>
      <c r="U745" s="11" t="s">
        <v>1609</v>
      </c>
    </row>
    <row r="746" spans="1:21">
      <c r="A746" s="11">
        <v>68570</v>
      </c>
      <c r="B746" s="11">
        <v>2</v>
      </c>
      <c r="C746" s="11"/>
      <c r="D746" s="11">
        <v>60</v>
      </c>
      <c r="E746" s="11">
        <v>2</v>
      </c>
      <c r="F746" s="11">
        <v>4</v>
      </c>
      <c r="G746" s="11">
        <v>1</v>
      </c>
      <c r="H746" s="11">
        <v>5</v>
      </c>
      <c r="I746" s="11"/>
      <c r="J746" s="11"/>
      <c r="K746" s="11"/>
      <c r="L746" s="11"/>
      <c r="M746" s="11"/>
      <c r="N746" s="11"/>
      <c r="O746" s="11"/>
      <c r="P746" s="11">
        <v>1</v>
      </c>
      <c r="Q746" s="11">
        <v>178</v>
      </c>
      <c r="R746" s="11">
        <v>201601</v>
      </c>
      <c r="S746" s="11">
        <v>61</v>
      </c>
      <c r="T746" s="11" t="s">
        <v>195</v>
      </c>
      <c r="U746" s="11" t="s">
        <v>1610</v>
      </c>
    </row>
    <row r="747" spans="1:21">
      <c r="A747" s="11">
        <v>68570</v>
      </c>
      <c r="B747" s="11">
        <v>2</v>
      </c>
      <c r="C747" s="11"/>
      <c r="D747" s="11">
        <v>60</v>
      </c>
      <c r="E747" s="11">
        <v>2</v>
      </c>
      <c r="F747" s="11">
        <v>4</v>
      </c>
      <c r="G747" s="11">
        <v>1</v>
      </c>
      <c r="H747" s="11">
        <v>6</v>
      </c>
      <c r="I747" s="11"/>
      <c r="J747" s="11"/>
      <c r="K747" s="11"/>
      <c r="L747" s="11"/>
      <c r="M747" s="11"/>
      <c r="N747" s="11"/>
      <c r="O747" s="11"/>
      <c r="P747" s="11">
        <v>1</v>
      </c>
      <c r="Q747" s="11">
        <v>178</v>
      </c>
      <c r="R747" s="11">
        <v>201601</v>
      </c>
      <c r="S747" s="11">
        <v>61</v>
      </c>
      <c r="T747" s="11" t="s">
        <v>195</v>
      </c>
      <c r="U747" s="11" t="s">
        <v>1611</v>
      </c>
    </row>
    <row r="748" spans="1:21">
      <c r="A748" s="11">
        <v>68570</v>
      </c>
      <c r="B748" s="11">
        <v>2</v>
      </c>
      <c r="C748" s="11"/>
      <c r="D748" s="11">
        <v>53.6</v>
      </c>
      <c r="E748" s="11">
        <v>2</v>
      </c>
      <c r="F748" s="11">
        <v>4</v>
      </c>
      <c r="G748" s="11">
        <v>1</v>
      </c>
      <c r="H748" s="11">
        <v>6</v>
      </c>
      <c r="I748" s="11"/>
      <c r="J748" s="11"/>
      <c r="K748" s="11"/>
      <c r="L748" s="11"/>
      <c r="M748" s="11"/>
      <c r="N748" s="11"/>
      <c r="O748" s="11"/>
      <c r="P748" s="11">
        <v>1</v>
      </c>
      <c r="Q748" s="11">
        <v>178</v>
      </c>
      <c r="R748" s="11">
        <v>201601</v>
      </c>
      <c r="S748" s="11">
        <v>61</v>
      </c>
      <c r="T748" s="11" t="s">
        <v>195</v>
      </c>
      <c r="U748" s="11" t="s">
        <v>1612</v>
      </c>
    </row>
    <row r="749" spans="1:21">
      <c r="A749" s="11">
        <v>68570</v>
      </c>
      <c r="B749" s="11">
        <v>2</v>
      </c>
      <c r="C749" s="11"/>
      <c r="D749" s="11">
        <v>54.2</v>
      </c>
      <c r="E749" s="11">
        <v>2</v>
      </c>
      <c r="F749" s="11">
        <v>4</v>
      </c>
      <c r="G749" s="11">
        <v>1</v>
      </c>
      <c r="H749" s="11">
        <v>6</v>
      </c>
      <c r="I749" s="11"/>
      <c r="J749" s="11"/>
      <c r="K749" s="11"/>
      <c r="L749" s="11"/>
      <c r="M749" s="11"/>
      <c r="N749" s="11"/>
      <c r="O749" s="11"/>
      <c r="P749" s="11">
        <v>1</v>
      </c>
      <c r="Q749" s="11">
        <v>178</v>
      </c>
      <c r="R749" s="11">
        <v>201601</v>
      </c>
      <c r="S749" s="11">
        <v>61</v>
      </c>
      <c r="T749" s="11" t="s">
        <v>195</v>
      </c>
      <c r="U749" s="11" t="s">
        <v>1613</v>
      </c>
    </row>
    <row r="750" spans="1:21">
      <c r="A750" s="11">
        <v>68570</v>
      </c>
      <c r="B750" s="11">
        <v>2</v>
      </c>
      <c r="C750" s="11"/>
      <c r="D750" s="11">
        <v>60.3</v>
      </c>
      <c r="E750" s="11">
        <v>2</v>
      </c>
      <c r="F750" s="11">
        <v>4</v>
      </c>
      <c r="G750" s="11">
        <v>1</v>
      </c>
      <c r="H750" s="11">
        <v>6</v>
      </c>
      <c r="I750" s="11"/>
      <c r="J750" s="11"/>
      <c r="K750" s="11"/>
      <c r="L750" s="11"/>
      <c r="M750" s="11"/>
      <c r="N750" s="11"/>
      <c r="O750" s="11"/>
      <c r="P750" s="11">
        <v>1</v>
      </c>
      <c r="Q750" s="11">
        <v>178</v>
      </c>
      <c r="R750" s="11">
        <v>201601</v>
      </c>
      <c r="S750" s="11">
        <v>61</v>
      </c>
      <c r="T750" s="11" t="s">
        <v>195</v>
      </c>
      <c r="U750" s="11" t="s">
        <v>1614</v>
      </c>
    </row>
    <row r="751" spans="1:21">
      <c r="A751" s="11">
        <v>68570</v>
      </c>
      <c r="B751" s="11">
        <v>2</v>
      </c>
      <c r="C751" s="11"/>
      <c r="D751" s="11">
        <v>52.4</v>
      </c>
      <c r="E751" s="11">
        <v>2</v>
      </c>
      <c r="F751" s="11">
        <v>4</v>
      </c>
      <c r="G751" s="11">
        <v>1</v>
      </c>
      <c r="H751" s="11">
        <v>6</v>
      </c>
      <c r="I751" s="11"/>
      <c r="J751" s="11"/>
      <c r="K751" s="11"/>
      <c r="L751" s="11"/>
      <c r="M751" s="11"/>
      <c r="N751" s="11"/>
      <c r="O751" s="11"/>
      <c r="P751" s="11">
        <v>1</v>
      </c>
      <c r="Q751" s="11">
        <v>178</v>
      </c>
      <c r="R751" s="11">
        <v>201601</v>
      </c>
      <c r="S751" s="11">
        <v>61</v>
      </c>
      <c r="T751" s="11" t="s">
        <v>195</v>
      </c>
      <c r="U751" s="11" t="s">
        <v>1615</v>
      </c>
    </row>
    <row r="752" spans="1:21">
      <c r="A752" s="11">
        <v>68570</v>
      </c>
      <c r="B752" s="11">
        <v>2</v>
      </c>
      <c r="C752" s="11"/>
      <c r="D752" s="11">
        <v>56.9</v>
      </c>
      <c r="E752" s="11">
        <v>2</v>
      </c>
      <c r="F752" s="11">
        <v>4</v>
      </c>
      <c r="G752" s="11">
        <v>1</v>
      </c>
      <c r="H752" s="11">
        <v>6</v>
      </c>
      <c r="I752" s="11"/>
      <c r="J752" s="11"/>
      <c r="K752" s="11"/>
      <c r="L752" s="11"/>
      <c r="M752" s="11"/>
      <c r="N752" s="11"/>
      <c r="O752" s="11"/>
      <c r="P752" s="11">
        <v>1</v>
      </c>
      <c r="Q752" s="11">
        <v>178</v>
      </c>
      <c r="R752" s="11">
        <v>201601</v>
      </c>
      <c r="S752" s="11">
        <v>61</v>
      </c>
      <c r="T752" s="11" t="s">
        <v>195</v>
      </c>
      <c r="U752" s="11" t="s">
        <v>1616</v>
      </c>
    </row>
    <row r="753" spans="1:21">
      <c r="A753" s="11">
        <v>68570</v>
      </c>
      <c r="B753" s="11">
        <v>2</v>
      </c>
      <c r="C753" s="11"/>
      <c r="D753" s="11">
        <v>64.5</v>
      </c>
      <c r="E753" s="11">
        <v>2</v>
      </c>
      <c r="F753" s="11">
        <v>4</v>
      </c>
      <c r="G753" s="11">
        <v>1</v>
      </c>
      <c r="H753" s="11">
        <v>6</v>
      </c>
      <c r="I753" s="11"/>
      <c r="J753" s="11"/>
      <c r="K753" s="11"/>
      <c r="L753" s="11"/>
      <c r="M753" s="11"/>
      <c r="N753" s="11"/>
      <c r="O753" s="11"/>
      <c r="P753" s="11">
        <v>1</v>
      </c>
      <c r="Q753" s="11">
        <v>178</v>
      </c>
      <c r="R753" s="11">
        <v>201601</v>
      </c>
      <c r="S753" s="11">
        <v>61</v>
      </c>
      <c r="T753" s="11" t="s">
        <v>195</v>
      </c>
      <c r="U753" s="11" t="s">
        <v>1617</v>
      </c>
    </row>
    <row r="754" spans="1:21">
      <c r="A754" s="11">
        <v>68570</v>
      </c>
      <c r="B754" s="11">
        <v>2</v>
      </c>
      <c r="C754" s="11"/>
      <c r="D754" s="11">
        <v>58.6</v>
      </c>
      <c r="E754" s="11">
        <v>2</v>
      </c>
      <c r="F754" s="11">
        <v>4</v>
      </c>
      <c r="G754" s="11">
        <v>1</v>
      </c>
      <c r="H754" s="11">
        <v>6</v>
      </c>
      <c r="I754" s="11"/>
      <c r="J754" s="11"/>
      <c r="K754" s="11"/>
      <c r="L754" s="11"/>
      <c r="M754" s="11"/>
      <c r="N754" s="11"/>
      <c r="O754" s="11"/>
      <c r="P754" s="11">
        <v>1</v>
      </c>
      <c r="Q754" s="11">
        <v>178</v>
      </c>
      <c r="R754" s="11">
        <v>201601</v>
      </c>
      <c r="S754" s="11">
        <v>61</v>
      </c>
      <c r="T754" s="11" t="s">
        <v>195</v>
      </c>
      <c r="U754" s="11" t="s">
        <v>1618</v>
      </c>
    </row>
    <row r="755" spans="1:21">
      <c r="A755" s="11">
        <v>68570</v>
      </c>
      <c r="B755" s="11">
        <v>2</v>
      </c>
      <c r="C755" s="11"/>
      <c r="D755" s="11">
        <v>56.6</v>
      </c>
      <c r="E755" s="11">
        <v>2</v>
      </c>
      <c r="F755" s="11">
        <v>4</v>
      </c>
      <c r="G755" s="11">
        <v>1</v>
      </c>
      <c r="H755" s="11">
        <v>6</v>
      </c>
      <c r="I755" s="11"/>
      <c r="J755" s="11"/>
      <c r="K755" s="11"/>
      <c r="L755" s="11"/>
      <c r="M755" s="11"/>
      <c r="N755" s="11"/>
      <c r="O755" s="11"/>
      <c r="P755" s="11">
        <v>1</v>
      </c>
      <c r="Q755" s="11">
        <v>178</v>
      </c>
      <c r="R755" s="11">
        <v>201601</v>
      </c>
      <c r="S755" s="11">
        <v>61</v>
      </c>
      <c r="T755" s="11" t="s">
        <v>195</v>
      </c>
      <c r="U755" s="11" t="s">
        <v>1619</v>
      </c>
    </row>
    <row r="756" spans="1:21">
      <c r="A756" s="11">
        <v>68570</v>
      </c>
      <c r="B756" s="11">
        <v>2</v>
      </c>
      <c r="C756" s="11"/>
      <c r="D756" s="11">
        <v>47.2</v>
      </c>
      <c r="E756" s="11">
        <v>2</v>
      </c>
      <c r="F756" s="11">
        <v>4</v>
      </c>
      <c r="G756" s="11">
        <v>1</v>
      </c>
      <c r="H756" s="11">
        <v>6</v>
      </c>
      <c r="I756" s="11"/>
      <c r="J756" s="11"/>
      <c r="K756" s="11"/>
      <c r="L756" s="11"/>
      <c r="M756" s="11"/>
      <c r="N756" s="11"/>
      <c r="O756" s="11"/>
      <c r="P756" s="11">
        <v>1</v>
      </c>
      <c r="Q756" s="11">
        <v>178</v>
      </c>
      <c r="R756" s="11">
        <v>201601</v>
      </c>
      <c r="S756" s="11">
        <v>61</v>
      </c>
      <c r="T756" s="11" t="s">
        <v>195</v>
      </c>
      <c r="U756" s="11" t="s">
        <v>1620</v>
      </c>
    </row>
    <row r="757" spans="1:21">
      <c r="A757" s="11">
        <v>68570</v>
      </c>
      <c r="B757" s="11">
        <v>2</v>
      </c>
      <c r="C757" s="11"/>
      <c r="D757" s="11">
        <v>61.2</v>
      </c>
      <c r="E757" s="11">
        <v>2</v>
      </c>
      <c r="F757" s="11">
        <v>4</v>
      </c>
      <c r="G757" s="11">
        <v>1</v>
      </c>
      <c r="H757" s="11">
        <v>6</v>
      </c>
      <c r="I757" s="11"/>
      <c r="J757" s="11"/>
      <c r="K757" s="11"/>
      <c r="L757" s="11"/>
      <c r="M757" s="11"/>
      <c r="N757" s="11"/>
      <c r="O757" s="11"/>
      <c r="P757" s="11">
        <v>1</v>
      </c>
      <c r="Q757" s="11">
        <v>178</v>
      </c>
      <c r="R757" s="11">
        <v>201601</v>
      </c>
      <c r="S757" s="11">
        <v>61</v>
      </c>
      <c r="T757" s="11" t="s">
        <v>195</v>
      </c>
      <c r="U757" s="11" t="s">
        <v>1621</v>
      </c>
    </row>
    <row r="758" spans="1:21">
      <c r="A758" s="11">
        <v>68570</v>
      </c>
      <c r="B758" s="11">
        <v>2</v>
      </c>
      <c r="C758" s="11"/>
      <c r="D758" s="11">
        <v>53.7</v>
      </c>
      <c r="E758" s="11">
        <v>2</v>
      </c>
      <c r="F758" s="11">
        <v>4</v>
      </c>
      <c r="G758" s="11">
        <v>1</v>
      </c>
      <c r="H758" s="11">
        <v>6</v>
      </c>
      <c r="I758" s="11"/>
      <c r="J758" s="11"/>
      <c r="K758" s="11"/>
      <c r="L758" s="11"/>
      <c r="M758" s="11"/>
      <c r="N758" s="11"/>
      <c r="O758" s="11"/>
      <c r="P758" s="11">
        <v>1</v>
      </c>
      <c r="Q758" s="11">
        <v>178</v>
      </c>
      <c r="R758" s="11">
        <v>201601</v>
      </c>
      <c r="S758" s="11">
        <v>61</v>
      </c>
      <c r="T758" s="11" t="s">
        <v>195</v>
      </c>
      <c r="U758" s="11" t="s">
        <v>1622</v>
      </c>
    </row>
    <row r="759" spans="1:21">
      <c r="A759" s="11">
        <v>68570</v>
      </c>
      <c r="B759" s="11">
        <v>2</v>
      </c>
      <c r="C759" s="11"/>
      <c r="D759" s="11">
        <v>45.7</v>
      </c>
      <c r="E759" s="11">
        <v>2</v>
      </c>
      <c r="F759" s="11">
        <v>4</v>
      </c>
      <c r="G759" s="11">
        <v>1</v>
      </c>
      <c r="H759" s="11">
        <v>6</v>
      </c>
      <c r="I759" s="11"/>
      <c r="J759" s="11"/>
      <c r="K759" s="11"/>
      <c r="L759" s="11"/>
      <c r="M759" s="11"/>
      <c r="N759" s="11"/>
      <c r="O759" s="11"/>
      <c r="P759" s="11">
        <v>1</v>
      </c>
      <c r="Q759" s="11">
        <v>178</v>
      </c>
      <c r="R759" s="11">
        <v>201601</v>
      </c>
      <c r="S759" s="11">
        <v>61</v>
      </c>
      <c r="T759" s="11" t="s">
        <v>195</v>
      </c>
      <c r="U759" s="11" t="s">
        <v>1623</v>
      </c>
    </row>
    <row r="760" spans="1:21">
      <c r="A760" s="11">
        <v>68570</v>
      </c>
      <c r="B760" s="11">
        <v>2</v>
      </c>
      <c r="C760" s="11"/>
      <c r="D760" s="11">
        <v>51.1</v>
      </c>
      <c r="E760" s="11">
        <v>2</v>
      </c>
      <c r="F760" s="11">
        <v>4</v>
      </c>
      <c r="G760" s="11">
        <v>1</v>
      </c>
      <c r="H760" s="11">
        <v>6</v>
      </c>
      <c r="I760" s="11"/>
      <c r="J760" s="11"/>
      <c r="K760" s="11"/>
      <c r="L760" s="11"/>
      <c r="M760" s="11"/>
      <c r="N760" s="11"/>
      <c r="O760" s="11"/>
      <c r="P760" s="11">
        <v>1</v>
      </c>
      <c r="Q760" s="11">
        <v>178</v>
      </c>
      <c r="R760" s="11">
        <v>201601</v>
      </c>
      <c r="S760" s="11">
        <v>61</v>
      </c>
      <c r="T760" s="11" t="s">
        <v>195</v>
      </c>
      <c r="U760" s="11" t="s">
        <v>1624</v>
      </c>
    </row>
    <row r="761" spans="1:21">
      <c r="A761" s="11">
        <v>68570</v>
      </c>
      <c r="B761" s="11">
        <v>2</v>
      </c>
      <c r="C761" s="11"/>
      <c r="D761" s="11">
        <v>55.6</v>
      </c>
      <c r="E761" s="11">
        <v>2</v>
      </c>
      <c r="F761" s="11">
        <v>4</v>
      </c>
      <c r="G761" s="11">
        <v>1</v>
      </c>
      <c r="H761" s="11">
        <v>6</v>
      </c>
      <c r="I761" s="11"/>
      <c r="J761" s="11"/>
      <c r="K761" s="11"/>
      <c r="L761" s="11"/>
      <c r="M761" s="11"/>
      <c r="N761" s="11"/>
      <c r="O761" s="11"/>
      <c r="P761" s="11">
        <v>1</v>
      </c>
      <c r="Q761" s="11">
        <v>178</v>
      </c>
      <c r="R761" s="11">
        <v>201601</v>
      </c>
      <c r="S761" s="11">
        <v>61</v>
      </c>
      <c r="T761" s="11" t="s">
        <v>195</v>
      </c>
      <c r="U761" s="11" t="s">
        <v>1625</v>
      </c>
    </row>
    <row r="762" spans="1:21">
      <c r="A762" s="11">
        <v>68570</v>
      </c>
      <c r="B762" s="11">
        <v>2</v>
      </c>
      <c r="C762" s="11"/>
      <c r="D762" s="11">
        <v>56.5</v>
      </c>
      <c r="E762" s="11">
        <v>2</v>
      </c>
      <c r="F762" s="11">
        <v>4</v>
      </c>
      <c r="G762" s="11">
        <v>1</v>
      </c>
      <c r="H762" s="11">
        <v>6</v>
      </c>
      <c r="I762" s="11"/>
      <c r="J762" s="11"/>
      <c r="K762" s="11"/>
      <c r="L762" s="11"/>
      <c r="M762" s="11"/>
      <c r="N762" s="11"/>
      <c r="O762" s="11"/>
      <c r="P762" s="11">
        <v>1</v>
      </c>
      <c r="Q762" s="11">
        <v>178</v>
      </c>
      <c r="R762" s="11">
        <v>201601</v>
      </c>
      <c r="S762" s="11">
        <v>61</v>
      </c>
      <c r="T762" s="11" t="s">
        <v>195</v>
      </c>
      <c r="U762" s="11" t="s">
        <v>1626</v>
      </c>
    </row>
    <row r="763" spans="1:21">
      <c r="A763" s="11">
        <v>68570</v>
      </c>
      <c r="B763" s="11">
        <v>2</v>
      </c>
      <c r="C763" s="11"/>
      <c r="D763" s="11">
        <v>53.8</v>
      </c>
      <c r="E763" s="11">
        <v>2</v>
      </c>
      <c r="F763" s="11">
        <v>4</v>
      </c>
      <c r="G763" s="11">
        <v>1</v>
      </c>
      <c r="H763" s="11">
        <v>6</v>
      </c>
      <c r="I763" s="11"/>
      <c r="J763" s="11"/>
      <c r="K763" s="11"/>
      <c r="L763" s="11"/>
      <c r="M763" s="11"/>
      <c r="N763" s="11"/>
      <c r="O763" s="11"/>
      <c r="P763" s="11">
        <v>1</v>
      </c>
      <c r="Q763" s="11">
        <v>178</v>
      </c>
      <c r="R763" s="11">
        <v>201601</v>
      </c>
      <c r="S763" s="11">
        <v>61</v>
      </c>
      <c r="T763" s="11" t="s">
        <v>195</v>
      </c>
      <c r="U763" s="11" t="s">
        <v>1627</v>
      </c>
    </row>
    <row r="764" spans="1:21">
      <c r="A764" s="11">
        <v>68570</v>
      </c>
      <c r="B764" s="11">
        <v>2</v>
      </c>
      <c r="C764" s="11"/>
      <c r="D764" s="11">
        <v>49.8</v>
      </c>
      <c r="E764" s="11">
        <v>2</v>
      </c>
      <c r="F764" s="11">
        <v>4</v>
      </c>
      <c r="G764" s="11">
        <v>1</v>
      </c>
      <c r="H764" s="11">
        <v>6</v>
      </c>
      <c r="I764" s="11"/>
      <c r="J764" s="11"/>
      <c r="K764" s="11"/>
      <c r="L764" s="11"/>
      <c r="M764" s="11"/>
      <c r="N764" s="11"/>
      <c r="O764" s="11"/>
      <c r="P764" s="11">
        <v>1</v>
      </c>
      <c r="Q764" s="11">
        <v>178</v>
      </c>
      <c r="R764" s="11">
        <v>201601</v>
      </c>
      <c r="S764" s="11">
        <v>61</v>
      </c>
      <c r="T764" s="11" t="s">
        <v>195</v>
      </c>
      <c r="U764" s="11" t="s">
        <v>1628</v>
      </c>
    </row>
    <row r="765" spans="1:21">
      <c r="A765" s="11">
        <v>68570</v>
      </c>
      <c r="B765" s="11">
        <v>2</v>
      </c>
      <c r="C765" s="11"/>
      <c r="D765" s="11">
        <v>55.8</v>
      </c>
      <c r="E765" s="11">
        <v>2</v>
      </c>
      <c r="F765" s="11">
        <v>4</v>
      </c>
      <c r="G765" s="11">
        <v>1</v>
      </c>
      <c r="H765" s="11">
        <v>6</v>
      </c>
      <c r="I765" s="11"/>
      <c r="J765" s="11"/>
      <c r="K765" s="11"/>
      <c r="L765" s="11"/>
      <c r="M765" s="11"/>
      <c r="N765" s="11"/>
      <c r="O765" s="11"/>
      <c r="P765" s="11">
        <v>1</v>
      </c>
      <c r="Q765" s="11">
        <v>178</v>
      </c>
      <c r="R765" s="11">
        <v>201601</v>
      </c>
      <c r="S765" s="11">
        <v>61</v>
      </c>
      <c r="T765" s="11" t="s">
        <v>195</v>
      </c>
      <c r="U765" s="11" t="s">
        <v>1629</v>
      </c>
    </row>
    <row r="766" spans="1:21">
      <c r="A766" s="11">
        <v>68570</v>
      </c>
      <c r="B766" s="11">
        <v>2</v>
      </c>
      <c r="C766" s="11"/>
      <c r="D766" s="11">
        <v>69.3</v>
      </c>
      <c r="E766" s="11">
        <v>2</v>
      </c>
      <c r="F766" s="11">
        <v>4</v>
      </c>
      <c r="G766" s="11">
        <v>1</v>
      </c>
      <c r="H766" s="11">
        <v>6</v>
      </c>
      <c r="I766" s="11"/>
      <c r="J766" s="11"/>
      <c r="K766" s="11"/>
      <c r="L766" s="11"/>
      <c r="M766" s="11"/>
      <c r="N766" s="11"/>
      <c r="O766" s="11"/>
      <c r="P766" s="11">
        <v>1</v>
      </c>
      <c r="Q766" s="11">
        <v>178</v>
      </c>
      <c r="R766" s="11">
        <v>201601</v>
      </c>
      <c r="S766" s="11">
        <v>61</v>
      </c>
      <c r="T766" s="11" t="s">
        <v>195</v>
      </c>
      <c r="U766" s="11" t="s">
        <v>1630</v>
      </c>
    </row>
    <row r="767" spans="1:21">
      <c r="A767" s="11">
        <v>68570</v>
      </c>
      <c r="B767" s="11">
        <v>2</v>
      </c>
      <c r="C767" s="11"/>
      <c r="D767" s="11">
        <v>53.5</v>
      </c>
      <c r="E767" s="11">
        <v>3</v>
      </c>
      <c r="F767" s="11">
        <v>4</v>
      </c>
      <c r="G767" s="11">
        <v>1</v>
      </c>
      <c r="H767" s="11">
        <v>6</v>
      </c>
      <c r="I767" s="11"/>
      <c r="J767" s="11"/>
      <c r="K767" s="11"/>
      <c r="L767" s="11"/>
      <c r="M767" s="11"/>
      <c r="N767" s="11"/>
      <c r="O767" s="11"/>
      <c r="P767" s="11">
        <v>1</v>
      </c>
      <c r="Q767" s="11">
        <v>178</v>
      </c>
      <c r="R767" s="11">
        <v>201601</v>
      </c>
      <c r="S767" s="11">
        <v>61</v>
      </c>
      <c r="T767" s="11" t="s">
        <v>195</v>
      </c>
      <c r="U767" s="11" t="s">
        <v>1631</v>
      </c>
    </row>
    <row r="768" spans="1:21">
      <c r="A768" s="11">
        <v>68570</v>
      </c>
      <c r="B768" s="11">
        <v>2</v>
      </c>
      <c r="C768" s="11"/>
      <c r="D768" s="11">
        <v>56.2</v>
      </c>
      <c r="E768" s="11">
        <v>3</v>
      </c>
      <c r="F768" s="11">
        <v>4</v>
      </c>
      <c r="G768" s="11">
        <v>1</v>
      </c>
      <c r="H768" s="11">
        <v>6</v>
      </c>
      <c r="I768" s="11"/>
      <c r="J768" s="11"/>
      <c r="K768" s="11"/>
      <c r="L768" s="11"/>
      <c r="M768" s="11"/>
      <c r="N768" s="11"/>
      <c r="O768" s="11"/>
      <c r="P768" s="11">
        <v>1</v>
      </c>
      <c r="Q768" s="11">
        <v>178</v>
      </c>
      <c r="R768" s="11">
        <v>201601</v>
      </c>
      <c r="S768" s="11">
        <v>61</v>
      </c>
      <c r="T768" s="11" t="s">
        <v>195</v>
      </c>
      <c r="U768" s="11" t="s">
        <v>1632</v>
      </c>
    </row>
    <row r="769" spans="1:21">
      <c r="A769" s="11">
        <v>68570</v>
      </c>
      <c r="B769" s="11">
        <v>2</v>
      </c>
      <c r="C769" s="11"/>
      <c r="D769" s="11">
        <v>64.900000000000006</v>
      </c>
      <c r="E769" s="11">
        <v>3</v>
      </c>
      <c r="F769" s="11">
        <v>4</v>
      </c>
      <c r="G769" s="11">
        <v>1</v>
      </c>
      <c r="H769" s="11">
        <v>6</v>
      </c>
      <c r="I769" s="11"/>
      <c r="J769" s="11"/>
      <c r="K769" s="11"/>
      <c r="L769" s="11"/>
      <c r="M769" s="11"/>
      <c r="N769" s="11"/>
      <c r="O769" s="11"/>
      <c r="P769" s="11">
        <v>1</v>
      </c>
      <c r="Q769" s="11">
        <v>178</v>
      </c>
      <c r="R769" s="11">
        <v>201601</v>
      </c>
      <c r="S769" s="11">
        <v>61</v>
      </c>
      <c r="T769" s="11" t="s">
        <v>195</v>
      </c>
      <c r="U769" s="11" t="s">
        <v>1633</v>
      </c>
    </row>
    <row r="770" spans="1:21">
      <c r="A770" s="11">
        <v>68570</v>
      </c>
      <c r="B770" s="11">
        <v>2</v>
      </c>
      <c r="C770" s="11"/>
      <c r="D770" s="11">
        <v>56.2</v>
      </c>
      <c r="E770" s="11">
        <v>3</v>
      </c>
      <c r="F770" s="11">
        <v>4</v>
      </c>
      <c r="G770" s="11">
        <v>1</v>
      </c>
      <c r="H770" s="11">
        <v>6</v>
      </c>
      <c r="I770" s="11"/>
      <c r="J770" s="11"/>
      <c r="K770" s="11"/>
      <c r="L770" s="11"/>
      <c r="M770" s="11"/>
      <c r="N770" s="11"/>
      <c r="O770" s="11"/>
      <c r="P770" s="11">
        <v>1</v>
      </c>
      <c r="Q770" s="11">
        <v>178</v>
      </c>
      <c r="R770" s="11">
        <v>201601</v>
      </c>
      <c r="S770" s="11">
        <v>61</v>
      </c>
      <c r="T770" s="11" t="s">
        <v>195</v>
      </c>
      <c r="U770" s="11" t="s">
        <v>1634</v>
      </c>
    </row>
    <row r="771" spans="1:21">
      <c r="A771" s="11">
        <v>68570</v>
      </c>
      <c r="B771" s="11">
        <v>2</v>
      </c>
      <c r="C771" s="11"/>
      <c r="D771" s="11">
        <v>56.5</v>
      </c>
      <c r="E771" s="11">
        <v>3</v>
      </c>
      <c r="F771" s="11">
        <v>4</v>
      </c>
      <c r="G771" s="11">
        <v>1</v>
      </c>
      <c r="H771" s="11">
        <v>6</v>
      </c>
      <c r="I771" s="11"/>
      <c r="J771" s="11"/>
      <c r="K771" s="11"/>
      <c r="L771" s="11"/>
      <c r="M771" s="11"/>
      <c r="N771" s="11"/>
      <c r="O771" s="11"/>
      <c r="P771" s="11">
        <v>1</v>
      </c>
      <c r="Q771" s="11">
        <v>178</v>
      </c>
      <c r="R771" s="11">
        <v>201601</v>
      </c>
      <c r="S771" s="11">
        <v>61</v>
      </c>
      <c r="T771" s="11" t="s">
        <v>195</v>
      </c>
      <c r="U771" s="11" t="s">
        <v>1635</v>
      </c>
    </row>
    <row r="772" spans="1:21">
      <c r="A772" s="11">
        <v>68570</v>
      </c>
      <c r="B772" s="11">
        <v>2</v>
      </c>
      <c r="C772" s="11"/>
      <c r="D772" s="11">
        <v>55.7</v>
      </c>
      <c r="E772" s="11">
        <v>3</v>
      </c>
      <c r="F772" s="11">
        <v>4</v>
      </c>
      <c r="G772" s="11">
        <v>1</v>
      </c>
      <c r="H772" s="11">
        <v>6</v>
      </c>
      <c r="I772" s="11"/>
      <c r="J772" s="11"/>
      <c r="K772" s="11"/>
      <c r="L772" s="11"/>
      <c r="M772" s="11"/>
      <c r="N772" s="11"/>
      <c r="O772" s="11"/>
      <c r="P772" s="11">
        <v>1</v>
      </c>
      <c r="Q772" s="11">
        <v>178</v>
      </c>
      <c r="R772" s="11">
        <v>201601</v>
      </c>
      <c r="S772" s="11">
        <v>61</v>
      </c>
      <c r="T772" s="11" t="s">
        <v>195</v>
      </c>
      <c r="U772" s="11" t="s">
        <v>1636</v>
      </c>
    </row>
    <row r="773" spans="1:21">
      <c r="A773" s="11">
        <v>68570</v>
      </c>
      <c r="B773" s="11">
        <v>2</v>
      </c>
      <c r="C773" s="11"/>
      <c r="D773" s="11">
        <v>46.5</v>
      </c>
      <c r="E773" s="11">
        <v>3</v>
      </c>
      <c r="F773" s="11">
        <v>4</v>
      </c>
      <c r="G773" s="11">
        <v>1</v>
      </c>
      <c r="H773" s="11">
        <v>6</v>
      </c>
      <c r="I773" s="11"/>
      <c r="J773" s="11"/>
      <c r="K773" s="11"/>
      <c r="L773" s="11"/>
      <c r="M773" s="11"/>
      <c r="N773" s="11"/>
      <c r="O773" s="11"/>
      <c r="P773" s="11">
        <v>1</v>
      </c>
      <c r="Q773" s="11">
        <v>178</v>
      </c>
      <c r="R773" s="11">
        <v>201601</v>
      </c>
      <c r="S773" s="11">
        <v>61</v>
      </c>
      <c r="T773" s="11" t="s">
        <v>195</v>
      </c>
      <c r="U773" s="11" t="s">
        <v>1637</v>
      </c>
    </row>
    <row r="774" spans="1:21">
      <c r="A774" s="11">
        <v>68570</v>
      </c>
      <c r="B774" s="11">
        <v>2</v>
      </c>
      <c r="C774" s="11"/>
      <c r="D774" s="11">
        <v>64.099999999999994</v>
      </c>
      <c r="E774" s="11">
        <v>3</v>
      </c>
      <c r="F774" s="11">
        <v>4</v>
      </c>
      <c r="G774" s="11">
        <v>1</v>
      </c>
      <c r="H774" s="11">
        <v>6</v>
      </c>
      <c r="I774" s="11"/>
      <c r="J774" s="11"/>
      <c r="K774" s="11"/>
      <c r="L774" s="11"/>
      <c r="M774" s="11"/>
      <c r="N774" s="11"/>
      <c r="O774" s="11"/>
      <c r="P774" s="11">
        <v>1</v>
      </c>
      <c r="Q774" s="11">
        <v>178</v>
      </c>
      <c r="R774" s="11">
        <v>201601</v>
      </c>
      <c r="S774" s="11">
        <v>61</v>
      </c>
      <c r="T774" s="11" t="s">
        <v>195</v>
      </c>
      <c r="U774" s="11" t="s">
        <v>1638</v>
      </c>
    </row>
    <row r="775" spans="1:21">
      <c r="A775" s="11">
        <v>68570</v>
      </c>
      <c r="B775" s="11">
        <v>2</v>
      </c>
      <c r="C775" s="11"/>
      <c r="D775" s="11">
        <v>50.5</v>
      </c>
      <c r="E775" s="11">
        <v>3</v>
      </c>
      <c r="F775" s="11">
        <v>4</v>
      </c>
      <c r="G775" s="11">
        <v>1</v>
      </c>
      <c r="H775" s="11">
        <v>6</v>
      </c>
      <c r="I775" s="11"/>
      <c r="J775" s="11"/>
      <c r="K775" s="11"/>
      <c r="L775" s="11"/>
      <c r="M775" s="11"/>
      <c r="N775" s="11"/>
      <c r="O775" s="11"/>
      <c r="P775" s="11">
        <v>1</v>
      </c>
      <c r="Q775" s="11">
        <v>178</v>
      </c>
      <c r="R775" s="11">
        <v>201601</v>
      </c>
      <c r="S775" s="11">
        <v>61</v>
      </c>
      <c r="T775" s="11" t="s">
        <v>195</v>
      </c>
      <c r="U775" s="11" t="s">
        <v>1639</v>
      </c>
    </row>
    <row r="776" spans="1:21">
      <c r="A776" s="11">
        <v>68570</v>
      </c>
      <c r="B776" s="11">
        <v>2</v>
      </c>
      <c r="C776" s="11"/>
      <c r="D776" s="11">
        <v>52.7</v>
      </c>
      <c r="E776" s="11">
        <v>3</v>
      </c>
      <c r="F776" s="11">
        <v>4</v>
      </c>
      <c r="G776" s="11">
        <v>1</v>
      </c>
      <c r="H776" s="11">
        <v>6</v>
      </c>
      <c r="I776" s="11"/>
      <c r="J776" s="11"/>
      <c r="K776" s="11"/>
      <c r="L776" s="11"/>
      <c r="M776" s="11"/>
      <c r="N776" s="11"/>
      <c r="O776" s="11"/>
      <c r="P776" s="11">
        <v>1</v>
      </c>
      <c r="Q776" s="11">
        <v>178</v>
      </c>
      <c r="R776" s="11">
        <v>201601</v>
      </c>
      <c r="S776" s="11">
        <v>61</v>
      </c>
      <c r="T776" s="11" t="s">
        <v>195</v>
      </c>
      <c r="U776" s="11" t="s">
        <v>1640</v>
      </c>
    </row>
    <row r="777" spans="1:21">
      <c r="A777" s="11">
        <v>68570</v>
      </c>
      <c r="B777" s="11">
        <v>2</v>
      </c>
      <c r="C777" s="11"/>
      <c r="D777" s="11">
        <v>52.8</v>
      </c>
      <c r="E777" s="11">
        <v>3</v>
      </c>
      <c r="F777" s="11">
        <v>4</v>
      </c>
      <c r="G777" s="11">
        <v>1</v>
      </c>
      <c r="H777" s="11">
        <v>6</v>
      </c>
      <c r="I777" s="11"/>
      <c r="J777" s="11"/>
      <c r="K777" s="11"/>
      <c r="L777" s="11"/>
      <c r="M777" s="11"/>
      <c r="N777" s="11"/>
      <c r="O777" s="11"/>
      <c r="P777" s="11">
        <v>1</v>
      </c>
      <c r="Q777" s="11">
        <v>178</v>
      </c>
      <c r="R777" s="11">
        <v>201601</v>
      </c>
      <c r="S777" s="11">
        <v>61</v>
      </c>
      <c r="T777" s="11" t="s">
        <v>195</v>
      </c>
      <c r="U777" s="11" t="s">
        <v>1641</v>
      </c>
    </row>
    <row r="778" spans="1:21">
      <c r="A778" s="11">
        <v>68570</v>
      </c>
      <c r="B778" s="11">
        <v>2</v>
      </c>
      <c r="C778" s="11"/>
      <c r="D778" s="11">
        <v>49.5</v>
      </c>
      <c r="E778" s="11">
        <v>3</v>
      </c>
      <c r="F778" s="11">
        <v>4</v>
      </c>
      <c r="G778" s="11">
        <v>1</v>
      </c>
      <c r="H778" s="11">
        <v>6</v>
      </c>
      <c r="I778" s="11"/>
      <c r="J778" s="11"/>
      <c r="K778" s="11"/>
      <c r="L778" s="11"/>
      <c r="M778" s="11"/>
      <c r="N778" s="11"/>
      <c r="O778" s="11"/>
      <c r="P778" s="11">
        <v>1</v>
      </c>
      <c r="Q778" s="11">
        <v>178</v>
      </c>
      <c r="R778" s="11">
        <v>201601</v>
      </c>
      <c r="S778" s="11">
        <v>61</v>
      </c>
      <c r="T778" s="11" t="s">
        <v>195</v>
      </c>
      <c r="U778" s="11" t="s">
        <v>1642</v>
      </c>
    </row>
    <row r="779" spans="1:21">
      <c r="A779" s="11">
        <v>68570</v>
      </c>
      <c r="B779" s="11">
        <v>2</v>
      </c>
      <c r="C779" s="11"/>
      <c r="D779" s="11">
        <v>58.4</v>
      </c>
      <c r="E779" s="11">
        <v>3</v>
      </c>
      <c r="F779" s="11">
        <v>4</v>
      </c>
      <c r="G779" s="11">
        <v>1</v>
      </c>
      <c r="H779" s="11">
        <v>6</v>
      </c>
      <c r="I779" s="11"/>
      <c r="J779" s="11"/>
      <c r="K779" s="11"/>
      <c r="L779" s="11"/>
      <c r="M779" s="11"/>
      <c r="N779" s="11"/>
      <c r="O779" s="11"/>
      <c r="P779" s="11">
        <v>1</v>
      </c>
      <c r="Q779" s="11">
        <v>178</v>
      </c>
      <c r="R779" s="11">
        <v>201601</v>
      </c>
      <c r="S779" s="11">
        <v>61</v>
      </c>
      <c r="T779" s="11" t="s">
        <v>195</v>
      </c>
      <c r="U779" s="11" t="s">
        <v>1643</v>
      </c>
    </row>
    <row r="780" spans="1:21">
      <c r="A780" s="11">
        <v>68570</v>
      </c>
      <c r="B780" s="11">
        <v>2</v>
      </c>
      <c r="C780" s="11"/>
      <c r="D780" s="11">
        <v>64.5</v>
      </c>
      <c r="E780" s="11">
        <v>3</v>
      </c>
      <c r="F780" s="11">
        <v>4</v>
      </c>
      <c r="G780" s="11">
        <v>1</v>
      </c>
      <c r="H780" s="11">
        <v>6</v>
      </c>
      <c r="I780" s="11"/>
      <c r="J780" s="11"/>
      <c r="K780" s="11"/>
      <c r="L780" s="11"/>
      <c r="M780" s="11"/>
      <c r="N780" s="11"/>
      <c r="O780" s="11"/>
      <c r="P780" s="11">
        <v>1</v>
      </c>
      <c r="Q780" s="11">
        <v>178</v>
      </c>
      <c r="R780" s="11">
        <v>201601</v>
      </c>
      <c r="S780" s="11">
        <v>61</v>
      </c>
      <c r="T780" s="11" t="s">
        <v>195</v>
      </c>
      <c r="U780" s="11" t="s">
        <v>1644</v>
      </c>
    </row>
    <row r="781" spans="1:21">
      <c r="A781" s="11">
        <v>68570</v>
      </c>
      <c r="B781" s="11">
        <v>2</v>
      </c>
      <c r="C781" s="11"/>
      <c r="D781" s="11">
        <v>53.3</v>
      </c>
      <c r="E781" s="11">
        <v>3</v>
      </c>
      <c r="F781" s="11">
        <v>4</v>
      </c>
      <c r="G781" s="11">
        <v>1</v>
      </c>
      <c r="H781" s="11">
        <v>6</v>
      </c>
      <c r="I781" s="11"/>
      <c r="J781" s="11"/>
      <c r="K781" s="11"/>
      <c r="L781" s="11"/>
      <c r="M781" s="11"/>
      <c r="N781" s="11"/>
      <c r="O781" s="11"/>
      <c r="P781" s="11">
        <v>1</v>
      </c>
      <c r="Q781" s="11">
        <v>178</v>
      </c>
      <c r="R781" s="11">
        <v>201601</v>
      </c>
      <c r="S781" s="11">
        <v>62</v>
      </c>
      <c r="T781" s="11" t="s">
        <v>194</v>
      </c>
      <c r="U781" s="11" t="s">
        <v>1645</v>
      </c>
    </row>
    <row r="782" spans="1:21">
      <c r="A782" s="11">
        <v>68570</v>
      </c>
      <c r="B782" s="11">
        <v>2</v>
      </c>
      <c r="C782" s="11"/>
      <c r="D782" s="11">
        <v>59.6</v>
      </c>
      <c r="E782" s="11">
        <v>3</v>
      </c>
      <c r="F782" s="11">
        <v>4</v>
      </c>
      <c r="G782" s="11">
        <v>1</v>
      </c>
      <c r="H782" s="11">
        <v>6</v>
      </c>
      <c r="I782" s="11"/>
      <c r="J782" s="11"/>
      <c r="K782" s="11"/>
      <c r="L782" s="11"/>
      <c r="M782" s="11"/>
      <c r="N782" s="11"/>
      <c r="O782" s="11"/>
      <c r="P782" s="11">
        <v>1</v>
      </c>
      <c r="Q782" s="11">
        <v>178</v>
      </c>
      <c r="R782" s="11">
        <v>201601</v>
      </c>
      <c r="S782" s="11">
        <v>62</v>
      </c>
      <c r="T782" s="11" t="s">
        <v>194</v>
      </c>
      <c r="U782" s="11" t="s">
        <v>1646</v>
      </c>
    </row>
    <row r="783" spans="1:21">
      <c r="A783" s="11">
        <v>68570</v>
      </c>
      <c r="B783" s="11">
        <v>2</v>
      </c>
      <c r="C783" s="11"/>
      <c r="D783" s="11">
        <v>64.2</v>
      </c>
      <c r="E783" s="11">
        <v>3</v>
      </c>
      <c r="F783" s="11">
        <v>4</v>
      </c>
      <c r="G783" s="11">
        <v>1</v>
      </c>
      <c r="H783" s="11">
        <v>6</v>
      </c>
      <c r="I783" s="11"/>
      <c r="J783" s="11"/>
      <c r="K783" s="11"/>
      <c r="L783" s="11"/>
      <c r="M783" s="11"/>
      <c r="N783" s="11"/>
      <c r="O783" s="11"/>
      <c r="P783" s="11">
        <v>1</v>
      </c>
      <c r="Q783" s="11">
        <v>178</v>
      </c>
      <c r="R783" s="11">
        <v>201601</v>
      </c>
      <c r="S783" s="11">
        <v>62</v>
      </c>
      <c r="T783" s="11" t="s">
        <v>194</v>
      </c>
      <c r="U783" s="11" t="s">
        <v>1647</v>
      </c>
    </row>
    <row r="784" spans="1:21">
      <c r="A784" s="11">
        <v>68550</v>
      </c>
      <c r="B784" s="11">
        <v>1</v>
      </c>
      <c r="C784" s="11"/>
      <c r="D784" s="11">
        <v>88.8</v>
      </c>
      <c r="E784" s="11">
        <v>2</v>
      </c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>
        <v>1</v>
      </c>
      <c r="Q784" s="11">
        <v>178</v>
      </c>
      <c r="R784" s="11">
        <v>201601</v>
      </c>
      <c r="S784" s="11">
        <v>63</v>
      </c>
      <c r="T784" s="11" t="s">
        <v>193</v>
      </c>
      <c r="U784" s="11" t="s">
        <v>1648</v>
      </c>
    </row>
    <row r="785" spans="1:21">
      <c r="A785" s="11">
        <v>68550</v>
      </c>
      <c r="B785" s="11">
        <v>1</v>
      </c>
      <c r="C785" s="11"/>
      <c r="D785" s="11">
        <v>85.2</v>
      </c>
      <c r="E785" s="11">
        <v>2</v>
      </c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>
        <v>1</v>
      </c>
      <c r="Q785" s="11">
        <v>178</v>
      </c>
      <c r="R785" s="11">
        <v>201601</v>
      </c>
      <c r="S785" s="11">
        <v>63</v>
      </c>
      <c r="T785" s="11" t="s">
        <v>193</v>
      </c>
      <c r="U785" s="11" t="s">
        <v>1649</v>
      </c>
    </row>
    <row r="786" spans="1:21">
      <c r="A786" s="11">
        <v>68550</v>
      </c>
      <c r="B786" s="11">
        <v>1</v>
      </c>
      <c r="C786" s="11"/>
      <c r="D786" s="11">
        <v>81.2</v>
      </c>
      <c r="E786" s="11">
        <v>2</v>
      </c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>
        <v>1</v>
      </c>
      <c r="Q786" s="11">
        <v>178</v>
      </c>
      <c r="R786" s="11">
        <v>201601</v>
      </c>
      <c r="S786" s="11">
        <v>63</v>
      </c>
      <c r="T786" s="11" t="s">
        <v>193</v>
      </c>
      <c r="U786" s="11" t="s">
        <v>1650</v>
      </c>
    </row>
    <row r="787" spans="1:21">
      <c r="A787" s="11">
        <v>69310</v>
      </c>
      <c r="B787" s="11">
        <v>1</v>
      </c>
      <c r="C787" s="11">
        <v>84.9</v>
      </c>
      <c r="D787" s="11"/>
      <c r="E787" s="11">
        <v>2</v>
      </c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>
        <v>1</v>
      </c>
      <c r="Q787" s="11">
        <v>178</v>
      </c>
      <c r="R787" s="11">
        <v>201601</v>
      </c>
      <c r="S787" s="11">
        <v>63</v>
      </c>
      <c r="T787" s="11" t="s">
        <v>193</v>
      </c>
      <c r="U787" s="11" t="s">
        <v>1651</v>
      </c>
    </row>
    <row r="788" spans="1:21">
      <c r="A788" s="11">
        <v>69310</v>
      </c>
      <c r="B788" s="11">
        <v>1</v>
      </c>
      <c r="C788" s="11">
        <v>109</v>
      </c>
      <c r="D788" s="11"/>
      <c r="E788" s="11">
        <v>2</v>
      </c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>
        <v>1</v>
      </c>
      <c r="Q788" s="11">
        <v>178</v>
      </c>
      <c r="R788" s="11">
        <v>201601</v>
      </c>
      <c r="S788" s="11">
        <v>63</v>
      </c>
      <c r="T788" s="11" t="s">
        <v>193</v>
      </c>
      <c r="U788" s="11" t="s">
        <v>1652</v>
      </c>
    </row>
    <row r="789" spans="1:21">
      <c r="A789" s="11">
        <v>68570</v>
      </c>
      <c r="B789" s="11">
        <v>1</v>
      </c>
      <c r="C789" s="11"/>
      <c r="D789" s="11">
        <v>50.7</v>
      </c>
      <c r="E789" s="11">
        <v>2</v>
      </c>
      <c r="F789" s="11"/>
      <c r="G789" s="11"/>
      <c r="H789" s="11"/>
      <c r="I789" s="11"/>
      <c r="J789" s="11"/>
      <c r="K789" s="11">
        <v>5</v>
      </c>
      <c r="L789" s="11">
        <v>90</v>
      </c>
      <c r="M789" s="11">
        <v>90</v>
      </c>
      <c r="N789" s="11">
        <v>40</v>
      </c>
      <c r="O789" s="11"/>
      <c r="P789" s="11">
        <v>1</v>
      </c>
      <c r="Q789" s="11">
        <v>178</v>
      </c>
      <c r="R789" s="11">
        <v>201601</v>
      </c>
      <c r="S789" s="11">
        <v>65</v>
      </c>
      <c r="T789" s="11" t="s">
        <v>191</v>
      </c>
      <c r="U789" s="11" t="s">
        <v>1653</v>
      </c>
    </row>
    <row r="790" spans="1:21">
      <c r="A790" s="11">
        <v>68570</v>
      </c>
      <c r="B790" s="11">
        <v>1</v>
      </c>
      <c r="C790" s="11"/>
      <c r="D790" s="11">
        <v>83.2</v>
      </c>
      <c r="E790" s="11">
        <v>2</v>
      </c>
      <c r="F790" s="11"/>
      <c r="G790" s="11"/>
      <c r="H790" s="11"/>
      <c r="I790" s="11"/>
      <c r="J790" s="11"/>
      <c r="K790" s="11">
        <v>5</v>
      </c>
      <c r="L790" s="11">
        <v>80</v>
      </c>
      <c r="M790" s="11">
        <v>80</v>
      </c>
      <c r="N790" s="11">
        <v>20</v>
      </c>
      <c r="O790" s="11"/>
      <c r="P790" s="11">
        <v>1</v>
      </c>
      <c r="Q790" s="11">
        <v>178</v>
      </c>
      <c r="R790" s="11">
        <v>201601</v>
      </c>
      <c r="S790" s="11">
        <v>65</v>
      </c>
      <c r="T790" s="11" t="s">
        <v>191</v>
      </c>
      <c r="U790" s="11" t="s">
        <v>1654</v>
      </c>
    </row>
    <row r="791" spans="1:21">
      <c r="A791" s="11">
        <v>68570</v>
      </c>
      <c r="B791" s="11">
        <v>1</v>
      </c>
      <c r="C791" s="11"/>
      <c r="D791" s="11">
        <v>86.1</v>
      </c>
      <c r="E791" s="11">
        <v>2</v>
      </c>
      <c r="F791" s="11"/>
      <c r="G791" s="11"/>
      <c r="H791" s="11"/>
      <c r="I791" s="11"/>
      <c r="J791" s="11"/>
      <c r="K791" s="11">
        <v>5</v>
      </c>
      <c r="L791" s="11">
        <v>40</v>
      </c>
      <c r="M791" s="11">
        <v>10</v>
      </c>
      <c r="N791" s="11">
        <v>5</v>
      </c>
      <c r="O791" s="11"/>
      <c r="P791" s="11">
        <v>1</v>
      </c>
      <c r="Q791" s="11">
        <v>178</v>
      </c>
      <c r="R791" s="11">
        <v>201601</v>
      </c>
      <c r="S791" s="11">
        <v>65</v>
      </c>
      <c r="T791" s="11" t="s">
        <v>191</v>
      </c>
      <c r="U791" s="11" t="s">
        <v>1655</v>
      </c>
    </row>
    <row r="792" spans="1:21">
      <c r="A792" s="11">
        <v>68570</v>
      </c>
      <c r="B792" s="11">
        <v>1</v>
      </c>
      <c r="C792" s="11"/>
      <c r="D792" s="11">
        <v>82.4</v>
      </c>
      <c r="E792" s="11">
        <v>2</v>
      </c>
      <c r="F792" s="11"/>
      <c r="G792" s="11"/>
      <c r="H792" s="11"/>
      <c r="I792" s="11"/>
      <c r="J792" s="11"/>
      <c r="K792" s="11">
        <v>5</v>
      </c>
      <c r="L792" s="11">
        <v>10</v>
      </c>
      <c r="M792" s="11">
        <v>50</v>
      </c>
      <c r="N792" s="11">
        <v>40</v>
      </c>
      <c r="O792" s="11"/>
      <c r="P792" s="11">
        <v>1</v>
      </c>
      <c r="Q792" s="11">
        <v>178</v>
      </c>
      <c r="R792" s="11">
        <v>201601</v>
      </c>
      <c r="S792" s="11">
        <v>65</v>
      </c>
      <c r="T792" s="11" t="s">
        <v>191</v>
      </c>
      <c r="U792" s="11" t="s">
        <v>1656</v>
      </c>
    </row>
    <row r="793" spans="1:21">
      <c r="A793" s="11">
        <v>68570</v>
      </c>
      <c r="B793" s="11">
        <v>1</v>
      </c>
      <c r="C793" s="11"/>
      <c r="D793" s="11">
        <v>77.8</v>
      </c>
      <c r="E793" s="11">
        <v>2</v>
      </c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>
        <v>1</v>
      </c>
      <c r="Q793" s="11">
        <v>178</v>
      </c>
      <c r="R793" s="11">
        <v>201601</v>
      </c>
      <c r="S793" s="11">
        <v>65</v>
      </c>
      <c r="T793" s="11" t="s">
        <v>191</v>
      </c>
      <c r="U793" s="11" t="s">
        <v>1657</v>
      </c>
    </row>
    <row r="794" spans="1:21">
      <c r="A794" s="11">
        <v>68570</v>
      </c>
      <c r="B794" s="11">
        <v>1</v>
      </c>
      <c r="C794" s="11"/>
      <c r="D794" s="11">
        <v>80.599999999999994</v>
      </c>
      <c r="E794" s="11">
        <v>2</v>
      </c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>
        <v>1</v>
      </c>
      <c r="Q794" s="11">
        <v>178</v>
      </c>
      <c r="R794" s="11">
        <v>201601</v>
      </c>
      <c r="S794" s="11">
        <v>65</v>
      </c>
      <c r="T794" s="11" t="s">
        <v>191</v>
      </c>
      <c r="U794" s="11" t="s">
        <v>1658</v>
      </c>
    </row>
    <row r="795" spans="1:21">
      <c r="A795" s="11">
        <v>68570</v>
      </c>
      <c r="B795" s="11">
        <v>1</v>
      </c>
      <c r="C795" s="11"/>
      <c r="D795" s="11">
        <v>84.8</v>
      </c>
      <c r="E795" s="11">
        <v>2</v>
      </c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>
        <v>1</v>
      </c>
      <c r="Q795" s="11">
        <v>178</v>
      </c>
      <c r="R795" s="11">
        <v>201601</v>
      </c>
      <c r="S795" s="11">
        <v>65</v>
      </c>
      <c r="T795" s="11" t="s">
        <v>191</v>
      </c>
      <c r="U795" s="11" t="s">
        <v>1659</v>
      </c>
    </row>
    <row r="796" spans="1:21">
      <c r="A796" s="11">
        <v>68570</v>
      </c>
      <c r="B796" s="11">
        <v>1</v>
      </c>
      <c r="C796" s="11"/>
      <c r="D796" s="11">
        <v>59.2</v>
      </c>
      <c r="E796" s="11">
        <v>2</v>
      </c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>
        <v>1</v>
      </c>
      <c r="Q796" s="11">
        <v>178</v>
      </c>
      <c r="R796" s="11">
        <v>201601</v>
      </c>
      <c r="S796" s="11">
        <v>65</v>
      </c>
      <c r="T796" s="11" t="s">
        <v>191</v>
      </c>
      <c r="U796" s="11" t="s">
        <v>1660</v>
      </c>
    </row>
    <row r="797" spans="1:21">
      <c r="A797" s="11">
        <v>68570</v>
      </c>
      <c r="B797" s="11">
        <v>1</v>
      </c>
      <c r="C797" s="11"/>
      <c r="D797" s="11">
        <v>94.2</v>
      </c>
      <c r="E797" s="11">
        <v>2</v>
      </c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>
        <v>1</v>
      </c>
      <c r="Q797" s="11">
        <v>178</v>
      </c>
      <c r="R797" s="11">
        <v>201601</v>
      </c>
      <c r="S797" s="11">
        <v>65</v>
      </c>
      <c r="T797" s="11" t="s">
        <v>191</v>
      </c>
      <c r="U797" s="11" t="s">
        <v>1661</v>
      </c>
    </row>
    <row r="798" spans="1:21">
      <c r="A798" s="11">
        <v>68570</v>
      </c>
      <c r="B798" s="11">
        <v>1</v>
      </c>
      <c r="C798" s="11"/>
      <c r="D798" s="11">
        <v>66.099999999999994</v>
      </c>
      <c r="E798" s="11">
        <v>2</v>
      </c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>
        <v>1</v>
      </c>
      <c r="Q798" s="11">
        <v>178</v>
      </c>
      <c r="R798" s="11">
        <v>201601</v>
      </c>
      <c r="S798" s="11">
        <v>65</v>
      </c>
      <c r="T798" s="11" t="s">
        <v>191</v>
      </c>
      <c r="U798" s="11" t="s">
        <v>1662</v>
      </c>
    </row>
    <row r="799" spans="1:21">
      <c r="A799" s="11">
        <v>68570</v>
      </c>
      <c r="B799" s="11">
        <v>1</v>
      </c>
      <c r="C799" s="11"/>
      <c r="D799" s="11">
        <v>89</v>
      </c>
      <c r="E799" s="11">
        <v>2</v>
      </c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>
        <v>1</v>
      </c>
      <c r="Q799" s="11">
        <v>178</v>
      </c>
      <c r="R799" s="11">
        <v>201601</v>
      </c>
      <c r="S799" s="11">
        <v>65</v>
      </c>
      <c r="T799" s="11" t="s">
        <v>191</v>
      </c>
      <c r="U799" s="11" t="s">
        <v>1663</v>
      </c>
    </row>
    <row r="800" spans="1:21">
      <c r="A800" s="11">
        <v>68570</v>
      </c>
      <c r="B800" s="11">
        <v>1</v>
      </c>
      <c r="C800" s="11"/>
      <c r="D800" s="11">
        <v>74.8</v>
      </c>
      <c r="E800" s="11">
        <v>2</v>
      </c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>
        <v>1</v>
      </c>
      <c r="Q800" s="11">
        <v>178</v>
      </c>
      <c r="R800" s="11">
        <v>201601</v>
      </c>
      <c r="S800" s="11">
        <v>65</v>
      </c>
      <c r="T800" s="11" t="s">
        <v>191</v>
      </c>
      <c r="U800" s="11" t="s">
        <v>1664</v>
      </c>
    </row>
    <row r="801" spans="1:21">
      <c r="A801" s="11">
        <v>68560</v>
      </c>
      <c r="B801" s="11">
        <v>1</v>
      </c>
      <c r="C801" s="11"/>
      <c r="D801" s="11">
        <v>57.5</v>
      </c>
      <c r="E801" s="11">
        <v>2</v>
      </c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>
        <v>1</v>
      </c>
      <c r="Q801" s="11">
        <v>178</v>
      </c>
      <c r="R801" s="11">
        <v>201601</v>
      </c>
      <c r="S801" s="11">
        <v>67</v>
      </c>
      <c r="T801" s="11" t="s">
        <v>188</v>
      </c>
      <c r="U801" s="11" t="s">
        <v>1665</v>
      </c>
    </row>
    <row r="802" spans="1:21">
      <c r="A802" s="11">
        <v>68560</v>
      </c>
      <c r="B802" s="11">
        <v>1</v>
      </c>
      <c r="C802" s="11"/>
      <c r="D802" s="11">
        <v>76.2</v>
      </c>
      <c r="E802" s="11">
        <v>2</v>
      </c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>
        <v>1</v>
      </c>
      <c r="Q802" s="11">
        <v>178</v>
      </c>
      <c r="R802" s="11">
        <v>201601</v>
      </c>
      <c r="S802" s="11">
        <v>67</v>
      </c>
      <c r="T802" s="11" t="s">
        <v>188</v>
      </c>
      <c r="U802" s="11" t="s">
        <v>1666</v>
      </c>
    </row>
    <row r="803" spans="1:21">
      <c r="A803" s="11">
        <v>68560</v>
      </c>
      <c r="B803" s="11">
        <v>1</v>
      </c>
      <c r="C803" s="11"/>
      <c r="D803" s="11">
        <v>75.8</v>
      </c>
      <c r="E803" s="11">
        <v>2</v>
      </c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>
        <v>1</v>
      </c>
      <c r="Q803" s="11">
        <v>178</v>
      </c>
      <c r="R803" s="11">
        <v>201601</v>
      </c>
      <c r="S803" s="11">
        <v>67</v>
      </c>
      <c r="T803" s="11" t="s">
        <v>188</v>
      </c>
      <c r="U803" s="11" t="s">
        <v>1667</v>
      </c>
    </row>
    <row r="804" spans="1:21">
      <c r="A804" s="11">
        <v>68560</v>
      </c>
      <c r="B804" s="11">
        <v>1</v>
      </c>
      <c r="C804" s="11"/>
      <c r="D804" s="11">
        <v>58.8</v>
      </c>
      <c r="E804" s="11">
        <v>2</v>
      </c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>
        <v>1</v>
      </c>
      <c r="Q804" s="11">
        <v>178</v>
      </c>
      <c r="R804" s="11">
        <v>201601</v>
      </c>
      <c r="S804" s="11">
        <v>67</v>
      </c>
      <c r="T804" s="11" t="s">
        <v>188</v>
      </c>
      <c r="U804" s="11" t="s">
        <v>1668</v>
      </c>
    </row>
    <row r="805" spans="1:21">
      <c r="A805" s="11">
        <v>68560</v>
      </c>
      <c r="B805" s="11">
        <v>1</v>
      </c>
      <c r="C805" s="11"/>
      <c r="D805" s="11">
        <v>78.599999999999994</v>
      </c>
      <c r="E805" s="11">
        <v>2</v>
      </c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>
        <v>1</v>
      </c>
      <c r="Q805" s="11">
        <v>178</v>
      </c>
      <c r="R805" s="11">
        <v>201601</v>
      </c>
      <c r="S805" s="11">
        <v>67</v>
      </c>
      <c r="T805" s="11" t="s">
        <v>188</v>
      </c>
      <c r="U805" s="11" t="s">
        <v>1669</v>
      </c>
    </row>
    <row r="806" spans="1:21">
      <c r="A806" s="11">
        <v>68560</v>
      </c>
      <c r="B806" s="11">
        <v>1</v>
      </c>
      <c r="C806" s="11"/>
      <c r="D806" s="11">
        <v>74.2</v>
      </c>
      <c r="E806" s="11">
        <v>2</v>
      </c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>
        <v>1</v>
      </c>
      <c r="Q806" s="11">
        <v>178</v>
      </c>
      <c r="R806" s="11">
        <v>201601</v>
      </c>
      <c r="S806" s="11">
        <v>67</v>
      </c>
      <c r="T806" s="11" t="s">
        <v>188</v>
      </c>
      <c r="U806" s="11" t="s">
        <v>1670</v>
      </c>
    </row>
    <row r="807" spans="1:21">
      <c r="A807" s="11">
        <v>68560</v>
      </c>
      <c r="B807" s="11">
        <v>1</v>
      </c>
      <c r="C807" s="11"/>
      <c r="D807" s="11">
        <v>41.8</v>
      </c>
      <c r="E807" s="11">
        <v>2</v>
      </c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>
        <v>1</v>
      </c>
      <c r="Q807" s="11">
        <v>178</v>
      </c>
      <c r="R807" s="11">
        <v>201601</v>
      </c>
      <c r="S807" s="11">
        <v>67</v>
      </c>
      <c r="T807" s="11" t="s">
        <v>188</v>
      </c>
      <c r="U807" s="11" t="s">
        <v>1671</v>
      </c>
    </row>
    <row r="808" spans="1:21">
      <c r="A808" s="11">
        <v>68560</v>
      </c>
      <c r="B808" s="11">
        <v>1</v>
      </c>
      <c r="C808" s="11"/>
      <c r="D808" s="11">
        <v>90.9</v>
      </c>
      <c r="E808" s="11">
        <v>2</v>
      </c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>
        <v>1</v>
      </c>
      <c r="Q808" s="11">
        <v>178</v>
      </c>
      <c r="R808" s="11">
        <v>201601</v>
      </c>
      <c r="S808" s="11">
        <v>67</v>
      </c>
      <c r="T808" s="11" t="s">
        <v>188</v>
      </c>
      <c r="U808" s="11" t="s">
        <v>1672</v>
      </c>
    </row>
    <row r="809" spans="1:21">
      <c r="A809" s="11">
        <v>68560</v>
      </c>
      <c r="B809" s="11">
        <v>1</v>
      </c>
      <c r="C809" s="11"/>
      <c r="D809" s="11">
        <v>80.3</v>
      </c>
      <c r="E809" s="11">
        <v>2</v>
      </c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>
        <v>1</v>
      </c>
      <c r="Q809" s="11">
        <v>178</v>
      </c>
      <c r="R809" s="11">
        <v>201601</v>
      </c>
      <c r="S809" s="11">
        <v>67</v>
      </c>
      <c r="T809" s="11" t="s">
        <v>188</v>
      </c>
      <c r="U809" s="11" t="s">
        <v>1673</v>
      </c>
    </row>
    <row r="810" spans="1:21">
      <c r="A810" s="11">
        <v>68560</v>
      </c>
      <c r="B810" s="11">
        <v>1</v>
      </c>
      <c r="C810" s="11"/>
      <c r="D810" s="11">
        <v>89.8</v>
      </c>
      <c r="E810" s="11">
        <v>2</v>
      </c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>
        <v>1</v>
      </c>
      <c r="Q810" s="11">
        <v>178</v>
      </c>
      <c r="R810" s="11">
        <v>201601</v>
      </c>
      <c r="S810" s="11">
        <v>67</v>
      </c>
      <c r="T810" s="11" t="s">
        <v>188</v>
      </c>
      <c r="U810" s="11" t="s">
        <v>1674</v>
      </c>
    </row>
    <row r="811" spans="1:21">
      <c r="A811" s="11">
        <v>68560</v>
      </c>
      <c r="B811" s="11">
        <v>2</v>
      </c>
      <c r="C811" s="11"/>
      <c r="D811" s="11">
        <v>69</v>
      </c>
      <c r="E811" s="11">
        <v>3</v>
      </c>
      <c r="F811" s="11">
        <v>4</v>
      </c>
      <c r="G811" s="11">
        <v>1</v>
      </c>
      <c r="H811" s="11">
        <v>4</v>
      </c>
      <c r="I811" s="11"/>
      <c r="J811" s="11"/>
      <c r="K811" s="11"/>
      <c r="L811" s="11"/>
      <c r="M811" s="11"/>
      <c r="N811" s="11"/>
      <c r="O811" s="11"/>
      <c r="P811" s="11">
        <v>1</v>
      </c>
      <c r="Q811" s="11">
        <v>178</v>
      </c>
      <c r="R811" s="11">
        <v>201601</v>
      </c>
      <c r="S811" s="11">
        <v>67</v>
      </c>
      <c r="T811" s="11" t="s">
        <v>188</v>
      </c>
      <c r="U811" s="11" t="s">
        <v>1675</v>
      </c>
    </row>
    <row r="812" spans="1:21">
      <c r="A812" s="11">
        <v>68560</v>
      </c>
      <c r="B812" s="11">
        <v>2</v>
      </c>
      <c r="C812" s="11"/>
      <c r="D812" s="11">
        <v>76.5</v>
      </c>
      <c r="E812" s="11">
        <v>3</v>
      </c>
      <c r="F812" s="11">
        <v>4</v>
      </c>
      <c r="G812" s="11">
        <v>1</v>
      </c>
      <c r="H812" s="11">
        <v>6</v>
      </c>
      <c r="I812" s="11"/>
      <c r="J812" s="11"/>
      <c r="K812" s="11"/>
      <c r="L812" s="11"/>
      <c r="M812" s="11"/>
      <c r="N812" s="11"/>
      <c r="O812" s="11"/>
      <c r="P812" s="11">
        <v>1</v>
      </c>
      <c r="Q812" s="11">
        <v>178</v>
      </c>
      <c r="R812" s="11">
        <v>201601</v>
      </c>
      <c r="S812" s="11">
        <v>67</v>
      </c>
      <c r="T812" s="11" t="s">
        <v>188</v>
      </c>
      <c r="U812" s="11" t="s">
        <v>1676</v>
      </c>
    </row>
    <row r="813" spans="1:21">
      <c r="A813" s="11">
        <v>68560</v>
      </c>
      <c r="B813" s="11">
        <v>2</v>
      </c>
      <c r="C813" s="11"/>
      <c r="D813" s="11">
        <v>78.8</v>
      </c>
      <c r="E813" s="11">
        <v>3</v>
      </c>
      <c r="F813" s="11">
        <v>4</v>
      </c>
      <c r="G813" s="11">
        <v>1</v>
      </c>
      <c r="H813" s="11">
        <v>6</v>
      </c>
      <c r="I813" s="11"/>
      <c r="J813" s="11"/>
      <c r="K813" s="11"/>
      <c r="L813" s="11"/>
      <c r="M813" s="11"/>
      <c r="N813" s="11"/>
      <c r="O813" s="11"/>
      <c r="P813" s="11">
        <v>1</v>
      </c>
      <c r="Q813" s="11">
        <v>178</v>
      </c>
      <c r="R813" s="11">
        <v>201601</v>
      </c>
      <c r="S813" s="11">
        <v>67</v>
      </c>
      <c r="T813" s="11" t="s">
        <v>188</v>
      </c>
      <c r="U813" s="11" t="s">
        <v>1677</v>
      </c>
    </row>
    <row r="814" spans="1:21">
      <c r="A814" s="11">
        <v>68560</v>
      </c>
      <c r="B814" s="11">
        <v>2</v>
      </c>
      <c r="C814" s="11"/>
      <c r="D814" s="11">
        <v>79.2</v>
      </c>
      <c r="E814" s="11">
        <v>3</v>
      </c>
      <c r="F814" s="11">
        <v>4</v>
      </c>
      <c r="G814" s="11">
        <v>1</v>
      </c>
      <c r="H814" s="11">
        <v>6</v>
      </c>
      <c r="I814" s="11"/>
      <c r="J814" s="11"/>
      <c r="K814" s="11"/>
      <c r="L814" s="11"/>
      <c r="M814" s="11"/>
      <c r="N814" s="11"/>
      <c r="O814" s="11"/>
      <c r="P814" s="11">
        <v>1</v>
      </c>
      <c r="Q814" s="11">
        <v>178</v>
      </c>
      <c r="R814" s="11">
        <v>201601</v>
      </c>
      <c r="S814" s="11">
        <v>67</v>
      </c>
      <c r="T814" s="11" t="s">
        <v>188</v>
      </c>
      <c r="U814" s="11" t="s">
        <v>1678</v>
      </c>
    </row>
    <row r="815" spans="1:21">
      <c r="A815" s="11">
        <v>68560</v>
      </c>
      <c r="B815" s="11">
        <v>2</v>
      </c>
      <c r="C815" s="11"/>
      <c r="D815" s="11">
        <v>66.2</v>
      </c>
      <c r="E815" s="11">
        <v>3</v>
      </c>
      <c r="F815" s="11">
        <v>4</v>
      </c>
      <c r="G815" s="11">
        <v>1</v>
      </c>
      <c r="H815" s="11">
        <v>6</v>
      </c>
      <c r="I815" s="11"/>
      <c r="J815" s="11"/>
      <c r="K815" s="11"/>
      <c r="L815" s="11"/>
      <c r="M815" s="11"/>
      <c r="N815" s="11"/>
      <c r="O815" s="11"/>
      <c r="P815" s="11">
        <v>1</v>
      </c>
      <c r="Q815" s="11">
        <v>178</v>
      </c>
      <c r="R815" s="11">
        <v>201601</v>
      </c>
      <c r="S815" s="11">
        <v>67</v>
      </c>
      <c r="T815" s="11" t="s">
        <v>188</v>
      </c>
      <c r="U815" s="11" t="s">
        <v>1679</v>
      </c>
    </row>
    <row r="816" spans="1:21">
      <c r="A816" s="11">
        <v>68560</v>
      </c>
      <c r="B816" s="11">
        <v>2</v>
      </c>
      <c r="C816" s="11"/>
      <c r="D816" s="11">
        <v>76.900000000000006</v>
      </c>
      <c r="E816" s="11">
        <v>3</v>
      </c>
      <c r="F816" s="11">
        <v>4</v>
      </c>
      <c r="G816" s="11">
        <v>1</v>
      </c>
      <c r="H816" s="11">
        <v>6</v>
      </c>
      <c r="I816" s="11"/>
      <c r="J816" s="11"/>
      <c r="K816" s="11"/>
      <c r="L816" s="11"/>
      <c r="M816" s="11"/>
      <c r="N816" s="11"/>
      <c r="O816" s="11"/>
      <c r="P816" s="11">
        <v>1</v>
      </c>
      <c r="Q816" s="11">
        <v>178</v>
      </c>
      <c r="R816" s="11">
        <v>201601</v>
      </c>
      <c r="S816" s="11">
        <v>67</v>
      </c>
      <c r="T816" s="11" t="s">
        <v>188</v>
      </c>
      <c r="U816" s="11" t="s">
        <v>1680</v>
      </c>
    </row>
    <row r="817" spans="1:21">
      <c r="A817" s="11">
        <v>68560</v>
      </c>
      <c r="B817" s="11">
        <v>2</v>
      </c>
      <c r="C817" s="11"/>
      <c r="D817" s="11">
        <v>76.099999999999994</v>
      </c>
      <c r="E817" s="11">
        <v>3</v>
      </c>
      <c r="F817" s="11">
        <v>4</v>
      </c>
      <c r="G817" s="11">
        <v>1</v>
      </c>
      <c r="H817" s="11">
        <v>6</v>
      </c>
      <c r="I817" s="11"/>
      <c r="J817" s="11"/>
      <c r="K817" s="11"/>
      <c r="L817" s="11"/>
      <c r="M817" s="11"/>
      <c r="N817" s="11"/>
      <c r="O817" s="11"/>
      <c r="P817" s="11">
        <v>1</v>
      </c>
      <c r="Q817" s="11">
        <v>178</v>
      </c>
      <c r="R817" s="11">
        <v>201601</v>
      </c>
      <c r="S817" s="11">
        <v>67</v>
      </c>
      <c r="T817" s="11" t="s">
        <v>188</v>
      </c>
      <c r="U817" s="11" t="s">
        <v>1681</v>
      </c>
    </row>
    <row r="818" spans="1:21">
      <c r="A818" s="11">
        <v>68560</v>
      </c>
      <c r="B818" s="11">
        <v>2</v>
      </c>
      <c r="C818" s="11"/>
      <c r="D818" s="11">
        <v>77.599999999999994</v>
      </c>
      <c r="E818" s="11">
        <v>3</v>
      </c>
      <c r="F818" s="11">
        <v>4</v>
      </c>
      <c r="G818" s="11">
        <v>1</v>
      </c>
      <c r="H818" s="11">
        <v>6</v>
      </c>
      <c r="I818" s="11"/>
      <c r="J818" s="11"/>
      <c r="K818" s="11"/>
      <c r="L818" s="11"/>
      <c r="M818" s="11"/>
      <c r="N818" s="11"/>
      <c r="O818" s="11"/>
      <c r="P818" s="11">
        <v>1</v>
      </c>
      <c r="Q818" s="11">
        <v>178</v>
      </c>
      <c r="R818" s="11">
        <v>201601</v>
      </c>
      <c r="S818" s="11">
        <v>67</v>
      </c>
      <c r="T818" s="11" t="s">
        <v>188</v>
      </c>
      <c r="U818" s="11" t="s">
        <v>1682</v>
      </c>
    </row>
    <row r="819" spans="1:21">
      <c r="A819" s="11">
        <v>68560</v>
      </c>
      <c r="B819" s="11">
        <v>2</v>
      </c>
      <c r="C819" s="11"/>
      <c r="D819" s="11">
        <v>74.2</v>
      </c>
      <c r="E819" s="11">
        <v>3</v>
      </c>
      <c r="F819" s="11">
        <v>4</v>
      </c>
      <c r="G819" s="11">
        <v>1</v>
      </c>
      <c r="H819" s="11">
        <v>6</v>
      </c>
      <c r="I819" s="11"/>
      <c r="J819" s="11"/>
      <c r="K819" s="11"/>
      <c r="L819" s="11"/>
      <c r="M819" s="11"/>
      <c r="N819" s="11"/>
      <c r="O819" s="11"/>
      <c r="P819" s="11">
        <v>1</v>
      </c>
      <c r="Q819" s="11">
        <v>178</v>
      </c>
      <c r="R819" s="11">
        <v>201601</v>
      </c>
      <c r="S819" s="11">
        <v>67</v>
      </c>
      <c r="T819" s="11" t="s">
        <v>188</v>
      </c>
      <c r="U819" s="11" t="s">
        <v>1683</v>
      </c>
    </row>
    <row r="820" spans="1:21">
      <c r="A820" s="11">
        <v>68560</v>
      </c>
      <c r="B820" s="11">
        <v>2</v>
      </c>
      <c r="C820" s="11"/>
      <c r="D820" s="11">
        <v>75.5</v>
      </c>
      <c r="E820" s="11">
        <v>3</v>
      </c>
      <c r="F820" s="11">
        <v>4</v>
      </c>
      <c r="G820" s="11">
        <v>1</v>
      </c>
      <c r="H820" s="11">
        <v>6</v>
      </c>
      <c r="I820" s="11"/>
      <c r="J820" s="11"/>
      <c r="K820" s="11"/>
      <c r="L820" s="11"/>
      <c r="M820" s="11"/>
      <c r="N820" s="11"/>
      <c r="O820" s="11"/>
      <c r="P820" s="11">
        <v>1</v>
      </c>
      <c r="Q820" s="11">
        <v>178</v>
      </c>
      <c r="R820" s="11">
        <v>201601</v>
      </c>
      <c r="S820" s="11">
        <v>67</v>
      </c>
      <c r="T820" s="11" t="s">
        <v>188</v>
      </c>
      <c r="U820" s="11" t="s">
        <v>1684</v>
      </c>
    </row>
    <row r="821" spans="1:21">
      <c r="A821" s="11">
        <v>68560</v>
      </c>
      <c r="B821" s="11">
        <v>2</v>
      </c>
      <c r="C821" s="11"/>
      <c r="D821" s="11">
        <v>55.9</v>
      </c>
      <c r="E821" s="11">
        <v>2</v>
      </c>
      <c r="F821" s="11">
        <v>4</v>
      </c>
      <c r="G821" s="11">
        <v>1</v>
      </c>
      <c r="H821" s="11">
        <v>5</v>
      </c>
      <c r="I821" s="11"/>
      <c r="J821" s="11"/>
      <c r="K821" s="11"/>
      <c r="L821" s="11"/>
      <c r="M821" s="11"/>
      <c r="N821" s="11"/>
      <c r="O821" s="11"/>
      <c r="P821" s="11">
        <v>1</v>
      </c>
      <c r="Q821" s="11">
        <v>178</v>
      </c>
      <c r="R821" s="11">
        <v>201601</v>
      </c>
      <c r="S821" s="11">
        <v>67</v>
      </c>
      <c r="T821" s="11" t="s">
        <v>188</v>
      </c>
      <c r="U821" s="11" t="s">
        <v>1685</v>
      </c>
    </row>
    <row r="822" spans="1:21">
      <c r="A822" s="11">
        <v>68560</v>
      </c>
      <c r="B822" s="11">
        <v>2</v>
      </c>
      <c r="C822" s="11"/>
      <c r="D822" s="11">
        <v>73.5</v>
      </c>
      <c r="E822" s="11">
        <v>2</v>
      </c>
      <c r="F822" s="11">
        <v>4</v>
      </c>
      <c r="G822" s="11">
        <v>1</v>
      </c>
      <c r="H822" s="11">
        <v>5</v>
      </c>
      <c r="I822" s="11"/>
      <c r="J822" s="11"/>
      <c r="K822" s="11"/>
      <c r="L822" s="11"/>
      <c r="M822" s="11"/>
      <c r="N822" s="11"/>
      <c r="O822" s="11"/>
      <c r="P822" s="11">
        <v>1</v>
      </c>
      <c r="Q822" s="11">
        <v>178</v>
      </c>
      <c r="R822" s="11">
        <v>201601</v>
      </c>
      <c r="S822" s="11">
        <v>67</v>
      </c>
      <c r="T822" s="11" t="s">
        <v>188</v>
      </c>
      <c r="U822" s="11" t="s">
        <v>1686</v>
      </c>
    </row>
    <row r="823" spans="1:21">
      <c r="A823" s="11">
        <v>68560</v>
      </c>
      <c r="B823" s="11">
        <v>2</v>
      </c>
      <c r="C823" s="11"/>
      <c r="D823" s="11">
        <v>60.4</v>
      </c>
      <c r="E823" s="11">
        <v>2</v>
      </c>
      <c r="F823" s="11">
        <v>4</v>
      </c>
      <c r="G823" s="11">
        <v>1</v>
      </c>
      <c r="H823" s="11">
        <v>5</v>
      </c>
      <c r="I823" s="11"/>
      <c r="J823" s="11"/>
      <c r="K823" s="11"/>
      <c r="L823" s="11"/>
      <c r="M823" s="11"/>
      <c r="N823" s="11"/>
      <c r="O823" s="11"/>
      <c r="P823" s="11">
        <v>1</v>
      </c>
      <c r="Q823" s="11">
        <v>178</v>
      </c>
      <c r="R823" s="11">
        <v>201601</v>
      </c>
      <c r="S823" s="11">
        <v>67</v>
      </c>
      <c r="T823" s="11" t="s">
        <v>188</v>
      </c>
      <c r="U823" s="11" t="s">
        <v>1687</v>
      </c>
    </row>
    <row r="824" spans="1:21">
      <c r="A824" s="11">
        <v>68560</v>
      </c>
      <c r="B824" s="11">
        <v>2</v>
      </c>
      <c r="C824" s="11"/>
      <c r="D824" s="11">
        <v>77</v>
      </c>
      <c r="E824" s="11">
        <v>2</v>
      </c>
      <c r="F824" s="11">
        <v>4</v>
      </c>
      <c r="G824" s="11">
        <v>1</v>
      </c>
      <c r="H824" s="11">
        <v>5</v>
      </c>
      <c r="I824" s="11"/>
      <c r="J824" s="11"/>
      <c r="K824" s="11"/>
      <c r="L824" s="11"/>
      <c r="M824" s="11"/>
      <c r="N824" s="11"/>
      <c r="O824" s="11"/>
      <c r="P824" s="11">
        <v>1</v>
      </c>
      <c r="Q824" s="11">
        <v>178</v>
      </c>
      <c r="R824" s="11">
        <v>201601</v>
      </c>
      <c r="S824" s="11">
        <v>67</v>
      </c>
      <c r="T824" s="11" t="s">
        <v>188</v>
      </c>
      <c r="U824" s="11" t="s">
        <v>1688</v>
      </c>
    </row>
    <row r="825" spans="1:21">
      <c r="A825" s="11">
        <v>68560</v>
      </c>
      <c r="B825" s="11">
        <v>2</v>
      </c>
      <c r="C825" s="11"/>
      <c r="D825" s="11">
        <v>71.2</v>
      </c>
      <c r="E825" s="11">
        <v>2</v>
      </c>
      <c r="F825" s="11">
        <v>4</v>
      </c>
      <c r="G825" s="11">
        <v>1</v>
      </c>
      <c r="H825" s="11">
        <v>5</v>
      </c>
      <c r="I825" s="11"/>
      <c r="J825" s="11"/>
      <c r="K825" s="11"/>
      <c r="L825" s="11"/>
      <c r="M825" s="11"/>
      <c r="N825" s="11"/>
      <c r="O825" s="11"/>
      <c r="P825" s="11">
        <v>1</v>
      </c>
      <c r="Q825" s="11">
        <v>178</v>
      </c>
      <c r="R825" s="11">
        <v>201601</v>
      </c>
      <c r="S825" s="11">
        <v>67</v>
      </c>
      <c r="T825" s="11" t="s">
        <v>188</v>
      </c>
      <c r="U825" s="11" t="s">
        <v>1689</v>
      </c>
    </row>
    <row r="826" spans="1:21">
      <c r="A826" s="11">
        <v>68560</v>
      </c>
      <c r="B826" s="11">
        <v>2</v>
      </c>
      <c r="C826" s="11"/>
      <c r="D826" s="11">
        <v>78.3</v>
      </c>
      <c r="E826" s="11">
        <v>2</v>
      </c>
      <c r="F826" s="11">
        <v>4</v>
      </c>
      <c r="G826" s="11">
        <v>1</v>
      </c>
      <c r="H826" s="11">
        <v>5</v>
      </c>
      <c r="I826" s="11"/>
      <c r="J826" s="11"/>
      <c r="K826" s="11"/>
      <c r="L826" s="11"/>
      <c r="M826" s="11"/>
      <c r="N826" s="11"/>
      <c r="O826" s="11"/>
      <c r="P826" s="11">
        <v>1</v>
      </c>
      <c r="Q826" s="11">
        <v>178</v>
      </c>
      <c r="R826" s="11">
        <v>201601</v>
      </c>
      <c r="S826" s="11">
        <v>67</v>
      </c>
      <c r="T826" s="11" t="s">
        <v>188</v>
      </c>
      <c r="U826" s="11" t="s">
        <v>1690</v>
      </c>
    </row>
    <row r="827" spans="1:21">
      <c r="A827" s="11">
        <v>68560</v>
      </c>
      <c r="B827" s="11">
        <v>2</v>
      </c>
      <c r="C827" s="11"/>
      <c r="D827" s="11">
        <v>75.099999999999994</v>
      </c>
      <c r="E827" s="11">
        <v>2</v>
      </c>
      <c r="F827" s="11">
        <v>4</v>
      </c>
      <c r="G827" s="11">
        <v>1</v>
      </c>
      <c r="H827" s="11">
        <v>5</v>
      </c>
      <c r="I827" s="11"/>
      <c r="J827" s="11"/>
      <c r="K827" s="11"/>
      <c r="L827" s="11"/>
      <c r="M827" s="11"/>
      <c r="N827" s="11"/>
      <c r="O827" s="11"/>
      <c r="P827" s="11">
        <v>1</v>
      </c>
      <c r="Q827" s="11">
        <v>178</v>
      </c>
      <c r="R827" s="11">
        <v>201601</v>
      </c>
      <c r="S827" s="11">
        <v>67</v>
      </c>
      <c r="T827" s="11" t="s">
        <v>188</v>
      </c>
      <c r="U827" s="11" t="s">
        <v>1691</v>
      </c>
    </row>
    <row r="828" spans="1:21">
      <c r="A828" s="11">
        <v>68560</v>
      </c>
      <c r="B828" s="11">
        <v>2</v>
      </c>
      <c r="C828" s="11"/>
      <c r="D828" s="11">
        <v>73.099999999999994</v>
      </c>
      <c r="E828" s="11">
        <v>2</v>
      </c>
      <c r="F828" s="11">
        <v>4</v>
      </c>
      <c r="G828" s="11">
        <v>1</v>
      </c>
      <c r="H828" s="11">
        <v>5</v>
      </c>
      <c r="I828" s="11"/>
      <c r="J828" s="11"/>
      <c r="K828" s="11"/>
      <c r="L828" s="11"/>
      <c r="M828" s="11"/>
      <c r="N828" s="11"/>
      <c r="O828" s="11"/>
      <c r="P828" s="11">
        <v>1</v>
      </c>
      <c r="Q828" s="11">
        <v>178</v>
      </c>
      <c r="R828" s="11">
        <v>201601</v>
      </c>
      <c r="S828" s="11">
        <v>67</v>
      </c>
      <c r="T828" s="11" t="s">
        <v>188</v>
      </c>
      <c r="U828" s="11" t="s">
        <v>1692</v>
      </c>
    </row>
    <row r="829" spans="1:21">
      <c r="A829" s="11">
        <v>68560</v>
      </c>
      <c r="B829" s="11">
        <v>2</v>
      </c>
      <c r="C829" s="11"/>
      <c r="D829" s="11">
        <v>69.900000000000006</v>
      </c>
      <c r="E829" s="11">
        <v>2</v>
      </c>
      <c r="F829" s="11">
        <v>4</v>
      </c>
      <c r="G829" s="11">
        <v>1</v>
      </c>
      <c r="H829" s="11">
        <v>5</v>
      </c>
      <c r="I829" s="11"/>
      <c r="J829" s="11"/>
      <c r="K829" s="11"/>
      <c r="L829" s="11"/>
      <c r="M829" s="11"/>
      <c r="N829" s="11"/>
      <c r="O829" s="11"/>
      <c r="P829" s="11">
        <v>1</v>
      </c>
      <c r="Q829" s="11">
        <v>178</v>
      </c>
      <c r="R829" s="11">
        <v>201601</v>
      </c>
      <c r="S829" s="11">
        <v>67</v>
      </c>
      <c r="T829" s="11" t="s">
        <v>188</v>
      </c>
      <c r="U829" s="11" t="s">
        <v>1693</v>
      </c>
    </row>
    <row r="830" spans="1:21">
      <c r="A830" s="11">
        <v>68560</v>
      </c>
      <c r="B830" s="11">
        <v>2</v>
      </c>
      <c r="C830" s="11"/>
      <c r="D830" s="11">
        <v>61.5</v>
      </c>
      <c r="E830" s="11">
        <v>2</v>
      </c>
      <c r="F830" s="11">
        <v>4</v>
      </c>
      <c r="G830" s="11">
        <v>1</v>
      </c>
      <c r="H830" s="11">
        <v>5</v>
      </c>
      <c r="I830" s="11"/>
      <c r="J830" s="11"/>
      <c r="K830" s="11"/>
      <c r="L830" s="11"/>
      <c r="M830" s="11"/>
      <c r="N830" s="11"/>
      <c r="O830" s="11"/>
      <c r="P830" s="11">
        <v>1</v>
      </c>
      <c r="Q830" s="11">
        <v>178</v>
      </c>
      <c r="R830" s="11">
        <v>201601</v>
      </c>
      <c r="S830" s="11">
        <v>67</v>
      </c>
      <c r="T830" s="11" t="s">
        <v>188</v>
      </c>
      <c r="U830" s="11" t="s">
        <v>1694</v>
      </c>
    </row>
    <row r="831" spans="1:21">
      <c r="A831" s="11">
        <v>68560</v>
      </c>
      <c r="B831" s="11">
        <v>2</v>
      </c>
      <c r="C831" s="11"/>
      <c r="D831" s="11">
        <v>75.599999999999994</v>
      </c>
      <c r="E831" s="11">
        <v>2</v>
      </c>
      <c r="F831" s="11">
        <v>4</v>
      </c>
      <c r="G831" s="11">
        <v>1</v>
      </c>
      <c r="H831" s="11">
        <v>5</v>
      </c>
      <c r="I831" s="11"/>
      <c r="J831" s="11"/>
      <c r="K831" s="11"/>
      <c r="L831" s="11"/>
      <c r="M831" s="11"/>
      <c r="N831" s="11"/>
      <c r="O831" s="11"/>
      <c r="P831" s="11">
        <v>1</v>
      </c>
      <c r="Q831" s="11">
        <v>178</v>
      </c>
      <c r="R831" s="11">
        <v>201601</v>
      </c>
      <c r="S831" s="11">
        <v>67</v>
      </c>
      <c r="T831" s="11" t="s">
        <v>188</v>
      </c>
      <c r="U831" s="11" t="s">
        <v>1695</v>
      </c>
    </row>
    <row r="832" spans="1:21">
      <c r="A832" s="11">
        <v>68560</v>
      </c>
      <c r="B832" s="11">
        <v>2</v>
      </c>
      <c r="C832" s="11"/>
      <c r="D832" s="11">
        <v>67.2</v>
      </c>
      <c r="E832" s="11">
        <v>2</v>
      </c>
      <c r="F832" s="11">
        <v>4</v>
      </c>
      <c r="G832" s="11">
        <v>1</v>
      </c>
      <c r="H832" s="11">
        <v>5</v>
      </c>
      <c r="I832" s="11"/>
      <c r="J832" s="11"/>
      <c r="K832" s="11"/>
      <c r="L832" s="11"/>
      <c r="M832" s="11"/>
      <c r="N832" s="11"/>
      <c r="O832" s="11"/>
      <c r="P832" s="11">
        <v>1</v>
      </c>
      <c r="Q832" s="11">
        <v>178</v>
      </c>
      <c r="R832" s="11">
        <v>201601</v>
      </c>
      <c r="S832" s="11">
        <v>67</v>
      </c>
      <c r="T832" s="11" t="s">
        <v>188</v>
      </c>
      <c r="U832" s="11" t="s">
        <v>1696</v>
      </c>
    </row>
    <row r="833" spans="1:21">
      <c r="A833" s="11">
        <v>68560</v>
      </c>
      <c r="B833" s="11">
        <v>2</v>
      </c>
      <c r="C833" s="11"/>
      <c r="D833" s="11">
        <v>70.2</v>
      </c>
      <c r="E833" s="11">
        <v>2</v>
      </c>
      <c r="F833" s="11">
        <v>4</v>
      </c>
      <c r="G833" s="11">
        <v>1</v>
      </c>
      <c r="H833" s="11">
        <v>5</v>
      </c>
      <c r="I833" s="11"/>
      <c r="J833" s="11"/>
      <c r="K833" s="11"/>
      <c r="L833" s="11"/>
      <c r="M833" s="11"/>
      <c r="N833" s="11"/>
      <c r="O833" s="11"/>
      <c r="P833" s="11">
        <v>1</v>
      </c>
      <c r="Q833" s="11">
        <v>178</v>
      </c>
      <c r="R833" s="11">
        <v>201601</v>
      </c>
      <c r="S833" s="11">
        <v>67</v>
      </c>
      <c r="T833" s="11" t="s">
        <v>188</v>
      </c>
      <c r="U833" s="11" t="s">
        <v>1697</v>
      </c>
    </row>
    <row r="834" spans="1:21">
      <c r="A834" s="11">
        <v>68560</v>
      </c>
      <c r="B834" s="11">
        <v>2</v>
      </c>
      <c r="C834" s="11"/>
      <c r="D834" s="11">
        <v>78.8</v>
      </c>
      <c r="E834" s="11">
        <v>2</v>
      </c>
      <c r="F834" s="11">
        <v>4</v>
      </c>
      <c r="G834" s="11">
        <v>1</v>
      </c>
      <c r="H834" s="11">
        <v>5</v>
      </c>
      <c r="I834" s="11"/>
      <c r="J834" s="11"/>
      <c r="K834" s="11"/>
      <c r="L834" s="11"/>
      <c r="M834" s="11"/>
      <c r="N834" s="11"/>
      <c r="O834" s="11"/>
      <c r="P834" s="11">
        <v>1</v>
      </c>
      <c r="Q834" s="11">
        <v>178</v>
      </c>
      <c r="R834" s="11">
        <v>201601</v>
      </c>
      <c r="S834" s="11">
        <v>67</v>
      </c>
      <c r="T834" s="11" t="s">
        <v>188</v>
      </c>
      <c r="U834" s="11" t="s">
        <v>1698</v>
      </c>
    </row>
    <row r="835" spans="1:21">
      <c r="A835" s="11">
        <v>68560</v>
      </c>
      <c r="B835" s="11">
        <v>2</v>
      </c>
      <c r="C835" s="11"/>
      <c r="D835" s="11">
        <v>80.5</v>
      </c>
      <c r="E835" s="11">
        <v>2</v>
      </c>
      <c r="F835" s="11">
        <v>4</v>
      </c>
      <c r="G835" s="11">
        <v>1</v>
      </c>
      <c r="H835" s="11">
        <v>5</v>
      </c>
      <c r="I835" s="11"/>
      <c r="J835" s="11"/>
      <c r="K835" s="11"/>
      <c r="L835" s="11"/>
      <c r="M835" s="11"/>
      <c r="N835" s="11"/>
      <c r="O835" s="11"/>
      <c r="P835" s="11">
        <v>1</v>
      </c>
      <c r="Q835" s="11">
        <v>178</v>
      </c>
      <c r="R835" s="11">
        <v>201601</v>
      </c>
      <c r="S835" s="11">
        <v>67</v>
      </c>
      <c r="T835" s="11" t="s">
        <v>188</v>
      </c>
      <c r="U835" s="11" t="s">
        <v>1699</v>
      </c>
    </row>
    <row r="836" spans="1:21">
      <c r="A836" s="11">
        <v>68560</v>
      </c>
      <c r="B836" s="11">
        <v>2</v>
      </c>
      <c r="C836" s="11"/>
      <c r="D836" s="11">
        <v>78.5</v>
      </c>
      <c r="E836" s="11">
        <v>2</v>
      </c>
      <c r="F836" s="11">
        <v>4</v>
      </c>
      <c r="G836" s="11">
        <v>1</v>
      </c>
      <c r="H836" s="11">
        <v>5</v>
      </c>
      <c r="I836" s="11"/>
      <c r="J836" s="11"/>
      <c r="K836" s="11"/>
      <c r="L836" s="11"/>
      <c r="M836" s="11"/>
      <c r="N836" s="11"/>
      <c r="O836" s="11"/>
      <c r="P836" s="11">
        <v>1</v>
      </c>
      <c r="Q836" s="11">
        <v>178</v>
      </c>
      <c r="R836" s="11">
        <v>201601</v>
      </c>
      <c r="S836" s="11">
        <v>67</v>
      </c>
      <c r="T836" s="11" t="s">
        <v>188</v>
      </c>
      <c r="U836" s="11" t="s">
        <v>1700</v>
      </c>
    </row>
    <row r="837" spans="1:21">
      <c r="A837" s="11">
        <v>68560</v>
      </c>
      <c r="B837" s="11">
        <v>2</v>
      </c>
      <c r="C837" s="11"/>
      <c r="D837" s="11">
        <v>65</v>
      </c>
      <c r="E837" s="11">
        <v>2</v>
      </c>
      <c r="F837" s="11">
        <v>4</v>
      </c>
      <c r="G837" s="11">
        <v>1</v>
      </c>
      <c r="H837" s="11">
        <v>5</v>
      </c>
      <c r="I837" s="11"/>
      <c r="J837" s="11"/>
      <c r="K837" s="11"/>
      <c r="L837" s="11"/>
      <c r="M837" s="11"/>
      <c r="N837" s="11"/>
      <c r="O837" s="11"/>
      <c r="P837" s="11">
        <v>1</v>
      </c>
      <c r="Q837" s="11">
        <v>178</v>
      </c>
      <c r="R837" s="11">
        <v>201601</v>
      </c>
      <c r="S837" s="11">
        <v>67</v>
      </c>
      <c r="T837" s="11" t="s">
        <v>188</v>
      </c>
      <c r="U837" s="11" t="s">
        <v>1701</v>
      </c>
    </row>
    <row r="838" spans="1:21">
      <c r="A838" s="11">
        <v>68560</v>
      </c>
      <c r="B838" s="11">
        <v>2</v>
      </c>
      <c r="C838" s="11"/>
      <c r="D838" s="11">
        <v>79.2</v>
      </c>
      <c r="E838" s="11">
        <v>2</v>
      </c>
      <c r="F838" s="11">
        <v>4</v>
      </c>
      <c r="G838" s="11">
        <v>1</v>
      </c>
      <c r="H838" s="11">
        <v>5</v>
      </c>
      <c r="I838" s="11"/>
      <c r="J838" s="11"/>
      <c r="K838" s="11"/>
      <c r="L838" s="11"/>
      <c r="M838" s="11"/>
      <c r="N838" s="11"/>
      <c r="O838" s="11"/>
      <c r="P838" s="11">
        <v>1</v>
      </c>
      <c r="Q838" s="11">
        <v>178</v>
      </c>
      <c r="R838" s="11">
        <v>201601</v>
      </c>
      <c r="S838" s="11">
        <v>67</v>
      </c>
      <c r="T838" s="11" t="s">
        <v>188</v>
      </c>
      <c r="U838" s="11" t="s">
        <v>1702</v>
      </c>
    </row>
    <row r="839" spans="1:21">
      <c r="A839" s="11">
        <v>68560</v>
      </c>
      <c r="B839" s="11">
        <v>2</v>
      </c>
      <c r="C839" s="11"/>
      <c r="D839" s="11">
        <v>78.7</v>
      </c>
      <c r="E839" s="11">
        <v>2</v>
      </c>
      <c r="F839" s="11">
        <v>4</v>
      </c>
      <c r="G839" s="11">
        <v>1</v>
      </c>
      <c r="H839" s="11">
        <v>5</v>
      </c>
      <c r="I839" s="11"/>
      <c r="J839" s="11"/>
      <c r="K839" s="11"/>
      <c r="L839" s="11"/>
      <c r="M839" s="11"/>
      <c r="N839" s="11"/>
      <c r="O839" s="11"/>
      <c r="P839" s="11">
        <v>1</v>
      </c>
      <c r="Q839" s="11">
        <v>178</v>
      </c>
      <c r="R839" s="11">
        <v>201601</v>
      </c>
      <c r="S839" s="11">
        <v>67</v>
      </c>
      <c r="T839" s="11" t="s">
        <v>188</v>
      </c>
      <c r="U839" s="11" t="s">
        <v>1703</v>
      </c>
    </row>
    <row r="840" spans="1:21">
      <c r="A840" s="11">
        <v>68560</v>
      </c>
      <c r="B840" s="11">
        <v>2</v>
      </c>
      <c r="C840" s="11"/>
      <c r="D840" s="11">
        <v>74.8</v>
      </c>
      <c r="E840" s="11">
        <v>2</v>
      </c>
      <c r="F840" s="11">
        <v>4</v>
      </c>
      <c r="G840" s="11">
        <v>1</v>
      </c>
      <c r="H840" s="11">
        <v>5</v>
      </c>
      <c r="I840" s="11"/>
      <c r="J840" s="11"/>
      <c r="K840" s="11"/>
      <c r="L840" s="11"/>
      <c r="M840" s="11"/>
      <c r="N840" s="11"/>
      <c r="O840" s="11"/>
      <c r="P840" s="11">
        <v>1</v>
      </c>
      <c r="Q840" s="11">
        <v>178</v>
      </c>
      <c r="R840" s="11">
        <v>201601</v>
      </c>
      <c r="S840" s="11">
        <v>67</v>
      </c>
      <c r="T840" s="11" t="s">
        <v>188</v>
      </c>
      <c r="U840" s="11" t="s">
        <v>1704</v>
      </c>
    </row>
    <row r="841" spans="1:21">
      <c r="A841" s="11">
        <v>68560</v>
      </c>
      <c r="B841" s="11">
        <v>2</v>
      </c>
      <c r="C841" s="11"/>
      <c r="D841" s="11">
        <v>79</v>
      </c>
      <c r="E841" s="11">
        <v>2</v>
      </c>
      <c r="F841" s="11">
        <v>4</v>
      </c>
      <c r="G841" s="11">
        <v>1</v>
      </c>
      <c r="H841" s="11">
        <v>5</v>
      </c>
      <c r="I841" s="11"/>
      <c r="J841" s="11"/>
      <c r="K841" s="11"/>
      <c r="L841" s="11"/>
      <c r="M841" s="11"/>
      <c r="N841" s="11"/>
      <c r="O841" s="11"/>
      <c r="P841" s="11">
        <v>1</v>
      </c>
      <c r="Q841" s="11">
        <v>178</v>
      </c>
      <c r="R841" s="11">
        <v>201601</v>
      </c>
      <c r="S841" s="11">
        <v>67</v>
      </c>
      <c r="T841" s="11" t="s">
        <v>188</v>
      </c>
      <c r="U841" s="11" t="s">
        <v>1705</v>
      </c>
    </row>
    <row r="842" spans="1:21">
      <c r="A842" s="11">
        <v>68560</v>
      </c>
      <c r="B842" s="11">
        <v>2</v>
      </c>
      <c r="C842" s="11"/>
      <c r="D842" s="11">
        <v>71</v>
      </c>
      <c r="E842" s="11">
        <v>2</v>
      </c>
      <c r="F842" s="11">
        <v>4</v>
      </c>
      <c r="G842" s="11">
        <v>1</v>
      </c>
      <c r="H842" s="11">
        <v>5</v>
      </c>
      <c r="I842" s="11"/>
      <c r="J842" s="11"/>
      <c r="K842" s="11"/>
      <c r="L842" s="11"/>
      <c r="M842" s="11"/>
      <c r="N842" s="11"/>
      <c r="O842" s="11"/>
      <c r="P842" s="11">
        <v>1</v>
      </c>
      <c r="Q842" s="11">
        <v>178</v>
      </c>
      <c r="R842" s="11">
        <v>201601</v>
      </c>
      <c r="S842" s="11">
        <v>67</v>
      </c>
      <c r="T842" s="11" t="s">
        <v>188</v>
      </c>
      <c r="U842" s="11" t="s">
        <v>1706</v>
      </c>
    </row>
    <row r="843" spans="1:21">
      <c r="A843" s="11">
        <v>68560</v>
      </c>
      <c r="B843" s="11">
        <v>2</v>
      </c>
      <c r="C843" s="11"/>
      <c r="D843" s="11">
        <v>71.099999999999994</v>
      </c>
      <c r="E843" s="11">
        <v>2</v>
      </c>
      <c r="F843" s="11">
        <v>4</v>
      </c>
      <c r="G843" s="11">
        <v>1</v>
      </c>
      <c r="H843" s="11">
        <v>5</v>
      </c>
      <c r="I843" s="11"/>
      <c r="J843" s="11"/>
      <c r="K843" s="11"/>
      <c r="L843" s="11"/>
      <c r="M843" s="11"/>
      <c r="N843" s="11"/>
      <c r="O843" s="11"/>
      <c r="P843" s="11">
        <v>1</v>
      </c>
      <c r="Q843" s="11">
        <v>178</v>
      </c>
      <c r="R843" s="11">
        <v>201601</v>
      </c>
      <c r="S843" s="11">
        <v>67</v>
      </c>
      <c r="T843" s="11" t="s">
        <v>188</v>
      </c>
      <c r="U843" s="11" t="s">
        <v>1707</v>
      </c>
    </row>
    <row r="844" spans="1:21">
      <c r="A844" s="11">
        <v>68560</v>
      </c>
      <c r="B844" s="11">
        <v>2</v>
      </c>
      <c r="C844" s="11"/>
      <c r="D844" s="11">
        <v>74.400000000000006</v>
      </c>
      <c r="E844" s="11">
        <v>2</v>
      </c>
      <c r="F844" s="11">
        <v>4</v>
      </c>
      <c r="G844" s="11">
        <v>1</v>
      </c>
      <c r="H844" s="11">
        <v>5</v>
      </c>
      <c r="I844" s="11"/>
      <c r="J844" s="11"/>
      <c r="K844" s="11"/>
      <c r="L844" s="11"/>
      <c r="M844" s="11"/>
      <c r="N844" s="11"/>
      <c r="O844" s="11"/>
      <c r="P844" s="11">
        <v>1</v>
      </c>
      <c r="Q844" s="11">
        <v>178</v>
      </c>
      <c r="R844" s="11">
        <v>201601</v>
      </c>
      <c r="S844" s="11">
        <v>67</v>
      </c>
      <c r="T844" s="11" t="s">
        <v>188</v>
      </c>
      <c r="U844" s="11" t="s">
        <v>1708</v>
      </c>
    </row>
    <row r="845" spans="1:21">
      <c r="A845" s="11">
        <v>68560</v>
      </c>
      <c r="B845" s="11">
        <v>2</v>
      </c>
      <c r="C845" s="11"/>
      <c r="D845" s="11">
        <v>73.099999999999994</v>
      </c>
      <c r="E845" s="11">
        <v>2</v>
      </c>
      <c r="F845" s="11">
        <v>4</v>
      </c>
      <c r="G845" s="11">
        <v>1</v>
      </c>
      <c r="H845" s="11">
        <v>5</v>
      </c>
      <c r="I845" s="11"/>
      <c r="J845" s="11"/>
      <c r="K845" s="11"/>
      <c r="L845" s="11"/>
      <c r="M845" s="11"/>
      <c r="N845" s="11"/>
      <c r="O845" s="11"/>
      <c r="P845" s="11">
        <v>1</v>
      </c>
      <c r="Q845" s="11">
        <v>178</v>
      </c>
      <c r="R845" s="11">
        <v>201601</v>
      </c>
      <c r="S845" s="11">
        <v>67</v>
      </c>
      <c r="T845" s="11" t="s">
        <v>188</v>
      </c>
      <c r="U845" s="11" t="s">
        <v>1709</v>
      </c>
    </row>
    <row r="846" spans="1:21">
      <c r="A846" s="11">
        <v>68560</v>
      </c>
      <c r="B846" s="11">
        <v>2</v>
      </c>
      <c r="C846" s="11"/>
      <c r="D846" s="11">
        <v>68.7</v>
      </c>
      <c r="E846" s="11">
        <v>2</v>
      </c>
      <c r="F846" s="11">
        <v>4</v>
      </c>
      <c r="G846" s="11">
        <v>1</v>
      </c>
      <c r="H846" s="11">
        <v>5</v>
      </c>
      <c r="I846" s="11"/>
      <c r="J846" s="11"/>
      <c r="K846" s="11"/>
      <c r="L846" s="11"/>
      <c r="M846" s="11"/>
      <c r="N846" s="11"/>
      <c r="O846" s="11"/>
      <c r="P846" s="11">
        <v>1</v>
      </c>
      <c r="Q846" s="11">
        <v>178</v>
      </c>
      <c r="R846" s="11">
        <v>201601</v>
      </c>
      <c r="S846" s="11">
        <v>67</v>
      </c>
      <c r="T846" s="11" t="s">
        <v>188</v>
      </c>
      <c r="U846" s="11" t="s">
        <v>1710</v>
      </c>
    </row>
    <row r="847" spans="1:21">
      <c r="A847" s="11">
        <v>68560</v>
      </c>
      <c r="B847" s="11">
        <v>2</v>
      </c>
      <c r="C847" s="11"/>
      <c r="D847" s="11">
        <v>72.599999999999994</v>
      </c>
      <c r="E847" s="11">
        <v>2</v>
      </c>
      <c r="F847" s="11">
        <v>4</v>
      </c>
      <c r="G847" s="11">
        <v>1</v>
      </c>
      <c r="H847" s="11">
        <v>5</v>
      </c>
      <c r="I847" s="11"/>
      <c r="J847" s="11"/>
      <c r="K847" s="11"/>
      <c r="L847" s="11"/>
      <c r="M847" s="11"/>
      <c r="N847" s="11"/>
      <c r="O847" s="11"/>
      <c r="P847" s="11">
        <v>1</v>
      </c>
      <c r="Q847" s="11">
        <v>178</v>
      </c>
      <c r="R847" s="11">
        <v>201601</v>
      </c>
      <c r="S847" s="11">
        <v>67</v>
      </c>
      <c r="T847" s="11" t="s">
        <v>188</v>
      </c>
      <c r="U847" s="11" t="s">
        <v>1711</v>
      </c>
    </row>
    <row r="848" spans="1:21">
      <c r="A848" s="11">
        <v>68560</v>
      </c>
      <c r="B848" s="11">
        <v>2</v>
      </c>
      <c r="C848" s="11"/>
      <c r="D848" s="11">
        <v>66</v>
      </c>
      <c r="E848" s="11">
        <v>2</v>
      </c>
      <c r="F848" s="11">
        <v>4</v>
      </c>
      <c r="G848" s="11">
        <v>1</v>
      </c>
      <c r="H848" s="11">
        <v>5</v>
      </c>
      <c r="I848" s="11"/>
      <c r="J848" s="11"/>
      <c r="K848" s="11"/>
      <c r="L848" s="11"/>
      <c r="M848" s="11"/>
      <c r="N848" s="11"/>
      <c r="O848" s="11"/>
      <c r="P848" s="11">
        <v>1</v>
      </c>
      <c r="Q848" s="11">
        <v>178</v>
      </c>
      <c r="R848" s="11">
        <v>201601</v>
      </c>
      <c r="S848" s="11">
        <v>67</v>
      </c>
      <c r="T848" s="11" t="s">
        <v>188</v>
      </c>
      <c r="U848" s="11" t="s">
        <v>1712</v>
      </c>
    </row>
    <row r="849" spans="1:21">
      <c r="A849" s="11">
        <v>68560</v>
      </c>
      <c r="B849" s="11">
        <v>2</v>
      </c>
      <c r="C849" s="11"/>
      <c r="D849" s="11">
        <v>74.400000000000006</v>
      </c>
      <c r="E849" s="11">
        <v>2</v>
      </c>
      <c r="F849" s="11">
        <v>4</v>
      </c>
      <c r="G849" s="11">
        <v>1</v>
      </c>
      <c r="H849" s="11">
        <v>5</v>
      </c>
      <c r="I849" s="11"/>
      <c r="J849" s="11"/>
      <c r="K849" s="11"/>
      <c r="L849" s="11"/>
      <c r="M849" s="11"/>
      <c r="N849" s="11"/>
      <c r="O849" s="11"/>
      <c r="P849" s="11">
        <v>1</v>
      </c>
      <c r="Q849" s="11">
        <v>178</v>
      </c>
      <c r="R849" s="11">
        <v>201601</v>
      </c>
      <c r="S849" s="11">
        <v>67</v>
      </c>
      <c r="T849" s="11" t="s">
        <v>188</v>
      </c>
      <c r="U849" s="11" t="s">
        <v>1713</v>
      </c>
    </row>
    <row r="850" spans="1:21">
      <c r="A850" s="11">
        <v>68560</v>
      </c>
      <c r="B850" s="11">
        <v>2</v>
      </c>
      <c r="C850" s="11"/>
      <c r="D850" s="11">
        <v>70.3</v>
      </c>
      <c r="E850" s="11">
        <v>2</v>
      </c>
      <c r="F850" s="11">
        <v>4</v>
      </c>
      <c r="G850" s="11">
        <v>1</v>
      </c>
      <c r="H850" s="11">
        <v>5</v>
      </c>
      <c r="I850" s="11"/>
      <c r="J850" s="11"/>
      <c r="K850" s="11"/>
      <c r="L850" s="11"/>
      <c r="M850" s="11"/>
      <c r="N850" s="11"/>
      <c r="O850" s="11"/>
      <c r="P850" s="11">
        <v>1</v>
      </c>
      <c r="Q850" s="11">
        <v>178</v>
      </c>
      <c r="R850" s="11">
        <v>201601</v>
      </c>
      <c r="S850" s="11">
        <v>67</v>
      </c>
      <c r="T850" s="11" t="s">
        <v>188</v>
      </c>
      <c r="U850" s="11" t="s">
        <v>1714</v>
      </c>
    </row>
    <row r="851" spans="1:21">
      <c r="A851" s="11">
        <v>68560</v>
      </c>
      <c r="B851" s="11">
        <v>2</v>
      </c>
      <c r="C851" s="11"/>
      <c r="D851" s="11">
        <v>68.900000000000006</v>
      </c>
      <c r="E851" s="11">
        <v>1</v>
      </c>
      <c r="F851" s="11">
        <v>4</v>
      </c>
      <c r="G851" s="11">
        <v>1</v>
      </c>
      <c r="H851" s="11">
        <v>5</v>
      </c>
      <c r="I851" s="11"/>
      <c r="J851" s="11"/>
      <c r="K851" s="11"/>
      <c r="L851" s="11"/>
      <c r="M851" s="11"/>
      <c r="N851" s="11"/>
      <c r="O851" s="11"/>
      <c r="P851" s="11">
        <v>1</v>
      </c>
      <c r="Q851" s="11">
        <v>178</v>
      </c>
      <c r="R851" s="11">
        <v>201601</v>
      </c>
      <c r="S851" s="11">
        <v>67</v>
      </c>
      <c r="T851" s="11" t="s">
        <v>188</v>
      </c>
      <c r="U851" s="11" t="s">
        <v>1715</v>
      </c>
    </row>
    <row r="852" spans="1:21">
      <c r="A852" s="11">
        <v>68560</v>
      </c>
      <c r="B852" s="11">
        <v>2</v>
      </c>
      <c r="C852" s="11"/>
      <c r="D852" s="11">
        <v>59.4</v>
      </c>
      <c r="E852" s="11">
        <v>2</v>
      </c>
      <c r="F852" s="11">
        <v>0</v>
      </c>
      <c r="G852" s="11">
        <v>0</v>
      </c>
      <c r="H852" s="11">
        <v>0</v>
      </c>
      <c r="I852" s="11"/>
      <c r="J852" s="11"/>
      <c r="K852" s="11"/>
      <c r="L852" s="11"/>
      <c r="M852" s="11"/>
      <c r="N852" s="11"/>
      <c r="O852" s="11"/>
      <c r="P852" s="11">
        <v>1</v>
      </c>
      <c r="Q852" s="11">
        <v>178</v>
      </c>
      <c r="R852" s="11">
        <v>201601</v>
      </c>
      <c r="S852" s="11">
        <v>67</v>
      </c>
      <c r="T852" s="11" t="s">
        <v>188</v>
      </c>
      <c r="U852" s="11" t="s">
        <v>1716</v>
      </c>
    </row>
    <row r="853" spans="1:21">
      <c r="A853" s="11">
        <v>68560</v>
      </c>
      <c r="B853" s="11">
        <v>2</v>
      </c>
      <c r="C853" s="11"/>
      <c r="D853" s="11">
        <v>66.900000000000006</v>
      </c>
      <c r="E853" s="11">
        <v>2</v>
      </c>
      <c r="F853" s="11">
        <v>0</v>
      </c>
      <c r="G853" s="11">
        <v>0</v>
      </c>
      <c r="H853" s="11">
        <v>0</v>
      </c>
      <c r="I853" s="11"/>
      <c r="J853" s="11"/>
      <c r="K853" s="11"/>
      <c r="L853" s="11"/>
      <c r="M853" s="11"/>
      <c r="N853" s="11"/>
      <c r="O853" s="11"/>
      <c r="P853" s="11">
        <v>1</v>
      </c>
      <c r="Q853" s="11">
        <v>178</v>
      </c>
      <c r="R853" s="11">
        <v>201601</v>
      </c>
      <c r="S853" s="11">
        <v>67</v>
      </c>
      <c r="T853" s="11" t="s">
        <v>188</v>
      </c>
      <c r="U853" s="11" t="s">
        <v>1717</v>
      </c>
    </row>
    <row r="854" spans="1:21">
      <c r="A854" s="11">
        <v>68560</v>
      </c>
      <c r="B854" s="11">
        <v>2</v>
      </c>
      <c r="C854" s="11"/>
      <c r="D854" s="11">
        <v>60.8</v>
      </c>
      <c r="E854" s="11">
        <v>2</v>
      </c>
      <c r="F854" s="11">
        <v>0</v>
      </c>
      <c r="G854" s="11">
        <v>0</v>
      </c>
      <c r="H854" s="11">
        <v>0</v>
      </c>
      <c r="I854" s="11"/>
      <c r="J854" s="11"/>
      <c r="K854" s="11"/>
      <c r="L854" s="11"/>
      <c r="M854" s="11"/>
      <c r="N854" s="11"/>
      <c r="O854" s="11"/>
      <c r="P854" s="11">
        <v>1</v>
      </c>
      <c r="Q854" s="11">
        <v>178</v>
      </c>
      <c r="R854" s="11">
        <v>201601</v>
      </c>
      <c r="S854" s="11">
        <v>67</v>
      </c>
      <c r="T854" s="11" t="s">
        <v>188</v>
      </c>
      <c r="U854" s="11" t="s">
        <v>1718</v>
      </c>
    </row>
    <row r="855" spans="1:21">
      <c r="A855" s="11">
        <v>68560</v>
      </c>
      <c r="B855" s="11">
        <v>2</v>
      </c>
      <c r="C855" s="11"/>
      <c r="D855" s="11">
        <v>63.1</v>
      </c>
      <c r="E855" s="11">
        <v>2</v>
      </c>
      <c r="F855" s="11">
        <v>0</v>
      </c>
      <c r="G855" s="11">
        <v>0</v>
      </c>
      <c r="H855" s="11">
        <v>1</v>
      </c>
      <c r="I855" s="11"/>
      <c r="J855" s="11"/>
      <c r="K855" s="11"/>
      <c r="L855" s="11"/>
      <c r="M855" s="11"/>
      <c r="N855" s="11"/>
      <c r="O855" s="11"/>
      <c r="P855" s="11">
        <v>1</v>
      </c>
      <c r="Q855" s="11">
        <v>178</v>
      </c>
      <c r="R855" s="11">
        <v>201601</v>
      </c>
      <c r="S855" s="11">
        <v>67</v>
      </c>
      <c r="T855" s="11" t="s">
        <v>188</v>
      </c>
      <c r="U855" s="11" t="s">
        <v>1719</v>
      </c>
    </row>
    <row r="856" spans="1:21">
      <c r="A856" s="11">
        <v>68560</v>
      </c>
      <c r="B856" s="11">
        <v>2</v>
      </c>
      <c r="C856" s="11"/>
      <c r="D856" s="11">
        <v>70.400000000000006</v>
      </c>
      <c r="E856" s="11">
        <v>2</v>
      </c>
      <c r="F856" s="11">
        <v>0</v>
      </c>
      <c r="G856" s="11">
        <v>0</v>
      </c>
      <c r="H856" s="11">
        <v>1</v>
      </c>
      <c r="I856" s="11"/>
      <c r="J856" s="11"/>
      <c r="K856" s="11"/>
      <c r="L856" s="11"/>
      <c r="M856" s="11"/>
      <c r="N856" s="11"/>
      <c r="O856" s="11"/>
      <c r="P856" s="11">
        <v>1</v>
      </c>
      <c r="Q856" s="11">
        <v>178</v>
      </c>
      <c r="R856" s="11">
        <v>201601</v>
      </c>
      <c r="S856" s="11">
        <v>67</v>
      </c>
      <c r="T856" s="11" t="s">
        <v>188</v>
      </c>
      <c r="U856" s="11" t="s">
        <v>1720</v>
      </c>
    </row>
    <row r="857" spans="1:21">
      <c r="A857" s="11">
        <v>68580</v>
      </c>
      <c r="B857" s="11">
        <v>1</v>
      </c>
      <c r="C857" s="11"/>
      <c r="D857" s="11">
        <v>31.1</v>
      </c>
      <c r="E857" s="11">
        <v>2</v>
      </c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>
        <v>1</v>
      </c>
      <c r="Q857" s="11">
        <v>178</v>
      </c>
      <c r="R857" s="11">
        <v>201601</v>
      </c>
      <c r="S857" s="11">
        <v>67</v>
      </c>
      <c r="T857" s="11" t="s">
        <v>188</v>
      </c>
      <c r="U857" s="11" t="s">
        <v>1721</v>
      </c>
    </row>
    <row r="858" spans="1:21">
      <c r="A858" s="11">
        <v>68580</v>
      </c>
      <c r="B858" s="11">
        <v>1</v>
      </c>
      <c r="C858" s="11"/>
      <c r="D858" s="11">
        <v>64.7</v>
      </c>
      <c r="E858" s="11">
        <v>2</v>
      </c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>
        <v>1</v>
      </c>
      <c r="Q858" s="11">
        <v>178</v>
      </c>
      <c r="R858" s="11">
        <v>201601</v>
      </c>
      <c r="S858" s="11">
        <v>67</v>
      </c>
      <c r="T858" s="11" t="s">
        <v>188</v>
      </c>
      <c r="U858" s="11" t="s">
        <v>1722</v>
      </c>
    </row>
    <row r="859" spans="1:21">
      <c r="A859" s="11">
        <v>68580</v>
      </c>
      <c r="B859" s="11">
        <v>1</v>
      </c>
      <c r="C859" s="11"/>
      <c r="D859" s="11">
        <v>64.599999999999994</v>
      </c>
      <c r="E859" s="11">
        <v>2</v>
      </c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>
        <v>1</v>
      </c>
      <c r="Q859" s="11">
        <v>178</v>
      </c>
      <c r="R859" s="11">
        <v>201601</v>
      </c>
      <c r="S859" s="11">
        <v>67</v>
      </c>
      <c r="T859" s="11" t="s">
        <v>188</v>
      </c>
      <c r="U859" s="11" t="s">
        <v>1723</v>
      </c>
    </row>
    <row r="860" spans="1:21">
      <c r="A860" s="11">
        <v>68580</v>
      </c>
      <c r="B860" s="11">
        <v>2</v>
      </c>
      <c r="C860" s="11"/>
      <c r="D860" s="11">
        <v>53.6</v>
      </c>
      <c r="E860" s="11">
        <v>2</v>
      </c>
      <c r="F860" s="11">
        <v>0</v>
      </c>
      <c r="G860" s="11">
        <v>0</v>
      </c>
      <c r="H860" s="11">
        <v>0</v>
      </c>
      <c r="I860" s="11"/>
      <c r="J860" s="11"/>
      <c r="K860" s="11"/>
      <c r="L860" s="11"/>
      <c r="M860" s="11"/>
      <c r="N860" s="11"/>
      <c r="O860" s="11"/>
      <c r="P860" s="11">
        <v>1</v>
      </c>
      <c r="Q860" s="11">
        <v>178</v>
      </c>
      <c r="R860" s="11">
        <v>201601</v>
      </c>
      <c r="S860" s="11">
        <v>67</v>
      </c>
      <c r="T860" s="11" t="s">
        <v>188</v>
      </c>
      <c r="U860" s="11" t="s">
        <v>1724</v>
      </c>
    </row>
    <row r="861" spans="1:21">
      <c r="A861" s="11">
        <v>68580</v>
      </c>
      <c r="B861" s="11">
        <v>2</v>
      </c>
      <c r="C861" s="11"/>
      <c r="D861" s="11">
        <v>33.200000000000003</v>
      </c>
      <c r="E861" s="11">
        <v>2</v>
      </c>
      <c r="F861" s="11">
        <v>0</v>
      </c>
      <c r="G861" s="11">
        <v>0</v>
      </c>
      <c r="H861" s="11">
        <v>0</v>
      </c>
      <c r="I861" s="11"/>
      <c r="J861" s="11"/>
      <c r="K861" s="11"/>
      <c r="L861" s="11"/>
      <c r="M861" s="11"/>
      <c r="N861" s="11"/>
      <c r="O861" s="11"/>
      <c r="P861" s="11">
        <v>1</v>
      </c>
      <c r="Q861" s="11">
        <v>178</v>
      </c>
      <c r="R861" s="11">
        <v>201601</v>
      </c>
      <c r="S861" s="11">
        <v>67</v>
      </c>
      <c r="T861" s="11" t="s">
        <v>188</v>
      </c>
      <c r="U861" s="11" t="s">
        <v>1725</v>
      </c>
    </row>
    <row r="862" spans="1:21">
      <c r="A862" s="11">
        <v>68580</v>
      </c>
      <c r="B862" s="11">
        <v>2</v>
      </c>
      <c r="C862" s="11"/>
      <c r="D862" s="11">
        <v>36.6</v>
      </c>
      <c r="E862" s="11">
        <v>2</v>
      </c>
      <c r="F862" s="11">
        <v>0</v>
      </c>
      <c r="G862" s="11">
        <v>0</v>
      </c>
      <c r="H862" s="11">
        <v>0</v>
      </c>
      <c r="I862" s="11"/>
      <c r="J862" s="11"/>
      <c r="K862" s="11"/>
      <c r="L862" s="11"/>
      <c r="M862" s="11"/>
      <c r="N862" s="11"/>
      <c r="O862" s="11"/>
      <c r="P862" s="11">
        <v>1</v>
      </c>
      <c r="Q862" s="11">
        <v>178</v>
      </c>
      <c r="R862" s="11">
        <v>201601</v>
      </c>
      <c r="S862" s="11">
        <v>67</v>
      </c>
      <c r="T862" s="11" t="s">
        <v>188</v>
      </c>
      <c r="U862" s="11" t="s">
        <v>1726</v>
      </c>
    </row>
    <row r="863" spans="1:21">
      <c r="A863" s="11">
        <v>68580</v>
      </c>
      <c r="B863" s="11">
        <v>2</v>
      </c>
      <c r="C863" s="11"/>
      <c r="D863" s="11">
        <v>49</v>
      </c>
      <c r="E863" s="11">
        <v>2</v>
      </c>
      <c r="F863" s="11">
        <v>0</v>
      </c>
      <c r="G863" s="11">
        <v>0</v>
      </c>
      <c r="H863" s="11">
        <v>0</v>
      </c>
      <c r="I863" s="11"/>
      <c r="J863" s="11"/>
      <c r="K863" s="11"/>
      <c r="L863" s="11"/>
      <c r="M863" s="11"/>
      <c r="N863" s="11"/>
      <c r="O863" s="11"/>
      <c r="P863" s="11">
        <v>1</v>
      </c>
      <c r="Q863" s="11">
        <v>178</v>
      </c>
      <c r="R863" s="11">
        <v>201601</v>
      </c>
      <c r="S863" s="11">
        <v>67</v>
      </c>
      <c r="T863" s="11" t="s">
        <v>188</v>
      </c>
      <c r="U863" s="11" t="s">
        <v>1727</v>
      </c>
    </row>
    <row r="864" spans="1:21">
      <c r="A864" s="11">
        <v>68580</v>
      </c>
      <c r="B864" s="11">
        <v>2</v>
      </c>
      <c r="C864" s="11"/>
      <c r="D864" s="11">
        <v>37.9</v>
      </c>
      <c r="E864" s="11">
        <v>2</v>
      </c>
      <c r="F864" s="11">
        <v>0</v>
      </c>
      <c r="G864" s="11">
        <v>0</v>
      </c>
      <c r="H864" s="11">
        <v>0</v>
      </c>
      <c r="I864" s="11"/>
      <c r="J864" s="11"/>
      <c r="K864" s="11"/>
      <c r="L864" s="11"/>
      <c r="M864" s="11"/>
      <c r="N864" s="11"/>
      <c r="O864" s="11"/>
      <c r="P864" s="11">
        <v>1</v>
      </c>
      <c r="Q864" s="11">
        <v>178</v>
      </c>
      <c r="R864" s="11">
        <v>201601</v>
      </c>
      <c r="S864" s="11">
        <v>67</v>
      </c>
      <c r="T864" s="11" t="s">
        <v>188</v>
      </c>
      <c r="U864" s="11" t="s">
        <v>1728</v>
      </c>
    </row>
    <row r="865" spans="1:21">
      <c r="A865" s="11">
        <v>68580</v>
      </c>
      <c r="B865" s="11">
        <v>2</v>
      </c>
      <c r="C865" s="11"/>
      <c r="D865" s="11">
        <v>33.5</v>
      </c>
      <c r="E865" s="11">
        <v>2</v>
      </c>
      <c r="F865" s="11">
        <v>0</v>
      </c>
      <c r="G865" s="11">
        <v>0</v>
      </c>
      <c r="H865" s="11">
        <v>0</v>
      </c>
      <c r="I865" s="11"/>
      <c r="J865" s="11"/>
      <c r="K865" s="11"/>
      <c r="L865" s="11"/>
      <c r="M865" s="11"/>
      <c r="N865" s="11"/>
      <c r="O865" s="11"/>
      <c r="P865" s="11">
        <v>1</v>
      </c>
      <c r="Q865" s="11">
        <v>178</v>
      </c>
      <c r="R865" s="11">
        <v>201601</v>
      </c>
      <c r="S865" s="11">
        <v>67</v>
      </c>
      <c r="T865" s="11" t="s">
        <v>188</v>
      </c>
      <c r="U865" s="11" t="s">
        <v>1729</v>
      </c>
    </row>
    <row r="866" spans="1:21">
      <c r="A866" s="11">
        <v>68590</v>
      </c>
      <c r="B866" s="11">
        <v>1</v>
      </c>
      <c r="C866" s="11"/>
      <c r="D866" s="11">
        <v>63.7</v>
      </c>
      <c r="E866" s="11">
        <v>2</v>
      </c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>
        <v>1</v>
      </c>
      <c r="Q866" s="11">
        <v>178</v>
      </c>
      <c r="R866" s="11">
        <v>201601</v>
      </c>
      <c r="S866" s="11">
        <v>67</v>
      </c>
      <c r="T866" s="11" t="s">
        <v>188</v>
      </c>
      <c r="U866" s="11" t="s">
        <v>1730</v>
      </c>
    </row>
    <row r="867" spans="1:21">
      <c r="A867" s="11">
        <v>68570</v>
      </c>
      <c r="B867" s="11">
        <v>1</v>
      </c>
      <c r="C867" s="11"/>
      <c r="D867" s="11">
        <v>92.5</v>
      </c>
      <c r="E867" s="11">
        <v>2</v>
      </c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>
        <v>1</v>
      </c>
      <c r="Q867" s="11">
        <v>178</v>
      </c>
      <c r="R867" s="11">
        <v>201601</v>
      </c>
      <c r="S867" s="11">
        <v>48</v>
      </c>
      <c r="T867" s="11" t="s">
        <v>211</v>
      </c>
      <c r="U867" s="11" t="s">
        <v>1731</v>
      </c>
    </row>
    <row r="868" spans="1:21">
      <c r="A868" s="11">
        <v>68570</v>
      </c>
      <c r="B868" s="11">
        <v>1</v>
      </c>
      <c r="C868" s="11"/>
      <c r="D868" s="11">
        <v>97.2</v>
      </c>
      <c r="E868" s="11">
        <v>2</v>
      </c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>
        <v>1</v>
      </c>
      <c r="Q868" s="11">
        <v>178</v>
      </c>
      <c r="R868" s="11">
        <v>201601</v>
      </c>
      <c r="S868" s="11">
        <v>48</v>
      </c>
      <c r="T868" s="11" t="s">
        <v>211</v>
      </c>
      <c r="U868" s="11" t="s">
        <v>1732</v>
      </c>
    </row>
    <row r="869" spans="1:21">
      <c r="A869" s="11">
        <v>68570</v>
      </c>
      <c r="B869" s="11">
        <v>1</v>
      </c>
      <c r="C869" s="11"/>
      <c r="D869" s="11">
        <v>50.9</v>
      </c>
      <c r="E869" s="11">
        <v>2</v>
      </c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>
        <v>1</v>
      </c>
      <c r="Q869" s="11">
        <v>178</v>
      </c>
      <c r="R869" s="11">
        <v>201601</v>
      </c>
      <c r="S869" s="11">
        <v>48</v>
      </c>
      <c r="T869" s="11" t="s">
        <v>211</v>
      </c>
      <c r="U869" s="11" t="s">
        <v>1733</v>
      </c>
    </row>
    <row r="870" spans="1:21">
      <c r="A870" s="11">
        <v>68570</v>
      </c>
      <c r="B870" s="11">
        <v>1</v>
      </c>
      <c r="C870" s="11"/>
      <c r="D870" s="11">
        <v>88.5</v>
      </c>
      <c r="E870" s="11">
        <v>2</v>
      </c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>
        <v>1</v>
      </c>
      <c r="Q870" s="11">
        <v>178</v>
      </c>
      <c r="R870" s="11">
        <v>201601</v>
      </c>
      <c r="S870" s="11">
        <v>48</v>
      </c>
      <c r="T870" s="11" t="s">
        <v>211</v>
      </c>
      <c r="U870" s="11" t="s">
        <v>1734</v>
      </c>
    </row>
    <row r="871" spans="1:21">
      <c r="A871" s="11">
        <v>68570</v>
      </c>
      <c r="B871" s="11">
        <v>1</v>
      </c>
      <c r="C871" s="11"/>
      <c r="D871" s="11">
        <v>119.2</v>
      </c>
      <c r="E871" s="11">
        <v>2</v>
      </c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>
        <v>1</v>
      </c>
      <c r="Q871" s="11">
        <v>178</v>
      </c>
      <c r="R871" s="11">
        <v>201601</v>
      </c>
      <c r="S871" s="11">
        <v>48</v>
      </c>
      <c r="T871" s="11" t="s">
        <v>211</v>
      </c>
      <c r="U871" s="11" t="s">
        <v>1735</v>
      </c>
    </row>
    <row r="872" spans="1:21">
      <c r="A872" s="11">
        <v>68570</v>
      </c>
      <c r="B872" s="11">
        <v>1</v>
      </c>
      <c r="C872" s="11"/>
      <c r="D872" s="11">
        <v>87.3</v>
      </c>
      <c r="E872" s="11">
        <v>2</v>
      </c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>
        <v>1</v>
      </c>
      <c r="Q872" s="11">
        <v>178</v>
      </c>
      <c r="R872" s="11">
        <v>201601</v>
      </c>
      <c r="S872" s="11">
        <v>48</v>
      </c>
      <c r="T872" s="11" t="s">
        <v>211</v>
      </c>
      <c r="U872" s="11" t="s">
        <v>1736</v>
      </c>
    </row>
    <row r="873" spans="1:21">
      <c r="A873" s="11">
        <v>68570</v>
      </c>
      <c r="B873" s="11">
        <v>1</v>
      </c>
      <c r="C873" s="11"/>
      <c r="D873" s="11">
        <v>93.4</v>
      </c>
      <c r="E873" s="11">
        <v>2</v>
      </c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>
        <v>1</v>
      </c>
      <c r="Q873" s="11">
        <v>178</v>
      </c>
      <c r="R873" s="11">
        <v>201601</v>
      </c>
      <c r="S873" s="11">
        <v>48</v>
      </c>
      <c r="T873" s="11" t="s">
        <v>211</v>
      </c>
      <c r="U873" s="11" t="s">
        <v>1737</v>
      </c>
    </row>
    <row r="874" spans="1:21">
      <c r="A874" s="11">
        <v>68570</v>
      </c>
      <c r="B874" s="11">
        <v>1</v>
      </c>
      <c r="C874" s="11"/>
      <c r="D874" s="11">
        <v>100.1</v>
      </c>
      <c r="E874" s="11">
        <v>2</v>
      </c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>
        <v>1</v>
      </c>
      <c r="Q874" s="11">
        <v>178</v>
      </c>
      <c r="R874" s="11">
        <v>201601</v>
      </c>
      <c r="S874" s="11">
        <v>48</v>
      </c>
      <c r="T874" s="11" t="s">
        <v>211</v>
      </c>
      <c r="U874" s="11" t="s">
        <v>1738</v>
      </c>
    </row>
    <row r="875" spans="1:21">
      <c r="A875" s="11">
        <v>68570</v>
      </c>
      <c r="B875" s="11">
        <v>1</v>
      </c>
      <c r="C875" s="11"/>
      <c r="D875" s="11">
        <v>99.2</v>
      </c>
      <c r="E875" s="11">
        <v>2</v>
      </c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>
        <v>1</v>
      </c>
      <c r="Q875" s="11">
        <v>178</v>
      </c>
      <c r="R875" s="11">
        <v>201601</v>
      </c>
      <c r="S875" s="11">
        <v>48</v>
      </c>
      <c r="T875" s="11" t="s">
        <v>211</v>
      </c>
      <c r="U875" s="11" t="s">
        <v>1739</v>
      </c>
    </row>
    <row r="876" spans="1:21">
      <c r="A876" s="11">
        <v>68570</v>
      </c>
      <c r="B876" s="11">
        <v>1</v>
      </c>
      <c r="C876" s="11"/>
      <c r="D876" s="11">
        <v>116.5</v>
      </c>
      <c r="E876" s="11">
        <v>2</v>
      </c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>
        <v>1</v>
      </c>
      <c r="Q876" s="11">
        <v>178</v>
      </c>
      <c r="R876" s="11">
        <v>201601</v>
      </c>
      <c r="S876" s="11">
        <v>48</v>
      </c>
      <c r="T876" s="11" t="s">
        <v>211</v>
      </c>
      <c r="U876" s="11" t="s">
        <v>1740</v>
      </c>
    </row>
    <row r="877" spans="1:21">
      <c r="A877" s="11">
        <v>68570</v>
      </c>
      <c r="B877" s="11">
        <v>1</v>
      </c>
      <c r="C877" s="11"/>
      <c r="D877" s="11">
        <v>91.4</v>
      </c>
      <c r="E877" s="11">
        <v>2</v>
      </c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>
        <v>1</v>
      </c>
      <c r="Q877" s="11">
        <v>178</v>
      </c>
      <c r="R877" s="11">
        <v>201601</v>
      </c>
      <c r="S877" s="11">
        <v>48</v>
      </c>
      <c r="T877" s="11" t="s">
        <v>211</v>
      </c>
      <c r="U877" s="11" t="s">
        <v>1741</v>
      </c>
    </row>
    <row r="878" spans="1:21">
      <c r="A878" s="11">
        <v>68570</v>
      </c>
      <c r="B878" s="11">
        <v>1</v>
      </c>
      <c r="C878" s="11"/>
      <c r="D878" s="11">
        <v>106.4</v>
      </c>
      <c r="E878" s="11">
        <v>2</v>
      </c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>
        <v>1</v>
      </c>
      <c r="Q878" s="11">
        <v>178</v>
      </c>
      <c r="R878" s="11">
        <v>201601</v>
      </c>
      <c r="S878" s="11">
        <v>48</v>
      </c>
      <c r="T878" s="11" t="s">
        <v>211</v>
      </c>
      <c r="U878" s="11" t="s">
        <v>1742</v>
      </c>
    </row>
    <row r="879" spans="1:21">
      <c r="A879" s="11">
        <v>68570</v>
      </c>
      <c r="B879" s="11">
        <v>1</v>
      </c>
      <c r="C879" s="11"/>
      <c r="D879" s="11">
        <v>67.5</v>
      </c>
      <c r="E879" s="11">
        <v>2</v>
      </c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>
        <v>1</v>
      </c>
      <c r="Q879" s="11">
        <v>178</v>
      </c>
      <c r="R879" s="11">
        <v>201601</v>
      </c>
      <c r="S879" s="11">
        <v>48</v>
      </c>
      <c r="T879" s="11" t="s">
        <v>211</v>
      </c>
      <c r="U879" s="11" t="s">
        <v>1743</v>
      </c>
    </row>
    <row r="880" spans="1:21">
      <c r="A880" s="11">
        <v>68570</v>
      </c>
      <c r="B880" s="11">
        <v>1</v>
      </c>
      <c r="C880" s="11"/>
      <c r="D880" s="11">
        <v>101.7</v>
      </c>
      <c r="E880" s="11">
        <v>2</v>
      </c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>
        <v>1</v>
      </c>
      <c r="Q880" s="11">
        <v>178</v>
      </c>
      <c r="R880" s="11">
        <v>201601</v>
      </c>
      <c r="S880" s="11">
        <v>48</v>
      </c>
      <c r="T880" s="11" t="s">
        <v>211</v>
      </c>
      <c r="U880" s="11" t="s">
        <v>1744</v>
      </c>
    </row>
    <row r="881" spans="1:21">
      <c r="A881" s="11">
        <v>68570</v>
      </c>
      <c r="B881" s="11">
        <v>1</v>
      </c>
      <c r="C881" s="11"/>
      <c r="D881" s="11">
        <v>55.8</v>
      </c>
      <c r="E881" s="11">
        <v>2</v>
      </c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>
        <v>1</v>
      </c>
      <c r="Q881" s="11">
        <v>178</v>
      </c>
      <c r="R881" s="11">
        <v>201601</v>
      </c>
      <c r="S881" s="11">
        <v>48</v>
      </c>
      <c r="T881" s="11" t="s">
        <v>211</v>
      </c>
      <c r="U881" s="11" t="s">
        <v>1745</v>
      </c>
    </row>
    <row r="882" spans="1:21">
      <c r="A882" s="11">
        <v>68570</v>
      </c>
      <c r="B882" s="11">
        <v>1</v>
      </c>
      <c r="C882" s="11"/>
      <c r="D882" s="11">
        <v>108.2</v>
      </c>
      <c r="E882" s="11">
        <v>2</v>
      </c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>
        <v>1</v>
      </c>
      <c r="Q882" s="11">
        <v>178</v>
      </c>
      <c r="R882" s="11">
        <v>201601</v>
      </c>
      <c r="S882" s="11">
        <v>48</v>
      </c>
      <c r="T882" s="11" t="s">
        <v>211</v>
      </c>
      <c r="U882" s="11" t="s">
        <v>1746</v>
      </c>
    </row>
    <row r="883" spans="1:21">
      <c r="A883" s="11">
        <v>68570</v>
      </c>
      <c r="B883" s="11">
        <v>1</v>
      </c>
      <c r="C883" s="11"/>
      <c r="D883" s="11">
        <v>100.7</v>
      </c>
      <c r="E883" s="11">
        <v>2</v>
      </c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>
        <v>1</v>
      </c>
      <c r="Q883" s="11">
        <v>178</v>
      </c>
      <c r="R883" s="11">
        <v>201601</v>
      </c>
      <c r="S883" s="11">
        <v>48</v>
      </c>
      <c r="T883" s="11" t="s">
        <v>211</v>
      </c>
      <c r="U883" s="11" t="s">
        <v>1747</v>
      </c>
    </row>
    <row r="884" spans="1:21">
      <c r="A884" s="11">
        <v>68570</v>
      </c>
      <c r="B884" s="11">
        <v>1</v>
      </c>
      <c r="C884" s="11"/>
      <c r="D884" s="11">
        <v>56.6</v>
      </c>
      <c r="E884" s="11">
        <v>2</v>
      </c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>
        <v>1</v>
      </c>
      <c r="Q884" s="11">
        <v>178</v>
      </c>
      <c r="R884" s="11">
        <v>201601</v>
      </c>
      <c r="S884" s="11">
        <v>48</v>
      </c>
      <c r="T884" s="11" t="s">
        <v>211</v>
      </c>
      <c r="U884" s="11" t="s">
        <v>1748</v>
      </c>
    </row>
    <row r="885" spans="1:21">
      <c r="A885" s="11">
        <v>68570</v>
      </c>
      <c r="B885" s="11">
        <v>2</v>
      </c>
      <c r="C885" s="11"/>
      <c r="D885" s="11">
        <v>61.6</v>
      </c>
      <c r="E885" s="11">
        <v>2</v>
      </c>
      <c r="F885" s="11">
        <v>4</v>
      </c>
      <c r="G885" s="11">
        <v>1</v>
      </c>
      <c r="H885" s="11">
        <v>5</v>
      </c>
      <c r="I885" s="11"/>
      <c r="J885" s="11"/>
      <c r="K885" s="11"/>
      <c r="L885" s="11"/>
      <c r="M885" s="11"/>
      <c r="N885" s="11"/>
      <c r="O885" s="11"/>
      <c r="P885" s="11">
        <v>1</v>
      </c>
      <c r="Q885" s="11">
        <v>178</v>
      </c>
      <c r="R885" s="11">
        <v>201601</v>
      </c>
      <c r="S885" s="11">
        <v>48</v>
      </c>
      <c r="T885" s="11" t="s">
        <v>211</v>
      </c>
      <c r="U885" s="11" t="s">
        <v>1749</v>
      </c>
    </row>
    <row r="886" spans="1:21">
      <c r="A886" s="11">
        <v>69300</v>
      </c>
      <c r="B886" s="11">
        <v>1</v>
      </c>
      <c r="C886" s="11">
        <v>92</v>
      </c>
      <c r="D886" s="11"/>
      <c r="E886" s="11">
        <v>2</v>
      </c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>
        <v>1</v>
      </c>
      <c r="Q886" s="11">
        <v>178</v>
      </c>
      <c r="R886" s="11">
        <v>201601</v>
      </c>
      <c r="S886" s="11">
        <v>48</v>
      </c>
      <c r="T886" s="11" t="s">
        <v>211</v>
      </c>
      <c r="U886" s="11" t="s">
        <v>1750</v>
      </c>
    </row>
    <row r="887" spans="1:21">
      <c r="A887" s="11">
        <v>69300</v>
      </c>
      <c r="B887" s="11">
        <v>1</v>
      </c>
      <c r="C887" s="11">
        <v>98.4</v>
      </c>
      <c r="D887" s="11"/>
      <c r="E887" s="11">
        <v>2</v>
      </c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>
        <v>1</v>
      </c>
      <c r="Q887" s="11">
        <v>178</v>
      </c>
      <c r="R887" s="11">
        <v>201601</v>
      </c>
      <c r="S887" s="11">
        <v>48</v>
      </c>
      <c r="T887" s="11" t="s">
        <v>211</v>
      </c>
      <c r="U887" s="11" t="s">
        <v>1751</v>
      </c>
    </row>
    <row r="888" spans="1:21">
      <c r="A888" s="11">
        <v>69300</v>
      </c>
      <c r="B888" s="11">
        <v>1</v>
      </c>
      <c r="C888" s="11">
        <v>112.3</v>
      </c>
      <c r="D888" s="11"/>
      <c r="E888" s="11">
        <v>2</v>
      </c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>
        <v>1</v>
      </c>
      <c r="Q888" s="11">
        <v>178</v>
      </c>
      <c r="R888" s="11">
        <v>201601</v>
      </c>
      <c r="S888" s="11">
        <v>48</v>
      </c>
      <c r="T888" s="11" t="s">
        <v>211</v>
      </c>
      <c r="U888" s="11" t="s">
        <v>1752</v>
      </c>
    </row>
    <row r="889" spans="1:21">
      <c r="A889" s="11">
        <v>69300</v>
      </c>
      <c r="B889" s="11">
        <v>1</v>
      </c>
      <c r="C889" s="11">
        <v>98.3</v>
      </c>
      <c r="D889" s="11"/>
      <c r="E889" s="11">
        <v>2</v>
      </c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>
        <v>1</v>
      </c>
      <c r="Q889" s="11">
        <v>178</v>
      </c>
      <c r="R889" s="11">
        <v>201601</v>
      </c>
      <c r="S889" s="11">
        <v>48</v>
      </c>
      <c r="T889" s="11" t="s">
        <v>211</v>
      </c>
      <c r="U889" s="11" t="s">
        <v>1753</v>
      </c>
    </row>
    <row r="890" spans="1:21">
      <c r="A890" s="11">
        <v>69300</v>
      </c>
      <c r="B890" s="11">
        <v>1</v>
      </c>
      <c r="C890" s="11">
        <v>106.7</v>
      </c>
      <c r="D890" s="11"/>
      <c r="E890" s="11">
        <v>2</v>
      </c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>
        <v>1</v>
      </c>
      <c r="Q890" s="11">
        <v>178</v>
      </c>
      <c r="R890" s="11">
        <v>201601</v>
      </c>
      <c r="S890" s="11">
        <v>48</v>
      </c>
      <c r="T890" s="11" t="s">
        <v>211</v>
      </c>
      <c r="U890" s="11" t="s">
        <v>1754</v>
      </c>
    </row>
    <row r="891" spans="1:21">
      <c r="A891" s="11">
        <v>69300</v>
      </c>
      <c r="B891" s="11">
        <v>2</v>
      </c>
      <c r="C891" s="11">
        <v>105.6</v>
      </c>
      <c r="D891" s="11"/>
      <c r="E891" s="11">
        <v>1</v>
      </c>
      <c r="F891" s="11">
        <v>0</v>
      </c>
      <c r="G891" s="11">
        <v>0</v>
      </c>
      <c r="H891" s="11">
        <v>1</v>
      </c>
      <c r="I891" s="11"/>
      <c r="J891" s="11"/>
      <c r="K891" s="11"/>
      <c r="L891" s="11"/>
      <c r="M891" s="11"/>
      <c r="N891" s="11"/>
      <c r="O891" s="11"/>
      <c r="P891" s="11">
        <v>1</v>
      </c>
      <c r="Q891" s="11">
        <v>178</v>
      </c>
      <c r="R891" s="11">
        <v>201601</v>
      </c>
      <c r="S891" s="11">
        <v>48</v>
      </c>
      <c r="T891" s="11" t="s">
        <v>211</v>
      </c>
      <c r="U891" s="11" t="s">
        <v>1755</v>
      </c>
    </row>
    <row r="892" spans="1:21">
      <c r="A892" s="11">
        <v>69300</v>
      </c>
      <c r="B892" s="11">
        <v>2</v>
      </c>
      <c r="C892" s="11">
        <v>107.9</v>
      </c>
      <c r="D892" s="11"/>
      <c r="E892" s="11">
        <v>1</v>
      </c>
      <c r="F892" s="11">
        <v>4</v>
      </c>
      <c r="G892" s="11">
        <v>1</v>
      </c>
      <c r="H892" s="11">
        <v>4</v>
      </c>
      <c r="I892" s="11"/>
      <c r="J892" s="11"/>
      <c r="K892" s="11"/>
      <c r="L892" s="11"/>
      <c r="M892" s="11"/>
      <c r="N892" s="11"/>
      <c r="O892" s="11"/>
      <c r="P892" s="11">
        <v>1</v>
      </c>
      <c r="Q892" s="11">
        <v>178</v>
      </c>
      <c r="R892" s="11">
        <v>201601</v>
      </c>
      <c r="S892" s="11">
        <v>48</v>
      </c>
      <c r="T892" s="11" t="s">
        <v>211</v>
      </c>
      <c r="U892" s="11" t="s">
        <v>1756</v>
      </c>
    </row>
    <row r="893" spans="1:21">
      <c r="A893" s="11">
        <v>69300</v>
      </c>
      <c r="B893" s="11">
        <v>2</v>
      </c>
      <c r="C893" s="11">
        <v>102.9</v>
      </c>
      <c r="D893" s="11"/>
      <c r="E893" s="11">
        <v>2</v>
      </c>
      <c r="F893" s="11">
        <v>4</v>
      </c>
      <c r="G893" s="11">
        <v>1</v>
      </c>
      <c r="H893" s="11">
        <v>5</v>
      </c>
      <c r="I893" s="11"/>
      <c r="J893" s="11"/>
      <c r="K893" s="11"/>
      <c r="L893" s="11"/>
      <c r="M893" s="11"/>
      <c r="N893" s="11"/>
      <c r="O893" s="11"/>
      <c r="P893" s="11">
        <v>1</v>
      </c>
      <c r="Q893" s="11">
        <v>178</v>
      </c>
      <c r="R893" s="11">
        <v>201601</v>
      </c>
      <c r="S893" s="11">
        <v>48</v>
      </c>
      <c r="T893" s="11" t="s">
        <v>211</v>
      </c>
      <c r="U893" s="11" t="s">
        <v>1757</v>
      </c>
    </row>
    <row r="894" spans="1:21">
      <c r="A894" s="11">
        <v>69300</v>
      </c>
      <c r="B894" s="11">
        <v>2</v>
      </c>
      <c r="C894" s="11">
        <v>99.6</v>
      </c>
      <c r="D894" s="11"/>
      <c r="E894" s="11">
        <v>2</v>
      </c>
      <c r="F894" s="11">
        <v>4</v>
      </c>
      <c r="G894" s="11">
        <v>1</v>
      </c>
      <c r="H894" s="11">
        <v>5</v>
      </c>
      <c r="I894" s="11"/>
      <c r="J894" s="11"/>
      <c r="K894" s="11"/>
      <c r="L894" s="11"/>
      <c r="M894" s="11"/>
      <c r="N894" s="11"/>
      <c r="O894" s="11"/>
      <c r="P894" s="11">
        <v>1</v>
      </c>
      <c r="Q894" s="11">
        <v>178</v>
      </c>
      <c r="R894" s="11">
        <v>201601</v>
      </c>
      <c r="S894" s="11">
        <v>48</v>
      </c>
      <c r="T894" s="11" t="s">
        <v>211</v>
      </c>
      <c r="U894" s="11" t="s">
        <v>1758</v>
      </c>
    </row>
    <row r="895" spans="1:21">
      <c r="A895" s="11">
        <v>69300</v>
      </c>
      <c r="B895" s="11">
        <v>2</v>
      </c>
      <c r="C895" s="11">
        <v>116.8</v>
      </c>
      <c r="D895" s="11"/>
      <c r="E895" s="11">
        <v>2</v>
      </c>
      <c r="F895" s="11">
        <v>0</v>
      </c>
      <c r="G895" s="11">
        <v>0</v>
      </c>
      <c r="H895" s="11">
        <v>1</v>
      </c>
      <c r="I895" s="11"/>
      <c r="J895" s="11"/>
      <c r="K895" s="11"/>
      <c r="L895" s="11"/>
      <c r="M895" s="11"/>
      <c r="N895" s="11"/>
      <c r="O895" s="11"/>
      <c r="P895" s="11">
        <v>1</v>
      </c>
      <c r="Q895" s="11">
        <v>178</v>
      </c>
      <c r="R895" s="11">
        <v>201601</v>
      </c>
      <c r="S895" s="11">
        <v>48</v>
      </c>
      <c r="T895" s="11" t="s">
        <v>211</v>
      </c>
      <c r="U895" s="11" t="s">
        <v>1759</v>
      </c>
    </row>
    <row r="896" spans="1:21">
      <c r="A896" s="11">
        <v>69300</v>
      </c>
      <c r="B896" s="11">
        <v>1</v>
      </c>
      <c r="C896" s="11">
        <v>142</v>
      </c>
      <c r="D896" s="11"/>
      <c r="E896" s="11">
        <v>3</v>
      </c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>
        <v>1</v>
      </c>
      <c r="Q896" s="11">
        <v>178</v>
      </c>
      <c r="R896" s="11">
        <v>201601</v>
      </c>
      <c r="S896" s="11">
        <v>49</v>
      </c>
      <c r="T896" s="11" t="s">
        <v>210</v>
      </c>
      <c r="U896" s="11" t="s">
        <v>1760</v>
      </c>
    </row>
    <row r="897" spans="1:21">
      <c r="A897" s="11">
        <v>69300</v>
      </c>
      <c r="B897" s="11">
        <v>1</v>
      </c>
      <c r="C897" s="11">
        <v>146.5</v>
      </c>
      <c r="D897" s="11"/>
      <c r="E897" s="11">
        <v>3</v>
      </c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>
        <v>1</v>
      </c>
      <c r="Q897" s="11">
        <v>178</v>
      </c>
      <c r="R897" s="11">
        <v>201601</v>
      </c>
      <c r="S897" s="11">
        <v>49</v>
      </c>
      <c r="T897" s="11" t="s">
        <v>210</v>
      </c>
      <c r="U897" s="11" t="s">
        <v>1761</v>
      </c>
    </row>
    <row r="898" spans="1:21">
      <c r="A898" s="11">
        <v>69300</v>
      </c>
      <c r="B898" s="11">
        <v>1</v>
      </c>
      <c r="C898" s="11">
        <v>161.4</v>
      </c>
      <c r="D898" s="11"/>
      <c r="E898" s="11">
        <v>2</v>
      </c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>
        <v>1</v>
      </c>
      <c r="Q898" s="11">
        <v>178</v>
      </c>
      <c r="R898" s="11">
        <v>201601</v>
      </c>
      <c r="S898" s="11">
        <v>49</v>
      </c>
      <c r="T898" s="11" t="s">
        <v>210</v>
      </c>
      <c r="U898" s="11" t="s">
        <v>1762</v>
      </c>
    </row>
    <row r="899" spans="1:21">
      <c r="A899" s="11">
        <v>69300</v>
      </c>
      <c r="B899" s="11">
        <v>1</v>
      </c>
      <c r="C899" s="11">
        <v>142.5</v>
      </c>
      <c r="D899" s="11"/>
      <c r="E899" s="11">
        <v>2</v>
      </c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>
        <v>1</v>
      </c>
      <c r="Q899" s="11">
        <v>178</v>
      </c>
      <c r="R899" s="11">
        <v>201601</v>
      </c>
      <c r="S899" s="11">
        <v>49</v>
      </c>
      <c r="T899" s="11" t="s">
        <v>210</v>
      </c>
      <c r="U899" s="11" t="s">
        <v>1763</v>
      </c>
    </row>
    <row r="900" spans="1:21">
      <c r="A900" s="11">
        <v>69300</v>
      </c>
      <c r="B900" s="11">
        <v>1</v>
      </c>
      <c r="C900" s="11">
        <v>153.30000000000001</v>
      </c>
      <c r="D900" s="11"/>
      <c r="E900" s="11">
        <v>2</v>
      </c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>
        <v>1</v>
      </c>
      <c r="Q900" s="11">
        <v>178</v>
      </c>
      <c r="R900" s="11">
        <v>201601</v>
      </c>
      <c r="S900" s="11">
        <v>49</v>
      </c>
      <c r="T900" s="11" t="s">
        <v>210</v>
      </c>
      <c r="U900" s="11" t="s">
        <v>1764</v>
      </c>
    </row>
    <row r="901" spans="1:21">
      <c r="A901" s="11">
        <v>69300</v>
      </c>
      <c r="B901" s="11">
        <v>1</v>
      </c>
      <c r="C901" s="11">
        <v>132.19999999999999</v>
      </c>
      <c r="D901" s="11"/>
      <c r="E901" s="11">
        <v>2</v>
      </c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>
        <v>1</v>
      </c>
      <c r="Q901" s="11">
        <v>178</v>
      </c>
      <c r="R901" s="11">
        <v>201601</v>
      </c>
      <c r="S901" s="11">
        <v>49</v>
      </c>
      <c r="T901" s="11" t="s">
        <v>210</v>
      </c>
      <c r="U901" s="11" t="s">
        <v>1765</v>
      </c>
    </row>
    <row r="902" spans="1:21">
      <c r="A902" s="11">
        <v>68570</v>
      </c>
      <c r="B902" s="11">
        <v>1</v>
      </c>
      <c r="C902" s="11"/>
      <c r="D902" s="11">
        <v>91.4</v>
      </c>
      <c r="E902" s="11">
        <v>2</v>
      </c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>
        <v>1</v>
      </c>
      <c r="Q902" s="11">
        <v>178</v>
      </c>
      <c r="R902" s="11">
        <v>201601</v>
      </c>
      <c r="S902" s="11">
        <v>50</v>
      </c>
      <c r="T902" s="11" t="s">
        <v>208</v>
      </c>
      <c r="U902" s="11" t="s">
        <v>1766</v>
      </c>
    </row>
    <row r="903" spans="1:21">
      <c r="A903" s="11">
        <v>68570</v>
      </c>
      <c r="B903" s="11">
        <v>1</v>
      </c>
      <c r="C903" s="11"/>
      <c r="D903" s="11">
        <v>105</v>
      </c>
      <c r="E903" s="11">
        <v>2</v>
      </c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>
        <v>1</v>
      </c>
      <c r="Q903" s="11">
        <v>178</v>
      </c>
      <c r="R903" s="11">
        <v>201601</v>
      </c>
      <c r="S903" s="11">
        <v>50</v>
      </c>
      <c r="T903" s="11" t="s">
        <v>208</v>
      </c>
      <c r="U903" s="11" t="s">
        <v>1767</v>
      </c>
    </row>
    <row r="904" spans="1:21">
      <c r="A904" s="11">
        <v>68570</v>
      </c>
      <c r="B904" s="11">
        <v>1</v>
      </c>
      <c r="C904" s="11"/>
      <c r="D904" s="11">
        <v>84.6</v>
      </c>
      <c r="E904" s="11">
        <v>2</v>
      </c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>
        <v>1</v>
      </c>
      <c r="Q904" s="11">
        <v>178</v>
      </c>
      <c r="R904" s="11">
        <v>201601</v>
      </c>
      <c r="S904" s="11">
        <v>50</v>
      </c>
      <c r="T904" s="11" t="s">
        <v>208</v>
      </c>
      <c r="U904" s="11" t="s">
        <v>1768</v>
      </c>
    </row>
    <row r="905" spans="1:21">
      <c r="A905" s="11">
        <v>68570</v>
      </c>
      <c r="B905" s="11">
        <v>1</v>
      </c>
      <c r="C905" s="11"/>
      <c r="D905" s="11">
        <v>86.6</v>
      </c>
      <c r="E905" s="11">
        <v>2</v>
      </c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>
        <v>1</v>
      </c>
      <c r="Q905" s="11">
        <v>178</v>
      </c>
      <c r="R905" s="11">
        <v>201601</v>
      </c>
      <c r="S905" s="11">
        <v>50</v>
      </c>
      <c r="T905" s="11" t="s">
        <v>208</v>
      </c>
      <c r="U905" s="11" t="s">
        <v>1769</v>
      </c>
    </row>
    <row r="906" spans="1:21">
      <c r="A906" s="11">
        <v>68570</v>
      </c>
      <c r="B906" s="11">
        <v>1</v>
      </c>
      <c r="C906" s="11"/>
      <c r="D906" s="11">
        <v>92.8</v>
      </c>
      <c r="E906" s="11">
        <v>2</v>
      </c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>
        <v>1</v>
      </c>
      <c r="Q906" s="11">
        <v>178</v>
      </c>
      <c r="R906" s="11">
        <v>201601</v>
      </c>
      <c r="S906" s="11">
        <v>50</v>
      </c>
      <c r="T906" s="11" t="s">
        <v>208</v>
      </c>
      <c r="U906" s="11" t="s">
        <v>1770</v>
      </c>
    </row>
    <row r="907" spans="1:21">
      <c r="A907" s="11">
        <v>68570</v>
      </c>
      <c r="B907" s="11">
        <v>1</v>
      </c>
      <c r="C907" s="11"/>
      <c r="D907" s="11">
        <v>89.3</v>
      </c>
      <c r="E907" s="11">
        <v>2</v>
      </c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>
        <v>1</v>
      </c>
      <c r="Q907" s="11">
        <v>178</v>
      </c>
      <c r="R907" s="11">
        <v>201601</v>
      </c>
      <c r="S907" s="11">
        <v>50</v>
      </c>
      <c r="T907" s="11" t="s">
        <v>208</v>
      </c>
      <c r="U907" s="11" t="s">
        <v>1771</v>
      </c>
    </row>
    <row r="908" spans="1:21">
      <c r="A908" s="11">
        <v>68570</v>
      </c>
      <c r="B908" s="11">
        <v>1</v>
      </c>
      <c r="C908" s="11"/>
      <c r="D908" s="11">
        <v>71.8</v>
      </c>
      <c r="E908" s="11">
        <v>2</v>
      </c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>
        <v>1</v>
      </c>
      <c r="Q908" s="11">
        <v>178</v>
      </c>
      <c r="R908" s="11">
        <v>201601</v>
      </c>
      <c r="S908" s="11">
        <v>50</v>
      </c>
      <c r="T908" s="11" t="s">
        <v>208</v>
      </c>
      <c r="U908" s="11" t="s">
        <v>1772</v>
      </c>
    </row>
    <row r="909" spans="1:21">
      <c r="A909" s="11">
        <v>68570</v>
      </c>
      <c r="B909" s="11">
        <v>1</v>
      </c>
      <c r="C909" s="11"/>
      <c r="D909" s="11">
        <v>88.2</v>
      </c>
      <c r="E909" s="11">
        <v>2</v>
      </c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>
        <v>1</v>
      </c>
      <c r="Q909" s="11">
        <v>178</v>
      </c>
      <c r="R909" s="11">
        <v>201601</v>
      </c>
      <c r="S909" s="11">
        <v>50</v>
      </c>
      <c r="T909" s="11" t="s">
        <v>208</v>
      </c>
      <c r="U909" s="11" t="s">
        <v>1773</v>
      </c>
    </row>
    <row r="910" spans="1:21">
      <c r="A910" s="11">
        <v>68570</v>
      </c>
      <c r="B910" s="11">
        <v>1</v>
      </c>
      <c r="C910" s="11"/>
      <c r="D910" s="11">
        <v>93.9</v>
      </c>
      <c r="E910" s="11">
        <v>2</v>
      </c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>
        <v>1</v>
      </c>
      <c r="Q910" s="11">
        <v>178</v>
      </c>
      <c r="R910" s="11">
        <v>201601</v>
      </c>
      <c r="S910" s="11">
        <v>50</v>
      </c>
      <c r="T910" s="11" t="s">
        <v>208</v>
      </c>
      <c r="U910" s="11" t="s">
        <v>1774</v>
      </c>
    </row>
    <row r="911" spans="1:21">
      <c r="A911" s="11">
        <v>68570</v>
      </c>
      <c r="B911" s="11">
        <v>1</v>
      </c>
      <c r="C911" s="11"/>
      <c r="D911" s="11">
        <v>91.9</v>
      </c>
      <c r="E911" s="11">
        <v>2</v>
      </c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>
        <v>1</v>
      </c>
      <c r="Q911" s="11">
        <v>178</v>
      </c>
      <c r="R911" s="11">
        <v>201601</v>
      </c>
      <c r="S911" s="11">
        <v>50</v>
      </c>
      <c r="T911" s="11" t="s">
        <v>208</v>
      </c>
      <c r="U911" s="11" t="s">
        <v>1775</v>
      </c>
    </row>
    <row r="912" spans="1:21">
      <c r="A912" s="11">
        <v>68570</v>
      </c>
      <c r="B912" s="11">
        <v>1</v>
      </c>
      <c r="C912" s="11"/>
      <c r="D912" s="11">
        <v>83.1</v>
      </c>
      <c r="E912" s="11">
        <v>2</v>
      </c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>
        <v>1</v>
      </c>
      <c r="Q912" s="11">
        <v>178</v>
      </c>
      <c r="R912" s="11">
        <v>201601</v>
      </c>
      <c r="S912" s="11">
        <v>50</v>
      </c>
      <c r="T912" s="11" t="s">
        <v>208</v>
      </c>
      <c r="U912" s="11" t="s">
        <v>1776</v>
      </c>
    </row>
    <row r="913" spans="1:21">
      <c r="A913" s="11">
        <v>68570</v>
      </c>
      <c r="B913" s="11">
        <v>1</v>
      </c>
      <c r="C913" s="11"/>
      <c r="D913" s="11">
        <v>109.8</v>
      </c>
      <c r="E913" s="11">
        <v>2</v>
      </c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>
        <v>1</v>
      </c>
      <c r="Q913" s="11">
        <v>178</v>
      </c>
      <c r="R913" s="11">
        <v>201601</v>
      </c>
      <c r="S913" s="11">
        <v>50</v>
      </c>
      <c r="T913" s="11" t="s">
        <v>208</v>
      </c>
      <c r="U913" s="11" t="s">
        <v>1777</v>
      </c>
    </row>
    <row r="914" spans="1:21">
      <c r="A914" s="11">
        <v>68570</v>
      </c>
      <c r="B914" s="11">
        <v>1</v>
      </c>
      <c r="C914" s="11"/>
      <c r="D914" s="11">
        <v>88.5</v>
      </c>
      <c r="E914" s="11">
        <v>2</v>
      </c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>
        <v>1</v>
      </c>
      <c r="Q914" s="11">
        <v>178</v>
      </c>
      <c r="R914" s="11">
        <v>201601</v>
      </c>
      <c r="S914" s="11">
        <v>50</v>
      </c>
      <c r="T914" s="11" t="s">
        <v>208</v>
      </c>
      <c r="U914" s="11" t="s">
        <v>1778</v>
      </c>
    </row>
    <row r="915" spans="1:21">
      <c r="A915" s="11">
        <v>68570</v>
      </c>
      <c r="B915" s="11">
        <v>1</v>
      </c>
      <c r="C915" s="11"/>
      <c r="D915" s="11">
        <v>95</v>
      </c>
      <c r="E915" s="11">
        <v>2</v>
      </c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>
        <v>1</v>
      </c>
      <c r="Q915" s="11">
        <v>178</v>
      </c>
      <c r="R915" s="11">
        <v>201601</v>
      </c>
      <c r="S915" s="11">
        <v>50</v>
      </c>
      <c r="T915" s="11" t="s">
        <v>208</v>
      </c>
      <c r="U915" s="11" t="s">
        <v>1779</v>
      </c>
    </row>
    <row r="916" spans="1:21">
      <c r="A916" s="11">
        <v>68570</v>
      </c>
      <c r="B916" s="11">
        <v>1</v>
      </c>
      <c r="C916" s="11"/>
      <c r="D916" s="11">
        <v>91.5</v>
      </c>
      <c r="E916" s="11">
        <v>2</v>
      </c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>
        <v>1</v>
      </c>
      <c r="Q916" s="11">
        <v>178</v>
      </c>
      <c r="R916" s="11">
        <v>201601</v>
      </c>
      <c r="S916" s="11">
        <v>50</v>
      </c>
      <c r="T916" s="11" t="s">
        <v>208</v>
      </c>
      <c r="U916" s="11" t="s">
        <v>1780</v>
      </c>
    </row>
    <row r="917" spans="1:21">
      <c r="A917" s="11">
        <v>68570</v>
      </c>
      <c r="B917" s="11">
        <v>1</v>
      </c>
      <c r="C917" s="11"/>
      <c r="D917" s="11">
        <v>78.5</v>
      </c>
      <c r="E917" s="11">
        <v>2</v>
      </c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>
        <v>1</v>
      </c>
      <c r="Q917" s="11">
        <v>178</v>
      </c>
      <c r="R917" s="11">
        <v>201601</v>
      </c>
      <c r="S917" s="11">
        <v>50</v>
      </c>
      <c r="T917" s="11" t="s">
        <v>208</v>
      </c>
      <c r="U917" s="11" t="s">
        <v>1781</v>
      </c>
    </row>
    <row r="918" spans="1:21">
      <c r="A918" s="11">
        <v>68570</v>
      </c>
      <c r="B918" s="11">
        <v>1</v>
      </c>
      <c r="C918" s="11"/>
      <c r="D918" s="11">
        <v>89.9</v>
      </c>
      <c r="E918" s="11">
        <v>2</v>
      </c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>
        <v>1</v>
      </c>
      <c r="Q918" s="11">
        <v>178</v>
      </c>
      <c r="R918" s="11">
        <v>201601</v>
      </c>
      <c r="S918" s="11">
        <v>50</v>
      </c>
      <c r="T918" s="11" t="s">
        <v>208</v>
      </c>
      <c r="U918" s="11" t="s">
        <v>1782</v>
      </c>
    </row>
    <row r="919" spans="1:21">
      <c r="A919" s="11">
        <v>68570</v>
      </c>
      <c r="B919" s="11">
        <v>1</v>
      </c>
      <c r="C919" s="11"/>
      <c r="D919" s="11">
        <v>80.099999999999994</v>
      </c>
      <c r="E919" s="11">
        <v>2</v>
      </c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>
        <v>1</v>
      </c>
      <c r="Q919" s="11">
        <v>178</v>
      </c>
      <c r="R919" s="11">
        <v>201601</v>
      </c>
      <c r="S919" s="11">
        <v>50</v>
      </c>
      <c r="T919" s="11" t="s">
        <v>208</v>
      </c>
      <c r="U919" s="11" t="s">
        <v>1783</v>
      </c>
    </row>
    <row r="920" spans="1:21">
      <c r="A920" s="11">
        <v>68570</v>
      </c>
      <c r="B920" s="11">
        <v>1</v>
      </c>
      <c r="C920" s="11"/>
      <c r="D920" s="11">
        <v>92.4</v>
      </c>
      <c r="E920" s="11">
        <v>2</v>
      </c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>
        <v>1</v>
      </c>
      <c r="Q920" s="11">
        <v>178</v>
      </c>
      <c r="R920" s="11">
        <v>201601</v>
      </c>
      <c r="S920" s="11">
        <v>50</v>
      </c>
      <c r="T920" s="11" t="s">
        <v>208</v>
      </c>
      <c r="U920" s="11" t="s">
        <v>1784</v>
      </c>
    </row>
    <row r="921" spans="1:21">
      <c r="A921" s="11">
        <v>68570</v>
      </c>
      <c r="B921" s="11">
        <v>1</v>
      </c>
      <c r="C921" s="11"/>
      <c r="D921" s="11">
        <v>100</v>
      </c>
      <c r="E921" s="11">
        <v>2</v>
      </c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>
        <v>1</v>
      </c>
      <c r="Q921" s="11">
        <v>178</v>
      </c>
      <c r="R921" s="11">
        <v>201601</v>
      </c>
      <c r="S921" s="11">
        <v>50</v>
      </c>
      <c r="T921" s="11" t="s">
        <v>208</v>
      </c>
      <c r="U921" s="11" t="s">
        <v>1785</v>
      </c>
    </row>
    <row r="922" spans="1:21">
      <c r="A922" s="11">
        <v>68570</v>
      </c>
      <c r="B922" s="11">
        <v>1</v>
      </c>
      <c r="C922" s="11"/>
      <c r="D922" s="11">
        <v>105.6</v>
      </c>
      <c r="E922" s="11">
        <v>2</v>
      </c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>
        <v>1</v>
      </c>
      <c r="Q922" s="11">
        <v>178</v>
      </c>
      <c r="R922" s="11">
        <v>201601</v>
      </c>
      <c r="S922" s="11">
        <v>50</v>
      </c>
      <c r="T922" s="11" t="s">
        <v>208</v>
      </c>
      <c r="U922" s="11" t="s">
        <v>1786</v>
      </c>
    </row>
    <row r="923" spans="1:21">
      <c r="A923" s="11">
        <v>68570</v>
      </c>
      <c r="B923" s="11">
        <v>1</v>
      </c>
      <c r="C923" s="11"/>
      <c r="D923" s="11">
        <v>93.3</v>
      </c>
      <c r="E923" s="11">
        <v>2</v>
      </c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>
        <v>1</v>
      </c>
      <c r="Q923" s="11">
        <v>178</v>
      </c>
      <c r="R923" s="11">
        <v>201601</v>
      </c>
      <c r="S923" s="11">
        <v>50</v>
      </c>
      <c r="T923" s="11" t="s">
        <v>208</v>
      </c>
      <c r="U923" s="11" t="s">
        <v>1787</v>
      </c>
    </row>
    <row r="924" spans="1:21">
      <c r="A924" s="11">
        <v>68570</v>
      </c>
      <c r="B924" s="11">
        <v>1</v>
      </c>
      <c r="C924" s="11"/>
      <c r="D924" s="11">
        <v>100.5</v>
      </c>
      <c r="E924" s="11">
        <v>2</v>
      </c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>
        <v>1</v>
      </c>
      <c r="Q924" s="11">
        <v>178</v>
      </c>
      <c r="R924" s="11">
        <v>201601</v>
      </c>
      <c r="S924" s="11">
        <v>50</v>
      </c>
      <c r="T924" s="11" t="s">
        <v>208</v>
      </c>
      <c r="U924" s="11" t="s">
        <v>1788</v>
      </c>
    </row>
    <row r="925" spans="1:21">
      <c r="A925" s="11">
        <v>68570</v>
      </c>
      <c r="B925" s="11">
        <v>1</v>
      </c>
      <c r="C925" s="11"/>
      <c r="D925" s="11">
        <v>88</v>
      </c>
      <c r="E925" s="11">
        <v>2</v>
      </c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>
        <v>1</v>
      </c>
      <c r="Q925" s="11">
        <v>178</v>
      </c>
      <c r="R925" s="11">
        <v>201601</v>
      </c>
      <c r="S925" s="11">
        <v>50</v>
      </c>
      <c r="T925" s="11" t="s">
        <v>208</v>
      </c>
      <c r="U925" s="11" t="s">
        <v>1789</v>
      </c>
    </row>
    <row r="926" spans="1:21">
      <c r="A926" s="11">
        <v>68570</v>
      </c>
      <c r="B926" s="11">
        <v>1</v>
      </c>
      <c r="C926" s="11"/>
      <c r="D926" s="11">
        <v>84.7</v>
      </c>
      <c r="E926" s="11">
        <v>2</v>
      </c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>
        <v>1</v>
      </c>
      <c r="Q926" s="11">
        <v>178</v>
      </c>
      <c r="R926" s="11">
        <v>201601</v>
      </c>
      <c r="S926" s="11">
        <v>50</v>
      </c>
      <c r="T926" s="11" t="s">
        <v>208</v>
      </c>
      <c r="U926" s="11" t="s">
        <v>1790</v>
      </c>
    </row>
    <row r="927" spans="1:21">
      <c r="A927" s="11">
        <v>68570</v>
      </c>
      <c r="B927" s="11">
        <v>1</v>
      </c>
      <c r="C927" s="11"/>
      <c r="D927" s="11">
        <v>95</v>
      </c>
      <c r="E927" s="11">
        <v>2</v>
      </c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>
        <v>1</v>
      </c>
      <c r="Q927" s="11">
        <v>178</v>
      </c>
      <c r="R927" s="11">
        <v>201601</v>
      </c>
      <c r="S927" s="11">
        <v>50</v>
      </c>
      <c r="T927" s="11" t="s">
        <v>208</v>
      </c>
      <c r="U927" s="11" t="s">
        <v>1791</v>
      </c>
    </row>
    <row r="928" spans="1:21">
      <c r="A928" s="11">
        <v>68570</v>
      </c>
      <c r="B928" s="11">
        <v>1</v>
      </c>
      <c r="C928" s="11"/>
      <c r="D928" s="11">
        <v>81.2</v>
      </c>
      <c r="E928" s="11">
        <v>2</v>
      </c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>
        <v>1</v>
      </c>
      <c r="Q928" s="11">
        <v>178</v>
      </c>
      <c r="R928" s="11">
        <v>201601</v>
      </c>
      <c r="S928" s="11">
        <v>50</v>
      </c>
      <c r="T928" s="11" t="s">
        <v>208</v>
      </c>
      <c r="U928" s="11" t="s">
        <v>1792</v>
      </c>
    </row>
    <row r="929" spans="1:21">
      <c r="A929" s="11">
        <v>68570</v>
      </c>
      <c r="B929" s="11">
        <v>1</v>
      </c>
      <c r="C929" s="11"/>
      <c r="D929" s="11">
        <v>89.8</v>
      </c>
      <c r="E929" s="11">
        <v>2</v>
      </c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>
        <v>1</v>
      </c>
      <c r="Q929" s="11">
        <v>178</v>
      </c>
      <c r="R929" s="11">
        <v>201601</v>
      </c>
      <c r="S929" s="11">
        <v>50</v>
      </c>
      <c r="T929" s="11" t="s">
        <v>208</v>
      </c>
      <c r="U929" s="11" t="s">
        <v>1793</v>
      </c>
    </row>
    <row r="930" spans="1:21">
      <c r="A930" s="11">
        <v>68570</v>
      </c>
      <c r="B930" s="11">
        <v>1</v>
      </c>
      <c r="C930" s="11"/>
      <c r="D930" s="11">
        <v>103.2</v>
      </c>
      <c r="E930" s="11">
        <v>2</v>
      </c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>
        <v>1</v>
      </c>
      <c r="Q930" s="11">
        <v>178</v>
      </c>
      <c r="R930" s="11">
        <v>201601</v>
      </c>
      <c r="S930" s="11">
        <v>50</v>
      </c>
      <c r="T930" s="11" t="s">
        <v>208</v>
      </c>
      <c r="U930" s="11" t="s">
        <v>1794</v>
      </c>
    </row>
    <row r="931" spans="1:21">
      <c r="A931" s="11">
        <v>68570</v>
      </c>
      <c r="B931" s="11">
        <v>1</v>
      </c>
      <c r="C931" s="11"/>
      <c r="D931" s="11">
        <v>82.7</v>
      </c>
      <c r="E931" s="11">
        <v>2</v>
      </c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>
        <v>1</v>
      </c>
      <c r="Q931" s="11">
        <v>178</v>
      </c>
      <c r="R931" s="11">
        <v>201601</v>
      </c>
      <c r="S931" s="11">
        <v>50</v>
      </c>
      <c r="T931" s="11" t="s">
        <v>208</v>
      </c>
      <c r="U931" s="11" t="s">
        <v>1795</v>
      </c>
    </row>
    <row r="932" spans="1:21">
      <c r="A932" s="11">
        <v>68570</v>
      </c>
      <c r="B932" s="11">
        <v>1</v>
      </c>
      <c r="C932" s="11"/>
      <c r="D932" s="11">
        <v>83.7</v>
      </c>
      <c r="E932" s="11">
        <v>2</v>
      </c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>
        <v>1</v>
      </c>
      <c r="Q932" s="11">
        <v>178</v>
      </c>
      <c r="R932" s="11">
        <v>201601</v>
      </c>
      <c r="S932" s="11">
        <v>50</v>
      </c>
      <c r="T932" s="11" t="s">
        <v>208</v>
      </c>
      <c r="U932" s="11" t="s">
        <v>1796</v>
      </c>
    </row>
    <row r="933" spans="1:21">
      <c r="A933" s="11">
        <v>68570</v>
      </c>
      <c r="B933" s="11">
        <v>1</v>
      </c>
      <c r="C933" s="11"/>
      <c r="D933" s="11">
        <v>84.2</v>
      </c>
      <c r="E933" s="11">
        <v>2</v>
      </c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>
        <v>1</v>
      </c>
      <c r="Q933" s="11">
        <v>178</v>
      </c>
      <c r="R933" s="11">
        <v>201601</v>
      </c>
      <c r="S933" s="11">
        <v>50</v>
      </c>
      <c r="T933" s="11" t="s">
        <v>208</v>
      </c>
      <c r="U933" s="11" t="s">
        <v>1797</v>
      </c>
    </row>
    <row r="934" spans="1:21">
      <c r="A934" s="11">
        <v>68570</v>
      </c>
      <c r="B934" s="11">
        <v>1</v>
      </c>
      <c r="C934" s="11"/>
      <c r="D934" s="11">
        <v>100.1</v>
      </c>
      <c r="E934" s="11">
        <v>2</v>
      </c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>
        <v>1</v>
      </c>
      <c r="Q934" s="11">
        <v>178</v>
      </c>
      <c r="R934" s="11">
        <v>201601</v>
      </c>
      <c r="S934" s="11">
        <v>50</v>
      </c>
      <c r="T934" s="11" t="s">
        <v>208</v>
      </c>
      <c r="U934" s="11" t="s">
        <v>1798</v>
      </c>
    </row>
    <row r="935" spans="1:21">
      <c r="A935" s="11">
        <v>68570</v>
      </c>
      <c r="B935" s="11">
        <v>1</v>
      </c>
      <c r="C935" s="11"/>
      <c r="D935" s="11">
        <v>74</v>
      </c>
      <c r="E935" s="11">
        <v>2</v>
      </c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>
        <v>1</v>
      </c>
      <c r="Q935" s="11">
        <v>178</v>
      </c>
      <c r="R935" s="11">
        <v>201601</v>
      </c>
      <c r="S935" s="11">
        <v>50</v>
      </c>
      <c r="T935" s="11" t="s">
        <v>208</v>
      </c>
      <c r="U935" s="11" t="s">
        <v>1799</v>
      </c>
    </row>
    <row r="936" spans="1:21">
      <c r="A936" s="11">
        <v>68570</v>
      </c>
      <c r="B936" s="11">
        <v>1</v>
      </c>
      <c r="C936" s="11"/>
      <c r="D936" s="11">
        <v>88.8</v>
      </c>
      <c r="E936" s="11">
        <v>2</v>
      </c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>
        <v>1</v>
      </c>
      <c r="Q936" s="11">
        <v>178</v>
      </c>
      <c r="R936" s="11">
        <v>201601</v>
      </c>
      <c r="S936" s="11">
        <v>50</v>
      </c>
      <c r="T936" s="11" t="s">
        <v>208</v>
      </c>
      <c r="U936" s="11" t="s">
        <v>1800</v>
      </c>
    </row>
    <row r="937" spans="1:21">
      <c r="A937" s="11">
        <v>68570</v>
      </c>
      <c r="B937" s="11">
        <v>1</v>
      </c>
      <c r="C937" s="11"/>
      <c r="D937" s="11">
        <v>91.8</v>
      </c>
      <c r="E937" s="11">
        <v>2</v>
      </c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>
        <v>1</v>
      </c>
      <c r="Q937" s="11">
        <v>178</v>
      </c>
      <c r="R937" s="11">
        <v>201601</v>
      </c>
      <c r="S937" s="11">
        <v>50</v>
      </c>
      <c r="T937" s="11" t="s">
        <v>208</v>
      </c>
      <c r="U937" s="11" t="s">
        <v>1801</v>
      </c>
    </row>
    <row r="938" spans="1:21">
      <c r="A938" s="11">
        <v>68570</v>
      </c>
      <c r="B938" s="11">
        <v>1</v>
      </c>
      <c r="C938" s="11"/>
      <c r="D938" s="11">
        <v>94</v>
      </c>
      <c r="E938" s="11">
        <v>2</v>
      </c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>
        <v>1</v>
      </c>
      <c r="Q938" s="11">
        <v>178</v>
      </c>
      <c r="R938" s="11">
        <v>201601</v>
      </c>
      <c r="S938" s="11">
        <v>50</v>
      </c>
      <c r="T938" s="11" t="s">
        <v>208</v>
      </c>
      <c r="U938" s="11" t="s">
        <v>1802</v>
      </c>
    </row>
    <row r="939" spans="1:21">
      <c r="A939" s="11">
        <v>68570</v>
      </c>
      <c r="B939" s="11">
        <v>1</v>
      </c>
      <c r="C939" s="11"/>
      <c r="D939" s="11">
        <v>70.900000000000006</v>
      </c>
      <c r="E939" s="11">
        <v>2</v>
      </c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>
        <v>1</v>
      </c>
      <c r="Q939" s="11">
        <v>178</v>
      </c>
      <c r="R939" s="11">
        <v>201601</v>
      </c>
      <c r="S939" s="11">
        <v>50</v>
      </c>
      <c r="T939" s="11" t="s">
        <v>208</v>
      </c>
      <c r="U939" s="11" t="s">
        <v>1803</v>
      </c>
    </row>
    <row r="940" spans="1:21">
      <c r="A940" s="11">
        <v>68570</v>
      </c>
      <c r="B940" s="11">
        <v>1</v>
      </c>
      <c r="C940" s="11"/>
      <c r="D940" s="11">
        <v>67</v>
      </c>
      <c r="E940" s="11">
        <v>2</v>
      </c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>
        <v>1</v>
      </c>
      <c r="Q940" s="11">
        <v>178</v>
      </c>
      <c r="R940" s="11">
        <v>201601</v>
      </c>
      <c r="S940" s="11">
        <v>50</v>
      </c>
      <c r="T940" s="11" t="s">
        <v>208</v>
      </c>
      <c r="U940" s="11" t="s">
        <v>1804</v>
      </c>
    </row>
    <row r="941" spans="1:21">
      <c r="A941" s="11">
        <v>68570</v>
      </c>
      <c r="B941" s="11">
        <v>1</v>
      </c>
      <c r="C941" s="11"/>
      <c r="D941" s="11">
        <v>117.7</v>
      </c>
      <c r="E941" s="11">
        <v>2</v>
      </c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>
        <v>1</v>
      </c>
      <c r="Q941" s="11">
        <v>178</v>
      </c>
      <c r="R941" s="11">
        <v>201601</v>
      </c>
      <c r="S941" s="11">
        <v>50</v>
      </c>
      <c r="T941" s="11" t="s">
        <v>208</v>
      </c>
      <c r="U941" s="11" t="s">
        <v>1805</v>
      </c>
    </row>
    <row r="942" spans="1:21">
      <c r="A942" s="11">
        <v>68570</v>
      </c>
      <c r="B942" s="11">
        <v>1</v>
      </c>
      <c r="C942" s="11"/>
      <c r="D942" s="11">
        <v>87.9</v>
      </c>
      <c r="E942" s="11">
        <v>2</v>
      </c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>
        <v>1</v>
      </c>
      <c r="Q942" s="11">
        <v>178</v>
      </c>
      <c r="R942" s="11">
        <v>201601</v>
      </c>
      <c r="S942" s="11">
        <v>50</v>
      </c>
      <c r="T942" s="11" t="s">
        <v>208</v>
      </c>
      <c r="U942" s="11" t="s">
        <v>1806</v>
      </c>
    </row>
    <row r="943" spans="1:21">
      <c r="A943" s="11">
        <v>68570</v>
      </c>
      <c r="B943" s="11">
        <v>1</v>
      </c>
      <c r="C943" s="11"/>
      <c r="D943" s="11">
        <v>81.3</v>
      </c>
      <c r="E943" s="11">
        <v>2</v>
      </c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>
        <v>1</v>
      </c>
      <c r="Q943" s="11">
        <v>178</v>
      </c>
      <c r="R943" s="11">
        <v>201601</v>
      </c>
      <c r="S943" s="11">
        <v>50</v>
      </c>
      <c r="T943" s="11" t="s">
        <v>208</v>
      </c>
      <c r="U943" s="11" t="s">
        <v>1807</v>
      </c>
    </row>
    <row r="944" spans="1:21">
      <c r="A944" s="11">
        <v>68570</v>
      </c>
      <c r="B944" s="11">
        <v>1</v>
      </c>
      <c r="C944" s="11"/>
      <c r="D944" s="11">
        <v>83.6</v>
      </c>
      <c r="E944" s="11">
        <v>2</v>
      </c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>
        <v>1</v>
      </c>
      <c r="Q944" s="11">
        <v>178</v>
      </c>
      <c r="R944" s="11">
        <v>201601</v>
      </c>
      <c r="S944" s="11">
        <v>50</v>
      </c>
      <c r="T944" s="11" t="s">
        <v>208</v>
      </c>
      <c r="U944" s="11" t="s">
        <v>1808</v>
      </c>
    </row>
    <row r="945" spans="1:21">
      <c r="A945" s="11">
        <v>68570</v>
      </c>
      <c r="B945" s="11">
        <v>1</v>
      </c>
      <c r="C945" s="11"/>
      <c r="D945" s="11">
        <v>80</v>
      </c>
      <c r="E945" s="11">
        <v>2</v>
      </c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>
        <v>1</v>
      </c>
      <c r="Q945" s="11">
        <v>178</v>
      </c>
      <c r="R945" s="11">
        <v>201601</v>
      </c>
      <c r="S945" s="11">
        <v>50</v>
      </c>
      <c r="T945" s="11" t="s">
        <v>208</v>
      </c>
      <c r="U945" s="11" t="s">
        <v>1809</v>
      </c>
    </row>
    <row r="946" spans="1:21">
      <c r="A946" s="11">
        <v>68570</v>
      </c>
      <c r="B946" s="11">
        <v>1</v>
      </c>
      <c r="C946" s="11"/>
      <c r="D946" s="11">
        <v>81</v>
      </c>
      <c r="E946" s="11">
        <v>2</v>
      </c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>
        <v>1</v>
      </c>
      <c r="Q946" s="11">
        <v>178</v>
      </c>
      <c r="R946" s="11">
        <v>201601</v>
      </c>
      <c r="S946" s="11">
        <v>50</v>
      </c>
      <c r="T946" s="11" t="s">
        <v>208</v>
      </c>
      <c r="U946" s="11" t="s">
        <v>1810</v>
      </c>
    </row>
    <row r="947" spans="1:21">
      <c r="A947" s="11">
        <v>68570</v>
      </c>
      <c r="B947" s="11">
        <v>1</v>
      </c>
      <c r="C947" s="11"/>
      <c r="D947" s="11">
        <v>85</v>
      </c>
      <c r="E947" s="11">
        <v>2</v>
      </c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>
        <v>1</v>
      </c>
      <c r="Q947" s="11">
        <v>178</v>
      </c>
      <c r="R947" s="11">
        <v>201601</v>
      </c>
      <c r="S947" s="11">
        <v>50</v>
      </c>
      <c r="T947" s="11" t="s">
        <v>208</v>
      </c>
      <c r="U947" s="11" t="s">
        <v>1811</v>
      </c>
    </row>
    <row r="948" spans="1:21">
      <c r="A948" s="11">
        <v>68570</v>
      </c>
      <c r="B948" s="11">
        <v>1</v>
      </c>
      <c r="C948" s="11"/>
      <c r="D948" s="11">
        <v>86.4</v>
      </c>
      <c r="E948" s="11">
        <v>2</v>
      </c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>
        <v>1</v>
      </c>
      <c r="Q948" s="11">
        <v>178</v>
      </c>
      <c r="R948" s="11">
        <v>201601</v>
      </c>
      <c r="S948" s="11">
        <v>50</v>
      </c>
      <c r="T948" s="11" t="s">
        <v>208</v>
      </c>
      <c r="U948" s="11" t="s">
        <v>1812</v>
      </c>
    </row>
    <row r="949" spans="1:21">
      <c r="A949" s="11">
        <v>68570</v>
      </c>
      <c r="B949" s="11">
        <v>1</v>
      </c>
      <c r="C949" s="11"/>
      <c r="D949" s="11">
        <v>76.400000000000006</v>
      </c>
      <c r="E949" s="11">
        <v>2</v>
      </c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>
        <v>1</v>
      </c>
      <c r="Q949" s="11">
        <v>178</v>
      </c>
      <c r="R949" s="11">
        <v>201601</v>
      </c>
      <c r="S949" s="11">
        <v>50</v>
      </c>
      <c r="T949" s="11" t="s">
        <v>208</v>
      </c>
      <c r="U949" s="11" t="s">
        <v>1813</v>
      </c>
    </row>
    <row r="950" spans="1:21">
      <c r="A950" s="11">
        <v>68570</v>
      </c>
      <c r="B950" s="11">
        <v>1</v>
      </c>
      <c r="C950" s="11"/>
      <c r="D950" s="11">
        <v>66.099999999999994</v>
      </c>
      <c r="E950" s="11">
        <v>2</v>
      </c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>
        <v>1</v>
      </c>
      <c r="Q950" s="11">
        <v>178</v>
      </c>
      <c r="R950" s="11">
        <v>201601</v>
      </c>
      <c r="S950" s="11">
        <v>50</v>
      </c>
      <c r="T950" s="11" t="s">
        <v>208</v>
      </c>
      <c r="U950" s="11" t="s">
        <v>1814</v>
      </c>
    </row>
    <row r="951" spans="1:21">
      <c r="A951" s="11">
        <v>68570</v>
      </c>
      <c r="B951" s="11">
        <v>1</v>
      </c>
      <c r="C951" s="11"/>
      <c r="D951" s="11">
        <v>76</v>
      </c>
      <c r="E951" s="11">
        <v>2</v>
      </c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>
        <v>1</v>
      </c>
      <c r="Q951" s="11">
        <v>178</v>
      </c>
      <c r="R951" s="11">
        <v>201601</v>
      </c>
      <c r="S951" s="11">
        <v>50</v>
      </c>
      <c r="T951" s="11" t="s">
        <v>208</v>
      </c>
      <c r="U951" s="11" t="s">
        <v>1815</v>
      </c>
    </row>
    <row r="952" spans="1:21">
      <c r="A952" s="11">
        <v>68570</v>
      </c>
      <c r="B952" s="11">
        <v>1</v>
      </c>
      <c r="C952" s="11"/>
      <c r="D952" s="11">
        <v>73.8</v>
      </c>
      <c r="E952" s="11">
        <v>2</v>
      </c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>
        <v>1</v>
      </c>
      <c r="Q952" s="11">
        <v>178</v>
      </c>
      <c r="R952" s="11">
        <v>201601</v>
      </c>
      <c r="S952" s="11">
        <v>50</v>
      </c>
      <c r="T952" s="11" t="s">
        <v>208</v>
      </c>
      <c r="U952" s="11" t="s">
        <v>1816</v>
      </c>
    </row>
    <row r="953" spans="1:21">
      <c r="A953" s="11">
        <v>68570</v>
      </c>
      <c r="B953" s="11">
        <v>1</v>
      </c>
      <c r="C953" s="11"/>
      <c r="D953" s="11">
        <v>67.7</v>
      </c>
      <c r="E953" s="11">
        <v>2</v>
      </c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>
        <v>1</v>
      </c>
      <c r="Q953" s="11">
        <v>178</v>
      </c>
      <c r="R953" s="11">
        <v>201601</v>
      </c>
      <c r="S953" s="11">
        <v>50</v>
      </c>
      <c r="T953" s="11" t="s">
        <v>208</v>
      </c>
      <c r="U953" s="11" t="s">
        <v>1817</v>
      </c>
    </row>
    <row r="954" spans="1:21">
      <c r="A954" s="11">
        <v>68570</v>
      </c>
      <c r="B954" s="11">
        <v>1</v>
      </c>
      <c r="C954" s="11"/>
      <c r="D954" s="11">
        <v>74.099999999999994</v>
      </c>
      <c r="E954" s="11">
        <v>2</v>
      </c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>
        <v>1</v>
      </c>
      <c r="Q954" s="11">
        <v>178</v>
      </c>
      <c r="R954" s="11">
        <v>201601</v>
      </c>
      <c r="S954" s="11">
        <v>50</v>
      </c>
      <c r="T954" s="11" t="s">
        <v>208</v>
      </c>
      <c r="U954" s="11" t="s">
        <v>1818</v>
      </c>
    </row>
    <row r="955" spans="1:21">
      <c r="A955" s="11">
        <v>68570</v>
      </c>
      <c r="B955" s="11">
        <v>1</v>
      </c>
      <c r="C955" s="11"/>
      <c r="D955" s="11">
        <v>102.4</v>
      </c>
      <c r="E955" s="11">
        <v>2</v>
      </c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>
        <v>1</v>
      </c>
      <c r="Q955" s="11">
        <v>178</v>
      </c>
      <c r="R955" s="11">
        <v>201601</v>
      </c>
      <c r="S955" s="11">
        <v>50</v>
      </c>
      <c r="T955" s="11" t="s">
        <v>208</v>
      </c>
      <c r="U955" s="11" t="s">
        <v>1819</v>
      </c>
    </row>
    <row r="956" spans="1:21">
      <c r="A956" s="11">
        <v>68570</v>
      </c>
      <c r="B956" s="11">
        <v>1</v>
      </c>
      <c r="C956" s="11"/>
      <c r="D956" s="11">
        <v>77.400000000000006</v>
      </c>
      <c r="E956" s="11">
        <v>2</v>
      </c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>
        <v>1</v>
      </c>
      <c r="Q956" s="11">
        <v>178</v>
      </c>
      <c r="R956" s="11">
        <v>201601</v>
      </c>
      <c r="S956" s="11">
        <v>50</v>
      </c>
      <c r="T956" s="11" t="s">
        <v>208</v>
      </c>
      <c r="U956" s="11" t="s">
        <v>1820</v>
      </c>
    </row>
    <row r="957" spans="1:21">
      <c r="A957" s="11">
        <v>68570</v>
      </c>
      <c r="B957" s="11">
        <v>1</v>
      </c>
      <c r="C957" s="11"/>
      <c r="D957" s="11">
        <v>99.3</v>
      </c>
      <c r="E957" s="11">
        <v>2</v>
      </c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>
        <v>1</v>
      </c>
      <c r="Q957" s="11">
        <v>178</v>
      </c>
      <c r="R957" s="11">
        <v>201601</v>
      </c>
      <c r="S957" s="11">
        <v>50</v>
      </c>
      <c r="T957" s="11" t="s">
        <v>208</v>
      </c>
      <c r="U957" s="11" t="s">
        <v>1821</v>
      </c>
    </row>
    <row r="958" spans="1:21">
      <c r="A958" s="11">
        <v>68570</v>
      </c>
      <c r="B958" s="11">
        <v>1</v>
      </c>
      <c r="C958" s="11"/>
      <c r="D958" s="11">
        <v>88.3</v>
      </c>
      <c r="E958" s="11">
        <v>2</v>
      </c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>
        <v>1</v>
      </c>
      <c r="Q958" s="11">
        <v>178</v>
      </c>
      <c r="R958" s="11">
        <v>201601</v>
      </c>
      <c r="S958" s="11">
        <v>50</v>
      </c>
      <c r="T958" s="11" t="s">
        <v>208</v>
      </c>
      <c r="U958" s="11" t="s">
        <v>1822</v>
      </c>
    </row>
    <row r="959" spans="1:21">
      <c r="A959" s="11">
        <v>68570</v>
      </c>
      <c r="B959" s="11">
        <v>1</v>
      </c>
      <c r="C959" s="11"/>
      <c r="D959" s="11">
        <v>83.1</v>
      </c>
      <c r="E959" s="11">
        <v>2</v>
      </c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>
        <v>1</v>
      </c>
      <c r="Q959" s="11">
        <v>178</v>
      </c>
      <c r="R959" s="11">
        <v>201601</v>
      </c>
      <c r="S959" s="11">
        <v>50</v>
      </c>
      <c r="T959" s="11" t="s">
        <v>208</v>
      </c>
      <c r="U959" s="11" t="s">
        <v>1823</v>
      </c>
    </row>
    <row r="960" spans="1:21">
      <c r="A960" s="11">
        <v>68570</v>
      </c>
      <c r="B960" s="11">
        <v>1</v>
      </c>
      <c r="C960" s="11"/>
      <c r="D960" s="11">
        <v>91.7</v>
      </c>
      <c r="E960" s="11">
        <v>2</v>
      </c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>
        <v>1</v>
      </c>
      <c r="Q960" s="11">
        <v>178</v>
      </c>
      <c r="R960" s="11">
        <v>201601</v>
      </c>
      <c r="S960" s="11">
        <v>50</v>
      </c>
      <c r="T960" s="11" t="s">
        <v>208</v>
      </c>
      <c r="U960" s="11" t="s">
        <v>1824</v>
      </c>
    </row>
    <row r="961" spans="1:21">
      <c r="A961" s="11">
        <v>68570</v>
      </c>
      <c r="B961" s="11">
        <v>1</v>
      </c>
      <c r="C961" s="11"/>
      <c r="D961" s="11">
        <v>75.400000000000006</v>
      </c>
      <c r="E961" s="11">
        <v>2</v>
      </c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>
        <v>1</v>
      </c>
      <c r="Q961" s="11">
        <v>178</v>
      </c>
      <c r="R961" s="11">
        <v>201601</v>
      </c>
      <c r="S961" s="11">
        <v>50</v>
      </c>
      <c r="T961" s="11" t="s">
        <v>208</v>
      </c>
      <c r="U961" s="11" t="s">
        <v>1825</v>
      </c>
    </row>
    <row r="962" spans="1:21">
      <c r="A962" s="11">
        <v>68570</v>
      </c>
      <c r="B962" s="11">
        <v>1</v>
      </c>
      <c r="C962" s="11"/>
      <c r="D962" s="11">
        <v>81.7</v>
      </c>
      <c r="E962" s="11">
        <v>2</v>
      </c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>
        <v>1</v>
      </c>
      <c r="Q962" s="11">
        <v>178</v>
      </c>
      <c r="R962" s="11">
        <v>201601</v>
      </c>
      <c r="S962" s="11">
        <v>50</v>
      </c>
      <c r="T962" s="11" t="s">
        <v>208</v>
      </c>
      <c r="U962" s="11" t="s">
        <v>1826</v>
      </c>
    </row>
    <row r="963" spans="1:21">
      <c r="A963" s="11">
        <v>68570</v>
      </c>
      <c r="B963" s="11">
        <v>1</v>
      </c>
      <c r="C963" s="11"/>
      <c r="D963" s="11">
        <v>94.8</v>
      </c>
      <c r="E963" s="11">
        <v>2</v>
      </c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>
        <v>1</v>
      </c>
      <c r="Q963" s="11">
        <v>178</v>
      </c>
      <c r="R963" s="11">
        <v>201601</v>
      </c>
      <c r="S963" s="11">
        <v>50</v>
      </c>
      <c r="T963" s="11" t="s">
        <v>208</v>
      </c>
      <c r="U963" s="11" t="s">
        <v>1827</v>
      </c>
    </row>
    <row r="964" spans="1:21">
      <c r="A964" s="11">
        <v>68570</v>
      </c>
      <c r="B964" s="11">
        <v>1</v>
      </c>
      <c r="C964" s="11"/>
      <c r="D964" s="11">
        <v>95.1</v>
      </c>
      <c r="E964" s="11">
        <v>2</v>
      </c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>
        <v>1</v>
      </c>
      <c r="Q964" s="11">
        <v>178</v>
      </c>
      <c r="R964" s="11">
        <v>201601</v>
      </c>
      <c r="S964" s="11">
        <v>50</v>
      </c>
      <c r="T964" s="11" t="s">
        <v>208</v>
      </c>
      <c r="U964" s="11" t="s">
        <v>1828</v>
      </c>
    </row>
    <row r="965" spans="1:21">
      <c r="A965" s="11">
        <v>68570</v>
      </c>
      <c r="B965" s="11">
        <v>1</v>
      </c>
      <c r="C965" s="11"/>
      <c r="D965" s="11">
        <v>84.2</v>
      </c>
      <c r="E965" s="11">
        <v>2</v>
      </c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>
        <v>1</v>
      </c>
      <c r="Q965" s="11">
        <v>178</v>
      </c>
      <c r="R965" s="11">
        <v>201601</v>
      </c>
      <c r="S965" s="11">
        <v>50</v>
      </c>
      <c r="T965" s="11" t="s">
        <v>208</v>
      </c>
      <c r="U965" s="11" t="s">
        <v>1829</v>
      </c>
    </row>
    <row r="966" spans="1:21">
      <c r="A966" s="11">
        <v>68570</v>
      </c>
      <c r="B966" s="11">
        <v>1</v>
      </c>
      <c r="C966" s="11"/>
      <c r="D966" s="11">
        <v>98.1</v>
      </c>
      <c r="E966" s="11">
        <v>2</v>
      </c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>
        <v>1</v>
      </c>
      <c r="Q966" s="11">
        <v>178</v>
      </c>
      <c r="R966" s="11">
        <v>201601</v>
      </c>
      <c r="S966" s="11">
        <v>50</v>
      </c>
      <c r="T966" s="11" t="s">
        <v>208</v>
      </c>
      <c r="U966" s="11" t="s">
        <v>1830</v>
      </c>
    </row>
    <row r="967" spans="1:21">
      <c r="A967" s="11">
        <v>68570</v>
      </c>
      <c r="B967" s="11">
        <v>1</v>
      </c>
      <c r="C967" s="11"/>
      <c r="D967" s="11">
        <v>87.4</v>
      </c>
      <c r="E967" s="11">
        <v>2</v>
      </c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>
        <v>1</v>
      </c>
      <c r="Q967" s="11">
        <v>178</v>
      </c>
      <c r="R967" s="11">
        <v>201601</v>
      </c>
      <c r="S967" s="11">
        <v>50</v>
      </c>
      <c r="T967" s="11" t="s">
        <v>208</v>
      </c>
      <c r="U967" s="11" t="s">
        <v>1831</v>
      </c>
    </row>
    <row r="968" spans="1:21">
      <c r="A968" s="11">
        <v>68570</v>
      </c>
      <c r="B968" s="11">
        <v>1</v>
      </c>
      <c r="C968" s="11"/>
      <c r="D968" s="11">
        <v>104.1</v>
      </c>
      <c r="E968" s="11">
        <v>2</v>
      </c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>
        <v>1</v>
      </c>
      <c r="Q968" s="11">
        <v>178</v>
      </c>
      <c r="R968" s="11">
        <v>201601</v>
      </c>
      <c r="S968" s="11">
        <v>50</v>
      </c>
      <c r="T968" s="11" t="s">
        <v>208</v>
      </c>
      <c r="U968" s="11" t="s">
        <v>1832</v>
      </c>
    </row>
    <row r="969" spans="1:21">
      <c r="A969" s="11">
        <v>68570</v>
      </c>
      <c r="B969" s="11">
        <v>1</v>
      </c>
      <c r="C969" s="11"/>
      <c r="D969" s="11">
        <v>88.3</v>
      </c>
      <c r="E969" s="11">
        <v>2</v>
      </c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>
        <v>1</v>
      </c>
      <c r="Q969" s="11">
        <v>178</v>
      </c>
      <c r="R969" s="11">
        <v>201601</v>
      </c>
      <c r="S969" s="11">
        <v>50</v>
      </c>
      <c r="T969" s="11" t="s">
        <v>208</v>
      </c>
      <c r="U969" s="11" t="s">
        <v>1833</v>
      </c>
    </row>
    <row r="970" spans="1:21">
      <c r="A970" s="11">
        <v>68570</v>
      </c>
      <c r="B970" s="11">
        <v>1</v>
      </c>
      <c r="C970" s="11"/>
      <c r="D970" s="11">
        <v>65.099999999999994</v>
      </c>
      <c r="E970" s="11">
        <v>2</v>
      </c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>
        <v>1</v>
      </c>
      <c r="Q970" s="11">
        <v>178</v>
      </c>
      <c r="R970" s="11">
        <v>201601</v>
      </c>
      <c r="S970" s="11">
        <v>50</v>
      </c>
      <c r="T970" s="11" t="s">
        <v>208</v>
      </c>
      <c r="U970" s="11" t="s">
        <v>1834</v>
      </c>
    </row>
    <row r="971" spans="1:21">
      <c r="A971" s="11">
        <v>68570</v>
      </c>
      <c r="B971" s="11">
        <v>1</v>
      </c>
      <c r="C971" s="11"/>
      <c r="D971" s="11">
        <v>95.6</v>
      </c>
      <c r="E971" s="11">
        <v>2</v>
      </c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>
        <v>1</v>
      </c>
      <c r="Q971" s="11">
        <v>178</v>
      </c>
      <c r="R971" s="11">
        <v>201601</v>
      </c>
      <c r="S971" s="11">
        <v>50</v>
      </c>
      <c r="T971" s="11" t="s">
        <v>208</v>
      </c>
      <c r="U971" s="11" t="s">
        <v>1835</v>
      </c>
    </row>
    <row r="972" spans="1:21">
      <c r="A972" s="11">
        <v>68570</v>
      </c>
      <c r="B972" s="11">
        <v>1</v>
      </c>
      <c r="C972" s="11"/>
      <c r="D972" s="11">
        <v>86.2</v>
      </c>
      <c r="E972" s="11">
        <v>2</v>
      </c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>
        <v>1</v>
      </c>
      <c r="Q972" s="11">
        <v>178</v>
      </c>
      <c r="R972" s="11">
        <v>201601</v>
      </c>
      <c r="S972" s="11">
        <v>50</v>
      </c>
      <c r="T972" s="11" t="s">
        <v>208</v>
      </c>
      <c r="U972" s="11" t="s">
        <v>1836</v>
      </c>
    </row>
    <row r="973" spans="1:21">
      <c r="A973" s="11">
        <v>68570</v>
      </c>
      <c r="B973" s="11">
        <v>1</v>
      </c>
      <c r="C973" s="11"/>
      <c r="D973" s="11">
        <v>83.7</v>
      </c>
      <c r="E973" s="11">
        <v>2</v>
      </c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>
        <v>1</v>
      </c>
      <c r="Q973" s="11">
        <v>178</v>
      </c>
      <c r="R973" s="11">
        <v>201601</v>
      </c>
      <c r="S973" s="11">
        <v>50</v>
      </c>
      <c r="T973" s="11" t="s">
        <v>208</v>
      </c>
      <c r="U973" s="11" t="s">
        <v>1837</v>
      </c>
    </row>
    <row r="974" spans="1:21">
      <c r="A974" s="11">
        <v>68560</v>
      </c>
      <c r="B974" s="11">
        <v>1</v>
      </c>
      <c r="C974" s="11"/>
      <c r="D974" s="11">
        <v>102.3</v>
      </c>
      <c r="E974" s="11">
        <v>3</v>
      </c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>
        <v>1</v>
      </c>
      <c r="Q974" s="11">
        <v>178</v>
      </c>
      <c r="R974" s="11">
        <v>201601</v>
      </c>
      <c r="S974" s="11">
        <v>54</v>
      </c>
      <c r="T974" s="11" t="s">
        <v>204</v>
      </c>
      <c r="U974" s="11" t="s">
        <v>1838</v>
      </c>
    </row>
    <row r="975" spans="1:21">
      <c r="A975" s="11">
        <v>68560</v>
      </c>
      <c r="B975" s="11">
        <v>2</v>
      </c>
      <c r="C975" s="11"/>
      <c r="D975" s="11">
        <v>69.099999999999994</v>
      </c>
      <c r="E975" s="11">
        <v>2</v>
      </c>
      <c r="F975" s="11">
        <v>0</v>
      </c>
      <c r="G975" s="11">
        <v>0</v>
      </c>
      <c r="H975" s="11">
        <v>0</v>
      </c>
      <c r="I975" s="11"/>
      <c r="J975" s="11"/>
      <c r="K975" s="11"/>
      <c r="L975" s="11"/>
      <c r="M975" s="11"/>
      <c r="N975" s="11"/>
      <c r="O975" s="11"/>
      <c r="P975" s="11">
        <v>1</v>
      </c>
      <c r="Q975" s="11">
        <v>178</v>
      </c>
      <c r="R975" s="11">
        <v>201601</v>
      </c>
      <c r="S975" s="11">
        <v>54</v>
      </c>
      <c r="T975" s="11" t="s">
        <v>204</v>
      </c>
      <c r="U975" s="11" t="s">
        <v>1839</v>
      </c>
    </row>
    <row r="976" spans="1:21">
      <c r="A976" s="11">
        <v>68560</v>
      </c>
      <c r="B976" s="11">
        <v>2</v>
      </c>
      <c r="C976" s="11"/>
      <c r="D976" s="11">
        <v>59.1</v>
      </c>
      <c r="E976" s="11">
        <v>2</v>
      </c>
      <c r="F976" s="11">
        <v>0</v>
      </c>
      <c r="G976" s="11">
        <v>0</v>
      </c>
      <c r="H976" s="11">
        <v>0</v>
      </c>
      <c r="I976" s="11"/>
      <c r="J976" s="11"/>
      <c r="K976" s="11"/>
      <c r="L976" s="11"/>
      <c r="M976" s="11"/>
      <c r="N976" s="11"/>
      <c r="O976" s="11"/>
      <c r="P976" s="11">
        <v>1</v>
      </c>
      <c r="Q976" s="11">
        <v>178</v>
      </c>
      <c r="R976" s="11">
        <v>201601</v>
      </c>
      <c r="S976" s="11">
        <v>54</v>
      </c>
      <c r="T976" s="11" t="s">
        <v>204</v>
      </c>
      <c r="U976" s="11" t="s">
        <v>1840</v>
      </c>
    </row>
    <row r="977" spans="1:21">
      <c r="A977" s="11">
        <v>68560</v>
      </c>
      <c r="B977" s="11">
        <v>2</v>
      </c>
      <c r="C977" s="11"/>
      <c r="D977" s="11">
        <v>42.7</v>
      </c>
      <c r="E977" s="11">
        <v>2</v>
      </c>
      <c r="F977" s="11">
        <v>0</v>
      </c>
      <c r="G977" s="11">
        <v>0</v>
      </c>
      <c r="H977" s="11">
        <v>0</v>
      </c>
      <c r="I977" s="11"/>
      <c r="J977" s="11"/>
      <c r="K977" s="11"/>
      <c r="L977" s="11"/>
      <c r="M977" s="11"/>
      <c r="N977" s="11"/>
      <c r="O977" s="11"/>
      <c r="P977" s="11">
        <v>1</v>
      </c>
      <c r="Q977" s="11">
        <v>178</v>
      </c>
      <c r="R977" s="11">
        <v>201601</v>
      </c>
      <c r="S977" s="11">
        <v>54</v>
      </c>
      <c r="T977" s="11" t="s">
        <v>204</v>
      </c>
      <c r="U977" s="11" t="s">
        <v>1841</v>
      </c>
    </row>
    <row r="978" spans="1:21">
      <c r="A978" s="11">
        <v>68560</v>
      </c>
      <c r="B978" s="11">
        <v>2</v>
      </c>
      <c r="C978" s="11"/>
      <c r="D978" s="11">
        <v>47.5</v>
      </c>
      <c r="E978" s="11">
        <v>2</v>
      </c>
      <c r="F978" s="11">
        <v>0</v>
      </c>
      <c r="G978" s="11">
        <v>0</v>
      </c>
      <c r="H978" s="11">
        <v>0</v>
      </c>
      <c r="I978" s="11"/>
      <c r="J978" s="11"/>
      <c r="K978" s="11"/>
      <c r="L978" s="11"/>
      <c r="M978" s="11"/>
      <c r="N978" s="11"/>
      <c r="O978" s="11"/>
      <c r="P978" s="11">
        <v>1</v>
      </c>
      <c r="Q978" s="11">
        <v>178</v>
      </c>
      <c r="R978" s="11">
        <v>201601</v>
      </c>
      <c r="S978" s="11">
        <v>54</v>
      </c>
      <c r="T978" s="11" t="s">
        <v>204</v>
      </c>
      <c r="U978" s="11" t="s">
        <v>1842</v>
      </c>
    </row>
    <row r="979" spans="1:21">
      <c r="A979" s="11">
        <v>68560</v>
      </c>
      <c r="B979" s="11">
        <v>2</v>
      </c>
      <c r="C979" s="11"/>
      <c r="D979" s="11">
        <v>48</v>
      </c>
      <c r="E979" s="11">
        <v>2</v>
      </c>
      <c r="F979" s="11">
        <v>0</v>
      </c>
      <c r="G979" s="11">
        <v>0</v>
      </c>
      <c r="H979" s="11">
        <v>0</v>
      </c>
      <c r="I979" s="11"/>
      <c r="J979" s="11"/>
      <c r="K979" s="11"/>
      <c r="L979" s="11"/>
      <c r="M979" s="11"/>
      <c r="N979" s="11"/>
      <c r="O979" s="11"/>
      <c r="P979" s="11">
        <v>1</v>
      </c>
      <c r="Q979" s="11">
        <v>178</v>
      </c>
      <c r="R979" s="11">
        <v>201601</v>
      </c>
      <c r="S979" s="11">
        <v>54</v>
      </c>
      <c r="T979" s="11" t="s">
        <v>204</v>
      </c>
      <c r="U979" s="11" t="s">
        <v>1843</v>
      </c>
    </row>
    <row r="980" spans="1:21">
      <c r="A980" s="11">
        <v>68560</v>
      </c>
      <c r="B980" s="11">
        <v>2</v>
      </c>
      <c r="C980" s="11"/>
      <c r="D980" s="11">
        <v>62.1</v>
      </c>
      <c r="E980" s="11">
        <v>2</v>
      </c>
      <c r="F980" s="11">
        <v>0</v>
      </c>
      <c r="G980" s="11">
        <v>0</v>
      </c>
      <c r="H980" s="11">
        <v>0</v>
      </c>
      <c r="I980" s="11"/>
      <c r="J980" s="11"/>
      <c r="K980" s="11"/>
      <c r="L980" s="11"/>
      <c r="M980" s="11"/>
      <c r="N980" s="11"/>
      <c r="O980" s="11"/>
      <c r="P980" s="11">
        <v>1</v>
      </c>
      <c r="Q980" s="11">
        <v>178</v>
      </c>
      <c r="R980" s="11">
        <v>201601</v>
      </c>
      <c r="S980" s="11">
        <v>54</v>
      </c>
      <c r="T980" s="11" t="s">
        <v>204</v>
      </c>
      <c r="U980" s="11" t="s">
        <v>1844</v>
      </c>
    </row>
    <row r="981" spans="1:21">
      <c r="A981" s="11">
        <v>68560</v>
      </c>
      <c r="B981" s="11">
        <v>2</v>
      </c>
      <c r="C981" s="11"/>
      <c r="D981" s="11">
        <v>55.1</v>
      </c>
      <c r="E981" s="11">
        <v>2</v>
      </c>
      <c r="F981" s="11">
        <v>0</v>
      </c>
      <c r="G981" s="11">
        <v>0</v>
      </c>
      <c r="H981" s="11">
        <v>0</v>
      </c>
      <c r="I981" s="11"/>
      <c r="J981" s="11"/>
      <c r="K981" s="11"/>
      <c r="L981" s="11"/>
      <c r="M981" s="11"/>
      <c r="N981" s="11"/>
      <c r="O981" s="11"/>
      <c r="P981" s="11">
        <v>1</v>
      </c>
      <c r="Q981" s="11">
        <v>178</v>
      </c>
      <c r="R981" s="11">
        <v>201601</v>
      </c>
      <c r="S981" s="11">
        <v>54</v>
      </c>
      <c r="T981" s="11" t="s">
        <v>204</v>
      </c>
      <c r="U981" s="11" t="s">
        <v>1845</v>
      </c>
    </row>
    <row r="982" spans="1:21">
      <c r="A982" s="11">
        <v>68560</v>
      </c>
      <c r="B982" s="11">
        <v>2</v>
      </c>
      <c r="C982" s="11"/>
      <c r="D982" s="11">
        <v>84.4</v>
      </c>
      <c r="E982" s="11">
        <v>2</v>
      </c>
      <c r="F982" s="11">
        <v>4</v>
      </c>
      <c r="G982" s="11">
        <v>1</v>
      </c>
      <c r="H982" s="11">
        <v>5</v>
      </c>
      <c r="I982" s="11"/>
      <c r="J982" s="11"/>
      <c r="K982" s="11"/>
      <c r="L982" s="11"/>
      <c r="M982" s="11"/>
      <c r="N982" s="11"/>
      <c r="O982" s="11"/>
      <c r="P982" s="11">
        <v>1</v>
      </c>
      <c r="Q982" s="11">
        <v>178</v>
      </c>
      <c r="R982" s="11">
        <v>201601</v>
      </c>
      <c r="S982" s="11">
        <v>54</v>
      </c>
      <c r="T982" s="11" t="s">
        <v>204</v>
      </c>
      <c r="U982" s="11" t="s">
        <v>1846</v>
      </c>
    </row>
    <row r="983" spans="1:21">
      <c r="A983" s="11">
        <v>68560</v>
      </c>
      <c r="B983" s="11">
        <v>2</v>
      </c>
      <c r="C983" s="11"/>
      <c r="D983" s="11">
        <v>89.3</v>
      </c>
      <c r="E983" s="11">
        <v>2</v>
      </c>
      <c r="F983" s="11">
        <v>4</v>
      </c>
      <c r="G983" s="11">
        <v>1</v>
      </c>
      <c r="H983" s="11">
        <v>5</v>
      </c>
      <c r="I983" s="11"/>
      <c r="J983" s="11"/>
      <c r="K983" s="11"/>
      <c r="L983" s="11"/>
      <c r="M983" s="11"/>
      <c r="N983" s="11"/>
      <c r="O983" s="11"/>
      <c r="P983" s="11">
        <v>1</v>
      </c>
      <c r="Q983" s="11">
        <v>178</v>
      </c>
      <c r="R983" s="11">
        <v>201601</v>
      </c>
      <c r="S983" s="11">
        <v>54</v>
      </c>
      <c r="T983" s="11" t="s">
        <v>204</v>
      </c>
      <c r="U983" s="11" t="s">
        <v>1847</v>
      </c>
    </row>
    <row r="984" spans="1:21">
      <c r="A984" s="11">
        <v>68560</v>
      </c>
      <c r="B984" s="11">
        <v>2</v>
      </c>
      <c r="C984" s="11"/>
      <c r="D984" s="11">
        <v>73.5</v>
      </c>
      <c r="E984" s="11">
        <v>2</v>
      </c>
      <c r="F984" s="11">
        <v>4</v>
      </c>
      <c r="G984" s="11">
        <v>1</v>
      </c>
      <c r="H984" s="11">
        <v>5</v>
      </c>
      <c r="I984" s="11"/>
      <c r="J984" s="11"/>
      <c r="K984" s="11"/>
      <c r="L984" s="11"/>
      <c r="M984" s="11"/>
      <c r="N984" s="11"/>
      <c r="O984" s="11"/>
      <c r="P984" s="11">
        <v>1</v>
      </c>
      <c r="Q984" s="11">
        <v>178</v>
      </c>
      <c r="R984" s="11">
        <v>201601</v>
      </c>
      <c r="S984" s="11">
        <v>54</v>
      </c>
      <c r="T984" s="11" t="s">
        <v>204</v>
      </c>
      <c r="U984" s="11" t="s">
        <v>1848</v>
      </c>
    </row>
    <row r="985" spans="1:21">
      <c r="A985" s="11">
        <v>68560</v>
      </c>
      <c r="B985" s="11">
        <v>2</v>
      </c>
      <c r="C985" s="11"/>
      <c r="D985" s="11">
        <v>66.900000000000006</v>
      </c>
      <c r="E985" s="11">
        <v>3</v>
      </c>
      <c r="F985" s="11">
        <v>4</v>
      </c>
      <c r="G985" s="11">
        <v>1</v>
      </c>
      <c r="H985" s="11">
        <v>6</v>
      </c>
      <c r="I985" s="11"/>
      <c r="J985" s="11"/>
      <c r="K985" s="11"/>
      <c r="L985" s="11"/>
      <c r="M985" s="11"/>
      <c r="N985" s="11"/>
      <c r="O985" s="11"/>
      <c r="P985" s="11">
        <v>1</v>
      </c>
      <c r="Q985" s="11">
        <v>178</v>
      </c>
      <c r="R985" s="11">
        <v>201601</v>
      </c>
      <c r="S985" s="11">
        <v>54</v>
      </c>
      <c r="T985" s="11" t="s">
        <v>204</v>
      </c>
      <c r="U985" s="11" t="s">
        <v>1849</v>
      </c>
    </row>
    <row r="986" spans="1:21">
      <c r="A986" s="11">
        <v>68560</v>
      </c>
      <c r="B986" s="11">
        <v>2</v>
      </c>
      <c r="C986" s="11"/>
      <c r="D986" s="11">
        <v>83.5</v>
      </c>
      <c r="E986" s="11">
        <v>3</v>
      </c>
      <c r="F986" s="11">
        <v>4</v>
      </c>
      <c r="G986" s="11">
        <v>1</v>
      </c>
      <c r="H986" s="11">
        <v>6</v>
      </c>
      <c r="I986" s="11"/>
      <c r="J986" s="11"/>
      <c r="K986" s="11"/>
      <c r="L986" s="11"/>
      <c r="M986" s="11"/>
      <c r="N986" s="11"/>
      <c r="O986" s="11"/>
      <c r="P986" s="11">
        <v>1</v>
      </c>
      <c r="Q986" s="11">
        <v>178</v>
      </c>
      <c r="R986" s="11">
        <v>201601</v>
      </c>
      <c r="S986" s="11">
        <v>54</v>
      </c>
      <c r="T986" s="11" t="s">
        <v>204</v>
      </c>
      <c r="U986" s="11" t="s">
        <v>1850</v>
      </c>
    </row>
    <row r="987" spans="1:21">
      <c r="A987" s="11">
        <v>68560</v>
      </c>
      <c r="B987" s="11">
        <v>2</v>
      </c>
      <c r="C987" s="11"/>
      <c r="D987" s="11">
        <v>70.8</v>
      </c>
      <c r="E987" s="11">
        <v>3</v>
      </c>
      <c r="F987" s="11">
        <v>4</v>
      </c>
      <c r="G987" s="11">
        <v>1</v>
      </c>
      <c r="H987" s="11">
        <v>6</v>
      </c>
      <c r="I987" s="11"/>
      <c r="J987" s="11"/>
      <c r="K987" s="11"/>
      <c r="L987" s="11"/>
      <c r="M987" s="11"/>
      <c r="N987" s="11"/>
      <c r="O987" s="11"/>
      <c r="P987" s="11">
        <v>1</v>
      </c>
      <c r="Q987" s="11">
        <v>178</v>
      </c>
      <c r="R987" s="11">
        <v>201601</v>
      </c>
      <c r="S987" s="11">
        <v>54</v>
      </c>
      <c r="T987" s="11" t="s">
        <v>204</v>
      </c>
      <c r="U987" s="11" t="s">
        <v>1851</v>
      </c>
    </row>
    <row r="988" spans="1:21">
      <c r="A988" s="11">
        <v>69310</v>
      </c>
      <c r="B988" s="11">
        <v>1</v>
      </c>
      <c r="C988" s="11">
        <v>93.3</v>
      </c>
      <c r="D988" s="11"/>
      <c r="E988" s="11">
        <v>2</v>
      </c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>
        <v>1</v>
      </c>
      <c r="Q988" s="11">
        <v>178</v>
      </c>
      <c r="R988" s="11">
        <v>201601</v>
      </c>
      <c r="S988" s="11">
        <v>55</v>
      </c>
      <c r="T988" s="11" t="s">
        <v>188</v>
      </c>
      <c r="U988" s="11" t="s">
        <v>1852</v>
      </c>
    </row>
    <row r="989" spans="1:21">
      <c r="A989" s="11">
        <v>68580</v>
      </c>
      <c r="B989" s="11">
        <v>2</v>
      </c>
      <c r="C989" s="11"/>
      <c r="D989" s="11">
        <v>42.3</v>
      </c>
      <c r="E989" s="11">
        <v>2</v>
      </c>
      <c r="F989" s="11">
        <v>0</v>
      </c>
      <c r="G989" s="11">
        <v>0</v>
      </c>
      <c r="H989" s="11">
        <v>0</v>
      </c>
      <c r="I989" s="11"/>
      <c r="J989" s="11"/>
      <c r="K989" s="11"/>
      <c r="L989" s="11"/>
      <c r="M989" s="11"/>
      <c r="N989" s="11"/>
      <c r="O989" s="11"/>
      <c r="P989" s="11">
        <v>1</v>
      </c>
      <c r="Q989" s="11">
        <v>178</v>
      </c>
      <c r="R989" s="11">
        <v>201601</v>
      </c>
      <c r="S989" s="11">
        <v>55</v>
      </c>
      <c r="T989" s="11" t="s">
        <v>188</v>
      </c>
      <c r="U989" s="11" t="s">
        <v>1853</v>
      </c>
    </row>
    <row r="990" spans="1:21">
      <c r="A990" s="11">
        <v>68580</v>
      </c>
      <c r="B990" s="11">
        <v>2</v>
      </c>
      <c r="C990" s="11"/>
      <c r="D990" s="11">
        <v>34.700000000000003</v>
      </c>
      <c r="E990" s="11">
        <v>2</v>
      </c>
      <c r="F990" s="11">
        <v>0</v>
      </c>
      <c r="G990" s="11">
        <v>0</v>
      </c>
      <c r="H990" s="11">
        <v>0</v>
      </c>
      <c r="I990" s="11"/>
      <c r="J990" s="11"/>
      <c r="K990" s="11"/>
      <c r="L990" s="11"/>
      <c r="M990" s="11"/>
      <c r="N990" s="11"/>
      <c r="O990" s="11"/>
      <c r="P990" s="11">
        <v>1</v>
      </c>
      <c r="Q990" s="11">
        <v>178</v>
      </c>
      <c r="R990" s="11">
        <v>201601</v>
      </c>
      <c r="S990" s="11">
        <v>55</v>
      </c>
      <c r="T990" s="11" t="s">
        <v>188</v>
      </c>
      <c r="U990" s="11" t="s">
        <v>1854</v>
      </c>
    </row>
    <row r="991" spans="1:21">
      <c r="A991" s="11">
        <v>68590</v>
      </c>
      <c r="B991" s="11">
        <v>1</v>
      </c>
      <c r="C991" s="11"/>
      <c r="D991" s="11">
        <v>77.599999999999994</v>
      </c>
      <c r="E991" s="11">
        <v>2</v>
      </c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>
        <v>1</v>
      </c>
      <c r="Q991" s="11">
        <v>178</v>
      </c>
      <c r="R991" s="11">
        <v>201601</v>
      </c>
      <c r="S991" s="11">
        <v>55</v>
      </c>
      <c r="T991" s="11" t="s">
        <v>188</v>
      </c>
      <c r="U991" s="11" t="s">
        <v>1855</v>
      </c>
    </row>
    <row r="992" spans="1:21">
      <c r="A992" s="11">
        <v>68570</v>
      </c>
      <c r="B992" s="11">
        <v>1</v>
      </c>
      <c r="C992" s="11"/>
      <c r="D992" s="11">
        <v>76.400000000000006</v>
      </c>
      <c r="E992" s="11">
        <v>2</v>
      </c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>
        <v>1</v>
      </c>
      <c r="Q992" s="11">
        <v>178</v>
      </c>
      <c r="R992" s="11">
        <v>201601</v>
      </c>
      <c r="S992" s="11">
        <v>50</v>
      </c>
      <c r="T992" s="11" t="s">
        <v>208</v>
      </c>
      <c r="U992" s="11" t="s">
        <v>1856</v>
      </c>
    </row>
    <row r="993" spans="1:21">
      <c r="A993" s="11">
        <v>68570</v>
      </c>
      <c r="B993" s="11">
        <v>2</v>
      </c>
      <c r="C993" s="11"/>
      <c r="D993" s="11">
        <v>48.5</v>
      </c>
      <c r="E993" s="11">
        <v>2</v>
      </c>
      <c r="F993" s="11">
        <v>0</v>
      </c>
      <c r="G993" s="11">
        <v>0</v>
      </c>
      <c r="H993" s="11">
        <v>0</v>
      </c>
      <c r="I993" s="11"/>
      <c r="J993" s="11"/>
      <c r="K993" s="11"/>
      <c r="L993" s="11"/>
      <c r="M993" s="11"/>
      <c r="N993" s="11"/>
      <c r="O993" s="11"/>
      <c r="P993" s="11">
        <v>1</v>
      </c>
      <c r="Q993" s="11">
        <v>178</v>
      </c>
      <c r="R993" s="11">
        <v>201601</v>
      </c>
      <c r="S993" s="11">
        <v>50</v>
      </c>
      <c r="T993" s="11" t="s">
        <v>208</v>
      </c>
      <c r="U993" s="11" t="s">
        <v>1857</v>
      </c>
    </row>
    <row r="994" spans="1:21">
      <c r="A994" s="11">
        <v>69300</v>
      </c>
      <c r="B994" s="11">
        <v>1</v>
      </c>
      <c r="C994" s="11">
        <v>158.30000000000001</v>
      </c>
      <c r="D994" s="11"/>
      <c r="E994" s="11">
        <v>2</v>
      </c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>
        <v>1</v>
      </c>
      <c r="Q994" s="11">
        <v>178</v>
      </c>
      <c r="R994" s="11">
        <v>201601</v>
      </c>
      <c r="S994" s="11">
        <v>50</v>
      </c>
      <c r="T994" s="11" t="s">
        <v>208</v>
      </c>
      <c r="U994" s="11" t="s">
        <v>1858</v>
      </c>
    </row>
    <row r="995" spans="1:21">
      <c r="A995" s="11">
        <v>69300</v>
      </c>
      <c r="B995" s="11">
        <v>2</v>
      </c>
      <c r="C995" s="11">
        <v>136.6</v>
      </c>
      <c r="D995" s="11"/>
      <c r="E995" s="11">
        <v>2</v>
      </c>
      <c r="F995" s="11">
        <v>4</v>
      </c>
      <c r="G995" s="11">
        <v>1</v>
      </c>
      <c r="H995" s="11">
        <v>5</v>
      </c>
      <c r="I995" s="11"/>
      <c r="J995" s="11"/>
      <c r="K995" s="11"/>
      <c r="L995" s="11"/>
      <c r="M995" s="11"/>
      <c r="N995" s="11"/>
      <c r="O995" s="11"/>
      <c r="P995" s="11">
        <v>1</v>
      </c>
      <c r="Q995" s="11">
        <v>178</v>
      </c>
      <c r="R995" s="11">
        <v>201601</v>
      </c>
      <c r="S995" s="11">
        <v>50</v>
      </c>
      <c r="T995" s="11" t="s">
        <v>208</v>
      </c>
      <c r="U995" s="11" t="s">
        <v>1859</v>
      </c>
    </row>
    <row r="996" spans="1:21">
      <c r="A996" s="11">
        <v>69300</v>
      </c>
      <c r="B996" s="11">
        <v>2</v>
      </c>
      <c r="C996" s="11">
        <v>121.9</v>
      </c>
      <c r="D996" s="11"/>
      <c r="E996" s="11">
        <v>3</v>
      </c>
      <c r="F996" s="11">
        <v>0</v>
      </c>
      <c r="G996" s="11">
        <v>4</v>
      </c>
      <c r="H996" s="11">
        <v>1</v>
      </c>
      <c r="I996" s="11"/>
      <c r="J996" s="11"/>
      <c r="K996" s="11"/>
      <c r="L996" s="11"/>
      <c r="M996" s="11"/>
      <c r="N996" s="11"/>
      <c r="O996" s="11"/>
      <c r="P996" s="11">
        <v>1</v>
      </c>
      <c r="Q996" s="11">
        <v>178</v>
      </c>
      <c r="R996" s="11">
        <v>201601</v>
      </c>
      <c r="S996" s="11">
        <v>50</v>
      </c>
      <c r="T996" s="11" t="s">
        <v>208</v>
      </c>
      <c r="U996" s="11" t="s">
        <v>1860</v>
      </c>
    </row>
    <row r="997" spans="1:21">
      <c r="A997" s="11">
        <v>69300</v>
      </c>
      <c r="B997" s="11">
        <v>2</v>
      </c>
      <c r="C997" s="11">
        <v>128.30000000000001</v>
      </c>
      <c r="D997" s="11"/>
      <c r="E997" s="11">
        <v>2</v>
      </c>
      <c r="F997" s="11">
        <v>0</v>
      </c>
      <c r="G997" s="11">
        <v>0</v>
      </c>
      <c r="H997" s="11">
        <v>1</v>
      </c>
      <c r="I997" s="11"/>
      <c r="J997" s="11"/>
      <c r="K997" s="11"/>
      <c r="L997" s="11"/>
      <c r="M997" s="11"/>
      <c r="N997" s="11"/>
      <c r="O997" s="11"/>
      <c r="P997" s="11">
        <v>1</v>
      </c>
      <c r="Q997" s="11">
        <v>178</v>
      </c>
      <c r="R997" s="11">
        <v>201601</v>
      </c>
      <c r="S997" s="11">
        <v>50</v>
      </c>
      <c r="T997" s="11" t="s">
        <v>208</v>
      </c>
      <c r="U997" s="11" t="s">
        <v>1861</v>
      </c>
    </row>
    <row r="998" spans="1:21">
      <c r="A998" s="11">
        <v>69300</v>
      </c>
      <c r="B998" s="11">
        <v>2</v>
      </c>
      <c r="C998" s="11">
        <v>84.8</v>
      </c>
      <c r="D998" s="11"/>
      <c r="E998" s="11">
        <v>2</v>
      </c>
      <c r="F998" s="11">
        <v>0</v>
      </c>
      <c r="G998" s="11">
        <v>0</v>
      </c>
      <c r="H998" s="11">
        <v>0</v>
      </c>
      <c r="I998" s="11"/>
      <c r="J998" s="11"/>
      <c r="K998" s="11"/>
      <c r="L998" s="11"/>
      <c r="M998" s="11"/>
      <c r="N998" s="11"/>
      <c r="O998" s="11"/>
      <c r="P998" s="11">
        <v>1</v>
      </c>
      <c r="Q998" s="11">
        <v>178</v>
      </c>
      <c r="R998" s="11">
        <v>201601</v>
      </c>
      <c r="S998" s="11">
        <v>50</v>
      </c>
      <c r="T998" s="11" t="s">
        <v>208</v>
      </c>
      <c r="U998" s="11" t="s">
        <v>1862</v>
      </c>
    </row>
    <row r="999" spans="1:21">
      <c r="A999" s="11">
        <v>69300</v>
      </c>
      <c r="B999" s="11">
        <v>2</v>
      </c>
      <c r="C999" s="11">
        <v>133.6</v>
      </c>
      <c r="D999" s="11"/>
      <c r="E999" s="11">
        <v>1</v>
      </c>
      <c r="F999" s="11">
        <v>4</v>
      </c>
      <c r="G999" s="11">
        <v>1</v>
      </c>
      <c r="H999" s="11">
        <v>4</v>
      </c>
      <c r="I999" s="11"/>
      <c r="J999" s="11"/>
      <c r="K999" s="11"/>
      <c r="L999" s="11"/>
      <c r="M999" s="11"/>
      <c r="N999" s="11"/>
      <c r="O999" s="11"/>
      <c r="P999" s="11">
        <v>1</v>
      </c>
      <c r="Q999" s="11">
        <v>178</v>
      </c>
      <c r="R999" s="11">
        <v>201601</v>
      </c>
      <c r="S999" s="11">
        <v>50</v>
      </c>
      <c r="T999" s="11" t="s">
        <v>208</v>
      </c>
      <c r="U999" s="11" t="s">
        <v>1863</v>
      </c>
    </row>
    <row r="1000" spans="1:21">
      <c r="A1000" s="11">
        <v>68550</v>
      </c>
      <c r="B1000" s="11">
        <v>1</v>
      </c>
      <c r="C1000" s="11"/>
      <c r="D1000" s="11">
        <v>81.7</v>
      </c>
      <c r="E1000" s="11">
        <v>2</v>
      </c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>
        <v>1</v>
      </c>
      <c r="Q1000" s="11">
        <v>178</v>
      </c>
      <c r="R1000" s="11">
        <v>201601</v>
      </c>
      <c r="S1000" s="11">
        <v>51</v>
      </c>
      <c r="T1000" s="11" t="s">
        <v>207</v>
      </c>
      <c r="U1000" s="11" t="s">
        <v>1864</v>
      </c>
    </row>
    <row r="1001" spans="1:21">
      <c r="A1001" s="11">
        <v>68550</v>
      </c>
      <c r="B1001" s="11">
        <v>1</v>
      </c>
      <c r="C1001" s="11"/>
      <c r="D1001" s="11">
        <v>88</v>
      </c>
      <c r="E1001" s="11">
        <v>2</v>
      </c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>
        <v>1</v>
      </c>
      <c r="Q1001" s="11">
        <v>178</v>
      </c>
      <c r="R1001" s="11">
        <v>201601</v>
      </c>
      <c r="S1001" s="11">
        <v>51</v>
      </c>
      <c r="T1001" s="11" t="s">
        <v>207</v>
      </c>
      <c r="U1001" s="11" t="s">
        <v>1865</v>
      </c>
    </row>
    <row r="1002" spans="1:21">
      <c r="A1002" s="11">
        <v>68550</v>
      </c>
      <c r="B1002" s="11">
        <v>1</v>
      </c>
      <c r="C1002" s="11"/>
      <c r="D1002" s="11">
        <v>125.9</v>
      </c>
      <c r="E1002" s="11">
        <v>2</v>
      </c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>
        <v>1</v>
      </c>
      <c r="Q1002" s="11">
        <v>178</v>
      </c>
      <c r="R1002" s="11">
        <v>201601</v>
      </c>
      <c r="S1002" s="11">
        <v>51</v>
      </c>
      <c r="T1002" s="11" t="s">
        <v>207</v>
      </c>
      <c r="U1002" s="11" t="s">
        <v>1866</v>
      </c>
    </row>
    <row r="1003" spans="1:21">
      <c r="A1003" s="11">
        <v>68550</v>
      </c>
      <c r="B1003" s="11">
        <v>1</v>
      </c>
      <c r="C1003" s="11"/>
      <c r="D1003" s="11">
        <v>166.1</v>
      </c>
      <c r="E1003" s="11">
        <v>2</v>
      </c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>
        <v>1</v>
      </c>
      <c r="Q1003" s="11">
        <v>178</v>
      </c>
      <c r="R1003" s="11">
        <v>201601</v>
      </c>
      <c r="S1003" s="11">
        <v>51</v>
      </c>
      <c r="T1003" s="11" t="s">
        <v>207</v>
      </c>
      <c r="U1003" s="11" t="s">
        <v>1867</v>
      </c>
    </row>
    <row r="1004" spans="1:21">
      <c r="A1004" s="11">
        <v>68550</v>
      </c>
      <c r="B1004" s="11">
        <v>1</v>
      </c>
      <c r="C1004" s="11"/>
      <c r="D1004" s="11">
        <v>137.1</v>
      </c>
      <c r="E1004" s="11">
        <v>2</v>
      </c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>
        <v>1</v>
      </c>
      <c r="Q1004" s="11">
        <v>178</v>
      </c>
      <c r="R1004" s="11">
        <v>201601</v>
      </c>
      <c r="S1004" s="11">
        <v>51</v>
      </c>
      <c r="T1004" s="11" t="s">
        <v>207</v>
      </c>
      <c r="U1004" s="11" t="s">
        <v>1868</v>
      </c>
    </row>
    <row r="1005" spans="1:21">
      <c r="A1005" s="11">
        <v>69310</v>
      </c>
      <c r="B1005" s="11">
        <v>1</v>
      </c>
      <c r="C1005" s="11">
        <v>69.2</v>
      </c>
      <c r="D1005" s="11"/>
      <c r="E1005" s="11">
        <v>2</v>
      </c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>
        <v>1</v>
      </c>
      <c r="Q1005" s="11">
        <v>178</v>
      </c>
      <c r="R1005" s="11">
        <v>201601</v>
      </c>
      <c r="S1005" s="11">
        <v>51</v>
      </c>
      <c r="T1005" s="11" t="s">
        <v>207</v>
      </c>
      <c r="U1005" s="11" t="s">
        <v>1869</v>
      </c>
    </row>
    <row r="1006" spans="1:21">
      <c r="A1006" s="11">
        <v>68550</v>
      </c>
      <c r="B1006" s="11">
        <v>2</v>
      </c>
      <c r="C1006" s="11"/>
      <c r="D1006" s="11">
        <v>110.2</v>
      </c>
      <c r="E1006" s="11">
        <v>2</v>
      </c>
      <c r="F1006" s="11">
        <v>4</v>
      </c>
      <c r="G1006" s="11">
        <v>1</v>
      </c>
      <c r="H1006" s="11">
        <v>6</v>
      </c>
      <c r="I1006" s="11"/>
      <c r="J1006" s="11"/>
      <c r="K1006" s="11"/>
      <c r="L1006" s="11"/>
      <c r="M1006" s="11"/>
      <c r="N1006" s="11"/>
      <c r="O1006" s="11"/>
      <c r="P1006" s="11">
        <v>1</v>
      </c>
      <c r="Q1006" s="11">
        <v>178</v>
      </c>
      <c r="R1006" s="11">
        <v>201601</v>
      </c>
      <c r="S1006" s="11">
        <v>51</v>
      </c>
      <c r="T1006" s="11" t="s">
        <v>207</v>
      </c>
      <c r="U1006" s="11" t="s">
        <v>1870</v>
      </c>
    </row>
    <row r="1007" spans="1:21">
      <c r="A1007" s="11">
        <v>68550</v>
      </c>
      <c r="B1007" s="11">
        <v>2</v>
      </c>
      <c r="C1007" s="11"/>
      <c r="D1007" s="11">
        <v>92.7</v>
      </c>
      <c r="E1007" s="11">
        <v>3</v>
      </c>
      <c r="F1007" s="11">
        <v>0</v>
      </c>
      <c r="G1007" s="11">
        <v>0</v>
      </c>
      <c r="H1007" s="11">
        <v>1</v>
      </c>
      <c r="I1007" s="11"/>
      <c r="J1007" s="11"/>
      <c r="K1007" s="11"/>
      <c r="L1007" s="11"/>
      <c r="M1007" s="11"/>
      <c r="N1007" s="11"/>
      <c r="O1007" s="11"/>
      <c r="P1007" s="11">
        <v>1</v>
      </c>
      <c r="Q1007" s="11">
        <v>178</v>
      </c>
      <c r="R1007" s="11">
        <v>201601</v>
      </c>
      <c r="S1007" s="11">
        <v>51</v>
      </c>
      <c r="T1007" s="11" t="s">
        <v>207</v>
      </c>
      <c r="U1007" s="11" t="s">
        <v>1871</v>
      </c>
    </row>
    <row r="1008" spans="1:21">
      <c r="A1008" s="11">
        <v>68570</v>
      </c>
      <c r="B1008" s="11">
        <v>2</v>
      </c>
      <c r="C1008" s="11"/>
      <c r="D1008" s="11">
        <v>37.6</v>
      </c>
      <c r="E1008" s="11">
        <v>2</v>
      </c>
      <c r="F1008" s="11">
        <v>0</v>
      </c>
      <c r="G1008" s="11">
        <v>0</v>
      </c>
      <c r="H1008" s="11">
        <v>0</v>
      </c>
      <c r="I1008" s="11"/>
      <c r="J1008" s="11"/>
      <c r="K1008" s="11"/>
      <c r="L1008" s="11"/>
      <c r="M1008" s="11"/>
      <c r="N1008" s="11"/>
      <c r="O1008" s="11"/>
      <c r="P1008" s="11">
        <v>1</v>
      </c>
      <c r="Q1008" s="11">
        <v>178</v>
      </c>
      <c r="R1008" s="11">
        <v>201601</v>
      </c>
      <c r="S1008" s="11">
        <v>51</v>
      </c>
      <c r="T1008" s="11" t="s">
        <v>207</v>
      </c>
      <c r="U1008" s="11" t="s">
        <v>1872</v>
      </c>
    </row>
    <row r="1009" spans="1:21">
      <c r="A1009" s="11">
        <v>69300</v>
      </c>
      <c r="B1009" s="11">
        <v>1</v>
      </c>
      <c r="C1009" s="11">
        <v>154.9</v>
      </c>
      <c r="D1009" s="11"/>
      <c r="E1009" s="11">
        <v>2</v>
      </c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>
        <v>1</v>
      </c>
      <c r="Q1009" s="11">
        <v>178</v>
      </c>
      <c r="R1009" s="11">
        <v>201601</v>
      </c>
      <c r="S1009" s="11">
        <v>52</v>
      </c>
      <c r="T1009" s="11" t="s">
        <v>206</v>
      </c>
      <c r="U1009" s="11" t="s">
        <v>1873</v>
      </c>
    </row>
    <row r="1010" spans="1:21">
      <c r="A1010" s="11">
        <v>68590</v>
      </c>
      <c r="B1010" s="11">
        <v>1</v>
      </c>
      <c r="C1010" s="11"/>
      <c r="D1010" s="11">
        <v>78.2</v>
      </c>
      <c r="E1010" s="11">
        <v>2</v>
      </c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>
        <v>1</v>
      </c>
      <c r="Q1010" s="11">
        <v>178</v>
      </c>
      <c r="R1010" s="11">
        <v>201601</v>
      </c>
      <c r="S1010" s="11">
        <v>96</v>
      </c>
      <c r="T1010" s="11" t="s">
        <v>150</v>
      </c>
      <c r="U1010" s="11" t="s">
        <v>1874</v>
      </c>
    </row>
    <row r="1011" spans="1:21">
      <c r="A1011" s="11">
        <v>68590</v>
      </c>
      <c r="B1011" s="11">
        <v>1</v>
      </c>
      <c r="C1011" s="11"/>
      <c r="D1011" s="11">
        <v>50.4</v>
      </c>
      <c r="E1011" s="11">
        <v>2</v>
      </c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>
        <v>1</v>
      </c>
      <c r="Q1011" s="11">
        <v>178</v>
      </c>
      <c r="R1011" s="11">
        <v>201601</v>
      </c>
      <c r="S1011" s="11">
        <v>96</v>
      </c>
      <c r="T1011" s="11" t="s">
        <v>150</v>
      </c>
      <c r="U1011" s="11" t="s">
        <v>1875</v>
      </c>
    </row>
    <row r="1012" spans="1:21">
      <c r="A1012" s="11">
        <v>68590</v>
      </c>
      <c r="B1012" s="11">
        <v>2</v>
      </c>
      <c r="C1012" s="11"/>
      <c r="D1012" s="11">
        <v>64.8</v>
      </c>
      <c r="E1012" s="11">
        <v>3</v>
      </c>
      <c r="F1012" s="11">
        <v>0</v>
      </c>
      <c r="G1012" s="11">
        <v>0</v>
      </c>
      <c r="H1012" s="11">
        <v>1</v>
      </c>
      <c r="I1012" s="11"/>
      <c r="J1012" s="11"/>
      <c r="K1012" s="11"/>
      <c r="L1012" s="11"/>
      <c r="M1012" s="11"/>
      <c r="N1012" s="11"/>
      <c r="O1012" s="11"/>
      <c r="P1012" s="11">
        <v>1</v>
      </c>
      <c r="Q1012" s="11">
        <v>178</v>
      </c>
      <c r="R1012" s="11">
        <v>201601</v>
      </c>
      <c r="S1012" s="11">
        <v>96</v>
      </c>
      <c r="T1012" s="11" t="s">
        <v>150</v>
      </c>
      <c r="U1012" s="11" t="s">
        <v>1876</v>
      </c>
    </row>
    <row r="1013" spans="1:21">
      <c r="A1013" s="11">
        <v>69300</v>
      </c>
      <c r="B1013" s="11">
        <v>2</v>
      </c>
      <c r="C1013" s="11">
        <v>65.2</v>
      </c>
      <c r="D1013" s="11"/>
      <c r="E1013" s="11">
        <v>2</v>
      </c>
      <c r="F1013" s="11">
        <v>0</v>
      </c>
      <c r="G1013" s="11">
        <v>0</v>
      </c>
      <c r="H1013" s="11">
        <v>0</v>
      </c>
      <c r="I1013" s="11"/>
      <c r="J1013" s="11"/>
      <c r="K1013" s="11"/>
      <c r="L1013" s="11"/>
      <c r="M1013" s="11"/>
      <c r="N1013" s="11"/>
      <c r="O1013" s="11"/>
      <c r="P1013" s="11">
        <v>1</v>
      </c>
      <c r="Q1013" s="11">
        <v>178</v>
      </c>
      <c r="R1013" s="11">
        <v>201601</v>
      </c>
      <c r="S1013" s="11">
        <v>96</v>
      </c>
      <c r="T1013" s="11" t="s">
        <v>150</v>
      </c>
      <c r="U1013" s="11" t="s">
        <v>1877</v>
      </c>
    </row>
    <row r="1014" spans="1:21">
      <c r="A1014" s="11">
        <v>68570</v>
      </c>
      <c r="B1014" s="11">
        <v>1</v>
      </c>
      <c r="C1014" s="11"/>
      <c r="D1014" s="11">
        <v>45.7</v>
      </c>
      <c r="E1014" s="11">
        <v>2</v>
      </c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>
        <v>1</v>
      </c>
      <c r="Q1014" s="11">
        <v>178</v>
      </c>
      <c r="R1014" s="11">
        <v>201601</v>
      </c>
      <c r="S1014" s="11">
        <v>97</v>
      </c>
      <c r="T1014" s="11" t="s">
        <v>148</v>
      </c>
      <c r="U1014" s="11" t="s">
        <v>1878</v>
      </c>
    </row>
    <row r="1015" spans="1:21">
      <c r="A1015" s="11">
        <v>68570</v>
      </c>
      <c r="B1015" s="11">
        <v>1</v>
      </c>
      <c r="C1015" s="11"/>
      <c r="D1015" s="11">
        <v>48.6</v>
      </c>
      <c r="E1015" s="11">
        <v>2</v>
      </c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>
        <v>1</v>
      </c>
      <c r="Q1015" s="11">
        <v>178</v>
      </c>
      <c r="R1015" s="11">
        <v>201601</v>
      </c>
      <c r="S1015" s="11">
        <v>97</v>
      </c>
      <c r="T1015" s="11" t="s">
        <v>148</v>
      </c>
      <c r="U1015" s="11" t="s">
        <v>1879</v>
      </c>
    </row>
    <row r="1016" spans="1:21">
      <c r="A1016" s="11">
        <v>68570</v>
      </c>
      <c r="B1016" s="11">
        <v>1</v>
      </c>
      <c r="C1016" s="11"/>
      <c r="D1016" s="11">
        <v>48.6</v>
      </c>
      <c r="E1016" s="11">
        <v>2</v>
      </c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>
        <v>1</v>
      </c>
      <c r="Q1016" s="11">
        <v>178</v>
      </c>
      <c r="R1016" s="11">
        <v>201601</v>
      </c>
      <c r="S1016" s="11">
        <v>97</v>
      </c>
      <c r="T1016" s="11" t="s">
        <v>148</v>
      </c>
      <c r="U1016" s="11" t="s">
        <v>1880</v>
      </c>
    </row>
    <row r="1017" spans="1:21">
      <c r="A1017" s="11">
        <v>68570</v>
      </c>
      <c r="B1017" s="11">
        <v>1</v>
      </c>
      <c r="C1017" s="11"/>
      <c r="D1017" s="11">
        <v>58.1</v>
      </c>
      <c r="E1017" s="11">
        <v>2</v>
      </c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>
        <v>1</v>
      </c>
      <c r="Q1017" s="11">
        <v>178</v>
      </c>
      <c r="R1017" s="11">
        <v>201601</v>
      </c>
      <c r="S1017" s="11">
        <v>97</v>
      </c>
      <c r="T1017" s="11" t="s">
        <v>148</v>
      </c>
      <c r="U1017" s="11" t="s">
        <v>1881</v>
      </c>
    </row>
    <row r="1018" spans="1:21">
      <c r="A1018" s="11">
        <v>68570</v>
      </c>
      <c r="B1018" s="11">
        <v>1</v>
      </c>
      <c r="C1018" s="11"/>
      <c r="D1018" s="11">
        <v>38.1</v>
      </c>
      <c r="E1018" s="11">
        <v>2</v>
      </c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>
        <v>1</v>
      </c>
      <c r="Q1018" s="11">
        <v>178</v>
      </c>
      <c r="R1018" s="11">
        <v>201601</v>
      </c>
      <c r="S1018" s="11">
        <v>97</v>
      </c>
      <c r="T1018" s="11" t="s">
        <v>148</v>
      </c>
      <c r="U1018" s="11" t="s">
        <v>1882</v>
      </c>
    </row>
    <row r="1019" spans="1:21">
      <c r="A1019" s="11">
        <v>68570</v>
      </c>
      <c r="B1019" s="11">
        <v>1</v>
      </c>
      <c r="C1019" s="11"/>
      <c r="D1019" s="11">
        <v>44</v>
      </c>
      <c r="E1019" s="11">
        <v>2</v>
      </c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>
        <v>1</v>
      </c>
      <c r="Q1019" s="11">
        <v>178</v>
      </c>
      <c r="R1019" s="11">
        <v>201601</v>
      </c>
      <c r="S1019" s="11">
        <v>97</v>
      </c>
      <c r="T1019" s="11" t="s">
        <v>148</v>
      </c>
      <c r="U1019" s="11" t="s">
        <v>1883</v>
      </c>
    </row>
    <row r="1020" spans="1:21">
      <c r="A1020" s="11">
        <v>68570</v>
      </c>
      <c r="B1020" s="11">
        <v>1</v>
      </c>
      <c r="C1020" s="11"/>
      <c r="D1020" s="11">
        <v>34.4</v>
      </c>
      <c r="E1020" s="11">
        <v>2</v>
      </c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>
        <v>1</v>
      </c>
      <c r="Q1020" s="11">
        <v>178</v>
      </c>
      <c r="R1020" s="11">
        <v>201601</v>
      </c>
      <c r="S1020" s="11">
        <v>97</v>
      </c>
      <c r="T1020" s="11" t="s">
        <v>148</v>
      </c>
      <c r="U1020" s="11" t="s">
        <v>1884</v>
      </c>
    </row>
    <row r="1021" spans="1:21">
      <c r="A1021" s="11">
        <v>68570</v>
      </c>
      <c r="B1021" s="11">
        <v>1</v>
      </c>
      <c r="C1021" s="11"/>
      <c r="D1021" s="11">
        <v>43.1</v>
      </c>
      <c r="E1021" s="11">
        <v>2</v>
      </c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>
        <v>1</v>
      </c>
      <c r="Q1021" s="11">
        <v>178</v>
      </c>
      <c r="R1021" s="11">
        <v>201601</v>
      </c>
      <c r="S1021" s="11">
        <v>97</v>
      </c>
      <c r="T1021" s="11" t="s">
        <v>148</v>
      </c>
      <c r="U1021" s="11" t="s">
        <v>1885</v>
      </c>
    </row>
    <row r="1022" spans="1:21">
      <c r="A1022" s="11">
        <v>68570</v>
      </c>
      <c r="B1022" s="11">
        <v>1</v>
      </c>
      <c r="C1022" s="11"/>
      <c r="D1022" s="11">
        <v>43.1</v>
      </c>
      <c r="E1022" s="11">
        <v>2</v>
      </c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>
        <v>1</v>
      </c>
      <c r="Q1022" s="11">
        <v>178</v>
      </c>
      <c r="R1022" s="11">
        <v>201601</v>
      </c>
      <c r="S1022" s="11">
        <v>97</v>
      </c>
      <c r="T1022" s="11" t="s">
        <v>148</v>
      </c>
      <c r="U1022" s="11" t="s">
        <v>1886</v>
      </c>
    </row>
    <row r="1023" spans="1:21">
      <c r="A1023" s="11">
        <v>68570</v>
      </c>
      <c r="B1023" s="11">
        <v>1</v>
      </c>
      <c r="C1023" s="11"/>
      <c r="D1023" s="11">
        <v>44.7</v>
      </c>
      <c r="E1023" s="11">
        <v>2</v>
      </c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>
        <v>1</v>
      </c>
      <c r="Q1023" s="11">
        <v>178</v>
      </c>
      <c r="R1023" s="11">
        <v>201601</v>
      </c>
      <c r="S1023" s="11">
        <v>97</v>
      </c>
      <c r="T1023" s="11" t="s">
        <v>148</v>
      </c>
      <c r="U1023" s="11" t="s">
        <v>1887</v>
      </c>
    </row>
    <row r="1024" spans="1:21">
      <c r="A1024" s="11">
        <v>68570</v>
      </c>
      <c r="B1024" s="11">
        <v>1</v>
      </c>
      <c r="C1024" s="11"/>
      <c r="D1024" s="11">
        <v>46.8</v>
      </c>
      <c r="E1024" s="11">
        <v>2</v>
      </c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>
        <v>1</v>
      </c>
      <c r="Q1024" s="11">
        <v>178</v>
      </c>
      <c r="R1024" s="11">
        <v>201601</v>
      </c>
      <c r="S1024" s="11">
        <v>97</v>
      </c>
      <c r="T1024" s="11" t="s">
        <v>148</v>
      </c>
      <c r="U1024" s="11" t="s">
        <v>1888</v>
      </c>
    </row>
    <row r="1025" spans="1:21">
      <c r="A1025" s="11">
        <v>68570</v>
      </c>
      <c r="B1025" s="11">
        <v>1</v>
      </c>
      <c r="C1025" s="11"/>
      <c r="D1025" s="11">
        <v>43.8</v>
      </c>
      <c r="E1025" s="11">
        <v>2</v>
      </c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>
        <v>1</v>
      </c>
      <c r="Q1025" s="11">
        <v>178</v>
      </c>
      <c r="R1025" s="11">
        <v>201601</v>
      </c>
      <c r="S1025" s="11">
        <v>97</v>
      </c>
      <c r="T1025" s="11" t="s">
        <v>148</v>
      </c>
      <c r="U1025" s="11" t="s">
        <v>1889</v>
      </c>
    </row>
    <row r="1026" spans="1:21">
      <c r="A1026" s="11">
        <v>68570</v>
      </c>
      <c r="B1026" s="11">
        <v>1</v>
      </c>
      <c r="C1026" s="11"/>
      <c r="D1026" s="11">
        <v>51.9</v>
      </c>
      <c r="E1026" s="11">
        <v>2</v>
      </c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>
        <v>1</v>
      </c>
      <c r="Q1026" s="11">
        <v>178</v>
      </c>
      <c r="R1026" s="11">
        <v>201601</v>
      </c>
      <c r="S1026" s="11">
        <v>97</v>
      </c>
      <c r="T1026" s="11" t="s">
        <v>148</v>
      </c>
      <c r="U1026" s="11" t="s">
        <v>1890</v>
      </c>
    </row>
    <row r="1027" spans="1:21">
      <c r="A1027" s="11">
        <v>68570</v>
      </c>
      <c r="B1027" s="11">
        <v>1</v>
      </c>
      <c r="C1027" s="11"/>
      <c r="D1027" s="11">
        <v>43.5</v>
      </c>
      <c r="E1027" s="11">
        <v>2</v>
      </c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>
        <v>1</v>
      </c>
      <c r="Q1027" s="11">
        <v>178</v>
      </c>
      <c r="R1027" s="11">
        <v>201601</v>
      </c>
      <c r="S1027" s="11">
        <v>97</v>
      </c>
      <c r="T1027" s="11" t="s">
        <v>148</v>
      </c>
      <c r="U1027" s="11" t="s">
        <v>1891</v>
      </c>
    </row>
    <row r="1028" spans="1:21">
      <c r="A1028" s="11">
        <v>69300</v>
      </c>
      <c r="B1028" s="11">
        <v>1</v>
      </c>
      <c r="C1028" s="11">
        <v>129.19999999999999</v>
      </c>
      <c r="D1028" s="11"/>
      <c r="E1028" s="11">
        <v>1</v>
      </c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>
        <v>1</v>
      </c>
      <c r="Q1028" s="11">
        <v>178</v>
      </c>
      <c r="R1028" s="11">
        <v>201601</v>
      </c>
      <c r="S1028" s="11">
        <v>49</v>
      </c>
      <c r="T1028" s="11" t="s">
        <v>210</v>
      </c>
      <c r="U1028" s="11" t="s">
        <v>1892</v>
      </c>
    </row>
    <row r="1029" spans="1:21">
      <c r="A1029" s="11">
        <v>69300</v>
      </c>
      <c r="B1029" s="11">
        <v>1</v>
      </c>
      <c r="C1029" s="11">
        <v>153.19999999999999</v>
      </c>
      <c r="D1029" s="11"/>
      <c r="E1029" s="11">
        <v>1</v>
      </c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>
        <v>1</v>
      </c>
      <c r="Q1029" s="11">
        <v>178</v>
      </c>
      <c r="R1029" s="11">
        <v>201601</v>
      </c>
      <c r="S1029" s="11">
        <v>49</v>
      </c>
      <c r="T1029" s="11" t="s">
        <v>210</v>
      </c>
      <c r="U1029" s="11" t="s">
        <v>1893</v>
      </c>
    </row>
    <row r="1030" spans="1:21">
      <c r="A1030" s="11">
        <v>69300</v>
      </c>
      <c r="B1030" s="11">
        <v>2</v>
      </c>
      <c r="C1030" s="11">
        <v>114.8</v>
      </c>
      <c r="D1030" s="11"/>
      <c r="E1030" s="11">
        <v>2</v>
      </c>
      <c r="F1030" s="11">
        <v>4</v>
      </c>
      <c r="G1030" s="11">
        <v>1</v>
      </c>
      <c r="H1030" s="11">
        <v>5</v>
      </c>
      <c r="I1030" s="11"/>
      <c r="J1030" s="11"/>
      <c r="K1030" s="11"/>
      <c r="L1030" s="11"/>
      <c r="M1030" s="11"/>
      <c r="N1030" s="11"/>
      <c r="O1030" s="11"/>
      <c r="P1030" s="11">
        <v>1</v>
      </c>
      <c r="Q1030" s="11">
        <v>178</v>
      </c>
      <c r="R1030" s="11">
        <v>201601</v>
      </c>
      <c r="S1030" s="11">
        <v>49</v>
      </c>
      <c r="T1030" s="11" t="s">
        <v>210</v>
      </c>
      <c r="U1030" s="11" t="s">
        <v>1894</v>
      </c>
    </row>
    <row r="1031" spans="1:21">
      <c r="A1031" s="11">
        <v>69300</v>
      </c>
      <c r="B1031" s="11">
        <v>2</v>
      </c>
      <c r="C1031" s="11">
        <v>141.30000000000001</v>
      </c>
      <c r="D1031" s="11"/>
      <c r="E1031" s="11">
        <v>2</v>
      </c>
      <c r="F1031" s="11">
        <v>4</v>
      </c>
      <c r="G1031" s="11">
        <v>1</v>
      </c>
      <c r="H1031" s="11">
        <v>5</v>
      </c>
      <c r="I1031" s="11"/>
      <c r="J1031" s="11"/>
      <c r="K1031" s="11"/>
      <c r="L1031" s="11"/>
      <c r="M1031" s="11"/>
      <c r="N1031" s="11"/>
      <c r="O1031" s="11"/>
      <c r="P1031" s="11">
        <v>1</v>
      </c>
      <c r="Q1031" s="11">
        <v>178</v>
      </c>
      <c r="R1031" s="11">
        <v>201601</v>
      </c>
      <c r="S1031" s="11">
        <v>49</v>
      </c>
      <c r="T1031" s="11" t="s">
        <v>210</v>
      </c>
      <c r="U1031" s="11" t="s">
        <v>1895</v>
      </c>
    </row>
    <row r="1032" spans="1:21">
      <c r="A1032" s="11">
        <v>69300</v>
      </c>
      <c r="B1032" s="11">
        <v>2</v>
      </c>
      <c r="C1032" s="11">
        <v>139.80000000000001</v>
      </c>
      <c r="D1032" s="11"/>
      <c r="E1032" s="11">
        <v>2</v>
      </c>
      <c r="F1032" s="11">
        <v>0</v>
      </c>
      <c r="G1032" s="11">
        <v>0</v>
      </c>
      <c r="H1032" s="11">
        <v>1</v>
      </c>
      <c r="I1032" s="11"/>
      <c r="J1032" s="11"/>
      <c r="K1032" s="11"/>
      <c r="L1032" s="11"/>
      <c r="M1032" s="11"/>
      <c r="N1032" s="11"/>
      <c r="O1032" s="11"/>
      <c r="P1032" s="11">
        <v>1</v>
      </c>
      <c r="Q1032" s="11">
        <v>178</v>
      </c>
      <c r="R1032" s="11">
        <v>201601</v>
      </c>
      <c r="S1032" s="11">
        <v>49</v>
      </c>
      <c r="T1032" s="11" t="s">
        <v>210</v>
      </c>
      <c r="U1032" s="11" t="s">
        <v>1896</v>
      </c>
    </row>
    <row r="1033" spans="1:21">
      <c r="A1033" s="11">
        <v>69300</v>
      </c>
      <c r="B1033" s="11">
        <v>2</v>
      </c>
      <c r="C1033" s="11">
        <v>140.6</v>
      </c>
      <c r="D1033" s="11"/>
      <c r="E1033" s="11">
        <v>2</v>
      </c>
      <c r="F1033" s="11">
        <v>0</v>
      </c>
      <c r="G1033" s="11">
        <v>0</v>
      </c>
      <c r="H1033" s="11">
        <v>1</v>
      </c>
      <c r="I1033" s="11"/>
      <c r="J1033" s="11"/>
      <c r="K1033" s="11"/>
      <c r="L1033" s="11"/>
      <c r="M1033" s="11"/>
      <c r="N1033" s="11"/>
      <c r="O1033" s="11"/>
      <c r="P1033" s="11">
        <v>1</v>
      </c>
      <c r="Q1033" s="11">
        <v>178</v>
      </c>
      <c r="R1033" s="11">
        <v>201601</v>
      </c>
      <c r="S1033" s="11">
        <v>49</v>
      </c>
      <c r="T1033" s="11" t="s">
        <v>210</v>
      </c>
      <c r="U1033" s="11" t="s">
        <v>1897</v>
      </c>
    </row>
    <row r="1034" spans="1:21">
      <c r="A1034" s="11">
        <v>68570</v>
      </c>
      <c r="B1034" s="11">
        <v>1</v>
      </c>
      <c r="C1034" s="11"/>
      <c r="D1034" s="11">
        <v>52.7</v>
      </c>
      <c r="E1034" s="11">
        <v>2</v>
      </c>
      <c r="F1034" s="11"/>
      <c r="G1034" s="11"/>
      <c r="H1034" s="11"/>
      <c r="I1034" s="11"/>
      <c r="J1034" s="11"/>
      <c r="K1034" s="11">
        <v>5</v>
      </c>
      <c r="L1034" s="11">
        <v>60</v>
      </c>
      <c r="M1034" s="11">
        <v>80</v>
      </c>
      <c r="N1034" s="11">
        <v>80</v>
      </c>
      <c r="O1034" s="11"/>
      <c r="P1034" s="11">
        <v>1.7246999999999999</v>
      </c>
      <c r="Q1034" s="11">
        <v>178</v>
      </c>
      <c r="R1034" s="11">
        <v>201601</v>
      </c>
      <c r="S1034" s="11">
        <v>49</v>
      </c>
      <c r="T1034" s="11" t="s">
        <v>210</v>
      </c>
      <c r="U1034" s="11" t="s">
        <v>1898</v>
      </c>
    </row>
    <row r="1035" spans="1:21">
      <c r="A1035" s="11">
        <v>68570</v>
      </c>
      <c r="B1035" s="11">
        <v>1</v>
      </c>
      <c r="C1035" s="11"/>
      <c r="D1035" s="11">
        <v>46.9</v>
      </c>
      <c r="E1035" s="11">
        <v>2</v>
      </c>
      <c r="F1035" s="11"/>
      <c r="G1035" s="11"/>
      <c r="H1035" s="11"/>
      <c r="I1035" s="11"/>
      <c r="J1035" s="11"/>
      <c r="K1035" s="11">
        <v>5</v>
      </c>
      <c r="L1035" s="11">
        <v>90</v>
      </c>
      <c r="M1035" s="11">
        <v>100</v>
      </c>
      <c r="N1035" s="11">
        <v>100</v>
      </c>
      <c r="O1035" s="11"/>
      <c r="P1035" s="11">
        <v>1.7246999999999999</v>
      </c>
      <c r="Q1035" s="11">
        <v>178</v>
      </c>
      <c r="R1035" s="11">
        <v>201601</v>
      </c>
      <c r="S1035" s="11">
        <v>49</v>
      </c>
      <c r="T1035" s="11" t="s">
        <v>210</v>
      </c>
      <c r="U1035" s="11" t="s">
        <v>1899</v>
      </c>
    </row>
    <row r="1036" spans="1:21">
      <c r="A1036" s="11">
        <v>68570</v>
      </c>
      <c r="B1036" s="11">
        <v>1</v>
      </c>
      <c r="C1036" s="11"/>
      <c r="D1036" s="11">
        <v>51.5</v>
      </c>
      <c r="E1036" s="11">
        <v>2</v>
      </c>
      <c r="F1036" s="11"/>
      <c r="G1036" s="11"/>
      <c r="H1036" s="11"/>
      <c r="I1036" s="11"/>
      <c r="J1036" s="11"/>
      <c r="K1036" s="11">
        <v>5</v>
      </c>
      <c r="L1036" s="11">
        <v>70</v>
      </c>
      <c r="M1036" s="11">
        <v>70</v>
      </c>
      <c r="N1036" s="11">
        <v>70</v>
      </c>
      <c r="O1036" s="11"/>
      <c r="P1036" s="11">
        <v>1.7246999999999999</v>
      </c>
      <c r="Q1036" s="11">
        <v>178</v>
      </c>
      <c r="R1036" s="11">
        <v>201601</v>
      </c>
      <c r="S1036" s="11">
        <v>49</v>
      </c>
      <c r="T1036" s="11" t="s">
        <v>210</v>
      </c>
      <c r="U1036" s="11" t="s">
        <v>1900</v>
      </c>
    </row>
    <row r="1037" spans="1:21">
      <c r="A1037" s="11">
        <v>68570</v>
      </c>
      <c r="B1037" s="11">
        <v>1</v>
      </c>
      <c r="C1037" s="11"/>
      <c r="D1037" s="11">
        <v>52</v>
      </c>
      <c r="E1037" s="11">
        <v>2</v>
      </c>
      <c r="F1037" s="11"/>
      <c r="G1037" s="11"/>
      <c r="H1037" s="11"/>
      <c r="I1037" s="11"/>
      <c r="J1037" s="11"/>
      <c r="K1037" s="11">
        <v>5</v>
      </c>
      <c r="L1037" s="11">
        <v>80</v>
      </c>
      <c r="M1037" s="11">
        <v>100</v>
      </c>
      <c r="N1037" s="11">
        <v>100</v>
      </c>
      <c r="O1037" s="11"/>
      <c r="P1037" s="11">
        <v>1.7246999999999999</v>
      </c>
      <c r="Q1037" s="11">
        <v>178</v>
      </c>
      <c r="R1037" s="11">
        <v>201601</v>
      </c>
      <c r="S1037" s="11">
        <v>49</v>
      </c>
      <c r="T1037" s="11" t="s">
        <v>210</v>
      </c>
      <c r="U1037" s="11" t="s">
        <v>1901</v>
      </c>
    </row>
    <row r="1038" spans="1:21">
      <c r="A1038" s="11">
        <v>68570</v>
      </c>
      <c r="B1038" s="11">
        <v>1</v>
      </c>
      <c r="C1038" s="11"/>
      <c r="D1038" s="11">
        <v>88.6</v>
      </c>
      <c r="E1038" s="11">
        <v>2</v>
      </c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>
        <v>1.7246999999999999</v>
      </c>
      <c r="Q1038" s="11">
        <v>178</v>
      </c>
      <c r="R1038" s="11">
        <v>201601</v>
      </c>
      <c r="S1038" s="11">
        <v>49</v>
      </c>
      <c r="T1038" s="11" t="s">
        <v>210</v>
      </c>
      <c r="U1038" s="11" t="s">
        <v>1902</v>
      </c>
    </row>
    <row r="1039" spans="1:21">
      <c r="A1039" s="11">
        <v>68570</v>
      </c>
      <c r="B1039" s="11">
        <v>1</v>
      </c>
      <c r="C1039" s="11"/>
      <c r="D1039" s="11">
        <v>76.5</v>
      </c>
      <c r="E1039" s="11">
        <v>2</v>
      </c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>
        <v>1.7246999999999999</v>
      </c>
      <c r="Q1039" s="11">
        <v>178</v>
      </c>
      <c r="R1039" s="11">
        <v>201601</v>
      </c>
      <c r="S1039" s="11">
        <v>49</v>
      </c>
      <c r="T1039" s="11" t="s">
        <v>210</v>
      </c>
      <c r="U1039" s="11" t="s">
        <v>1903</v>
      </c>
    </row>
    <row r="1040" spans="1:21">
      <c r="A1040" s="11">
        <v>68570</v>
      </c>
      <c r="B1040" s="11">
        <v>1</v>
      </c>
      <c r="C1040" s="11"/>
      <c r="D1040" s="11">
        <v>87.9</v>
      </c>
      <c r="E1040" s="11">
        <v>2</v>
      </c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>
        <v>1.7246999999999999</v>
      </c>
      <c r="Q1040" s="11">
        <v>178</v>
      </c>
      <c r="R1040" s="11">
        <v>201601</v>
      </c>
      <c r="S1040" s="11">
        <v>49</v>
      </c>
      <c r="T1040" s="11" t="s">
        <v>210</v>
      </c>
      <c r="U1040" s="11" t="s">
        <v>1904</v>
      </c>
    </row>
    <row r="1041" spans="1:21">
      <c r="A1041" s="11">
        <v>68570</v>
      </c>
      <c r="B1041" s="11">
        <v>1</v>
      </c>
      <c r="C1041" s="11"/>
      <c r="D1041" s="11">
        <v>55.5</v>
      </c>
      <c r="E1041" s="11">
        <v>2</v>
      </c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>
        <v>1.7246999999999999</v>
      </c>
      <c r="Q1041" s="11">
        <v>178</v>
      </c>
      <c r="R1041" s="11">
        <v>201601</v>
      </c>
      <c r="S1041" s="11">
        <v>49</v>
      </c>
      <c r="T1041" s="11" t="s">
        <v>210</v>
      </c>
      <c r="U1041" s="11" t="s">
        <v>1905</v>
      </c>
    </row>
    <row r="1042" spans="1:21">
      <c r="A1042" s="11">
        <v>68570</v>
      </c>
      <c r="B1042" s="11">
        <v>1</v>
      </c>
      <c r="C1042" s="11"/>
      <c r="D1042" s="11">
        <v>83.3</v>
      </c>
      <c r="E1042" s="11">
        <v>2</v>
      </c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>
        <v>1.7246999999999999</v>
      </c>
      <c r="Q1042" s="11">
        <v>178</v>
      </c>
      <c r="R1042" s="11">
        <v>201601</v>
      </c>
      <c r="S1042" s="11">
        <v>49</v>
      </c>
      <c r="T1042" s="11" t="s">
        <v>210</v>
      </c>
      <c r="U1042" s="11" t="s">
        <v>1906</v>
      </c>
    </row>
    <row r="1043" spans="1:21">
      <c r="A1043" s="11">
        <v>68570</v>
      </c>
      <c r="B1043" s="11">
        <v>1</v>
      </c>
      <c r="C1043" s="11"/>
      <c r="D1043" s="11">
        <v>72.400000000000006</v>
      </c>
      <c r="E1043" s="11">
        <v>2</v>
      </c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>
        <v>1.7246999999999999</v>
      </c>
      <c r="Q1043" s="11">
        <v>178</v>
      </c>
      <c r="R1043" s="11">
        <v>201601</v>
      </c>
      <c r="S1043" s="11">
        <v>49</v>
      </c>
      <c r="T1043" s="11" t="s">
        <v>210</v>
      </c>
      <c r="U1043" s="11" t="s">
        <v>1907</v>
      </c>
    </row>
    <row r="1044" spans="1:21">
      <c r="A1044" s="11">
        <v>68570</v>
      </c>
      <c r="B1044" s="11">
        <v>1</v>
      </c>
      <c r="C1044" s="11"/>
      <c r="D1044" s="11">
        <v>83.9</v>
      </c>
      <c r="E1044" s="11">
        <v>2</v>
      </c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>
        <v>1.7246999999999999</v>
      </c>
      <c r="Q1044" s="11">
        <v>178</v>
      </c>
      <c r="R1044" s="11">
        <v>201601</v>
      </c>
      <c r="S1044" s="11">
        <v>49</v>
      </c>
      <c r="T1044" s="11" t="s">
        <v>210</v>
      </c>
      <c r="U1044" s="11" t="s">
        <v>1908</v>
      </c>
    </row>
    <row r="1045" spans="1:21">
      <c r="A1045" s="11">
        <v>68570</v>
      </c>
      <c r="B1045" s="11">
        <v>1</v>
      </c>
      <c r="C1045" s="11"/>
      <c r="D1045" s="11">
        <v>73.599999999999994</v>
      </c>
      <c r="E1045" s="11">
        <v>2</v>
      </c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>
        <v>1.7246999999999999</v>
      </c>
      <c r="Q1045" s="11">
        <v>178</v>
      </c>
      <c r="R1045" s="11">
        <v>201601</v>
      </c>
      <c r="S1045" s="11">
        <v>49</v>
      </c>
      <c r="T1045" s="11" t="s">
        <v>210</v>
      </c>
      <c r="U1045" s="11" t="s">
        <v>1909</v>
      </c>
    </row>
    <row r="1046" spans="1:21">
      <c r="A1046" s="11">
        <v>68570</v>
      </c>
      <c r="B1046" s="11">
        <v>1</v>
      </c>
      <c r="C1046" s="11"/>
      <c r="D1046" s="11">
        <v>73.400000000000006</v>
      </c>
      <c r="E1046" s="11">
        <v>2</v>
      </c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>
        <v>1.7246999999999999</v>
      </c>
      <c r="Q1046" s="11">
        <v>178</v>
      </c>
      <c r="R1046" s="11">
        <v>201601</v>
      </c>
      <c r="S1046" s="11">
        <v>49</v>
      </c>
      <c r="T1046" s="11" t="s">
        <v>210</v>
      </c>
      <c r="U1046" s="11" t="s">
        <v>1910</v>
      </c>
    </row>
    <row r="1047" spans="1:21">
      <c r="A1047" s="11">
        <v>68570</v>
      </c>
      <c r="B1047" s="11">
        <v>1</v>
      </c>
      <c r="C1047" s="11"/>
      <c r="D1047" s="11">
        <v>73.3</v>
      </c>
      <c r="E1047" s="11">
        <v>2</v>
      </c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>
        <v>1.7246999999999999</v>
      </c>
      <c r="Q1047" s="11">
        <v>178</v>
      </c>
      <c r="R1047" s="11">
        <v>201601</v>
      </c>
      <c r="S1047" s="11">
        <v>49</v>
      </c>
      <c r="T1047" s="11" t="s">
        <v>210</v>
      </c>
      <c r="U1047" s="11" t="s">
        <v>1911</v>
      </c>
    </row>
    <row r="1048" spans="1:21">
      <c r="A1048" s="11">
        <v>68570</v>
      </c>
      <c r="B1048" s="11">
        <v>1</v>
      </c>
      <c r="C1048" s="11"/>
      <c r="D1048" s="11">
        <v>65.2</v>
      </c>
      <c r="E1048" s="11">
        <v>2</v>
      </c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>
        <v>1.7246999999999999</v>
      </c>
      <c r="Q1048" s="11">
        <v>178</v>
      </c>
      <c r="R1048" s="11">
        <v>201601</v>
      </c>
      <c r="S1048" s="11">
        <v>49</v>
      </c>
      <c r="T1048" s="11" t="s">
        <v>210</v>
      </c>
      <c r="U1048" s="11" t="s">
        <v>1912</v>
      </c>
    </row>
    <row r="1049" spans="1:21">
      <c r="A1049" s="11">
        <v>68570</v>
      </c>
      <c r="B1049" s="11">
        <v>1</v>
      </c>
      <c r="C1049" s="11"/>
      <c r="D1049" s="11">
        <v>72.5</v>
      </c>
      <c r="E1049" s="11">
        <v>2</v>
      </c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>
        <v>1.7246999999999999</v>
      </c>
      <c r="Q1049" s="11">
        <v>178</v>
      </c>
      <c r="R1049" s="11">
        <v>201601</v>
      </c>
      <c r="S1049" s="11">
        <v>49</v>
      </c>
      <c r="T1049" s="11" t="s">
        <v>210</v>
      </c>
      <c r="U1049" s="11" t="s">
        <v>1913</v>
      </c>
    </row>
    <row r="1050" spans="1:21">
      <c r="A1050" s="11">
        <v>68570</v>
      </c>
      <c r="B1050" s="11">
        <v>1</v>
      </c>
      <c r="C1050" s="11"/>
      <c r="D1050" s="11">
        <v>83.8</v>
      </c>
      <c r="E1050" s="11">
        <v>2</v>
      </c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>
        <v>1.7246999999999999</v>
      </c>
      <c r="Q1050" s="11">
        <v>178</v>
      </c>
      <c r="R1050" s="11">
        <v>201601</v>
      </c>
      <c r="S1050" s="11">
        <v>49</v>
      </c>
      <c r="T1050" s="11" t="s">
        <v>210</v>
      </c>
      <c r="U1050" s="11" t="s">
        <v>1914</v>
      </c>
    </row>
    <row r="1051" spans="1:21">
      <c r="A1051" s="11">
        <v>68570</v>
      </c>
      <c r="B1051" s="11">
        <v>1</v>
      </c>
      <c r="C1051" s="11"/>
      <c r="D1051" s="11">
        <v>84.1</v>
      </c>
      <c r="E1051" s="11">
        <v>2</v>
      </c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>
        <v>1.7246999999999999</v>
      </c>
      <c r="Q1051" s="11">
        <v>178</v>
      </c>
      <c r="R1051" s="11">
        <v>201601</v>
      </c>
      <c r="S1051" s="11">
        <v>49</v>
      </c>
      <c r="T1051" s="11" t="s">
        <v>210</v>
      </c>
      <c r="U1051" s="11" t="s">
        <v>1915</v>
      </c>
    </row>
    <row r="1052" spans="1:21">
      <c r="A1052" s="11">
        <v>68570</v>
      </c>
      <c r="B1052" s="11">
        <v>1</v>
      </c>
      <c r="C1052" s="11"/>
      <c r="D1052" s="11">
        <v>62.1</v>
      </c>
      <c r="E1052" s="11">
        <v>2</v>
      </c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>
        <v>1.7246999999999999</v>
      </c>
      <c r="Q1052" s="11">
        <v>178</v>
      </c>
      <c r="R1052" s="11">
        <v>201601</v>
      </c>
      <c r="S1052" s="11">
        <v>49</v>
      </c>
      <c r="T1052" s="11" t="s">
        <v>210</v>
      </c>
      <c r="U1052" s="11" t="s">
        <v>1916</v>
      </c>
    </row>
    <row r="1053" spans="1:21">
      <c r="A1053" s="11">
        <v>68570</v>
      </c>
      <c r="B1053" s="11">
        <v>1</v>
      </c>
      <c r="C1053" s="11"/>
      <c r="D1053" s="11">
        <v>81.400000000000006</v>
      </c>
      <c r="E1053" s="11">
        <v>2</v>
      </c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>
        <v>1.7246999999999999</v>
      </c>
      <c r="Q1053" s="11">
        <v>178</v>
      </c>
      <c r="R1053" s="11">
        <v>201601</v>
      </c>
      <c r="S1053" s="11">
        <v>49</v>
      </c>
      <c r="T1053" s="11" t="s">
        <v>210</v>
      </c>
      <c r="U1053" s="11" t="s">
        <v>1917</v>
      </c>
    </row>
    <row r="1054" spans="1:21">
      <c r="A1054" s="11">
        <v>68570</v>
      </c>
      <c r="B1054" s="11">
        <v>1</v>
      </c>
      <c r="C1054" s="11"/>
      <c r="D1054" s="11">
        <v>72.599999999999994</v>
      </c>
      <c r="E1054" s="11">
        <v>2</v>
      </c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>
        <v>1.7246999999999999</v>
      </c>
      <c r="Q1054" s="11">
        <v>178</v>
      </c>
      <c r="R1054" s="11">
        <v>201601</v>
      </c>
      <c r="S1054" s="11">
        <v>49</v>
      </c>
      <c r="T1054" s="11" t="s">
        <v>210</v>
      </c>
      <c r="U1054" s="11" t="s">
        <v>1918</v>
      </c>
    </row>
    <row r="1055" spans="1:21">
      <c r="A1055" s="11">
        <v>68570</v>
      </c>
      <c r="B1055" s="11">
        <v>1</v>
      </c>
      <c r="C1055" s="11"/>
      <c r="D1055" s="11">
        <v>66.099999999999994</v>
      </c>
      <c r="E1055" s="11">
        <v>2</v>
      </c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>
        <v>1.7246999999999999</v>
      </c>
      <c r="Q1055" s="11">
        <v>178</v>
      </c>
      <c r="R1055" s="11">
        <v>201601</v>
      </c>
      <c r="S1055" s="11">
        <v>49</v>
      </c>
      <c r="T1055" s="11" t="s">
        <v>210</v>
      </c>
      <c r="U1055" s="11" t="s">
        <v>1919</v>
      </c>
    </row>
    <row r="1056" spans="1:21">
      <c r="A1056" s="11">
        <v>68570</v>
      </c>
      <c r="B1056" s="11">
        <v>1</v>
      </c>
      <c r="C1056" s="11"/>
      <c r="D1056" s="11">
        <v>77.7</v>
      </c>
      <c r="E1056" s="11">
        <v>2</v>
      </c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>
        <v>1.7246999999999999</v>
      </c>
      <c r="Q1056" s="11">
        <v>178</v>
      </c>
      <c r="R1056" s="11">
        <v>201601</v>
      </c>
      <c r="S1056" s="11">
        <v>49</v>
      </c>
      <c r="T1056" s="11" t="s">
        <v>210</v>
      </c>
      <c r="U1056" s="11" t="s">
        <v>1920</v>
      </c>
    </row>
    <row r="1057" spans="1:21">
      <c r="A1057" s="11">
        <v>68570</v>
      </c>
      <c r="B1057" s="11">
        <v>1</v>
      </c>
      <c r="C1057" s="11"/>
      <c r="D1057" s="11">
        <v>67</v>
      </c>
      <c r="E1057" s="11">
        <v>2</v>
      </c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>
        <v>1.7246999999999999</v>
      </c>
      <c r="Q1057" s="11">
        <v>178</v>
      </c>
      <c r="R1057" s="11">
        <v>201601</v>
      </c>
      <c r="S1057" s="11">
        <v>49</v>
      </c>
      <c r="T1057" s="11" t="s">
        <v>210</v>
      </c>
      <c r="U1057" s="11" t="s">
        <v>1921</v>
      </c>
    </row>
    <row r="1058" spans="1:21">
      <c r="A1058" s="11">
        <v>68570</v>
      </c>
      <c r="B1058" s="11">
        <v>1</v>
      </c>
      <c r="C1058" s="11"/>
      <c r="D1058" s="11">
        <v>81.400000000000006</v>
      </c>
      <c r="E1058" s="11">
        <v>2</v>
      </c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>
        <v>1.7246999999999999</v>
      </c>
      <c r="Q1058" s="11">
        <v>178</v>
      </c>
      <c r="R1058" s="11">
        <v>201601</v>
      </c>
      <c r="S1058" s="11">
        <v>49</v>
      </c>
      <c r="T1058" s="11" t="s">
        <v>210</v>
      </c>
      <c r="U1058" s="11" t="s">
        <v>1922</v>
      </c>
    </row>
    <row r="1059" spans="1:21">
      <c r="A1059" s="11">
        <v>68570</v>
      </c>
      <c r="B1059" s="11">
        <v>1</v>
      </c>
      <c r="C1059" s="11"/>
      <c r="D1059" s="11">
        <v>81.7</v>
      </c>
      <c r="E1059" s="11">
        <v>2</v>
      </c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>
        <v>1.7246999999999999</v>
      </c>
      <c r="Q1059" s="11">
        <v>178</v>
      </c>
      <c r="R1059" s="11">
        <v>201601</v>
      </c>
      <c r="S1059" s="11">
        <v>49</v>
      </c>
      <c r="T1059" s="11" t="s">
        <v>210</v>
      </c>
      <c r="U1059" s="11" t="s">
        <v>1923</v>
      </c>
    </row>
    <row r="1060" spans="1:21">
      <c r="A1060" s="11">
        <v>68570</v>
      </c>
      <c r="B1060" s="11">
        <v>1</v>
      </c>
      <c r="C1060" s="11"/>
      <c r="D1060" s="11">
        <v>106.2</v>
      </c>
      <c r="E1060" s="11">
        <v>2</v>
      </c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>
        <v>1.7246999999999999</v>
      </c>
      <c r="Q1060" s="11">
        <v>178</v>
      </c>
      <c r="R1060" s="11">
        <v>201601</v>
      </c>
      <c r="S1060" s="11">
        <v>49</v>
      </c>
      <c r="T1060" s="11" t="s">
        <v>210</v>
      </c>
      <c r="U1060" s="11" t="s">
        <v>1924</v>
      </c>
    </row>
    <row r="1061" spans="1:21">
      <c r="A1061" s="11">
        <v>68570</v>
      </c>
      <c r="B1061" s="11">
        <v>1</v>
      </c>
      <c r="C1061" s="11"/>
      <c r="D1061" s="11">
        <v>70.900000000000006</v>
      </c>
      <c r="E1061" s="11">
        <v>2</v>
      </c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>
        <v>1.7246999999999999</v>
      </c>
      <c r="Q1061" s="11">
        <v>178</v>
      </c>
      <c r="R1061" s="11">
        <v>201601</v>
      </c>
      <c r="S1061" s="11">
        <v>49</v>
      </c>
      <c r="T1061" s="11" t="s">
        <v>210</v>
      </c>
      <c r="U1061" s="11" t="s">
        <v>1925</v>
      </c>
    </row>
    <row r="1062" spans="1:21">
      <c r="A1062" s="11">
        <v>68570</v>
      </c>
      <c r="B1062" s="11">
        <v>1</v>
      </c>
      <c r="C1062" s="11"/>
      <c r="D1062" s="11">
        <v>69.7</v>
      </c>
      <c r="E1062" s="11">
        <v>2</v>
      </c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>
        <v>1.7246999999999999</v>
      </c>
      <c r="Q1062" s="11">
        <v>178</v>
      </c>
      <c r="R1062" s="11">
        <v>201601</v>
      </c>
      <c r="S1062" s="11">
        <v>49</v>
      </c>
      <c r="T1062" s="11" t="s">
        <v>210</v>
      </c>
      <c r="U1062" s="11" t="s">
        <v>1926</v>
      </c>
    </row>
    <row r="1063" spans="1:21">
      <c r="A1063" s="11">
        <v>68570</v>
      </c>
      <c r="B1063" s="11">
        <v>1</v>
      </c>
      <c r="C1063" s="11"/>
      <c r="D1063" s="11">
        <v>64.599999999999994</v>
      </c>
      <c r="E1063" s="11">
        <v>2</v>
      </c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>
        <v>1.7246999999999999</v>
      </c>
      <c r="Q1063" s="11">
        <v>178</v>
      </c>
      <c r="R1063" s="11">
        <v>201601</v>
      </c>
      <c r="S1063" s="11">
        <v>49</v>
      </c>
      <c r="T1063" s="11" t="s">
        <v>210</v>
      </c>
      <c r="U1063" s="11" t="s">
        <v>1927</v>
      </c>
    </row>
    <row r="1064" spans="1:21">
      <c r="A1064" s="11">
        <v>69300</v>
      </c>
      <c r="B1064" s="11">
        <v>2</v>
      </c>
      <c r="C1064" s="11">
        <v>24.8</v>
      </c>
      <c r="D1064" s="11"/>
      <c r="E1064" s="11">
        <v>2</v>
      </c>
      <c r="F1064" s="11">
        <v>0</v>
      </c>
      <c r="G1064" s="11">
        <v>0</v>
      </c>
      <c r="H1064" s="11">
        <v>0</v>
      </c>
      <c r="I1064" s="11"/>
      <c r="J1064" s="11"/>
      <c r="K1064" s="11"/>
      <c r="L1064" s="11"/>
      <c r="M1064" s="11"/>
      <c r="N1064" s="11"/>
      <c r="O1064" s="11"/>
      <c r="P1064" s="11">
        <v>1</v>
      </c>
      <c r="Q1064" s="11">
        <v>178</v>
      </c>
      <c r="R1064" s="11">
        <v>201601</v>
      </c>
      <c r="S1064" s="11">
        <v>86</v>
      </c>
      <c r="T1064" s="11" t="s">
        <v>161</v>
      </c>
      <c r="U1064" s="11" t="s">
        <v>1928</v>
      </c>
    </row>
    <row r="1065" spans="1:21">
      <c r="A1065" s="11">
        <v>69310</v>
      </c>
      <c r="B1065" s="11">
        <v>2</v>
      </c>
      <c r="C1065" s="11">
        <v>117.5</v>
      </c>
      <c r="D1065" s="11"/>
      <c r="E1065" s="11">
        <v>2</v>
      </c>
      <c r="F1065" s="11">
        <v>4</v>
      </c>
      <c r="G1065" s="11">
        <v>1</v>
      </c>
      <c r="H1065" s="11">
        <v>6</v>
      </c>
      <c r="I1065" s="11"/>
      <c r="J1065" s="11"/>
      <c r="K1065" s="11"/>
      <c r="L1065" s="11"/>
      <c r="M1065" s="11"/>
      <c r="N1065" s="11"/>
      <c r="O1065" s="11"/>
      <c r="P1065" s="11">
        <v>1</v>
      </c>
      <c r="Q1065" s="11">
        <v>178</v>
      </c>
      <c r="R1065" s="11">
        <v>201601</v>
      </c>
      <c r="S1065" s="11">
        <v>87</v>
      </c>
      <c r="T1065" s="11" t="s">
        <v>160</v>
      </c>
      <c r="U1065" s="11" t="s">
        <v>1929</v>
      </c>
    </row>
    <row r="1066" spans="1:21">
      <c r="A1066" s="11">
        <v>68590</v>
      </c>
      <c r="B1066" s="11">
        <v>2</v>
      </c>
      <c r="C1066" s="11"/>
      <c r="D1066" s="11">
        <v>62.7</v>
      </c>
      <c r="E1066" s="11">
        <v>2</v>
      </c>
      <c r="F1066" s="11">
        <v>0</v>
      </c>
      <c r="G1066" s="11">
        <v>0</v>
      </c>
      <c r="H1066" s="11">
        <v>1</v>
      </c>
      <c r="I1066" s="11"/>
      <c r="J1066" s="11"/>
      <c r="K1066" s="11"/>
      <c r="L1066" s="11"/>
      <c r="M1066" s="11"/>
      <c r="N1066" s="11"/>
      <c r="O1066" s="11"/>
      <c r="P1066" s="11">
        <v>1</v>
      </c>
      <c r="Q1066" s="11">
        <v>178</v>
      </c>
      <c r="R1066" s="11">
        <v>201601</v>
      </c>
      <c r="S1066" s="11">
        <v>87</v>
      </c>
      <c r="T1066" s="11" t="s">
        <v>160</v>
      </c>
      <c r="U1066" s="11" t="s">
        <v>1930</v>
      </c>
    </row>
    <row r="1067" spans="1:21">
      <c r="A1067" s="11">
        <v>68570</v>
      </c>
      <c r="B1067" s="11">
        <v>2</v>
      </c>
      <c r="C1067" s="11"/>
      <c r="D1067" s="11">
        <v>54.7</v>
      </c>
      <c r="E1067" s="11">
        <v>2</v>
      </c>
      <c r="F1067" s="11">
        <v>0</v>
      </c>
      <c r="G1067" s="11">
        <v>0</v>
      </c>
      <c r="H1067" s="11">
        <v>0</v>
      </c>
      <c r="I1067" s="11"/>
      <c r="J1067" s="11"/>
      <c r="K1067" s="11"/>
      <c r="L1067" s="11"/>
      <c r="M1067" s="11"/>
      <c r="N1067" s="11"/>
      <c r="O1067" s="11"/>
      <c r="P1067" s="11">
        <v>1</v>
      </c>
      <c r="Q1067" s="11">
        <v>178</v>
      </c>
      <c r="R1067" s="11">
        <v>201601</v>
      </c>
      <c r="S1067" s="11">
        <v>88</v>
      </c>
      <c r="T1067" s="11" t="s">
        <v>159</v>
      </c>
      <c r="U1067" s="11" t="s">
        <v>1931</v>
      </c>
    </row>
    <row r="1068" spans="1:21">
      <c r="A1068" s="11">
        <v>68570</v>
      </c>
      <c r="B1068" s="11">
        <v>2</v>
      </c>
      <c r="C1068" s="11"/>
      <c r="D1068" s="11">
        <v>60.7</v>
      </c>
      <c r="E1068" s="11">
        <v>2</v>
      </c>
      <c r="F1068" s="11">
        <v>0</v>
      </c>
      <c r="G1068" s="11">
        <v>0</v>
      </c>
      <c r="H1068" s="11">
        <v>0</v>
      </c>
      <c r="I1068" s="11"/>
      <c r="J1068" s="11"/>
      <c r="K1068" s="11"/>
      <c r="L1068" s="11"/>
      <c r="M1068" s="11"/>
      <c r="N1068" s="11"/>
      <c r="O1068" s="11"/>
      <c r="P1068" s="11">
        <v>1</v>
      </c>
      <c r="Q1068" s="11">
        <v>178</v>
      </c>
      <c r="R1068" s="11">
        <v>201601</v>
      </c>
      <c r="S1068" s="11">
        <v>88</v>
      </c>
      <c r="T1068" s="11" t="s">
        <v>159</v>
      </c>
      <c r="U1068" s="11" t="s">
        <v>1932</v>
      </c>
    </row>
    <row r="1069" spans="1:21">
      <c r="A1069" s="11">
        <v>68570</v>
      </c>
      <c r="B1069" s="11">
        <v>2</v>
      </c>
      <c r="C1069" s="11"/>
      <c r="D1069" s="11">
        <v>43.2</v>
      </c>
      <c r="E1069" s="11">
        <v>2</v>
      </c>
      <c r="F1069" s="11">
        <v>0</v>
      </c>
      <c r="G1069" s="11">
        <v>0</v>
      </c>
      <c r="H1069" s="11">
        <v>0</v>
      </c>
      <c r="I1069" s="11"/>
      <c r="J1069" s="11"/>
      <c r="K1069" s="11"/>
      <c r="L1069" s="11"/>
      <c r="M1069" s="11"/>
      <c r="N1069" s="11"/>
      <c r="O1069" s="11"/>
      <c r="P1069" s="11">
        <v>1</v>
      </c>
      <c r="Q1069" s="11">
        <v>178</v>
      </c>
      <c r="R1069" s="11">
        <v>201601</v>
      </c>
      <c r="S1069" s="11">
        <v>88</v>
      </c>
      <c r="T1069" s="11" t="s">
        <v>159</v>
      </c>
      <c r="U1069" s="11" t="s">
        <v>1933</v>
      </c>
    </row>
    <row r="1070" spans="1:21">
      <c r="A1070" s="11">
        <v>68570</v>
      </c>
      <c r="B1070" s="11">
        <v>2</v>
      </c>
      <c r="C1070" s="11"/>
      <c r="D1070" s="11">
        <v>62.4</v>
      </c>
      <c r="E1070" s="11">
        <v>2</v>
      </c>
      <c r="F1070" s="11">
        <v>0</v>
      </c>
      <c r="G1070" s="11">
        <v>0</v>
      </c>
      <c r="H1070" s="11">
        <v>0</v>
      </c>
      <c r="I1070" s="11"/>
      <c r="J1070" s="11"/>
      <c r="K1070" s="11"/>
      <c r="L1070" s="11"/>
      <c r="M1070" s="11"/>
      <c r="N1070" s="11"/>
      <c r="O1070" s="11"/>
      <c r="P1070" s="11">
        <v>1</v>
      </c>
      <c r="Q1070" s="11">
        <v>178</v>
      </c>
      <c r="R1070" s="11">
        <v>201601</v>
      </c>
      <c r="S1070" s="11">
        <v>88</v>
      </c>
      <c r="T1070" s="11" t="s">
        <v>159</v>
      </c>
      <c r="U1070" s="11" t="s">
        <v>1934</v>
      </c>
    </row>
    <row r="1071" spans="1:21">
      <c r="A1071" s="11">
        <v>68570</v>
      </c>
      <c r="B1071" s="11">
        <v>2</v>
      </c>
      <c r="C1071" s="11"/>
      <c r="D1071" s="11">
        <v>59.2</v>
      </c>
      <c r="E1071" s="11">
        <v>2</v>
      </c>
      <c r="F1071" s="11">
        <v>0</v>
      </c>
      <c r="G1071" s="11">
        <v>0</v>
      </c>
      <c r="H1071" s="11">
        <v>0</v>
      </c>
      <c r="I1071" s="11"/>
      <c r="J1071" s="11"/>
      <c r="K1071" s="11"/>
      <c r="L1071" s="11"/>
      <c r="M1071" s="11"/>
      <c r="N1071" s="11"/>
      <c r="O1071" s="11"/>
      <c r="P1071" s="11">
        <v>1</v>
      </c>
      <c r="Q1071" s="11">
        <v>178</v>
      </c>
      <c r="R1071" s="11">
        <v>201601</v>
      </c>
      <c r="S1071" s="11">
        <v>88</v>
      </c>
      <c r="T1071" s="11" t="s">
        <v>159</v>
      </c>
      <c r="U1071" s="11" t="s">
        <v>1935</v>
      </c>
    </row>
    <row r="1072" spans="1:21">
      <c r="A1072" s="11">
        <v>68570</v>
      </c>
      <c r="B1072" s="11">
        <v>2</v>
      </c>
      <c r="C1072" s="11"/>
      <c r="D1072" s="11">
        <v>24</v>
      </c>
      <c r="E1072" s="11">
        <v>2</v>
      </c>
      <c r="F1072" s="11">
        <v>0</v>
      </c>
      <c r="G1072" s="11">
        <v>0</v>
      </c>
      <c r="H1072" s="11">
        <v>0</v>
      </c>
      <c r="I1072" s="11"/>
      <c r="J1072" s="11"/>
      <c r="K1072" s="11"/>
      <c r="L1072" s="11"/>
      <c r="M1072" s="11"/>
      <c r="N1072" s="11"/>
      <c r="O1072" s="11"/>
      <c r="P1072" s="11">
        <v>1</v>
      </c>
      <c r="Q1072" s="11">
        <v>178</v>
      </c>
      <c r="R1072" s="11">
        <v>201601</v>
      </c>
      <c r="S1072" s="11">
        <v>88</v>
      </c>
      <c r="T1072" s="11" t="s">
        <v>159</v>
      </c>
      <c r="U1072" s="11" t="s">
        <v>1936</v>
      </c>
    </row>
    <row r="1073" spans="1:21">
      <c r="A1073" s="11">
        <v>68570</v>
      </c>
      <c r="B1073" s="11">
        <v>2</v>
      </c>
      <c r="C1073" s="11"/>
      <c r="D1073" s="11">
        <v>72.5</v>
      </c>
      <c r="E1073" s="11">
        <v>1</v>
      </c>
      <c r="F1073" s="11">
        <v>0</v>
      </c>
      <c r="G1073" s="11">
        <v>0</v>
      </c>
      <c r="H1073" s="11">
        <v>0</v>
      </c>
      <c r="I1073" s="11"/>
      <c r="J1073" s="11"/>
      <c r="K1073" s="11"/>
      <c r="L1073" s="11"/>
      <c r="M1073" s="11"/>
      <c r="N1073" s="11"/>
      <c r="O1073" s="11"/>
      <c r="P1073" s="11">
        <v>1</v>
      </c>
      <c r="Q1073" s="11">
        <v>178</v>
      </c>
      <c r="R1073" s="11">
        <v>201601</v>
      </c>
      <c r="S1073" s="11">
        <v>88</v>
      </c>
      <c r="T1073" s="11" t="s">
        <v>159</v>
      </c>
      <c r="U1073" s="11" t="s">
        <v>1937</v>
      </c>
    </row>
    <row r="1074" spans="1:21">
      <c r="A1074" s="11">
        <v>68570</v>
      </c>
      <c r="B1074" s="11">
        <v>1</v>
      </c>
      <c r="C1074" s="11"/>
      <c r="D1074" s="11">
        <v>55</v>
      </c>
      <c r="E1074" s="11">
        <v>1</v>
      </c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>
        <v>1</v>
      </c>
      <c r="Q1074" s="11">
        <v>178</v>
      </c>
      <c r="R1074" s="11">
        <v>201601</v>
      </c>
      <c r="S1074" s="11">
        <v>88</v>
      </c>
      <c r="T1074" s="11" t="s">
        <v>159</v>
      </c>
      <c r="U1074" s="11" t="s">
        <v>1938</v>
      </c>
    </row>
    <row r="1075" spans="1:21">
      <c r="A1075" s="11">
        <v>68570</v>
      </c>
      <c r="B1075" s="11">
        <v>1</v>
      </c>
      <c r="C1075" s="11"/>
      <c r="D1075" s="11">
        <v>72.5</v>
      </c>
      <c r="E1075" s="11">
        <v>1</v>
      </c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>
        <v>1</v>
      </c>
      <c r="Q1075" s="11">
        <v>178</v>
      </c>
      <c r="R1075" s="11">
        <v>201601</v>
      </c>
      <c r="S1075" s="11">
        <v>88</v>
      </c>
      <c r="T1075" s="11" t="s">
        <v>159</v>
      </c>
      <c r="U1075" s="11" t="s">
        <v>1939</v>
      </c>
    </row>
    <row r="1076" spans="1:21">
      <c r="A1076" s="11">
        <v>68570</v>
      </c>
      <c r="B1076" s="11">
        <v>1</v>
      </c>
      <c r="C1076" s="11"/>
      <c r="D1076" s="11">
        <v>60</v>
      </c>
      <c r="E1076" s="11">
        <v>1</v>
      </c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>
        <v>1</v>
      </c>
      <c r="Q1076" s="11">
        <v>178</v>
      </c>
      <c r="R1076" s="11">
        <v>201601</v>
      </c>
      <c r="S1076" s="11">
        <v>88</v>
      </c>
      <c r="T1076" s="11" t="s">
        <v>159</v>
      </c>
      <c r="U1076" s="11" t="s">
        <v>1940</v>
      </c>
    </row>
    <row r="1077" spans="1:21">
      <c r="A1077" s="11">
        <v>68570</v>
      </c>
      <c r="B1077" s="11">
        <v>1</v>
      </c>
      <c r="C1077" s="11"/>
      <c r="D1077" s="11">
        <v>43.2</v>
      </c>
      <c r="E1077" s="11">
        <v>1</v>
      </c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>
        <v>1</v>
      </c>
      <c r="Q1077" s="11">
        <v>178</v>
      </c>
      <c r="R1077" s="11">
        <v>201601</v>
      </c>
      <c r="S1077" s="11">
        <v>88</v>
      </c>
      <c r="T1077" s="11" t="s">
        <v>159</v>
      </c>
      <c r="U1077" s="11" t="s">
        <v>1941</v>
      </c>
    </row>
    <row r="1078" spans="1:21">
      <c r="A1078" s="11">
        <v>68570</v>
      </c>
      <c r="B1078" s="11">
        <v>1</v>
      </c>
      <c r="C1078" s="11"/>
      <c r="D1078" s="11">
        <v>66.3</v>
      </c>
      <c r="E1078" s="11">
        <v>1</v>
      </c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>
        <v>1</v>
      </c>
      <c r="Q1078" s="11">
        <v>178</v>
      </c>
      <c r="R1078" s="11">
        <v>201601</v>
      </c>
      <c r="S1078" s="11">
        <v>88</v>
      </c>
      <c r="T1078" s="11" t="s">
        <v>159</v>
      </c>
      <c r="U1078" s="11" t="s">
        <v>1942</v>
      </c>
    </row>
    <row r="1079" spans="1:21">
      <c r="A1079" s="11">
        <v>68570</v>
      </c>
      <c r="B1079" s="11">
        <v>1</v>
      </c>
      <c r="C1079" s="11"/>
      <c r="D1079" s="11">
        <v>47.4</v>
      </c>
      <c r="E1079" s="11">
        <v>0</v>
      </c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>
        <v>1</v>
      </c>
      <c r="Q1079" s="11">
        <v>178</v>
      </c>
      <c r="R1079" s="11">
        <v>201601</v>
      </c>
      <c r="S1079" s="11">
        <v>88</v>
      </c>
      <c r="T1079" s="11" t="s">
        <v>159</v>
      </c>
      <c r="U1079" s="11" t="s">
        <v>1943</v>
      </c>
    </row>
    <row r="1080" spans="1:21">
      <c r="A1080" s="11">
        <v>68570</v>
      </c>
      <c r="B1080" s="11">
        <v>1</v>
      </c>
      <c r="C1080" s="11"/>
      <c r="D1080" s="11">
        <v>43.1</v>
      </c>
      <c r="E1080" s="11">
        <v>2</v>
      </c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>
        <v>1</v>
      </c>
      <c r="Q1080" s="11">
        <v>178</v>
      </c>
      <c r="R1080" s="11">
        <v>201601</v>
      </c>
      <c r="S1080" s="11">
        <v>88</v>
      </c>
      <c r="T1080" s="11" t="s">
        <v>159</v>
      </c>
      <c r="U1080" s="11" t="s">
        <v>1944</v>
      </c>
    </row>
    <row r="1081" spans="1:21">
      <c r="A1081" s="11">
        <v>68570</v>
      </c>
      <c r="B1081" s="11">
        <v>1</v>
      </c>
      <c r="C1081" s="11"/>
      <c r="D1081" s="11">
        <v>59.6</v>
      </c>
      <c r="E1081" s="11">
        <v>2</v>
      </c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>
        <v>1</v>
      </c>
      <c r="Q1081" s="11">
        <v>178</v>
      </c>
      <c r="R1081" s="11">
        <v>201601</v>
      </c>
      <c r="S1081" s="11">
        <v>88</v>
      </c>
      <c r="T1081" s="11" t="s">
        <v>159</v>
      </c>
      <c r="U1081" s="11" t="s">
        <v>1945</v>
      </c>
    </row>
    <row r="1082" spans="1:21">
      <c r="A1082" s="11">
        <v>68570</v>
      </c>
      <c r="B1082" s="11">
        <v>2</v>
      </c>
      <c r="C1082" s="11"/>
      <c r="D1082" s="11">
        <v>56</v>
      </c>
      <c r="E1082" s="11">
        <v>3</v>
      </c>
      <c r="F1082" s="11">
        <v>4</v>
      </c>
      <c r="G1082" s="11">
        <v>1</v>
      </c>
      <c r="H1082" s="11">
        <v>5</v>
      </c>
      <c r="I1082" s="11"/>
      <c r="J1082" s="11"/>
      <c r="K1082" s="11"/>
      <c r="L1082" s="11"/>
      <c r="M1082" s="11"/>
      <c r="N1082" s="11"/>
      <c r="O1082" s="11"/>
      <c r="P1082" s="11">
        <v>1</v>
      </c>
      <c r="Q1082" s="11">
        <v>178</v>
      </c>
      <c r="R1082" s="11">
        <v>201601</v>
      </c>
      <c r="S1082" s="11">
        <v>61</v>
      </c>
      <c r="T1082" s="11" t="s">
        <v>195</v>
      </c>
      <c r="U1082" s="11" t="s">
        <v>1946</v>
      </c>
    </row>
    <row r="1083" spans="1:21">
      <c r="A1083" s="11">
        <v>68570</v>
      </c>
      <c r="B1083" s="11">
        <v>2</v>
      </c>
      <c r="C1083" s="11"/>
      <c r="D1083" s="11">
        <v>63</v>
      </c>
      <c r="E1083" s="11">
        <v>3</v>
      </c>
      <c r="F1083" s="11">
        <v>4</v>
      </c>
      <c r="G1083" s="11">
        <v>1</v>
      </c>
      <c r="H1083" s="11">
        <v>5</v>
      </c>
      <c r="I1083" s="11"/>
      <c r="J1083" s="11"/>
      <c r="K1083" s="11"/>
      <c r="L1083" s="11"/>
      <c r="M1083" s="11"/>
      <c r="N1083" s="11"/>
      <c r="O1083" s="11"/>
      <c r="P1083" s="11">
        <v>1</v>
      </c>
      <c r="Q1083" s="11">
        <v>178</v>
      </c>
      <c r="R1083" s="11">
        <v>201601</v>
      </c>
      <c r="S1083" s="11">
        <v>61</v>
      </c>
      <c r="T1083" s="11" t="s">
        <v>195</v>
      </c>
      <c r="U1083" s="11" t="s">
        <v>1947</v>
      </c>
    </row>
    <row r="1084" spans="1:21">
      <c r="A1084" s="11">
        <v>68570</v>
      </c>
      <c r="B1084" s="11">
        <v>2</v>
      </c>
      <c r="C1084" s="11"/>
      <c r="D1084" s="11">
        <v>53.5</v>
      </c>
      <c r="E1084" s="11">
        <v>3</v>
      </c>
      <c r="F1084" s="11">
        <v>4</v>
      </c>
      <c r="G1084" s="11">
        <v>1</v>
      </c>
      <c r="H1084" s="11">
        <v>5</v>
      </c>
      <c r="I1084" s="11"/>
      <c r="J1084" s="11"/>
      <c r="K1084" s="11"/>
      <c r="L1084" s="11"/>
      <c r="M1084" s="11"/>
      <c r="N1084" s="11"/>
      <c r="O1084" s="11"/>
      <c r="P1084" s="11">
        <v>1</v>
      </c>
      <c r="Q1084" s="11">
        <v>178</v>
      </c>
      <c r="R1084" s="11">
        <v>201601</v>
      </c>
      <c r="S1084" s="11">
        <v>61</v>
      </c>
      <c r="T1084" s="11" t="s">
        <v>195</v>
      </c>
      <c r="U1084" s="11" t="s">
        <v>1948</v>
      </c>
    </row>
    <row r="1085" spans="1:21">
      <c r="A1085" s="11">
        <v>68570</v>
      </c>
      <c r="B1085" s="11">
        <v>2</v>
      </c>
      <c r="C1085" s="11"/>
      <c r="D1085" s="11">
        <v>56.5</v>
      </c>
      <c r="E1085" s="11">
        <v>3</v>
      </c>
      <c r="F1085" s="11">
        <v>4</v>
      </c>
      <c r="G1085" s="11">
        <v>1</v>
      </c>
      <c r="H1085" s="11">
        <v>5</v>
      </c>
      <c r="I1085" s="11"/>
      <c r="J1085" s="11"/>
      <c r="K1085" s="11"/>
      <c r="L1085" s="11"/>
      <c r="M1085" s="11"/>
      <c r="N1085" s="11"/>
      <c r="O1085" s="11"/>
      <c r="P1085" s="11">
        <v>1</v>
      </c>
      <c r="Q1085" s="11">
        <v>178</v>
      </c>
      <c r="R1085" s="11">
        <v>201601</v>
      </c>
      <c r="S1085" s="11">
        <v>61</v>
      </c>
      <c r="T1085" s="11" t="s">
        <v>195</v>
      </c>
      <c r="U1085" s="11" t="s">
        <v>1949</v>
      </c>
    </row>
    <row r="1086" spans="1:21">
      <c r="A1086" s="11">
        <v>68570</v>
      </c>
      <c r="B1086" s="11">
        <v>2</v>
      </c>
      <c r="C1086" s="11"/>
      <c r="D1086" s="11">
        <v>61.7</v>
      </c>
      <c r="E1086" s="11">
        <v>3</v>
      </c>
      <c r="F1086" s="11">
        <v>4</v>
      </c>
      <c r="G1086" s="11">
        <v>1</v>
      </c>
      <c r="H1086" s="11">
        <v>5</v>
      </c>
      <c r="I1086" s="11"/>
      <c r="J1086" s="11"/>
      <c r="K1086" s="11"/>
      <c r="L1086" s="11"/>
      <c r="M1086" s="11"/>
      <c r="N1086" s="11"/>
      <c r="O1086" s="11"/>
      <c r="P1086" s="11">
        <v>1</v>
      </c>
      <c r="Q1086" s="11">
        <v>178</v>
      </c>
      <c r="R1086" s="11">
        <v>201601</v>
      </c>
      <c r="S1086" s="11">
        <v>61</v>
      </c>
      <c r="T1086" s="11" t="s">
        <v>195</v>
      </c>
      <c r="U1086" s="11" t="s">
        <v>1950</v>
      </c>
    </row>
    <row r="1087" spans="1:21">
      <c r="A1087" s="11">
        <v>68570</v>
      </c>
      <c r="B1087" s="11">
        <v>2</v>
      </c>
      <c r="C1087" s="11"/>
      <c r="D1087" s="11">
        <v>53.6</v>
      </c>
      <c r="E1087" s="11">
        <v>3</v>
      </c>
      <c r="F1087" s="11">
        <v>4</v>
      </c>
      <c r="G1087" s="11">
        <v>1</v>
      </c>
      <c r="H1087" s="11">
        <v>5</v>
      </c>
      <c r="I1087" s="11"/>
      <c r="J1087" s="11"/>
      <c r="K1087" s="11"/>
      <c r="L1087" s="11"/>
      <c r="M1087" s="11"/>
      <c r="N1087" s="11"/>
      <c r="O1087" s="11"/>
      <c r="P1087" s="11">
        <v>1</v>
      </c>
      <c r="Q1087" s="11">
        <v>178</v>
      </c>
      <c r="R1087" s="11">
        <v>201601</v>
      </c>
      <c r="S1087" s="11">
        <v>61</v>
      </c>
      <c r="T1087" s="11" t="s">
        <v>195</v>
      </c>
      <c r="U1087" s="11" t="s">
        <v>1951</v>
      </c>
    </row>
    <row r="1088" spans="1:21">
      <c r="A1088" s="11">
        <v>68570</v>
      </c>
      <c r="B1088" s="11">
        <v>2</v>
      </c>
      <c r="C1088" s="11"/>
      <c r="D1088" s="11">
        <v>53.3</v>
      </c>
      <c r="E1088" s="11">
        <v>3</v>
      </c>
      <c r="F1088" s="11">
        <v>4</v>
      </c>
      <c r="G1088" s="11">
        <v>1</v>
      </c>
      <c r="H1088" s="11">
        <v>5</v>
      </c>
      <c r="I1088" s="11"/>
      <c r="J1088" s="11"/>
      <c r="K1088" s="11"/>
      <c r="L1088" s="11"/>
      <c r="M1088" s="11"/>
      <c r="N1088" s="11"/>
      <c r="O1088" s="11"/>
      <c r="P1088" s="11">
        <v>1</v>
      </c>
      <c r="Q1088" s="11">
        <v>178</v>
      </c>
      <c r="R1088" s="11">
        <v>201601</v>
      </c>
      <c r="S1088" s="11">
        <v>61</v>
      </c>
      <c r="T1088" s="11" t="s">
        <v>195</v>
      </c>
      <c r="U1088" s="11" t="s">
        <v>1952</v>
      </c>
    </row>
    <row r="1089" spans="1:21">
      <c r="A1089" s="11">
        <v>68570</v>
      </c>
      <c r="B1089" s="11">
        <v>2</v>
      </c>
      <c r="C1089" s="11"/>
      <c r="D1089" s="11">
        <v>59.4</v>
      </c>
      <c r="E1089" s="11">
        <v>3</v>
      </c>
      <c r="F1089" s="11">
        <v>4</v>
      </c>
      <c r="G1089" s="11">
        <v>1</v>
      </c>
      <c r="H1089" s="11">
        <v>5</v>
      </c>
      <c r="I1089" s="11"/>
      <c r="J1089" s="11"/>
      <c r="K1089" s="11"/>
      <c r="L1089" s="11"/>
      <c r="M1089" s="11"/>
      <c r="N1089" s="11"/>
      <c r="O1089" s="11"/>
      <c r="P1089" s="11">
        <v>1</v>
      </c>
      <c r="Q1089" s="11">
        <v>178</v>
      </c>
      <c r="R1089" s="11">
        <v>201601</v>
      </c>
      <c r="S1089" s="11">
        <v>61</v>
      </c>
      <c r="T1089" s="11" t="s">
        <v>195</v>
      </c>
      <c r="U1089" s="11" t="s">
        <v>1953</v>
      </c>
    </row>
    <row r="1090" spans="1:21">
      <c r="A1090" s="11">
        <v>68570</v>
      </c>
      <c r="B1090" s="11">
        <v>2</v>
      </c>
      <c r="C1090" s="11"/>
      <c r="D1090" s="11">
        <v>52.8</v>
      </c>
      <c r="E1090" s="11">
        <v>3</v>
      </c>
      <c r="F1090" s="11">
        <v>4</v>
      </c>
      <c r="G1090" s="11">
        <v>1</v>
      </c>
      <c r="H1090" s="11">
        <v>5</v>
      </c>
      <c r="I1090" s="11"/>
      <c r="J1090" s="11"/>
      <c r="K1090" s="11"/>
      <c r="L1090" s="11"/>
      <c r="M1090" s="11"/>
      <c r="N1090" s="11"/>
      <c r="O1090" s="11"/>
      <c r="P1090" s="11">
        <v>1</v>
      </c>
      <c r="Q1090" s="11">
        <v>178</v>
      </c>
      <c r="R1090" s="11">
        <v>201601</v>
      </c>
      <c r="S1090" s="11">
        <v>61</v>
      </c>
      <c r="T1090" s="11" t="s">
        <v>195</v>
      </c>
      <c r="U1090" s="11" t="s">
        <v>1954</v>
      </c>
    </row>
    <row r="1091" spans="1:21">
      <c r="A1091" s="11">
        <v>68570</v>
      </c>
      <c r="B1091" s="11">
        <v>2</v>
      </c>
      <c r="C1091" s="11"/>
      <c r="D1091" s="11">
        <v>46</v>
      </c>
      <c r="E1091" s="11">
        <v>3</v>
      </c>
      <c r="F1091" s="11">
        <v>4</v>
      </c>
      <c r="G1091" s="11">
        <v>1</v>
      </c>
      <c r="H1091" s="11">
        <v>5</v>
      </c>
      <c r="I1091" s="11"/>
      <c r="J1091" s="11"/>
      <c r="K1091" s="11"/>
      <c r="L1091" s="11"/>
      <c r="M1091" s="11"/>
      <c r="N1091" s="11"/>
      <c r="O1091" s="11"/>
      <c r="P1091" s="11">
        <v>1</v>
      </c>
      <c r="Q1091" s="11">
        <v>178</v>
      </c>
      <c r="R1091" s="11">
        <v>201601</v>
      </c>
      <c r="S1091" s="11">
        <v>61</v>
      </c>
      <c r="T1091" s="11" t="s">
        <v>195</v>
      </c>
      <c r="U1091" s="11" t="s">
        <v>1955</v>
      </c>
    </row>
    <row r="1092" spans="1:21">
      <c r="A1092" s="11">
        <v>68570</v>
      </c>
      <c r="B1092" s="11">
        <v>2</v>
      </c>
      <c r="C1092" s="11"/>
      <c r="D1092" s="11">
        <v>53.4</v>
      </c>
      <c r="E1092" s="11">
        <v>3</v>
      </c>
      <c r="F1092" s="11">
        <v>4</v>
      </c>
      <c r="G1092" s="11">
        <v>1</v>
      </c>
      <c r="H1092" s="11">
        <v>6</v>
      </c>
      <c r="I1092" s="11"/>
      <c r="J1092" s="11"/>
      <c r="K1092" s="11"/>
      <c r="L1092" s="11"/>
      <c r="M1092" s="11"/>
      <c r="N1092" s="11"/>
      <c r="O1092" s="11"/>
      <c r="P1092" s="11">
        <v>1</v>
      </c>
      <c r="Q1092" s="11">
        <v>178</v>
      </c>
      <c r="R1092" s="11">
        <v>201601</v>
      </c>
      <c r="S1092" s="11">
        <v>61</v>
      </c>
      <c r="T1092" s="11" t="s">
        <v>195</v>
      </c>
      <c r="U1092" s="11" t="s">
        <v>1956</v>
      </c>
    </row>
    <row r="1093" spans="1:21">
      <c r="A1093" s="11">
        <v>68570</v>
      </c>
      <c r="B1093" s="11">
        <v>2</v>
      </c>
      <c r="C1093" s="11"/>
      <c r="D1093" s="11">
        <v>59.4</v>
      </c>
      <c r="E1093" s="11">
        <v>3</v>
      </c>
      <c r="F1093" s="11">
        <v>4</v>
      </c>
      <c r="G1093" s="11">
        <v>1</v>
      </c>
      <c r="H1093" s="11">
        <v>6</v>
      </c>
      <c r="I1093" s="11"/>
      <c r="J1093" s="11"/>
      <c r="K1093" s="11"/>
      <c r="L1093" s="11"/>
      <c r="M1093" s="11"/>
      <c r="N1093" s="11"/>
      <c r="O1093" s="11"/>
      <c r="P1093" s="11">
        <v>1</v>
      </c>
      <c r="Q1093" s="11">
        <v>178</v>
      </c>
      <c r="R1093" s="11">
        <v>201601</v>
      </c>
      <c r="S1093" s="11">
        <v>61</v>
      </c>
      <c r="T1093" s="11" t="s">
        <v>195</v>
      </c>
      <c r="U1093" s="11" t="s">
        <v>1957</v>
      </c>
    </row>
    <row r="1094" spans="1:21">
      <c r="A1094" s="11">
        <v>68570</v>
      </c>
      <c r="B1094" s="11">
        <v>2</v>
      </c>
      <c r="C1094" s="11"/>
      <c r="D1094" s="11">
        <v>52.5</v>
      </c>
      <c r="E1094" s="11">
        <v>3</v>
      </c>
      <c r="F1094" s="11">
        <v>4</v>
      </c>
      <c r="G1094" s="11">
        <v>1</v>
      </c>
      <c r="H1094" s="11">
        <v>6</v>
      </c>
      <c r="I1094" s="11"/>
      <c r="J1094" s="11"/>
      <c r="K1094" s="11"/>
      <c r="L1094" s="11"/>
      <c r="M1094" s="11"/>
      <c r="N1094" s="11"/>
      <c r="O1094" s="11"/>
      <c r="P1094" s="11">
        <v>1</v>
      </c>
      <c r="Q1094" s="11">
        <v>178</v>
      </c>
      <c r="R1094" s="11">
        <v>201601</v>
      </c>
      <c r="S1094" s="11">
        <v>61</v>
      </c>
      <c r="T1094" s="11" t="s">
        <v>195</v>
      </c>
      <c r="U1094" s="11" t="s">
        <v>1958</v>
      </c>
    </row>
    <row r="1095" spans="1:21">
      <c r="A1095" s="11">
        <v>68570</v>
      </c>
      <c r="B1095" s="11">
        <v>2</v>
      </c>
      <c r="C1095" s="11"/>
      <c r="D1095" s="11">
        <v>53.5</v>
      </c>
      <c r="E1095" s="11">
        <v>3</v>
      </c>
      <c r="F1095" s="11">
        <v>4</v>
      </c>
      <c r="G1095" s="11">
        <v>1</v>
      </c>
      <c r="H1095" s="11">
        <v>6</v>
      </c>
      <c r="I1095" s="11"/>
      <c r="J1095" s="11"/>
      <c r="K1095" s="11"/>
      <c r="L1095" s="11"/>
      <c r="M1095" s="11"/>
      <c r="N1095" s="11"/>
      <c r="O1095" s="11"/>
      <c r="P1095" s="11">
        <v>1</v>
      </c>
      <c r="Q1095" s="11">
        <v>178</v>
      </c>
      <c r="R1095" s="11">
        <v>201601</v>
      </c>
      <c r="S1095" s="11">
        <v>61</v>
      </c>
      <c r="T1095" s="11" t="s">
        <v>195</v>
      </c>
      <c r="U1095" s="11" t="s">
        <v>1959</v>
      </c>
    </row>
    <row r="1096" spans="1:21">
      <c r="A1096" s="11">
        <v>68570</v>
      </c>
      <c r="B1096" s="11">
        <v>2</v>
      </c>
      <c r="C1096" s="11"/>
      <c r="D1096" s="11">
        <v>56</v>
      </c>
      <c r="E1096" s="11">
        <v>3</v>
      </c>
      <c r="F1096" s="11">
        <v>4</v>
      </c>
      <c r="G1096" s="11">
        <v>1</v>
      </c>
      <c r="H1096" s="11">
        <v>6</v>
      </c>
      <c r="I1096" s="11"/>
      <c r="J1096" s="11"/>
      <c r="K1096" s="11"/>
      <c r="L1096" s="11"/>
      <c r="M1096" s="11"/>
      <c r="N1096" s="11"/>
      <c r="O1096" s="11"/>
      <c r="P1096" s="11">
        <v>1</v>
      </c>
      <c r="Q1096" s="11">
        <v>178</v>
      </c>
      <c r="R1096" s="11">
        <v>201601</v>
      </c>
      <c r="S1096" s="11">
        <v>61</v>
      </c>
      <c r="T1096" s="11" t="s">
        <v>195</v>
      </c>
      <c r="U1096" s="11" t="s">
        <v>1960</v>
      </c>
    </row>
    <row r="1097" spans="1:21">
      <c r="A1097" s="11">
        <v>68570</v>
      </c>
      <c r="B1097" s="11">
        <v>2</v>
      </c>
      <c r="C1097" s="11"/>
      <c r="D1097" s="11">
        <v>51.9</v>
      </c>
      <c r="E1097" s="11">
        <v>2</v>
      </c>
      <c r="F1097" s="11">
        <v>4</v>
      </c>
      <c r="G1097" s="11">
        <v>1</v>
      </c>
      <c r="H1097" s="11">
        <v>6</v>
      </c>
      <c r="I1097" s="11"/>
      <c r="J1097" s="11"/>
      <c r="K1097" s="11"/>
      <c r="L1097" s="11"/>
      <c r="M1097" s="11"/>
      <c r="N1097" s="11"/>
      <c r="O1097" s="11"/>
      <c r="P1097" s="11">
        <v>1</v>
      </c>
      <c r="Q1097" s="11">
        <v>178</v>
      </c>
      <c r="R1097" s="11">
        <v>201601</v>
      </c>
      <c r="S1097" s="11">
        <v>61</v>
      </c>
      <c r="T1097" s="11" t="s">
        <v>195</v>
      </c>
      <c r="U1097" s="11" t="s">
        <v>1961</v>
      </c>
    </row>
    <row r="1098" spans="1:21">
      <c r="A1098" s="11">
        <v>68570</v>
      </c>
      <c r="B1098" s="11">
        <v>2</v>
      </c>
      <c r="C1098" s="11"/>
      <c r="D1098" s="11">
        <v>61.2</v>
      </c>
      <c r="E1098" s="11">
        <v>2</v>
      </c>
      <c r="F1098" s="11">
        <v>4</v>
      </c>
      <c r="G1098" s="11">
        <v>1</v>
      </c>
      <c r="H1098" s="11">
        <v>6</v>
      </c>
      <c r="I1098" s="11"/>
      <c r="J1098" s="11"/>
      <c r="K1098" s="11"/>
      <c r="L1098" s="11"/>
      <c r="M1098" s="11"/>
      <c r="N1098" s="11"/>
      <c r="O1098" s="11"/>
      <c r="P1098" s="11">
        <v>1</v>
      </c>
      <c r="Q1098" s="11">
        <v>178</v>
      </c>
      <c r="R1098" s="11">
        <v>201601</v>
      </c>
      <c r="S1098" s="11">
        <v>61</v>
      </c>
      <c r="T1098" s="11" t="s">
        <v>195</v>
      </c>
      <c r="U1098" s="11" t="s">
        <v>1962</v>
      </c>
    </row>
    <row r="1099" spans="1:21">
      <c r="A1099" s="11">
        <v>68570</v>
      </c>
      <c r="B1099" s="11">
        <v>2</v>
      </c>
      <c r="C1099" s="11"/>
      <c r="D1099" s="11">
        <v>49.7</v>
      </c>
      <c r="E1099" s="11">
        <v>2</v>
      </c>
      <c r="F1099" s="11">
        <v>4</v>
      </c>
      <c r="G1099" s="11">
        <v>1</v>
      </c>
      <c r="H1099" s="11">
        <v>6</v>
      </c>
      <c r="I1099" s="11"/>
      <c r="J1099" s="11"/>
      <c r="K1099" s="11"/>
      <c r="L1099" s="11"/>
      <c r="M1099" s="11"/>
      <c r="N1099" s="11"/>
      <c r="O1099" s="11"/>
      <c r="P1099" s="11">
        <v>1</v>
      </c>
      <c r="Q1099" s="11">
        <v>178</v>
      </c>
      <c r="R1099" s="11">
        <v>201601</v>
      </c>
      <c r="S1099" s="11">
        <v>61</v>
      </c>
      <c r="T1099" s="11" t="s">
        <v>195</v>
      </c>
      <c r="U1099" s="11" t="s">
        <v>1963</v>
      </c>
    </row>
    <row r="1100" spans="1:21">
      <c r="A1100" s="11">
        <v>68570</v>
      </c>
      <c r="B1100" s="11">
        <v>1</v>
      </c>
      <c r="C1100" s="11"/>
      <c r="D1100" s="11">
        <v>42.9</v>
      </c>
      <c r="E1100" s="11">
        <v>2</v>
      </c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>
        <v>1</v>
      </c>
      <c r="Q1100" s="11">
        <v>178</v>
      </c>
      <c r="R1100" s="11">
        <v>201601</v>
      </c>
      <c r="S1100" s="11">
        <v>76</v>
      </c>
      <c r="T1100" s="11" t="s">
        <v>176</v>
      </c>
      <c r="U1100" s="11" t="s">
        <v>1964</v>
      </c>
    </row>
    <row r="1101" spans="1:21">
      <c r="A1101" s="11">
        <v>68570</v>
      </c>
      <c r="B1101" s="11">
        <v>1</v>
      </c>
      <c r="C1101" s="11"/>
      <c r="D1101" s="11">
        <v>49.5</v>
      </c>
      <c r="E1101" s="11">
        <v>2</v>
      </c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>
        <v>1</v>
      </c>
      <c r="Q1101" s="11">
        <v>178</v>
      </c>
      <c r="R1101" s="11">
        <v>201601</v>
      </c>
      <c r="S1101" s="11">
        <v>76</v>
      </c>
      <c r="T1101" s="11" t="s">
        <v>176</v>
      </c>
      <c r="U1101" s="11" t="s">
        <v>1965</v>
      </c>
    </row>
    <row r="1102" spans="1:21">
      <c r="A1102" s="11">
        <v>68570</v>
      </c>
      <c r="B1102" s="11">
        <v>1</v>
      </c>
      <c r="C1102" s="11"/>
      <c r="D1102" s="11">
        <v>43.1</v>
      </c>
      <c r="E1102" s="11">
        <v>2</v>
      </c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>
        <v>1</v>
      </c>
      <c r="Q1102" s="11">
        <v>178</v>
      </c>
      <c r="R1102" s="11">
        <v>201601</v>
      </c>
      <c r="S1102" s="11">
        <v>76</v>
      </c>
      <c r="T1102" s="11" t="s">
        <v>176</v>
      </c>
      <c r="U1102" s="11" t="s">
        <v>1966</v>
      </c>
    </row>
    <row r="1103" spans="1:21">
      <c r="A1103" s="11">
        <v>68570</v>
      </c>
      <c r="B1103" s="11">
        <v>1</v>
      </c>
      <c r="C1103" s="11"/>
      <c r="D1103" s="11">
        <v>53.8</v>
      </c>
      <c r="E1103" s="11">
        <v>2</v>
      </c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>
        <v>1</v>
      </c>
      <c r="Q1103" s="11">
        <v>178</v>
      </c>
      <c r="R1103" s="11">
        <v>201601</v>
      </c>
      <c r="S1103" s="11">
        <v>76</v>
      </c>
      <c r="T1103" s="11" t="s">
        <v>176</v>
      </c>
      <c r="U1103" s="11" t="s">
        <v>1967</v>
      </c>
    </row>
    <row r="1104" spans="1:21">
      <c r="A1104" s="11">
        <v>68570</v>
      </c>
      <c r="B1104" s="11">
        <v>1</v>
      </c>
      <c r="C1104" s="11"/>
      <c r="D1104" s="11">
        <v>59.6</v>
      </c>
      <c r="E1104" s="11">
        <v>2</v>
      </c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>
        <v>1</v>
      </c>
      <c r="Q1104" s="11">
        <v>178</v>
      </c>
      <c r="R1104" s="11">
        <v>201601</v>
      </c>
      <c r="S1104" s="11">
        <v>76</v>
      </c>
      <c r="T1104" s="11" t="s">
        <v>176</v>
      </c>
      <c r="U1104" s="11" t="s">
        <v>1968</v>
      </c>
    </row>
    <row r="1105" spans="1:21">
      <c r="A1105" s="11">
        <v>68570</v>
      </c>
      <c r="B1105" s="11">
        <v>1</v>
      </c>
      <c r="C1105" s="11"/>
      <c r="D1105" s="11">
        <v>79.7</v>
      </c>
      <c r="E1105" s="11">
        <v>2</v>
      </c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>
        <v>1</v>
      </c>
      <c r="Q1105" s="11">
        <v>178</v>
      </c>
      <c r="R1105" s="11">
        <v>201601</v>
      </c>
      <c r="S1105" s="11">
        <v>76</v>
      </c>
      <c r="T1105" s="11" t="s">
        <v>176</v>
      </c>
      <c r="U1105" s="11" t="s">
        <v>1969</v>
      </c>
    </row>
    <row r="1106" spans="1:21">
      <c r="A1106" s="11">
        <v>68570</v>
      </c>
      <c r="B1106" s="11">
        <v>1</v>
      </c>
      <c r="C1106" s="11"/>
      <c r="D1106" s="11">
        <v>89.3</v>
      </c>
      <c r="E1106" s="11">
        <v>2</v>
      </c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>
        <v>1</v>
      </c>
      <c r="Q1106" s="11">
        <v>178</v>
      </c>
      <c r="R1106" s="11">
        <v>201601</v>
      </c>
      <c r="S1106" s="11">
        <v>76</v>
      </c>
      <c r="T1106" s="11" t="s">
        <v>176</v>
      </c>
      <c r="U1106" s="11" t="s">
        <v>1970</v>
      </c>
    </row>
    <row r="1107" spans="1:21">
      <c r="A1107" s="11">
        <v>68570</v>
      </c>
      <c r="B1107" s="11">
        <v>1</v>
      </c>
      <c r="C1107" s="11"/>
      <c r="D1107" s="11">
        <v>112.2</v>
      </c>
      <c r="E1107" s="11">
        <v>2</v>
      </c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>
        <v>1</v>
      </c>
      <c r="Q1107" s="11">
        <v>178</v>
      </c>
      <c r="R1107" s="11">
        <v>201601</v>
      </c>
      <c r="S1107" s="11">
        <v>76</v>
      </c>
      <c r="T1107" s="11" t="s">
        <v>176</v>
      </c>
      <c r="U1107" s="11" t="s">
        <v>1971</v>
      </c>
    </row>
    <row r="1108" spans="1:21">
      <c r="A1108" s="11">
        <v>68570</v>
      </c>
      <c r="B1108" s="11">
        <v>1</v>
      </c>
      <c r="C1108" s="11"/>
      <c r="D1108" s="11">
        <v>109.3</v>
      </c>
      <c r="E1108" s="11">
        <v>2</v>
      </c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>
        <v>1</v>
      </c>
      <c r="Q1108" s="11">
        <v>178</v>
      </c>
      <c r="R1108" s="11">
        <v>201601</v>
      </c>
      <c r="S1108" s="11">
        <v>76</v>
      </c>
      <c r="T1108" s="11" t="s">
        <v>176</v>
      </c>
      <c r="U1108" s="11" t="s">
        <v>1972</v>
      </c>
    </row>
    <row r="1109" spans="1:21">
      <c r="A1109" s="11">
        <v>68570</v>
      </c>
      <c r="B1109" s="11">
        <v>1</v>
      </c>
      <c r="C1109" s="11"/>
      <c r="D1109" s="11">
        <v>89.9</v>
      </c>
      <c r="E1109" s="11">
        <v>2</v>
      </c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>
        <v>1</v>
      </c>
      <c r="Q1109" s="11">
        <v>178</v>
      </c>
      <c r="R1109" s="11">
        <v>201601</v>
      </c>
      <c r="S1109" s="11">
        <v>76</v>
      </c>
      <c r="T1109" s="11" t="s">
        <v>176</v>
      </c>
      <c r="U1109" s="11" t="s">
        <v>1973</v>
      </c>
    </row>
    <row r="1110" spans="1:21">
      <c r="A1110" s="11">
        <v>68570</v>
      </c>
      <c r="B1110" s="11">
        <v>1</v>
      </c>
      <c r="C1110" s="11"/>
      <c r="D1110" s="11">
        <v>95.6</v>
      </c>
      <c r="E1110" s="11">
        <v>2</v>
      </c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>
        <v>1</v>
      </c>
      <c r="Q1110" s="11">
        <v>178</v>
      </c>
      <c r="R1110" s="11">
        <v>201601</v>
      </c>
      <c r="S1110" s="11">
        <v>76</v>
      </c>
      <c r="T1110" s="11" t="s">
        <v>176</v>
      </c>
      <c r="U1110" s="11" t="s">
        <v>1974</v>
      </c>
    </row>
    <row r="1111" spans="1:21">
      <c r="A1111" s="11">
        <v>68570</v>
      </c>
      <c r="B1111" s="11">
        <v>1</v>
      </c>
      <c r="C1111" s="11"/>
      <c r="D1111" s="11">
        <v>103.1</v>
      </c>
      <c r="E1111" s="11">
        <v>2</v>
      </c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>
        <v>1</v>
      </c>
      <c r="Q1111" s="11">
        <v>178</v>
      </c>
      <c r="R1111" s="11">
        <v>201601</v>
      </c>
      <c r="S1111" s="11">
        <v>76</v>
      </c>
      <c r="T1111" s="11" t="s">
        <v>176</v>
      </c>
      <c r="U1111" s="11" t="s">
        <v>1975</v>
      </c>
    </row>
    <row r="1112" spans="1:21">
      <c r="A1112" s="11">
        <v>68570</v>
      </c>
      <c r="B1112" s="11">
        <v>1</v>
      </c>
      <c r="C1112" s="11"/>
      <c r="D1112" s="11">
        <v>103</v>
      </c>
      <c r="E1112" s="11">
        <v>2</v>
      </c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>
        <v>1</v>
      </c>
      <c r="Q1112" s="11">
        <v>178</v>
      </c>
      <c r="R1112" s="11">
        <v>201601</v>
      </c>
      <c r="S1112" s="11">
        <v>76</v>
      </c>
      <c r="T1112" s="11" t="s">
        <v>176</v>
      </c>
      <c r="U1112" s="11" t="s">
        <v>1976</v>
      </c>
    </row>
    <row r="1113" spans="1:21">
      <c r="A1113" s="11">
        <v>68570</v>
      </c>
      <c r="B1113" s="11">
        <v>1</v>
      </c>
      <c r="C1113" s="11"/>
      <c r="D1113" s="11">
        <v>67.7</v>
      </c>
      <c r="E1113" s="11">
        <v>2</v>
      </c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>
        <v>1</v>
      </c>
      <c r="Q1113" s="11">
        <v>178</v>
      </c>
      <c r="R1113" s="11">
        <v>201601</v>
      </c>
      <c r="S1113" s="11">
        <v>76</v>
      </c>
      <c r="T1113" s="11" t="s">
        <v>176</v>
      </c>
      <c r="U1113" s="11" t="s">
        <v>1977</v>
      </c>
    </row>
    <row r="1114" spans="1:21">
      <c r="A1114" s="11">
        <v>68570</v>
      </c>
      <c r="B1114" s="11">
        <v>1</v>
      </c>
      <c r="C1114" s="11"/>
      <c r="D1114" s="11">
        <v>39.799999999999997</v>
      </c>
      <c r="E1114" s="11">
        <v>2</v>
      </c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>
        <v>1</v>
      </c>
      <c r="Q1114" s="11">
        <v>178</v>
      </c>
      <c r="R1114" s="11">
        <v>201601</v>
      </c>
      <c r="S1114" s="11">
        <v>76</v>
      </c>
      <c r="T1114" s="11" t="s">
        <v>176</v>
      </c>
      <c r="U1114" s="11" t="s">
        <v>1978</v>
      </c>
    </row>
    <row r="1115" spans="1:21">
      <c r="A1115" s="11">
        <v>68570</v>
      </c>
      <c r="B1115" s="11">
        <v>1</v>
      </c>
      <c r="C1115" s="11"/>
      <c r="D1115" s="11">
        <v>58.5</v>
      </c>
      <c r="E1115" s="11">
        <v>2</v>
      </c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>
        <v>1</v>
      </c>
      <c r="Q1115" s="11">
        <v>178</v>
      </c>
      <c r="R1115" s="11">
        <v>201601</v>
      </c>
      <c r="S1115" s="11">
        <v>76</v>
      </c>
      <c r="T1115" s="11" t="s">
        <v>176</v>
      </c>
      <c r="U1115" s="11" t="s">
        <v>1979</v>
      </c>
    </row>
    <row r="1116" spans="1:21">
      <c r="A1116" s="11">
        <v>68570</v>
      </c>
      <c r="B1116" s="11">
        <v>1</v>
      </c>
      <c r="C1116" s="11"/>
      <c r="D1116" s="11">
        <v>52.4</v>
      </c>
      <c r="E1116" s="11">
        <v>2</v>
      </c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>
        <v>1</v>
      </c>
      <c r="Q1116" s="11">
        <v>178</v>
      </c>
      <c r="R1116" s="11">
        <v>201601</v>
      </c>
      <c r="S1116" s="11">
        <v>76</v>
      </c>
      <c r="T1116" s="11" t="s">
        <v>176</v>
      </c>
      <c r="U1116" s="11" t="s">
        <v>1980</v>
      </c>
    </row>
    <row r="1117" spans="1:21">
      <c r="A1117" s="11">
        <v>68570</v>
      </c>
      <c r="B1117" s="11">
        <v>1</v>
      </c>
      <c r="C1117" s="11"/>
      <c r="D1117" s="11">
        <v>97</v>
      </c>
      <c r="E1117" s="11">
        <v>2</v>
      </c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>
        <v>1</v>
      </c>
      <c r="Q1117" s="11">
        <v>178</v>
      </c>
      <c r="R1117" s="11">
        <v>201601</v>
      </c>
      <c r="S1117" s="11">
        <v>76</v>
      </c>
      <c r="T1117" s="11" t="s">
        <v>176</v>
      </c>
      <c r="U1117" s="11" t="s">
        <v>1981</v>
      </c>
    </row>
    <row r="1118" spans="1:21">
      <c r="A1118" s="11">
        <v>68570</v>
      </c>
      <c r="B1118" s="11">
        <v>1</v>
      </c>
      <c r="C1118" s="11"/>
      <c r="D1118" s="11">
        <v>108.2</v>
      </c>
      <c r="E1118" s="11">
        <v>1</v>
      </c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>
        <v>1</v>
      </c>
      <c r="Q1118" s="11">
        <v>178</v>
      </c>
      <c r="R1118" s="11">
        <v>201601</v>
      </c>
      <c r="S1118" s="11">
        <v>60</v>
      </c>
      <c r="T1118" s="11" t="s">
        <v>197</v>
      </c>
      <c r="U1118" s="11" t="s">
        <v>1982</v>
      </c>
    </row>
    <row r="1119" spans="1:21">
      <c r="A1119" s="11">
        <v>68570</v>
      </c>
      <c r="B1119" s="11">
        <v>1</v>
      </c>
      <c r="C1119" s="11"/>
      <c r="D1119" s="11">
        <v>74.8</v>
      </c>
      <c r="E1119" s="11">
        <v>1</v>
      </c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>
        <v>1</v>
      </c>
      <c r="Q1119" s="11">
        <v>178</v>
      </c>
      <c r="R1119" s="11">
        <v>201601</v>
      </c>
      <c r="S1119" s="11">
        <v>60</v>
      </c>
      <c r="T1119" s="11" t="s">
        <v>197</v>
      </c>
      <c r="U1119" s="11" t="s">
        <v>1983</v>
      </c>
    </row>
    <row r="1120" spans="1:21">
      <c r="A1120" s="11">
        <v>68570</v>
      </c>
      <c r="B1120" s="11">
        <v>1</v>
      </c>
      <c r="C1120" s="11"/>
      <c r="D1120" s="11">
        <v>87.9</v>
      </c>
      <c r="E1120" s="11">
        <v>3</v>
      </c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>
        <v>1</v>
      </c>
      <c r="Q1120" s="11">
        <v>178</v>
      </c>
      <c r="R1120" s="11">
        <v>201601</v>
      </c>
      <c r="S1120" s="11">
        <v>60</v>
      </c>
      <c r="T1120" s="11" t="s">
        <v>197</v>
      </c>
      <c r="U1120" s="11" t="s">
        <v>1984</v>
      </c>
    </row>
    <row r="1121" spans="1:21">
      <c r="A1121" s="11">
        <v>68570</v>
      </c>
      <c r="B1121" s="11">
        <v>1</v>
      </c>
      <c r="C1121" s="11"/>
      <c r="D1121" s="11">
        <v>94.1</v>
      </c>
      <c r="E1121" s="11">
        <v>3</v>
      </c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>
        <v>1</v>
      </c>
      <c r="Q1121" s="11">
        <v>178</v>
      </c>
      <c r="R1121" s="11">
        <v>201601</v>
      </c>
      <c r="S1121" s="11">
        <v>60</v>
      </c>
      <c r="T1121" s="11" t="s">
        <v>197</v>
      </c>
      <c r="U1121" s="11" t="s">
        <v>1985</v>
      </c>
    </row>
    <row r="1122" spans="1:21">
      <c r="A1122" s="11">
        <v>68570</v>
      </c>
      <c r="B1122" s="11">
        <v>1</v>
      </c>
      <c r="C1122" s="11"/>
      <c r="D1122" s="11">
        <v>20.100000000000001</v>
      </c>
      <c r="E1122" s="11">
        <v>2</v>
      </c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>
        <v>1</v>
      </c>
      <c r="Q1122" s="11">
        <v>178</v>
      </c>
      <c r="R1122" s="11">
        <v>201601</v>
      </c>
      <c r="S1122" s="11">
        <v>60</v>
      </c>
      <c r="T1122" s="11" t="s">
        <v>197</v>
      </c>
      <c r="U1122" s="11" t="s">
        <v>1986</v>
      </c>
    </row>
    <row r="1123" spans="1:21">
      <c r="A1123" s="11">
        <v>68570</v>
      </c>
      <c r="B1123" s="11">
        <v>1</v>
      </c>
      <c r="C1123" s="11"/>
      <c r="D1123" s="11">
        <v>21.4</v>
      </c>
      <c r="E1123" s="11">
        <v>2</v>
      </c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>
        <v>1</v>
      </c>
      <c r="Q1123" s="11">
        <v>178</v>
      </c>
      <c r="R1123" s="11">
        <v>201601</v>
      </c>
      <c r="S1123" s="11">
        <v>60</v>
      </c>
      <c r="T1123" s="11" t="s">
        <v>197</v>
      </c>
      <c r="U1123" s="11" t="s">
        <v>1987</v>
      </c>
    </row>
    <row r="1124" spans="1:21">
      <c r="A1124" s="11">
        <v>68570</v>
      </c>
      <c r="B1124" s="11">
        <v>1</v>
      </c>
      <c r="C1124" s="11"/>
      <c r="D1124" s="11">
        <v>23.7</v>
      </c>
      <c r="E1124" s="11">
        <v>2</v>
      </c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>
        <v>1</v>
      </c>
      <c r="Q1124" s="11">
        <v>178</v>
      </c>
      <c r="R1124" s="11">
        <v>201601</v>
      </c>
      <c r="S1124" s="11">
        <v>60</v>
      </c>
      <c r="T1124" s="11" t="s">
        <v>197</v>
      </c>
      <c r="U1124" s="11" t="s">
        <v>1988</v>
      </c>
    </row>
    <row r="1125" spans="1:21">
      <c r="A1125" s="11">
        <v>68570</v>
      </c>
      <c r="B1125" s="11">
        <v>1</v>
      </c>
      <c r="C1125" s="11"/>
      <c r="D1125" s="11">
        <v>22.9</v>
      </c>
      <c r="E1125" s="11">
        <v>2</v>
      </c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>
        <v>1</v>
      </c>
      <c r="Q1125" s="11">
        <v>178</v>
      </c>
      <c r="R1125" s="11">
        <v>201601</v>
      </c>
      <c r="S1125" s="11">
        <v>60</v>
      </c>
      <c r="T1125" s="11" t="s">
        <v>197</v>
      </c>
      <c r="U1125" s="11" t="s">
        <v>1989</v>
      </c>
    </row>
    <row r="1126" spans="1:21">
      <c r="A1126" s="11">
        <v>68570</v>
      </c>
      <c r="B1126" s="11">
        <v>1</v>
      </c>
      <c r="C1126" s="11"/>
      <c r="D1126" s="11">
        <v>22</v>
      </c>
      <c r="E1126" s="11">
        <v>2</v>
      </c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>
        <v>1</v>
      </c>
      <c r="Q1126" s="11">
        <v>178</v>
      </c>
      <c r="R1126" s="11">
        <v>201601</v>
      </c>
      <c r="S1126" s="11">
        <v>60</v>
      </c>
      <c r="T1126" s="11" t="s">
        <v>197</v>
      </c>
      <c r="U1126" s="11" t="s">
        <v>1990</v>
      </c>
    </row>
    <row r="1127" spans="1:21">
      <c r="A1127" s="11">
        <v>68570</v>
      </c>
      <c r="B1127" s="11">
        <v>1</v>
      </c>
      <c r="C1127" s="11"/>
      <c r="D1127" s="11">
        <v>82.4</v>
      </c>
      <c r="E1127" s="11">
        <v>2</v>
      </c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>
        <v>1</v>
      </c>
      <c r="Q1127" s="11">
        <v>178</v>
      </c>
      <c r="R1127" s="11">
        <v>201601</v>
      </c>
      <c r="S1127" s="11">
        <v>60</v>
      </c>
      <c r="T1127" s="11" t="s">
        <v>197</v>
      </c>
      <c r="U1127" s="11" t="s">
        <v>1991</v>
      </c>
    </row>
    <row r="1128" spans="1:21">
      <c r="A1128" s="11">
        <v>68570</v>
      </c>
      <c r="B1128" s="11">
        <v>1</v>
      </c>
      <c r="C1128" s="11"/>
      <c r="D1128" s="11">
        <v>97</v>
      </c>
      <c r="E1128" s="11">
        <v>2</v>
      </c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>
        <v>1</v>
      </c>
      <c r="Q1128" s="11">
        <v>178</v>
      </c>
      <c r="R1128" s="11">
        <v>201601</v>
      </c>
      <c r="S1128" s="11">
        <v>60</v>
      </c>
      <c r="T1128" s="11" t="s">
        <v>197</v>
      </c>
      <c r="U1128" s="11" t="s">
        <v>1992</v>
      </c>
    </row>
    <row r="1129" spans="1:21">
      <c r="A1129" s="11">
        <v>68570</v>
      </c>
      <c r="B1129" s="11">
        <v>1</v>
      </c>
      <c r="C1129" s="11"/>
      <c r="D1129" s="11">
        <v>105.4</v>
      </c>
      <c r="E1129" s="11">
        <v>2</v>
      </c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>
        <v>1</v>
      </c>
      <c r="Q1129" s="11">
        <v>178</v>
      </c>
      <c r="R1129" s="11">
        <v>201601</v>
      </c>
      <c r="S1129" s="11">
        <v>60</v>
      </c>
      <c r="T1129" s="11" t="s">
        <v>197</v>
      </c>
      <c r="U1129" s="11" t="s">
        <v>1993</v>
      </c>
    </row>
    <row r="1130" spans="1:21">
      <c r="A1130" s="11">
        <v>68570</v>
      </c>
      <c r="B1130" s="11">
        <v>1</v>
      </c>
      <c r="C1130" s="11"/>
      <c r="D1130" s="11">
        <v>75.3</v>
      </c>
      <c r="E1130" s="11">
        <v>2</v>
      </c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>
        <v>1</v>
      </c>
      <c r="Q1130" s="11">
        <v>178</v>
      </c>
      <c r="R1130" s="11">
        <v>201601</v>
      </c>
      <c r="S1130" s="11">
        <v>60</v>
      </c>
      <c r="T1130" s="11" t="s">
        <v>197</v>
      </c>
      <c r="U1130" s="11" t="s">
        <v>1994</v>
      </c>
    </row>
    <row r="1131" spans="1:21">
      <c r="A1131" s="11">
        <v>68570</v>
      </c>
      <c r="B1131" s="11">
        <v>1</v>
      </c>
      <c r="C1131" s="11"/>
      <c r="D1131" s="11">
        <v>58.9</v>
      </c>
      <c r="E1131" s="11">
        <v>2</v>
      </c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>
        <v>1</v>
      </c>
      <c r="Q1131" s="11">
        <v>178</v>
      </c>
      <c r="R1131" s="11">
        <v>201601</v>
      </c>
      <c r="S1131" s="11">
        <v>60</v>
      </c>
      <c r="T1131" s="11" t="s">
        <v>197</v>
      </c>
      <c r="U1131" s="11" t="s">
        <v>1995</v>
      </c>
    </row>
    <row r="1132" spans="1:21">
      <c r="A1132" s="11">
        <v>68570</v>
      </c>
      <c r="B1132" s="11">
        <v>1</v>
      </c>
      <c r="C1132" s="11"/>
      <c r="D1132" s="11">
        <v>90.2</v>
      </c>
      <c r="E1132" s="11">
        <v>2</v>
      </c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>
        <v>1</v>
      </c>
      <c r="Q1132" s="11">
        <v>178</v>
      </c>
      <c r="R1132" s="11">
        <v>201601</v>
      </c>
      <c r="S1132" s="11">
        <v>60</v>
      </c>
      <c r="T1132" s="11" t="s">
        <v>197</v>
      </c>
      <c r="U1132" s="11" t="s">
        <v>1996</v>
      </c>
    </row>
    <row r="1133" spans="1:21">
      <c r="A1133" s="11">
        <v>68570</v>
      </c>
      <c r="B1133" s="11">
        <v>2</v>
      </c>
      <c r="C1133" s="11"/>
      <c r="D1133" s="11">
        <v>55</v>
      </c>
      <c r="E1133" s="11">
        <v>1</v>
      </c>
      <c r="F1133" s="11">
        <v>0</v>
      </c>
      <c r="G1133" s="11">
        <v>0</v>
      </c>
      <c r="H1133" s="11">
        <v>0</v>
      </c>
      <c r="I1133" s="11"/>
      <c r="J1133" s="11"/>
      <c r="K1133" s="11"/>
      <c r="L1133" s="11"/>
      <c r="M1133" s="11"/>
      <c r="N1133" s="11"/>
      <c r="O1133" s="11"/>
      <c r="P1133" s="11">
        <v>1</v>
      </c>
      <c r="Q1133" s="11">
        <v>178</v>
      </c>
      <c r="R1133" s="11">
        <v>201601</v>
      </c>
      <c r="S1133" s="11">
        <v>74</v>
      </c>
      <c r="T1133" s="11" t="s">
        <v>178</v>
      </c>
      <c r="U1133" s="11" t="s">
        <v>1997</v>
      </c>
    </row>
    <row r="1134" spans="1:21">
      <c r="A1134" s="11">
        <v>68570</v>
      </c>
      <c r="B1134" s="11">
        <v>2</v>
      </c>
      <c r="C1134" s="11"/>
      <c r="D1134" s="11">
        <v>51.3</v>
      </c>
      <c r="E1134" s="11">
        <v>0</v>
      </c>
      <c r="F1134" s="11">
        <v>0</v>
      </c>
      <c r="G1134" s="11">
        <v>0</v>
      </c>
      <c r="H1134" s="11">
        <v>0</v>
      </c>
      <c r="I1134" s="11"/>
      <c r="J1134" s="11"/>
      <c r="K1134" s="11"/>
      <c r="L1134" s="11"/>
      <c r="M1134" s="11"/>
      <c r="N1134" s="11"/>
      <c r="O1134" s="11"/>
      <c r="P1134" s="11">
        <v>1</v>
      </c>
      <c r="Q1134" s="11">
        <v>178</v>
      </c>
      <c r="R1134" s="11">
        <v>201601</v>
      </c>
      <c r="S1134" s="11">
        <v>74</v>
      </c>
      <c r="T1134" s="11" t="s">
        <v>178</v>
      </c>
      <c r="U1134" s="11" t="s">
        <v>1998</v>
      </c>
    </row>
    <row r="1135" spans="1:21">
      <c r="A1135" s="11">
        <v>68570</v>
      </c>
      <c r="B1135" s="11">
        <v>2</v>
      </c>
      <c r="C1135" s="11"/>
      <c r="D1135" s="11">
        <v>37.9</v>
      </c>
      <c r="E1135" s="11">
        <v>0</v>
      </c>
      <c r="F1135" s="11">
        <v>0</v>
      </c>
      <c r="G1135" s="11">
        <v>0</v>
      </c>
      <c r="H1135" s="11">
        <v>0</v>
      </c>
      <c r="I1135" s="11"/>
      <c r="J1135" s="11"/>
      <c r="K1135" s="11"/>
      <c r="L1135" s="11"/>
      <c r="M1135" s="11"/>
      <c r="N1135" s="11"/>
      <c r="O1135" s="11"/>
      <c r="P1135" s="11">
        <v>1</v>
      </c>
      <c r="Q1135" s="11">
        <v>178</v>
      </c>
      <c r="R1135" s="11">
        <v>201601</v>
      </c>
      <c r="S1135" s="11">
        <v>74</v>
      </c>
      <c r="T1135" s="11" t="s">
        <v>178</v>
      </c>
      <c r="U1135" s="11" t="s">
        <v>1999</v>
      </c>
    </row>
    <row r="1136" spans="1:21">
      <c r="A1136" s="11">
        <v>68570</v>
      </c>
      <c r="B1136" s="11">
        <v>2</v>
      </c>
      <c r="C1136" s="11"/>
      <c r="D1136" s="11">
        <v>42</v>
      </c>
      <c r="E1136" s="11">
        <v>0</v>
      </c>
      <c r="F1136" s="11">
        <v>0</v>
      </c>
      <c r="G1136" s="11">
        <v>0</v>
      </c>
      <c r="H1136" s="11">
        <v>0</v>
      </c>
      <c r="I1136" s="11"/>
      <c r="J1136" s="11"/>
      <c r="K1136" s="11"/>
      <c r="L1136" s="11"/>
      <c r="M1136" s="11"/>
      <c r="N1136" s="11"/>
      <c r="O1136" s="11"/>
      <c r="P1136" s="11">
        <v>1</v>
      </c>
      <c r="Q1136" s="11">
        <v>178</v>
      </c>
      <c r="R1136" s="11">
        <v>201601</v>
      </c>
      <c r="S1136" s="11">
        <v>74</v>
      </c>
      <c r="T1136" s="11" t="s">
        <v>178</v>
      </c>
      <c r="U1136" s="11" t="s">
        <v>2000</v>
      </c>
    </row>
    <row r="1137" spans="1:21">
      <c r="A1137" s="11">
        <v>68570</v>
      </c>
      <c r="B1137" s="11">
        <v>2</v>
      </c>
      <c r="C1137" s="11"/>
      <c r="D1137" s="11">
        <v>51.1</v>
      </c>
      <c r="E1137" s="11">
        <v>0</v>
      </c>
      <c r="F1137" s="11">
        <v>0</v>
      </c>
      <c r="G1137" s="11">
        <v>0</v>
      </c>
      <c r="H1137" s="11">
        <v>0</v>
      </c>
      <c r="I1137" s="11"/>
      <c r="J1137" s="11"/>
      <c r="K1137" s="11"/>
      <c r="L1137" s="11"/>
      <c r="M1137" s="11"/>
      <c r="N1137" s="11"/>
      <c r="O1137" s="11"/>
      <c r="P1137" s="11">
        <v>1</v>
      </c>
      <c r="Q1137" s="11">
        <v>178</v>
      </c>
      <c r="R1137" s="11">
        <v>201601</v>
      </c>
      <c r="S1137" s="11">
        <v>74</v>
      </c>
      <c r="T1137" s="11" t="s">
        <v>178</v>
      </c>
      <c r="U1137" s="11" t="s">
        <v>2001</v>
      </c>
    </row>
    <row r="1138" spans="1:21">
      <c r="A1138" s="11">
        <v>68570</v>
      </c>
      <c r="B1138" s="11">
        <v>2</v>
      </c>
      <c r="C1138" s="11"/>
      <c r="D1138" s="11">
        <v>38.9</v>
      </c>
      <c r="E1138" s="11">
        <v>0</v>
      </c>
      <c r="F1138" s="11">
        <v>0</v>
      </c>
      <c r="G1138" s="11">
        <v>0</v>
      </c>
      <c r="H1138" s="11">
        <v>0</v>
      </c>
      <c r="I1138" s="11"/>
      <c r="J1138" s="11"/>
      <c r="K1138" s="11"/>
      <c r="L1138" s="11"/>
      <c r="M1138" s="11"/>
      <c r="N1138" s="11"/>
      <c r="O1138" s="11"/>
      <c r="P1138" s="11">
        <v>1</v>
      </c>
      <c r="Q1138" s="11">
        <v>178</v>
      </c>
      <c r="R1138" s="11">
        <v>201601</v>
      </c>
      <c r="S1138" s="11">
        <v>74</v>
      </c>
      <c r="T1138" s="11" t="s">
        <v>178</v>
      </c>
      <c r="U1138" s="11" t="s">
        <v>2002</v>
      </c>
    </row>
    <row r="1139" spans="1:21">
      <c r="A1139" s="11">
        <v>68570</v>
      </c>
      <c r="B1139" s="11">
        <v>2</v>
      </c>
      <c r="C1139" s="11"/>
      <c r="D1139" s="11">
        <v>50.4</v>
      </c>
      <c r="E1139" s="11">
        <v>0</v>
      </c>
      <c r="F1139" s="11">
        <v>0</v>
      </c>
      <c r="G1139" s="11">
        <v>0</v>
      </c>
      <c r="H1139" s="11">
        <v>0</v>
      </c>
      <c r="I1139" s="11"/>
      <c r="J1139" s="11"/>
      <c r="K1139" s="11"/>
      <c r="L1139" s="11"/>
      <c r="M1139" s="11"/>
      <c r="N1139" s="11"/>
      <c r="O1139" s="11"/>
      <c r="P1139" s="11">
        <v>1</v>
      </c>
      <c r="Q1139" s="11">
        <v>178</v>
      </c>
      <c r="R1139" s="11">
        <v>201601</v>
      </c>
      <c r="S1139" s="11">
        <v>74</v>
      </c>
      <c r="T1139" s="11" t="s">
        <v>178</v>
      </c>
      <c r="U1139" s="11" t="s">
        <v>2003</v>
      </c>
    </row>
    <row r="1140" spans="1:21">
      <c r="A1140" s="11">
        <v>68570</v>
      </c>
      <c r="B1140" s="11">
        <v>2</v>
      </c>
      <c r="C1140" s="11"/>
      <c r="D1140" s="11">
        <v>48.2</v>
      </c>
      <c r="E1140" s="11">
        <v>0</v>
      </c>
      <c r="F1140" s="11">
        <v>0</v>
      </c>
      <c r="G1140" s="11">
        <v>0</v>
      </c>
      <c r="H1140" s="11">
        <v>0</v>
      </c>
      <c r="I1140" s="11"/>
      <c r="J1140" s="11"/>
      <c r="K1140" s="11"/>
      <c r="L1140" s="11"/>
      <c r="M1140" s="11"/>
      <c r="N1140" s="11"/>
      <c r="O1140" s="11"/>
      <c r="P1140" s="11">
        <v>1</v>
      </c>
      <c r="Q1140" s="11">
        <v>178</v>
      </c>
      <c r="R1140" s="11">
        <v>201601</v>
      </c>
      <c r="S1140" s="11">
        <v>74</v>
      </c>
      <c r="T1140" s="11" t="s">
        <v>178</v>
      </c>
      <c r="U1140" s="11" t="s">
        <v>2004</v>
      </c>
    </row>
    <row r="1141" spans="1:21">
      <c r="A1141" s="11">
        <v>68570</v>
      </c>
      <c r="B1141" s="11">
        <v>2</v>
      </c>
      <c r="C1141" s="11"/>
      <c r="D1141" s="11">
        <v>40.799999999999997</v>
      </c>
      <c r="E1141" s="11">
        <v>0</v>
      </c>
      <c r="F1141" s="11">
        <v>0</v>
      </c>
      <c r="G1141" s="11">
        <v>0</v>
      </c>
      <c r="H1141" s="11">
        <v>0</v>
      </c>
      <c r="I1141" s="11"/>
      <c r="J1141" s="11"/>
      <c r="K1141" s="11"/>
      <c r="L1141" s="11"/>
      <c r="M1141" s="11"/>
      <c r="N1141" s="11"/>
      <c r="O1141" s="11"/>
      <c r="P1141" s="11">
        <v>1</v>
      </c>
      <c r="Q1141" s="11">
        <v>178</v>
      </c>
      <c r="R1141" s="11">
        <v>201601</v>
      </c>
      <c r="S1141" s="11">
        <v>74</v>
      </c>
      <c r="T1141" s="11" t="s">
        <v>178</v>
      </c>
      <c r="U1141" s="11" t="s">
        <v>2005</v>
      </c>
    </row>
    <row r="1142" spans="1:21">
      <c r="A1142" s="11">
        <v>68570</v>
      </c>
      <c r="B1142" s="11">
        <v>2</v>
      </c>
      <c r="C1142" s="11"/>
      <c r="D1142" s="11">
        <v>46.6</v>
      </c>
      <c r="E1142" s="11">
        <v>0</v>
      </c>
      <c r="F1142" s="11">
        <v>0</v>
      </c>
      <c r="G1142" s="11">
        <v>0</v>
      </c>
      <c r="H1142" s="11">
        <v>0</v>
      </c>
      <c r="I1142" s="11"/>
      <c r="J1142" s="11"/>
      <c r="K1142" s="11"/>
      <c r="L1142" s="11"/>
      <c r="M1142" s="11"/>
      <c r="N1142" s="11"/>
      <c r="O1142" s="11"/>
      <c r="P1142" s="11">
        <v>1</v>
      </c>
      <c r="Q1142" s="11">
        <v>178</v>
      </c>
      <c r="R1142" s="11">
        <v>201601</v>
      </c>
      <c r="S1142" s="11">
        <v>74</v>
      </c>
      <c r="T1142" s="11" t="s">
        <v>178</v>
      </c>
      <c r="U1142" s="11" t="s">
        <v>2006</v>
      </c>
    </row>
    <row r="1143" spans="1:21">
      <c r="A1143" s="11">
        <v>68570</v>
      </c>
      <c r="B1143" s="11">
        <v>2</v>
      </c>
      <c r="C1143" s="11"/>
      <c r="D1143" s="11">
        <v>44.2</v>
      </c>
      <c r="E1143" s="11">
        <v>0</v>
      </c>
      <c r="F1143" s="11">
        <v>0</v>
      </c>
      <c r="G1143" s="11">
        <v>0</v>
      </c>
      <c r="H1143" s="11">
        <v>0</v>
      </c>
      <c r="I1143" s="11"/>
      <c r="J1143" s="11"/>
      <c r="K1143" s="11"/>
      <c r="L1143" s="11"/>
      <c r="M1143" s="11"/>
      <c r="N1143" s="11"/>
      <c r="O1143" s="11"/>
      <c r="P1143" s="11">
        <v>1</v>
      </c>
      <c r="Q1143" s="11">
        <v>178</v>
      </c>
      <c r="R1143" s="11">
        <v>201601</v>
      </c>
      <c r="S1143" s="11">
        <v>74</v>
      </c>
      <c r="T1143" s="11" t="s">
        <v>178</v>
      </c>
      <c r="U1143" s="11" t="s">
        <v>2007</v>
      </c>
    </row>
    <row r="1144" spans="1:21">
      <c r="A1144" s="11">
        <v>68570</v>
      </c>
      <c r="B1144" s="11">
        <v>2</v>
      </c>
      <c r="C1144" s="11"/>
      <c r="D1144" s="11">
        <v>57.4</v>
      </c>
      <c r="E1144" s="11">
        <v>0</v>
      </c>
      <c r="F1144" s="11">
        <v>0</v>
      </c>
      <c r="G1144" s="11">
        <v>0</v>
      </c>
      <c r="H1144" s="11">
        <v>0</v>
      </c>
      <c r="I1144" s="11"/>
      <c r="J1144" s="11"/>
      <c r="K1144" s="11"/>
      <c r="L1144" s="11"/>
      <c r="M1144" s="11"/>
      <c r="N1144" s="11"/>
      <c r="O1144" s="11"/>
      <c r="P1144" s="11">
        <v>1</v>
      </c>
      <c r="Q1144" s="11">
        <v>178</v>
      </c>
      <c r="R1144" s="11">
        <v>201601</v>
      </c>
      <c r="S1144" s="11">
        <v>74</v>
      </c>
      <c r="T1144" s="11" t="s">
        <v>178</v>
      </c>
      <c r="U1144" s="11" t="s">
        <v>2008</v>
      </c>
    </row>
    <row r="1145" spans="1:21">
      <c r="A1145" s="11">
        <v>68570</v>
      </c>
      <c r="B1145" s="11">
        <v>2</v>
      </c>
      <c r="C1145" s="11"/>
      <c r="D1145" s="11">
        <v>53.1</v>
      </c>
      <c r="E1145" s="11">
        <v>0</v>
      </c>
      <c r="F1145" s="11">
        <v>0</v>
      </c>
      <c r="G1145" s="11">
        <v>0</v>
      </c>
      <c r="H1145" s="11">
        <v>0</v>
      </c>
      <c r="I1145" s="11"/>
      <c r="J1145" s="11"/>
      <c r="K1145" s="11"/>
      <c r="L1145" s="11"/>
      <c r="M1145" s="11"/>
      <c r="N1145" s="11"/>
      <c r="O1145" s="11"/>
      <c r="P1145" s="11">
        <v>1</v>
      </c>
      <c r="Q1145" s="11">
        <v>178</v>
      </c>
      <c r="R1145" s="11">
        <v>201601</v>
      </c>
      <c r="S1145" s="11">
        <v>74</v>
      </c>
      <c r="T1145" s="11" t="s">
        <v>178</v>
      </c>
      <c r="U1145" s="11" t="s">
        <v>2009</v>
      </c>
    </row>
    <row r="1146" spans="1:21">
      <c r="A1146" s="11">
        <v>68570</v>
      </c>
      <c r="B1146" s="11">
        <v>2</v>
      </c>
      <c r="C1146" s="11"/>
      <c r="D1146" s="11">
        <v>46.4</v>
      </c>
      <c r="E1146" s="11">
        <v>0</v>
      </c>
      <c r="F1146" s="11">
        <v>0</v>
      </c>
      <c r="G1146" s="11">
        <v>0</v>
      </c>
      <c r="H1146" s="11">
        <v>0</v>
      </c>
      <c r="I1146" s="11"/>
      <c r="J1146" s="11"/>
      <c r="K1146" s="11"/>
      <c r="L1146" s="11"/>
      <c r="M1146" s="11"/>
      <c r="N1146" s="11"/>
      <c r="O1146" s="11"/>
      <c r="P1146" s="11">
        <v>1</v>
      </c>
      <c r="Q1146" s="11">
        <v>178</v>
      </c>
      <c r="R1146" s="11">
        <v>201601</v>
      </c>
      <c r="S1146" s="11">
        <v>74</v>
      </c>
      <c r="T1146" s="11" t="s">
        <v>178</v>
      </c>
      <c r="U1146" s="11" t="s">
        <v>2010</v>
      </c>
    </row>
    <row r="1147" spans="1:21">
      <c r="A1147" s="11">
        <v>68570</v>
      </c>
      <c r="B1147" s="11">
        <v>2</v>
      </c>
      <c r="C1147" s="11"/>
      <c r="D1147" s="11">
        <v>36.1</v>
      </c>
      <c r="E1147" s="11">
        <v>0</v>
      </c>
      <c r="F1147" s="11">
        <v>0</v>
      </c>
      <c r="G1147" s="11">
        <v>0</v>
      </c>
      <c r="H1147" s="11">
        <v>0</v>
      </c>
      <c r="I1147" s="11"/>
      <c r="J1147" s="11"/>
      <c r="K1147" s="11"/>
      <c r="L1147" s="11"/>
      <c r="M1147" s="11"/>
      <c r="N1147" s="11"/>
      <c r="O1147" s="11"/>
      <c r="P1147" s="11">
        <v>1</v>
      </c>
      <c r="Q1147" s="11">
        <v>178</v>
      </c>
      <c r="R1147" s="11">
        <v>201601</v>
      </c>
      <c r="S1147" s="11">
        <v>74</v>
      </c>
      <c r="T1147" s="11" t="s">
        <v>178</v>
      </c>
      <c r="U1147" s="11" t="s">
        <v>2011</v>
      </c>
    </row>
    <row r="1148" spans="1:21">
      <c r="A1148" s="11">
        <v>68570</v>
      </c>
      <c r="B1148" s="11">
        <v>2</v>
      </c>
      <c r="C1148" s="11"/>
      <c r="D1148" s="11">
        <v>17.5</v>
      </c>
      <c r="E1148" s="11">
        <v>2</v>
      </c>
      <c r="F1148" s="11">
        <v>0</v>
      </c>
      <c r="G1148" s="11">
        <v>0</v>
      </c>
      <c r="H1148" s="11">
        <v>0</v>
      </c>
      <c r="I1148" s="11"/>
      <c r="J1148" s="11"/>
      <c r="K1148" s="11"/>
      <c r="L1148" s="11"/>
      <c r="M1148" s="11"/>
      <c r="N1148" s="11"/>
      <c r="O1148" s="11"/>
      <c r="P1148" s="11">
        <v>1</v>
      </c>
      <c r="Q1148" s="11">
        <v>178</v>
      </c>
      <c r="R1148" s="11">
        <v>201601</v>
      </c>
      <c r="S1148" s="11">
        <v>74</v>
      </c>
      <c r="T1148" s="11" t="s">
        <v>178</v>
      </c>
      <c r="U1148" s="11" t="s">
        <v>2012</v>
      </c>
    </row>
    <row r="1149" spans="1:21">
      <c r="A1149" s="11">
        <v>68570</v>
      </c>
      <c r="B1149" s="11">
        <v>2</v>
      </c>
      <c r="C1149" s="11"/>
      <c r="D1149" s="11">
        <v>21.4</v>
      </c>
      <c r="E1149" s="11">
        <v>2</v>
      </c>
      <c r="F1149" s="11">
        <v>0</v>
      </c>
      <c r="G1149" s="11">
        <v>0</v>
      </c>
      <c r="H1149" s="11">
        <v>0</v>
      </c>
      <c r="I1149" s="11"/>
      <c r="J1149" s="11"/>
      <c r="K1149" s="11"/>
      <c r="L1149" s="11"/>
      <c r="M1149" s="11"/>
      <c r="N1149" s="11"/>
      <c r="O1149" s="11"/>
      <c r="P1149" s="11">
        <v>1</v>
      </c>
      <c r="Q1149" s="11">
        <v>178</v>
      </c>
      <c r="R1149" s="11">
        <v>201601</v>
      </c>
      <c r="S1149" s="11">
        <v>74</v>
      </c>
      <c r="T1149" s="11" t="s">
        <v>178</v>
      </c>
      <c r="U1149" s="11" t="s">
        <v>2013</v>
      </c>
    </row>
    <row r="1150" spans="1:21">
      <c r="A1150" s="11">
        <v>68570</v>
      </c>
      <c r="B1150" s="11">
        <v>2</v>
      </c>
      <c r="C1150" s="11"/>
      <c r="D1150" s="11">
        <v>40.9</v>
      </c>
      <c r="E1150" s="11">
        <v>2</v>
      </c>
      <c r="F1150" s="11">
        <v>0</v>
      </c>
      <c r="G1150" s="11">
        <v>0</v>
      </c>
      <c r="H1150" s="11">
        <v>0</v>
      </c>
      <c r="I1150" s="11"/>
      <c r="J1150" s="11"/>
      <c r="K1150" s="11"/>
      <c r="L1150" s="11"/>
      <c r="M1150" s="11"/>
      <c r="N1150" s="11"/>
      <c r="O1150" s="11"/>
      <c r="P1150" s="11">
        <v>1</v>
      </c>
      <c r="Q1150" s="11">
        <v>178</v>
      </c>
      <c r="R1150" s="11">
        <v>201601</v>
      </c>
      <c r="S1150" s="11">
        <v>74</v>
      </c>
      <c r="T1150" s="11" t="s">
        <v>178</v>
      </c>
      <c r="U1150" s="11" t="s">
        <v>2014</v>
      </c>
    </row>
    <row r="1151" spans="1:21">
      <c r="A1151" s="11">
        <v>68570</v>
      </c>
      <c r="B1151" s="11">
        <v>2</v>
      </c>
      <c r="C1151" s="11"/>
      <c r="D1151" s="11">
        <v>40</v>
      </c>
      <c r="E1151" s="11">
        <v>2</v>
      </c>
      <c r="F1151" s="11">
        <v>0</v>
      </c>
      <c r="G1151" s="11">
        <v>0</v>
      </c>
      <c r="H1151" s="11">
        <v>0</v>
      </c>
      <c r="I1151" s="11"/>
      <c r="J1151" s="11"/>
      <c r="K1151" s="11"/>
      <c r="L1151" s="11"/>
      <c r="M1151" s="11"/>
      <c r="N1151" s="11"/>
      <c r="O1151" s="11"/>
      <c r="P1151" s="11">
        <v>1</v>
      </c>
      <c r="Q1151" s="11">
        <v>178</v>
      </c>
      <c r="R1151" s="11">
        <v>201601</v>
      </c>
      <c r="S1151" s="11">
        <v>74</v>
      </c>
      <c r="T1151" s="11" t="s">
        <v>178</v>
      </c>
      <c r="U1151" s="11" t="s">
        <v>2015</v>
      </c>
    </row>
    <row r="1152" spans="1:21">
      <c r="A1152" s="11">
        <v>68570</v>
      </c>
      <c r="B1152" s="11">
        <v>2</v>
      </c>
      <c r="C1152" s="11"/>
      <c r="D1152" s="11">
        <v>37.6</v>
      </c>
      <c r="E1152" s="11">
        <v>2</v>
      </c>
      <c r="F1152" s="11">
        <v>0</v>
      </c>
      <c r="G1152" s="11">
        <v>0</v>
      </c>
      <c r="H1152" s="11">
        <v>0</v>
      </c>
      <c r="I1152" s="11"/>
      <c r="J1152" s="11"/>
      <c r="K1152" s="11"/>
      <c r="L1152" s="11"/>
      <c r="M1152" s="11"/>
      <c r="N1152" s="11"/>
      <c r="O1152" s="11"/>
      <c r="P1152" s="11">
        <v>1</v>
      </c>
      <c r="Q1152" s="11">
        <v>178</v>
      </c>
      <c r="R1152" s="11">
        <v>201601</v>
      </c>
      <c r="S1152" s="11">
        <v>74</v>
      </c>
      <c r="T1152" s="11" t="s">
        <v>178</v>
      </c>
      <c r="U1152" s="11" t="s">
        <v>2016</v>
      </c>
    </row>
    <row r="1153" spans="1:21">
      <c r="A1153" s="11">
        <v>68570</v>
      </c>
      <c r="B1153" s="11">
        <v>2</v>
      </c>
      <c r="C1153" s="11"/>
      <c r="D1153" s="11">
        <v>41.7</v>
      </c>
      <c r="E1153" s="11">
        <v>2</v>
      </c>
      <c r="F1153" s="11">
        <v>0</v>
      </c>
      <c r="G1153" s="11">
        <v>0</v>
      </c>
      <c r="H1153" s="11">
        <v>0</v>
      </c>
      <c r="I1153" s="11"/>
      <c r="J1153" s="11"/>
      <c r="K1153" s="11"/>
      <c r="L1153" s="11"/>
      <c r="M1153" s="11"/>
      <c r="N1153" s="11"/>
      <c r="O1153" s="11"/>
      <c r="P1153" s="11">
        <v>1</v>
      </c>
      <c r="Q1153" s="11">
        <v>178</v>
      </c>
      <c r="R1153" s="11">
        <v>201601</v>
      </c>
      <c r="S1153" s="11">
        <v>74</v>
      </c>
      <c r="T1153" s="11" t="s">
        <v>178</v>
      </c>
      <c r="U1153" s="11" t="s">
        <v>2017</v>
      </c>
    </row>
    <row r="1154" spans="1:21">
      <c r="A1154" s="11">
        <v>68570</v>
      </c>
      <c r="B1154" s="11">
        <v>2</v>
      </c>
      <c r="C1154" s="11"/>
      <c r="D1154" s="11">
        <v>62.3</v>
      </c>
      <c r="E1154" s="11">
        <v>2</v>
      </c>
      <c r="F1154" s="11">
        <v>0</v>
      </c>
      <c r="G1154" s="11">
        <v>0</v>
      </c>
      <c r="H1154" s="11">
        <v>0</v>
      </c>
      <c r="I1154" s="11"/>
      <c r="J1154" s="11"/>
      <c r="K1154" s="11"/>
      <c r="L1154" s="11"/>
      <c r="M1154" s="11"/>
      <c r="N1154" s="11"/>
      <c r="O1154" s="11"/>
      <c r="P1154" s="11">
        <v>1</v>
      </c>
      <c r="Q1154" s="11">
        <v>178</v>
      </c>
      <c r="R1154" s="11">
        <v>201601</v>
      </c>
      <c r="S1154" s="11">
        <v>74</v>
      </c>
      <c r="T1154" s="11" t="s">
        <v>178</v>
      </c>
      <c r="U1154" s="11" t="s">
        <v>2018</v>
      </c>
    </row>
    <row r="1155" spans="1:21">
      <c r="A1155" s="11">
        <v>68570</v>
      </c>
      <c r="B1155" s="11">
        <v>2</v>
      </c>
      <c r="C1155" s="11"/>
      <c r="D1155" s="11">
        <v>45</v>
      </c>
      <c r="E1155" s="11">
        <v>2</v>
      </c>
      <c r="F1155" s="11">
        <v>0</v>
      </c>
      <c r="G1155" s="11">
        <v>0</v>
      </c>
      <c r="H1155" s="11">
        <v>0</v>
      </c>
      <c r="I1155" s="11"/>
      <c r="J1155" s="11"/>
      <c r="K1155" s="11"/>
      <c r="L1155" s="11"/>
      <c r="M1155" s="11"/>
      <c r="N1155" s="11"/>
      <c r="O1155" s="11"/>
      <c r="P1155" s="11">
        <v>1</v>
      </c>
      <c r="Q1155" s="11">
        <v>178</v>
      </c>
      <c r="R1155" s="11">
        <v>201601</v>
      </c>
      <c r="S1155" s="11">
        <v>74</v>
      </c>
      <c r="T1155" s="11" t="s">
        <v>178</v>
      </c>
      <c r="U1155" s="11" t="s">
        <v>2019</v>
      </c>
    </row>
    <row r="1156" spans="1:21">
      <c r="A1156" s="11">
        <v>68570</v>
      </c>
      <c r="B1156" s="11">
        <v>2</v>
      </c>
      <c r="C1156" s="11"/>
      <c r="D1156" s="11">
        <v>47</v>
      </c>
      <c r="E1156" s="11">
        <v>2</v>
      </c>
      <c r="F1156" s="11">
        <v>0</v>
      </c>
      <c r="G1156" s="11">
        <v>0</v>
      </c>
      <c r="H1156" s="11">
        <v>0</v>
      </c>
      <c r="I1156" s="11"/>
      <c r="J1156" s="11"/>
      <c r="K1156" s="11"/>
      <c r="L1156" s="11"/>
      <c r="M1156" s="11"/>
      <c r="N1156" s="11"/>
      <c r="O1156" s="11"/>
      <c r="P1156" s="11">
        <v>1</v>
      </c>
      <c r="Q1156" s="11">
        <v>178</v>
      </c>
      <c r="R1156" s="11">
        <v>201601</v>
      </c>
      <c r="S1156" s="11">
        <v>74</v>
      </c>
      <c r="T1156" s="11" t="s">
        <v>178</v>
      </c>
      <c r="U1156" s="11" t="s">
        <v>2020</v>
      </c>
    </row>
    <row r="1157" spans="1:21">
      <c r="A1157" s="11">
        <v>68570</v>
      </c>
      <c r="B1157" s="11">
        <v>2</v>
      </c>
      <c r="C1157" s="11"/>
      <c r="D1157" s="11">
        <v>38</v>
      </c>
      <c r="E1157" s="11">
        <v>2</v>
      </c>
      <c r="F1157" s="11">
        <v>0</v>
      </c>
      <c r="G1157" s="11">
        <v>0</v>
      </c>
      <c r="H1157" s="11">
        <v>0</v>
      </c>
      <c r="I1157" s="11"/>
      <c r="J1157" s="11"/>
      <c r="K1157" s="11"/>
      <c r="L1157" s="11"/>
      <c r="M1157" s="11"/>
      <c r="N1157" s="11"/>
      <c r="O1157" s="11"/>
      <c r="P1157" s="11">
        <v>1</v>
      </c>
      <c r="Q1157" s="11">
        <v>178</v>
      </c>
      <c r="R1157" s="11">
        <v>201601</v>
      </c>
      <c r="S1157" s="11">
        <v>74</v>
      </c>
      <c r="T1157" s="11" t="s">
        <v>178</v>
      </c>
      <c r="U1157" s="11" t="s">
        <v>2021</v>
      </c>
    </row>
    <row r="1158" spans="1:21">
      <c r="A1158" s="11">
        <v>68570</v>
      </c>
      <c r="B1158" s="11">
        <v>2</v>
      </c>
      <c r="C1158" s="11"/>
      <c r="D1158" s="11">
        <v>42.6</v>
      </c>
      <c r="E1158" s="11">
        <v>2</v>
      </c>
      <c r="F1158" s="11">
        <v>0</v>
      </c>
      <c r="G1158" s="11">
        <v>0</v>
      </c>
      <c r="H1158" s="11">
        <v>0</v>
      </c>
      <c r="I1158" s="11"/>
      <c r="J1158" s="11"/>
      <c r="K1158" s="11"/>
      <c r="L1158" s="11"/>
      <c r="M1158" s="11"/>
      <c r="N1158" s="11"/>
      <c r="O1158" s="11"/>
      <c r="P1158" s="11">
        <v>1</v>
      </c>
      <c r="Q1158" s="11">
        <v>178</v>
      </c>
      <c r="R1158" s="11">
        <v>201601</v>
      </c>
      <c r="S1158" s="11">
        <v>74</v>
      </c>
      <c r="T1158" s="11" t="s">
        <v>178</v>
      </c>
      <c r="U1158" s="11" t="s">
        <v>2022</v>
      </c>
    </row>
    <row r="1159" spans="1:21">
      <c r="A1159" s="11">
        <v>68570</v>
      </c>
      <c r="B1159" s="11">
        <v>2</v>
      </c>
      <c r="C1159" s="11"/>
      <c r="D1159" s="11">
        <v>49.3</v>
      </c>
      <c r="E1159" s="11">
        <v>2</v>
      </c>
      <c r="F1159" s="11">
        <v>0</v>
      </c>
      <c r="G1159" s="11">
        <v>0</v>
      </c>
      <c r="H1159" s="11">
        <v>0</v>
      </c>
      <c r="I1159" s="11"/>
      <c r="J1159" s="11"/>
      <c r="K1159" s="11"/>
      <c r="L1159" s="11"/>
      <c r="M1159" s="11"/>
      <c r="N1159" s="11"/>
      <c r="O1159" s="11"/>
      <c r="P1159" s="11">
        <v>1</v>
      </c>
      <c r="Q1159" s="11">
        <v>178</v>
      </c>
      <c r="R1159" s="11">
        <v>201601</v>
      </c>
      <c r="S1159" s="11">
        <v>74</v>
      </c>
      <c r="T1159" s="11" t="s">
        <v>178</v>
      </c>
      <c r="U1159" s="11" t="s">
        <v>2023</v>
      </c>
    </row>
    <row r="1160" spans="1:21">
      <c r="A1160" s="11">
        <v>68570</v>
      </c>
      <c r="B1160" s="11">
        <v>2</v>
      </c>
      <c r="C1160" s="11"/>
      <c r="D1160" s="11">
        <v>39.5</v>
      </c>
      <c r="E1160" s="11">
        <v>2</v>
      </c>
      <c r="F1160" s="11">
        <v>0</v>
      </c>
      <c r="G1160" s="11">
        <v>0</v>
      </c>
      <c r="H1160" s="11">
        <v>0</v>
      </c>
      <c r="I1160" s="11"/>
      <c r="J1160" s="11"/>
      <c r="K1160" s="11"/>
      <c r="L1160" s="11"/>
      <c r="M1160" s="11"/>
      <c r="N1160" s="11"/>
      <c r="O1160" s="11"/>
      <c r="P1160" s="11">
        <v>1</v>
      </c>
      <c r="Q1160" s="11">
        <v>178</v>
      </c>
      <c r="R1160" s="11">
        <v>201601</v>
      </c>
      <c r="S1160" s="11">
        <v>74</v>
      </c>
      <c r="T1160" s="11" t="s">
        <v>178</v>
      </c>
      <c r="U1160" s="11" t="s">
        <v>2024</v>
      </c>
    </row>
    <row r="1161" spans="1:21">
      <c r="A1161" s="11">
        <v>68570</v>
      </c>
      <c r="B1161" s="11">
        <v>2</v>
      </c>
      <c r="C1161" s="11"/>
      <c r="D1161" s="11">
        <v>38.4</v>
      </c>
      <c r="E1161" s="11">
        <v>2</v>
      </c>
      <c r="F1161" s="11">
        <v>0</v>
      </c>
      <c r="G1161" s="11">
        <v>0</v>
      </c>
      <c r="H1161" s="11">
        <v>0</v>
      </c>
      <c r="I1161" s="11"/>
      <c r="J1161" s="11"/>
      <c r="K1161" s="11"/>
      <c r="L1161" s="11"/>
      <c r="M1161" s="11"/>
      <c r="N1161" s="11"/>
      <c r="O1161" s="11"/>
      <c r="P1161" s="11">
        <v>1</v>
      </c>
      <c r="Q1161" s="11">
        <v>178</v>
      </c>
      <c r="R1161" s="11">
        <v>201601</v>
      </c>
      <c r="S1161" s="11">
        <v>74</v>
      </c>
      <c r="T1161" s="11" t="s">
        <v>178</v>
      </c>
      <c r="U1161" s="11" t="s">
        <v>2025</v>
      </c>
    </row>
    <row r="1162" spans="1:21">
      <c r="A1162" s="11">
        <v>68570</v>
      </c>
      <c r="B1162" s="11">
        <v>2</v>
      </c>
      <c r="C1162" s="11"/>
      <c r="D1162" s="11">
        <v>39.299999999999997</v>
      </c>
      <c r="E1162" s="11">
        <v>2</v>
      </c>
      <c r="F1162" s="11">
        <v>0</v>
      </c>
      <c r="G1162" s="11">
        <v>0</v>
      </c>
      <c r="H1162" s="11">
        <v>0</v>
      </c>
      <c r="I1162" s="11"/>
      <c r="J1162" s="11"/>
      <c r="K1162" s="11"/>
      <c r="L1162" s="11"/>
      <c r="M1162" s="11"/>
      <c r="N1162" s="11"/>
      <c r="O1162" s="11"/>
      <c r="P1162" s="11">
        <v>1</v>
      </c>
      <c r="Q1162" s="11">
        <v>178</v>
      </c>
      <c r="R1162" s="11">
        <v>201601</v>
      </c>
      <c r="S1162" s="11">
        <v>74</v>
      </c>
      <c r="T1162" s="11" t="s">
        <v>178</v>
      </c>
      <c r="U1162" s="11" t="s">
        <v>2026</v>
      </c>
    </row>
    <row r="1163" spans="1:21">
      <c r="A1163" s="11">
        <v>68570</v>
      </c>
      <c r="B1163" s="11">
        <v>2</v>
      </c>
      <c r="C1163" s="11"/>
      <c r="D1163" s="11">
        <v>38.700000000000003</v>
      </c>
      <c r="E1163" s="11">
        <v>2</v>
      </c>
      <c r="F1163" s="11">
        <v>0</v>
      </c>
      <c r="G1163" s="11">
        <v>0</v>
      </c>
      <c r="H1163" s="11">
        <v>0</v>
      </c>
      <c r="I1163" s="11"/>
      <c r="J1163" s="11"/>
      <c r="K1163" s="11"/>
      <c r="L1163" s="11"/>
      <c r="M1163" s="11"/>
      <c r="N1163" s="11"/>
      <c r="O1163" s="11"/>
      <c r="P1163" s="11">
        <v>1</v>
      </c>
      <c r="Q1163" s="11">
        <v>178</v>
      </c>
      <c r="R1163" s="11">
        <v>201601</v>
      </c>
      <c r="S1163" s="11">
        <v>74</v>
      </c>
      <c r="T1163" s="11" t="s">
        <v>178</v>
      </c>
      <c r="U1163" s="11" t="s">
        <v>2027</v>
      </c>
    </row>
    <row r="1164" spans="1:21">
      <c r="A1164" s="11">
        <v>68570</v>
      </c>
      <c r="B1164" s="11">
        <v>2</v>
      </c>
      <c r="C1164" s="11"/>
      <c r="D1164" s="11">
        <v>40.299999999999997</v>
      </c>
      <c r="E1164" s="11">
        <v>2</v>
      </c>
      <c r="F1164" s="11">
        <v>0</v>
      </c>
      <c r="G1164" s="11">
        <v>0</v>
      </c>
      <c r="H1164" s="11">
        <v>0</v>
      </c>
      <c r="I1164" s="11"/>
      <c r="J1164" s="11"/>
      <c r="K1164" s="11"/>
      <c r="L1164" s="11"/>
      <c r="M1164" s="11"/>
      <c r="N1164" s="11"/>
      <c r="O1164" s="11"/>
      <c r="P1164" s="11">
        <v>1</v>
      </c>
      <c r="Q1164" s="11">
        <v>178</v>
      </c>
      <c r="R1164" s="11">
        <v>201601</v>
      </c>
      <c r="S1164" s="11">
        <v>74</v>
      </c>
      <c r="T1164" s="11" t="s">
        <v>178</v>
      </c>
      <c r="U1164" s="11" t="s">
        <v>2028</v>
      </c>
    </row>
    <row r="1165" spans="1:21">
      <c r="A1165" s="11">
        <v>68570</v>
      </c>
      <c r="B1165" s="11">
        <v>1</v>
      </c>
      <c r="C1165" s="11"/>
      <c r="D1165" s="11">
        <v>38.6</v>
      </c>
      <c r="E1165" s="11">
        <v>2</v>
      </c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>
        <v>1</v>
      </c>
      <c r="Q1165" s="11">
        <v>178</v>
      </c>
      <c r="R1165" s="11">
        <v>201601</v>
      </c>
      <c r="S1165" s="11">
        <v>73</v>
      </c>
      <c r="T1165" s="11" t="s">
        <v>179</v>
      </c>
      <c r="U1165" s="11" t="s">
        <v>2029</v>
      </c>
    </row>
    <row r="1166" spans="1:21">
      <c r="A1166" s="11">
        <v>68570</v>
      </c>
      <c r="B1166" s="11">
        <v>1</v>
      </c>
      <c r="C1166" s="11"/>
      <c r="D1166" s="11">
        <v>37.6</v>
      </c>
      <c r="E1166" s="11">
        <v>2</v>
      </c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>
        <v>1</v>
      </c>
      <c r="Q1166" s="11">
        <v>178</v>
      </c>
      <c r="R1166" s="11">
        <v>201601</v>
      </c>
      <c r="S1166" s="11">
        <v>73</v>
      </c>
      <c r="T1166" s="11" t="s">
        <v>179</v>
      </c>
      <c r="U1166" s="11" t="s">
        <v>2030</v>
      </c>
    </row>
    <row r="1167" spans="1:21">
      <c r="A1167" s="11">
        <v>68570</v>
      </c>
      <c r="B1167" s="11">
        <v>1</v>
      </c>
      <c r="C1167" s="11"/>
      <c r="D1167" s="11">
        <v>39.5</v>
      </c>
      <c r="E1167" s="11">
        <v>2</v>
      </c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>
        <v>1</v>
      </c>
      <c r="Q1167" s="11">
        <v>178</v>
      </c>
      <c r="R1167" s="11">
        <v>201601</v>
      </c>
      <c r="S1167" s="11">
        <v>73</v>
      </c>
      <c r="T1167" s="11" t="s">
        <v>179</v>
      </c>
      <c r="U1167" s="11" t="s">
        <v>2031</v>
      </c>
    </row>
    <row r="1168" spans="1:21">
      <c r="A1168" s="11">
        <v>68570</v>
      </c>
      <c r="B1168" s="11">
        <v>1</v>
      </c>
      <c r="C1168" s="11"/>
      <c r="D1168" s="11">
        <v>62.3</v>
      </c>
      <c r="E1168" s="11">
        <v>2</v>
      </c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>
        <v>1</v>
      </c>
      <c r="Q1168" s="11">
        <v>178</v>
      </c>
      <c r="R1168" s="11">
        <v>201601</v>
      </c>
      <c r="S1168" s="11">
        <v>73</v>
      </c>
      <c r="T1168" s="11" t="s">
        <v>179</v>
      </c>
      <c r="U1168" s="11" t="s">
        <v>2032</v>
      </c>
    </row>
    <row r="1169" spans="1:21">
      <c r="A1169" s="11">
        <v>68570</v>
      </c>
      <c r="B1169" s="11">
        <v>1</v>
      </c>
      <c r="C1169" s="11"/>
      <c r="D1169" s="11">
        <v>42.4</v>
      </c>
      <c r="E1169" s="11">
        <v>2</v>
      </c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>
        <v>1</v>
      </c>
      <c r="Q1169" s="11">
        <v>178</v>
      </c>
      <c r="R1169" s="11">
        <v>201601</v>
      </c>
      <c r="S1169" s="11">
        <v>73</v>
      </c>
      <c r="T1169" s="11" t="s">
        <v>179</v>
      </c>
      <c r="U1169" s="11" t="s">
        <v>2033</v>
      </c>
    </row>
    <row r="1170" spans="1:21">
      <c r="A1170" s="11">
        <v>68570</v>
      </c>
      <c r="B1170" s="11">
        <v>1</v>
      </c>
      <c r="C1170" s="11"/>
      <c r="D1170" s="11">
        <v>39.200000000000003</v>
      </c>
      <c r="E1170" s="11">
        <v>2</v>
      </c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>
        <v>1</v>
      </c>
      <c r="Q1170" s="11">
        <v>178</v>
      </c>
      <c r="R1170" s="11">
        <v>201601</v>
      </c>
      <c r="S1170" s="11">
        <v>73</v>
      </c>
      <c r="T1170" s="11" t="s">
        <v>179</v>
      </c>
      <c r="U1170" s="11" t="s">
        <v>2034</v>
      </c>
    </row>
    <row r="1171" spans="1:21">
      <c r="A1171" s="11">
        <v>68570</v>
      </c>
      <c r="B1171" s="11">
        <v>1</v>
      </c>
      <c r="C1171" s="11"/>
      <c r="D1171" s="11">
        <v>41.4</v>
      </c>
      <c r="E1171" s="11">
        <v>2</v>
      </c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>
        <v>1</v>
      </c>
      <c r="Q1171" s="11">
        <v>178</v>
      </c>
      <c r="R1171" s="11">
        <v>201601</v>
      </c>
      <c r="S1171" s="11">
        <v>73</v>
      </c>
      <c r="T1171" s="11" t="s">
        <v>179</v>
      </c>
      <c r="U1171" s="11" t="s">
        <v>2035</v>
      </c>
    </row>
    <row r="1172" spans="1:21">
      <c r="A1172" s="11">
        <v>68570</v>
      </c>
      <c r="B1172" s="11">
        <v>1</v>
      </c>
      <c r="C1172" s="11"/>
      <c r="D1172" s="11">
        <v>40.299999999999997</v>
      </c>
      <c r="E1172" s="11">
        <v>2</v>
      </c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>
        <v>1</v>
      </c>
      <c r="Q1172" s="11">
        <v>178</v>
      </c>
      <c r="R1172" s="11">
        <v>201601</v>
      </c>
      <c r="S1172" s="11">
        <v>73</v>
      </c>
      <c r="T1172" s="11" t="s">
        <v>179</v>
      </c>
      <c r="U1172" s="11" t="s">
        <v>2036</v>
      </c>
    </row>
    <row r="1173" spans="1:21">
      <c r="A1173" s="11">
        <v>68570</v>
      </c>
      <c r="B1173" s="11">
        <v>1</v>
      </c>
      <c r="C1173" s="11"/>
      <c r="D1173" s="11">
        <v>44.9</v>
      </c>
      <c r="E1173" s="11">
        <v>2</v>
      </c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>
        <v>1</v>
      </c>
      <c r="Q1173" s="11">
        <v>178</v>
      </c>
      <c r="R1173" s="11">
        <v>201601</v>
      </c>
      <c r="S1173" s="11">
        <v>73</v>
      </c>
      <c r="T1173" s="11" t="s">
        <v>179</v>
      </c>
      <c r="U1173" s="11" t="s">
        <v>2037</v>
      </c>
    </row>
    <row r="1174" spans="1:21">
      <c r="A1174" s="11">
        <v>68570</v>
      </c>
      <c r="B1174" s="11">
        <v>1</v>
      </c>
      <c r="C1174" s="11"/>
      <c r="D1174" s="11">
        <v>36.1</v>
      </c>
      <c r="E1174" s="11">
        <v>2</v>
      </c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>
        <v>1</v>
      </c>
      <c r="Q1174" s="11">
        <v>178</v>
      </c>
      <c r="R1174" s="11">
        <v>201601</v>
      </c>
      <c r="S1174" s="11">
        <v>73</v>
      </c>
      <c r="T1174" s="11" t="s">
        <v>179</v>
      </c>
      <c r="U1174" s="11" t="s">
        <v>2038</v>
      </c>
    </row>
    <row r="1175" spans="1:21">
      <c r="A1175" s="11">
        <v>68570</v>
      </c>
      <c r="B1175" s="11">
        <v>1</v>
      </c>
      <c r="C1175" s="11"/>
      <c r="D1175" s="11">
        <v>50.6</v>
      </c>
      <c r="E1175" s="11">
        <v>2</v>
      </c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>
        <v>1</v>
      </c>
      <c r="Q1175" s="11">
        <v>178</v>
      </c>
      <c r="R1175" s="11">
        <v>201601</v>
      </c>
      <c r="S1175" s="11">
        <v>73</v>
      </c>
      <c r="T1175" s="11" t="s">
        <v>179</v>
      </c>
      <c r="U1175" s="11" t="s">
        <v>2039</v>
      </c>
    </row>
    <row r="1176" spans="1:21">
      <c r="A1176" s="11">
        <v>68570</v>
      </c>
      <c r="B1176" s="11">
        <v>1</v>
      </c>
      <c r="C1176" s="11"/>
      <c r="D1176" s="11">
        <v>48.3</v>
      </c>
      <c r="E1176" s="11">
        <v>2</v>
      </c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>
        <v>1</v>
      </c>
      <c r="Q1176" s="11">
        <v>178</v>
      </c>
      <c r="R1176" s="11">
        <v>201601</v>
      </c>
      <c r="S1176" s="11">
        <v>73</v>
      </c>
      <c r="T1176" s="11" t="s">
        <v>179</v>
      </c>
      <c r="U1176" s="11" t="s">
        <v>2040</v>
      </c>
    </row>
    <row r="1177" spans="1:21">
      <c r="A1177" s="11">
        <v>68570</v>
      </c>
      <c r="B1177" s="11">
        <v>1</v>
      </c>
      <c r="C1177" s="11"/>
      <c r="D1177" s="11">
        <v>105</v>
      </c>
      <c r="E1177" s="11">
        <v>2</v>
      </c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>
        <v>1</v>
      </c>
      <c r="Q1177" s="11">
        <v>178</v>
      </c>
      <c r="R1177" s="11">
        <v>201601</v>
      </c>
      <c r="S1177" s="11">
        <v>73</v>
      </c>
      <c r="T1177" s="11" t="s">
        <v>179</v>
      </c>
      <c r="U1177" s="11" t="s">
        <v>2041</v>
      </c>
    </row>
    <row r="1178" spans="1:21">
      <c r="A1178" s="11">
        <v>68570</v>
      </c>
      <c r="B1178" s="11">
        <v>1</v>
      </c>
      <c r="C1178" s="11"/>
      <c r="D1178" s="11">
        <v>108.6</v>
      </c>
      <c r="E1178" s="11">
        <v>2</v>
      </c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>
        <v>1</v>
      </c>
      <c r="Q1178" s="11">
        <v>178</v>
      </c>
      <c r="R1178" s="11">
        <v>201601</v>
      </c>
      <c r="S1178" s="11">
        <v>73</v>
      </c>
      <c r="T1178" s="11" t="s">
        <v>179</v>
      </c>
      <c r="U1178" s="11" t="s">
        <v>2042</v>
      </c>
    </row>
    <row r="1179" spans="1:21">
      <c r="A1179" s="11">
        <v>68570</v>
      </c>
      <c r="B1179" s="11">
        <v>1</v>
      </c>
      <c r="C1179" s="11"/>
      <c r="D1179" s="11">
        <v>108.2</v>
      </c>
      <c r="E1179" s="11">
        <v>2</v>
      </c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>
        <v>1</v>
      </c>
      <c r="Q1179" s="11">
        <v>178</v>
      </c>
      <c r="R1179" s="11">
        <v>201601</v>
      </c>
      <c r="S1179" s="11">
        <v>73</v>
      </c>
      <c r="T1179" s="11" t="s">
        <v>179</v>
      </c>
      <c r="U1179" s="11" t="s">
        <v>2043</v>
      </c>
    </row>
    <row r="1180" spans="1:21">
      <c r="A1180" s="11">
        <v>68570</v>
      </c>
      <c r="B1180" s="11">
        <v>1</v>
      </c>
      <c r="C1180" s="11"/>
      <c r="D1180" s="11">
        <v>107.8</v>
      </c>
      <c r="E1180" s="11">
        <v>2</v>
      </c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>
        <v>1</v>
      </c>
      <c r="Q1180" s="11">
        <v>178</v>
      </c>
      <c r="R1180" s="11">
        <v>201601</v>
      </c>
      <c r="S1180" s="11">
        <v>73</v>
      </c>
      <c r="T1180" s="11" t="s">
        <v>179</v>
      </c>
      <c r="U1180" s="11" t="s">
        <v>2044</v>
      </c>
    </row>
    <row r="1181" spans="1:21">
      <c r="A1181" s="11">
        <v>68570</v>
      </c>
      <c r="B1181" s="11">
        <v>1</v>
      </c>
      <c r="C1181" s="11"/>
      <c r="D1181" s="11">
        <v>78.8</v>
      </c>
      <c r="E1181" s="11">
        <v>2</v>
      </c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>
        <v>1</v>
      </c>
      <c r="Q1181" s="11">
        <v>178</v>
      </c>
      <c r="R1181" s="11">
        <v>201601</v>
      </c>
      <c r="S1181" s="11">
        <v>73</v>
      </c>
      <c r="T1181" s="11" t="s">
        <v>179</v>
      </c>
      <c r="U1181" s="11" t="s">
        <v>2045</v>
      </c>
    </row>
    <row r="1182" spans="1:21">
      <c r="A1182" s="11">
        <v>68570</v>
      </c>
      <c r="B1182" s="11">
        <v>1</v>
      </c>
      <c r="C1182" s="11"/>
      <c r="D1182" s="11">
        <v>86.5</v>
      </c>
      <c r="E1182" s="11">
        <v>2</v>
      </c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>
        <v>1</v>
      </c>
      <c r="Q1182" s="11">
        <v>178</v>
      </c>
      <c r="R1182" s="11">
        <v>201601</v>
      </c>
      <c r="S1182" s="11">
        <v>73</v>
      </c>
      <c r="T1182" s="11" t="s">
        <v>179</v>
      </c>
      <c r="U1182" s="11" t="s">
        <v>2046</v>
      </c>
    </row>
    <row r="1183" spans="1:21">
      <c r="A1183" s="11">
        <v>68570</v>
      </c>
      <c r="B1183" s="11">
        <v>1</v>
      </c>
      <c r="C1183" s="11"/>
      <c r="D1183" s="11">
        <v>76</v>
      </c>
      <c r="E1183" s="11">
        <v>2</v>
      </c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>
        <v>1</v>
      </c>
      <c r="Q1183" s="11">
        <v>178</v>
      </c>
      <c r="R1183" s="11">
        <v>201601</v>
      </c>
      <c r="S1183" s="11">
        <v>73</v>
      </c>
      <c r="T1183" s="11" t="s">
        <v>179</v>
      </c>
      <c r="U1183" s="11" t="s">
        <v>2047</v>
      </c>
    </row>
    <row r="1184" spans="1:21">
      <c r="A1184" s="11">
        <v>68570</v>
      </c>
      <c r="B1184" s="11">
        <v>1</v>
      </c>
      <c r="C1184" s="11"/>
      <c r="D1184" s="11">
        <v>91.2</v>
      </c>
      <c r="E1184" s="11">
        <v>2</v>
      </c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>
        <v>1</v>
      </c>
      <c r="Q1184" s="11">
        <v>178</v>
      </c>
      <c r="R1184" s="11">
        <v>201601</v>
      </c>
      <c r="S1184" s="11">
        <v>73</v>
      </c>
      <c r="T1184" s="11" t="s">
        <v>179</v>
      </c>
      <c r="U1184" s="11" t="s">
        <v>2048</v>
      </c>
    </row>
    <row r="1185" spans="1:21">
      <c r="A1185" s="11">
        <v>68570</v>
      </c>
      <c r="B1185" s="11">
        <v>1</v>
      </c>
      <c r="C1185" s="11"/>
      <c r="D1185" s="11">
        <v>116.7</v>
      </c>
      <c r="E1185" s="11">
        <v>2</v>
      </c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>
        <v>1</v>
      </c>
      <c r="Q1185" s="11">
        <v>178</v>
      </c>
      <c r="R1185" s="11">
        <v>201601</v>
      </c>
      <c r="S1185" s="11">
        <v>73</v>
      </c>
      <c r="T1185" s="11" t="s">
        <v>179</v>
      </c>
      <c r="U1185" s="11" t="s">
        <v>2049</v>
      </c>
    </row>
    <row r="1186" spans="1:21">
      <c r="A1186" s="11">
        <v>68570</v>
      </c>
      <c r="B1186" s="11">
        <v>1</v>
      </c>
      <c r="C1186" s="11"/>
      <c r="D1186" s="11">
        <v>101.2</v>
      </c>
      <c r="E1186" s="11">
        <v>2</v>
      </c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>
        <v>1</v>
      </c>
      <c r="Q1186" s="11">
        <v>178</v>
      </c>
      <c r="R1186" s="11">
        <v>201601</v>
      </c>
      <c r="S1186" s="11">
        <v>73</v>
      </c>
      <c r="T1186" s="11" t="s">
        <v>179</v>
      </c>
      <c r="U1186" s="11" t="s">
        <v>2050</v>
      </c>
    </row>
    <row r="1187" spans="1:21">
      <c r="A1187" s="11">
        <v>68570</v>
      </c>
      <c r="B1187" s="11">
        <v>1</v>
      </c>
      <c r="C1187" s="11"/>
      <c r="D1187" s="11">
        <v>68.2</v>
      </c>
      <c r="E1187" s="11">
        <v>2</v>
      </c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>
        <v>1</v>
      </c>
      <c r="Q1187" s="11">
        <v>178</v>
      </c>
      <c r="R1187" s="11">
        <v>201601</v>
      </c>
      <c r="S1187" s="11">
        <v>73</v>
      </c>
      <c r="T1187" s="11" t="s">
        <v>179</v>
      </c>
      <c r="U1187" s="11" t="s">
        <v>2051</v>
      </c>
    </row>
    <row r="1188" spans="1:21">
      <c r="A1188" s="11">
        <v>68570</v>
      </c>
      <c r="B1188" s="11">
        <v>1</v>
      </c>
      <c r="C1188" s="11"/>
      <c r="D1188" s="11">
        <v>98.2</v>
      </c>
      <c r="E1188" s="11">
        <v>2</v>
      </c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>
        <v>1</v>
      </c>
      <c r="Q1188" s="11">
        <v>178</v>
      </c>
      <c r="R1188" s="11">
        <v>201601</v>
      </c>
      <c r="S1188" s="11">
        <v>73</v>
      </c>
      <c r="T1188" s="11" t="s">
        <v>179</v>
      </c>
      <c r="U1188" s="11" t="s">
        <v>2052</v>
      </c>
    </row>
    <row r="1189" spans="1:21">
      <c r="A1189" s="11">
        <v>68570</v>
      </c>
      <c r="B1189" s="11">
        <v>1</v>
      </c>
      <c r="C1189" s="11"/>
      <c r="D1189" s="11">
        <v>95.6</v>
      </c>
      <c r="E1189" s="11">
        <v>2</v>
      </c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>
        <v>1</v>
      </c>
      <c r="Q1189" s="11">
        <v>178</v>
      </c>
      <c r="R1189" s="11">
        <v>201601</v>
      </c>
      <c r="S1189" s="11">
        <v>73</v>
      </c>
      <c r="T1189" s="11" t="s">
        <v>179</v>
      </c>
      <c r="U1189" s="11" t="s">
        <v>2053</v>
      </c>
    </row>
    <row r="1190" spans="1:21">
      <c r="A1190" s="11">
        <v>68570</v>
      </c>
      <c r="B1190" s="11">
        <v>1</v>
      </c>
      <c r="C1190" s="11"/>
      <c r="D1190" s="11">
        <v>93.1</v>
      </c>
      <c r="E1190" s="11">
        <v>2</v>
      </c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>
        <v>1</v>
      </c>
      <c r="Q1190" s="11">
        <v>178</v>
      </c>
      <c r="R1190" s="11">
        <v>201601</v>
      </c>
      <c r="S1190" s="11">
        <v>73</v>
      </c>
      <c r="T1190" s="11" t="s">
        <v>179</v>
      </c>
      <c r="U1190" s="11" t="s">
        <v>2054</v>
      </c>
    </row>
    <row r="1191" spans="1:21">
      <c r="A1191" s="11">
        <v>68570</v>
      </c>
      <c r="B1191" s="11">
        <v>1</v>
      </c>
      <c r="C1191" s="11"/>
      <c r="D1191" s="11">
        <v>72.8</v>
      </c>
      <c r="E1191" s="11">
        <v>2</v>
      </c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>
        <v>1</v>
      </c>
      <c r="Q1191" s="11">
        <v>178</v>
      </c>
      <c r="R1191" s="11">
        <v>201601</v>
      </c>
      <c r="S1191" s="11">
        <v>73</v>
      </c>
      <c r="T1191" s="11" t="s">
        <v>179</v>
      </c>
      <c r="U1191" s="11" t="s">
        <v>2055</v>
      </c>
    </row>
    <row r="1192" spans="1:21">
      <c r="A1192" s="11">
        <v>68570</v>
      </c>
      <c r="B1192" s="11">
        <v>1</v>
      </c>
      <c r="C1192" s="11"/>
      <c r="D1192" s="11">
        <v>94.9</v>
      </c>
      <c r="E1192" s="11">
        <v>2</v>
      </c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>
        <v>1</v>
      </c>
      <c r="Q1192" s="11">
        <v>178</v>
      </c>
      <c r="R1192" s="11">
        <v>201601</v>
      </c>
      <c r="S1192" s="11">
        <v>73</v>
      </c>
      <c r="T1192" s="11" t="s">
        <v>179</v>
      </c>
      <c r="U1192" s="11" t="s">
        <v>2056</v>
      </c>
    </row>
    <row r="1193" spans="1:21">
      <c r="A1193" s="11">
        <v>68570</v>
      </c>
      <c r="B1193" s="11">
        <v>1</v>
      </c>
      <c r="C1193" s="11"/>
      <c r="D1193" s="11">
        <v>96.2</v>
      </c>
      <c r="E1193" s="11">
        <v>2</v>
      </c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>
        <v>1</v>
      </c>
      <c r="Q1193" s="11">
        <v>178</v>
      </c>
      <c r="R1193" s="11">
        <v>201601</v>
      </c>
      <c r="S1193" s="11">
        <v>73</v>
      </c>
      <c r="T1193" s="11" t="s">
        <v>179</v>
      </c>
      <c r="U1193" s="11" t="s">
        <v>2057</v>
      </c>
    </row>
    <row r="1194" spans="1:21">
      <c r="A1194" s="11">
        <v>68570</v>
      </c>
      <c r="B1194" s="11">
        <v>1</v>
      </c>
      <c r="C1194" s="11"/>
      <c r="D1194" s="11">
        <v>104</v>
      </c>
      <c r="E1194" s="11">
        <v>2</v>
      </c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>
        <v>1</v>
      </c>
      <c r="Q1194" s="11">
        <v>178</v>
      </c>
      <c r="R1194" s="11">
        <v>201601</v>
      </c>
      <c r="S1194" s="11">
        <v>73</v>
      </c>
      <c r="T1194" s="11" t="s">
        <v>179</v>
      </c>
      <c r="U1194" s="11" t="s">
        <v>2058</v>
      </c>
    </row>
    <row r="1195" spans="1:21">
      <c r="A1195" s="11">
        <v>68570</v>
      </c>
      <c r="B1195" s="11">
        <v>1</v>
      </c>
      <c r="C1195" s="11"/>
      <c r="D1195" s="11">
        <v>94.5</v>
      </c>
      <c r="E1195" s="11">
        <v>2</v>
      </c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>
        <v>1</v>
      </c>
      <c r="Q1195" s="11">
        <v>178</v>
      </c>
      <c r="R1195" s="11">
        <v>201601</v>
      </c>
      <c r="S1195" s="11">
        <v>73</v>
      </c>
      <c r="T1195" s="11" t="s">
        <v>179</v>
      </c>
      <c r="U1195" s="11" t="s">
        <v>2059</v>
      </c>
    </row>
    <row r="1196" spans="1:21">
      <c r="A1196" s="11">
        <v>68570</v>
      </c>
      <c r="B1196" s="11">
        <v>1</v>
      </c>
      <c r="C1196" s="11"/>
      <c r="D1196" s="11">
        <v>89.2</v>
      </c>
      <c r="E1196" s="11">
        <v>2</v>
      </c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>
        <v>1</v>
      </c>
      <c r="Q1196" s="11">
        <v>178</v>
      </c>
      <c r="R1196" s="11">
        <v>201601</v>
      </c>
      <c r="S1196" s="11">
        <v>73</v>
      </c>
      <c r="T1196" s="11" t="s">
        <v>179</v>
      </c>
      <c r="U1196" s="11" t="s">
        <v>2060</v>
      </c>
    </row>
    <row r="1197" spans="1:21">
      <c r="A1197" s="11">
        <v>68570</v>
      </c>
      <c r="B1197" s="11">
        <v>1</v>
      </c>
      <c r="C1197" s="11"/>
      <c r="D1197" s="11">
        <v>106.7</v>
      </c>
      <c r="E1197" s="11">
        <v>2</v>
      </c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>
        <v>1</v>
      </c>
      <c r="Q1197" s="11">
        <v>178</v>
      </c>
      <c r="R1197" s="11">
        <v>201601</v>
      </c>
      <c r="S1197" s="11">
        <v>73</v>
      </c>
      <c r="T1197" s="11" t="s">
        <v>179</v>
      </c>
      <c r="U1197" s="11" t="s">
        <v>2061</v>
      </c>
    </row>
    <row r="1198" spans="1:21">
      <c r="A1198" s="11">
        <v>68570</v>
      </c>
      <c r="B1198" s="11">
        <v>1</v>
      </c>
      <c r="C1198" s="11"/>
      <c r="D1198" s="11">
        <v>104.2</v>
      </c>
      <c r="E1198" s="11">
        <v>2</v>
      </c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>
        <v>1</v>
      </c>
      <c r="Q1198" s="11">
        <v>178</v>
      </c>
      <c r="R1198" s="11">
        <v>201601</v>
      </c>
      <c r="S1198" s="11">
        <v>73</v>
      </c>
      <c r="T1198" s="11" t="s">
        <v>179</v>
      </c>
      <c r="U1198" s="11" t="s">
        <v>2062</v>
      </c>
    </row>
    <row r="1199" spans="1:21">
      <c r="A1199" s="11">
        <v>68570</v>
      </c>
      <c r="B1199" s="11">
        <v>1</v>
      </c>
      <c r="C1199" s="11"/>
      <c r="D1199" s="11">
        <v>83.8</v>
      </c>
      <c r="E1199" s="11">
        <v>2</v>
      </c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>
        <v>1</v>
      </c>
      <c r="Q1199" s="11">
        <v>178</v>
      </c>
      <c r="R1199" s="11">
        <v>201601</v>
      </c>
      <c r="S1199" s="11">
        <v>73</v>
      </c>
      <c r="T1199" s="11" t="s">
        <v>179</v>
      </c>
      <c r="U1199" s="11" t="s">
        <v>2063</v>
      </c>
    </row>
    <row r="1200" spans="1:21">
      <c r="A1200" s="11">
        <v>68570</v>
      </c>
      <c r="B1200" s="11">
        <v>1</v>
      </c>
      <c r="C1200" s="11"/>
      <c r="D1200" s="11">
        <v>84.8</v>
      </c>
      <c r="E1200" s="11">
        <v>2</v>
      </c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>
        <v>1</v>
      </c>
      <c r="Q1200" s="11">
        <v>178</v>
      </c>
      <c r="R1200" s="11">
        <v>201601</v>
      </c>
      <c r="S1200" s="11">
        <v>73</v>
      </c>
      <c r="T1200" s="11" t="s">
        <v>179</v>
      </c>
      <c r="U1200" s="11" t="s">
        <v>2064</v>
      </c>
    </row>
    <row r="1201" spans="1:21">
      <c r="A1201" s="11">
        <v>68570</v>
      </c>
      <c r="B1201" s="11">
        <v>1</v>
      </c>
      <c r="C1201" s="11"/>
      <c r="D1201" s="11">
        <v>93.9</v>
      </c>
      <c r="E1201" s="11">
        <v>2</v>
      </c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>
        <v>1</v>
      </c>
      <c r="Q1201" s="11">
        <v>178</v>
      </c>
      <c r="R1201" s="11">
        <v>201601</v>
      </c>
      <c r="S1201" s="11">
        <v>73</v>
      </c>
      <c r="T1201" s="11" t="s">
        <v>179</v>
      </c>
      <c r="U1201" s="11" t="s">
        <v>2065</v>
      </c>
    </row>
    <row r="1202" spans="1:21">
      <c r="A1202" s="11">
        <v>68570</v>
      </c>
      <c r="B1202" s="11">
        <v>1</v>
      </c>
      <c r="C1202" s="11"/>
      <c r="D1202" s="11">
        <v>126.6</v>
      </c>
      <c r="E1202" s="11">
        <v>2</v>
      </c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>
        <v>1</v>
      </c>
      <c r="Q1202" s="11">
        <v>178</v>
      </c>
      <c r="R1202" s="11">
        <v>201601</v>
      </c>
      <c r="S1202" s="11">
        <v>73</v>
      </c>
      <c r="T1202" s="11" t="s">
        <v>179</v>
      </c>
      <c r="U1202" s="11" t="s">
        <v>2066</v>
      </c>
    </row>
    <row r="1203" spans="1:21">
      <c r="A1203" s="11">
        <v>68570</v>
      </c>
      <c r="B1203" s="11">
        <v>2</v>
      </c>
      <c r="C1203" s="11"/>
      <c r="D1203" s="11">
        <v>34.1</v>
      </c>
      <c r="E1203" s="11">
        <v>2</v>
      </c>
      <c r="F1203" s="11">
        <v>0</v>
      </c>
      <c r="G1203" s="11">
        <v>0</v>
      </c>
      <c r="H1203" s="11">
        <v>0</v>
      </c>
      <c r="I1203" s="11"/>
      <c r="J1203" s="11"/>
      <c r="K1203" s="11"/>
      <c r="L1203" s="11"/>
      <c r="M1203" s="11"/>
      <c r="N1203" s="11"/>
      <c r="O1203" s="11"/>
      <c r="P1203" s="11">
        <v>1</v>
      </c>
      <c r="Q1203" s="11">
        <v>178</v>
      </c>
      <c r="R1203" s="11">
        <v>201601</v>
      </c>
      <c r="S1203" s="11">
        <v>73</v>
      </c>
      <c r="T1203" s="11" t="s">
        <v>179</v>
      </c>
      <c r="U1203" s="11" t="s">
        <v>2067</v>
      </c>
    </row>
    <row r="1204" spans="1:21">
      <c r="A1204" s="11">
        <v>68570</v>
      </c>
      <c r="B1204" s="11">
        <v>2</v>
      </c>
      <c r="C1204" s="11"/>
      <c r="D1204" s="11">
        <v>41.2</v>
      </c>
      <c r="E1204" s="11">
        <v>2</v>
      </c>
      <c r="F1204" s="11">
        <v>0</v>
      </c>
      <c r="G1204" s="11">
        <v>0</v>
      </c>
      <c r="H1204" s="11">
        <v>0</v>
      </c>
      <c r="I1204" s="11"/>
      <c r="J1204" s="11"/>
      <c r="K1204" s="11"/>
      <c r="L1204" s="11"/>
      <c r="M1204" s="11"/>
      <c r="N1204" s="11"/>
      <c r="O1204" s="11"/>
      <c r="P1204" s="11">
        <v>1</v>
      </c>
      <c r="Q1204" s="11">
        <v>178</v>
      </c>
      <c r="R1204" s="11">
        <v>201601</v>
      </c>
      <c r="S1204" s="11">
        <v>73</v>
      </c>
      <c r="T1204" s="11" t="s">
        <v>179</v>
      </c>
      <c r="U1204" s="11" t="s">
        <v>2068</v>
      </c>
    </row>
    <row r="1205" spans="1:21">
      <c r="A1205" s="11">
        <v>68570</v>
      </c>
      <c r="B1205" s="11">
        <v>2</v>
      </c>
      <c r="C1205" s="11"/>
      <c r="D1205" s="11">
        <v>42.1</v>
      </c>
      <c r="E1205" s="11">
        <v>2</v>
      </c>
      <c r="F1205" s="11">
        <v>0</v>
      </c>
      <c r="G1205" s="11">
        <v>0</v>
      </c>
      <c r="H1205" s="11">
        <v>0</v>
      </c>
      <c r="I1205" s="11"/>
      <c r="J1205" s="11"/>
      <c r="K1205" s="11"/>
      <c r="L1205" s="11"/>
      <c r="M1205" s="11"/>
      <c r="N1205" s="11"/>
      <c r="O1205" s="11"/>
      <c r="P1205" s="11">
        <v>1</v>
      </c>
      <c r="Q1205" s="11">
        <v>178</v>
      </c>
      <c r="R1205" s="11">
        <v>201601</v>
      </c>
      <c r="S1205" s="11">
        <v>73</v>
      </c>
      <c r="T1205" s="11" t="s">
        <v>179</v>
      </c>
      <c r="U1205" s="11" t="s">
        <v>2069</v>
      </c>
    </row>
    <row r="1206" spans="1:21">
      <c r="A1206" s="11">
        <v>68570</v>
      </c>
      <c r="B1206" s="11">
        <v>2</v>
      </c>
      <c r="C1206" s="11"/>
      <c r="D1206" s="11">
        <v>35.1</v>
      </c>
      <c r="E1206" s="11">
        <v>2</v>
      </c>
      <c r="F1206" s="11">
        <v>0</v>
      </c>
      <c r="G1206" s="11">
        <v>0</v>
      </c>
      <c r="H1206" s="11">
        <v>0</v>
      </c>
      <c r="I1206" s="11"/>
      <c r="J1206" s="11"/>
      <c r="K1206" s="11"/>
      <c r="L1206" s="11"/>
      <c r="M1206" s="11"/>
      <c r="N1206" s="11"/>
      <c r="O1206" s="11"/>
      <c r="P1206" s="11">
        <v>1</v>
      </c>
      <c r="Q1206" s="11">
        <v>178</v>
      </c>
      <c r="R1206" s="11">
        <v>201601</v>
      </c>
      <c r="S1206" s="11">
        <v>73</v>
      </c>
      <c r="T1206" s="11" t="s">
        <v>179</v>
      </c>
      <c r="U1206" s="11" t="s">
        <v>2070</v>
      </c>
    </row>
    <row r="1207" spans="1:21">
      <c r="A1207" s="11">
        <v>68570</v>
      </c>
      <c r="B1207" s="11">
        <v>2</v>
      </c>
      <c r="C1207" s="11"/>
      <c r="D1207" s="11">
        <v>35</v>
      </c>
      <c r="E1207" s="11">
        <v>2</v>
      </c>
      <c r="F1207" s="11">
        <v>0</v>
      </c>
      <c r="G1207" s="11">
        <v>0</v>
      </c>
      <c r="H1207" s="11">
        <v>0</v>
      </c>
      <c r="I1207" s="11"/>
      <c r="J1207" s="11"/>
      <c r="K1207" s="11"/>
      <c r="L1207" s="11"/>
      <c r="M1207" s="11"/>
      <c r="N1207" s="11"/>
      <c r="O1207" s="11"/>
      <c r="P1207" s="11">
        <v>1</v>
      </c>
      <c r="Q1207" s="11">
        <v>178</v>
      </c>
      <c r="R1207" s="11">
        <v>201601</v>
      </c>
      <c r="S1207" s="11">
        <v>73</v>
      </c>
      <c r="T1207" s="11" t="s">
        <v>179</v>
      </c>
      <c r="U1207" s="11" t="s">
        <v>2071</v>
      </c>
    </row>
    <row r="1208" spans="1:21">
      <c r="A1208" s="11">
        <v>68570</v>
      </c>
      <c r="B1208" s="11">
        <v>2</v>
      </c>
      <c r="C1208" s="11"/>
      <c r="D1208" s="11">
        <v>39.799999999999997</v>
      </c>
      <c r="E1208" s="11">
        <v>2</v>
      </c>
      <c r="F1208" s="11">
        <v>0</v>
      </c>
      <c r="G1208" s="11">
        <v>0</v>
      </c>
      <c r="H1208" s="11">
        <v>0</v>
      </c>
      <c r="I1208" s="11"/>
      <c r="J1208" s="11"/>
      <c r="K1208" s="11"/>
      <c r="L1208" s="11"/>
      <c r="M1208" s="11"/>
      <c r="N1208" s="11"/>
      <c r="O1208" s="11"/>
      <c r="P1208" s="11">
        <v>1</v>
      </c>
      <c r="Q1208" s="11">
        <v>178</v>
      </c>
      <c r="R1208" s="11">
        <v>201601</v>
      </c>
      <c r="S1208" s="11">
        <v>73</v>
      </c>
      <c r="T1208" s="11" t="s">
        <v>179</v>
      </c>
      <c r="U1208" s="11" t="s">
        <v>2072</v>
      </c>
    </row>
    <row r="1209" spans="1:21">
      <c r="A1209" s="11">
        <v>68570</v>
      </c>
      <c r="B1209" s="11">
        <v>2</v>
      </c>
      <c r="C1209" s="11"/>
      <c r="D1209" s="11">
        <v>38.1</v>
      </c>
      <c r="E1209" s="11">
        <v>2</v>
      </c>
      <c r="F1209" s="11">
        <v>0</v>
      </c>
      <c r="G1209" s="11">
        <v>0</v>
      </c>
      <c r="H1209" s="11">
        <v>0</v>
      </c>
      <c r="I1209" s="11"/>
      <c r="J1209" s="11"/>
      <c r="K1209" s="11"/>
      <c r="L1209" s="11"/>
      <c r="M1209" s="11"/>
      <c r="N1209" s="11"/>
      <c r="O1209" s="11"/>
      <c r="P1209" s="11">
        <v>1</v>
      </c>
      <c r="Q1209" s="11">
        <v>178</v>
      </c>
      <c r="R1209" s="11">
        <v>201601</v>
      </c>
      <c r="S1209" s="11">
        <v>73</v>
      </c>
      <c r="T1209" s="11" t="s">
        <v>179</v>
      </c>
      <c r="U1209" s="11" t="s">
        <v>2073</v>
      </c>
    </row>
    <row r="1210" spans="1:21">
      <c r="A1210" s="11">
        <v>68570</v>
      </c>
      <c r="B1210" s="11">
        <v>2</v>
      </c>
      <c r="C1210" s="11"/>
      <c r="D1210" s="11">
        <v>39.1</v>
      </c>
      <c r="E1210" s="11">
        <v>2</v>
      </c>
      <c r="F1210" s="11">
        <v>0</v>
      </c>
      <c r="G1210" s="11">
        <v>0</v>
      </c>
      <c r="H1210" s="11">
        <v>0</v>
      </c>
      <c r="I1210" s="11"/>
      <c r="J1210" s="11"/>
      <c r="K1210" s="11"/>
      <c r="L1210" s="11"/>
      <c r="M1210" s="11"/>
      <c r="N1210" s="11"/>
      <c r="O1210" s="11"/>
      <c r="P1210" s="11">
        <v>1</v>
      </c>
      <c r="Q1210" s="11">
        <v>178</v>
      </c>
      <c r="R1210" s="11">
        <v>201601</v>
      </c>
      <c r="S1210" s="11">
        <v>73</v>
      </c>
      <c r="T1210" s="11" t="s">
        <v>179</v>
      </c>
      <c r="U1210" s="11" t="s">
        <v>2074</v>
      </c>
    </row>
    <row r="1211" spans="1:21">
      <c r="A1211" s="11">
        <v>68570</v>
      </c>
      <c r="B1211" s="11">
        <v>2</v>
      </c>
      <c r="C1211" s="11"/>
      <c r="D1211" s="11">
        <v>41.9</v>
      </c>
      <c r="E1211" s="11">
        <v>2</v>
      </c>
      <c r="F1211" s="11">
        <v>0</v>
      </c>
      <c r="G1211" s="11">
        <v>0</v>
      </c>
      <c r="H1211" s="11">
        <v>0</v>
      </c>
      <c r="I1211" s="11"/>
      <c r="J1211" s="11"/>
      <c r="K1211" s="11"/>
      <c r="L1211" s="11"/>
      <c r="M1211" s="11"/>
      <c r="N1211" s="11"/>
      <c r="O1211" s="11"/>
      <c r="P1211" s="11">
        <v>1</v>
      </c>
      <c r="Q1211" s="11">
        <v>178</v>
      </c>
      <c r="R1211" s="11">
        <v>201601</v>
      </c>
      <c r="S1211" s="11">
        <v>73</v>
      </c>
      <c r="T1211" s="11" t="s">
        <v>179</v>
      </c>
      <c r="U1211" s="11" t="s">
        <v>2075</v>
      </c>
    </row>
    <row r="1212" spans="1:21">
      <c r="A1212" s="11">
        <v>68570</v>
      </c>
      <c r="B1212" s="11">
        <v>2</v>
      </c>
      <c r="C1212" s="11"/>
      <c r="D1212" s="11">
        <v>42</v>
      </c>
      <c r="E1212" s="11">
        <v>2</v>
      </c>
      <c r="F1212" s="11">
        <v>0</v>
      </c>
      <c r="G1212" s="11">
        <v>0</v>
      </c>
      <c r="H1212" s="11">
        <v>0</v>
      </c>
      <c r="I1212" s="11"/>
      <c r="J1212" s="11"/>
      <c r="K1212" s="11"/>
      <c r="L1212" s="11"/>
      <c r="M1212" s="11"/>
      <c r="N1212" s="11"/>
      <c r="O1212" s="11"/>
      <c r="P1212" s="11">
        <v>1</v>
      </c>
      <c r="Q1212" s="11">
        <v>178</v>
      </c>
      <c r="R1212" s="11">
        <v>201601</v>
      </c>
      <c r="S1212" s="11">
        <v>73</v>
      </c>
      <c r="T1212" s="11" t="s">
        <v>179</v>
      </c>
      <c r="U1212" s="11" t="s">
        <v>2076</v>
      </c>
    </row>
    <row r="1213" spans="1:21">
      <c r="A1213" s="11">
        <v>68570</v>
      </c>
      <c r="B1213" s="11">
        <v>2</v>
      </c>
      <c r="C1213" s="11"/>
      <c r="D1213" s="11">
        <v>41.8</v>
      </c>
      <c r="E1213" s="11">
        <v>2</v>
      </c>
      <c r="F1213" s="11">
        <v>0</v>
      </c>
      <c r="G1213" s="11">
        <v>0</v>
      </c>
      <c r="H1213" s="11">
        <v>0</v>
      </c>
      <c r="I1213" s="11"/>
      <c r="J1213" s="11"/>
      <c r="K1213" s="11"/>
      <c r="L1213" s="11"/>
      <c r="M1213" s="11"/>
      <c r="N1213" s="11"/>
      <c r="O1213" s="11"/>
      <c r="P1213" s="11">
        <v>1</v>
      </c>
      <c r="Q1213" s="11">
        <v>178</v>
      </c>
      <c r="R1213" s="11">
        <v>201601</v>
      </c>
      <c r="S1213" s="11">
        <v>73</v>
      </c>
      <c r="T1213" s="11" t="s">
        <v>179</v>
      </c>
      <c r="U1213" s="11" t="s">
        <v>2077</v>
      </c>
    </row>
    <row r="1214" spans="1:21">
      <c r="A1214" s="11">
        <v>68570</v>
      </c>
      <c r="B1214" s="11">
        <v>2</v>
      </c>
      <c r="C1214" s="11"/>
      <c r="D1214" s="11">
        <v>38.700000000000003</v>
      </c>
      <c r="E1214" s="11">
        <v>2</v>
      </c>
      <c r="F1214" s="11">
        <v>0</v>
      </c>
      <c r="G1214" s="11">
        <v>0</v>
      </c>
      <c r="H1214" s="11">
        <v>0</v>
      </c>
      <c r="I1214" s="11"/>
      <c r="J1214" s="11"/>
      <c r="K1214" s="11"/>
      <c r="L1214" s="11"/>
      <c r="M1214" s="11"/>
      <c r="N1214" s="11"/>
      <c r="O1214" s="11"/>
      <c r="P1214" s="11">
        <v>1</v>
      </c>
      <c r="Q1214" s="11">
        <v>178</v>
      </c>
      <c r="R1214" s="11">
        <v>201601</v>
      </c>
      <c r="S1214" s="11">
        <v>73</v>
      </c>
      <c r="T1214" s="11" t="s">
        <v>179</v>
      </c>
      <c r="U1214" s="11" t="s">
        <v>2078</v>
      </c>
    </row>
    <row r="1215" spans="1:21">
      <c r="A1215" s="11">
        <v>68570</v>
      </c>
      <c r="B1215" s="11">
        <v>2</v>
      </c>
      <c r="C1215" s="11"/>
      <c r="D1215" s="11">
        <v>42.1</v>
      </c>
      <c r="E1215" s="11">
        <v>2</v>
      </c>
      <c r="F1215" s="11">
        <v>0</v>
      </c>
      <c r="G1215" s="11">
        <v>0</v>
      </c>
      <c r="H1215" s="11">
        <v>0</v>
      </c>
      <c r="I1215" s="11"/>
      <c r="J1215" s="11"/>
      <c r="K1215" s="11"/>
      <c r="L1215" s="11"/>
      <c r="M1215" s="11"/>
      <c r="N1215" s="11"/>
      <c r="O1215" s="11"/>
      <c r="P1215" s="11">
        <v>1</v>
      </c>
      <c r="Q1215" s="11">
        <v>178</v>
      </c>
      <c r="R1215" s="11">
        <v>201601</v>
      </c>
      <c r="S1215" s="11">
        <v>73</v>
      </c>
      <c r="T1215" s="11" t="s">
        <v>179</v>
      </c>
      <c r="U1215" s="11" t="s">
        <v>2079</v>
      </c>
    </row>
    <row r="1216" spans="1:21">
      <c r="A1216" s="11">
        <v>68570</v>
      </c>
      <c r="B1216" s="11">
        <v>2</v>
      </c>
      <c r="C1216" s="11"/>
      <c r="D1216" s="11">
        <v>41.2</v>
      </c>
      <c r="E1216" s="11">
        <v>2</v>
      </c>
      <c r="F1216" s="11">
        <v>0</v>
      </c>
      <c r="G1216" s="11">
        <v>0</v>
      </c>
      <c r="H1216" s="11">
        <v>0</v>
      </c>
      <c r="I1216" s="11"/>
      <c r="J1216" s="11"/>
      <c r="K1216" s="11"/>
      <c r="L1216" s="11"/>
      <c r="M1216" s="11"/>
      <c r="N1216" s="11"/>
      <c r="O1216" s="11"/>
      <c r="P1216" s="11">
        <v>1</v>
      </c>
      <c r="Q1216" s="11">
        <v>178</v>
      </c>
      <c r="R1216" s="11">
        <v>201601</v>
      </c>
      <c r="S1216" s="11">
        <v>73</v>
      </c>
      <c r="T1216" s="11" t="s">
        <v>179</v>
      </c>
      <c r="U1216" s="11" t="s">
        <v>2080</v>
      </c>
    </row>
    <row r="1217" spans="1:21">
      <c r="A1217" s="11">
        <v>68570</v>
      </c>
      <c r="B1217" s="11">
        <v>2</v>
      </c>
      <c r="C1217" s="11"/>
      <c r="D1217" s="11">
        <v>37.799999999999997</v>
      </c>
      <c r="E1217" s="11">
        <v>2</v>
      </c>
      <c r="F1217" s="11">
        <v>0</v>
      </c>
      <c r="G1217" s="11">
        <v>0</v>
      </c>
      <c r="H1217" s="11">
        <v>0</v>
      </c>
      <c r="I1217" s="11"/>
      <c r="J1217" s="11"/>
      <c r="K1217" s="11"/>
      <c r="L1217" s="11"/>
      <c r="M1217" s="11"/>
      <c r="N1217" s="11"/>
      <c r="O1217" s="11"/>
      <c r="P1217" s="11">
        <v>1</v>
      </c>
      <c r="Q1217" s="11">
        <v>178</v>
      </c>
      <c r="R1217" s="11">
        <v>201601</v>
      </c>
      <c r="S1217" s="11">
        <v>73</v>
      </c>
      <c r="T1217" s="11" t="s">
        <v>179</v>
      </c>
      <c r="U1217" s="11" t="s">
        <v>2081</v>
      </c>
    </row>
    <row r="1218" spans="1:21">
      <c r="A1218" s="11">
        <v>68570</v>
      </c>
      <c r="B1218" s="11">
        <v>2</v>
      </c>
      <c r="C1218" s="11"/>
      <c r="D1218" s="11">
        <v>67</v>
      </c>
      <c r="E1218" s="11">
        <v>2</v>
      </c>
      <c r="F1218" s="11">
        <v>0</v>
      </c>
      <c r="G1218" s="11">
        <v>0</v>
      </c>
      <c r="H1218" s="11">
        <v>0</v>
      </c>
      <c r="I1218" s="11"/>
      <c r="J1218" s="11"/>
      <c r="K1218" s="11"/>
      <c r="L1218" s="11"/>
      <c r="M1218" s="11"/>
      <c r="N1218" s="11"/>
      <c r="O1218" s="11"/>
      <c r="P1218" s="11">
        <v>1</v>
      </c>
      <c r="Q1218" s="11">
        <v>178</v>
      </c>
      <c r="R1218" s="11">
        <v>201601</v>
      </c>
      <c r="S1218" s="11">
        <v>73</v>
      </c>
      <c r="T1218" s="11" t="s">
        <v>179</v>
      </c>
      <c r="U1218" s="11" t="s">
        <v>2082</v>
      </c>
    </row>
    <row r="1219" spans="1:21">
      <c r="A1219" s="11">
        <v>68570</v>
      </c>
      <c r="B1219" s="11">
        <v>2</v>
      </c>
      <c r="C1219" s="11"/>
      <c r="D1219" s="11">
        <v>42.2</v>
      </c>
      <c r="E1219" s="11">
        <v>2</v>
      </c>
      <c r="F1219" s="11">
        <v>0</v>
      </c>
      <c r="G1219" s="11">
        <v>0</v>
      </c>
      <c r="H1219" s="11">
        <v>0</v>
      </c>
      <c r="I1219" s="11"/>
      <c r="J1219" s="11"/>
      <c r="K1219" s="11"/>
      <c r="L1219" s="11"/>
      <c r="M1219" s="11"/>
      <c r="N1219" s="11"/>
      <c r="O1219" s="11"/>
      <c r="P1219" s="11">
        <v>1</v>
      </c>
      <c r="Q1219" s="11">
        <v>178</v>
      </c>
      <c r="R1219" s="11">
        <v>201601</v>
      </c>
      <c r="S1219" s="11">
        <v>73</v>
      </c>
      <c r="T1219" s="11" t="s">
        <v>179</v>
      </c>
      <c r="U1219" s="11" t="s">
        <v>2083</v>
      </c>
    </row>
    <row r="1220" spans="1:21">
      <c r="A1220" s="11">
        <v>68570</v>
      </c>
      <c r="B1220" s="11">
        <v>2</v>
      </c>
      <c r="C1220" s="11"/>
      <c r="D1220" s="11">
        <v>41</v>
      </c>
      <c r="E1220" s="11">
        <v>2</v>
      </c>
      <c r="F1220" s="11">
        <v>0</v>
      </c>
      <c r="G1220" s="11">
        <v>0</v>
      </c>
      <c r="H1220" s="11">
        <v>0</v>
      </c>
      <c r="I1220" s="11"/>
      <c r="J1220" s="11"/>
      <c r="K1220" s="11"/>
      <c r="L1220" s="11"/>
      <c r="M1220" s="11"/>
      <c r="N1220" s="11"/>
      <c r="O1220" s="11"/>
      <c r="P1220" s="11">
        <v>1</v>
      </c>
      <c r="Q1220" s="11">
        <v>178</v>
      </c>
      <c r="R1220" s="11">
        <v>201601</v>
      </c>
      <c r="S1220" s="11">
        <v>73</v>
      </c>
      <c r="T1220" s="11" t="s">
        <v>179</v>
      </c>
      <c r="U1220" s="11" t="s">
        <v>2084</v>
      </c>
    </row>
    <row r="1221" spans="1:21">
      <c r="A1221" s="11">
        <v>68570</v>
      </c>
      <c r="B1221" s="11">
        <v>2</v>
      </c>
      <c r="C1221" s="11"/>
      <c r="D1221" s="11">
        <v>57.9</v>
      </c>
      <c r="E1221" s="11">
        <v>1</v>
      </c>
      <c r="F1221" s="11">
        <v>0</v>
      </c>
      <c r="G1221" s="11">
        <v>0</v>
      </c>
      <c r="H1221" s="11">
        <v>1</v>
      </c>
      <c r="I1221" s="11"/>
      <c r="J1221" s="11"/>
      <c r="K1221" s="11"/>
      <c r="L1221" s="11"/>
      <c r="M1221" s="11"/>
      <c r="N1221" s="11"/>
      <c r="O1221" s="11"/>
      <c r="P1221" s="11">
        <v>1</v>
      </c>
      <c r="Q1221" s="11">
        <v>178</v>
      </c>
      <c r="R1221" s="11">
        <v>201601</v>
      </c>
      <c r="S1221" s="11">
        <v>73</v>
      </c>
      <c r="T1221" s="11" t="s">
        <v>179</v>
      </c>
      <c r="U1221" s="11" t="s">
        <v>2085</v>
      </c>
    </row>
    <row r="1222" spans="1:21">
      <c r="A1222" s="11">
        <v>68570</v>
      </c>
      <c r="B1222" s="11">
        <v>2</v>
      </c>
      <c r="C1222" s="11"/>
      <c r="D1222" s="11">
        <v>66.400000000000006</v>
      </c>
      <c r="E1222" s="11">
        <v>1</v>
      </c>
      <c r="F1222" s="11">
        <v>0</v>
      </c>
      <c r="G1222" s="11">
        <v>0</v>
      </c>
      <c r="H1222" s="11">
        <v>1</v>
      </c>
      <c r="I1222" s="11"/>
      <c r="J1222" s="11"/>
      <c r="K1222" s="11"/>
      <c r="L1222" s="11"/>
      <c r="M1222" s="11"/>
      <c r="N1222" s="11"/>
      <c r="O1222" s="11"/>
      <c r="P1222" s="11">
        <v>1</v>
      </c>
      <c r="Q1222" s="11">
        <v>178</v>
      </c>
      <c r="R1222" s="11">
        <v>201601</v>
      </c>
      <c r="S1222" s="11">
        <v>73</v>
      </c>
      <c r="T1222" s="11" t="s">
        <v>179</v>
      </c>
      <c r="U1222" s="11" t="s">
        <v>2086</v>
      </c>
    </row>
    <row r="1223" spans="1:21">
      <c r="A1223" s="11">
        <v>68570</v>
      </c>
      <c r="B1223" s="11">
        <v>2</v>
      </c>
      <c r="C1223" s="11"/>
      <c r="D1223" s="11">
        <v>65</v>
      </c>
      <c r="E1223" s="11">
        <v>1</v>
      </c>
      <c r="F1223" s="11">
        <v>0</v>
      </c>
      <c r="G1223" s="11">
        <v>0</v>
      </c>
      <c r="H1223" s="11">
        <v>1</v>
      </c>
      <c r="I1223" s="11"/>
      <c r="J1223" s="11"/>
      <c r="K1223" s="11"/>
      <c r="L1223" s="11"/>
      <c r="M1223" s="11"/>
      <c r="N1223" s="11"/>
      <c r="O1223" s="11"/>
      <c r="P1223" s="11">
        <v>1</v>
      </c>
      <c r="Q1223" s="11">
        <v>178</v>
      </c>
      <c r="R1223" s="11">
        <v>201601</v>
      </c>
      <c r="S1223" s="11">
        <v>73</v>
      </c>
      <c r="T1223" s="11" t="s">
        <v>179</v>
      </c>
      <c r="U1223" s="11" t="s">
        <v>2087</v>
      </c>
    </row>
    <row r="1224" spans="1:21">
      <c r="A1224" s="11">
        <v>68570</v>
      </c>
      <c r="B1224" s="11">
        <v>2</v>
      </c>
      <c r="C1224" s="11"/>
      <c r="D1224" s="11">
        <v>74.599999999999994</v>
      </c>
      <c r="E1224" s="11">
        <v>1</v>
      </c>
      <c r="F1224" s="11">
        <v>0</v>
      </c>
      <c r="G1224" s="11">
        <v>0</v>
      </c>
      <c r="H1224" s="11">
        <v>1</v>
      </c>
      <c r="I1224" s="11"/>
      <c r="J1224" s="11"/>
      <c r="K1224" s="11"/>
      <c r="L1224" s="11"/>
      <c r="M1224" s="11"/>
      <c r="N1224" s="11"/>
      <c r="O1224" s="11"/>
      <c r="P1224" s="11">
        <v>1</v>
      </c>
      <c r="Q1224" s="11">
        <v>178</v>
      </c>
      <c r="R1224" s="11">
        <v>201601</v>
      </c>
      <c r="S1224" s="11">
        <v>73</v>
      </c>
      <c r="T1224" s="11" t="s">
        <v>179</v>
      </c>
      <c r="U1224" s="11" t="s">
        <v>2088</v>
      </c>
    </row>
    <row r="1225" spans="1:21">
      <c r="A1225" s="11">
        <v>68570</v>
      </c>
      <c r="B1225" s="11">
        <v>2</v>
      </c>
      <c r="C1225" s="11"/>
      <c r="D1225" s="11">
        <v>70.099999999999994</v>
      </c>
      <c r="E1225" s="11">
        <v>3</v>
      </c>
      <c r="F1225" s="11">
        <v>4</v>
      </c>
      <c r="G1225" s="11">
        <v>1</v>
      </c>
      <c r="H1225" s="11">
        <v>6</v>
      </c>
      <c r="I1225" s="11"/>
      <c r="J1225" s="11"/>
      <c r="K1225" s="11"/>
      <c r="L1225" s="11"/>
      <c r="M1225" s="11"/>
      <c r="N1225" s="11"/>
      <c r="O1225" s="11"/>
      <c r="P1225" s="11">
        <v>1</v>
      </c>
      <c r="Q1225" s="11">
        <v>178</v>
      </c>
      <c r="R1225" s="11">
        <v>201601</v>
      </c>
      <c r="S1225" s="11">
        <v>73</v>
      </c>
      <c r="T1225" s="11" t="s">
        <v>179</v>
      </c>
      <c r="U1225" s="11" t="s">
        <v>2089</v>
      </c>
    </row>
    <row r="1226" spans="1:21">
      <c r="A1226" s="11">
        <v>68570</v>
      </c>
      <c r="B1226" s="11">
        <v>2</v>
      </c>
      <c r="C1226" s="11"/>
      <c r="D1226" s="11">
        <v>73.3</v>
      </c>
      <c r="E1226" s="11">
        <v>3</v>
      </c>
      <c r="F1226" s="11">
        <v>4</v>
      </c>
      <c r="G1226" s="11">
        <v>1</v>
      </c>
      <c r="H1226" s="11">
        <v>6</v>
      </c>
      <c r="I1226" s="11"/>
      <c r="J1226" s="11"/>
      <c r="K1226" s="11"/>
      <c r="L1226" s="11"/>
      <c r="M1226" s="11"/>
      <c r="N1226" s="11"/>
      <c r="O1226" s="11"/>
      <c r="P1226" s="11">
        <v>1</v>
      </c>
      <c r="Q1226" s="11">
        <v>178</v>
      </c>
      <c r="R1226" s="11">
        <v>201601</v>
      </c>
      <c r="S1226" s="11">
        <v>73</v>
      </c>
      <c r="T1226" s="11" t="s">
        <v>179</v>
      </c>
      <c r="U1226" s="11" t="s">
        <v>2090</v>
      </c>
    </row>
    <row r="1227" spans="1:21">
      <c r="A1227" s="11">
        <v>68570</v>
      </c>
      <c r="B1227" s="11">
        <v>2</v>
      </c>
      <c r="C1227" s="11"/>
      <c r="D1227" s="11">
        <v>64.8</v>
      </c>
      <c r="E1227" s="11">
        <v>3</v>
      </c>
      <c r="F1227" s="11">
        <v>4</v>
      </c>
      <c r="G1227" s="11">
        <v>1</v>
      </c>
      <c r="H1227" s="11">
        <v>6</v>
      </c>
      <c r="I1227" s="11"/>
      <c r="J1227" s="11"/>
      <c r="K1227" s="11"/>
      <c r="L1227" s="11"/>
      <c r="M1227" s="11"/>
      <c r="N1227" s="11"/>
      <c r="O1227" s="11"/>
      <c r="P1227" s="11">
        <v>1</v>
      </c>
      <c r="Q1227" s="11">
        <v>178</v>
      </c>
      <c r="R1227" s="11">
        <v>201601</v>
      </c>
      <c r="S1227" s="11">
        <v>73</v>
      </c>
      <c r="T1227" s="11" t="s">
        <v>179</v>
      </c>
      <c r="U1227" s="11" t="s">
        <v>2091</v>
      </c>
    </row>
    <row r="1228" spans="1:21">
      <c r="A1228" s="11">
        <v>68570</v>
      </c>
      <c r="B1228" s="11">
        <v>2</v>
      </c>
      <c r="C1228" s="11"/>
      <c r="D1228" s="11">
        <v>82.4</v>
      </c>
      <c r="E1228" s="11">
        <v>3</v>
      </c>
      <c r="F1228" s="11">
        <v>4</v>
      </c>
      <c r="G1228" s="11">
        <v>1</v>
      </c>
      <c r="H1228" s="11">
        <v>6</v>
      </c>
      <c r="I1228" s="11"/>
      <c r="J1228" s="11"/>
      <c r="K1228" s="11"/>
      <c r="L1228" s="11"/>
      <c r="M1228" s="11"/>
      <c r="N1228" s="11"/>
      <c r="O1228" s="11"/>
      <c r="P1228" s="11">
        <v>1</v>
      </c>
      <c r="Q1228" s="11">
        <v>178</v>
      </c>
      <c r="R1228" s="11">
        <v>201601</v>
      </c>
      <c r="S1228" s="11">
        <v>73</v>
      </c>
      <c r="T1228" s="11" t="s">
        <v>179</v>
      </c>
      <c r="U1228" s="11" t="s">
        <v>2092</v>
      </c>
    </row>
    <row r="1229" spans="1:21">
      <c r="A1229" s="11">
        <v>68570</v>
      </c>
      <c r="B1229" s="11">
        <v>2</v>
      </c>
      <c r="C1229" s="11"/>
      <c r="D1229" s="11">
        <v>71</v>
      </c>
      <c r="E1229" s="11">
        <v>3</v>
      </c>
      <c r="F1229" s="11">
        <v>4</v>
      </c>
      <c r="G1229" s="11">
        <v>1</v>
      </c>
      <c r="H1229" s="11">
        <v>6</v>
      </c>
      <c r="I1229" s="11"/>
      <c r="J1229" s="11"/>
      <c r="K1229" s="11"/>
      <c r="L1229" s="11"/>
      <c r="M1229" s="11"/>
      <c r="N1229" s="11"/>
      <c r="O1229" s="11"/>
      <c r="P1229" s="11">
        <v>1</v>
      </c>
      <c r="Q1229" s="11">
        <v>178</v>
      </c>
      <c r="R1229" s="11">
        <v>201601</v>
      </c>
      <c r="S1229" s="11">
        <v>73</v>
      </c>
      <c r="T1229" s="11" t="s">
        <v>179</v>
      </c>
      <c r="U1229" s="11" t="s">
        <v>2093</v>
      </c>
    </row>
    <row r="1230" spans="1:21">
      <c r="A1230" s="11">
        <v>68570</v>
      </c>
      <c r="B1230" s="11">
        <v>2</v>
      </c>
      <c r="C1230" s="11"/>
      <c r="D1230" s="11">
        <v>69.2</v>
      </c>
      <c r="E1230" s="11">
        <v>3</v>
      </c>
      <c r="F1230" s="11">
        <v>4</v>
      </c>
      <c r="G1230" s="11">
        <v>1</v>
      </c>
      <c r="H1230" s="11">
        <v>5</v>
      </c>
      <c r="I1230" s="11"/>
      <c r="J1230" s="11"/>
      <c r="K1230" s="11"/>
      <c r="L1230" s="11"/>
      <c r="M1230" s="11"/>
      <c r="N1230" s="11"/>
      <c r="O1230" s="11"/>
      <c r="P1230" s="11">
        <v>1</v>
      </c>
      <c r="Q1230" s="11">
        <v>178</v>
      </c>
      <c r="R1230" s="11">
        <v>201601</v>
      </c>
      <c r="S1230" s="11">
        <v>73</v>
      </c>
      <c r="T1230" s="11" t="s">
        <v>179</v>
      </c>
      <c r="U1230" s="11" t="s">
        <v>2094</v>
      </c>
    </row>
    <row r="1231" spans="1:21">
      <c r="A1231" s="11">
        <v>68570</v>
      </c>
      <c r="B1231" s="11">
        <v>2</v>
      </c>
      <c r="C1231" s="11"/>
      <c r="D1231" s="11">
        <v>68.5</v>
      </c>
      <c r="E1231" s="11">
        <v>2</v>
      </c>
      <c r="F1231" s="11">
        <v>4</v>
      </c>
      <c r="G1231" s="11">
        <v>1</v>
      </c>
      <c r="H1231" s="11">
        <v>5</v>
      </c>
      <c r="I1231" s="11"/>
      <c r="J1231" s="11"/>
      <c r="K1231" s="11"/>
      <c r="L1231" s="11"/>
      <c r="M1231" s="11"/>
      <c r="N1231" s="11"/>
      <c r="O1231" s="11"/>
      <c r="P1231" s="11">
        <v>1</v>
      </c>
      <c r="Q1231" s="11">
        <v>178</v>
      </c>
      <c r="R1231" s="11">
        <v>201601</v>
      </c>
      <c r="S1231" s="11">
        <v>73</v>
      </c>
      <c r="T1231" s="11" t="s">
        <v>179</v>
      </c>
      <c r="U1231" s="11" t="s">
        <v>2095</v>
      </c>
    </row>
    <row r="1232" spans="1:21">
      <c r="A1232" s="11">
        <v>68570</v>
      </c>
      <c r="B1232" s="11">
        <v>1</v>
      </c>
      <c r="C1232" s="11"/>
      <c r="D1232" s="11">
        <v>50.5</v>
      </c>
      <c r="E1232" s="11">
        <v>2</v>
      </c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>
        <v>1</v>
      </c>
      <c r="Q1232" s="11">
        <v>178</v>
      </c>
      <c r="R1232" s="11">
        <v>201601</v>
      </c>
      <c r="S1232" s="11">
        <v>74</v>
      </c>
      <c r="T1232" s="11" t="s">
        <v>178</v>
      </c>
      <c r="U1232" s="11" t="s">
        <v>2096</v>
      </c>
    </row>
    <row r="1233" spans="1:21">
      <c r="A1233" s="11">
        <v>68570</v>
      </c>
      <c r="B1233" s="11">
        <v>1</v>
      </c>
      <c r="C1233" s="11"/>
      <c r="D1233" s="11">
        <v>74.900000000000006</v>
      </c>
      <c r="E1233" s="11">
        <v>2</v>
      </c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>
        <v>1</v>
      </c>
      <c r="Q1233" s="11">
        <v>178</v>
      </c>
      <c r="R1233" s="11">
        <v>201601</v>
      </c>
      <c r="S1233" s="11">
        <v>74</v>
      </c>
      <c r="T1233" s="11" t="s">
        <v>178</v>
      </c>
      <c r="U1233" s="11" t="s">
        <v>2097</v>
      </c>
    </row>
    <row r="1234" spans="1:21">
      <c r="A1234" s="11">
        <v>68570</v>
      </c>
      <c r="B1234" s="11">
        <v>1</v>
      </c>
      <c r="C1234" s="11"/>
      <c r="D1234" s="11">
        <v>95.5</v>
      </c>
      <c r="E1234" s="11">
        <v>2</v>
      </c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>
        <v>1</v>
      </c>
      <c r="Q1234" s="11">
        <v>178</v>
      </c>
      <c r="R1234" s="11">
        <v>201601</v>
      </c>
      <c r="S1234" s="11">
        <v>74</v>
      </c>
      <c r="T1234" s="11" t="s">
        <v>178</v>
      </c>
      <c r="U1234" s="11" t="s">
        <v>2098</v>
      </c>
    </row>
    <row r="1235" spans="1:21">
      <c r="A1235" s="11">
        <v>68570</v>
      </c>
      <c r="B1235" s="11">
        <v>1</v>
      </c>
      <c r="C1235" s="11"/>
      <c r="D1235" s="11">
        <v>80.900000000000006</v>
      </c>
      <c r="E1235" s="11">
        <v>2</v>
      </c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>
        <v>1</v>
      </c>
      <c r="Q1235" s="11">
        <v>178</v>
      </c>
      <c r="R1235" s="11">
        <v>201601</v>
      </c>
      <c r="S1235" s="11">
        <v>74</v>
      </c>
      <c r="T1235" s="11" t="s">
        <v>178</v>
      </c>
      <c r="U1235" s="11" t="s">
        <v>2099</v>
      </c>
    </row>
    <row r="1236" spans="1:21">
      <c r="A1236" s="11">
        <v>68570</v>
      </c>
      <c r="B1236" s="11">
        <v>1</v>
      </c>
      <c r="C1236" s="11"/>
      <c r="D1236" s="11">
        <v>27.7</v>
      </c>
      <c r="E1236" s="11">
        <v>2</v>
      </c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>
        <v>1</v>
      </c>
      <c r="Q1236" s="11">
        <v>178</v>
      </c>
      <c r="R1236" s="11">
        <v>201601</v>
      </c>
      <c r="S1236" s="11">
        <v>74</v>
      </c>
      <c r="T1236" s="11" t="s">
        <v>178</v>
      </c>
      <c r="U1236" s="11" t="s">
        <v>2100</v>
      </c>
    </row>
    <row r="1237" spans="1:21">
      <c r="A1237" s="11">
        <v>68570</v>
      </c>
      <c r="B1237" s="11">
        <v>1</v>
      </c>
      <c r="C1237" s="11"/>
      <c r="D1237" s="11">
        <v>73.099999999999994</v>
      </c>
      <c r="E1237" s="11">
        <v>2</v>
      </c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>
        <v>1</v>
      </c>
      <c r="Q1237" s="11">
        <v>178</v>
      </c>
      <c r="R1237" s="11">
        <v>201601</v>
      </c>
      <c r="S1237" s="11">
        <v>74</v>
      </c>
      <c r="T1237" s="11" t="s">
        <v>178</v>
      </c>
      <c r="U1237" s="11" t="s">
        <v>2101</v>
      </c>
    </row>
    <row r="1238" spans="1:21">
      <c r="A1238" s="11">
        <v>68570</v>
      </c>
      <c r="B1238" s="11">
        <v>1</v>
      </c>
      <c r="C1238" s="11"/>
      <c r="D1238" s="11">
        <v>82.6</v>
      </c>
      <c r="E1238" s="11">
        <v>2</v>
      </c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>
        <v>1</v>
      </c>
      <c r="Q1238" s="11">
        <v>178</v>
      </c>
      <c r="R1238" s="11">
        <v>201601</v>
      </c>
      <c r="S1238" s="11">
        <v>74</v>
      </c>
      <c r="T1238" s="11" t="s">
        <v>178</v>
      </c>
      <c r="U1238" s="11" t="s">
        <v>2102</v>
      </c>
    </row>
    <row r="1239" spans="1:21">
      <c r="A1239" s="11">
        <v>68570</v>
      </c>
      <c r="B1239" s="11">
        <v>1</v>
      </c>
      <c r="C1239" s="11"/>
      <c r="D1239" s="11">
        <v>61.5</v>
      </c>
      <c r="E1239" s="11">
        <v>2</v>
      </c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>
        <v>1</v>
      </c>
      <c r="Q1239" s="11">
        <v>178</v>
      </c>
      <c r="R1239" s="11">
        <v>201601</v>
      </c>
      <c r="S1239" s="11">
        <v>74</v>
      </c>
      <c r="T1239" s="11" t="s">
        <v>178</v>
      </c>
      <c r="U1239" s="11" t="s">
        <v>2103</v>
      </c>
    </row>
    <row r="1240" spans="1:21">
      <c r="A1240" s="11">
        <v>68570</v>
      </c>
      <c r="B1240" s="11">
        <v>1</v>
      </c>
      <c r="C1240" s="11"/>
      <c r="D1240" s="11">
        <v>81.2</v>
      </c>
      <c r="E1240" s="11">
        <v>2</v>
      </c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>
        <v>1</v>
      </c>
      <c r="Q1240" s="11">
        <v>178</v>
      </c>
      <c r="R1240" s="11">
        <v>201601</v>
      </c>
      <c r="S1240" s="11">
        <v>74</v>
      </c>
      <c r="T1240" s="11" t="s">
        <v>178</v>
      </c>
      <c r="U1240" s="11" t="s">
        <v>2104</v>
      </c>
    </row>
    <row r="1241" spans="1:21">
      <c r="A1241" s="11">
        <v>68570</v>
      </c>
      <c r="B1241" s="11">
        <v>1</v>
      </c>
      <c r="C1241" s="11"/>
      <c r="D1241" s="11">
        <v>61.1</v>
      </c>
      <c r="E1241" s="11">
        <v>2</v>
      </c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>
        <v>1</v>
      </c>
      <c r="Q1241" s="11">
        <v>178</v>
      </c>
      <c r="R1241" s="11">
        <v>201601</v>
      </c>
      <c r="S1241" s="11">
        <v>74</v>
      </c>
      <c r="T1241" s="11" t="s">
        <v>178</v>
      </c>
      <c r="U1241" s="11" t="s">
        <v>2105</v>
      </c>
    </row>
    <row r="1242" spans="1:21">
      <c r="A1242" s="11">
        <v>68570</v>
      </c>
      <c r="B1242" s="11">
        <v>1</v>
      </c>
      <c r="C1242" s="11"/>
      <c r="D1242" s="11">
        <v>49.9</v>
      </c>
      <c r="E1242" s="11">
        <v>2</v>
      </c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>
        <v>1</v>
      </c>
      <c r="Q1242" s="11">
        <v>178</v>
      </c>
      <c r="R1242" s="11">
        <v>201601</v>
      </c>
      <c r="S1242" s="11">
        <v>74</v>
      </c>
      <c r="T1242" s="11" t="s">
        <v>178</v>
      </c>
      <c r="U1242" s="11" t="s">
        <v>2106</v>
      </c>
    </row>
    <row r="1243" spans="1:21">
      <c r="A1243" s="11">
        <v>68570</v>
      </c>
      <c r="B1243" s="11">
        <v>1</v>
      </c>
      <c r="C1243" s="11"/>
      <c r="D1243" s="11">
        <v>79.599999999999994</v>
      </c>
      <c r="E1243" s="11">
        <v>2</v>
      </c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>
        <v>1</v>
      </c>
      <c r="Q1243" s="11">
        <v>178</v>
      </c>
      <c r="R1243" s="11">
        <v>201601</v>
      </c>
      <c r="S1243" s="11">
        <v>74</v>
      </c>
      <c r="T1243" s="11" t="s">
        <v>178</v>
      </c>
      <c r="U1243" s="11" t="s">
        <v>2107</v>
      </c>
    </row>
    <row r="1244" spans="1:21">
      <c r="A1244" s="11">
        <v>68570</v>
      </c>
      <c r="B1244" s="11">
        <v>1</v>
      </c>
      <c r="C1244" s="11"/>
      <c r="D1244" s="11">
        <v>18.600000000000001</v>
      </c>
      <c r="E1244" s="11">
        <v>2</v>
      </c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>
        <v>1</v>
      </c>
      <c r="Q1244" s="11">
        <v>178</v>
      </c>
      <c r="R1244" s="11">
        <v>201601</v>
      </c>
      <c r="S1244" s="11">
        <v>74</v>
      </c>
      <c r="T1244" s="11" t="s">
        <v>178</v>
      </c>
      <c r="U1244" s="11" t="s">
        <v>2108</v>
      </c>
    </row>
    <row r="1245" spans="1:21">
      <c r="A1245" s="11">
        <v>68570</v>
      </c>
      <c r="B1245" s="11">
        <v>1</v>
      </c>
      <c r="C1245" s="11"/>
      <c r="D1245" s="11">
        <v>35.299999999999997</v>
      </c>
      <c r="E1245" s="11">
        <v>2</v>
      </c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>
        <v>1</v>
      </c>
      <c r="Q1245" s="11">
        <v>178</v>
      </c>
      <c r="R1245" s="11">
        <v>201601</v>
      </c>
      <c r="S1245" s="11">
        <v>74</v>
      </c>
      <c r="T1245" s="11" t="s">
        <v>178</v>
      </c>
      <c r="U1245" s="11" t="s">
        <v>2109</v>
      </c>
    </row>
    <row r="1246" spans="1:21">
      <c r="A1246" s="11">
        <v>68570</v>
      </c>
      <c r="B1246" s="11">
        <v>1</v>
      </c>
      <c r="C1246" s="11"/>
      <c r="D1246" s="11">
        <v>68.7</v>
      </c>
      <c r="E1246" s="11">
        <v>2</v>
      </c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>
        <v>1</v>
      </c>
      <c r="Q1246" s="11">
        <v>178</v>
      </c>
      <c r="R1246" s="11">
        <v>201601</v>
      </c>
      <c r="S1246" s="11">
        <v>74</v>
      </c>
      <c r="T1246" s="11" t="s">
        <v>178</v>
      </c>
      <c r="U1246" s="11" t="s">
        <v>2110</v>
      </c>
    </row>
    <row r="1247" spans="1:21">
      <c r="A1247" s="11">
        <v>68570</v>
      </c>
      <c r="B1247" s="11">
        <v>1</v>
      </c>
      <c r="C1247" s="11"/>
      <c r="D1247" s="11">
        <v>48</v>
      </c>
      <c r="E1247" s="11">
        <v>2</v>
      </c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>
        <v>1</v>
      </c>
      <c r="Q1247" s="11">
        <v>178</v>
      </c>
      <c r="R1247" s="11">
        <v>201601</v>
      </c>
      <c r="S1247" s="11">
        <v>74</v>
      </c>
      <c r="T1247" s="11" t="s">
        <v>178</v>
      </c>
      <c r="U1247" s="11" t="s">
        <v>2111</v>
      </c>
    </row>
    <row r="1248" spans="1:21">
      <c r="A1248" s="11">
        <v>68570</v>
      </c>
      <c r="B1248" s="11">
        <v>1</v>
      </c>
      <c r="C1248" s="11"/>
      <c r="D1248" s="11">
        <v>51.4</v>
      </c>
      <c r="E1248" s="11">
        <v>2</v>
      </c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>
        <v>1</v>
      </c>
      <c r="Q1248" s="11">
        <v>178</v>
      </c>
      <c r="R1248" s="11">
        <v>201601</v>
      </c>
      <c r="S1248" s="11">
        <v>74</v>
      </c>
      <c r="T1248" s="11" t="s">
        <v>178</v>
      </c>
      <c r="U1248" s="11" t="s">
        <v>2112</v>
      </c>
    </row>
    <row r="1249" spans="1:21">
      <c r="A1249" s="11">
        <v>68570</v>
      </c>
      <c r="B1249" s="11">
        <v>1</v>
      </c>
      <c r="C1249" s="11"/>
      <c r="D1249" s="11">
        <v>75.8</v>
      </c>
      <c r="E1249" s="11">
        <v>2</v>
      </c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>
        <v>1</v>
      </c>
      <c r="Q1249" s="11">
        <v>178</v>
      </c>
      <c r="R1249" s="11">
        <v>201601</v>
      </c>
      <c r="S1249" s="11">
        <v>74</v>
      </c>
      <c r="T1249" s="11" t="s">
        <v>178</v>
      </c>
      <c r="U1249" s="11" t="s">
        <v>2113</v>
      </c>
    </row>
    <row r="1250" spans="1:21">
      <c r="A1250" s="11">
        <v>68570</v>
      </c>
      <c r="B1250" s="11">
        <v>1</v>
      </c>
      <c r="C1250" s="11"/>
      <c r="D1250" s="11">
        <v>75.7</v>
      </c>
      <c r="E1250" s="11">
        <v>2</v>
      </c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>
        <v>1</v>
      </c>
      <c r="Q1250" s="11">
        <v>178</v>
      </c>
      <c r="R1250" s="11">
        <v>201601</v>
      </c>
      <c r="S1250" s="11">
        <v>74</v>
      </c>
      <c r="T1250" s="11" t="s">
        <v>178</v>
      </c>
      <c r="U1250" s="11" t="s">
        <v>2114</v>
      </c>
    </row>
    <row r="1251" spans="1:21">
      <c r="A1251" s="11">
        <v>68570</v>
      </c>
      <c r="B1251" s="11">
        <v>1</v>
      </c>
      <c r="C1251" s="11"/>
      <c r="D1251" s="11">
        <v>96.1</v>
      </c>
      <c r="E1251" s="11">
        <v>2</v>
      </c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>
        <v>1</v>
      </c>
      <c r="Q1251" s="11">
        <v>178</v>
      </c>
      <c r="R1251" s="11">
        <v>201601</v>
      </c>
      <c r="S1251" s="11">
        <v>74</v>
      </c>
      <c r="T1251" s="11" t="s">
        <v>178</v>
      </c>
      <c r="U1251" s="11" t="s">
        <v>2115</v>
      </c>
    </row>
    <row r="1252" spans="1:21">
      <c r="A1252" s="11">
        <v>68570</v>
      </c>
      <c r="B1252" s="11">
        <v>1</v>
      </c>
      <c r="C1252" s="11"/>
      <c r="D1252" s="11">
        <v>51.6</v>
      </c>
      <c r="E1252" s="11">
        <v>2</v>
      </c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>
        <v>1</v>
      </c>
      <c r="Q1252" s="11">
        <v>178</v>
      </c>
      <c r="R1252" s="11">
        <v>201601</v>
      </c>
      <c r="S1252" s="11">
        <v>74</v>
      </c>
      <c r="T1252" s="11" t="s">
        <v>178</v>
      </c>
      <c r="U1252" s="11" t="s">
        <v>2116</v>
      </c>
    </row>
    <row r="1253" spans="1:21">
      <c r="A1253" s="11">
        <v>68570</v>
      </c>
      <c r="B1253" s="11">
        <v>1</v>
      </c>
      <c r="C1253" s="11"/>
      <c r="D1253" s="11">
        <v>58.7</v>
      </c>
      <c r="E1253" s="11">
        <v>2</v>
      </c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>
        <v>1</v>
      </c>
      <c r="Q1253" s="11">
        <v>178</v>
      </c>
      <c r="R1253" s="11">
        <v>201601</v>
      </c>
      <c r="S1253" s="11">
        <v>74</v>
      </c>
      <c r="T1253" s="11" t="s">
        <v>178</v>
      </c>
      <c r="U1253" s="11" t="s">
        <v>2117</v>
      </c>
    </row>
    <row r="1254" spans="1:21">
      <c r="A1254" s="11">
        <v>68570</v>
      </c>
      <c r="B1254" s="11">
        <v>1</v>
      </c>
      <c r="C1254" s="11"/>
      <c r="D1254" s="11">
        <v>73.900000000000006</v>
      </c>
      <c r="E1254" s="11">
        <v>2</v>
      </c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>
        <v>1</v>
      </c>
      <c r="Q1254" s="11">
        <v>178</v>
      </c>
      <c r="R1254" s="11">
        <v>201601</v>
      </c>
      <c r="S1254" s="11">
        <v>74</v>
      </c>
      <c r="T1254" s="11" t="s">
        <v>178</v>
      </c>
      <c r="U1254" s="11" t="s">
        <v>2118</v>
      </c>
    </row>
    <row r="1255" spans="1:21">
      <c r="A1255" s="11">
        <v>68570</v>
      </c>
      <c r="B1255" s="11">
        <v>1</v>
      </c>
      <c r="C1255" s="11"/>
      <c r="D1255" s="11">
        <v>40.299999999999997</v>
      </c>
      <c r="E1255" s="11">
        <v>2</v>
      </c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>
        <v>1</v>
      </c>
      <c r="Q1255" s="11">
        <v>178</v>
      </c>
      <c r="R1255" s="11">
        <v>201601</v>
      </c>
      <c r="S1255" s="11">
        <v>74</v>
      </c>
      <c r="T1255" s="11" t="s">
        <v>178</v>
      </c>
      <c r="U1255" s="11" t="s">
        <v>2119</v>
      </c>
    </row>
    <row r="1256" spans="1:21">
      <c r="A1256" s="11">
        <v>68570</v>
      </c>
      <c r="B1256" s="11">
        <v>1</v>
      </c>
      <c r="C1256" s="11"/>
      <c r="D1256" s="11">
        <v>39.4</v>
      </c>
      <c r="E1256" s="11">
        <v>2</v>
      </c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>
        <v>1</v>
      </c>
      <c r="Q1256" s="11">
        <v>178</v>
      </c>
      <c r="R1256" s="11">
        <v>201601</v>
      </c>
      <c r="S1256" s="11">
        <v>74</v>
      </c>
      <c r="T1256" s="11" t="s">
        <v>178</v>
      </c>
      <c r="U1256" s="11" t="s">
        <v>2120</v>
      </c>
    </row>
    <row r="1257" spans="1:21">
      <c r="A1257" s="11">
        <v>68570</v>
      </c>
      <c r="B1257" s="11">
        <v>1</v>
      </c>
      <c r="C1257" s="11"/>
      <c r="D1257" s="11">
        <v>63.9</v>
      </c>
      <c r="E1257" s="11">
        <v>2</v>
      </c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>
        <v>1</v>
      </c>
      <c r="Q1257" s="11">
        <v>178</v>
      </c>
      <c r="R1257" s="11">
        <v>201601</v>
      </c>
      <c r="S1257" s="11">
        <v>74</v>
      </c>
      <c r="T1257" s="11" t="s">
        <v>178</v>
      </c>
      <c r="U1257" s="11" t="s">
        <v>2121</v>
      </c>
    </row>
    <row r="1258" spans="1:21">
      <c r="A1258" s="11">
        <v>68570</v>
      </c>
      <c r="B1258" s="11">
        <v>1</v>
      </c>
      <c r="C1258" s="11"/>
      <c r="D1258" s="11">
        <v>65.8</v>
      </c>
      <c r="E1258" s="11">
        <v>2</v>
      </c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>
        <v>1</v>
      </c>
      <c r="Q1258" s="11">
        <v>178</v>
      </c>
      <c r="R1258" s="11">
        <v>201601</v>
      </c>
      <c r="S1258" s="11">
        <v>74</v>
      </c>
      <c r="T1258" s="11" t="s">
        <v>178</v>
      </c>
      <c r="U1258" s="11" t="s">
        <v>2122</v>
      </c>
    </row>
    <row r="1259" spans="1:21">
      <c r="A1259" s="11">
        <v>68570</v>
      </c>
      <c r="B1259" s="11">
        <v>1</v>
      </c>
      <c r="C1259" s="11"/>
      <c r="D1259" s="11">
        <v>71.599999999999994</v>
      </c>
      <c r="E1259" s="11">
        <v>2</v>
      </c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>
        <v>1</v>
      </c>
      <c r="Q1259" s="11">
        <v>178</v>
      </c>
      <c r="R1259" s="11">
        <v>201601</v>
      </c>
      <c r="S1259" s="11">
        <v>74</v>
      </c>
      <c r="T1259" s="11" t="s">
        <v>178</v>
      </c>
      <c r="U1259" s="11" t="s">
        <v>2123</v>
      </c>
    </row>
    <row r="1260" spans="1:21">
      <c r="A1260" s="11">
        <v>68570</v>
      </c>
      <c r="B1260" s="11">
        <v>1</v>
      </c>
      <c r="C1260" s="11"/>
      <c r="D1260" s="11">
        <v>93.9</v>
      </c>
      <c r="E1260" s="11">
        <v>2</v>
      </c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>
        <v>1</v>
      </c>
      <c r="Q1260" s="11">
        <v>178</v>
      </c>
      <c r="R1260" s="11">
        <v>201601</v>
      </c>
      <c r="S1260" s="11">
        <v>74</v>
      </c>
      <c r="T1260" s="11" t="s">
        <v>178</v>
      </c>
      <c r="U1260" s="11" t="s">
        <v>2124</v>
      </c>
    </row>
    <row r="1261" spans="1:21">
      <c r="A1261" s="11">
        <v>68570</v>
      </c>
      <c r="B1261" s="11">
        <v>2</v>
      </c>
      <c r="C1261" s="11"/>
      <c r="D1261" s="11">
        <v>62.9</v>
      </c>
      <c r="E1261" s="11">
        <v>3</v>
      </c>
      <c r="F1261" s="11">
        <v>4</v>
      </c>
      <c r="G1261" s="11">
        <v>1</v>
      </c>
      <c r="H1261" s="11">
        <v>6</v>
      </c>
      <c r="I1261" s="11"/>
      <c r="J1261" s="11"/>
      <c r="K1261" s="11"/>
      <c r="L1261" s="11"/>
      <c r="M1261" s="11"/>
      <c r="N1261" s="11"/>
      <c r="O1261" s="11"/>
      <c r="P1261" s="11">
        <v>1</v>
      </c>
      <c r="Q1261" s="11">
        <v>178</v>
      </c>
      <c r="R1261" s="11">
        <v>201601</v>
      </c>
      <c r="S1261" s="11">
        <v>74</v>
      </c>
      <c r="T1261" s="11" t="s">
        <v>178</v>
      </c>
      <c r="U1261" s="11" t="s">
        <v>2125</v>
      </c>
    </row>
    <row r="1262" spans="1:21">
      <c r="A1262" s="11">
        <v>68570</v>
      </c>
      <c r="B1262" s="11">
        <v>2</v>
      </c>
      <c r="C1262" s="11"/>
      <c r="D1262" s="11">
        <v>29.9</v>
      </c>
      <c r="E1262" s="11">
        <v>1</v>
      </c>
      <c r="F1262" s="11">
        <v>0</v>
      </c>
      <c r="G1262" s="11">
        <v>0</v>
      </c>
      <c r="H1262" s="11">
        <v>0</v>
      </c>
      <c r="I1262" s="11"/>
      <c r="J1262" s="11"/>
      <c r="K1262" s="11"/>
      <c r="L1262" s="11"/>
      <c r="M1262" s="11"/>
      <c r="N1262" s="11"/>
      <c r="O1262" s="11"/>
      <c r="P1262" s="11">
        <v>1</v>
      </c>
      <c r="Q1262" s="11">
        <v>178</v>
      </c>
      <c r="R1262" s="11">
        <v>201601</v>
      </c>
      <c r="S1262" s="11">
        <v>74</v>
      </c>
      <c r="T1262" s="11" t="s">
        <v>178</v>
      </c>
      <c r="U1262" s="11" t="s">
        <v>2126</v>
      </c>
    </row>
    <row r="1263" spans="1:21">
      <c r="A1263" s="11">
        <v>68570</v>
      </c>
      <c r="B1263" s="11">
        <v>2</v>
      </c>
      <c r="C1263" s="11"/>
      <c r="D1263" s="11">
        <v>50.4</v>
      </c>
      <c r="E1263" s="11">
        <v>1</v>
      </c>
      <c r="F1263" s="11">
        <v>0</v>
      </c>
      <c r="G1263" s="11">
        <v>0</v>
      </c>
      <c r="H1263" s="11">
        <v>0</v>
      </c>
      <c r="I1263" s="11"/>
      <c r="J1263" s="11"/>
      <c r="K1263" s="11"/>
      <c r="L1263" s="11"/>
      <c r="M1263" s="11"/>
      <c r="N1263" s="11"/>
      <c r="O1263" s="11"/>
      <c r="P1263" s="11">
        <v>1</v>
      </c>
      <c r="Q1263" s="11">
        <v>178</v>
      </c>
      <c r="R1263" s="11">
        <v>201601</v>
      </c>
      <c r="S1263" s="11">
        <v>74</v>
      </c>
      <c r="T1263" s="11" t="s">
        <v>178</v>
      </c>
      <c r="U1263" s="11" t="s">
        <v>2127</v>
      </c>
    </row>
    <row r="1264" spans="1:21">
      <c r="A1264" s="11">
        <v>68570</v>
      </c>
      <c r="B1264" s="11">
        <v>2</v>
      </c>
      <c r="C1264" s="11"/>
      <c r="D1264" s="11">
        <v>52.9</v>
      </c>
      <c r="E1264" s="11">
        <v>1</v>
      </c>
      <c r="F1264" s="11">
        <v>0</v>
      </c>
      <c r="G1264" s="11">
        <v>0</v>
      </c>
      <c r="H1264" s="11">
        <v>0</v>
      </c>
      <c r="I1264" s="11"/>
      <c r="J1264" s="11"/>
      <c r="K1264" s="11"/>
      <c r="L1264" s="11"/>
      <c r="M1264" s="11"/>
      <c r="N1264" s="11"/>
      <c r="O1264" s="11"/>
      <c r="P1264" s="11">
        <v>1</v>
      </c>
      <c r="Q1264" s="11">
        <v>178</v>
      </c>
      <c r="R1264" s="11">
        <v>201601</v>
      </c>
      <c r="S1264" s="11">
        <v>74</v>
      </c>
      <c r="T1264" s="11" t="s">
        <v>178</v>
      </c>
      <c r="U1264" s="11" t="s">
        <v>2128</v>
      </c>
    </row>
    <row r="1265" spans="1:21">
      <c r="A1265" s="11">
        <v>68570</v>
      </c>
      <c r="B1265" s="11">
        <v>2</v>
      </c>
      <c r="C1265" s="11"/>
      <c r="D1265" s="11">
        <v>57.8</v>
      </c>
      <c r="E1265" s="11">
        <v>1</v>
      </c>
      <c r="F1265" s="11">
        <v>0</v>
      </c>
      <c r="G1265" s="11">
        <v>0</v>
      </c>
      <c r="H1265" s="11">
        <v>0</v>
      </c>
      <c r="I1265" s="11"/>
      <c r="J1265" s="11"/>
      <c r="K1265" s="11"/>
      <c r="L1265" s="11"/>
      <c r="M1265" s="11"/>
      <c r="N1265" s="11"/>
      <c r="O1265" s="11"/>
      <c r="P1265" s="11">
        <v>1</v>
      </c>
      <c r="Q1265" s="11">
        <v>178</v>
      </c>
      <c r="R1265" s="11">
        <v>201601</v>
      </c>
      <c r="S1265" s="11">
        <v>74</v>
      </c>
      <c r="T1265" s="11" t="s">
        <v>178</v>
      </c>
      <c r="U1265" s="11" t="s">
        <v>2129</v>
      </c>
    </row>
    <row r="1266" spans="1:21">
      <c r="A1266" s="11">
        <v>68570</v>
      </c>
      <c r="B1266" s="11">
        <v>2</v>
      </c>
      <c r="C1266" s="11"/>
      <c r="D1266" s="11">
        <v>57.8</v>
      </c>
      <c r="E1266" s="11">
        <v>1</v>
      </c>
      <c r="F1266" s="11">
        <v>0</v>
      </c>
      <c r="G1266" s="11">
        <v>0</v>
      </c>
      <c r="H1266" s="11">
        <v>0</v>
      </c>
      <c r="I1266" s="11"/>
      <c r="J1266" s="11"/>
      <c r="K1266" s="11"/>
      <c r="L1266" s="11"/>
      <c r="M1266" s="11"/>
      <c r="N1266" s="11"/>
      <c r="O1266" s="11"/>
      <c r="P1266" s="11">
        <v>1</v>
      </c>
      <c r="Q1266" s="11">
        <v>178</v>
      </c>
      <c r="R1266" s="11">
        <v>201601</v>
      </c>
      <c r="S1266" s="11">
        <v>74</v>
      </c>
      <c r="T1266" s="11" t="s">
        <v>178</v>
      </c>
      <c r="U1266" s="11" t="s">
        <v>2130</v>
      </c>
    </row>
    <row r="1267" spans="1:21">
      <c r="A1267" s="11">
        <v>68570</v>
      </c>
      <c r="B1267" s="11">
        <v>2</v>
      </c>
      <c r="C1267" s="11"/>
      <c r="D1267" s="11">
        <v>57.3</v>
      </c>
      <c r="E1267" s="11">
        <v>1</v>
      </c>
      <c r="F1267" s="11">
        <v>0</v>
      </c>
      <c r="G1267" s="11">
        <v>0</v>
      </c>
      <c r="H1267" s="11">
        <v>0</v>
      </c>
      <c r="I1267" s="11"/>
      <c r="J1267" s="11"/>
      <c r="K1267" s="11"/>
      <c r="L1267" s="11"/>
      <c r="M1267" s="11"/>
      <c r="N1267" s="11"/>
      <c r="O1267" s="11"/>
      <c r="P1267" s="11">
        <v>1</v>
      </c>
      <c r="Q1267" s="11">
        <v>178</v>
      </c>
      <c r="R1267" s="11">
        <v>201601</v>
      </c>
      <c r="S1267" s="11">
        <v>74</v>
      </c>
      <c r="T1267" s="11" t="s">
        <v>178</v>
      </c>
      <c r="U1267" s="11" t="s">
        <v>2131</v>
      </c>
    </row>
    <row r="1268" spans="1:21">
      <c r="A1268" s="11">
        <v>68570</v>
      </c>
      <c r="B1268" s="11">
        <v>2</v>
      </c>
      <c r="C1268" s="11"/>
      <c r="D1268" s="11">
        <v>48.9</v>
      </c>
      <c r="E1268" s="11">
        <v>1</v>
      </c>
      <c r="F1268" s="11">
        <v>0</v>
      </c>
      <c r="G1268" s="11">
        <v>0</v>
      </c>
      <c r="H1268" s="11">
        <v>0</v>
      </c>
      <c r="I1268" s="11"/>
      <c r="J1268" s="11"/>
      <c r="K1268" s="11"/>
      <c r="L1268" s="11"/>
      <c r="M1268" s="11"/>
      <c r="N1268" s="11"/>
      <c r="O1268" s="11"/>
      <c r="P1268" s="11">
        <v>1</v>
      </c>
      <c r="Q1268" s="11">
        <v>178</v>
      </c>
      <c r="R1268" s="11">
        <v>201601</v>
      </c>
      <c r="S1268" s="11">
        <v>74</v>
      </c>
      <c r="T1268" s="11" t="s">
        <v>178</v>
      </c>
      <c r="U1268" s="11" t="s">
        <v>2132</v>
      </c>
    </row>
    <row r="1269" spans="1:21">
      <c r="A1269" s="11">
        <v>68570</v>
      </c>
      <c r="B1269" s="11">
        <v>2</v>
      </c>
      <c r="C1269" s="11"/>
      <c r="D1269" s="11">
        <v>52.2</v>
      </c>
      <c r="E1269" s="11">
        <v>1</v>
      </c>
      <c r="F1269" s="11">
        <v>0</v>
      </c>
      <c r="G1269" s="11">
        <v>0</v>
      </c>
      <c r="H1269" s="11">
        <v>0</v>
      </c>
      <c r="I1269" s="11"/>
      <c r="J1269" s="11"/>
      <c r="K1269" s="11"/>
      <c r="L1269" s="11"/>
      <c r="M1269" s="11"/>
      <c r="N1269" s="11"/>
      <c r="O1269" s="11"/>
      <c r="P1269" s="11">
        <v>1</v>
      </c>
      <c r="Q1269" s="11">
        <v>178</v>
      </c>
      <c r="R1269" s="11">
        <v>201601</v>
      </c>
      <c r="S1269" s="11">
        <v>74</v>
      </c>
      <c r="T1269" s="11" t="s">
        <v>178</v>
      </c>
      <c r="U1269" s="11" t="s">
        <v>2133</v>
      </c>
    </row>
    <row r="1270" spans="1:21">
      <c r="A1270" s="11">
        <v>68570</v>
      </c>
      <c r="B1270" s="11">
        <v>2</v>
      </c>
      <c r="C1270" s="11"/>
      <c r="D1270" s="11">
        <v>56.4</v>
      </c>
      <c r="E1270" s="11">
        <v>1</v>
      </c>
      <c r="F1270" s="11">
        <v>0</v>
      </c>
      <c r="G1270" s="11">
        <v>0</v>
      </c>
      <c r="H1270" s="11">
        <v>0</v>
      </c>
      <c r="I1270" s="11"/>
      <c r="J1270" s="11"/>
      <c r="K1270" s="11"/>
      <c r="L1270" s="11"/>
      <c r="M1270" s="11"/>
      <c r="N1270" s="11"/>
      <c r="O1270" s="11"/>
      <c r="P1270" s="11">
        <v>1</v>
      </c>
      <c r="Q1270" s="11">
        <v>178</v>
      </c>
      <c r="R1270" s="11">
        <v>201601</v>
      </c>
      <c r="S1270" s="11">
        <v>74</v>
      </c>
      <c r="T1270" s="11" t="s">
        <v>178</v>
      </c>
      <c r="U1270" s="11" t="s">
        <v>2134</v>
      </c>
    </row>
    <row r="1271" spans="1:21">
      <c r="A1271" s="11">
        <v>68570</v>
      </c>
      <c r="B1271" s="11">
        <v>2</v>
      </c>
      <c r="C1271" s="11"/>
      <c r="D1271" s="11">
        <v>52.7</v>
      </c>
      <c r="E1271" s="11">
        <v>1</v>
      </c>
      <c r="F1271" s="11">
        <v>0</v>
      </c>
      <c r="G1271" s="11">
        <v>0</v>
      </c>
      <c r="H1271" s="11">
        <v>0</v>
      </c>
      <c r="I1271" s="11"/>
      <c r="J1271" s="11"/>
      <c r="K1271" s="11"/>
      <c r="L1271" s="11"/>
      <c r="M1271" s="11"/>
      <c r="N1271" s="11"/>
      <c r="O1271" s="11"/>
      <c r="P1271" s="11">
        <v>1</v>
      </c>
      <c r="Q1271" s="11">
        <v>178</v>
      </c>
      <c r="R1271" s="11">
        <v>201601</v>
      </c>
      <c r="S1271" s="11">
        <v>74</v>
      </c>
      <c r="T1271" s="11" t="s">
        <v>178</v>
      </c>
      <c r="U1271" s="11" t="s">
        <v>2135</v>
      </c>
    </row>
    <row r="1272" spans="1:21">
      <c r="A1272" s="11">
        <v>68570</v>
      </c>
      <c r="B1272" s="11">
        <v>2</v>
      </c>
      <c r="C1272" s="11"/>
      <c r="D1272" s="11">
        <v>33.200000000000003</v>
      </c>
      <c r="E1272" s="11">
        <v>1</v>
      </c>
      <c r="F1272" s="11">
        <v>0</v>
      </c>
      <c r="G1272" s="11">
        <v>0</v>
      </c>
      <c r="H1272" s="11">
        <v>0</v>
      </c>
      <c r="I1272" s="11"/>
      <c r="J1272" s="11"/>
      <c r="K1272" s="11"/>
      <c r="L1272" s="11"/>
      <c r="M1272" s="11"/>
      <c r="N1272" s="11"/>
      <c r="O1272" s="11"/>
      <c r="P1272" s="11">
        <v>1</v>
      </c>
      <c r="Q1272" s="11">
        <v>178</v>
      </c>
      <c r="R1272" s="11">
        <v>201601</v>
      </c>
      <c r="S1272" s="11">
        <v>74</v>
      </c>
      <c r="T1272" s="11" t="s">
        <v>178</v>
      </c>
      <c r="U1272" s="11" t="s">
        <v>2136</v>
      </c>
    </row>
    <row r="1273" spans="1:21">
      <c r="A1273" s="11">
        <v>68570</v>
      </c>
      <c r="B1273" s="11">
        <v>2</v>
      </c>
      <c r="C1273" s="11"/>
      <c r="D1273" s="11">
        <v>61</v>
      </c>
      <c r="E1273" s="11">
        <v>1</v>
      </c>
      <c r="F1273" s="11">
        <v>0</v>
      </c>
      <c r="G1273" s="11">
        <v>0</v>
      </c>
      <c r="H1273" s="11">
        <v>0</v>
      </c>
      <c r="I1273" s="11"/>
      <c r="J1273" s="11"/>
      <c r="K1273" s="11"/>
      <c r="L1273" s="11"/>
      <c r="M1273" s="11"/>
      <c r="N1273" s="11"/>
      <c r="O1273" s="11"/>
      <c r="P1273" s="11">
        <v>1</v>
      </c>
      <c r="Q1273" s="11">
        <v>178</v>
      </c>
      <c r="R1273" s="11">
        <v>201601</v>
      </c>
      <c r="S1273" s="11">
        <v>74</v>
      </c>
      <c r="T1273" s="11" t="s">
        <v>178</v>
      </c>
      <c r="U1273" s="11" t="s">
        <v>2137</v>
      </c>
    </row>
    <row r="1274" spans="1:21">
      <c r="A1274" s="11">
        <v>68570</v>
      </c>
      <c r="B1274" s="11">
        <v>2</v>
      </c>
      <c r="C1274" s="11"/>
      <c r="D1274" s="11">
        <v>46.4</v>
      </c>
      <c r="E1274" s="11">
        <v>1</v>
      </c>
      <c r="F1274" s="11">
        <v>0</v>
      </c>
      <c r="G1274" s="11">
        <v>0</v>
      </c>
      <c r="H1274" s="11">
        <v>0</v>
      </c>
      <c r="I1274" s="11"/>
      <c r="J1274" s="11"/>
      <c r="K1274" s="11"/>
      <c r="L1274" s="11"/>
      <c r="M1274" s="11"/>
      <c r="N1274" s="11"/>
      <c r="O1274" s="11"/>
      <c r="P1274" s="11">
        <v>1</v>
      </c>
      <c r="Q1274" s="11">
        <v>178</v>
      </c>
      <c r="R1274" s="11">
        <v>201601</v>
      </c>
      <c r="S1274" s="11">
        <v>74</v>
      </c>
      <c r="T1274" s="11" t="s">
        <v>178</v>
      </c>
      <c r="U1274" s="11" t="s">
        <v>2138</v>
      </c>
    </row>
    <row r="1275" spans="1:21">
      <c r="A1275" s="11">
        <v>68570</v>
      </c>
      <c r="B1275" s="11">
        <v>2</v>
      </c>
      <c r="C1275" s="11"/>
      <c r="D1275" s="11">
        <v>58.4</v>
      </c>
      <c r="E1275" s="11">
        <v>1</v>
      </c>
      <c r="F1275" s="11">
        <v>0</v>
      </c>
      <c r="G1275" s="11">
        <v>0</v>
      </c>
      <c r="H1275" s="11">
        <v>0</v>
      </c>
      <c r="I1275" s="11"/>
      <c r="J1275" s="11"/>
      <c r="K1275" s="11"/>
      <c r="L1275" s="11"/>
      <c r="M1275" s="11"/>
      <c r="N1275" s="11"/>
      <c r="O1275" s="11"/>
      <c r="P1275" s="11">
        <v>1</v>
      </c>
      <c r="Q1275" s="11">
        <v>178</v>
      </c>
      <c r="R1275" s="11">
        <v>201601</v>
      </c>
      <c r="S1275" s="11">
        <v>74</v>
      </c>
      <c r="T1275" s="11" t="s">
        <v>178</v>
      </c>
      <c r="U1275" s="11" t="s">
        <v>2139</v>
      </c>
    </row>
    <row r="1276" spans="1:21">
      <c r="A1276" s="11">
        <v>68570</v>
      </c>
      <c r="B1276" s="11">
        <v>2</v>
      </c>
      <c r="C1276" s="11"/>
      <c r="D1276" s="11">
        <v>48.4</v>
      </c>
      <c r="E1276" s="11">
        <v>1</v>
      </c>
      <c r="F1276" s="11">
        <v>0</v>
      </c>
      <c r="G1276" s="11">
        <v>0</v>
      </c>
      <c r="H1276" s="11">
        <v>0</v>
      </c>
      <c r="I1276" s="11"/>
      <c r="J1276" s="11"/>
      <c r="K1276" s="11"/>
      <c r="L1276" s="11"/>
      <c r="M1276" s="11"/>
      <c r="N1276" s="11"/>
      <c r="O1276" s="11"/>
      <c r="P1276" s="11">
        <v>1</v>
      </c>
      <c r="Q1276" s="11">
        <v>178</v>
      </c>
      <c r="R1276" s="11">
        <v>201601</v>
      </c>
      <c r="S1276" s="11">
        <v>74</v>
      </c>
      <c r="T1276" s="11" t="s">
        <v>178</v>
      </c>
      <c r="U1276" s="11" t="s">
        <v>2140</v>
      </c>
    </row>
    <row r="1277" spans="1:21">
      <c r="A1277" s="11">
        <v>68570</v>
      </c>
      <c r="B1277" s="11">
        <v>2</v>
      </c>
      <c r="C1277" s="11"/>
      <c r="D1277" s="11">
        <v>54.2</v>
      </c>
      <c r="E1277" s="11">
        <v>1</v>
      </c>
      <c r="F1277" s="11">
        <v>0</v>
      </c>
      <c r="G1277" s="11">
        <v>0</v>
      </c>
      <c r="H1277" s="11">
        <v>0</v>
      </c>
      <c r="I1277" s="11"/>
      <c r="J1277" s="11"/>
      <c r="K1277" s="11"/>
      <c r="L1277" s="11"/>
      <c r="M1277" s="11"/>
      <c r="N1277" s="11"/>
      <c r="O1277" s="11"/>
      <c r="P1277" s="11">
        <v>1</v>
      </c>
      <c r="Q1277" s="11">
        <v>178</v>
      </c>
      <c r="R1277" s="11">
        <v>201601</v>
      </c>
      <c r="S1277" s="11">
        <v>74</v>
      </c>
      <c r="T1277" s="11" t="s">
        <v>178</v>
      </c>
      <c r="U1277" s="11" t="s">
        <v>2141</v>
      </c>
    </row>
    <row r="1278" spans="1:21">
      <c r="A1278" s="11">
        <v>68570</v>
      </c>
      <c r="B1278" s="11">
        <v>2</v>
      </c>
      <c r="C1278" s="11"/>
      <c r="D1278" s="11">
        <v>40.9</v>
      </c>
      <c r="E1278" s="11">
        <v>1</v>
      </c>
      <c r="F1278" s="11">
        <v>0</v>
      </c>
      <c r="G1278" s="11">
        <v>0</v>
      </c>
      <c r="H1278" s="11">
        <v>0</v>
      </c>
      <c r="I1278" s="11"/>
      <c r="J1278" s="11"/>
      <c r="K1278" s="11"/>
      <c r="L1278" s="11"/>
      <c r="M1278" s="11"/>
      <c r="N1278" s="11"/>
      <c r="O1278" s="11"/>
      <c r="P1278" s="11">
        <v>1</v>
      </c>
      <c r="Q1278" s="11">
        <v>178</v>
      </c>
      <c r="R1278" s="11">
        <v>201601</v>
      </c>
      <c r="S1278" s="11">
        <v>74</v>
      </c>
      <c r="T1278" s="11" t="s">
        <v>178</v>
      </c>
      <c r="U1278" s="11" t="s">
        <v>2142</v>
      </c>
    </row>
    <row r="1279" spans="1:21">
      <c r="A1279" s="11">
        <v>68570</v>
      </c>
      <c r="B1279" s="11">
        <v>2</v>
      </c>
      <c r="C1279" s="11"/>
      <c r="D1279" s="11">
        <v>53</v>
      </c>
      <c r="E1279" s="11">
        <v>1</v>
      </c>
      <c r="F1279" s="11">
        <v>0</v>
      </c>
      <c r="G1279" s="11">
        <v>0</v>
      </c>
      <c r="H1279" s="11">
        <v>0</v>
      </c>
      <c r="I1279" s="11"/>
      <c r="J1279" s="11"/>
      <c r="K1279" s="11"/>
      <c r="L1279" s="11"/>
      <c r="M1279" s="11"/>
      <c r="N1279" s="11"/>
      <c r="O1279" s="11"/>
      <c r="P1279" s="11">
        <v>1</v>
      </c>
      <c r="Q1279" s="11">
        <v>178</v>
      </c>
      <c r="R1279" s="11">
        <v>201601</v>
      </c>
      <c r="S1279" s="11">
        <v>74</v>
      </c>
      <c r="T1279" s="11" t="s">
        <v>178</v>
      </c>
      <c r="U1279" s="11" t="s">
        <v>2143</v>
      </c>
    </row>
    <row r="1280" spans="1:21">
      <c r="A1280" s="11">
        <v>68570</v>
      </c>
      <c r="B1280" s="11">
        <v>2</v>
      </c>
      <c r="C1280" s="11"/>
      <c r="D1280" s="11">
        <v>54.5</v>
      </c>
      <c r="E1280" s="11">
        <v>1</v>
      </c>
      <c r="F1280" s="11">
        <v>0</v>
      </c>
      <c r="G1280" s="11">
        <v>0</v>
      </c>
      <c r="H1280" s="11">
        <v>0</v>
      </c>
      <c r="I1280" s="11"/>
      <c r="J1280" s="11"/>
      <c r="K1280" s="11"/>
      <c r="L1280" s="11"/>
      <c r="M1280" s="11"/>
      <c r="N1280" s="11"/>
      <c r="O1280" s="11"/>
      <c r="P1280" s="11">
        <v>1</v>
      </c>
      <c r="Q1280" s="11">
        <v>178</v>
      </c>
      <c r="R1280" s="11">
        <v>201601</v>
      </c>
      <c r="S1280" s="11">
        <v>74</v>
      </c>
      <c r="T1280" s="11" t="s">
        <v>178</v>
      </c>
      <c r="U1280" s="11" t="s">
        <v>2144</v>
      </c>
    </row>
    <row r="1281" spans="1:21">
      <c r="A1281" s="11">
        <v>68570</v>
      </c>
      <c r="B1281" s="11">
        <v>2</v>
      </c>
      <c r="C1281" s="11"/>
      <c r="D1281" s="11">
        <v>54.6</v>
      </c>
      <c r="E1281" s="11">
        <v>1</v>
      </c>
      <c r="F1281" s="11">
        <v>0</v>
      </c>
      <c r="G1281" s="11">
        <v>0</v>
      </c>
      <c r="H1281" s="11">
        <v>0</v>
      </c>
      <c r="I1281" s="11"/>
      <c r="J1281" s="11"/>
      <c r="K1281" s="11"/>
      <c r="L1281" s="11"/>
      <c r="M1281" s="11"/>
      <c r="N1281" s="11"/>
      <c r="O1281" s="11"/>
      <c r="P1281" s="11">
        <v>1</v>
      </c>
      <c r="Q1281" s="11">
        <v>178</v>
      </c>
      <c r="R1281" s="11">
        <v>201601</v>
      </c>
      <c r="S1281" s="11">
        <v>74</v>
      </c>
      <c r="T1281" s="11" t="s">
        <v>178</v>
      </c>
      <c r="U1281" s="11" t="s">
        <v>2145</v>
      </c>
    </row>
    <row r="1282" spans="1:21">
      <c r="A1282" s="11">
        <v>68570</v>
      </c>
      <c r="B1282" s="11">
        <v>2</v>
      </c>
      <c r="C1282" s="11"/>
      <c r="D1282" s="11">
        <v>51.1</v>
      </c>
      <c r="E1282" s="11">
        <v>1</v>
      </c>
      <c r="F1282" s="11">
        <v>0</v>
      </c>
      <c r="G1282" s="11">
        <v>0</v>
      </c>
      <c r="H1282" s="11">
        <v>0</v>
      </c>
      <c r="I1282" s="11"/>
      <c r="J1282" s="11"/>
      <c r="K1282" s="11"/>
      <c r="L1282" s="11"/>
      <c r="M1282" s="11"/>
      <c r="N1282" s="11"/>
      <c r="O1282" s="11"/>
      <c r="P1282" s="11">
        <v>1</v>
      </c>
      <c r="Q1282" s="11">
        <v>178</v>
      </c>
      <c r="R1282" s="11">
        <v>201601</v>
      </c>
      <c r="S1282" s="11">
        <v>74</v>
      </c>
      <c r="T1282" s="11" t="s">
        <v>178</v>
      </c>
      <c r="U1282" s="11" t="s">
        <v>2146</v>
      </c>
    </row>
    <row r="1283" spans="1:21">
      <c r="A1283" s="11">
        <v>68570</v>
      </c>
      <c r="B1283" s="11">
        <v>2</v>
      </c>
      <c r="C1283" s="11"/>
      <c r="D1283" s="11">
        <v>64.5</v>
      </c>
      <c r="E1283" s="11">
        <v>1</v>
      </c>
      <c r="F1283" s="11">
        <v>0</v>
      </c>
      <c r="G1283" s="11">
        <v>0</v>
      </c>
      <c r="H1283" s="11">
        <v>0</v>
      </c>
      <c r="I1283" s="11"/>
      <c r="J1283" s="11"/>
      <c r="K1283" s="11"/>
      <c r="L1283" s="11"/>
      <c r="M1283" s="11"/>
      <c r="N1283" s="11"/>
      <c r="O1283" s="11"/>
      <c r="P1283" s="11">
        <v>1</v>
      </c>
      <c r="Q1283" s="11">
        <v>178</v>
      </c>
      <c r="R1283" s="11">
        <v>201601</v>
      </c>
      <c r="S1283" s="11">
        <v>74</v>
      </c>
      <c r="T1283" s="11" t="s">
        <v>178</v>
      </c>
      <c r="U1283" s="11" t="s">
        <v>2147</v>
      </c>
    </row>
    <row r="1284" spans="1:21">
      <c r="A1284" s="11">
        <v>68570</v>
      </c>
      <c r="B1284" s="11">
        <v>2</v>
      </c>
      <c r="C1284" s="11"/>
      <c r="D1284" s="11">
        <v>39.299999999999997</v>
      </c>
      <c r="E1284" s="11">
        <v>1</v>
      </c>
      <c r="F1284" s="11">
        <v>0</v>
      </c>
      <c r="G1284" s="11">
        <v>0</v>
      </c>
      <c r="H1284" s="11">
        <v>0</v>
      </c>
      <c r="I1284" s="11"/>
      <c r="J1284" s="11"/>
      <c r="K1284" s="11"/>
      <c r="L1284" s="11"/>
      <c r="M1284" s="11"/>
      <c r="N1284" s="11"/>
      <c r="O1284" s="11"/>
      <c r="P1284" s="11">
        <v>1</v>
      </c>
      <c r="Q1284" s="11">
        <v>178</v>
      </c>
      <c r="R1284" s="11">
        <v>201601</v>
      </c>
      <c r="S1284" s="11">
        <v>74</v>
      </c>
      <c r="T1284" s="11" t="s">
        <v>178</v>
      </c>
      <c r="U1284" s="11" t="s">
        <v>2148</v>
      </c>
    </row>
    <row r="1285" spans="1:21">
      <c r="A1285" s="11">
        <v>68570</v>
      </c>
      <c r="B1285" s="11">
        <v>2</v>
      </c>
      <c r="C1285" s="11"/>
      <c r="D1285" s="11">
        <v>44.7</v>
      </c>
      <c r="E1285" s="11">
        <v>1</v>
      </c>
      <c r="F1285" s="11">
        <v>0</v>
      </c>
      <c r="G1285" s="11">
        <v>0</v>
      </c>
      <c r="H1285" s="11">
        <v>0</v>
      </c>
      <c r="I1285" s="11"/>
      <c r="J1285" s="11"/>
      <c r="K1285" s="11"/>
      <c r="L1285" s="11"/>
      <c r="M1285" s="11"/>
      <c r="N1285" s="11"/>
      <c r="O1285" s="11"/>
      <c r="P1285" s="11">
        <v>1</v>
      </c>
      <c r="Q1285" s="11">
        <v>178</v>
      </c>
      <c r="R1285" s="11">
        <v>201601</v>
      </c>
      <c r="S1285" s="11">
        <v>74</v>
      </c>
      <c r="T1285" s="11" t="s">
        <v>178</v>
      </c>
      <c r="U1285" s="11" t="s">
        <v>2149</v>
      </c>
    </row>
    <row r="1286" spans="1:21">
      <c r="A1286" s="11">
        <v>68570</v>
      </c>
      <c r="B1286" s="11">
        <v>2</v>
      </c>
      <c r="C1286" s="11"/>
      <c r="D1286" s="11">
        <v>39.6</v>
      </c>
      <c r="E1286" s="11">
        <v>1</v>
      </c>
      <c r="F1286" s="11">
        <v>0</v>
      </c>
      <c r="G1286" s="11">
        <v>0</v>
      </c>
      <c r="H1286" s="11">
        <v>0</v>
      </c>
      <c r="I1286" s="11"/>
      <c r="J1286" s="11"/>
      <c r="K1286" s="11"/>
      <c r="L1286" s="11"/>
      <c r="M1286" s="11"/>
      <c r="N1286" s="11"/>
      <c r="O1286" s="11"/>
      <c r="P1286" s="11">
        <v>1</v>
      </c>
      <c r="Q1286" s="11">
        <v>178</v>
      </c>
      <c r="R1286" s="11">
        <v>201601</v>
      </c>
      <c r="S1286" s="11">
        <v>74</v>
      </c>
      <c r="T1286" s="11" t="s">
        <v>178</v>
      </c>
      <c r="U1286" s="11" t="s">
        <v>2150</v>
      </c>
    </row>
    <row r="1287" spans="1:21">
      <c r="A1287" s="11">
        <v>68570</v>
      </c>
      <c r="B1287" s="11">
        <v>2</v>
      </c>
      <c r="C1287" s="11"/>
      <c r="D1287" s="11">
        <v>56.3</v>
      </c>
      <c r="E1287" s="11">
        <v>1</v>
      </c>
      <c r="F1287" s="11">
        <v>0</v>
      </c>
      <c r="G1287" s="11">
        <v>0</v>
      </c>
      <c r="H1287" s="11">
        <v>0</v>
      </c>
      <c r="I1287" s="11"/>
      <c r="J1287" s="11"/>
      <c r="K1287" s="11"/>
      <c r="L1287" s="11"/>
      <c r="M1287" s="11"/>
      <c r="N1287" s="11"/>
      <c r="O1287" s="11"/>
      <c r="P1287" s="11">
        <v>1</v>
      </c>
      <c r="Q1287" s="11">
        <v>178</v>
      </c>
      <c r="R1287" s="11">
        <v>201601</v>
      </c>
      <c r="S1287" s="11">
        <v>74</v>
      </c>
      <c r="T1287" s="11" t="s">
        <v>178</v>
      </c>
      <c r="U1287" s="11" t="s">
        <v>2151</v>
      </c>
    </row>
    <row r="1288" spans="1:21">
      <c r="A1288" s="11">
        <v>68570</v>
      </c>
      <c r="B1288" s="11">
        <v>2</v>
      </c>
      <c r="C1288" s="11"/>
      <c r="D1288" s="11">
        <v>36.9</v>
      </c>
      <c r="E1288" s="11">
        <v>1</v>
      </c>
      <c r="F1288" s="11">
        <v>0</v>
      </c>
      <c r="G1288" s="11">
        <v>0</v>
      </c>
      <c r="H1288" s="11">
        <v>0</v>
      </c>
      <c r="I1288" s="11"/>
      <c r="J1288" s="11"/>
      <c r="K1288" s="11"/>
      <c r="L1288" s="11"/>
      <c r="M1288" s="11"/>
      <c r="N1288" s="11"/>
      <c r="O1288" s="11"/>
      <c r="P1288" s="11">
        <v>1</v>
      </c>
      <c r="Q1288" s="11">
        <v>178</v>
      </c>
      <c r="R1288" s="11">
        <v>201601</v>
      </c>
      <c r="S1288" s="11">
        <v>74</v>
      </c>
      <c r="T1288" s="11" t="s">
        <v>178</v>
      </c>
      <c r="U1288" s="11" t="s">
        <v>2152</v>
      </c>
    </row>
    <row r="1289" spans="1:21">
      <c r="A1289" s="11">
        <v>68570</v>
      </c>
      <c r="B1289" s="11">
        <v>2</v>
      </c>
      <c r="C1289" s="11"/>
      <c r="D1289" s="11">
        <v>45.5</v>
      </c>
      <c r="E1289" s="11">
        <v>1</v>
      </c>
      <c r="F1289" s="11">
        <v>0</v>
      </c>
      <c r="G1289" s="11">
        <v>0</v>
      </c>
      <c r="H1289" s="11">
        <v>0</v>
      </c>
      <c r="I1289" s="11"/>
      <c r="J1289" s="11"/>
      <c r="K1289" s="11"/>
      <c r="L1289" s="11"/>
      <c r="M1289" s="11"/>
      <c r="N1289" s="11"/>
      <c r="O1289" s="11"/>
      <c r="P1289" s="11">
        <v>1</v>
      </c>
      <c r="Q1289" s="11">
        <v>178</v>
      </c>
      <c r="R1289" s="11">
        <v>201601</v>
      </c>
      <c r="S1289" s="11">
        <v>74</v>
      </c>
      <c r="T1289" s="11" t="s">
        <v>178</v>
      </c>
      <c r="U1289" s="11" t="s">
        <v>2153</v>
      </c>
    </row>
    <row r="1290" spans="1:21">
      <c r="A1290" s="11">
        <v>68570</v>
      </c>
      <c r="B1290" s="11">
        <v>2</v>
      </c>
      <c r="C1290" s="11"/>
      <c r="D1290" s="11">
        <v>60.7</v>
      </c>
      <c r="E1290" s="11">
        <v>1</v>
      </c>
      <c r="F1290" s="11">
        <v>0</v>
      </c>
      <c r="G1290" s="11">
        <v>0</v>
      </c>
      <c r="H1290" s="11">
        <v>0</v>
      </c>
      <c r="I1290" s="11"/>
      <c r="J1290" s="11"/>
      <c r="K1290" s="11"/>
      <c r="L1290" s="11"/>
      <c r="M1290" s="11"/>
      <c r="N1290" s="11"/>
      <c r="O1290" s="11"/>
      <c r="P1290" s="11">
        <v>1</v>
      </c>
      <c r="Q1290" s="11">
        <v>178</v>
      </c>
      <c r="R1290" s="11">
        <v>201601</v>
      </c>
      <c r="S1290" s="11">
        <v>74</v>
      </c>
      <c r="T1290" s="11" t="s">
        <v>178</v>
      </c>
      <c r="U1290" s="11" t="s">
        <v>2154</v>
      </c>
    </row>
    <row r="1291" spans="1:21">
      <c r="A1291" s="11">
        <v>68570</v>
      </c>
      <c r="B1291" s="11">
        <v>1</v>
      </c>
      <c r="C1291" s="11"/>
      <c r="D1291" s="11">
        <v>101.8</v>
      </c>
      <c r="E1291" s="11">
        <v>2</v>
      </c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>
        <v>1</v>
      </c>
      <c r="Q1291" s="11">
        <v>178</v>
      </c>
      <c r="R1291" s="11">
        <v>201601</v>
      </c>
      <c r="S1291" s="11">
        <v>69</v>
      </c>
      <c r="T1291" s="11" t="s">
        <v>186</v>
      </c>
      <c r="U1291" s="11" t="s">
        <v>2155</v>
      </c>
    </row>
    <row r="1292" spans="1:21">
      <c r="A1292" s="11">
        <v>68570</v>
      </c>
      <c r="B1292" s="11">
        <v>1</v>
      </c>
      <c r="C1292" s="11"/>
      <c r="D1292" s="11">
        <v>91.8</v>
      </c>
      <c r="E1292" s="11">
        <v>2</v>
      </c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>
        <v>1</v>
      </c>
      <c r="Q1292" s="11">
        <v>178</v>
      </c>
      <c r="R1292" s="11">
        <v>201601</v>
      </c>
      <c r="S1292" s="11">
        <v>69</v>
      </c>
      <c r="T1292" s="11" t="s">
        <v>186</v>
      </c>
      <c r="U1292" s="11" t="s">
        <v>2156</v>
      </c>
    </row>
    <row r="1293" spans="1:21">
      <c r="A1293" s="11">
        <v>68570</v>
      </c>
      <c r="B1293" s="11">
        <v>1</v>
      </c>
      <c r="C1293" s="11"/>
      <c r="D1293" s="11">
        <v>95.9</v>
      </c>
      <c r="E1293" s="11">
        <v>2</v>
      </c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>
        <v>1</v>
      </c>
      <c r="Q1293" s="11">
        <v>178</v>
      </c>
      <c r="R1293" s="11">
        <v>201601</v>
      </c>
      <c r="S1293" s="11">
        <v>69</v>
      </c>
      <c r="T1293" s="11" t="s">
        <v>186</v>
      </c>
      <c r="U1293" s="11" t="s">
        <v>2157</v>
      </c>
    </row>
    <row r="1294" spans="1:21">
      <c r="A1294" s="11">
        <v>68570</v>
      </c>
      <c r="B1294" s="11">
        <v>1</v>
      </c>
      <c r="C1294" s="11"/>
      <c r="D1294" s="11">
        <v>68.400000000000006</v>
      </c>
      <c r="E1294" s="11">
        <v>2</v>
      </c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>
        <v>1</v>
      </c>
      <c r="Q1294" s="11">
        <v>178</v>
      </c>
      <c r="R1294" s="11">
        <v>201601</v>
      </c>
      <c r="S1294" s="11">
        <v>69</v>
      </c>
      <c r="T1294" s="11" t="s">
        <v>186</v>
      </c>
      <c r="U1294" s="11" t="s">
        <v>2158</v>
      </c>
    </row>
    <row r="1295" spans="1:21">
      <c r="A1295" s="11">
        <v>68570</v>
      </c>
      <c r="B1295" s="11">
        <v>1</v>
      </c>
      <c r="C1295" s="11"/>
      <c r="D1295" s="11">
        <v>86.5</v>
      </c>
      <c r="E1295" s="11">
        <v>2</v>
      </c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>
        <v>1</v>
      </c>
      <c r="Q1295" s="11">
        <v>178</v>
      </c>
      <c r="R1295" s="11">
        <v>201601</v>
      </c>
      <c r="S1295" s="11">
        <v>69</v>
      </c>
      <c r="T1295" s="11" t="s">
        <v>186</v>
      </c>
      <c r="U1295" s="11" t="s">
        <v>2159</v>
      </c>
    </row>
    <row r="1296" spans="1:21">
      <c r="A1296" s="11">
        <v>68570</v>
      </c>
      <c r="B1296" s="11">
        <v>1</v>
      </c>
      <c r="C1296" s="11"/>
      <c r="D1296" s="11">
        <v>75.900000000000006</v>
      </c>
      <c r="E1296" s="11">
        <v>2</v>
      </c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>
        <v>1</v>
      </c>
      <c r="Q1296" s="11">
        <v>178</v>
      </c>
      <c r="R1296" s="11">
        <v>201601</v>
      </c>
      <c r="S1296" s="11">
        <v>69</v>
      </c>
      <c r="T1296" s="11" t="s">
        <v>186</v>
      </c>
      <c r="U1296" s="11" t="s">
        <v>2160</v>
      </c>
    </row>
    <row r="1297" spans="1:21">
      <c r="A1297" s="11">
        <v>68570</v>
      </c>
      <c r="B1297" s="11">
        <v>1</v>
      </c>
      <c r="C1297" s="11"/>
      <c r="D1297" s="11">
        <v>61</v>
      </c>
      <c r="E1297" s="11">
        <v>2</v>
      </c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>
        <v>1</v>
      </c>
      <c r="Q1297" s="11">
        <v>178</v>
      </c>
      <c r="R1297" s="11">
        <v>201601</v>
      </c>
      <c r="S1297" s="11">
        <v>69</v>
      </c>
      <c r="T1297" s="11" t="s">
        <v>186</v>
      </c>
      <c r="U1297" s="11" t="s">
        <v>2161</v>
      </c>
    </row>
    <row r="1298" spans="1:21">
      <c r="A1298" s="11">
        <v>68570</v>
      </c>
      <c r="B1298" s="11">
        <v>1</v>
      </c>
      <c r="C1298" s="11"/>
      <c r="D1298" s="11">
        <v>67.2</v>
      </c>
      <c r="E1298" s="11">
        <v>2</v>
      </c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>
        <v>1</v>
      </c>
      <c r="Q1298" s="11">
        <v>178</v>
      </c>
      <c r="R1298" s="11">
        <v>201601</v>
      </c>
      <c r="S1298" s="11">
        <v>69</v>
      </c>
      <c r="T1298" s="11" t="s">
        <v>186</v>
      </c>
      <c r="U1298" s="11" t="s">
        <v>2162</v>
      </c>
    </row>
    <row r="1299" spans="1:21">
      <c r="A1299" s="11">
        <v>68570</v>
      </c>
      <c r="B1299" s="11">
        <v>1</v>
      </c>
      <c r="C1299" s="11"/>
      <c r="D1299" s="11">
        <v>76.3</v>
      </c>
      <c r="E1299" s="11">
        <v>2</v>
      </c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>
        <v>1</v>
      </c>
      <c r="Q1299" s="11">
        <v>178</v>
      </c>
      <c r="R1299" s="11">
        <v>201601</v>
      </c>
      <c r="S1299" s="11">
        <v>69</v>
      </c>
      <c r="T1299" s="11" t="s">
        <v>186</v>
      </c>
      <c r="U1299" s="11" t="s">
        <v>2163</v>
      </c>
    </row>
    <row r="1300" spans="1:21">
      <c r="A1300" s="11">
        <v>68570</v>
      </c>
      <c r="B1300" s="11">
        <v>1</v>
      </c>
      <c r="C1300" s="11"/>
      <c r="D1300" s="11">
        <v>117.4</v>
      </c>
      <c r="E1300" s="11">
        <v>2</v>
      </c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>
        <v>1</v>
      </c>
      <c r="Q1300" s="11">
        <v>178</v>
      </c>
      <c r="R1300" s="11">
        <v>201601</v>
      </c>
      <c r="S1300" s="11">
        <v>69</v>
      </c>
      <c r="T1300" s="11" t="s">
        <v>186</v>
      </c>
      <c r="U1300" s="11" t="s">
        <v>2164</v>
      </c>
    </row>
    <row r="1301" spans="1:21">
      <c r="A1301" s="11">
        <v>68570</v>
      </c>
      <c r="B1301" s="11">
        <v>1</v>
      </c>
      <c r="C1301" s="11"/>
      <c r="D1301" s="11">
        <v>93.5</v>
      </c>
      <c r="E1301" s="11">
        <v>2</v>
      </c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>
        <v>1</v>
      </c>
      <c r="Q1301" s="11">
        <v>178</v>
      </c>
      <c r="R1301" s="11">
        <v>201601</v>
      </c>
      <c r="S1301" s="11">
        <v>69</v>
      </c>
      <c r="T1301" s="11" t="s">
        <v>186</v>
      </c>
      <c r="U1301" s="11" t="s">
        <v>2165</v>
      </c>
    </row>
    <row r="1302" spans="1:21">
      <c r="A1302" s="11">
        <v>68570</v>
      </c>
      <c r="B1302" s="11">
        <v>1</v>
      </c>
      <c r="C1302" s="11"/>
      <c r="D1302" s="11">
        <v>68.8</v>
      </c>
      <c r="E1302" s="11">
        <v>2</v>
      </c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>
        <v>1</v>
      </c>
      <c r="Q1302" s="11">
        <v>178</v>
      </c>
      <c r="R1302" s="11">
        <v>201601</v>
      </c>
      <c r="S1302" s="11">
        <v>69</v>
      </c>
      <c r="T1302" s="11" t="s">
        <v>186</v>
      </c>
      <c r="U1302" s="11" t="s">
        <v>2166</v>
      </c>
    </row>
    <row r="1303" spans="1:21">
      <c r="A1303" s="11">
        <v>68570</v>
      </c>
      <c r="B1303" s="11">
        <v>1</v>
      </c>
      <c r="C1303" s="11"/>
      <c r="D1303" s="11">
        <v>66.7</v>
      </c>
      <c r="E1303" s="11">
        <v>2</v>
      </c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>
        <v>1</v>
      </c>
      <c r="Q1303" s="11">
        <v>178</v>
      </c>
      <c r="R1303" s="11">
        <v>201601</v>
      </c>
      <c r="S1303" s="11">
        <v>69</v>
      </c>
      <c r="T1303" s="11" t="s">
        <v>186</v>
      </c>
      <c r="U1303" s="11" t="s">
        <v>2167</v>
      </c>
    </row>
    <row r="1304" spans="1:21">
      <c r="A1304" s="11">
        <v>68570</v>
      </c>
      <c r="B1304" s="11">
        <v>1</v>
      </c>
      <c r="C1304" s="11"/>
      <c r="D1304" s="11">
        <v>91</v>
      </c>
      <c r="E1304" s="11">
        <v>2</v>
      </c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>
        <v>1</v>
      </c>
      <c r="Q1304" s="11">
        <v>178</v>
      </c>
      <c r="R1304" s="11">
        <v>201601</v>
      </c>
      <c r="S1304" s="11">
        <v>69</v>
      </c>
      <c r="T1304" s="11" t="s">
        <v>186</v>
      </c>
      <c r="U1304" s="11" t="s">
        <v>2168</v>
      </c>
    </row>
    <row r="1305" spans="1:21">
      <c r="A1305" s="11">
        <v>68570</v>
      </c>
      <c r="B1305" s="11">
        <v>1</v>
      </c>
      <c r="C1305" s="11"/>
      <c r="D1305" s="11">
        <v>74.900000000000006</v>
      </c>
      <c r="E1305" s="11">
        <v>2</v>
      </c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>
        <v>1</v>
      </c>
      <c r="Q1305" s="11">
        <v>178</v>
      </c>
      <c r="R1305" s="11">
        <v>201601</v>
      </c>
      <c r="S1305" s="11">
        <v>69</v>
      </c>
      <c r="T1305" s="11" t="s">
        <v>186</v>
      </c>
      <c r="U1305" s="11" t="s">
        <v>2169</v>
      </c>
    </row>
    <row r="1306" spans="1:21">
      <c r="A1306" s="11">
        <v>68570</v>
      </c>
      <c r="B1306" s="11">
        <v>1</v>
      </c>
      <c r="C1306" s="11"/>
      <c r="D1306" s="11">
        <v>62.4</v>
      </c>
      <c r="E1306" s="11">
        <v>2</v>
      </c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>
        <v>1</v>
      </c>
      <c r="Q1306" s="11">
        <v>178</v>
      </c>
      <c r="R1306" s="11">
        <v>201601</v>
      </c>
      <c r="S1306" s="11">
        <v>69</v>
      </c>
      <c r="T1306" s="11" t="s">
        <v>186</v>
      </c>
      <c r="U1306" s="11" t="s">
        <v>2170</v>
      </c>
    </row>
    <row r="1307" spans="1:21">
      <c r="A1307" s="11">
        <v>68570</v>
      </c>
      <c r="B1307" s="11">
        <v>1</v>
      </c>
      <c r="C1307" s="11"/>
      <c r="D1307" s="11">
        <v>122.9</v>
      </c>
      <c r="E1307" s="11">
        <v>2</v>
      </c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>
        <v>1</v>
      </c>
      <c r="Q1307" s="11">
        <v>178</v>
      </c>
      <c r="R1307" s="11">
        <v>201601</v>
      </c>
      <c r="S1307" s="11">
        <v>69</v>
      </c>
      <c r="T1307" s="11" t="s">
        <v>186</v>
      </c>
      <c r="U1307" s="11" t="s">
        <v>2171</v>
      </c>
    </row>
    <row r="1308" spans="1:21">
      <c r="A1308" s="11">
        <v>68570</v>
      </c>
      <c r="B1308" s="11">
        <v>1</v>
      </c>
      <c r="C1308" s="11"/>
      <c r="D1308" s="11">
        <v>96.8</v>
      </c>
      <c r="E1308" s="11">
        <v>2</v>
      </c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>
        <v>1</v>
      </c>
      <c r="Q1308" s="11">
        <v>178</v>
      </c>
      <c r="R1308" s="11">
        <v>201601</v>
      </c>
      <c r="S1308" s="11">
        <v>69</v>
      </c>
      <c r="T1308" s="11" t="s">
        <v>186</v>
      </c>
      <c r="U1308" s="11" t="s">
        <v>2172</v>
      </c>
    </row>
    <row r="1309" spans="1:21">
      <c r="A1309" s="11">
        <v>68570</v>
      </c>
      <c r="B1309" s="11">
        <v>1</v>
      </c>
      <c r="C1309" s="11"/>
      <c r="D1309" s="11">
        <v>112.1</v>
      </c>
      <c r="E1309" s="11">
        <v>2</v>
      </c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>
        <v>1</v>
      </c>
      <c r="Q1309" s="11">
        <v>178</v>
      </c>
      <c r="R1309" s="11">
        <v>201601</v>
      </c>
      <c r="S1309" s="11">
        <v>69</v>
      </c>
      <c r="T1309" s="11" t="s">
        <v>186</v>
      </c>
      <c r="U1309" s="11" t="s">
        <v>2173</v>
      </c>
    </row>
    <row r="1310" spans="1:21">
      <c r="A1310" s="11">
        <v>68570</v>
      </c>
      <c r="B1310" s="11">
        <v>1</v>
      </c>
      <c r="C1310" s="11"/>
      <c r="D1310" s="11">
        <v>94.8</v>
      </c>
      <c r="E1310" s="11">
        <v>2</v>
      </c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>
        <v>1</v>
      </c>
      <c r="Q1310" s="11">
        <v>178</v>
      </c>
      <c r="R1310" s="11">
        <v>201601</v>
      </c>
      <c r="S1310" s="11">
        <v>74</v>
      </c>
      <c r="T1310" s="11" t="s">
        <v>178</v>
      </c>
      <c r="U1310" s="11" t="s">
        <v>2174</v>
      </c>
    </row>
    <row r="1311" spans="1:21">
      <c r="A1311" s="11">
        <v>68570</v>
      </c>
      <c r="B1311" s="11">
        <v>1</v>
      </c>
      <c r="C1311" s="11"/>
      <c r="D1311" s="11">
        <v>77.599999999999994</v>
      </c>
      <c r="E1311" s="11">
        <v>2</v>
      </c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>
        <v>1</v>
      </c>
      <c r="Q1311" s="11">
        <v>178</v>
      </c>
      <c r="R1311" s="11">
        <v>201601</v>
      </c>
      <c r="S1311" s="11">
        <v>74</v>
      </c>
      <c r="T1311" s="11" t="s">
        <v>178</v>
      </c>
      <c r="U1311" s="11" t="s">
        <v>2175</v>
      </c>
    </row>
    <row r="1312" spans="1:21">
      <c r="A1312" s="11">
        <v>68570</v>
      </c>
      <c r="B1312" s="11">
        <v>1</v>
      </c>
      <c r="C1312" s="11"/>
      <c r="D1312" s="11">
        <v>55.8</v>
      </c>
      <c r="E1312" s="11">
        <v>2</v>
      </c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>
        <v>1</v>
      </c>
      <c r="Q1312" s="11">
        <v>178</v>
      </c>
      <c r="R1312" s="11">
        <v>201601</v>
      </c>
      <c r="S1312" s="11">
        <v>74</v>
      </c>
      <c r="T1312" s="11" t="s">
        <v>178</v>
      </c>
      <c r="U1312" s="11" t="s">
        <v>2176</v>
      </c>
    </row>
    <row r="1313" spans="1:21">
      <c r="A1313" s="11">
        <v>68570</v>
      </c>
      <c r="B1313" s="11">
        <v>1</v>
      </c>
      <c r="C1313" s="11"/>
      <c r="D1313" s="11">
        <v>77.5</v>
      </c>
      <c r="E1313" s="11">
        <v>2</v>
      </c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>
        <v>1</v>
      </c>
      <c r="Q1313" s="11">
        <v>178</v>
      </c>
      <c r="R1313" s="11">
        <v>201601</v>
      </c>
      <c r="S1313" s="11">
        <v>74</v>
      </c>
      <c r="T1313" s="11" t="s">
        <v>178</v>
      </c>
      <c r="U1313" s="11" t="s">
        <v>2177</v>
      </c>
    </row>
    <row r="1314" spans="1:21">
      <c r="A1314" s="11">
        <v>68570</v>
      </c>
      <c r="B1314" s="11">
        <v>1</v>
      </c>
      <c r="C1314" s="11"/>
      <c r="D1314" s="11">
        <v>80.3</v>
      </c>
      <c r="E1314" s="11">
        <v>2</v>
      </c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>
        <v>1</v>
      </c>
      <c r="Q1314" s="11">
        <v>178</v>
      </c>
      <c r="R1314" s="11">
        <v>201601</v>
      </c>
      <c r="S1314" s="11">
        <v>74</v>
      </c>
      <c r="T1314" s="11" t="s">
        <v>178</v>
      </c>
      <c r="U1314" s="11" t="s">
        <v>2178</v>
      </c>
    </row>
    <row r="1315" spans="1:21">
      <c r="A1315" s="11">
        <v>68570</v>
      </c>
      <c r="B1315" s="11">
        <v>2</v>
      </c>
      <c r="C1315" s="11"/>
      <c r="D1315" s="11">
        <v>22</v>
      </c>
      <c r="E1315" s="11">
        <v>2</v>
      </c>
      <c r="F1315" s="11">
        <v>0</v>
      </c>
      <c r="G1315" s="11">
        <v>0</v>
      </c>
      <c r="H1315" s="11">
        <v>0</v>
      </c>
      <c r="I1315" s="11"/>
      <c r="J1315" s="11"/>
      <c r="K1315" s="11"/>
      <c r="L1315" s="11"/>
      <c r="M1315" s="11"/>
      <c r="N1315" s="11"/>
      <c r="O1315" s="11"/>
      <c r="P1315" s="11">
        <v>1</v>
      </c>
      <c r="Q1315" s="11">
        <v>178</v>
      </c>
      <c r="R1315" s="11">
        <v>201601</v>
      </c>
      <c r="S1315" s="11">
        <v>76</v>
      </c>
      <c r="T1315" s="11" t="s">
        <v>176</v>
      </c>
      <c r="U1315" s="11" t="s">
        <v>2179</v>
      </c>
    </row>
    <row r="1316" spans="1:21">
      <c r="A1316" s="11">
        <v>68570</v>
      </c>
      <c r="B1316" s="11">
        <v>2</v>
      </c>
      <c r="C1316" s="11"/>
      <c r="D1316" s="11">
        <v>44.9</v>
      </c>
      <c r="E1316" s="11">
        <v>2</v>
      </c>
      <c r="F1316" s="11">
        <v>0</v>
      </c>
      <c r="G1316" s="11">
        <v>0</v>
      </c>
      <c r="H1316" s="11">
        <v>0</v>
      </c>
      <c r="I1316" s="11"/>
      <c r="J1316" s="11"/>
      <c r="K1316" s="11"/>
      <c r="L1316" s="11"/>
      <c r="M1316" s="11"/>
      <c r="N1316" s="11"/>
      <c r="O1316" s="11"/>
      <c r="P1316" s="11">
        <v>1</v>
      </c>
      <c r="Q1316" s="11">
        <v>178</v>
      </c>
      <c r="R1316" s="11">
        <v>201601</v>
      </c>
      <c r="S1316" s="11">
        <v>76</v>
      </c>
      <c r="T1316" s="11" t="s">
        <v>176</v>
      </c>
      <c r="U1316" s="11" t="s">
        <v>2180</v>
      </c>
    </row>
    <row r="1317" spans="1:21">
      <c r="A1317" s="11">
        <v>68570</v>
      </c>
      <c r="B1317" s="11">
        <v>2</v>
      </c>
      <c r="C1317" s="11"/>
      <c r="D1317" s="11">
        <v>71</v>
      </c>
      <c r="E1317" s="11">
        <v>3</v>
      </c>
      <c r="F1317" s="11">
        <v>0</v>
      </c>
      <c r="G1317" s="11">
        <v>4</v>
      </c>
      <c r="H1317" s="11">
        <v>1</v>
      </c>
      <c r="I1317" s="11"/>
      <c r="J1317" s="11"/>
      <c r="K1317" s="11"/>
      <c r="L1317" s="11"/>
      <c r="M1317" s="11"/>
      <c r="N1317" s="11"/>
      <c r="O1317" s="11"/>
      <c r="P1317" s="11">
        <v>1</v>
      </c>
      <c r="Q1317" s="11">
        <v>178</v>
      </c>
      <c r="R1317" s="11">
        <v>201601</v>
      </c>
      <c r="S1317" s="11">
        <v>76</v>
      </c>
      <c r="T1317" s="11" t="s">
        <v>176</v>
      </c>
      <c r="U1317" s="11" t="s">
        <v>2181</v>
      </c>
    </row>
    <row r="1318" spans="1:21">
      <c r="A1318" s="11">
        <v>68550</v>
      </c>
      <c r="B1318" s="11">
        <v>1</v>
      </c>
      <c r="C1318" s="11"/>
      <c r="D1318" s="11">
        <v>115.6</v>
      </c>
      <c r="E1318" s="11">
        <v>2</v>
      </c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>
        <v>1</v>
      </c>
      <c r="Q1318" s="11">
        <v>178</v>
      </c>
      <c r="R1318" s="11">
        <v>201601</v>
      </c>
      <c r="S1318" s="11">
        <v>76</v>
      </c>
      <c r="T1318" s="11" t="s">
        <v>176</v>
      </c>
      <c r="U1318" s="11" t="s">
        <v>2182</v>
      </c>
    </row>
    <row r="1319" spans="1:21">
      <c r="A1319" s="11">
        <v>68550</v>
      </c>
      <c r="B1319" s="11">
        <v>1</v>
      </c>
      <c r="C1319" s="11"/>
      <c r="D1319" s="11">
        <v>47.1</v>
      </c>
      <c r="E1319" s="11">
        <v>2</v>
      </c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>
        <v>1</v>
      </c>
      <c r="Q1319" s="11">
        <v>178</v>
      </c>
      <c r="R1319" s="11">
        <v>201601</v>
      </c>
      <c r="S1319" s="11">
        <v>76</v>
      </c>
      <c r="T1319" s="11" t="s">
        <v>176</v>
      </c>
      <c r="U1319" s="11" t="s">
        <v>2183</v>
      </c>
    </row>
    <row r="1320" spans="1:21">
      <c r="A1320" s="11">
        <v>68550</v>
      </c>
      <c r="B1320" s="11">
        <v>2</v>
      </c>
      <c r="C1320" s="11"/>
      <c r="D1320" s="11">
        <v>53.1</v>
      </c>
      <c r="E1320" s="11">
        <v>2</v>
      </c>
      <c r="F1320" s="11">
        <v>0</v>
      </c>
      <c r="G1320" s="11">
        <v>0</v>
      </c>
      <c r="H1320" s="11">
        <v>0</v>
      </c>
      <c r="I1320" s="11"/>
      <c r="J1320" s="11"/>
      <c r="K1320" s="11"/>
      <c r="L1320" s="11"/>
      <c r="M1320" s="11"/>
      <c r="N1320" s="11"/>
      <c r="O1320" s="11"/>
      <c r="P1320" s="11">
        <v>1</v>
      </c>
      <c r="Q1320" s="11">
        <v>178</v>
      </c>
      <c r="R1320" s="11">
        <v>201601</v>
      </c>
      <c r="S1320" s="11">
        <v>76</v>
      </c>
      <c r="T1320" s="11" t="s">
        <v>176</v>
      </c>
      <c r="U1320" s="11" t="s">
        <v>2184</v>
      </c>
    </row>
    <row r="1321" spans="1:21">
      <c r="A1321" s="11">
        <v>68550</v>
      </c>
      <c r="B1321" s="11">
        <v>2</v>
      </c>
      <c r="C1321" s="11"/>
      <c r="D1321" s="11">
        <v>69.900000000000006</v>
      </c>
      <c r="E1321" s="11">
        <v>2</v>
      </c>
      <c r="F1321" s="11">
        <v>0</v>
      </c>
      <c r="G1321" s="11">
        <v>0</v>
      </c>
      <c r="H1321" s="11">
        <v>0</v>
      </c>
      <c r="I1321" s="11"/>
      <c r="J1321" s="11"/>
      <c r="K1321" s="11"/>
      <c r="L1321" s="11"/>
      <c r="M1321" s="11"/>
      <c r="N1321" s="11"/>
      <c r="O1321" s="11"/>
      <c r="P1321" s="11">
        <v>1</v>
      </c>
      <c r="Q1321" s="11">
        <v>178</v>
      </c>
      <c r="R1321" s="11">
        <v>201601</v>
      </c>
      <c r="S1321" s="11">
        <v>76</v>
      </c>
      <c r="T1321" s="11" t="s">
        <v>176</v>
      </c>
      <c r="U1321" s="11" t="s">
        <v>2185</v>
      </c>
    </row>
    <row r="1322" spans="1:21">
      <c r="A1322" s="11">
        <v>69300</v>
      </c>
      <c r="B1322" s="11">
        <v>2</v>
      </c>
      <c r="C1322" s="11">
        <v>20.100000000000001</v>
      </c>
      <c r="D1322" s="11"/>
      <c r="E1322" s="11">
        <v>2</v>
      </c>
      <c r="F1322" s="11">
        <v>0</v>
      </c>
      <c r="G1322" s="11">
        <v>0</v>
      </c>
      <c r="H1322" s="11">
        <v>0</v>
      </c>
      <c r="I1322" s="11"/>
      <c r="J1322" s="11"/>
      <c r="K1322" s="11"/>
      <c r="L1322" s="11"/>
      <c r="M1322" s="11"/>
      <c r="N1322" s="11"/>
      <c r="O1322" s="11"/>
      <c r="P1322" s="11">
        <v>1</v>
      </c>
      <c r="Q1322" s="11">
        <v>178</v>
      </c>
      <c r="R1322" s="11">
        <v>201601</v>
      </c>
      <c r="S1322" s="11">
        <v>76</v>
      </c>
      <c r="T1322" s="11" t="s">
        <v>176</v>
      </c>
      <c r="U1322" s="11" t="s">
        <v>2186</v>
      </c>
    </row>
    <row r="1323" spans="1:21">
      <c r="A1323" s="11">
        <v>68550</v>
      </c>
      <c r="B1323" s="11">
        <v>1</v>
      </c>
      <c r="C1323" s="11"/>
      <c r="D1323" s="11">
        <v>108.2</v>
      </c>
      <c r="E1323" s="11">
        <v>2</v>
      </c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>
        <v>1</v>
      </c>
      <c r="Q1323" s="11">
        <v>178</v>
      </c>
      <c r="R1323" s="11">
        <v>201601</v>
      </c>
      <c r="S1323" s="11">
        <v>77</v>
      </c>
      <c r="T1323" s="11" t="s">
        <v>174</v>
      </c>
      <c r="U1323" s="11" t="s">
        <v>2187</v>
      </c>
    </row>
    <row r="1324" spans="1:21">
      <c r="A1324" s="11">
        <v>68550</v>
      </c>
      <c r="B1324" s="11">
        <v>1</v>
      </c>
      <c r="C1324" s="11"/>
      <c r="D1324" s="11">
        <v>156.80000000000001</v>
      </c>
      <c r="E1324" s="11">
        <v>2</v>
      </c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>
        <v>1</v>
      </c>
      <c r="Q1324" s="11">
        <v>178</v>
      </c>
      <c r="R1324" s="11">
        <v>201601</v>
      </c>
      <c r="S1324" s="11">
        <v>77</v>
      </c>
      <c r="T1324" s="11" t="s">
        <v>174</v>
      </c>
      <c r="U1324" s="11" t="s">
        <v>2188</v>
      </c>
    </row>
    <row r="1325" spans="1:21">
      <c r="A1325" s="11">
        <v>68550</v>
      </c>
      <c r="B1325" s="11">
        <v>2</v>
      </c>
      <c r="C1325" s="11"/>
      <c r="D1325" s="11">
        <v>77.2</v>
      </c>
      <c r="E1325" s="11">
        <v>2</v>
      </c>
      <c r="F1325" s="11">
        <v>0</v>
      </c>
      <c r="G1325" s="11">
        <v>0</v>
      </c>
      <c r="H1325" s="11">
        <v>0</v>
      </c>
      <c r="I1325" s="11"/>
      <c r="J1325" s="11"/>
      <c r="K1325" s="11"/>
      <c r="L1325" s="11"/>
      <c r="M1325" s="11"/>
      <c r="N1325" s="11"/>
      <c r="O1325" s="11"/>
      <c r="P1325" s="11">
        <v>1</v>
      </c>
      <c r="Q1325" s="11">
        <v>178</v>
      </c>
      <c r="R1325" s="11">
        <v>201601</v>
      </c>
      <c r="S1325" s="11">
        <v>77</v>
      </c>
      <c r="T1325" s="11" t="s">
        <v>174</v>
      </c>
      <c r="U1325" s="11" t="s">
        <v>2189</v>
      </c>
    </row>
    <row r="1326" spans="1:21">
      <c r="A1326" s="11">
        <v>68550</v>
      </c>
      <c r="B1326" s="11">
        <v>2</v>
      </c>
      <c r="C1326" s="11"/>
      <c r="D1326" s="11">
        <v>91.6</v>
      </c>
      <c r="E1326" s="11">
        <v>2</v>
      </c>
      <c r="F1326" s="11">
        <v>0</v>
      </c>
      <c r="G1326" s="11">
        <v>0</v>
      </c>
      <c r="H1326" s="11">
        <v>0</v>
      </c>
      <c r="I1326" s="11"/>
      <c r="J1326" s="11"/>
      <c r="K1326" s="11"/>
      <c r="L1326" s="11"/>
      <c r="M1326" s="11"/>
      <c r="N1326" s="11"/>
      <c r="O1326" s="11"/>
      <c r="P1326" s="11">
        <v>1</v>
      </c>
      <c r="Q1326" s="11">
        <v>178</v>
      </c>
      <c r="R1326" s="11">
        <v>201601</v>
      </c>
      <c r="S1326" s="11">
        <v>77</v>
      </c>
      <c r="T1326" s="11" t="s">
        <v>174</v>
      </c>
      <c r="U1326" s="11" t="s">
        <v>2190</v>
      </c>
    </row>
    <row r="1327" spans="1:21">
      <c r="A1327" s="11">
        <v>68550</v>
      </c>
      <c r="B1327" s="11">
        <v>2</v>
      </c>
      <c r="C1327" s="11"/>
      <c r="D1327" s="11">
        <v>77.099999999999994</v>
      </c>
      <c r="E1327" s="11">
        <v>2</v>
      </c>
      <c r="F1327" s="11">
        <v>0</v>
      </c>
      <c r="G1327" s="11">
        <v>0</v>
      </c>
      <c r="H1327" s="11">
        <v>0</v>
      </c>
      <c r="I1327" s="11"/>
      <c r="J1327" s="11"/>
      <c r="K1327" s="11"/>
      <c r="L1327" s="11"/>
      <c r="M1327" s="11"/>
      <c r="N1327" s="11"/>
      <c r="O1327" s="11"/>
      <c r="P1327" s="11">
        <v>1</v>
      </c>
      <c r="Q1327" s="11">
        <v>178</v>
      </c>
      <c r="R1327" s="11">
        <v>201601</v>
      </c>
      <c r="S1327" s="11">
        <v>77</v>
      </c>
      <c r="T1327" s="11" t="s">
        <v>174</v>
      </c>
      <c r="U1327" s="11" t="s">
        <v>2191</v>
      </c>
    </row>
    <row r="1328" spans="1:21">
      <c r="A1328" s="11">
        <v>68550</v>
      </c>
      <c r="B1328" s="11">
        <v>2</v>
      </c>
      <c r="C1328" s="11"/>
      <c r="D1328" s="11">
        <v>96.3</v>
      </c>
      <c r="E1328" s="11">
        <v>2</v>
      </c>
      <c r="F1328" s="11">
        <v>4</v>
      </c>
      <c r="G1328" s="11">
        <v>1</v>
      </c>
      <c r="H1328" s="11">
        <v>5</v>
      </c>
      <c r="I1328" s="11"/>
      <c r="J1328" s="11"/>
      <c r="K1328" s="11"/>
      <c r="L1328" s="11"/>
      <c r="M1328" s="11"/>
      <c r="N1328" s="11"/>
      <c r="O1328" s="11"/>
      <c r="P1328" s="11">
        <v>1</v>
      </c>
      <c r="Q1328" s="11">
        <v>178</v>
      </c>
      <c r="R1328" s="11">
        <v>201601</v>
      </c>
      <c r="S1328" s="11">
        <v>77</v>
      </c>
      <c r="T1328" s="11" t="s">
        <v>174</v>
      </c>
      <c r="U1328" s="11" t="s">
        <v>2192</v>
      </c>
    </row>
    <row r="1329" spans="1:21">
      <c r="A1329" s="11">
        <v>69310</v>
      </c>
      <c r="B1329" s="11">
        <v>1</v>
      </c>
      <c r="C1329" s="11">
        <v>128.1</v>
      </c>
      <c r="D1329" s="11"/>
      <c r="E1329" s="11">
        <v>2</v>
      </c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>
        <v>1</v>
      </c>
      <c r="Q1329" s="11">
        <v>178</v>
      </c>
      <c r="R1329" s="11">
        <v>201601</v>
      </c>
      <c r="S1329" s="11">
        <v>77</v>
      </c>
      <c r="T1329" s="11" t="s">
        <v>174</v>
      </c>
      <c r="U1329" s="11" t="s">
        <v>2193</v>
      </c>
    </row>
    <row r="1330" spans="1:21">
      <c r="A1330" s="11">
        <v>69310</v>
      </c>
      <c r="B1330" s="11">
        <v>2</v>
      </c>
      <c r="C1330" s="11">
        <v>94.5</v>
      </c>
      <c r="D1330" s="11"/>
      <c r="E1330" s="11">
        <v>2</v>
      </c>
      <c r="F1330" s="11">
        <v>0</v>
      </c>
      <c r="G1330" s="11">
        <v>0</v>
      </c>
      <c r="H1330" s="11">
        <v>0</v>
      </c>
      <c r="I1330" s="11"/>
      <c r="J1330" s="11"/>
      <c r="K1330" s="11"/>
      <c r="L1330" s="11"/>
      <c r="M1330" s="11"/>
      <c r="N1330" s="11"/>
      <c r="O1330" s="11"/>
      <c r="P1330" s="11">
        <v>1</v>
      </c>
      <c r="Q1330" s="11">
        <v>178</v>
      </c>
      <c r="R1330" s="11">
        <v>201601</v>
      </c>
      <c r="S1330" s="11">
        <v>77</v>
      </c>
      <c r="T1330" s="11" t="s">
        <v>174</v>
      </c>
      <c r="U1330" s="11" t="s">
        <v>2194</v>
      </c>
    </row>
    <row r="1331" spans="1:21">
      <c r="A1331" s="11">
        <v>69310</v>
      </c>
      <c r="B1331" s="11">
        <v>2</v>
      </c>
      <c r="C1331" s="11">
        <v>105.1</v>
      </c>
      <c r="D1331" s="11"/>
      <c r="E1331" s="11">
        <v>2</v>
      </c>
      <c r="F1331" s="11">
        <v>4</v>
      </c>
      <c r="G1331" s="11">
        <v>1</v>
      </c>
      <c r="H1331" s="11">
        <v>5</v>
      </c>
      <c r="I1331" s="11"/>
      <c r="J1331" s="11"/>
      <c r="K1331" s="11"/>
      <c r="L1331" s="11"/>
      <c r="M1331" s="11"/>
      <c r="N1331" s="11"/>
      <c r="O1331" s="11"/>
      <c r="P1331" s="11">
        <v>1</v>
      </c>
      <c r="Q1331" s="11">
        <v>178</v>
      </c>
      <c r="R1331" s="11">
        <v>201601</v>
      </c>
      <c r="S1331" s="11">
        <v>77</v>
      </c>
      <c r="T1331" s="11" t="s">
        <v>174</v>
      </c>
      <c r="U1331" s="11" t="s">
        <v>2195</v>
      </c>
    </row>
    <row r="1332" spans="1:21">
      <c r="A1332" s="11">
        <v>69310</v>
      </c>
      <c r="B1332" s="11">
        <v>2</v>
      </c>
      <c r="C1332" s="11">
        <v>112.7</v>
      </c>
      <c r="D1332" s="11"/>
      <c r="E1332" s="11">
        <v>2</v>
      </c>
      <c r="F1332" s="11">
        <v>4</v>
      </c>
      <c r="G1332" s="11">
        <v>1</v>
      </c>
      <c r="H1332" s="11">
        <v>5</v>
      </c>
      <c r="I1332" s="11"/>
      <c r="J1332" s="11"/>
      <c r="K1332" s="11"/>
      <c r="L1332" s="11"/>
      <c r="M1332" s="11"/>
      <c r="N1332" s="11"/>
      <c r="O1332" s="11"/>
      <c r="P1332" s="11">
        <v>1</v>
      </c>
      <c r="Q1332" s="11">
        <v>178</v>
      </c>
      <c r="R1332" s="11">
        <v>201601</v>
      </c>
      <c r="S1332" s="11">
        <v>77</v>
      </c>
      <c r="T1332" s="11" t="s">
        <v>174</v>
      </c>
      <c r="U1332" s="11" t="s">
        <v>2196</v>
      </c>
    </row>
    <row r="1333" spans="1:21">
      <c r="A1333" s="11">
        <v>68570</v>
      </c>
      <c r="B1333" s="11">
        <v>1</v>
      </c>
      <c r="C1333" s="11"/>
      <c r="D1333" s="11">
        <v>28.8</v>
      </c>
      <c r="E1333" s="11">
        <v>2</v>
      </c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>
        <v>1</v>
      </c>
      <c r="Q1333" s="11">
        <v>178</v>
      </c>
      <c r="R1333" s="11">
        <v>201601</v>
      </c>
      <c r="S1333" s="11">
        <v>80</v>
      </c>
      <c r="T1333" s="11" t="s">
        <v>169</v>
      </c>
      <c r="U1333" s="11" t="s">
        <v>2197</v>
      </c>
    </row>
    <row r="1334" spans="1:21">
      <c r="A1334" s="11">
        <v>68570</v>
      </c>
      <c r="B1334" s="11">
        <v>1</v>
      </c>
      <c r="C1334" s="11"/>
      <c r="D1334" s="11">
        <v>36.200000000000003</v>
      </c>
      <c r="E1334" s="11">
        <v>2</v>
      </c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>
        <v>1</v>
      </c>
      <c r="Q1334" s="11">
        <v>178</v>
      </c>
      <c r="R1334" s="11">
        <v>201601</v>
      </c>
      <c r="S1334" s="11">
        <v>80</v>
      </c>
      <c r="T1334" s="11" t="s">
        <v>169</v>
      </c>
      <c r="U1334" s="11" t="s">
        <v>2198</v>
      </c>
    </row>
    <row r="1335" spans="1:21">
      <c r="A1335" s="11">
        <v>68570</v>
      </c>
      <c r="B1335" s="11">
        <v>1</v>
      </c>
      <c r="C1335" s="11"/>
      <c r="D1335" s="11">
        <v>42.6</v>
      </c>
      <c r="E1335" s="11">
        <v>2</v>
      </c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>
        <v>1</v>
      </c>
      <c r="Q1335" s="11">
        <v>178</v>
      </c>
      <c r="R1335" s="11">
        <v>201601</v>
      </c>
      <c r="S1335" s="11">
        <v>80</v>
      </c>
      <c r="T1335" s="11" t="s">
        <v>169</v>
      </c>
      <c r="U1335" s="11" t="s">
        <v>2199</v>
      </c>
    </row>
    <row r="1336" spans="1:21">
      <c r="A1336" s="11">
        <v>68570</v>
      </c>
      <c r="B1336" s="11">
        <v>1</v>
      </c>
      <c r="C1336" s="11"/>
      <c r="D1336" s="11">
        <v>61.6</v>
      </c>
      <c r="E1336" s="11">
        <v>2</v>
      </c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>
        <v>1</v>
      </c>
      <c r="Q1336" s="11">
        <v>178</v>
      </c>
      <c r="R1336" s="11">
        <v>201601</v>
      </c>
      <c r="S1336" s="11">
        <v>80</v>
      </c>
      <c r="T1336" s="11" t="s">
        <v>169</v>
      </c>
      <c r="U1336" s="11" t="s">
        <v>2200</v>
      </c>
    </row>
    <row r="1337" spans="1:21">
      <c r="A1337" s="11">
        <v>68570</v>
      </c>
      <c r="B1337" s="11">
        <v>1</v>
      </c>
      <c r="C1337" s="11"/>
      <c r="D1337" s="11">
        <v>62</v>
      </c>
      <c r="E1337" s="11">
        <v>2</v>
      </c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>
        <v>1</v>
      </c>
      <c r="Q1337" s="11">
        <v>178</v>
      </c>
      <c r="R1337" s="11">
        <v>201601</v>
      </c>
      <c r="S1337" s="11">
        <v>80</v>
      </c>
      <c r="T1337" s="11" t="s">
        <v>169</v>
      </c>
      <c r="U1337" s="11" t="s">
        <v>2201</v>
      </c>
    </row>
    <row r="1338" spans="1:21">
      <c r="A1338" s="11">
        <v>68570</v>
      </c>
      <c r="B1338" s="11">
        <v>1</v>
      </c>
      <c r="C1338" s="11"/>
      <c r="D1338" s="11">
        <v>65.7</v>
      </c>
      <c r="E1338" s="11">
        <v>2</v>
      </c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>
        <v>1</v>
      </c>
      <c r="Q1338" s="11">
        <v>178</v>
      </c>
      <c r="R1338" s="11">
        <v>201601</v>
      </c>
      <c r="S1338" s="11">
        <v>80</v>
      </c>
      <c r="T1338" s="11" t="s">
        <v>169</v>
      </c>
      <c r="U1338" s="11" t="s">
        <v>2202</v>
      </c>
    </row>
    <row r="1339" spans="1:21">
      <c r="A1339" s="11">
        <v>68570</v>
      </c>
      <c r="B1339" s="11">
        <v>1</v>
      </c>
      <c r="C1339" s="11"/>
      <c r="D1339" s="11">
        <v>72.599999999999994</v>
      </c>
      <c r="E1339" s="11">
        <v>2</v>
      </c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>
        <v>1</v>
      </c>
      <c r="Q1339" s="11">
        <v>178</v>
      </c>
      <c r="R1339" s="11">
        <v>201601</v>
      </c>
      <c r="S1339" s="11">
        <v>80</v>
      </c>
      <c r="T1339" s="11" t="s">
        <v>169</v>
      </c>
      <c r="U1339" s="11" t="s">
        <v>2203</v>
      </c>
    </row>
    <row r="1340" spans="1:21">
      <c r="A1340" s="11">
        <v>68570</v>
      </c>
      <c r="B1340" s="11">
        <v>1</v>
      </c>
      <c r="C1340" s="11"/>
      <c r="D1340" s="11">
        <v>71.5</v>
      </c>
      <c r="E1340" s="11">
        <v>2</v>
      </c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>
        <v>1</v>
      </c>
      <c r="Q1340" s="11">
        <v>178</v>
      </c>
      <c r="R1340" s="11">
        <v>201601</v>
      </c>
      <c r="S1340" s="11">
        <v>80</v>
      </c>
      <c r="T1340" s="11" t="s">
        <v>169</v>
      </c>
      <c r="U1340" s="11" t="s">
        <v>2204</v>
      </c>
    </row>
    <row r="1341" spans="1:21">
      <c r="A1341" s="11">
        <v>68570</v>
      </c>
      <c r="B1341" s="11">
        <v>1</v>
      </c>
      <c r="C1341" s="11"/>
      <c r="D1341" s="11">
        <v>73.8</v>
      </c>
      <c r="E1341" s="11">
        <v>2</v>
      </c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>
        <v>1</v>
      </c>
      <c r="Q1341" s="11">
        <v>178</v>
      </c>
      <c r="R1341" s="11">
        <v>201601</v>
      </c>
      <c r="S1341" s="11">
        <v>80</v>
      </c>
      <c r="T1341" s="11" t="s">
        <v>169</v>
      </c>
      <c r="U1341" s="11" t="s">
        <v>2205</v>
      </c>
    </row>
    <row r="1342" spans="1:21">
      <c r="A1342" s="11">
        <v>68570</v>
      </c>
      <c r="B1342" s="11">
        <v>1</v>
      </c>
      <c r="C1342" s="11"/>
      <c r="D1342" s="11">
        <v>70.8</v>
      </c>
      <c r="E1342" s="11">
        <v>2</v>
      </c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>
        <v>1</v>
      </c>
      <c r="Q1342" s="11">
        <v>178</v>
      </c>
      <c r="R1342" s="11">
        <v>201601</v>
      </c>
      <c r="S1342" s="11">
        <v>80</v>
      </c>
      <c r="T1342" s="11" t="s">
        <v>169</v>
      </c>
      <c r="U1342" s="11" t="s">
        <v>2206</v>
      </c>
    </row>
    <row r="1343" spans="1:21">
      <c r="A1343" s="11">
        <v>68570</v>
      </c>
      <c r="B1343" s="11">
        <v>1</v>
      </c>
      <c r="C1343" s="11"/>
      <c r="D1343" s="11">
        <v>44.7</v>
      </c>
      <c r="E1343" s="11">
        <v>2</v>
      </c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>
        <v>1</v>
      </c>
      <c r="Q1343" s="11">
        <v>178</v>
      </c>
      <c r="R1343" s="11">
        <v>201601</v>
      </c>
      <c r="S1343" s="11">
        <v>80</v>
      </c>
      <c r="T1343" s="11" t="s">
        <v>169</v>
      </c>
      <c r="U1343" s="11" t="s">
        <v>2207</v>
      </c>
    </row>
    <row r="1344" spans="1:21">
      <c r="A1344" s="11">
        <v>68570</v>
      </c>
      <c r="B1344" s="11">
        <v>1</v>
      </c>
      <c r="C1344" s="11"/>
      <c r="D1344" s="11">
        <v>91.7</v>
      </c>
      <c r="E1344" s="11">
        <v>2</v>
      </c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>
        <v>1</v>
      </c>
      <c r="Q1344" s="11">
        <v>178</v>
      </c>
      <c r="R1344" s="11">
        <v>201601</v>
      </c>
      <c r="S1344" s="11">
        <v>80</v>
      </c>
      <c r="T1344" s="11" t="s">
        <v>169</v>
      </c>
      <c r="U1344" s="11" t="s">
        <v>2208</v>
      </c>
    </row>
    <row r="1345" spans="1:21">
      <c r="A1345" s="11">
        <v>68570</v>
      </c>
      <c r="B1345" s="11">
        <v>1</v>
      </c>
      <c r="C1345" s="11"/>
      <c r="D1345" s="11">
        <v>64.7</v>
      </c>
      <c r="E1345" s="11">
        <v>2</v>
      </c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>
        <v>1</v>
      </c>
      <c r="Q1345" s="11">
        <v>178</v>
      </c>
      <c r="R1345" s="11">
        <v>201601</v>
      </c>
      <c r="S1345" s="11">
        <v>80</v>
      </c>
      <c r="T1345" s="11" t="s">
        <v>169</v>
      </c>
      <c r="U1345" s="11" t="s">
        <v>2209</v>
      </c>
    </row>
    <row r="1346" spans="1:21">
      <c r="A1346" s="11">
        <v>68570</v>
      </c>
      <c r="B1346" s="11">
        <v>1</v>
      </c>
      <c r="C1346" s="11"/>
      <c r="D1346" s="11">
        <v>87.3</v>
      </c>
      <c r="E1346" s="11">
        <v>2</v>
      </c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>
        <v>1</v>
      </c>
      <c r="Q1346" s="11">
        <v>178</v>
      </c>
      <c r="R1346" s="11">
        <v>201601</v>
      </c>
      <c r="S1346" s="11">
        <v>80</v>
      </c>
      <c r="T1346" s="11" t="s">
        <v>169</v>
      </c>
      <c r="U1346" s="11" t="s">
        <v>2210</v>
      </c>
    </row>
    <row r="1347" spans="1:21">
      <c r="A1347" s="11">
        <v>68570</v>
      </c>
      <c r="B1347" s="11">
        <v>1</v>
      </c>
      <c r="C1347" s="11"/>
      <c r="D1347" s="11">
        <v>38.1</v>
      </c>
      <c r="E1347" s="11">
        <v>2</v>
      </c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>
        <v>1</v>
      </c>
      <c r="Q1347" s="11">
        <v>178</v>
      </c>
      <c r="R1347" s="11">
        <v>201601</v>
      </c>
      <c r="S1347" s="11">
        <v>80</v>
      </c>
      <c r="T1347" s="11" t="s">
        <v>169</v>
      </c>
      <c r="U1347" s="11" t="s">
        <v>2211</v>
      </c>
    </row>
    <row r="1348" spans="1:21">
      <c r="A1348" s="11">
        <v>68570</v>
      </c>
      <c r="B1348" s="11">
        <v>2</v>
      </c>
      <c r="C1348" s="11"/>
      <c r="D1348" s="11">
        <v>69.8</v>
      </c>
      <c r="E1348" s="11">
        <v>2</v>
      </c>
      <c r="F1348" s="11">
        <v>0</v>
      </c>
      <c r="G1348" s="11">
        <v>0</v>
      </c>
      <c r="H1348" s="11">
        <v>1</v>
      </c>
      <c r="I1348" s="11"/>
      <c r="J1348" s="11"/>
      <c r="K1348" s="11"/>
      <c r="L1348" s="11"/>
      <c r="M1348" s="11"/>
      <c r="N1348" s="11"/>
      <c r="O1348" s="11"/>
      <c r="P1348" s="11">
        <v>1</v>
      </c>
      <c r="Q1348" s="11">
        <v>178</v>
      </c>
      <c r="R1348" s="11">
        <v>201601</v>
      </c>
      <c r="S1348" s="11">
        <v>80</v>
      </c>
      <c r="T1348" s="11" t="s">
        <v>169</v>
      </c>
      <c r="U1348" s="11" t="s">
        <v>2212</v>
      </c>
    </row>
    <row r="1349" spans="1:21">
      <c r="A1349" s="11">
        <v>68570</v>
      </c>
      <c r="B1349" s="11">
        <v>2</v>
      </c>
      <c r="C1349" s="11"/>
      <c r="D1349" s="11">
        <v>69.5</v>
      </c>
      <c r="E1349" s="11">
        <v>2</v>
      </c>
      <c r="F1349" s="11">
        <v>0</v>
      </c>
      <c r="G1349" s="11">
        <v>0</v>
      </c>
      <c r="H1349" s="11">
        <v>1</v>
      </c>
      <c r="I1349" s="11"/>
      <c r="J1349" s="11"/>
      <c r="K1349" s="11"/>
      <c r="L1349" s="11"/>
      <c r="M1349" s="11"/>
      <c r="N1349" s="11"/>
      <c r="O1349" s="11"/>
      <c r="P1349" s="11">
        <v>1</v>
      </c>
      <c r="Q1349" s="11">
        <v>178</v>
      </c>
      <c r="R1349" s="11">
        <v>201601</v>
      </c>
      <c r="S1349" s="11">
        <v>80</v>
      </c>
      <c r="T1349" s="11" t="s">
        <v>169</v>
      </c>
      <c r="U1349" s="11" t="s">
        <v>2213</v>
      </c>
    </row>
    <row r="1350" spans="1:21">
      <c r="A1350" s="11">
        <v>68570</v>
      </c>
      <c r="B1350" s="11">
        <v>2</v>
      </c>
      <c r="C1350" s="11"/>
      <c r="D1350" s="11">
        <v>72.2</v>
      </c>
      <c r="E1350" s="11">
        <v>2</v>
      </c>
      <c r="F1350" s="11">
        <v>0</v>
      </c>
      <c r="G1350" s="11">
        <v>0</v>
      </c>
      <c r="H1350" s="11">
        <v>1</v>
      </c>
      <c r="I1350" s="11"/>
      <c r="J1350" s="11"/>
      <c r="K1350" s="11"/>
      <c r="L1350" s="11"/>
      <c r="M1350" s="11"/>
      <c r="N1350" s="11"/>
      <c r="O1350" s="11"/>
      <c r="P1350" s="11">
        <v>1</v>
      </c>
      <c r="Q1350" s="11">
        <v>178</v>
      </c>
      <c r="R1350" s="11">
        <v>201601</v>
      </c>
      <c r="S1350" s="11">
        <v>80</v>
      </c>
      <c r="T1350" s="11" t="s">
        <v>169</v>
      </c>
      <c r="U1350" s="11" t="s">
        <v>2214</v>
      </c>
    </row>
    <row r="1351" spans="1:21">
      <c r="A1351" s="11">
        <v>68570</v>
      </c>
      <c r="B1351" s="11">
        <v>1</v>
      </c>
      <c r="C1351" s="11"/>
      <c r="D1351" s="11">
        <v>59.6</v>
      </c>
      <c r="E1351" s="11">
        <v>2</v>
      </c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>
        <v>1</v>
      </c>
      <c r="Q1351" s="11">
        <v>178</v>
      </c>
      <c r="R1351" s="11">
        <v>201601</v>
      </c>
      <c r="S1351" s="11">
        <v>74</v>
      </c>
      <c r="T1351" s="11" t="s">
        <v>178</v>
      </c>
      <c r="U1351" s="11" t="s">
        <v>2215</v>
      </c>
    </row>
    <row r="1352" spans="1:21">
      <c r="A1352" s="11">
        <v>68570</v>
      </c>
      <c r="B1352" s="11">
        <v>1</v>
      </c>
      <c r="C1352" s="11"/>
      <c r="D1352" s="11">
        <v>84.1</v>
      </c>
      <c r="E1352" s="11">
        <v>2</v>
      </c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>
        <v>1</v>
      </c>
      <c r="Q1352" s="11">
        <v>178</v>
      </c>
      <c r="R1352" s="11">
        <v>201601</v>
      </c>
      <c r="S1352" s="11">
        <v>74</v>
      </c>
      <c r="T1352" s="11" t="s">
        <v>178</v>
      </c>
      <c r="U1352" s="11" t="s">
        <v>2216</v>
      </c>
    </row>
    <row r="1353" spans="1:21">
      <c r="A1353" s="11">
        <v>68570</v>
      </c>
      <c r="B1353" s="11">
        <v>1</v>
      </c>
      <c r="C1353" s="11"/>
      <c r="D1353" s="11">
        <v>77.7</v>
      </c>
      <c r="E1353" s="11">
        <v>2</v>
      </c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>
        <v>1</v>
      </c>
      <c r="Q1353" s="11">
        <v>178</v>
      </c>
      <c r="R1353" s="11">
        <v>201601</v>
      </c>
      <c r="S1353" s="11">
        <v>74</v>
      </c>
      <c r="T1353" s="11" t="s">
        <v>178</v>
      </c>
      <c r="U1353" s="11" t="s">
        <v>2217</v>
      </c>
    </row>
    <row r="1354" spans="1:21">
      <c r="A1354" s="11">
        <v>68570</v>
      </c>
      <c r="B1354" s="11">
        <v>1</v>
      </c>
      <c r="C1354" s="11"/>
      <c r="D1354" s="11">
        <v>45.7</v>
      </c>
      <c r="E1354" s="11">
        <v>2</v>
      </c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>
        <v>1</v>
      </c>
      <c r="Q1354" s="11">
        <v>178</v>
      </c>
      <c r="R1354" s="11">
        <v>201601</v>
      </c>
      <c r="S1354" s="11">
        <v>74</v>
      </c>
      <c r="T1354" s="11" t="s">
        <v>178</v>
      </c>
      <c r="U1354" s="11" t="s">
        <v>2218</v>
      </c>
    </row>
    <row r="1355" spans="1:21">
      <c r="A1355" s="11">
        <v>68570</v>
      </c>
      <c r="B1355" s="11">
        <v>1</v>
      </c>
      <c r="C1355" s="11"/>
      <c r="D1355" s="11">
        <v>89.4</v>
      </c>
      <c r="E1355" s="11">
        <v>2</v>
      </c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>
        <v>1</v>
      </c>
      <c r="Q1355" s="11">
        <v>178</v>
      </c>
      <c r="R1355" s="11">
        <v>201601</v>
      </c>
      <c r="S1355" s="11">
        <v>74</v>
      </c>
      <c r="T1355" s="11" t="s">
        <v>178</v>
      </c>
      <c r="U1355" s="11" t="s">
        <v>2219</v>
      </c>
    </row>
    <row r="1356" spans="1:21">
      <c r="A1356" s="11">
        <v>68570</v>
      </c>
      <c r="B1356" s="11">
        <v>1</v>
      </c>
      <c r="C1356" s="11"/>
      <c r="D1356" s="11">
        <v>41.2</v>
      </c>
      <c r="E1356" s="11">
        <v>2</v>
      </c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>
        <v>1</v>
      </c>
      <c r="Q1356" s="11">
        <v>178</v>
      </c>
      <c r="R1356" s="11">
        <v>201601</v>
      </c>
      <c r="S1356" s="11">
        <v>74</v>
      </c>
      <c r="T1356" s="11" t="s">
        <v>178</v>
      </c>
      <c r="U1356" s="11" t="s">
        <v>2220</v>
      </c>
    </row>
    <row r="1357" spans="1:21">
      <c r="A1357" s="11">
        <v>68570</v>
      </c>
      <c r="B1357" s="11">
        <v>1</v>
      </c>
      <c r="C1357" s="11"/>
      <c r="D1357" s="11">
        <v>69.599999999999994</v>
      </c>
      <c r="E1357" s="11">
        <v>2</v>
      </c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>
        <v>1</v>
      </c>
      <c r="Q1357" s="11">
        <v>178</v>
      </c>
      <c r="R1357" s="11">
        <v>201601</v>
      </c>
      <c r="S1357" s="11">
        <v>74</v>
      </c>
      <c r="T1357" s="11" t="s">
        <v>178</v>
      </c>
      <c r="U1357" s="11" t="s">
        <v>2221</v>
      </c>
    </row>
    <row r="1358" spans="1:21">
      <c r="A1358" s="11">
        <v>68570</v>
      </c>
      <c r="B1358" s="11">
        <v>1</v>
      </c>
      <c r="C1358" s="11"/>
      <c r="D1358" s="11">
        <v>57.8</v>
      </c>
      <c r="E1358" s="11">
        <v>2</v>
      </c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>
        <v>1</v>
      </c>
      <c r="Q1358" s="11">
        <v>178</v>
      </c>
      <c r="R1358" s="11">
        <v>201601</v>
      </c>
      <c r="S1358" s="11">
        <v>74</v>
      </c>
      <c r="T1358" s="11" t="s">
        <v>178</v>
      </c>
      <c r="U1358" s="11" t="s">
        <v>2222</v>
      </c>
    </row>
    <row r="1359" spans="1:21">
      <c r="A1359" s="11">
        <v>68570</v>
      </c>
      <c r="B1359" s="11">
        <v>1</v>
      </c>
      <c r="C1359" s="11"/>
      <c r="D1359" s="11">
        <v>62.3</v>
      </c>
      <c r="E1359" s="11">
        <v>2</v>
      </c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>
        <v>1</v>
      </c>
      <c r="Q1359" s="11">
        <v>178</v>
      </c>
      <c r="R1359" s="11">
        <v>201601</v>
      </c>
      <c r="S1359" s="11">
        <v>74</v>
      </c>
      <c r="T1359" s="11" t="s">
        <v>178</v>
      </c>
      <c r="U1359" s="11" t="s">
        <v>2223</v>
      </c>
    </row>
    <row r="1360" spans="1:21">
      <c r="A1360" s="11">
        <v>68570</v>
      </c>
      <c r="B1360" s="11">
        <v>1</v>
      </c>
      <c r="C1360" s="11"/>
      <c r="D1360" s="11">
        <v>99.9</v>
      </c>
      <c r="E1360" s="11">
        <v>2</v>
      </c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>
        <v>1</v>
      </c>
      <c r="Q1360" s="11">
        <v>178</v>
      </c>
      <c r="R1360" s="11">
        <v>201601</v>
      </c>
      <c r="S1360" s="11">
        <v>74</v>
      </c>
      <c r="T1360" s="11" t="s">
        <v>178</v>
      </c>
      <c r="U1360" s="11" t="s">
        <v>2224</v>
      </c>
    </row>
    <row r="1361" spans="1:21">
      <c r="A1361" s="11">
        <v>68570</v>
      </c>
      <c r="B1361" s="11">
        <v>1</v>
      </c>
      <c r="C1361" s="11"/>
      <c r="D1361" s="11">
        <v>64.7</v>
      </c>
      <c r="E1361" s="11">
        <v>2</v>
      </c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>
        <v>1</v>
      </c>
      <c r="Q1361" s="11">
        <v>178</v>
      </c>
      <c r="R1361" s="11">
        <v>201601</v>
      </c>
      <c r="S1361" s="11">
        <v>74</v>
      </c>
      <c r="T1361" s="11" t="s">
        <v>178</v>
      </c>
      <c r="U1361" s="11" t="s">
        <v>2225</v>
      </c>
    </row>
    <row r="1362" spans="1:21">
      <c r="A1362" s="11">
        <v>68570</v>
      </c>
      <c r="B1362" s="11">
        <v>1</v>
      </c>
      <c r="C1362" s="11"/>
      <c r="D1362" s="11">
        <v>39</v>
      </c>
      <c r="E1362" s="11">
        <v>1</v>
      </c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>
        <v>1</v>
      </c>
      <c r="Q1362" s="11">
        <v>178</v>
      </c>
      <c r="R1362" s="11">
        <v>201601</v>
      </c>
      <c r="S1362" s="11">
        <v>74</v>
      </c>
      <c r="T1362" s="11" t="s">
        <v>178</v>
      </c>
      <c r="U1362" s="11" t="s">
        <v>2226</v>
      </c>
    </row>
    <row r="1363" spans="1:21">
      <c r="A1363" s="11">
        <v>68570</v>
      </c>
      <c r="B1363" s="11">
        <v>1</v>
      </c>
      <c r="C1363" s="11"/>
      <c r="D1363" s="11">
        <v>90.2</v>
      </c>
      <c r="E1363" s="11">
        <v>1</v>
      </c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>
        <v>1</v>
      </c>
      <c r="Q1363" s="11">
        <v>178</v>
      </c>
      <c r="R1363" s="11">
        <v>201601</v>
      </c>
      <c r="S1363" s="11">
        <v>74</v>
      </c>
      <c r="T1363" s="11" t="s">
        <v>178</v>
      </c>
      <c r="U1363" s="11" t="s">
        <v>2227</v>
      </c>
    </row>
    <row r="1364" spans="1:21">
      <c r="A1364" s="11">
        <v>68570</v>
      </c>
      <c r="B1364" s="11">
        <v>1</v>
      </c>
      <c r="C1364" s="11"/>
      <c r="D1364" s="11">
        <v>78</v>
      </c>
      <c r="E1364" s="11">
        <v>1</v>
      </c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>
        <v>1</v>
      </c>
      <c r="Q1364" s="11">
        <v>178</v>
      </c>
      <c r="R1364" s="11">
        <v>201601</v>
      </c>
      <c r="S1364" s="11">
        <v>74</v>
      </c>
      <c r="T1364" s="11" t="s">
        <v>178</v>
      </c>
      <c r="U1364" s="11" t="s">
        <v>2228</v>
      </c>
    </row>
    <row r="1365" spans="1:21">
      <c r="A1365" s="11">
        <v>68570</v>
      </c>
      <c r="B1365" s="11">
        <v>1</v>
      </c>
      <c r="C1365" s="11"/>
      <c r="D1365" s="11">
        <v>53.7</v>
      </c>
      <c r="E1365" s="11">
        <v>1</v>
      </c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>
        <v>1</v>
      </c>
      <c r="Q1365" s="11">
        <v>178</v>
      </c>
      <c r="R1365" s="11">
        <v>201601</v>
      </c>
      <c r="S1365" s="11">
        <v>74</v>
      </c>
      <c r="T1365" s="11" t="s">
        <v>178</v>
      </c>
      <c r="U1365" s="11" t="s">
        <v>2229</v>
      </c>
    </row>
    <row r="1366" spans="1:21">
      <c r="A1366" s="11">
        <v>68570</v>
      </c>
      <c r="B1366" s="11">
        <v>1</v>
      </c>
      <c r="C1366" s="11"/>
      <c r="D1366" s="11">
        <v>64.5</v>
      </c>
      <c r="E1366" s="11">
        <v>1</v>
      </c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>
        <v>1</v>
      </c>
      <c r="Q1366" s="11">
        <v>178</v>
      </c>
      <c r="R1366" s="11">
        <v>201601</v>
      </c>
      <c r="S1366" s="11">
        <v>74</v>
      </c>
      <c r="T1366" s="11" t="s">
        <v>178</v>
      </c>
      <c r="U1366" s="11" t="s">
        <v>2230</v>
      </c>
    </row>
    <row r="1367" spans="1:21">
      <c r="A1367" s="11">
        <v>68570</v>
      </c>
      <c r="B1367" s="11">
        <v>1</v>
      </c>
      <c r="C1367" s="11"/>
      <c r="D1367" s="11">
        <v>63.3</v>
      </c>
      <c r="E1367" s="11">
        <v>1</v>
      </c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>
        <v>1</v>
      </c>
      <c r="Q1367" s="11">
        <v>178</v>
      </c>
      <c r="R1367" s="11">
        <v>201601</v>
      </c>
      <c r="S1367" s="11">
        <v>74</v>
      </c>
      <c r="T1367" s="11" t="s">
        <v>178</v>
      </c>
      <c r="U1367" s="11" t="s">
        <v>2231</v>
      </c>
    </row>
    <row r="1368" spans="1:21">
      <c r="A1368" s="11">
        <v>68570</v>
      </c>
      <c r="B1368" s="11">
        <v>1</v>
      </c>
      <c r="C1368" s="11"/>
      <c r="D1368" s="11">
        <v>46.8</v>
      </c>
      <c r="E1368" s="11">
        <v>1</v>
      </c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>
        <v>1</v>
      </c>
      <c r="Q1368" s="11">
        <v>178</v>
      </c>
      <c r="R1368" s="11">
        <v>201601</v>
      </c>
      <c r="S1368" s="11">
        <v>74</v>
      </c>
      <c r="T1368" s="11" t="s">
        <v>178</v>
      </c>
      <c r="U1368" s="11" t="s">
        <v>2232</v>
      </c>
    </row>
    <row r="1369" spans="1:21">
      <c r="A1369" s="11">
        <v>68570</v>
      </c>
      <c r="B1369" s="11">
        <v>1</v>
      </c>
      <c r="C1369" s="11"/>
      <c r="D1369" s="11">
        <v>41.7</v>
      </c>
      <c r="E1369" s="11">
        <v>1</v>
      </c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>
        <v>1</v>
      </c>
      <c r="Q1369" s="11">
        <v>178</v>
      </c>
      <c r="R1369" s="11">
        <v>201601</v>
      </c>
      <c r="S1369" s="11">
        <v>74</v>
      </c>
      <c r="T1369" s="11" t="s">
        <v>178</v>
      </c>
      <c r="U1369" s="11" t="s">
        <v>2233</v>
      </c>
    </row>
    <row r="1370" spans="1:21">
      <c r="A1370" s="11">
        <v>68570</v>
      </c>
      <c r="B1370" s="11">
        <v>1</v>
      </c>
      <c r="C1370" s="11"/>
      <c r="D1370" s="11">
        <v>47.3</v>
      </c>
      <c r="E1370" s="11">
        <v>1</v>
      </c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>
        <v>1</v>
      </c>
      <c r="Q1370" s="11">
        <v>178</v>
      </c>
      <c r="R1370" s="11">
        <v>201601</v>
      </c>
      <c r="S1370" s="11">
        <v>74</v>
      </c>
      <c r="T1370" s="11" t="s">
        <v>178</v>
      </c>
      <c r="U1370" s="11" t="s">
        <v>2234</v>
      </c>
    </row>
    <row r="1371" spans="1:21">
      <c r="A1371" s="11">
        <v>68570</v>
      </c>
      <c r="B1371" s="11">
        <v>1</v>
      </c>
      <c r="C1371" s="11"/>
      <c r="D1371" s="11">
        <v>51.4</v>
      </c>
      <c r="E1371" s="11">
        <v>1</v>
      </c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>
        <v>1</v>
      </c>
      <c r="Q1371" s="11">
        <v>178</v>
      </c>
      <c r="R1371" s="11">
        <v>201601</v>
      </c>
      <c r="S1371" s="11">
        <v>74</v>
      </c>
      <c r="T1371" s="11" t="s">
        <v>178</v>
      </c>
      <c r="U1371" s="11" t="s">
        <v>2235</v>
      </c>
    </row>
    <row r="1372" spans="1:21">
      <c r="A1372" s="11">
        <v>68570</v>
      </c>
      <c r="B1372" s="11">
        <v>1</v>
      </c>
      <c r="C1372" s="11"/>
      <c r="D1372" s="11">
        <v>59.8</v>
      </c>
      <c r="E1372" s="11">
        <v>1</v>
      </c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>
        <v>1</v>
      </c>
      <c r="Q1372" s="11">
        <v>178</v>
      </c>
      <c r="R1372" s="11">
        <v>201601</v>
      </c>
      <c r="S1372" s="11">
        <v>74</v>
      </c>
      <c r="T1372" s="11" t="s">
        <v>178</v>
      </c>
      <c r="U1372" s="11" t="s">
        <v>2236</v>
      </c>
    </row>
    <row r="1373" spans="1:21">
      <c r="A1373" s="11">
        <v>68570</v>
      </c>
      <c r="B1373" s="11">
        <v>1</v>
      </c>
      <c r="C1373" s="11"/>
      <c r="D1373" s="11">
        <v>48.9</v>
      </c>
      <c r="E1373" s="11">
        <v>1</v>
      </c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>
        <v>1</v>
      </c>
      <c r="Q1373" s="11">
        <v>178</v>
      </c>
      <c r="R1373" s="11">
        <v>201601</v>
      </c>
      <c r="S1373" s="11">
        <v>74</v>
      </c>
      <c r="T1373" s="11" t="s">
        <v>178</v>
      </c>
      <c r="U1373" s="11" t="s">
        <v>2237</v>
      </c>
    </row>
    <row r="1374" spans="1:21">
      <c r="A1374" s="11">
        <v>68570</v>
      </c>
      <c r="B1374" s="11">
        <v>1</v>
      </c>
      <c r="C1374" s="11"/>
      <c r="D1374" s="11">
        <v>39.4</v>
      </c>
      <c r="E1374" s="11">
        <v>1</v>
      </c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>
        <v>1</v>
      </c>
      <c r="Q1374" s="11">
        <v>178</v>
      </c>
      <c r="R1374" s="11">
        <v>201601</v>
      </c>
      <c r="S1374" s="11">
        <v>74</v>
      </c>
      <c r="T1374" s="11" t="s">
        <v>178</v>
      </c>
      <c r="U1374" s="11" t="s">
        <v>2238</v>
      </c>
    </row>
    <row r="1375" spans="1:21">
      <c r="A1375" s="11">
        <v>68570</v>
      </c>
      <c r="B1375" s="11">
        <v>1</v>
      </c>
      <c r="C1375" s="11"/>
      <c r="D1375" s="11">
        <v>39.4</v>
      </c>
      <c r="E1375" s="11">
        <v>1</v>
      </c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>
        <v>1</v>
      </c>
      <c r="Q1375" s="11">
        <v>178</v>
      </c>
      <c r="R1375" s="11">
        <v>201601</v>
      </c>
      <c r="S1375" s="11">
        <v>74</v>
      </c>
      <c r="T1375" s="11" t="s">
        <v>178</v>
      </c>
      <c r="U1375" s="11" t="s">
        <v>2239</v>
      </c>
    </row>
    <row r="1376" spans="1:21">
      <c r="A1376" s="11">
        <v>68570</v>
      </c>
      <c r="B1376" s="11">
        <v>1</v>
      </c>
      <c r="C1376" s="11"/>
      <c r="D1376" s="11">
        <v>51.7</v>
      </c>
      <c r="E1376" s="11">
        <v>1</v>
      </c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>
        <v>1</v>
      </c>
      <c r="Q1376" s="11">
        <v>178</v>
      </c>
      <c r="R1376" s="11">
        <v>201601</v>
      </c>
      <c r="S1376" s="11">
        <v>74</v>
      </c>
      <c r="T1376" s="11" t="s">
        <v>178</v>
      </c>
      <c r="U1376" s="11" t="s">
        <v>2240</v>
      </c>
    </row>
    <row r="1377" spans="1:21">
      <c r="A1377" s="11">
        <v>68570</v>
      </c>
      <c r="B1377" s="11">
        <v>1</v>
      </c>
      <c r="C1377" s="11"/>
      <c r="D1377" s="11">
        <v>57.6</v>
      </c>
      <c r="E1377" s="11">
        <v>1</v>
      </c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>
        <v>1</v>
      </c>
      <c r="Q1377" s="11">
        <v>178</v>
      </c>
      <c r="R1377" s="11">
        <v>201601</v>
      </c>
      <c r="S1377" s="11">
        <v>74</v>
      </c>
      <c r="T1377" s="11" t="s">
        <v>178</v>
      </c>
      <c r="U1377" s="11" t="s">
        <v>2241</v>
      </c>
    </row>
    <row r="1378" spans="1:21">
      <c r="A1378" s="11">
        <v>68570</v>
      </c>
      <c r="B1378" s="11">
        <v>1</v>
      </c>
      <c r="C1378" s="11"/>
      <c r="D1378" s="11">
        <v>24.1</v>
      </c>
      <c r="E1378" s="11">
        <v>1</v>
      </c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>
        <v>1</v>
      </c>
      <c r="Q1378" s="11">
        <v>178</v>
      </c>
      <c r="R1378" s="11">
        <v>201601</v>
      </c>
      <c r="S1378" s="11">
        <v>74</v>
      </c>
      <c r="T1378" s="11" t="s">
        <v>178</v>
      </c>
      <c r="U1378" s="11" t="s">
        <v>2242</v>
      </c>
    </row>
    <row r="1379" spans="1:21">
      <c r="A1379" s="11">
        <v>68570</v>
      </c>
      <c r="B1379" s="11">
        <v>1</v>
      </c>
      <c r="C1379" s="11"/>
      <c r="D1379" s="11">
        <v>57.2</v>
      </c>
      <c r="E1379" s="11">
        <v>1</v>
      </c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>
        <v>1</v>
      </c>
      <c r="Q1379" s="11">
        <v>178</v>
      </c>
      <c r="R1379" s="11">
        <v>201601</v>
      </c>
      <c r="S1379" s="11">
        <v>74</v>
      </c>
      <c r="T1379" s="11" t="s">
        <v>178</v>
      </c>
      <c r="U1379" s="11" t="s">
        <v>2243</v>
      </c>
    </row>
    <row r="1380" spans="1:21">
      <c r="A1380" s="11">
        <v>68570</v>
      </c>
      <c r="B1380" s="11">
        <v>1</v>
      </c>
      <c r="C1380" s="11"/>
      <c r="D1380" s="11">
        <v>43.9</v>
      </c>
      <c r="E1380" s="11">
        <v>0</v>
      </c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>
        <v>1</v>
      </c>
      <c r="Q1380" s="11">
        <v>178</v>
      </c>
      <c r="R1380" s="11">
        <v>201601</v>
      </c>
      <c r="S1380" s="11">
        <v>74</v>
      </c>
      <c r="T1380" s="11" t="s">
        <v>178</v>
      </c>
      <c r="U1380" s="11" t="s">
        <v>2244</v>
      </c>
    </row>
    <row r="1381" spans="1:21">
      <c r="A1381" s="11">
        <v>68570</v>
      </c>
      <c r="B1381" s="11">
        <v>1</v>
      </c>
      <c r="C1381" s="11"/>
      <c r="D1381" s="11">
        <v>43.9</v>
      </c>
      <c r="E1381" s="11">
        <v>0</v>
      </c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>
        <v>1</v>
      </c>
      <c r="Q1381" s="11">
        <v>178</v>
      </c>
      <c r="R1381" s="11">
        <v>201601</v>
      </c>
      <c r="S1381" s="11">
        <v>74</v>
      </c>
      <c r="T1381" s="11" t="s">
        <v>178</v>
      </c>
      <c r="U1381" s="11" t="s">
        <v>2245</v>
      </c>
    </row>
    <row r="1382" spans="1:21">
      <c r="A1382" s="11">
        <v>68570</v>
      </c>
      <c r="B1382" s="11">
        <v>1</v>
      </c>
      <c r="C1382" s="11"/>
      <c r="D1382" s="11">
        <v>49.4</v>
      </c>
      <c r="E1382" s="11">
        <v>0</v>
      </c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>
        <v>1</v>
      </c>
      <c r="Q1382" s="11">
        <v>178</v>
      </c>
      <c r="R1382" s="11">
        <v>201601</v>
      </c>
      <c r="S1382" s="11">
        <v>74</v>
      </c>
      <c r="T1382" s="11" t="s">
        <v>178</v>
      </c>
      <c r="U1382" s="11" t="s">
        <v>2246</v>
      </c>
    </row>
    <row r="1383" spans="1:21">
      <c r="A1383" s="11">
        <v>68570</v>
      </c>
      <c r="B1383" s="11">
        <v>1</v>
      </c>
      <c r="C1383" s="11"/>
      <c r="D1383" s="11">
        <v>63.9</v>
      </c>
      <c r="E1383" s="11">
        <v>0</v>
      </c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>
        <v>1</v>
      </c>
      <c r="Q1383" s="11">
        <v>178</v>
      </c>
      <c r="R1383" s="11">
        <v>201601</v>
      </c>
      <c r="S1383" s="11">
        <v>74</v>
      </c>
      <c r="T1383" s="11" t="s">
        <v>178</v>
      </c>
      <c r="U1383" s="11" t="s">
        <v>2247</v>
      </c>
    </row>
    <row r="1384" spans="1:21">
      <c r="A1384" s="11">
        <v>68570</v>
      </c>
      <c r="B1384" s="11">
        <v>1</v>
      </c>
      <c r="C1384" s="11"/>
      <c r="D1384" s="11">
        <v>41.4</v>
      </c>
      <c r="E1384" s="11">
        <v>0</v>
      </c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>
        <v>1</v>
      </c>
      <c r="Q1384" s="11">
        <v>178</v>
      </c>
      <c r="R1384" s="11">
        <v>201601</v>
      </c>
      <c r="S1384" s="11">
        <v>74</v>
      </c>
      <c r="T1384" s="11" t="s">
        <v>178</v>
      </c>
      <c r="U1384" s="11" t="s">
        <v>2248</v>
      </c>
    </row>
    <row r="1385" spans="1:21">
      <c r="A1385" s="11">
        <v>68570</v>
      </c>
      <c r="B1385" s="11">
        <v>1</v>
      </c>
      <c r="C1385" s="11"/>
      <c r="D1385" s="11">
        <v>43.3</v>
      </c>
      <c r="E1385" s="11">
        <v>0</v>
      </c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>
        <v>1</v>
      </c>
      <c r="Q1385" s="11">
        <v>178</v>
      </c>
      <c r="R1385" s="11">
        <v>201601</v>
      </c>
      <c r="S1385" s="11">
        <v>74</v>
      </c>
      <c r="T1385" s="11" t="s">
        <v>178</v>
      </c>
      <c r="U1385" s="11" t="s">
        <v>2249</v>
      </c>
    </row>
    <row r="1386" spans="1:21">
      <c r="A1386" s="11">
        <v>68570</v>
      </c>
      <c r="B1386" s="11">
        <v>1</v>
      </c>
      <c r="C1386" s="11"/>
      <c r="D1386" s="11">
        <v>28.2</v>
      </c>
      <c r="E1386" s="11">
        <v>0</v>
      </c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>
        <v>1</v>
      </c>
      <c r="Q1386" s="11">
        <v>178</v>
      </c>
      <c r="R1386" s="11">
        <v>201601</v>
      </c>
      <c r="S1386" s="11">
        <v>74</v>
      </c>
      <c r="T1386" s="11" t="s">
        <v>178</v>
      </c>
      <c r="U1386" s="11" t="s">
        <v>2250</v>
      </c>
    </row>
    <row r="1387" spans="1:21">
      <c r="A1387" s="11">
        <v>68570</v>
      </c>
      <c r="B1387" s="11">
        <v>1</v>
      </c>
      <c r="C1387" s="11"/>
      <c r="D1387" s="11">
        <v>49</v>
      </c>
      <c r="E1387" s="11">
        <v>0</v>
      </c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>
        <v>1</v>
      </c>
      <c r="Q1387" s="11">
        <v>178</v>
      </c>
      <c r="R1387" s="11">
        <v>201601</v>
      </c>
      <c r="S1387" s="11">
        <v>74</v>
      </c>
      <c r="T1387" s="11" t="s">
        <v>178</v>
      </c>
      <c r="U1387" s="11" t="s">
        <v>2251</v>
      </c>
    </row>
    <row r="1388" spans="1:21">
      <c r="A1388" s="11">
        <v>68570</v>
      </c>
      <c r="B1388" s="11">
        <v>1</v>
      </c>
      <c r="C1388" s="11"/>
      <c r="D1388" s="11">
        <v>96.3</v>
      </c>
      <c r="E1388" s="11">
        <v>3</v>
      </c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>
        <v>1</v>
      </c>
      <c r="Q1388" s="11">
        <v>178</v>
      </c>
      <c r="R1388" s="11">
        <v>201601</v>
      </c>
      <c r="S1388" s="11">
        <v>74</v>
      </c>
      <c r="T1388" s="11" t="s">
        <v>178</v>
      </c>
      <c r="U1388" s="11" t="s">
        <v>2252</v>
      </c>
    </row>
    <row r="1389" spans="1:21">
      <c r="A1389" s="11">
        <v>68570</v>
      </c>
      <c r="B1389" s="11">
        <v>1</v>
      </c>
      <c r="C1389" s="11"/>
      <c r="D1389" s="11">
        <v>93.2</v>
      </c>
      <c r="E1389" s="11">
        <v>3</v>
      </c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>
        <v>1</v>
      </c>
      <c r="Q1389" s="11">
        <v>178</v>
      </c>
      <c r="R1389" s="11">
        <v>201601</v>
      </c>
      <c r="S1389" s="11">
        <v>74</v>
      </c>
      <c r="T1389" s="11" t="s">
        <v>178</v>
      </c>
      <c r="U1389" s="11" t="s">
        <v>2253</v>
      </c>
    </row>
    <row r="1390" spans="1:21">
      <c r="A1390" s="11">
        <v>68570</v>
      </c>
      <c r="B1390" s="11">
        <v>1</v>
      </c>
      <c r="C1390" s="11"/>
      <c r="D1390" s="11">
        <v>99.3</v>
      </c>
      <c r="E1390" s="11">
        <v>3</v>
      </c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>
        <v>1</v>
      </c>
      <c r="Q1390" s="11">
        <v>178</v>
      </c>
      <c r="R1390" s="11">
        <v>201601</v>
      </c>
      <c r="S1390" s="11">
        <v>74</v>
      </c>
      <c r="T1390" s="11" t="s">
        <v>178</v>
      </c>
      <c r="U1390" s="11" t="s">
        <v>2254</v>
      </c>
    </row>
    <row r="1391" spans="1:21">
      <c r="A1391" s="11">
        <v>68570</v>
      </c>
      <c r="B1391" s="11">
        <v>1</v>
      </c>
      <c r="C1391" s="11"/>
      <c r="D1391" s="11">
        <v>99.6</v>
      </c>
      <c r="E1391" s="11">
        <v>3</v>
      </c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>
        <v>1</v>
      </c>
      <c r="Q1391" s="11">
        <v>178</v>
      </c>
      <c r="R1391" s="11">
        <v>201601</v>
      </c>
      <c r="S1391" s="11">
        <v>74</v>
      </c>
      <c r="T1391" s="11" t="s">
        <v>178</v>
      </c>
      <c r="U1391" s="11" t="s">
        <v>2255</v>
      </c>
    </row>
    <row r="1392" spans="1:21">
      <c r="A1392" s="11">
        <v>68570</v>
      </c>
      <c r="B1392" s="11">
        <v>1</v>
      </c>
      <c r="C1392" s="11"/>
      <c r="D1392" s="11">
        <v>75.8</v>
      </c>
      <c r="E1392" s="11">
        <v>3</v>
      </c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>
        <v>1</v>
      </c>
      <c r="Q1392" s="11">
        <v>178</v>
      </c>
      <c r="R1392" s="11">
        <v>201601</v>
      </c>
      <c r="S1392" s="11">
        <v>74</v>
      </c>
      <c r="T1392" s="11" t="s">
        <v>178</v>
      </c>
      <c r="U1392" s="11" t="s">
        <v>2256</v>
      </c>
    </row>
    <row r="1393" spans="1:21">
      <c r="A1393" s="11">
        <v>68570</v>
      </c>
      <c r="B1393" s="11">
        <v>1</v>
      </c>
      <c r="C1393" s="11"/>
      <c r="D1393" s="11">
        <v>98</v>
      </c>
      <c r="E1393" s="11">
        <v>3</v>
      </c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>
        <v>1</v>
      </c>
      <c r="Q1393" s="11">
        <v>178</v>
      </c>
      <c r="R1393" s="11">
        <v>201601</v>
      </c>
      <c r="S1393" s="11">
        <v>74</v>
      </c>
      <c r="T1393" s="11" t="s">
        <v>178</v>
      </c>
      <c r="U1393" s="11" t="s">
        <v>2257</v>
      </c>
    </row>
    <row r="1394" spans="1:21">
      <c r="A1394" s="11">
        <v>68570</v>
      </c>
      <c r="B1394" s="11">
        <v>1</v>
      </c>
      <c r="C1394" s="11"/>
      <c r="D1394" s="11">
        <v>73.2</v>
      </c>
      <c r="E1394" s="11">
        <v>2</v>
      </c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>
        <v>1</v>
      </c>
      <c r="Q1394" s="11">
        <v>178</v>
      </c>
      <c r="R1394" s="11">
        <v>201601</v>
      </c>
      <c r="S1394" s="11">
        <v>74</v>
      </c>
      <c r="T1394" s="11" t="s">
        <v>178</v>
      </c>
      <c r="U1394" s="11" t="s">
        <v>2258</v>
      </c>
    </row>
    <row r="1395" spans="1:21">
      <c r="A1395" s="11">
        <v>68570</v>
      </c>
      <c r="B1395" s="11">
        <v>1</v>
      </c>
      <c r="C1395" s="11"/>
      <c r="D1395" s="11">
        <v>105.4</v>
      </c>
      <c r="E1395" s="11">
        <v>2</v>
      </c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>
        <v>1</v>
      </c>
      <c r="Q1395" s="11">
        <v>178</v>
      </c>
      <c r="R1395" s="11">
        <v>201601</v>
      </c>
      <c r="S1395" s="11">
        <v>74</v>
      </c>
      <c r="T1395" s="11" t="s">
        <v>178</v>
      </c>
      <c r="U1395" s="11" t="s">
        <v>2259</v>
      </c>
    </row>
    <row r="1396" spans="1:21">
      <c r="A1396" s="11">
        <v>68570</v>
      </c>
      <c r="B1396" s="11">
        <v>1</v>
      </c>
      <c r="C1396" s="11"/>
      <c r="D1396" s="11">
        <v>65.599999999999994</v>
      </c>
      <c r="E1396" s="11">
        <v>2</v>
      </c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>
        <v>1</v>
      </c>
      <c r="Q1396" s="11">
        <v>178</v>
      </c>
      <c r="R1396" s="11">
        <v>201601</v>
      </c>
      <c r="S1396" s="11">
        <v>74</v>
      </c>
      <c r="T1396" s="11" t="s">
        <v>178</v>
      </c>
      <c r="U1396" s="11" t="s">
        <v>2260</v>
      </c>
    </row>
    <row r="1397" spans="1:21">
      <c r="A1397" s="11">
        <v>68570</v>
      </c>
      <c r="B1397" s="11">
        <v>1</v>
      </c>
      <c r="C1397" s="11"/>
      <c r="D1397" s="11">
        <v>40.1</v>
      </c>
      <c r="E1397" s="11">
        <v>2</v>
      </c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>
        <v>1</v>
      </c>
      <c r="Q1397" s="11">
        <v>178</v>
      </c>
      <c r="R1397" s="11">
        <v>201601</v>
      </c>
      <c r="S1397" s="11">
        <v>74</v>
      </c>
      <c r="T1397" s="11" t="s">
        <v>178</v>
      </c>
      <c r="U1397" s="11" t="s">
        <v>2261</v>
      </c>
    </row>
    <row r="1398" spans="1:21">
      <c r="A1398" s="11">
        <v>68570</v>
      </c>
      <c r="B1398" s="11">
        <v>1</v>
      </c>
      <c r="C1398" s="11"/>
      <c r="D1398" s="11">
        <v>51.7</v>
      </c>
      <c r="E1398" s="11">
        <v>2</v>
      </c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>
        <v>1</v>
      </c>
      <c r="Q1398" s="11">
        <v>178</v>
      </c>
      <c r="R1398" s="11">
        <v>201601</v>
      </c>
      <c r="S1398" s="11">
        <v>74</v>
      </c>
      <c r="T1398" s="11" t="s">
        <v>178</v>
      </c>
      <c r="U1398" s="11" t="s">
        <v>2262</v>
      </c>
    </row>
    <row r="1399" spans="1:21">
      <c r="A1399" s="11">
        <v>68570</v>
      </c>
      <c r="B1399" s="11">
        <v>1</v>
      </c>
      <c r="C1399" s="11"/>
      <c r="D1399" s="11">
        <v>46.3</v>
      </c>
      <c r="E1399" s="11">
        <v>2</v>
      </c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>
        <v>1</v>
      </c>
      <c r="Q1399" s="11">
        <v>178</v>
      </c>
      <c r="R1399" s="11">
        <v>201601</v>
      </c>
      <c r="S1399" s="11">
        <v>74</v>
      </c>
      <c r="T1399" s="11" t="s">
        <v>178</v>
      </c>
      <c r="U1399" s="11" t="s">
        <v>2263</v>
      </c>
    </row>
    <row r="1400" spans="1:21">
      <c r="A1400" s="11">
        <v>68570</v>
      </c>
      <c r="B1400" s="11">
        <v>1</v>
      </c>
      <c r="C1400" s="11"/>
      <c r="D1400" s="11">
        <v>83.6</v>
      </c>
      <c r="E1400" s="11">
        <v>2</v>
      </c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>
        <v>1</v>
      </c>
      <c r="Q1400" s="11">
        <v>178</v>
      </c>
      <c r="R1400" s="11">
        <v>201601</v>
      </c>
      <c r="S1400" s="11">
        <v>74</v>
      </c>
      <c r="T1400" s="11" t="s">
        <v>178</v>
      </c>
      <c r="U1400" s="11" t="s">
        <v>2264</v>
      </c>
    </row>
    <row r="1401" spans="1:21">
      <c r="A1401" s="11">
        <v>68570</v>
      </c>
      <c r="B1401" s="11">
        <v>1</v>
      </c>
      <c r="C1401" s="11"/>
      <c r="D1401" s="11">
        <v>74.3</v>
      </c>
      <c r="E1401" s="11">
        <v>2</v>
      </c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>
        <v>1</v>
      </c>
      <c r="Q1401" s="11">
        <v>178</v>
      </c>
      <c r="R1401" s="11">
        <v>201601</v>
      </c>
      <c r="S1401" s="11">
        <v>74</v>
      </c>
      <c r="T1401" s="11" t="s">
        <v>178</v>
      </c>
      <c r="U1401" s="11" t="s">
        <v>2265</v>
      </c>
    </row>
    <row r="1402" spans="1:21">
      <c r="A1402" s="11">
        <v>68570</v>
      </c>
      <c r="B1402" s="11">
        <v>1</v>
      </c>
      <c r="C1402" s="11"/>
      <c r="D1402" s="11">
        <v>93.5</v>
      </c>
      <c r="E1402" s="11">
        <v>2</v>
      </c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>
        <v>1</v>
      </c>
      <c r="Q1402" s="11">
        <v>178</v>
      </c>
      <c r="R1402" s="11">
        <v>201601</v>
      </c>
      <c r="S1402" s="11">
        <v>74</v>
      </c>
      <c r="T1402" s="11" t="s">
        <v>178</v>
      </c>
      <c r="U1402" s="11" t="s">
        <v>2266</v>
      </c>
    </row>
    <row r="1403" spans="1:21">
      <c r="A1403" s="11">
        <v>68570</v>
      </c>
      <c r="B1403" s="11">
        <v>1</v>
      </c>
      <c r="C1403" s="11"/>
      <c r="D1403" s="11">
        <v>69.599999999999994</v>
      </c>
      <c r="E1403" s="11">
        <v>2</v>
      </c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>
        <v>1</v>
      </c>
      <c r="Q1403" s="11">
        <v>178</v>
      </c>
      <c r="R1403" s="11">
        <v>201601</v>
      </c>
      <c r="S1403" s="11">
        <v>74</v>
      </c>
      <c r="T1403" s="11" t="s">
        <v>178</v>
      </c>
      <c r="U1403" s="11" t="s">
        <v>2267</v>
      </c>
    </row>
    <row r="1404" spans="1:21">
      <c r="A1404" s="11">
        <v>68570</v>
      </c>
      <c r="B1404" s="11">
        <v>1</v>
      </c>
      <c r="C1404" s="11"/>
      <c r="D1404" s="11">
        <v>46.3</v>
      </c>
      <c r="E1404" s="11">
        <v>2</v>
      </c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>
        <v>1</v>
      </c>
      <c r="Q1404" s="11">
        <v>178</v>
      </c>
      <c r="R1404" s="11">
        <v>201601</v>
      </c>
      <c r="S1404" s="11">
        <v>74</v>
      </c>
      <c r="T1404" s="11" t="s">
        <v>178</v>
      </c>
      <c r="U1404" s="11" t="s">
        <v>2268</v>
      </c>
    </row>
    <row r="1405" spans="1:21">
      <c r="A1405" s="11">
        <v>68570</v>
      </c>
      <c r="B1405" s="11">
        <v>1</v>
      </c>
      <c r="C1405" s="11"/>
      <c r="D1405" s="11">
        <v>76.3</v>
      </c>
      <c r="E1405" s="11">
        <v>2</v>
      </c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>
        <v>1</v>
      </c>
      <c r="Q1405" s="11">
        <v>178</v>
      </c>
      <c r="R1405" s="11">
        <v>201601</v>
      </c>
      <c r="S1405" s="11">
        <v>74</v>
      </c>
      <c r="T1405" s="11" t="s">
        <v>178</v>
      </c>
      <c r="U1405" s="11" t="s">
        <v>2269</v>
      </c>
    </row>
    <row r="1406" spans="1:21">
      <c r="A1406" s="11">
        <v>68570</v>
      </c>
      <c r="B1406" s="11">
        <v>1</v>
      </c>
      <c r="C1406" s="11"/>
      <c r="D1406" s="11">
        <v>87.3</v>
      </c>
      <c r="E1406" s="11">
        <v>2</v>
      </c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>
        <v>1</v>
      </c>
      <c r="Q1406" s="11">
        <v>178</v>
      </c>
      <c r="R1406" s="11">
        <v>201601</v>
      </c>
      <c r="S1406" s="11">
        <v>74</v>
      </c>
      <c r="T1406" s="11" t="s">
        <v>178</v>
      </c>
      <c r="U1406" s="11" t="s">
        <v>2270</v>
      </c>
    </row>
    <row r="1407" spans="1:21">
      <c r="A1407" s="11">
        <v>68570</v>
      </c>
      <c r="B1407" s="11">
        <v>1</v>
      </c>
      <c r="C1407" s="11"/>
      <c r="D1407" s="11">
        <v>61.2</v>
      </c>
      <c r="E1407" s="11">
        <v>2</v>
      </c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>
        <v>1</v>
      </c>
      <c r="Q1407" s="11">
        <v>178</v>
      </c>
      <c r="R1407" s="11">
        <v>201601</v>
      </c>
      <c r="S1407" s="11">
        <v>74</v>
      </c>
      <c r="T1407" s="11" t="s">
        <v>178</v>
      </c>
      <c r="U1407" s="11" t="s">
        <v>2271</v>
      </c>
    </row>
    <row r="1408" spans="1:21">
      <c r="A1408" s="11">
        <v>68570</v>
      </c>
      <c r="B1408" s="11">
        <v>1</v>
      </c>
      <c r="C1408" s="11"/>
      <c r="D1408" s="11">
        <v>74.900000000000006</v>
      </c>
      <c r="E1408" s="11">
        <v>2</v>
      </c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>
        <v>1</v>
      </c>
      <c r="Q1408" s="11">
        <v>178</v>
      </c>
      <c r="R1408" s="11">
        <v>201601</v>
      </c>
      <c r="S1408" s="11">
        <v>74</v>
      </c>
      <c r="T1408" s="11" t="s">
        <v>178</v>
      </c>
      <c r="U1408" s="11" t="s">
        <v>2272</v>
      </c>
    </row>
    <row r="1409" spans="1:21">
      <c r="A1409" s="11">
        <v>68570</v>
      </c>
      <c r="B1409" s="11">
        <v>1</v>
      </c>
      <c r="C1409" s="11"/>
      <c r="D1409" s="11">
        <v>45.1</v>
      </c>
      <c r="E1409" s="11">
        <v>2</v>
      </c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>
        <v>1</v>
      </c>
      <c r="Q1409" s="11">
        <v>178</v>
      </c>
      <c r="R1409" s="11">
        <v>201601</v>
      </c>
      <c r="S1409" s="11">
        <v>74</v>
      </c>
      <c r="T1409" s="11" t="s">
        <v>178</v>
      </c>
      <c r="U1409" s="11" t="s">
        <v>2273</v>
      </c>
    </row>
    <row r="1410" spans="1:21">
      <c r="A1410" s="11">
        <v>68570</v>
      </c>
      <c r="B1410" s="11">
        <v>1</v>
      </c>
      <c r="C1410" s="11"/>
      <c r="D1410" s="11">
        <v>93.5</v>
      </c>
      <c r="E1410" s="11">
        <v>3</v>
      </c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>
        <v>1</v>
      </c>
      <c r="Q1410" s="11">
        <v>178</v>
      </c>
      <c r="R1410" s="11">
        <v>201601</v>
      </c>
      <c r="S1410" s="11">
        <v>74</v>
      </c>
      <c r="T1410" s="11" t="s">
        <v>178</v>
      </c>
      <c r="U1410" s="11" t="s">
        <v>2274</v>
      </c>
    </row>
    <row r="1411" spans="1:21">
      <c r="A1411" s="11">
        <v>68570</v>
      </c>
      <c r="B1411" s="11">
        <v>1</v>
      </c>
      <c r="C1411" s="11"/>
      <c r="D1411" s="11">
        <v>66.5</v>
      </c>
      <c r="E1411" s="11">
        <v>2</v>
      </c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>
        <v>1</v>
      </c>
      <c r="Q1411" s="11">
        <v>178</v>
      </c>
      <c r="R1411" s="11">
        <v>201601</v>
      </c>
      <c r="S1411" s="11">
        <v>74</v>
      </c>
      <c r="T1411" s="11" t="s">
        <v>178</v>
      </c>
      <c r="U1411" s="11" t="s">
        <v>2275</v>
      </c>
    </row>
    <row r="1412" spans="1:21">
      <c r="A1412" s="11">
        <v>68570</v>
      </c>
      <c r="B1412" s="11">
        <v>1</v>
      </c>
      <c r="C1412" s="11"/>
      <c r="D1412" s="11">
        <v>53.2</v>
      </c>
      <c r="E1412" s="11">
        <v>2</v>
      </c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>
        <v>1</v>
      </c>
      <c r="Q1412" s="11">
        <v>178</v>
      </c>
      <c r="R1412" s="11">
        <v>201601</v>
      </c>
      <c r="S1412" s="11">
        <v>74</v>
      </c>
      <c r="T1412" s="11" t="s">
        <v>178</v>
      </c>
      <c r="U1412" s="11" t="s">
        <v>2276</v>
      </c>
    </row>
    <row r="1413" spans="1:21">
      <c r="A1413" s="11">
        <v>68570</v>
      </c>
      <c r="B1413" s="11">
        <v>1</v>
      </c>
      <c r="C1413" s="11"/>
      <c r="D1413" s="11">
        <v>78.2</v>
      </c>
      <c r="E1413" s="11">
        <v>2</v>
      </c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>
        <v>1</v>
      </c>
      <c r="Q1413" s="11">
        <v>178</v>
      </c>
      <c r="R1413" s="11">
        <v>201601</v>
      </c>
      <c r="S1413" s="11">
        <v>74</v>
      </c>
      <c r="T1413" s="11" t="s">
        <v>178</v>
      </c>
      <c r="U1413" s="11" t="s">
        <v>2277</v>
      </c>
    </row>
    <row r="1414" spans="1:21">
      <c r="A1414" s="11">
        <v>68570</v>
      </c>
      <c r="B1414" s="11">
        <v>1</v>
      </c>
      <c r="C1414" s="11"/>
      <c r="D1414" s="11">
        <v>59.2</v>
      </c>
      <c r="E1414" s="11">
        <v>2</v>
      </c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>
        <v>1</v>
      </c>
      <c r="Q1414" s="11">
        <v>178</v>
      </c>
      <c r="R1414" s="11">
        <v>201601</v>
      </c>
      <c r="S1414" s="11">
        <v>74</v>
      </c>
      <c r="T1414" s="11" t="s">
        <v>178</v>
      </c>
      <c r="U1414" s="11" t="s">
        <v>2278</v>
      </c>
    </row>
    <row r="1415" spans="1:21">
      <c r="A1415" s="11">
        <v>68570</v>
      </c>
      <c r="B1415" s="11">
        <v>1</v>
      </c>
      <c r="C1415" s="11"/>
      <c r="D1415" s="11">
        <v>50.2</v>
      </c>
      <c r="E1415" s="11">
        <v>2</v>
      </c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>
        <v>1</v>
      </c>
      <c r="Q1415" s="11">
        <v>178</v>
      </c>
      <c r="R1415" s="11">
        <v>201601</v>
      </c>
      <c r="S1415" s="11">
        <v>74</v>
      </c>
      <c r="T1415" s="11" t="s">
        <v>178</v>
      </c>
      <c r="U1415" s="11" t="s">
        <v>2279</v>
      </c>
    </row>
    <row r="1416" spans="1:21">
      <c r="A1416" s="11">
        <v>68570</v>
      </c>
      <c r="B1416" s="11">
        <v>1</v>
      </c>
      <c r="C1416" s="11"/>
      <c r="D1416" s="11">
        <v>43.6</v>
      </c>
      <c r="E1416" s="11">
        <v>2</v>
      </c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>
        <v>1</v>
      </c>
      <c r="Q1416" s="11">
        <v>178</v>
      </c>
      <c r="R1416" s="11">
        <v>201601</v>
      </c>
      <c r="S1416" s="11">
        <v>74</v>
      </c>
      <c r="T1416" s="11" t="s">
        <v>178</v>
      </c>
      <c r="U1416" s="11" t="s">
        <v>2280</v>
      </c>
    </row>
    <row r="1417" spans="1:21">
      <c r="A1417" s="11">
        <v>68570</v>
      </c>
      <c r="B1417" s="11">
        <v>1</v>
      </c>
      <c r="C1417" s="11"/>
      <c r="D1417" s="11">
        <v>72.400000000000006</v>
      </c>
      <c r="E1417" s="11">
        <v>2</v>
      </c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>
        <v>1</v>
      </c>
      <c r="Q1417" s="11">
        <v>178</v>
      </c>
      <c r="R1417" s="11">
        <v>201601</v>
      </c>
      <c r="S1417" s="11">
        <v>74</v>
      </c>
      <c r="T1417" s="11" t="s">
        <v>178</v>
      </c>
      <c r="U1417" s="11" t="s">
        <v>2281</v>
      </c>
    </row>
    <row r="1418" spans="1:21">
      <c r="A1418" s="11">
        <v>68570</v>
      </c>
      <c r="B1418" s="11">
        <v>1</v>
      </c>
      <c r="C1418" s="11"/>
      <c r="D1418" s="11">
        <v>83</v>
      </c>
      <c r="E1418" s="11">
        <v>2</v>
      </c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>
        <v>1</v>
      </c>
      <c r="Q1418" s="11">
        <v>178</v>
      </c>
      <c r="R1418" s="11">
        <v>201601</v>
      </c>
      <c r="S1418" s="11">
        <v>74</v>
      </c>
      <c r="T1418" s="11" t="s">
        <v>178</v>
      </c>
      <c r="U1418" s="11" t="s">
        <v>2282</v>
      </c>
    </row>
    <row r="1419" spans="1:21">
      <c r="A1419" s="11">
        <v>68570</v>
      </c>
      <c r="B1419" s="11">
        <v>1</v>
      </c>
      <c r="C1419" s="11"/>
      <c r="D1419" s="11">
        <v>62.2</v>
      </c>
      <c r="E1419" s="11">
        <v>2</v>
      </c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>
        <v>1</v>
      </c>
      <c r="Q1419" s="11">
        <v>178</v>
      </c>
      <c r="R1419" s="11">
        <v>201601</v>
      </c>
      <c r="S1419" s="11">
        <v>74</v>
      </c>
      <c r="T1419" s="11" t="s">
        <v>178</v>
      </c>
      <c r="U1419" s="11" t="s">
        <v>2283</v>
      </c>
    </row>
    <row r="1420" spans="1:21">
      <c r="A1420" s="11">
        <v>68570</v>
      </c>
      <c r="B1420" s="11">
        <v>1</v>
      </c>
      <c r="C1420" s="11"/>
      <c r="D1420" s="11">
        <v>62</v>
      </c>
      <c r="E1420" s="11">
        <v>2</v>
      </c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>
        <v>1</v>
      </c>
      <c r="Q1420" s="11">
        <v>178</v>
      </c>
      <c r="R1420" s="11">
        <v>201601</v>
      </c>
      <c r="S1420" s="11">
        <v>74</v>
      </c>
      <c r="T1420" s="11" t="s">
        <v>178</v>
      </c>
      <c r="U1420" s="11" t="s">
        <v>2284</v>
      </c>
    </row>
    <row r="1421" spans="1:21">
      <c r="A1421" s="11">
        <v>68570</v>
      </c>
      <c r="B1421" s="11">
        <v>1</v>
      </c>
      <c r="C1421" s="11"/>
      <c r="D1421" s="11">
        <v>22.4</v>
      </c>
      <c r="E1421" s="11">
        <v>2</v>
      </c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>
        <v>1</v>
      </c>
      <c r="Q1421" s="11">
        <v>178</v>
      </c>
      <c r="R1421" s="11">
        <v>201601</v>
      </c>
      <c r="S1421" s="11">
        <v>74</v>
      </c>
      <c r="T1421" s="11" t="s">
        <v>178</v>
      </c>
      <c r="U1421" s="11" t="s">
        <v>2285</v>
      </c>
    </row>
    <row r="1422" spans="1:21">
      <c r="A1422" s="11">
        <v>68570</v>
      </c>
      <c r="B1422" s="11">
        <v>1</v>
      </c>
      <c r="C1422" s="11"/>
      <c r="D1422" s="11">
        <v>72</v>
      </c>
      <c r="E1422" s="11">
        <v>2</v>
      </c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>
        <v>1</v>
      </c>
      <c r="Q1422" s="11">
        <v>178</v>
      </c>
      <c r="R1422" s="11">
        <v>201601</v>
      </c>
      <c r="S1422" s="11">
        <v>74</v>
      </c>
      <c r="T1422" s="11" t="s">
        <v>178</v>
      </c>
      <c r="U1422" s="11" t="s">
        <v>2286</v>
      </c>
    </row>
    <row r="1423" spans="1:21">
      <c r="A1423" s="11">
        <v>68570</v>
      </c>
      <c r="B1423" s="11">
        <v>2</v>
      </c>
      <c r="C1423" s="11"/>
      <c r="D1423" s="11">
        <v>68</v>
      </c>
      <c r="E1423" s="11">
        <v>2</v>
      </c>
      <c r="F1423" s="11">
        <v>0</v>
      </c>
      <c r="G1423" s="11">
        <v>0</v>
      </c>
      <c r="H1423" s="11">
        <v>1</v>
      </c>
      <c r="I1423" s="11"/>
      <c r="J1423" s="11"/>
      <c r="K1423" s="11"/>
      <c r="L1423" s="11"/>
      <c r="M1423" s="11"/>
      <c r="N1423" s="11"/>
      <c r="O1423" s="11"/>
      <c r="P1423" s="11">
        <v>1</v>
      </c>
      <c r="Q1423" s="11">
        <v>178</v>
      </c>
      <c r="R1423" s="11">
        <v>201601</v>
      </c>
      <c r="S1423" s="11">
        <v>80</v>
      </c>
      <c r="T1423" s="11" t="s">
        <v>169</v>
      </c>
      <c r="U1423" s="11" t="s">
        <v>2287</v>
      </c>
    </row>
    <row r="1424" spans="1:21">
      <c r="A1424" s="11">
        <v>68570</v>
      </c>
      <c r="B1424" s="11">
        <v>2</v>
      </c>
      <c r="C1424" s="11"/>
      <c r="D1424" s="11">
        <v>70.900000000000006</v>
      </c>
      <c r="E1424" s="11">
        <v>1</v>
      </c>
      <c r="F1424" s="11">
        <v>0</v>
      </c>
      <c r="G1424" s="11">
        <v>0</v>
      </c>
      <c r="H1424" s="11">
        <v>1</v>
      </c>
      <c r="I1424" s="11"/>
      <c r="J1424" s="11"/>
      <c r="K1424" s="11"/>
      <c r="L1424" s="11"/>
      <c r="M1424" s="11"/>
      <c r="N1424" s="11"/>
      <c r="O1424" s="11"/>
      <c r="P1424" s="11">
        <v>1</v>
      </c>
      <c r="Q1424" s="11">
        <v>178</v>
      </c>
      <c r="R1424" s="11">
        <v>201601</v>
      </c>
      <c r="S1424" s="11">
        <v>80</v>
      </c>
      <c r="T1424" s="11" t="s">
        <v>169</v>
      </c>
      <c r="U1424" s="11" t="s">
        <v>2288</v>
      </c>
    </row>
    <row r="1425" spans="1:21">
      <c r="A1425" s="11">
        <v>68570</v>
      </c>
      <c r="B1425" s="11">
        <v>2</v>
      </c>
      <c r="C1425" s="11"/>
      <c r="D1425" s="11">
        <v>70.900000000000006</v>
      </c>
      <c r="E1425" s="11">
        <v>1</v>
      </c>
      <c r="F1425" s="11">
        <v>0</v>
      </c>
      <c r="G1425" s="11">
        <v>0</v>
      </c>
      <c r="H1425" s="11">
        <v>1</v>
      </c>
      <c r="I1425" s="11"/>
      <c r="J1425" s="11"/>
      <c r="K1425" s="11"/>
      <c r="L1425" s="11"/>
      <c r="M1425" s="11"/>
      <c r="N1425" s="11"/>
      <c r="O1425" s="11"/>
      <c r="P1425" s="11">
        <v>1</v>
      </c>
      <c r="Q1425" s="11">
        <v>178</v>
      </c>
      <c r="R1425" s="11">
        <v>201601</v>
      </c>
      <c r="S1425" s="11">
        <v>80</v>
      </c>
      <c r="T1425" s="11" t="s">
        <v>169</v>
      </c>
      <c r="U1425" s="11" t="s">
        <v>2289</v>
      </c>
    </row>
    <row r="1426" spans="1:21">
      <c r="A1426" s="11">
        <v>68570</v>
      </c>
      <c r="B1426" s="11">
        <v>2</v>
      </c>
      <c r="C1426" s="11"/>
      <c r="D1426" s="11">
        <v>71.8</v>
      </c>
      <c r="E1426" s="11">
        <v>1</v>
      </c>
      <c r="F1426" s="11">
        <v>0</v>
      </c>
      <c r="G1426" s="11">
        <v>0</v>
      </c>
      <c r="H1426" s="11">
        <v>1</v>
      </c>
      <c r="I1426" s="11"/>
      <c r="J1426" s="11"/>
      <c r="K1426" s="11"/>
      <c r="L1426" s="11"/>
      <c r="M1426" s="11"/>
      <c r="N1426" s="11"/>
      <c r="O1426" s="11"/>
      <c r="P1426" s="11">
        <v>1</v>
      </c>
      <c r="Q1426" s="11">
        <v>178</v>
      </c>
      <c r="R1426" s="11">
        <v>201601</v>
      </c>
      <c r="S1426" s="11">
        <v>80</v>
      </c>
      <c r="T1426" s="11" t="s">
        <v>169</v>
      </c>
      <c r="U1426" s="11" t="s">
        <v>2290</v>
      </c>
    </row>
    <row r="1427" spans="1:21">
      <c r="A1427" s="11">
        <v>68570</v>
      </c>
      <c r="B1427" s="11">
        <v>2</v>
      </c>
      <c r="C1427" s="11"/>
      <c r="D1427" s="11">
        <v>68.400000000000006</v>
      </c>
      <c r="E1427" s="11">
        <v>1</v>
      </c>
      <c r="F1427" s="11">
        <v>0</v>
      </c>
      <c r="G1427" s="11">
        <v>0</v>
      </c>
      <c r="H1427" s="11">
        <v>1</v>
      </c>
      <c r="I1427" s="11"/>
      <c r="J1427" s="11"/>
      <c r="K1427" s="11"/>
      <c r="L1427" s="11"/>
      <c r="M1427" s="11"/>
      <c r="N1427" s="11"/>
      <c r="O1427" s="11"/>
      <c r="P1427" s="11">
        <v>1</v>
      </c>
      <c r="Q1427" s="11">
        <v>178</v>
      </c>
      <c r="R1427" s="11">
        <v>201601</v>
      </c>
      <c r="S1427" s="11">
        <v>80</v>
      </c>
      <c r="T1427" s="11" t="s">
        <v>169</v>
      </c>
      <c r="U1427" s="11" t="s">
        <v>2291</v>
      </c>
    </row>
    <row r="1428" spans="1:21">
      <c r="A1428" s="11">
        <v>68550</v>
      </c>
      <c r="B1428" s="11">
        <v>1</v>
      </c>
      <c r="C1428" s="11"/>
      <c r="D1428" s="11">
        <v>25.8</v>
      </c>
      <c r="E1428" s="11">
        <v>2</v>
      </c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>
        <v>1</v>
      </c>
      <c r="Q1428" s="11">
        <v>178</v>
      </c>
      <c r="R1428" s="11">
        <v>201601</v>
      </c>
      <c r="S1428" s="11">
        <v>80</v>
      </c>
      <c r="T1428" s="11" t="s">
        <v>169</v>
      </c>
      <c r="U1428" s="11" t="s">
        <v>2292</v>
      </c>
    </row>
    <row r="1429" spans="1:21">
      <c r="A1429" s="11">
        <v>68550</v>
      </c>
      <c r="B1429" s="11">
        <v>1</v>
      </c>
      <c r="C1429" s="11"/>
      <c r="D1429" s="11">
        <v>64.400000000000006</v>
      </c>
      <c r="E1429" s="11">
        <v>2</v>
      </c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>
        <v>1</v>
      </c>
      <c r="Q1429" s="11">
        <v>178</v>
      </c>
      <c r="R1429" s="11">
        <v>201601</v>
      </c>
      <c r="S1429" s="11">
        <v>80</v>
      </c>
      <c r="T1429" s="11" t="s">
        <v>169</v>
      </c>
      <c r="U1429" s="11" t="s">
        <v>2293</v>
      </c>
    </row>
    <row r="1430" spans="1:21">
      <c r="A1430" s="11">
        <v>68550</v>
      </c>
      <c r="B1430" s="11">
        <v>1</v>
      </c>
      <c r="C1430" s="11"/>
      <c r="D1430" s="11">
        <v>48.8</v>
      </c>
      <c r="E1430" s="11">
        <v>2</v>
      </c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>
        <v>1</v>
      </c>
      <c r="Q1430" s="11">
        <v>178</v>
      </c>
      <c r="R1430" s="11">
        <v>201601</v>
      </c>
      <c r="S1430" s="11">
        <v>80</v>
      </c>
      <c r="T1430" s="11" t="s">
        <v>169</v>
      </c>
      <c r="U1430" s="11" t="s">
        <v>2294</v>
      </c>
    </row>
    <row r="1431" spans="1:21">
      <c r="A1431" s="11">
        <v>68550</v>
      </c>
      <c r="B1431" s="11">
        <v>1</v>
      </c>
      <c r="C1431" s="11"/>
      <c r="D1431" s="11">
        <v>34.5</v>
      </c>
      <c r="E1431" s="11">
        <v>2</v>
      </c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>
        <v>1</v>
      </c>
      <c r="Q1431" s="11">
        <v>178</v>
      </c>
      <c r="R1431" s="11">
        <v>201601</v>
      </c>
      <c r="S1431" s="11">
        <v>80</v>
      </c>
      <c r="T1431" s="11" t="s">
        <v>169</v>
      </c>
      <c r="U1431" s="11" t="s">
        <v>2295</v>
      </c>
    </row>
    <row r="1432" spans="1:21">
      <c r="A1432" s="11">
        <v>68550</v>
      </c>
      <c r="B1432" s="11">
        <v>1</v>
      </c>
      <c r="C1432" s="11"/>
      <c r="D1432" s="11">
        <v>37.299999999999997</v>
      </c>
      <c r="E1432" s="11">
        <v>2</v>
      </c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>
        <v>1</v>
      </c>
      <c r="Q1432" s="11">
        <v>178</v>
      </c>
      <c r="R1432" s="11">
        <v>201601</v>
      </c>
      <c r="S1432" s="11">
        <v>80</v>
      </c>
      <c r="T1432" s="11" t="s">
        <v>169</v>
      </c>
      <c r="U1432" s="11" t="s">
        <v>2296</v>
      </c>
    </row>
    <row r="1433" spans="1:21">
      <c r="A1433" s="11">
        <v>68550</v>
      </c>
      <c r="B1433" s="11">
        <v>1</v>
      </c>
      <c r="C1433" s="11"/>
      <c r="D1433" s="11">
        <v>74.3</v>
      </c>
      <c r="E1433" s="11">
        <v>2</v>
      </c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>
        <v>1</v>
      </c>
      <c r="Q1433" s="11">
        <v>178</v>
      </c>
      <c r="R1433" s="11">
        <v>201601</v>
      </c>
      <c r="S1433" s="11">
        <v>80</v>
      </c>
      <c r="T1433" s="11" t="s">
        <v>169</v>
      </c>
      <c r="U1433" s="11" t="s">
        <v>2297</v>
      </c>
    </row>
    <row r="1434" spans="1:21">
      <c r="A1434" s="11">
        <v>68550</v>
      </c>
      <c r="B1434" s="11">
        <v>2</v>
      </c>
      <c r="C1434" s="11"/>
      <c r="D1434" s="11">
        <v>88.4</v>
      </c>
      <c r="E1434" s="11">
        <v>1</v>
      </c>
      <c r="F1434" s="11">
        <v>0</v>
      </c>
      <c r="G1434" s="11">
        <v>0</v>
      </c>
      <c r="H1434" s="11">
        <v>0</v>
      </c>
      <c r="I1434" s="11"/>
      <c r="J1434" s="11"/>
      <c r="K1434" s="11"/>
      <c r="L1434" s="11"/>
      <c r="M1434" s="11"/>
      <c r="N1434" s="11"/>
      <c r="O1434" s="11"/>
      <c r="P1434" s="11">
        <v>1</v>
      </c>
      <c r="Q1434" s="11">
        <v>178</v>
      </c>
      <c r="R1434" s="11">
        <v>201601</v>
      </c>
      <c r="S1434" s="11">
        <v>80</v>
      </c>
      <c r="T1434" s="11" t="s">
        <v>169</v>
      </c>
      <c r="U1434" s="11" t="s">
        <v>2298</v>
      </c>
    </row>
    <row r="1435" spans="1:21">
      <c r="A1435" s="11">
        <v>68550</v>
      </c>
      <c r="B1435" s="11">
        <v>2</v>
      </c>
      <c r="C1435" s="11"/>
      <c r="D1435" s="11">
        <v>86.2</v>
      </c>
      <c r="E1435" s="11">
        <v>1</v>
      </c>
      <c r="F1435" s="11">
        <v>0</v>
      </c>
      <c r="G1435" s="11">
        <v>0</v>
      </c>
      <c r="H1435" s="11">
        <v>0</v>
      </c>
      <c r="I1435" s="11"/>
      <c r="J1435" s="11"/>
      <c r="K1435" s="11"/>
      <c r="L1435" s="11"/>
      <c r="M1435" s="11"/>
      <c r="N1435" s="11"/>
      <c r="O1435" s="11"/>
      <c r="P1435" s="11">
        <v>1</v>
      </c>
      <c r="Q1435" s="11">
        <v>178</v>
      </c>
      <c r="R1435" s="11">
        <v>201601</v>
      </c>
      <c r="S1435" s="11">
        <v>80</v>
      </c>
      <c r="T1435" s="11" t="s">
        <v>169</v>
      </c>
      <c r="U1435" s="11" t="s">
        <v>2299</v>
      </c>
    </row>
    <row r="1436" spans="1:21">
      <c r="A1436" s="11">
        <v>68570</v>
      </c>
      <c r="B1436" s="11">
        <v>1</v>
      </c>
      <c r="C1436" s="11"/>
      <c r="D1436" s="11">
        <v>82.5</v>
      </c>
      <c r="E1436" s="11">
        <v>3</v>
      </c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>
        <v>1</v>
      </c>
      <c r="Q1436" s="11">
        <v>178</v>
      </c>
      <c r="R1436" s="11">
        <v>201601</v>
      </c>
      <c r="S1436" s="11">
        <v>81</v>
      </c>
      <c r="T1436" s="11" t="s">
        <v>167</v>
      </c>
      <c r="U1436" s="11" t="s">
        <v>2300</v>
      </c>
    </row>
    <row r="1437" spans="1:21">
      <c r="A1437" s="11">
        <v>68570</v>
      </c>
      <c r="B1437" s="11">
        <v>1</v>
      </c>
      <c r="C1437" s="11"/>
      <c r="D1437" s="11">
        <v>82.7</v>
      </c>
      <c r="E1437" s="11">
        <v>3</v>
      </c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>
        <v>1</v>
      </c>
      <c r="Q1437" s="11">
        <v>178</v>
      </c>
      <c r="R1437" s="11">
        <v>201601</v>
      </c>
      <c r="S1437" s="11">
        <v>81</v>
      </c>
      <c r="T1437" s="11" t="s">
        <v>167</v>
      </c>
      <c r="U1437" s="11" t="s">
        <v>2301</v>
      </c>
    </row>
    <row r="1438" spans="1:21">
      <c r="A1438" s="11">
        <v>68570</v>
      </c>
      <c r="B1438" s="11">
        <v>1</v>
      </c>
      <c r="C1438" s="11"/>
      <c r="D1438" s="11">
        <v>96.6</v>
      </c>
      <c r="E1438" s="11">
        <v>3</v>
      </c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>
        <v>1</v>
      </c>
      <c r="Q1438" s="11">
        <v>178</v>
      </c>
      <c r="R1438" s="11">
        <v>201601</v>
      </c>
      <c r="S1438" s="11">
        <v>81</v>
      </c>
      <c r="T1438" s="11" t="s">
        <v>167</v>
      </c>
      <c r="U1438" s="11" t="s">
        <v>2302</v>
      </c>
    </row>
    <row r="1439" spans="1:21">
      <c r="A1439" s="11">
        <v>68570</v>
      </c>
      <c r="B1439" s="11">
        <v>1</v>
      </c>
      <c r="C1439" s="11"/>
      <c r="D1439" s="11">
        <v>96.2</v>
      </c>
      <c r="E1439" s="11">
        <v>3</v>
      </c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>
        <v>1</v>
      </c>
      <c r="Q1439" s="11">
        <v>178</v>
      </c>
      <c r="R1439" s="11">
        <v>201601</v>
      </c>
      <c r="S1439" s="11">
        <v>81</v>
      </c>
      <c r="T1439" s="11" t="s">
        <v>167</v>
      </c>
      <c r="U1439" s="11" t="s">
        <v>2303</v>
      </c>
    </row>
    <row r="1440" spans="1:21">
      <c r="A1440" s="11">
        <v>68570</v>
      </c>
      <c r="B1440" s="11">
        <v>1</v>
      </c>
      <c r="C1440" s="11"/>
      <c r="D1440" s="11">
        <v>98.6</v>
      </c>
      <c r="E1440" s="11">
        <v>3</v>
      </c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>
        <v>1</v>
      </c>
      <c r="Q1440" s="11">
        <v>178</v>
      </c>
      <c r="R1440" s="11">
        <v>201601</v>
      </c>
      <c r="S1440" s="11">
        <v>81</v>
      </c>
      <c r="T1440" s="11" t="s">
        <v>167</v>
      </c>
      <c r="U1440" s="11" t="s">
        <v>2304</v>
      </c>
    </row>
    <row r="1441" spans="1:21">
      <c r="A1441" s="11">
        <v>68570</v>
      </c>
      <c r="B1441" s="11">
        <v>1</v>
      </c>
      <c r="C1441" s="11"/>
      <c r="D1441" s="11">
        <v>55.4</v>
      </c>
      <c r="E1441" s="11">
        <v>2</v>
      </c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>
        <v>1</v>
      </c>
      <c r="Q1441" s="11">
        <v>178</v>
      </c>
      <c r="R1441" s="11">
        <v>201601</v>
      </c>
      <c r="S1441" s="11">
        <v>74</v>
      </c>
      <c r="T1441" s="11" t="s">
        <v>178</v>
      </c>
      <c r="U1441" s="11" t="s">
        <v>2305</v>
      </c>
    </row>
    <row r="1442" spans="1:21">
      <c r="A1442" s="11">
        <v>68570</v>
      </c>
      <c r="B1442" s="11">
        <v>1</v>
      </c>
      <c r="C1442" s="11"/>
      <c r="D1442" s="11">
        <v>102.2</v>
      </c>
      <c r="E1442" s="11">
        <v>2</v>
      </c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>
        <v>1</v>
      </c>
      <c r="Q1442" s="11">
        <v>178</v>
      </c>
      <c r="R1442" s="11">
        <v>201601</v>
      </c>
      <c r="S1442" s="11">
        <v>74</v>
      </c>
      <c r="T1442" s="11" t="s">
        <v>178</v>
      </c>
      <c r="U1442" s="11" t="s">
        <v>2306</v>
      </c>
    </row>
    <row r="1443" spans="1:21">
      <c r="A1443" s="11">
        <v>68570</v>
      </c>
      <c r="B1443" s="11">
        <v>1</v>
      </c>
      <c r="C1443" s="11"/>
      <c r="D1443" s="11">
        <v>45.1</v>
      </c>
      <c r="E1443" s="11">
        <v>2</v>
      </c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>
        <v>1</v>
      </c>
      <c r="Q1443" s="11">
        <v>178</v>
      </c>
      <c r="R1443" s="11">
        <v>201601</v>
      </c>
      <c r="S1443" s="11">
        <v>74</v>
      </c>
      <c r="T1443" s="11" t="s">
        <v>178</v>
      </c>
      <c r="U1443" s="11" t="s">
        <v>2307</v>
      </c>
    </row>
    <row r="1444" spans="1:21">
      <c r="A1444" s="11">
        <v>68570</v>
      </c>
      <c r="B1444" s="11">
        <v>1</v>
      </c>
      <c r="C1444" s="11"/>
      <c r="D1444" s="11">
        <v>32.6</v>
      </c>
      <c r="E1444" s="11">
        <v>2</v>
      </c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>
        <v>1</v>
      </c>
      <c r="Q1444" s="11">
        <v>178</v>
      </c>
      <c r="R1444" s="11">
        <v>201601</v>
      </c>
      <c r="S1444" s="11">
        <v>74</v>
      </c>
      <c r="T1444" s="11" t="s">
        <v>178</v>
      </c>
      <c r="U1444" s="11" t="s">
        <v>2308</v>
      </c>
    </row>
    <row r="1445" spans="1:21">
      <c r="A1445" s="11">
        <v>68570</v>
      </c>
      <c r="B1445" s="11">
        <v>1</v>
      </c>
      <c r="C1445" s="11"/>
      <c r="D1445" s="11">
        <v>82.5</v>
      </c>
      <c r="E1445" s="11">
        <v>2</v>
      </c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>
        <v>1</v>
      </c>
      <c r="Q1445" s="11">
        <v>178</v>
      </c>
      <c r="R1445" s="11">
        <v>201601</v>
      </c>
      <c r="S1445" s="11">
        <v>74</v>
      </c>
      <c r="T1445" s="11" t="s">
        <v>178</v>
      </c>
      <c r="U1445" s="11" t="s">
        <v>2309</v>
      </c>
    </row>
    <row r="1446" spans="1:21">
      <c r="A1446" s="11">
        <v>68570</v>
      </c>
      <c r="B1446" s="11">
        <v>1</v>
      </c>
      <c r="C1446" s="11"/>
      <c r="D1446" s="11">
        <v>48.2</v>
      </c>
      <c r="E1446" s="11">
        <v>2</v>
      </c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>
        <v>1</v>
      </c>
      <c r="Q1446" s="11">
        <v>178</v>
      </c>
      <c r="R1446" s="11">
        <v>201601</v>
      </c>
      <c r="S1446" s="11">
        <v>74</v>
      </c>
      <c r="T1446" s="11" t="s">
        <v>178</v>
      </c>
      <c r="U1446" s="11" t="s">
        <v>2310</v>
      </c>
    </row>
    <row r="1447" spans="1:21">
      <c r="A1447" s="11">
        <v>68570</v>
      </c>
      <c r="B1447" s="11">
        <v>1</v>
      </c>
      <c r="C1447" s="11"/>
      <c r="D1447" s="11">
        <v>55.3</v>
      </c>
      <c r="E1447" s="11">
        <v>2</v>
      </c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>
        <v>1</v>
      </c>
      <c r="Q1447" s="11">
        <v>178</v>
      </c>
      <c r="R1447" s="11">
        <v>201601</v>
      </c>
      <c r="S1447" s="11">
        <v>74</v>
      </c>
      <c r="T1447" s="11" t="s">
        <v>178</v>
      </c>
      <c r="U1447" s="11" t="s">
        <v>2311</v>
      </c>
    </row>
    <row r="1448" spans="1:21">
      <c r="A1448" s="11">
        <v>68570</v>
      </c>
      <c r="B1448" s="11">
        <v>1</v>
      </c>
      <c r="C1448" s="11"/>
      <c r="D1448" s="11">
        <v>80</v>
      </c>
      <c r="E1448" s="11">
        <v>2</v>
      </c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>
        <v>1</v>
      </c>
      <c r="Q1448" s="11">
        <v>178</v>
      </c>
      <c r="R1448" s="11">
        <v>201601</v>
      </c>
      <c r="S1448" s="11">
        <v>74</v>
      </c>
      <c r="T1448" s="11" t="s">
        <v>178</v>
      </c>
      <c r="U1448" s="11" t="s">
        <v>2312</v>
      </c>
    </row>
    <row r="1449" spans="1:21">
      <c r="A1449" s="11">
        <v>68570</v>
      </c>
      <c r="B1449" s="11">
        <v>1</v>
      </c>
      <c r="C1449" s="11"/>
      <c r="D1449" s="11">
        <v>91.9</v>
      </c>
      <c r="E1449" s="11">
        <v>2</v>
      </c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>
        <v>1</v>
      </c>
      <c r="Q1449" s="11">
        <v>178</v>
      </c>
      <c r="R1449" s="11">
        <v>201601</v>
      </c>
      <c r="S1449" s="11">
        <v>74</v>
      </c>
      <c r="T1449" s="11" t="s">
        <v>178</v>
      </c>
      <c r="U1449" s="11" t="s">
        <v>2313</v>
      </c>
    </row>
    <row r="1450" spans="1:21">
      <c r="A1450" s="11">
        <v>68570</v>
      </c>
      <c r="B1450" s="11">
        <v>1</v>
      </c>
      <c r="C1450" s="11"/>
      <c r="D1450" s="11">
        <v>80.400000000000006</v>
      </c>
      <c r="E1450" s="11">
        <v>2</v>
      </c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>
        <v>1</v>
      </c>
      <c r="Q1450" s="11">
        <v>178</v>
      </c>
      <c r="R1450" s="11">
        <v>201601</v>
      </c>
      <c r="S1450" s="11">
        <v>74</v>
      </c>
      <c r="T1450" s="11" t="s">
        <v>178</v>
      </c>
      <c r="U1450" s="11" t="s">
        <v>2314</v>
      </c>
    </row>
    <row r="1451" spans="1:21">
      <c r="A1451" s="11">
        <v>68570</v>
      </c>
      <c r="B1451" s="11">
        <v>1</v>
      </c>
      <c r="C1451" s="11"/>
      <c r="D1451" s="11">
        <v>52.7</v>
      </c>
      <c r="E1451" s="11">
        <v>2</v>
      </c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>
        <v>1</v>
      </c>
      <c r="Q1451" s="11">
        <v>178</v>
      </c>
      <c r="R1451" s="11">
        <v>201601</v>
      </c>
      <c r="S1451" s="11">
        <v>74</v>
      </c>
      <c r="T1451" s="11" t="s">
        <v>178</v>
      </c>
      <c r="U1451" s="11" t="s">
        <v>2315</v>
      </c>
    </row>
    <row r="1452" spans="1:21">
      <c r="A1452" s="11">
        <v>68570</v>
      </c>
      <c r="B1452" s="11">
        <v>1</v>
      </c>
      <c r="C1452" s="11"/>
      <c r="D1452" s="11">
        <v>43.2</v>
      </c>
      <c r="E1452" s="11">
        <v>2</v>
      </c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>
        <v>1</v>
      </c>
      <c r="Q1452" s="11">
        <v>178</v>
      </c>
      <c r="R1452" s="11">
        <v>201601</v>
      </c>
      <c r="S1452" s="11">
        <v>74</v>
      </c>
      <c r="T1452" s="11" t="s">
        <v>178</v>
      </c>
      <c r="U1452" s="11" t="s">
        <v>2316</v>
      </c>
    </row>
    <row r="1453" spans="1:21">
      <c r="A1453" s="11">
        <v>68570</v>
      </c>
      <c r="B1453" s="11">
        <v>1</v>
      </c>
      <c r="C1453" s="11"/>
      <c r="D1453" s="11">
        <v>74.099999999999994</v>
      </c>
      <c r="E1453" s="11">
        <v>2</v>
      </c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>
        <v>1</v>
      </c>
      <c r="Q1453" s="11">
        <v>178</v>
      </c>
      <c r="R1453" s="11">
        <v>201601</v>
      </c>
      <c r="S1453" s="11">
        <v>74</v>
      </c>
      <c r="T1453" s="11" t="s">
        <v>178</v>
      </c>
      <c r="U1453" s="11" t="s">
        <v>2317</v>
      </c>
    </row>
    <row r="1454" spans="1:21">
      <c r="A1454" s="11">
        <v>68570</v>
      </c>
      <c r="B1454" s="11">
        <v>1</v>
      </c>
      <c r="C1454" s="11"/>
      <c r="D1454" s="11">
        <v>56.8</v>
      </c>
      <c r="E1454" s="11">
        <v>2</v>
      </c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>
        <v>1</v>
      </c>
      <c r="Q1454" s="11">
        <v>178</v>
      </c>
      <c r="R1454" s="11">
        <v>201601</v>
      </c>
      <c r="S1454" s="11">
        <v>74</v>
      </c>
      <c r="T1454" s="11" t="s">
        <v>178</v>
      </c>
      <c r="U1454" s="11" t="s">
        <v>2318</v>
      </c>
    </row>
    <row r="1455" spans="1:21">
      <c r="A1455" s="11">
        <v>68570</v>
      </c>
      <c r="B1455" s="11">
        <v>1</v>
      </c>
      <c r="C1455" s="11"/>
      <c r="D1455" s="11">
        <v>42.8</v>
      </c>
      <c r="E1455" s="11">
        <v>2</v>
      </c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>
        <v>1</v>
      </c>
      <c r="Q1455" s="11">
        <v>178</v>
      </c>
      <c r="R1455" s="11">
        <v>201601</v>
      </c>
      <c r="S1455" s="11">
        <v>74</v>
      </c>
      <c r="T1455" s="11" t="s">
        <v>178</v>
      </c>
      <c r="U1455" s="11" t="s">
        <v>2319</v>
      </c>
    </row>
    <row r="1456" spans="1:21">
      <c r="A1456" s="11">
        <v>68570</v>
      </c>
      <c r="B1456" s="11">
        <v>1</v>
      </c>
      <c r="C1456" s="11"/>
      <c r="D1456" s="11">
        <v>98.5</v>
      </c>
      <c r="E1456" s="11">
        <v>2</v>
      </c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>
        <v>1</v>
      </c>
      <c r="Q1456" s="11">
        <v>178</v>
      </c>
      <c r="R1456" s="11">
        <v>201601</v>
      </c>
      <c r="S1456" s="11">
        <v>74</v>
      </c>
      <c r="T1456" s="11" t="s">
        <v>178</v>
      </c>
      <c r="U1456" s="11" t="s">
        <v>2320</v>
      </c>
    </row>
    <row r="1457" spans="1:21">
      <c r="A1457" s="11">
        <v>68570</v>
      </c>
      <c r="B1457" s="11">
        <v>1</v>
      </c>
      <c r="C1457" s="11"/>
      <c r="D1457" s="11">
        <v>78.7</v>
      </c>
      <c r="E1457" s="11">
        <v>2</v>
      </c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>
        <v>1</v>
      </c>
      <c r="Q1457" s="11">
        <v>178</v>
      </c>
      <c r="R1457" s="11">
        <v>201601</v>
      </c>
      <c r="S1457" s="11">
        <v>74</v>
      </c>
      <c r="T1457" s="11" t="s">
        <v>178</v>
      </c>
      <c r="U1457" s="11" t="s">
        <v>2321</v>
      </c>
    </row>
    <row r="1458" spans="1:21">
      <c r="A1458" s="11">
        <v>68570</v>
      </c>
      <c r="B1458" s="11">
        <v>1</v>
      </c>
      <c r="C1458" s="11"/>
      <c r="D1458" s="11">
        <v>81.2</v>
      </c>
      <c r="E1458" s="11">
        <v>2</v>
      </c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>
        <v>1</v>
      </c>
      <c r="Q1458" s="11">
        <v>178</v>
      </c>
      <c r="R1458" s="11">
        <v>201601</v>
      </c>
      <c r="S1458" s="11">
        <v>74</v>
      </c>
      <c r="T1458" s="11" t="s">
        <v>178</v>
      </c>
      <c r="U1458" s="11" t="s">
        <v>2322</v>
      </c>
    </row>
    <row r="1459" spans="1:21">
      <c r="A1459" s="11">
        <v>68570</v>
      </c>
      <c r="B1459" s="11">
        <v>1</v>
      </c>
      <c r="C1459" s="11"/>
      <c r="D1459" s="11">
        <v>50.6</v>
      </c>
      <c r="E1459" s="11">
        <v>2</v>
      </c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>
        <v>1</v>
      </c>
      <c r="Q1459" s="11">
        <v>178</v>
      </c>
      <c r="R1459" s="11">
        <v>201601</v>
      </c>
      <c r="S1459" s="11">
        <v>74</v>
      </c>
      <c r="T1459" s="11" t="s">
        <v>178</v>
      </c>
      <c r="U1459" s="11" t="s">
        <v>2323</v>
      </c>
    </row>
    <row r="1460" spans="1:21">
      <c r="A1460" s="11">
        <v>68570</v>
      </c>
      <c r="B1460" s="11">
        <v>1</v>
      </c>
      <c r="C1460" s="11"/>
      <c r="D1460" s="11">
        <v>87.2</v>
      </c>
      <c r="E1460" s="11">
        <v>2</v>
      </c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>
        <v>1</v>
      </c>
      <c r="Q1460" s="11">
        <v>178</v>
      </c>
      <c r="R1460" s="11">
        <v>201601</v>
      </c>
      <c r="S1460" s="11">
        <v>74</v>
      </c>
      <c r="T1460" s="11" t="s">
        <v>178</v>
      </c>
      <c r="U1460" s="11" t="s">
        <v>2324</v>
      </c>
    </row>
    <row r="1461" spans="1:21">
      <c r="A1461" s="11">
        <v>68570</v>
      </c>
      <c r="B1461" s="11">
        <v>1</v>
      </c>
      <c r="C1461" s="11"/>
      <c r="D1461" s="11">
        <v>88.7</v>
      </c>
      <c r="E1461" s="11">
        <v>2</v>
      </c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>
        <v>1</v>
      </c>
      <c r="Q1461" s="11">
        <v>178</v>
      </c>
      <c r="R1461" s="11">
        <v>201601</v>
      </c>
      <c r="S1461" s="11">
        <v>74</v>
      </c>
      <c r="T1461" s="11" t="s">
        <v>178</v>
      </c>
      <c r="U1461" s="11" t="s">
        <v>2325</v>
      </c>
    </row>
    <row r="1462" spans="1:21">
      <c r="A1462" s="11">
        <v>68570</v>
      </c>
      <c r="B1462" s="11">
        <v>1</v>
      </c>
      <c r="C1462" s="11"/>
      <c r="D1462" s="11">
        <v>74.2</v>
      </c>
      <c r="E1462" s="11">
        <v>2</v>
      </c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>
        <v>1</v>
      </c>
      <c r="Q1462" s="11">
        <v>178</v>
      </c>
      <c r="R1462" s="11">
        <v>201601</v>
      </c>
      <c r="S1462" s="11">
        <v>74</v>
      </c>
      <c r="T1462" s="11" t="s">
        <v>178</v>
      </c>
      <c r="U1462" s="11" t="s">
        <v>2326</v>
      </c>
    </row>
    <row r="1463" spans="1:21">
      <c r="A1463" s="11">
        <v>68570</v>
      </c>
      <c r="B1463" s="11">
        <v>1</v>
      </c>
      <c r="C1463" s="11"/>
      <c r="D1463" s="11">
        <v>50.5</v>
      </c>
      <c r="E1463" s="11">
        <v>2</v>
      </c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>
        <v>1</v>
      </c>
      <c r="Q1463" s="11">
        <v>178</v>
      </c>
      <c r="R1463" s="11">
        <v>201601</v>
      </c>
      <c r="S1463" s="11">
        <v>74</v>
      </c>
      <c r="T1463" s="11" t="s">
        <v>178</v>
      </c>
      <c r="U1463" s="11" t="s">
        <v>2327</v>
      </c>
    </row>
    <row r="1464" spans="1:21">
      <c r="A1464" s="11">
        <v>68570</v>
      </c>
      <c r="B1464" s="11">
        <v>1</v>
      </c>
      <c r="C1464" s="11"/>
      <c r="D1464" s="11">
        <v>89.6</v>
      </c>
      <c r="E1464" s="11">
        <v>2</v>
      </c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>
        <v>1</v>
      </c>
      <c r="Q1464" s="11">
        <v>178</v>
      </c>
      <c r="R1464" s="11">
        <v>201601</v>
      </c>
      <c r="S1464" s="11">
        <v>74</v>
      </c>
      <c r="T1464" s="11" t="s">
        <v>178</v>
      </c>
      <c r="U1464" s="11" t="s">
        <v>2328</v>
      </c>
    </row>
    <row r="1465" spans="1:21">
      <c r="A1465" s="11">
        <v>68570</v>
      </c>
      <c r="B1465" s="11">
        <v>1</v>
      </c>
      <c r="C1465" s="11"/>
      <c r="D1465" s="11">
        <v>81.8</v>
      </c>
      <c r="E1465" s="11">
        <v>2</v>
      </c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>
        <v>1</v>
      </c>
      <c r="Q1465" s="11">
        <v>178</v>
      </c>
      <c r="R1465" s="11">
        <v>201601</v>
      </c>
      <c r="S1465" s="11">
        <v>74</v>
      </c>
      <c r="T1465" s="11" t="s">
        <v>178</v>
      </c>
      <c r="U1465" s="11" t="s">
        <v>2329</v>
      </c>
    </row>
    <row r="1466" spans="1:21">
      <c r="A1466" s="11">
        <v>68570</v>
      </c>
      <c r="B1466" s="11">
        <v>1</v>
      </c>
      <c r="C1466" s="11"/>
      <c r="D1466" s="11">
        <v>53.3</v>
      </c>
      <c r="E1466" s="11">
        <v>2</v>
      </c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>
        <v>1</v>
      </c>
      <c r="Q1466" s="11">
        <v>178</v>
      </c>
      <c r="R1466" s="11">
        <v>201601</v>
      </c>
      <c r="S1466" s="11">
        <v>74</v>
      </c>
      <c r="T1466" s="11" t="s">
        <v>178</v>
      </c>
      <c r="U1466" s="11" t="s">
        <v>2330</v>
      </c>
    </row>
    <row r="1467" spans="1:21">
      <c r="A1467" s="11">
        <v>68570</v>
      </c>
      <c r="B1467" s="11">
        <v>1</v>
      </c>
      <c r="C1467" s="11"/>
      <c r="D1467" s="11">
        <v>107.4</v>
      </c>
      <c r="E1467" s="11">
        <v>2</v>
      </c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>
        <v>1</v>
      </c>
      <c r="Q1467" s="11">
        <v>178</v>
      </c>
      <c r="R1467" s="11">
        <v>201601</v>
      </c>
      <c r="S1467" s="11">
        <v>74</v>
      </c>
      <c r="T1467" s="11" t="s">
        <v>178</v>
      </c>
      <c r="U1467" s="11" t="s">
        <v>2331</v>
      </c>
    </row>
    <row r="1468" spans="1:21">
      <c r="A1468" s="11">
        <v>68570</v>
      </c>
      <c r="B1468" s="11">
        <v>1</v>
      </c>
      <c r="C1468" s="11"/>
      <c r="D1468" s="11">
        <v>76.900000000000006</v>
      </c>
      <c r="E1468" s="11">
        <v>2</v>
      </c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>
        <v>1</v>
      </c>
      <c r="Q1468" s="11">
        <v>178</v>
      </c>
      <c r="R1468" s="11">
        <v>201601</v>
      </c>
      <c r="S1468" s="11">
        <v>74</v>
      </c>
      <c r="T1468" s="11" t="s">
        <v>178</v>
      </c>
      <c r="U1468" s="11" t="s">
        <v>2332</v>
      </c>
    </row>
    <row r="1469" spans="1:21">
      <c r="A1469" s="11">
        <v>68570</v>
      </c>
      <c r="B1469" s="11">
        <v>1</v>
      </c>
      <c r="C1469" s="11"/>
      <c r="D1469" s="11">
        <v>75.8</v>
      </c>
      <c r="E1469" s="11">
        <v>2</v>
      </c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>
        <v>1</v>
      </c>
      <c r="Q1469" s="11">
        <v>178</v>
      </c>
      <c r="R1469" s="11">
        <v>201601</v>
      </c>
      <c r="S1469" s="11">
        <v>74</v>
      </c>
      <c r="T1469" s="11" t="s">
        <v>178</v>
      </c>
      <c r="U1469" s="11" t="s">
        <v>2333</v>
      </c>
    </row>
    <row r="1470" spans="1:21">
      <c r="A1470" s="11">
        <v>68570</v>
      </c>
      <c r="B1470" s="11">
        <v>1</v>
      </c>
      <c r="C1470" s="11"/>
      <c r="D1470" s="11">
        <v>91.2</v>
      </c>
      <c r="E1470" s="11">
        <v>2</v>
      </c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>
        <v>1</v>
      </c>
      <c r="Q1470" s="11">
        <v>178</v>
      </c>
      <c r="R1470" s="11">
        <v>201601</v>
      </c>
      <c r="S1470" s="11">
        <v>74</v>
      </c>
      <c r="T1470" s="11" t="s">
        <v>178</v>
      </c>
      <c r="U1470" s="11" t="s">
        <v>2334</v>
      </c>
    </row>
    <row r="1471" spans="1:21">
      <c r="A1471" s="11">
        <v>68570</v>
      </c>
      <c r="B1471" s="11">
        <v>1</v>
      </c>
      <c r="C1471" s="11"/>
      <c r="D1471" s="11">
        <v>91.6</v>
      </c>
      <c r="E1471" s="11">
        <v>2</v>
      </c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>
        <v>1</v>
      </c>
      <c r="Q1471" s="11">
        <v>178</v>
      </c>
      <c r="R1471" s="11">
        <v>201601</v>
      </c>
      <c r="S1471" s="11">
        <v>74</v>
      </c>
      <c r="T1471" s="11" t="s">
        <v>178</v>
      </c>
      <c r="U1471" s="11" t="s">
        <v>2335</v>
      </c>
    </row>
    <row r="1472" spans="1:21">
      <c r="A1472" s="11">
        <v>68570</v>
      </c>
      <c r="B1472" s="11">
        <v>1</v>
      </c>
      <c r="C1472" s="11"/>
      <c r="D1472" s="11">
        <v>52.6</v>
      </c>
      <c r="E1472" s="11">
        <v>2</v>
      </c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>
        <v>1</v>
      </c>
      <c r="Q1472" s="11">
        <v>178</v>
      </c>
      <c r="R1472" s="11">
        <v>201601</v>
      </c>
      <c r="S1472" s="11">
        <v>74</v>
      </c>
      <c r="T1472" s="11" t="s">
        <v>178</v>
      </c>
      <c r="U1472" s="11" t="s">
        <v>2336</v>
      </c>
    </row>
    <row r="1473" spans="1:21">
      <c r="A1473" s="11">
        <v>68570</v>
      </c>
      <c r="B1473" s="11">
        <v>1</v>
      </c>
      <c r="C1473" s="11"/>
      <c r="D1473" s="11">
        <v>23.7</v>
      </c>
      <c r="E1473" s="11">
        <v>2</v>
      </c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>
        <v>1</v>
      </c>
      <c r="Q1473" s="11">
        <v>178</v>
      </c>
      <c r="R1473" s="11">
        <v>201601</v>
      </c>
      <c r="S1473" s="11">
        <v>74</v>
      </c>
      <c r="T1473" s="11" t="s">
        <v>178</v>
      </c>
      <c r="U1473" s="11" t="s">
        <v>2337</v>
      </c>
    </row>
    <row r="1474" spans="1:21">
      <c r="A1474" s="11">
        <v>68570</v>
      </c>
      <c r="B1474" s="11">
        <v>1</v>
      </c>
      <c r="C1474" s="11"/>
      <c r="D1474" s="11">
        <v>84.4</v>
      </c>
      <c r="E1474" s="11">
        <v>2</v>
      </c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>
        <v>1</v>
      </c>
      <c r="Q1474" s="11">
        <v>178</v>
      </c>
      <c r="R1474" s="11">
        <v>201601</v>
      </c>
      <c r="S1474" s="11">
        <v>74</v>
      </c>
      <c r="T1474" s="11" t="s">
        <v>178</v>
      </c>
      <c r="U1474" s="11" t="s">
        <v>2338</v>
      </c>
    </row>
    <row r="1475" spans="1:21">
      <c r="A1475" s="11">
        <v>68570</v>
      </c>
      <c r="B1475" s="11">
        <v>1</v>
      </c>
      <c r="C1475" s="11"/>
      <c r="D1475" s="11">
        <v>67.599999999999994</v>
      </c>
      <c r="E1475" s="11">
        <v>2</v>
      </c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>
        <v>1</v>
      </c>
      <c r="Q1475" s="11">
        <v>178</v>
      </c>
      <c r="R1475" s="11">
        <v>201601</v>
      </c>
      <c r="S1475" s="11">
        <v>74</v>
      </c>
      <c r="T1475" s="11" t="s">
        <v>178</v>
      </c>
      <c r="U1475" s="11" t="s">
        <v>2339</v>
      </c>
    </row>
    <row r="1476" spans="1:21">
      <c r="A1476" s="11">
        <v>68570</v>
      </c>
      <c r="B1476" s="11">
        <v>1</v>
      </c>
      <c r="C1476" s="11"/>
      <c r="D1476" s="11">
        <v>51.2</v>
      </c>
      <c r="E1476" s="11">
        <v>2</v>
      </c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>
        <v>1</v>
      </c>
      <c r="Q1476" s="11">
        <v>178</v>
      </c>
      <c r="R1476" s="11">
        <v>201601</v>
      </c>
      <c r="S1476" s="11">
        <v>74</v>
      </c>
      <c r="T1476" s="11" t="s">
        <v>178</v>
      </c>
      <c r="U1476" s="11" t="s">
        <v>2340</v>
      </c>
    </row>
    <row r="1477" spans="1:21">
      <c r="A1477" s="11">
        <v>68570</v>
      </c>
      <c r="B1477" s="11">
        <v>1</v>
      </c>
      <c r="C1477" s="11"/>
      <c r="D1477" s="11">
        <v>95.7</v>
      </c>
      <c r="E1477" s="11">
        <v>2</v>
      </c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>
        <v>1</v>
      </c>
      <c r="Q1477" s="11">
        <v>178</v>
      </c>
      <c r="R1477" s="11">
        <v>201601</v>
      </c>
      <c r="S1477" s="11">
        <v>74</v>
      </c>
      <c r="T1477" s="11" t="s">
        <v>178</v>
      </c>
      <c r="U1477" s="11" t="s">
        <v>2341</v>
      </c>
    </row>
    <row r="1478" spans="1:21">
      <c r="A1478" s="11">
        <v>68570</v>
      </c>
      <c r="B1478" s="11">
        <v>1</v>
      </c>
      <c r="C1478" s="11"/>
      <c r="D1478" s="11">
        <v>58.8</v>
      </c>
      <c r="E1478" s="11">
        <v>2</v>
      </c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>
        <v>1</v>
      </c>
      <c r="Q1478" s="11">
        <v>178</v>
      </c>
      <c r="R1478" s="11">
        <v>201601</v>
      </c>
      <c r="S1478" s="11">
        <v>74</v>
      </c>
      <c r="T1478" s="11" t="s">
        <v>178</v>
      </c>
      <c r="U1478" s="11" t="s">
        <v>2342</v>
      </c>
    </row>
    <row r="1479" spans="1:21">
      <c r="A1479" s="11">
        <v>68570</v>
      </c>
      <c r="B1479" s="11">
        <v>1</v>
      </c>
      <c r="C1479" s="11"/>
      <c r="D1479" s="11">
        <v>69.099999999999994</v>
      </c>
      <c r="E1479" s="11">
        <v>2</v>
      </c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>
        <v>1</v>
      </c>
      <c r="Q1479" s="11">
        <v>178</v>
      </c>
      <c r="R1479" s="11">
        <v>201601</v>
      </c>
      <c r="S1479" s="11">
        <v>74</v>
      </c>
      <c r="T1479" s="11" t="s">
        <v>178</v>
      </c>
      <c r="U1479" s="11" t="s">
        <v>2343</v>
      </c>
    </row>
    <row r="1480" spans="1:21">
      <c r="A1480" s="11">
        <v>68570</v>
      </c>
      <c r="B1480" s="11">
        <v>1</v>
      </c>
      <c r="C1480" s="11"/>
      <c r="D1480" s="11">
        <v>82.1</v>
      </c>
      <c r="E1480" s="11">
        <v>2</v>
      </c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>
        <v>1</v>
      </c>
      <c r="Q1480" s="11">
        <v>178</v>
      </c>
      <c r="R1480" s="11">
        <v>201601</v>
      </c>
      <c r="S1480" s="11">
        <v>74</v>
      </c>
      <c r="T1480" s="11" t="s">
        <v>178</v>
      </c>
      <c r="U1480" s="11" t="s">
        <v>2344</v>
      </c>
    </row>
    <row r="1481" spans="1:21">
      <c r="A1481" s="11">
        <v>68570</v>
      </c>
      <c r="B1481" s="11">
        <v>1</v>
      </c>
      <c r="C1481" s="11"/>
      <c r="D1481" s="11">
        <v>23.3</v>
      </c>
      <c r="E1481" s="11">
        <v>2</v>
      </c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>
        <v>1</v>
      </c>
      <c r="Q1481" s="11">
        <v>178</v>
      </c>
      <c r="R1481" s="11">
        <v>201601</v>
      </c>
      <c r="S1481" s="11">
        <v>74</v>
      </c>
      <c r="T1481" s="11" t="s">
        <v>178</v>
      </c>
      <c r="U1481" s="11" t="s">
        <v>2345</v>
      </c>
    </row>
    <row r="1482" spans="1:21">
      <c r="A1482" s="11">
        <v>68570</v>
      </c>
      <c r="B1482" s="11">
        <v>1</v>
      </c>
      <c r="C1482" s="11"/>
      <c r="D1482" s="11">
        <v>75.8</v>
      </c>
      <c r="E1482" s="11">
        <v>2</v>
      </c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>
        <v>1</v>
      </c>
      <c r="Q1482" s="11">
        <v>178</v>
      </c>
      <c r="R1482" s="11">
        <v>201601</v>
      </c>
      <c r="S1482" s="11">
        <v>74</v>
      </c>
      <c r="T1482" s="11" t="s">
        <v>178</v>
      </c>
      <c r="U1482" s="11" t="s">
        <v>2346</v>
      </c>
    </row>
    <row r="1483" spans="1:21">
      <c r="A1483" s="11">
        <v>68570</v>
      </c>
      <c r="B1483" s="11">
        <v>1</v>
      </c>
      <c r="C1483" s="11"/>
      <c r="D1483" s="11">
        <v>45.9</v>
      </c>
      <c r="E1483" s="11">
        <v>2</v>
      </c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>
        <v>1</v>
      </c>
      <c r="Q1483" s="11">
        <v>178</v>
      </c>
      <c r="R1483" s="11">
        <v>201601</v>
      </c>
      <c r="S1483" s="11">
        <v>74</v>
      </c>
      <c r="T1483" s="11" t="s">
        <v>178</v>
      </c>
      <c r="U1483" s="11" t="s">
        <v>2347</v>
      </c>
    </row>
    <row r="1484" spans="1:21">
      <c r="A1484" s="11">
        <v>68570</v>
      </c>
      <c r="B1484" s="11">
        <v>1</v>
      </c>
      <c r="C1484" s="11"/>
      <c r="D1484" s="11">
        <v>68.5</v>
      </c>
      <c r="E1484" s="11">
        <v>2</v>
      </c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>
        <v>1</v>
      </c>
      <c r="Q1484" s="11">
        <v>178</v>
      </c>
      <c r="R1484" s="11">
        <v>201601</v>
      </c>
      <c r="S1484" s="11">
        <v>74</v>
      </c>
      <c r="T1484" s="11" t="s">
        <v>178</v>
      </c>
      <c r="U1484" s="11" t="s">
        <v>2348</v>
      </c>
    </row>
    <row r="1485" spans="1:21">
      <c r="A1485" s="11">
        <v>68570</v>
      </c>
      <c r="B1485" s="11">
        <v>1</v>
      </c>
      <c r="C1485" s="11"/>
      <c r="D1485" s="11">
        <v>50.2</v>
      </c>
      <c r="E1485" s="11">
        <v>2</v>
      </c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>
        <v>1</v>
      </c>
      <c r="Q1485" s="11">
        <v>178</v>
      </c>
      <c r="R1485" s="11">
        <v>201601</v>
      </c>
      <c r="S1485" s="11">
        <v>74</v>
      </c>
      <c r="T1485" s="11" t="s">
        <v>178</v>
      </c>
      <c r="U1485" s="11" t="s">
        <v>2349</v>
      </c>
    </row>
    <row r="1486" spans="1:21">
      <c r="A1486" s="11">
        <v>68570</v>
      </c>
      <c r="B1486" s="11">
        <v>1</v>
      </c>
      <c r="C1486" s="11"/>
      <c r="D1486" s="11">
        <v>77.099999999999994</v>
      </c>
      <c r="E1486" s="11">
        <v>2</v>
      </c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>
        <v>1</v>
      </c>
      <c r="Q1486" s="11">
        <v>178</v>
      </c>
      <c r="R1486" s="11">
        <v>201601</v>
      </c>
      <c r="S1486" s="11">
        <v>74</v>
      </c>
      <c r="T1486" s="11" t="s">
        <v>178</v>
      </c>
      <c r="U1486" s="11" t="s">
        <v>2350</v>
      </c>
    </row>
    <row r="1487" spans="1:21">
      <c r="A1487" s="11">
        <v>68570</v>
      </c>
      <c r="B1487" s="11">
        <v>1</v>
      </c>
      <c r="C1487" s="11"/>
      <c r="D1487" s="11">
        <v>75.400000000000006</v>
      </c>
      <c r="E1487" s="11">
        <v>2</v>
      </c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>
        <v>1</v>
      </c>
      <c r="Q1487" s="11">
        <v>178</v>
      </c>
      <c r="R1487" s="11">
        <v>201601</v>
      </c>
      <c r="S1487" s="11">
        <v>74</v>
      </c>
      <c r="T1487" s="11" t="s">
        <v>178</v>
      </c>
      <c r="U1487" s="11" t="s">
        <v>2351</v>
      </c>
    </row>
    <row r="1488" spans="1:21">
      <c r="A1488" s="11">
        <v>68570</v>
      </c>
      <c r="B1488" s="11">
        <v>1</v>
      </c>
      <c r="C1488" s="11"/>
      <c r="D1488" s="11">
        <v>59.2</v>
      </c>
      <c r="E1488" s="11">
        <v>2</v>
      </c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>
        <v>1</v>
      </c>
      <c r="Q1488" s="11">
        <v>178</v>
      </c>
      <c r="R1488" s="11">
        <v>201601</v>
      </c>
      <c r="S1488" s="11">
        <v>74</v>
      </c>
      <c r="T1488" s="11" t="s">
        <v>178</v>
      </c>
      <c r="U1488" s="11" t="s">
        <v>2352</v>
      </c>
    </row>
    <row r="1489" spans="1:21">
      <c r="A1489" s="11">
        <v>68570</v>
      </c>
      <c r="B1489" s="11">
        <v>1</v>
      </c>
      <c r="C1489" s="11"/>
      <c r="D1489" s="11">
        <v>68.900000000000006</v>
      </c>
      <c r="E1489" s="11">
        <v>2</v>
      </c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>
        <v>1</v>
      </c>
      <c r="Q1489" s="11">
        <v>178</v>
      </c>
      <c r="R1489" s="11">
        <v>201601</v>
      </c>
      <c r="S1489" s="11">
        <v>74</v>
      </c>
      <c r="T1489" s="11" t="s">
        <v>178</v>
      </c>
      <c r="U1489" s="11" t="s">
        <v>2353</v>
      </c>
    </row>
    <row r="1490" spans="1:21">
      <c r="A1490" s="11">
        <v>68550</v>
      </c>
      <c r="B1490" s="11">
        <v>2</v>
      </c>
      <c r="C1490" s="11"/>
      <c r="D1490" s="11">
        <v>97.1</v>
      </c>
      <c r="E1490" s="11">
        <v>1</v>
      </c>
      <c r="F1490" s="11">
        <v>0</v>
      </c>
      <c r="G1490" s="11">
        <v>0</v>
      </c>
      <c r="H1490" s="11">
        <v>1</v>
      </c>
      <c r="I1490" s="11"/>
      <c r="J1490" s="11"/>
      <c r="K1490" s="11"/>
      <c r="L1490" s="11"/>
      <c r="M1490" s="11"/>
      <c r="N1490" s="11"/>
      <c r="O1490" s="11"/>
      <c r="P1490" s="11">
        <v>1</v>
      </c>
      <c r="Q1490" s="11">
        <v>178</v>
      </c>
      <c r="R1490" s="11">
        <v>201601</v>
      </c>
      <c r="S1490" s="11">
        <v>70</v>
      </c>
      <c r="T1490" s="11" t="s">
        <v>184</v>
      </c>
      <c r="U1490" s="11" t="s">
        <v>2354</v>
      </c>
    </row>
    <row r="1491" spans="1:21">
      <c r="A1491" s="11">
        <v>68550</v>
      </c>
      <c r="B1491" s="11">
        <v>2</v>
      </c>
      <c r="C1491" s="11"/>
      <c r="D1491" s="11">
        <v>106.1</v>
      </c>
      <c r="E1491" s="11">
        <v>2</v>
      </c>
      <c r="F1491" s="11">
        <v>0</v>
      </c>
      <c r="G1491" s="11">
        <v>0</v>
      </c>
      <c r="H1491" s="11">
        <v>1</v>
      </c>
      <c r="I1491" s="11"/>
      <c r="J1491" s="11"/>
      <c r="K1491" s="11"/>
      <c r="L1491" s="11"/>
      <c r="M1491" s="11"/>
      <c r="N1491" s="11"/>
      <c r="O1491" s="11"/>
      <c r="P1491" s="11">
        <v>1</v>
      </c>
      <c r="Q1491" s="11">
        <v>178</v>
      </c>
      <c r="R1491" s="11">
        <v>201601</v>
      </c>
      <c r="S1491" s="11">
        <v>70</v>
      </c>
      <c r="T1491" s="11" t="s">
        <v>184</v>
      </c>
      <c r="U1491" s="11" t="s">
        <v>2355</v>
      </c>
    </row>
    <row r="1492" spans="1:21">
      <c r="A1492" s="11">
        <v>68550</v>
      </c>
      <c r="B1492" s="11">
        <v>2</v>
      </c>
      <c r="C1492" s="11"/>
      <c r="D1492" s="11">
        <v>107.5</v>
      </c>
      <c r="E1492" s="11">
        <v>3</v>
      </c>
      <c r="F1492" s="11">
        <v>4</v>
      </c>
      <c r="G1492" s="11">
        <v>1</v>
      </c>
      <c r="H1492" s="11">
        <v>5</v>
      </c>
      <c r="I1492" s="11"/>
      <c r="J1492" s="11"/>
      <c r="K1492" s="11">
        <v>5</v>
      </c>
      <c r="L1492" s="11">
        <v>5</v>
      </c>
      <c r="M1492" s="11">
        <v>0</v>
      </c>
      <c r="N1492" s="11">
        <v>40</v>
      </c>
      <c r="O1492" s="11"/>
      <c r="P1492" s="11">
        <v>1</v>
      </c>
      <c r="Q1492" s="11">
        <v>178</v>
      </c>
      <c r="R1492" s="11">
        <v>201601</v>
      </c>
      <c r="S1492" s="11">
        <v>70</v>
      </c>
      <c r="T1492" s="11" t="s">
        <v>184</v>
      </c>
      <c r="U1492" s="11" t="s">
        <v>2356</v>
      </c>
    </row>
    <row r="1493" spans="1:21">
      <c r="A1493" s="11">
        <v>68550</v>
      </c>
      <c r="B1493" s="11">
        <v>2</v>
      </c>
      <c r="C1493" s="11"/>
      <c r="D1493" s="11">
        <v>109.9</v>
      </c>
      <c r="E1493" s="11">
        <v>3</v>
      </c>
      <c r="F1493" s="11">
        <v>4</v>
      </c>
      <c r="G1493" s="11">
        <v>1</v>
      </c>
      <c r="H1493" s="11">
        <v>5</v>
      </c>
      <c r="I1493" s="11"/>
      <c r="J1493" s="11"/>
      <c r="K1493" s="11">
        <v>5</v>
      </c>
      <c r="L1493" s="11">
        <v>5</v>
      </c>
      <c r="M1493" s="11">
        <v>5</v>
      </c>
      <c r="N1493" s="11">
        <v>30</v>
      </c>
      <c r="O1493" s="11"/>
      <c r="P1493" s="11">
        <v>1</v>
      </c>
      <c r="Q1493" s="11">
        <v>178</v>
      </c>
      <c r="R1493" s="11">
        <v>201601</v>
      </c>
      <c r="S1493" s="11">
        <v>70</v>
      </c>
      <c r="T1493" s="11" t="s">
        <v>184</v>
      </c>
      <c r="U1493" s="11" t="s">
        <v>2357</v>
      </c>
    </row>
    <row r="1494" spans="1:21">
      <c r="A1494" s="11">
        <v>69310</v>
      </c>
      <c r="B1494" s="11">
        <v>1</v>
      </c>
      <c r="C1494" s="11">
        <v>121.2</v>
      </c>
      <c r="D1494" s="11"/>
      <c r="E1494" s="11">
        <v>2</v>
      </c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>
        <v>1</v>
      </c>
      <c r="Q1494" s="11">
        <v>178</v>
      </c>
      <c r="R1494" s="11">
        <v>201601</v>
      </c>
      <c r="S1494" s="11">
        <v>71</v>
      </c>
      <c r="T1494" s="11" t="s">
        <v>183</v>
      </c>
      <c r="U1494" s="11" t="s">
        <v>2358</v>
      </c>
    </row>
    <row r="1495" spans="1:21">
      <c r="A1495" s="11">
        <v>68550</v>
      </c>
      <c r="B1495" s="11">
        <v>1</v>
      </c>
      <c r="C1495" s="11"/>
      <c r="D1495" s="11">
        <v>68.8</v>
      </c>
      <c r="E1495" s="11">
        <v>2</v>
      </c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>
        <v>1</v>
      </c>
      <c r="Q1495" s="11">
        <v>178</v>
      </c>
      <c r="R1495" s="11">
        <v>201601</v>
      </c>
      <c r="S1495" s="11">
        <v>71</v>
      </c>
      <c r="T1495" s="11" t="s">
        <v>183</v>
      </c>
      <c r="U1495" s="11" t="s">
        <v>2359</v>
      </c>
    </row>
    <row r="1496" spans="1:21">
      <c r="A1496" s="11">
        <v>69310</v>
      </c>
      <c r="B1496" s="11">
        <v>1</v>
      </c>
      <c r="C1496" s="11">
        <v>123.5</v>
      </c>
      <c r="D1496" s="11"/>
      <c r="E1496" s="11">
        <v>2</v>
      </c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>
        <v>1</v>
      </c>
      <c r="Q1496" s="11">
        <v>178</v>
      </c>
      <c r="R1496" s="11">
        <v>201601</v>
      </c>
      <c r="S1496" s="11">
        <v>78</v>
      </c>
      <c r="T1496" s="11" t="s">
        <v>172</v>
      </c>
      <c r="U1496" s="11" t="s">
        <v>2360</v>
      </c>
    </row>
    <row r="1497" spans="1:21">
      <c r="A1497" s="11">
        <v>68570</v>
      </c>
      <c r="B1497" s="11">
        <v>1</v>
      </c>
      <c r="C1497" s="11"/>
      <c r="D1497" s="11">
        <v>77.099999999999994</v>
      </c>
      <c r="E1497" s="11">
        <v>2</v>
      </c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>
        <v>1</v>
      </c>
      <c r="Q1497" s="11">
        <v>178</v>
      </c>
      <c r="R1497" s="11">
        <v>201601</v>
      </c>
      <c r="S1497" s="11">
        <v>80</v>
      </c>
      <c r="T1497" s="11" t="s">
        <v>169</v>
      </c>
      <c r="U1497" s="11" t="s">
        <v>2361</v>
      </c>
    </row>
    <row r="1498" spans="1:21">
      <c r="A1498" s="11">
        <v>68570</v>
      </c>
      <c r="B1498" s="11">
        <v>1</v>
      </c>
      <c r="C1498" s="11"/>
      <c r="D1498" s="11">
        <v>82.3</v>
      </c>
      <c r="E1498" s="11">
        <v>1</v>
      </c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>
        <v>1</v>
      </c>
      <c r="Q1498" s="11">
        <v>178</v>
      </c>
      <c r="R1498" s="11">
        <v>201601</v>
      </c>
      <c r="S1498" s="11">
        <v>80</v>
      </c>
      <c r="T1498" s="11" t="s">
        <v>169</v>
      </c>
      <c r="U1498" s="11" t="s">
        <v>2362</v>
      </c>
    </row>
    <row r="1499" spans="1:21">
      <c r="A1499" s="11">
        <v>68570</v>
      </c>
      <c r="B1499" s="11">
        <v>1</v>
      </c>
      <c r="C1499" s="11"/>
      <c r="D1499" s="11">
        <v>71.2</v>
      </c>
      <c r="E1499" s="11">
        <v>1</v>
      </c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>
        <v>1</v>
      </c>
      <c r="Q1499" s="11">
        <v>178</v>
      </c>
      <c r="R1499" s="11">
        <v>201601</v>
      </c>
      <c r="S1499" s="11">
        <v>80</v>
      </c>
      <c r="T1499" s="11" t="s">
        <v>169</v>
      </c>
      <c r="U1499" s="11" t="s">
        <v>2363</v>
      </c>
    </row>
    <row r="1500" spans="1:21">
      <c r="A1500" s="11">
        <v>68570</v>
      </c>
      <c r="B1500" s="11">
        <v>1</v>
      </c>
      <c r="C1500" s="11"/>
      <c r="D1500" s="11">
        <v>75.400000000000006</v>
      </c>
      <c r="E1500" s="11">
        <v>1</v>
      </c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>
        <v>1</v>
      </c>
      <c r="Q1500" s="11">
        <v>178</v>
      </c>
      <c r="R1500" s="11">
        <v>201601</v>
      </c>
      <c r="S1500" s="11">
        <v>80</v>
      </c>
      <c r="T1500" s="11" t="s">
        <v>169</v>
      </c>
      <c r="U1500" s="11" t="s">
        <v>2364</v>
      </c>
    </row>
    <row r="1501" spans="1:21">
      <c r="A1501" s="11">
        <v>68570</v>
      </c>
      <c r="B1501" s="11">
        <v>2</v>
      </c>
      <c r="C1501" s="11"/>
      <c r="D1501" s="11">
        <v>56.2</v>
      </c>
      <c r="E1501" s="11">
        <v>1</v>
      </c>
      <c r="F1501" s="11">
        <v>0</v>
      </c>
      <c r="G1501" s="11">
        <v>0</v>
      </c>
      <c r="H1501" s="11">
        <v>0</v>
      </c>
      <c r="I1501" s="11"/>
      <c r="J1501" s="11"/>
      <c r="K1501" s="11"/>
      <c r="L1501" s="11"/>
      <c r="M1501" s="11"/>
      <c r="N1501" s="11"/>
      <c r="O1501" s="11"/>
      <c r="P1501" s="11">
        <v>1</v>
      </c>
      <c r="Q1501" s="11">
        <v>178</v>
      </c>
      <c r="R1501" s="11">
        <v>201601</v>
      </c>
      <c r="S1501" s="11">
        <v>80</v>
      </c>
      <c r="T1501" s="11" t="s">
        <v>169</v>
      </c>
      <c r="U1501" s="11" t="s">
        <v>2365</v>
      </c>
    </row>
    <row r="1502" spans="1:21">
      <c r="A1502" s="11">
        <v>68570</v>
      </c>
      <c r="B1502" s="11">
        <v>2</v>
      </c>
      <c r="C1502" s="11"/>
      <c r="D1502" s="11">
        <v>61.1</v>
      </c>
      <c r="E1502" s="11">
        <v>1</v>
      </c>
      <c r="F1502" s="11">
        <v>0</v>
      </c>
      <c r="G1502" s="11">
        <v>0</v>
      </c>
      <c r="H1502" s="11">
        <v>0</v>
      </c>
      <c r="I1502" s="11"/>
      <c r="J1502" s="11"/>
      <c r="K1502" s="11"/>
      <c r="L1502" s="11"/>
      <c r="M1502" s="11"/>
      <c r="N1502" s="11"/>
      <c r="O1502" s="11"/>
      <c r="P1502" s="11">
        <v>1</v>
      </c>
      <c r="Q1502" s="11">
        <v>178</v>
      </c>
      <c r="R1502" s="11">
        <v>201601</v>
      </c>
      <c r="S1502" s="11">
        <v>80</v>
      </c>
      <c r="T1502" s="11" t="s">
        <v>169</v>
      </c>
      <c r="U1502" s="11" t="s">
        <v>2366</v>
      </c>
    </row>
    <row r="1503" spans="1:21">
      <c r="A1503" s="11">
        <v>68570</v>
      </c>
      <c r="B1503" s="11">
        <v>2</v>
      </c>
      <c r="C1503" s="11"/>
      <c r="D1503" s="11">
        <v>36.6</v>
      </c>
      <c r="E1503" s="11">
        <v>2</v>
      </c>
      <c r="F1503" s="11">
        <v>0</v>
      </c>
      <c r="G1503" s="11">
        <v>0</v>
      </c>
      <c r="H1503" s="11">
        <v>0</v>
      </c>
      <c r="I1503" s="11"/>
      <c r="J1503" s="11"/>
      <c r="K1503" s="11"/>
      <c r="L1503" s="11"/>
      <c r="M1503" s="11"/>
      <c r="N1503" s="11"/>
      <c r="O1503" s="11"/>
      <c r="P1503" s="11">
        <v>1</v>
      </c>
      <c r="Q1503" s="11">
        <v>178</v>
      </c>
      <c r="R1503" s="11">
        <v>201601</v>
      </c>
      <c r="S1503" s="11">
        <v>80</v>
      </c>
      <c r="T1503" s="11" t="s">
        <v>169</v>
      </c>
      <c r="U1503" s="11" t="s">
        <v>2367</v>
      </c>
    </row>
    <row r="1504" spans="1:21">
      <c r="A1504" s="11">
        <v>68570</v>
      </c>
      <c r="B1504" s="11">
        <v>2</v>
      </c>
      <c r="C1504" s="11"/>
      <c r="D1504" s="11">
        <v>29.8</v>
      </c>
      <c r="E1504" s="11">
        <v>2</v>
      </c>
      <c r="F1504" s="11">
        <v>0</v>
      </c>
      <c r="G1504" s="11">
        <v>0</v>
      </c>
      <c r="H1504" s="11">
        <v>0</v>
      </c>
      <c r="I1504" s="11"/>
      <c r="J1504" s="11"/>
      <c r="K1504" s="11"/>
      <c r="L1504" s="11"/>
      <c r="M1504" s="11"/>
      <c r="N1504" s="11"/>
      <c r="O1504" s="11"/>
      <c r="P1504" s="11">
        <v>1</v>
      </c>
      <c r="Q1504" s="11">
        <v>178</v>
      </c>
      <c r="R1504" s="11">
        <v>201601</v>
      </c>
      <c r="S1504" s="11">
        <v>80</v>
      </c>
      <c r="T1504" s="11" t="s">
        <v>169</v>
      </c>
      <c r="U1504" s="11" t="s">
        <v>2368</v>
      </c>
    </row>
    <row r="1505" spans="1:21">
      <c r="A1505" s="11">
        <v>68570</v>
      </c>
      <c r="B1505" s="11">
        <v>2</v>
      </c>
      <c r="C1505" s="11"/>
      <c r="D1505" s="11">
        <v>38.299999999999997</v>
      </c>
      <c r="E1505" s="11">
        <v>2</v>
      </c>
      <c r="F1505" s="11">
        <v>0</v>
      </c>
      <c r="G1505" s="11">
        <v>0</v>
      </c>
      <c r="H1505" s="11">
        <v>0</v>
      </c>
      <c r="I1505" s="11"/>
      <c r="J1505" s="11"/>
      <c r="K1505" s="11"/>
      <c r="L1505" s="11"/>
      <c r="M1505" s="11"/>
      <c r="N1505" s="11"/>
      <c r="O1505" s="11"/>
      <c r="P1505" s="11">
        <v>1</v>
      </c>
      <c r="Q1505" s="11">
        <v>178</v>
      </c>
      <c r="R1505" s="11">
        <v>201601</v>
      </c>
      <c r="S1505" s="11">
        <v>80</v>
      </c>
      <c r="T1505" s="11" t="s">
        <v>169</v>
      </c>
      <c r="U1505" s="11" t="s">
        <v>2369</v>
      </c>
    </row>
    <row r="1506" spans="1:21">
      <c r="A1506" s="11">
        <v>68570</v>
      </c>
      <c r="B1506" s="11">
        <v>2</v>
      </c>
      <c r="C1506" s="11"/>
      <c r="D1506" s="11">
        <v>32</v>
      </c>
      <c r="E1506" s="11">
        <v>2</v>
      </c>
      <c r="F1506" s="11">
        <v>0</v>
      </c>
      <c r="G1506" s="11">
        <v>0</v>
      </c>
      <c r="H1506" s="11">
        <v>0</v>
      </c>
      <c r="I1506" s="11"/>
      <c r="J1506" s="11"/>
      <c r="K1506" s="11"/>
      <c r="L1506" s="11"/>
      <c r="M1506" s="11"/>
      <c r="N1506" s="11"/>
      <c r="O1506" s="11"/>
      <c r="P1506" s="11">
        <v>1</v>
      </c>
      <c r="Q1506" s="11">
        <v>178</v>
      </c>
      <c r="R1506" s="11">
        <v>201601</v>
      </c>
      <c r="S1506" s="11">
        <v>80</v>
      </c>
      <c r="T1506" s="11" t="s">
        <v>169</v>
      </c>
      <c r="U1506" s="11" t="s">
        <v>2370</v>
      </c>
    </row>
    <row r="1507" spans="1:21">
      <c r="A1507" s="11">
        <v>68570</v>
      </c>
      <c r="B1507" s="11">
        <v>2</v>
      </c>
      <c r="C1507" s="11"/>
      <c r="D1507" s="11">
        <v>39.799999999999997</v>
      </c>
      <c r="E1507" s="11">
        <v>2</v>
      </c>
      <c r="F1507" s="11">
        <v>0</v>
      </c>
      <c r="G1507" s="11">
        <v>0</v>
      </c>
      <c r="H1507" s="11">
        <v>0</v>
      </c>
      <c r="I1507" s="11"/>
      <c r="J1507" s="11"/>
      <c r="K1507" s="11"/>
      <c r="L1507" s="11"/>
      <c r="M1507" s="11"/>
      <c r="N1507" s="11"/>
      <c r="O1507" s="11"/>
      <c r="P1507" s="11">
        <v>1</v>
      </c>
      <c r="Q1507" s="11">
        <v>178</v>
      </c>
      <c r="R1507" s="11">
        <v>201601</v>
      </c>
      <c r="S1507" s="11">
        <v>80</v>
      </c>
      <c r="T1507" s="11" t="s">
        <v>169</v>
      </c>
      <c r="U1507" s="11" t="s">
        <v>2371</v>
      </c>
    </row>
    <row r="1508" spans="1:21">
      <c r="A1508" s="11">
        <v>68570</v>
      </c>
      <c r="B1508" s="11">
        <v>2</v>
      </c>
      <c r="C1508" s="11"/>
      <c r="D1508" s="11">
        <v>46.7</v>
      </c>
      <c r="E1508" s="11">
        <v>2</v>
      </c>
      <c r="F1508" s="11">
        <v>0</v>
      </c>
      <c r="G1508" s="11">
        <v>0</v>
      </c>
      <c r="H1508" s="11">
        <v>0</v>
      </c>
      <c r="I1508" s="11"/>
      <c r="J1508" s="11"/>
      <c r="K1508" s="11"/>
      <c r="L1508" s="11"/>
      <c r="M1508" s="11"/>
      <c r="N1508" s="11"/>
      <c r="O1508" s="11"/>
      <c r="P1508" s="11">
        <v>1</v>
      </c>
      <c r="Q1508" s="11">
        <v>178</v>
      </c>
      <c r="R1508" s="11">
        <v>201601</v>
      </c>
      <c r="S1508" s="11">
        <v>80</v>
      </c>
      <c r="T1508" s="11" t="s">
        <v>169</v>
      </c>
      <c r="U1508" s="11" t="s">
        <v>2372</v>
      </c>
    </row>
    <row r="1509" spans="1:21">
      <c r="A1509" s="11">
        <v>68570</v>
      </c>
      <c r="B1509" s="11">
        <v>2</v>
      </c>
      <c r="C1509" s="11"/>
      <c r="D1509" s="11">
        <v>74.099999999999994</v>
      </c>
      <c r="E1509" s="11">
        <v>2</v>
      </c>
      <c r="F1509" s="11">
        <v>0</v>
      </c>
      <c r="G1509" s="11">
        <v>0</v>
      </c>
      <c r="H1509" s="11">
        <v>1</v>
      </c>
      <c r="I1509" s="11"/>
      <c r="J1509" s="11"/>
      <c r="K1509" s="11"/>
      <c r="L1509" s="11"/>
      <c r="M1509" s="11"/>
      <c r="N1509" s="11"/>
      <c r="O1509" s="11"/>
      <c r="P1509" s="11">
        <v>1</v>
      </c>
      <c r="Q1509" s="11">
        <v>178</v>
      </c>
      <c r="R1509" s="11">
        <v>201601</v>
      </c>
      <c r="S1509" s="11">
        <v>80</v>
      </c>
      <c r="T1509" s="11" t="s">
        <v>169</v>
      </c>
      <c r="U1509" s="11" t="s">
        <v>2373</v>
      </c>
    </row>
    <row r="1510" spans="1:21">
      <c r="A1510" s="11">
        <v>68570</v>
      </c>
      <c r="B1510" s="11">
        <v>2</v>
      </c>
      <c r="C1510" s="11"/>
      <c r="D1510" s="11">
        <v>69.400000000000006</v>
      </c>
      <c r="E1510" s="11">
        <v>2</v>
      </c>
      <c r="F1510" s="11">
        <v>0</v>
      </c>
      <c r="G1510" s="11">
        <v>0</v>
      </c>
      <c r="H1510" s="11">
        <v>1</v>
      </c>
      <c r="I1510" s="11"/>
      <c r="J1510" s="11"/>
      <c r="K1510" s="11"/>
      <c r="L1510" s="11"/>
      <c r="M1510" s="11"/>
      <c r="N1510" s="11"/>
      <c r="O1510" s="11"/>
      <c r="P1510" s="11">
        <v>1</v>
      </c>
      <c r="Q1510" s="11">
        <v>178</v>
      </c>
      <c r="R1510" s="11">
        <v>201601</v>
      </c>
      <c r="S1510" s="11">
        <v>80</v>
      </c>
      <c r="T1510" s="11" t="s">
        <v>169</v>
      </c>
      <c r="U1510" s="11" t="s">
        <v>2374</v>
      </c>
    </row>
    <row r="1511" spans="1:21">
      <c r="A1511" s="11">
        <v>68570</v>
      </c>
      <c r="B1511" s="11">
        <v>2</v>
      </c>
      <c r="C1511" s="11"/>
      <c r="D1511" s="11">
        <v>70.5</v>
      </c>
      <c r="E1511" s="11">
        <v>2</v>
      </c>
      <c r="F1511" s="11">
        <v>0</v>
      </c>
      <c r="G1511" s="11">
        <v>0</v>
      </c>
      <c r="H1511" s="11">
        <v>1</v>
      </c>
      <c r="I1511" s="11"/>
      <c r="J1511" s="11"/>
      <c r="K1511" s="11"/>
      <c r="L1511" s="11"/>
      <c r="M1511" s="11"/>
      <c r="N1511" s="11"/>
      <c r="O1511" s="11"/>
      <c r="P1511" s="11">
        <v>1</v>
      </c>
      <c r="Q1511" s="11">
        <v>178</v>
      </c>
      <c r="R1511" s="11">
        <v>201601</v>
      </c>
      <c r="S1511" s="11">
        <v>80</v>
      </c>
      <c r="T1511" s="11" t="s">
        <v>169</v>
      </c>
      <c r="U1511" s="11" t="s">
        <v>2375</v>
      </c>
    </row>
    <row r="1512" spans="1:21">
      <c r="A1512" s="11">
        <v>68570</v>
      </c>
      <c r="B1512" s="11">
        <v>2</v>
      </c>
      <c r="C1512" s="11"/>
      <c r="D1512" s="11">
        <v>85</v>
      </c>
      <c r="E1512" s="11">
        <v>2</v>
      </c>
      <c r="F1512" s="11">
        <v>0</v>
      </c>
      <c r="G1512" s="11">
        <v>0</v>
      </c>
      <c r="H1512" s="11">
        <v>1</v>
      </c>
      <c r="I1512" s="11"/>
      <c r="J1512" s="11"/>
      <c r="K1512" s="11"/>
      <c r="L1512" s="11"/>
      <c r="M1512" s="11"/>
      <c r="N1512" s="11"/>
      <c r="O1512" s="11"/>
      <c r="P1512" s="11">
        <v>1</v>
      </c>
      <c r="Q1512" s="11">
        <v>178</v>
      </c>
      <c r="R1512" s="11">
        <v>201601</v>
      </c>
      <c r="S1512" s="11">
        <v>80</v>
      </c>
      <c r="T1512" s="11" t="s">
        <v>169</v>
      </c>
      <c r="U1512" s="11" t="s">
        <v>2376</v>
      </c>
    </row>
    <row r="1513" spans="1:21">
      <c r="A1513" s="11">
        <v>68570</v>
      </c>
      <c r="B1513" s="11">
        <v>1</v>
      </c>
      <c r="C1513" s="11"/>
      <c r="D1513" s="11">
        <v>42.2</v>
      </c>
      <c r="E1513" s="11">
        <v>2</v>
      </c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>
        <v>1</v>
      </c>
      <c r="Q1513" s="11">
        <v>178</v>
      </c>
      <c r="R1513" s="11">
        <v>201601</v>
      </c>
      <c r="S1513" s="11">
        <v>80</v>
      </c>
      <c r="T1513" s="11" t="s">
        <v>169</v>
      </c>
      <c r="U1513" s="11" t="s">
        <v>2377</v>
      </c>
    </row>
    <row r="1514" spans="1:21">
      <c r="A1514" s="11">
        <v>68570</v>
      </c>
      <c r="B1514" s="11">
        <v>1</v>
      </c>
      <c r="C1514" s="11"/>
      <c r="D1514" s="11">
        <v>94</v>
      </c>
      <c r="E1514" s="11">
        <v>2</v>
      </c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>
        <v>1</v>
      </c>
      <c r="Q1514" s="11">
        <v>178</v>
      </c>
      <c r="R1514" s="11">
        <v>201601</v>
      </c>
      <c r="S1514" s="11">
        <v>75</v>
      </c>
      <c r="T1514" s="11" t="s">
        <v>177</v>
      </c>
      <c r="U1514" s="11" t="s">
        <v>2378</v>
      </c>
    </row>
    <row r="1515" spans="1:21">
      <c r="A1515" s="11">
        <v>68570</v>
      </c>
      <c r="B1515" s="11">
        <v>1</v>
      </c>
      <c r="C1515" s="11"/>
      <c r="D1515" s="11">
        <v>90.4</v>
      </c>
      <c r="E1515" s="11">
        <v>2</v>
      </c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>
        <v>1</v>
      </c>
      <c r="Q1515" s="11">
        <v>178</v>
      </c>
      <c r="R1515" s="11">
        <v>201601</v>
      </c>
      <c r="S1515" s="11">
        <v>75</v>
      </c>
      <c r="T1515" s="11" t="s">
        <v>177</v>
      </c>
      <c r="U1515" s="11" t="s">
        <v>2379</v>
      </c>
    </row>
    <row r="1516" spans="1:21">
      <c r="A1516" s="11">
        <v>68570</v>
      </c>
      <c r="B1516" s="11">
        <v>1</v>
      </c>
      <c r="C1516" s="11"/>
      <c r="D1516" s="11">
        <v>104.2</v>
      </c>
      <c r="E1516" s="11">
        <v>2</v>
      </c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>
        <v>1</v>
      </c>
      <c r="Q1516" s="11">
        <v>178</v>
      </c>
      <c r="R1516" s="11">
        <v>201601</v>
      </c>
      <c r="S1516" s="11">
        <v>75</v>
      </c>
      <c r="T1516" s="11" t="s">
        <v>177</v>
      </c>
      <c r="U1516" s="11" t="s">
        <v>2380</v>
      </c>
    </row>
    <row r="1517" spans="1:21">
      <c r="A1517" s="11">
        <v>68570</v>
      </c>
      <c r="B1517" s="11">
        <v>1</v>
      </c>
      <c r="C1517" s="11"/>
      <c r="D1517" s="11">
        <v>80.5</v>
      </c>
      <c r="E1517" s="11">
        <v>2</v>
      </c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>
        <v>1</v>
      </c>
      <c r="Q1517" s="11">
        <v>178</v>
      </c>
      <c r="R1517" s="11">
        <v>201601</v>
      </c>
      <c r="S1517" s="11">
        <v>75</v>
      </c>
      <c r="T1517" s="11" t="s">
        <v>177</v>
      </c>
      <c r="U1517" s="11" t="s">
        <v>2381</v>
      </c>
    </row>
    <row r="1518" spans="1:21">
      <c r="A1518" s="11">
        <v>68570</v>
      </c>
      <c r="B1518" s="11">
        <v>1</v>
      </c>
      <c r="C1518" s="11"/>
      <c r="D1518" s="11">
        <v>102.9</v>
      </c>
      <c r="E1518" s="11">
        <v>2</v>
      </c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>
        <v>1</v>
      </c>
      <c r="Q1518" s="11">
        <v>178</v>
      </c>
      <c r="R1518" s="11">
        <v>201601</v>
      </c>
      <c r="S1518" s="11">
        <v>75</v>
      </c>
      <c r="T1518" s="11" t="s">
        <v>177</v>
      </c>
      <c r="U1518" s="11" t="s">
        <v>2382</v>
      </c>
    </row>
    <row r="1519" spans="1:21">
      <c r="A1519" s="11">
        <v>68570</v>
      </c>
      <c r="B1519" s="11">
        <v>1</v>
      </c>
      <c r="C1519" s="11"/>
      <c r="D1519" s="11">
        <v>93.5</v>
      </c>
      <c r="E1519" s="11">
        <v>2</v>
      </c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>
        <v>1</v>
      </c>
      <c r="Q1519" s="11">
        <v>178</v>
      </c>
      <c r="R1519" s="11">
        <v>201601</v>
      </c>
      <c r="S1519" s="11">
        <v>75</v>
      </c>
      <c r="T1519" s="11" t="s">
        <v>177</v>
      </c>
      <c r="U1519" s="11" t="s">
        <v>2383</v>
      </c>
    </row>
    <row r="1520" spans="1:21">
      <c r="A1520" s="11">
        <v>68570</v>
      </c>
      <c r="B1520" s="11">
        <v>1</v>
      </c>
      <c r="C1520" s="11"/>
      <c r="D1520" s="11">
        <v>99.3</v>
      </c>
      <c r="E1520" s="11">
        <v>2</v>
      </c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>
        <v>1</v>
      </c>
      <c r="Q1520" s="11">
        <v>178</v>
      </c>
      <c r="R1520" s="11">
        <v>201601</v>
      </c>
      <c r="S1520" s="11">
        <v>75</v>
      </c>
      <c r="T1520" s="11" t="s">
        <v>177</v>
      </c>
      <c r="U1520" s="11" t="s">
        <v>2384</v>
      </c>
    </row>
    <row r="1521" spans="1:21">
      <c r="A1521" s="11">
        <v>68570</v>
      </c>
      <c r="B1521" s="11">
        <v>1</v>
      </c>
      <c r="C1521" s="11"/>
      <c r="D1521" s="11">
        <v>79.2</v>
      </c>
      <c r="E1521" s="11">
        <v>1</v>
      </c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>
        <v>1</v>
      </c>
      <c r="Q1521" s="11">
        <v>178</v>
      </c>
      <c r="R1521" s="11">
        <v>201601</v>
      </c>
      <c r="S1521" s="11">
        <v>75</v>
      </c>
      <c r="T1521" s="11" t="s">
        <v>177</v>
      </c>
      <c r="U1521" s="11" t="s">
        <v>2385</v>
      </c>
    </row>
    <row r="1522" spans="1:21">
      <c r="A1522" s="11">
        <v>68570</v>
      </c>
      <c r="B1522" s="11">
        <v>1</v>
      </c>
      <c r="C1522" s="11"/>
      <c r="D1522" s="11">
        <v>55.9</v>
      </c>
      <c r="E1522" s="11">
        <v>0</v>
      </c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>
        <v>1</v>
      </c>
      <c r="Q1522" s="11">
        <v>178</v>
      </c>
      <c r="R1522" s="11">
        <v>201601</v>
      </c>
      <c r="S1522" s="11">
        <v>75</v>
      </c>
      <c r="T1522" s="11" t="s">
        <v>177</v>
      </c>
      <c r="U1522" s="11" t="s">
        <v>2386</v>
      </c>
    </row>
    <row r="1523" spans="1:21">
      <c r="A1523" s="11">
        <v>68570</v>
      </c>
      <c r="B1523" s="11">
        <v>1</v>
      </c>
      <c r="C1523" s="11"/>
      <c r="D1523" s="11">
        <v>106.1</v>
      </c>
      <c r="E1523" s="11">
        <v>2</v>
      </c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>
        <v>1</v>
      </c>
      <c r="Q1523" s="11">
        <v>178</v>
      </c>
      <c r="R1523" s="11">
        <v>201601</v>
      </c>
      <c r="S1523" s="11">
        <v>75</v>
      </c>
      <c r="T1523" s="11" t="s">
        <v>177</v>
      </c>
      <c r="U1523" s="11" t="s">
        <v>2387</v>
      </c>
    </row>
    <row r="1524" spans="1:21">
      <c r="A1524" s="11">
        <v>68570</v>
      </c>
      <c r="B1524" s="11">
        <v>1</v>
      </c>
      <c r="C1524" s="11"/>
      <c r="D1524" s="11">
        <v>109.4</v>
      </c>
      <c r="E1524" s="11">
        <v>2</v>
      </c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>
        <v>1</v>
      </c>
      <c r="Q1524" s="11">
        <v>178</v>
      </c>
      <c r="R1524" s="11">
        <v>201601</v>
      </c>
      <c r="S1524" s="11">
        <v>75</v>
      </c>
      <c r="T1524" s="11" t="s">
        <v>177</v>
      </c>
      <c r="U1524" s="11" t="s">
        <v>2388</v>
      </c>
    </row>
    <row r="1525" spans="1:21">
      <c r="A1525" s="11">
        <v>68570</v>
      </c>
      <c r="B1525" s="11">
        <v>1</v>
      </c>
      <c r="C1525" s="11"/>
      <c r="D1525" s="11">
        <v>99.2</v>
      </c>
      <c r="E1525" s="11">
        <v>2</v>
      </c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>
        <v>1</v>
      </c>
      <c r="Q1525" s="11">
        <v>178</v>
      </c>
      <c r="R1525" s="11">
        <v>201601</v>
      </c>
      <c r="S1525" s="11">
        <v>75</v>
      </c>
      <c r="T1525" s="11" t="s">
        <v>177</v>
      </c>
      <c r="U1525" s="11" t="s">
        <v>2389</v>
      </c>
    </row>
    <row r="1526" spans="1:21">
      <c r="A1526" s="11">
        <v>68570</v>
      </c>
      <c r="B1526" s="11">
        <v>1</v>
      </c>
      <c r="C1526" s="11"/>
      <c r="D1526" s="11">
        <v>96.2</v>
      </c>
      <c r="E1526" s="11">
        <v>2</v>
      </c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>
        <v>1</v>
      </c>
      <c r="Q1526" s="11">
        <v>178</v>
      </c>
      <c r="R1526" s="11">
        <v>201601</v>
      </c>
      <c r="S1526" s="11">
        <v>75</v>
      </c>
      <c r="T1526" s="11" t="s">
        <v>177</v>
      </c>
      <c r="U1526" s="11" t="s">
        <v>2390</v>
      </c>
    </row>
    <row r="1527" spans="1:21">
      <c r="A1527" s="11">
        <v>68570</v>
      </c>
      <c r="B1527" s="11">
        <v>1</v>
      </c>
      <c r="C1527" s="11"/>
      <c r="D1527" s="11">
        <v>85.5</v>
      </c>
      <c r="E1527" s="11">
        <v>2</v>
      </c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>
        <v>1</v>
      </c>
      <c r="Q1527" s="11">
        <v>178</v>
      </c>
      <c r="R1527" s="11">
        <v>201601</v>
      </c>
      <c r="S1527" s="11">
        <v>75</v>
      </c>
      <c r="T1527" s="11" t="s">
        <v>177</v>
      </c>
      <c r="U1527" s="11" t="s">
        <v>2391</v>
      </c>
    </row>
    <row r="1528" spans="1:21">
      <c r="A1528" s="11">
        <v>68570</v>
      </c>
      <c r="B1528" s="11">
        <v>1</v>
      </c>
      <c r="C1528" s="11"/>
      <c r="D1528" s="11">
        <v>95.6</v>
      </c>
      <c r="E1528" s="11">
        <v>2</v>
      </c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>
        <v>1</v>
      </c>
      <c r="Q1528" s="11">
        <v>178</v>
      </c>
      <c r="R1528" s="11">
        <v>201601</v>
      </c>
      <c r="S1528" s="11">
        <v>75</v>
      </c>
      <c r="T1528" s="11" t="s">
        <v>177</v>
      </c>
      <c r="U1528" s="11" t="s">
        <v>2392</v>
      </c>
    </row>
    <row r="1529" spans="1:21">
      <c r="A1529" s="11">
        <v>68570</v>
      </c>
      <c r="B1529" s="11">
        <v>1</v>
      </c>
      <c r="C1529" s="11"/>
      <c r="D1529" s="11">
        <v>75.400000000000006</v>
      </c>
      <c r="E1529" s="11">
        <v>2</v>
      </c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>
        <v>1</v>
      </c>
      <c r="Q1529" s="11">
        <v>178</v>
      </c>
      <c r="R1529" s="11">
        <v>201601</v>
      </c>
      <c r="S1529" s="11">
        <v>75</v>
      </c>
      <c r="T1529" s="11" t="s">
        <v>177</v>
      </c>
      <c r="U1529" s="11" t="s">
        <v>2393</v>
      </c>
    </row>
    <row r="1530" spans="1:21">
      <c r="A1530" s="11">
        <v>68570</v>
      </c>
      <c r="B1530" s="11">
        <v>1</v>
      </c>
      <c r="C1530" s="11"/>
      <c r="D1530" s="11">
        <v>97.8</v>
      </c>
      <c r="E1530" s="11">
        <v>2</v>
      </c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>
        <v>1</v>
      </c>
      <c r="Q1530" s="11">
        <v>178</v>
      </c>
      <c r="R1530" s="11">
        <v>201601</v>
      </c>
      <c r="S1530" s="11">
        <v>75</v>
      </c>
      <c r="T1530" s="11" t="s">
        <v>177</v>
      </c>
      <c r="U1530" s="11" t="s">
        <v>2394</v>
      </c>
    </row>
    <row r="1531" spans="1:21">
      <c r="A1531" s="11">
        <v>68570</v>
      </c>
      <c r="B1531" s="11">
        <v>1</v>
      </c>
      <c r="C1531" s="11"/>
      <c r="D1531" s="11">
        <v>96</v>
      </c>
      <c r="E1531" s="11">
        <v>2</v>
      </c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>
        <v>1</v>
      </c>
      <c r="Q1531" s="11">
        <v>178</v>
      </c>
      <c r="R1531" s="11">
        <v>201601</v>
      </c>
      <c r="S1531" s="11">
        <v>75</v>
      </c>
      <c r="T1531" s="11" t="s">
        <v>177</v>
      </c>
      <c r="U1531" s="11" t="s">
        <v>2395</v>
      </c>
    </row>
    <row r="1532" spans="1:21">
      <c r="A1532" s="11">
        <v>68570</v>
      </c>
      <c r="B1532" s="11">
        <v>1</v>
      </c>
      <c r="C1532" s="11"/>
      <c r="D1532" s="11">
        <v>90.7</v>
      </c>
      <c r="E1532" s="11">
        <v>2</v>
      </c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>
        <v>1</v>
      </c>
      <c r="Q1532" s="11">
        <v>178</v>
      </c>
      <c r="R1532" s="11">
        <v>201601</v>
      </c>
      <c r="S1532" s="11">
        <v>75</v>
      </c>
      <c r="T1532" s="11" t="s">
        <v>177</v>
      </c>
      <c r="U1532" s="11" t="s">
        <v>2396</v>
      </c>
    </row>
    <row r="1533" spans="1:21">
      <c r="A1533" s="11">
        <v>68570</v>
      </c>
      <c r="B1533" s="11">
        <v>1</v>
      </c>
      <c r="C1533" s="11"/>
      <c r="D1533" s="11">
        <v>124.7</v>
      </c>
      <c r="E1533" s="11">
        <v>2</v>
      </c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>
        <v>1</v>
      </c>
      <c r="Q1533" s="11">
        <v>178</v>
      </c>
      <c r="R1533" s="11">
        <v>201601</v>
      </c>
      <c r="S1533" s="11">
        <v>75</v>
      </c>
      <c r="T1533" s="11" t="s">
        <v>177</v>
      </c>
      <c r="U1533" s="11" t="s">
        <v>2397</v>
      </c>
    </row>
    <row r="1534" spans="1:21">
      <c r="A1534" s="11">
        <v>68570</v>
      </c>
      <c r="B1534" s="11">
        <v>1</v>
      </c>
      <c r="C1534" s="11"/>
      <c r="D1534" s="11">
        <v>104.6</v>
      </c>
      <c r="E1534" s="11">
        <v>2</v>
      </c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>
        <v>1</v>
      </c>
      <c r="Q1534" s="11">
        <v>178</v>
      </c>
      <c r="R1534" s="11">
        <v>201601</v>
      </c>
      <c r="S1534" s="11">
        <v>75</v>
      </c>
      <c r="T1534" s="11" t="s">
        <v>177</v>
      </c>
      <c r="U1534" s="11" t="s">
        <v>2398</v>
      </c>
    </row>
    <row r="1535" spans="1:21">
      <c r="A1535" s="11">
        <v>68570</v>
      </c>
      <c r="B1535" s="11">
        <v>1</v>
      </c>
      <c r="C1535" s="11"/>
      <c r="D1535" s="11">
        <v>87.9</v>
      </c>
      <c r="E1535" s="11">
        <v>2</v>
      </c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>
        <v>1</v>
      </c>
      <c r="Q1535" s="11">
        <v>178</v>
      </c>
      <c r="R1535" s="11">
        <v>201601</v>
      </c>
      <c r="S1535" s="11">
        <v>75</v>
      </c>
      <c r="T1535" s="11" t="s">
        <v>177</v>
      </c>
      <c r="U1535" s="11" t="s">
        <v>2399</v>
      </c>
    </row>
    <row r="1536" spans="1:21">
      <c r="A1536" s="11">
        <v>68570</v>
      </c>
      <c r="B1536" s="11">
        <v>1</v>
      </c>
      <c r="C1536" s="11"/>
      <c r="D1536" s="11">
        <v>92.7</v>
      </c>
      <c r="E1536" s="11">
        <v>2</v>
      </c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>
        <v>1</v>
      </c>
      <c r="Q1536" s="11">
        <v>178</v>
      </c>
      <c r="R1536" s="11">
        <v>201601</v>
      </c>
      <c r="S1536" s="11">
        <v>75</v>
      </c>
      <c r="T1536" s="11" t="s">
        <v>177</v>
      </c>
      <c r="U1536" s="11" t="s">
        <v>2400</v>
      </c>
    </row>
    <row r="1537" spans="1:21">
      <c r="A1537" s="11">
        <v>68570</v>
      </c>
      <c r="B1537" s="11">
        <v>1</v>
      </c>
      <c r="C1537" s="11"/>
      <c r="D1537" s="11">
        <v>95.6</v>
      </c>
      <c r="E1537" s="11">
        <v>2</v>
      </c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>
        <v>1</v>
      </c>
      <c r="Q1537" s="11">
        <v>178</v>
      </c>
      <c r="R1537" s="11">
        <v>201601</v>
      </c>
      <c r="S1537" s="11">
        <v>75</v>
      </c>
      <c r="T1537" s="11" t="s">
        <v>177</v>
      </c>
      <c r="U1537" s="11" t="s">
        <v>2401</v>
      </c>
    </row>
    <row r="1538" spans="1:21">
      <c r="A1538" s="11">
        <v>68570</v>
      </c>
      <c r="B1538" s="11">
        <v>1</v>
      </c>
      <c r="C1538" s="11"/>
      <c r="D1538" s="11">
        <v>73.400000000000006</v>
      </c>
      <c r="E1538" s="11">
        <v>2</v>
      </c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>
        <v>1</v>
      </c>
      <c r="Q1538" s="11">
        <v>178</v>
      </c>
      <c r="R1538" s="11">
        <v>201601</v>
      </c>
      <c r="S1538" s="11">
        <v>75</v>
      </c>
      <c r="T1538" s="11" t="s">
        <v>177</v>
      </c>
      <c r="U1538" s="11" t="s">
        <v>2402</v>
      </c>
    </row>
    <row r="1539" spans="1:21">
      <c r="A1539" s="11">
        <v>68570</v>
      </c>
      <c r="B1539" s="11">
        <v>1</v>
      </c>
      <c r="C1539" s="11"/>
      <c r="D1539" s="11">
        <v>92.8</v>
      </c>
      <c r="E1539" s="11">
        <v>2</v>
      </c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>
        <v>1</v>
      </c>
      <c r="Q1539" s="11">
        <v>178</v>
      </c>
      <c r="R1539" s="11">
        <v>201601</v>
      </c>
      <c r="S1539" s="11">
        <v>75</v>
      </c>
      <c r="T1539" s="11" t="s">
        <v>177</v>
      </c>
      <c r="U1539" s="11" t="s">
        <v>2403</v>
      </c>
    </row>
    <row r="1540" spans="1:21">
      <c r="A1540" s="11">
        <v>68570</v>
      </c>
      <c r="B1540" s="11">
        <v>1</v>
      </c>
      <c r="C1540" s="11"/>
      <c r="D1540" s="11">
        <v>88.6</v>
      </c>
      <c r="E1540" s="11">
        <v>2</v>
      </c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>
        <v>1</v>
      </c>
      <c r="Q1540" s="11">
        <v>178</v>
      </c>
      <c r="R1540" s="11">
        <v>201601</v>
      </c>
      <c r="S1540" s="11">
        <v>75</v>
      </c>
      <c r="T1540" s="11" t="s">
        <v>177</v>
      </c>
      <c r="U1540" s="11" t="s">
        <v>2404</v>
      </c>
    </row>
    <row r="1541" spans="1:21">
      <c r="A1541" s="11">
        <v>68570</v>
      </c>
      <c r="B1541" s="11">
        <v>1</v>
      </c>
      <c r="C1541" s="11"/>
      <c r="D1541" s="11">
        <v>96.4</v>
      </c>
      <c r="E1541" s="11">
        <v>2</v>
      </c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>
        <v>1</v>
      </c>
      <c r="Q1541" s="11">
        <v>178</v>
      </c>
      <c r="R1541" s="11">
        <v>201601</v>
      </c>
      <c r="S1541" s="11">
        <v>75</v>
      </c>
      <c r="T1541" s="11" t="s">
        <v>177</v>
      </c>
      <c r="U1541" s="11" t="s">
        <v>2405</v>
      </c>
    </row>
    <row r="1542" spans="1:21">
      <c r="A1542" s="11">
        <v>68570</v>
      </c>
      <c r="B1542" s="11">
        <v>1</v>
      </c>
      <c r="C1542" s="11"/>
      <c r="D1542" s="11">
        <v>91.7</v>
      </c>
      <c r="E1542" s="11">
        <v>2</v>
      </c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>
        <v>1</v>
      </c>
      <c r="Q1542" s="11">
        <v>178</v>
      </c>
      <c r="R1542" s="11">
        <v>201601</v>
      </c>
      <c r="S1542" s="11">
        <v>75</v>
      </c>
      <c r="T1542" s="11" t="s">
        <v>177</v>
      </c>
      <c r="U1542" s="11" t="s">
        <v>2406</v>
      </c>
    </row>
    <row r="1543" spans="1:21">
      <c r="A1543" s="11">
        <v>68570</v>
      </c>
      <c r="B1543" s="11">
        <v>1</v>
      </c>
      <c r="C1543" s="11"/>
      <c r="D1543" s="11">
        <v>107.4</v>
      </c>
      <c r="E1543" s="11">
        <v>2</v>
      </c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>
        <v>1</v>
      </c>
      <c r="Q1543" s="11">
        <v>178</v>
      </c>
      <c r="R1543" s="11">
        <v>201601</v>
      </c>
      <c r="S1543" s="11">
        <v>75</v>
      </c>
      <c r="T1543" s="11" t="s">
        <v>177</v>
      </c>
      <c r="U1543" s="11" t="s">
        <v>2407</v>
      </c>
    </row>
    <row r="1544" spans="1:21">
      <c r="A1544" s="11">
        <v>68570</v>
      </c>
      <c r="B1544" s="11">
        <v>1</v>
      </c>
      <c r="C1544" s="11"/>
      <c r="D1544" s="11">
        <v>79.2</v>
      </c>
      <c r="E1544" s="11">
        <v>2</v>
      </c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>
        <v>1</v>
      </c>
      <c r="Q1544" s="11">
        <v>178</v>
      </c>
      <c r="R1544" s="11">
        <v>201601</v>
      </c>
      <c r="S1544" s="11">
        <v>75</v>
      </c>
      <c r="T1544" s="11" t="s">
        <v>177</v>
      </c>
      <c r="U1544" s="11" t="s">
        <v>2408</v>
      </c>
    </row>
    <row r="1545" spans="1:21">
      <c r="A1545" s="11">
        <v>68570</v>
      </c>
      <c r="B1545" s="11">
        <v>1</v>
      </c>
      <c r="C1545" s="11"/>
      <c r="D1545" s="11">
        <v>88.8</v>
      </c>
      <c r="E1545" s="11">
        <v>2</v>
      </c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>
        <v>1</v>
      </c>
      <c r="Q1545" s="11">
        <v>178</v>
      </c>
      <c r="R1545" s="11">
        <v>201601</v>
      </c>
      <c r="S1545" s="11">
        <v>75</v>
      </c>
      <c r="T1545" s="11" t="s">
        <v>177</v>
      </c>
      <c r="U1545" s="11" t="s">
        <v>2409</v>
      </c>
    </row>
    <row r="1546" spans="1:21">
      <c r="A1546" s="11">
        <v>68570</v>
      </c>
      <c r="B1546" s="11">
        <v>1</v>
      </c>
      <c r="C1546" s="11"/>
      <c r="D1546" s="11">
        <v>101.7</v>
      </c>
      <c r="E1546" s="11">
        <v>2</v>
      </c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>
        <v>1</v>
      </c>
      <c r="Q1546" s="11">
        <v>178</v>
      </c>
      <c r="R1546" s="11">
        <v>201601</v>
      </c>
      <c r="S1546" s="11">
        <v>75</v>
      </c>
      <c r="T1546" s="11" t="s">
        <v>177</v>
      </c>
      <c r="U1546" s="11" t="s">
        <v>2410</v>
      </c>
    </row>
    <row r="1547" spans="1:21">
      <c r="A1547" s="11">
        <v>68570</v>
      </c>
      <c r="B1547" s="11">
        <v>1</v>
      </c>
      <c r="C1547" s="11"/>
      <c r="D1547" s="11">
        <v>81.3</v>
      </c>
      <c r="E1547" s="11">
        <v>2</v>
      </c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>
        <v>1</v>
      </c>
      <c r="Q1547" s="11">
        <v>178</v>
      </c>
      <c r="R1547" s="11">
        <v>201601</v>
      </c>
      <c r="S1547" s="11">
        <v>75</v>
      </c>
      <c r="T1547" s="11" t="s">
        <v>177</v>
      </c>
      <c r="U1547" s="11" t="s">
        <v>2411</v>
      </c>
    </row>
    <row r="1548" spans="1:21">
      <c r="A1548" s="11">
        <v>68570</v>
      </c>
      <c r="B1548" s="11">
        <v>1</v>
      </c>
      <c r="C1548" s="11"/>
      <c r="D1548" s="11">
        <v>91.1</v>
      </c>
      <c r="E1548" s="11">
        <v>2</v>
      </c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>
        <v>1</v>
      </c>
      <c r="Q1548" s="11">
        <v>178</v>
      </c>
      <c r="R1548" s="11">
        <v>201601</v>
      </c>
      <c r="S1548" s="11">
        <v>75</v>
      </c>
      <c r="T1548" s="11" t="s">
        <v>177</v>
      </c>
      <c r="U1548" s="11" t="s">
        <v>2412</v>
      </c>
    </row>
    <row r="1549" spans="1:21">
      <c r="A1549" s="11">
        <v>68570</v>
      </c>
      <c r="B1549" s="11">
        <v>1</v>
      </c>
      <c r="C1549" s="11"/>
      <c r="D1549" s="11">
        <v>91.7</v>
      </c>
      <c r="E1549" s="11">
        <v>2</v>
      </c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>
        <v>1</v>
      </c>
      <c r="Q1549" s="11">
        <v>178</v>
      </c>
      <c r="R1549" s="11">
        <v>201601</v>
      </c>
      <c r="S1549" s="11">
        <v>75</v>
      </c>
      <c r="T1549" s="11" t="s">
        <v>177</v>
      </c>
      <c r="U1549" s="11" t="s">
        <v>2413</v>
      </c>
    </row>
    <row r="1550" spans="1:21">
      <c r="A1550" s="11">
        <v>68570</v>
      </c>
      <c r="B1550" s="11">
        <v>1</v>
      </c>
      <c r="C1550" s="11"/>
      <c r="D1550" s="11">
        <v>83.1</v>
      </c>
      <c r="E1550" s="11">
        <v>2</v>
      </c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>
        <v>1</v>
      </c>
      <c r="Q1550" s="11">
        <v>178</v>
      </c>
      <c r="R1550" s="11">
        <v>201601</v>
      </c>
      <c r="S1550" s="11">
        <v>65</v>
      </c>
      <c r="T1550" s="11" t="s">
        <v>191</v>
      </c>
      <c r="U1550" s="11" t="s">
        <v>2414</v>
      </c>
    </row>
    <row r="1551" spans="1:21">
      <c r="A1551" s="11">
        <v>68570</v>
      </c>
      <c r="B1551" s="11">
        <v>1</v>
      </c>
      <c r="C1551" s="11"/>
      <c r="D1551" s="11">
        <v>101.6</v>
      </c>
      <c r="E1551" s="11">
        <v>2</v>
      </c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>
        <v>1</v>
      </c>
      <c r="Q1551" s="11">
        <v>178</v>
      </c>
      <c r="R1551" s="11">
        <v>201601</v>
      </c>
      <c r="S1551" s="11">
        <v>65</v>
      </c>
      <c r="T1551" s="11" t="s">
        <v>191</v>
      </c>
      <c r="U1551" s="11" t="s">
        <v>2415</v>
      </c>
    </row>
    <row r="1552" spans="1:21">
      <c r="A1552" s="11">
        <v>68570</v>
      </c>
      <c r="B1552" s="11">
        <v>1</v>
      </c>
      <c r="C1552" s="11"/>
      <c r="D1552" s="11">
        <v>90.5</v>
      </c>
      <c r="E1552" s="11">
        <v>2</v>
      </c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>
        <v>1</v>
      </c>
      <c r="Q1552" s="11">
        <v>178</v>
      </c>
      <c r="R1552" s="11">
        <v>201601</v>
      </c>
      <c r="S1552" s="11">
        <v>65</v>
      </c>
      <c r="T1552" s="11" t="s">
        <v>191</v>
      </c>
      <c r="U1552" s="11" t="s">
        <v>2416</v>
      </c>
    </row>
    <row r="1553" spans="1:21">
      <c r="A1553" s="11">
        <v>68570</v>
      </c>
      <c r="B1553" s="11">
        <v>1</v>
      </c>
      <c r="C1553" s="11"/>
      <c r="D1553" s="11">
        <v>95.3</v>
      </c>
      <c r="E1553" s="11">
        <v>2</v>
      </c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>
        <v>1</v>
      </c>
      <c r="Q1553" s="11">
        <v>178</v>
      </c>
      <c r="R1553" s="11">
        <v>201601</v>
      </c>
      <c r="S1553" s="11">
        <v>65</v>
      </c>
      <c r="T1553" s="11" t="s">
        <v>191</v>
      </c>
      <c r="U1553" s="11" t="s">
        <v>2417</v>
      </c>
    </row>
    <row r="1554" spans="1:21">
      <c r="A1554" s="11">
        <v>68570</v>
      </c>
      <c r="B1554" s="11">
        <v>1</v>
      </c>
      <c r="C1554" s="11"/>
      <c r="D1554" s="11">
        <v>100.4</v>
      </c>
      <c r="E1554" s="11">
        <v>2</v>
      </c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>
        <v>1</v>
      </c>
      <c r="Q1554" s="11">
        <v>178</v>
      </c>
      <c r="R1554" s="11">
        <v>201601</v>
      </c>
      <c r="S1554" s="11">
        <v>65</v>
      </c>
      <c r="T1554" s="11" t="s">
        <v>191</v>
      </c>
      <c r="U1554" s="11" t="s">
        <v>2418</v>
      </c>
    </row>
    <row r="1555" spans="1:21">
      <c r="A1555" s="11">
        <v>68570</v>
      </c>
      <c r="B1555" s="11">
        <v>1</v>
      </c>
      <c r="C1555" s="11"/>
      <c r="D1555" s="11">
        <v>72.099999999999994</v>
      </c>
      <c r="E1555" s="11">
        <v>2</v>
      </c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>
        <v>1</v>
      </c>
      <c r="Q1555" s="11">
        <v>178</v>
      </c>
      <c r="R1555" s="11">
        <v>201601</v>
      </c>
      <c r="S1555" s="11">
        <v>65</v>
      </c>
      <c r="T1555" s="11" t="s">
        <v>191</v>
      </c>
      <c r="U1555" s="11" t="s">
        <v>2419</v>
      </c>
    </row>
    <row r="1556" spans="1:21">
      <c r="A1556" s="11">
        <v>68570</v>
      </c>
      <c r="B1556" s="11">
        <v>1</v>
      </c>
      <c r="C1556" s="11"/>
      <c r="D1556" s="11">
        <v>84.7</v>
      </c>
      <c r="E1556" s="11">
        <v>2</v>
      </c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>
        <v>1</v>
      </c>
      <c r="Q1556" s="11">
        <v>178</v>
      </c>
      <c r="R1556" s="11">
        <v>201601</v>
      </c>
      <c r="S1556" s="11">
        <v>65</v>
      </c>
      <c r="T1556" s="11" t="s">
        <v>191</v>
      </c>
      <c r="U1556" s="11" t="s">
        <v>2420</v>
      </c>
    </row>
    <row r="1557" spans="1:21">
      <c r="A1557" s="11">
        <v>68570</v>
      </c>
      <c r="B1557" s="11">
        <v>1</v>
      </c>
      <c r="C1557" s="11"/>
      <c r="D1557" s="11">
        <v>81.099999999999994</v>
      </c>
      <c r="E1557" s="11">
        <v>2</v>
      </c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>
        <v>1</v>
      </c>
      <c r="Q1557" s="11">
        <v>178</v>
      </c>
      <c r="R1557" s="11">
        <v>201601</v>
      </c>
      <c r="S1557" s="11">
        <v>65</v>
      </c>
      <c r="T1557" s="11" t="s">
        <v>191</v>
      </c>
      <c r="U1557" s="11" t="s">
        <v>2421</v>
      </c>
    </row>
    <row r="1558" spans="1:21">
      <c r="A1558" s="11">
        <v>68570</v>
      </c>
      <c r="B1558" s="11">
        <v>1</v>
      </c>
      <c r="C1558" s="11"/>
      <c r="D1558" s="11">
        <v>96.8</v>
      </c>
      <c r="E1558" s="11">
        <v>2</v>
      </c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>
        <v>1</v>
      </c>
      <c r="Q1558" s="11">
        <v>178</v>
      </c>
      <c r="R1558" s="11">
        <v>201601</v>
      </c>
      <c r="S1558" s="11">
        <v>65</v>
      </c>
      <c r="T1558" s="11" t="s">
        <v>191</v>
      </c>
      <c r="U1558" s="11" t="s">
        <v>2422</v>
      </c>
    </row>
    <row r="1559" spans="1:21">
      <c r="A1559" s="11">
        <v>68570</v>
      </c>
      <c r="B1559" s="11">
        <v>1</v>
      </c>
      <c r="C1559" s="11"/>
      <c r="D1559" s="11">
        <v>99.8</v>
      </c>
      <c r="E1559" s="11">
        <v>2</v>
      </c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>
        <v>1</v>
      </c>
      <c r="Q1559" s="11">
        <v>178</v>
      </c>
      <c r="R1559" s="11">
        <v>201601</v>
      </c>
      <c r="S1559" s="11">
        <v>65</v>
      </c>
      <c r="T1559" s="11" t="s">
        <v>191</v>
      </c>
      <c r="U1559" s="11" t="s">
        <v>2423</v>
      </c>
    </row>
    <row r="1560" spans="1:21">
      <c r="A1560" s="11">
        <v>68570</v>
      </c>
      <c r="B1560" s="11">
        <v>1</v>
      </c>
      <c r="C1560" s="11"/>
      <c r="D1560" s="11">
        <v>91.1</v>
      </c>
      <c r="E1560" s="11">
        <v>2</v>
      </c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>
        <v>1</v>
      </c>
      <c r="Q1560" s="11">
        <v>178</v>
      </c>
      <c r="R1560" s="11">
        <v>201601</v>
      </c>
      <c r="S1560" s="11">
        <v>65</v>
      </c>
      <c r="T1560" s="11" t="s">
        <v>191</v>
      </c>
      <c r="U1560" s="11" t="s">
        <v>2424</v>
      </c>
    </row>
    <row r="1561" spans="1:21">
      <c r="A1561" s="11">
        <v>68570</v>
      </c>
      <c r="B1561" s="11">
        <v>1</v>
      </c>
      <c r="C1561" s="11"/>
      <c r="D1561" s="11">
        <v>96.5</v>
      </c>
      <c r="E1561" s="11">
        <v>2</v>
      </c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>
        <v>1</v>
      </c>
      <c r="Q1561" s="11">
        <v>178</v>
      </c>
      <c r="R1561" s="11">
        <v>201601</v>
      </c>
      <c r="S1561" s="11">
        <v>65</v>
      </c>
      <c r="T1561" s="11" t="s">
        <v>191</v>
      </c>
      <c r="U1561" s="11" t="s">
        <v>2425</v>
      </c>
    </row>
    <row r="1562" spans="1:21">
      <c r="A1562" s="11">
        <v>68570</v>
      </c>
      <c r="B1562" s="11">
        <v>1</v>
      </c>
      <c r="C1562" s="11"/>
      <c r="D1562" s="11">
        <v>68.5</v>
      </c>
      <c r="E1562" s="11">
        <v>2</v>
      </c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>
        <v>1</v>
      </c>
      <c r="Q1562" s="11">
        <v>178</v>
      </c>
      <c r="R1562" s="11">
        <v>201601</v>
      </c>
      <c r="S1562" s="11">
        <v>65</v>
      </c>
      <c r="T1562" s="11" t="s">
        <v>191</v>
      </c>
      <c r="U1562" s="11" t="s">
        <v>2426</v>
      </c>
    </row>
    <row r="1563" spans="1:21">
      <c r="A1563" s="11">
        <v>68570</v>
      </c>
      <c r="B1563" s="11">
        <v>1</v>
      </c>
      <c r="C1563" s="11"/>
      <c r="D1563" s="11">
        <v>76</v>
      </c>
      <c r="E1563" s="11">
        <v>2</v>
      </c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>
        <v>1</v>
      </c>
      <c r="Q1563" s="11">
        <v>178</v>
      </c>
      <c r="R1563" s="11">
        <v>201601</v>
      </c>
      <c r="S1563" s="11">
        <v>65</v>
      </c>
      <c r="T1563" s="11" t="s">
        <v>191</v>
      </c>
      <c r="U1563" s="11" t="s">
        <v>2427</v>
      </c>
    </row>
    <row r="1564" spans="1:21">
      <c r="A1564" s="11">
        <v>68570</v>
      </c>
      <c r="B1564" s="11">
        <v>1</v>
      </c>
      <c r="C1564" s="11"/>
      <c r="D1564" s="11">
        <v>92.5</v>
      </c>
      <c r="E1564" s="11">
        <v>2</v>
      </c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>
        <v>1</v>
      </c>
      <c r="Q1564" s="11">
        <v>178</v>
      </c>
      <c r="R1564" s="11">
        <v>201601</v>
      </c>
      <c r="S1564" s="11">
        <v>65</v>
      </c>
      <c r="T1564" s="11" t="s">
        <v>191</v>
      </c>
      <c r="U1564" s="11" t="s">
        <v>2428</v>
      </c>
    </row>
    <row r="1565" spans="1:21">
      <c r="A1565" s="11">
        <v>68570</v>
      </c>
      <c r="B1565" s="11">
        <v>1</v>
      </c>
      <c r="C1565" s="11"/>
      <c r="D1565" s="11">
        <v>98.8</v>
      </c>
      <c r="E1565" s="11">
        <v>2</v>
      </c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>
        <v>1</v>
      </c>
      <c r="Q1565" s="11">
        <v>178</v>
      </c>
      <c r="R1565" s="11">
        <v>201601</v>
      </c>
      <c r="S1565" s="11">
        <v>65</v>
      </c>
      <c r="T1565" s="11" t="s">
        <v>191</v>
      </c>
      <c r="U1565" s="11" t="s">
        <v>2429</v>
      </c>
    </row>
    <row r="1566" spans="1:21">
      <c r="A1566" s="11">
        <v>68570</v>
      </c>
      <c r="B1566" s="11">
        <v>1</v>
      </c>
      <c r="C1566" s="11"/>
      <c r="D1566" s="11">
        <v>90.2</v>
      </c>
      <c r="E1566" s="11">
        <v>2</v>
      </c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>
        <v>1</v>
      </c>
      <c r="Q1566" s="11">
        <v>178</v>
      </c>
      <c r="R1566" s="11">
        <v>201601</v>
      </c>
      <c r="S1566" s="11">
        <v>65</v>
      </c>
      <c r="T1566" s="11" t="s">
        <v>191</v>
      </c>
      <c r="U1566" s="11" t="s">
        <v>2430</v>
      </c>
    </row>
    <row r="1567" spans="1:21">
      <c r="A1567" s="11">
        <v>68570</v>
      </c>
      <c r="B1567" s="11">
        <v>1</v>
      </c>
      <c r="C1567" s="11"/>
      <c r="D1567" s="11">
        <v>69.099999999999994</v>
      </c>
      <c r="E1567" s="11">
        <v>2</v>
      </c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>
        <v>1</v>
      </c>
      <c r="Q1567" s="11">
        <v>178</v>
      </c>
      <c r="R1567" s="11">
        <v>201601</v>
      </c>
      <c r="S1567" s="11">
        <v>65</v>
      </c>
      <c r="T1567" s="11" t="s">
        <v>191</v>
      </c>
      <c r="U1567" s="11" t="s">
        <v>2431</v>
      </c>
    </row>
    <row r="1568" spans="1:21">
      <c r="A1568" s="11">
        <v>68570</v>
      </c>
      <c r="B1568" s="11">
        <v>1</v>
      </c>
      <c r="C1568" s="11"/>
      <c r="D1568" s="11">
        <v>92.1</v>
      </c>
      <c r="E1568" s="11">
        <v>2</v>
      </c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>
        <v>1</v>
      </c>
      <c r="Q1568" s="11">
        <v>178</v>
      </c>
      <c r="R1568" s="11">
        <v>201601</v>
      </c>
      <c r="S1568" s="11">
        <v>65</v>
      </c>
      <c r="T1568" s="11" t="s">
        <v>191</v>
      </c>
      <c r="U1568" s="11" t="s">
        <v>2432</v>
      </c>
    </row>
    <row r="1569" spans="1:21">
      <c r="A1569" s="11">
        <v>68570</v>
      </c>
      <c r="B1569" s="11">
        <v>1</v>
      </c>
      <c r="C1569" s="11"/>
      <c r="D1569" s="11">
        <v>91.5</v>
      </c>
      <c r="E1569" s="11">
        <v>2</v>
      </c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>
        <v>1</v>
      </c>
      <c r="Q1569" s="11">
        <v>178</v>
      </c>
      <c r="R1569" s="11">
        <v>201601</v>
      </c>
      <c r="S1569" s="11">
        <v>65</v>
      </c>
      <c r="T1569" s="11" t="s">
        <v>191</v>
      </c>
      <c r="U1569" s="11" t="s">
        <v>2433</v>
      </c>
    </row>
    <row r="1570" spans="1:21">
      <c r="A1570" s="11">
        <v>68570</v>
      </c>
      <c r="B1570" s="11">
        <v>1</v>
      </c>
      <c r="C1570" s="11"/>
      <c r="D1570" s="11">
        <v>112.2</v>
      </c>
      <c r="E1570" s="11">
        <v>2</v>
      </c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>
        <v>1</v>
      </c>
      <c r="Q1570" s="11">
        <v>178</v>
      </c>
      <c r="R1570" s="11">
        <v>201601</v>
      </c>
      <c r="S1570" s="11">
        <v>65</v>
      </c>
      <c r="T1570" s="11" t="s">
        <v>191</v>
      </c>
      <c r="U1570" s="11" t="s">
        <v>2434</v>
      </c>
    </row>
    <row r="1571" spans="1:21">
      <c r="A1571" s="11">
        <v>68570</v>
      </c>
      <c r="B1571" s="11">
        <v>1</v>
      </c>
      <c r="C1571" s="11"/>
      <c r="D1571" s="11">
        <v>101.8</v>
      </c>
      <c r="E1571" s="11">
        <v>2</v>
      </c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>
        <v>1</v>
      </c>
      <c r="Q1571" s="11">
        <v>178</v>
      </c>
      <c r="R1571" s="11">
        <v>201601</v>
      </c>
      <c r="S1571" s="11">
        <v>65</v>
      </c>
      <c r="T1571" s="11" t="s">
        <v>191</v>
      </c>
      <c r="U1571" s="11" t="s">
        <v>2435</v>
      </c>
    </row>
    <row r="1572" spans="1:21">
      <c r="A1572" s="11">
        <v>68570</v>
      </c>
      <c r="B1572" s="11">
        <v>1</v>
      </c>
      <c r="C1572" s="11"/>
      <c r="D1572" s="11">
        <v>78.5</v>
      </c>
      <c r="E1572" s="11">
        <v>2</v>
      </c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>
        <v>1</v>
      </c>
      <c r="Q1572" s="11">
        <v>178</v>
      </c>
      <c r="R1572" s="11">
        <v>201601</v>
      </c>
      <c r="S1572" s="11">
        <v>65</v>
      </c>
      <c r="T1572" s="11" t="s">
        <v>191</v>
      </c>
      <c r="U1572" s="11" t="s">
        <v>2436</v>
      </c>
    </row>
    <row r="1573" spans="1:21">
      <c r="A1573" s="11">
        <v>68570</v>
      </c>
      <c r="B1573" s="11">
        <v>1</v>
      </c>
      <c r="C1573" s="11"/>
      <c r="D1573" s="11">
        <v>78.5</v>
      </c>
      <c r="E1573" s="11">
        <v>2</v>
      </c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>
        <v>1</v>
      </c>
      <c r="Q1573" s="11">
        <v>178</v>
      </c>
      <c r="R1573" s="11">
        <v>201601</v>
      </c>
      <c r="S1573" s="11">
        <v>65</v>
      </c>
      <c r="T1573" s="11" t="s">
        <v>191</v>
      </c>
      <c r="U1573" s="11" t="s">
        <v>2437</v>
      </c>
    </row>
    <row r="1574" spans="1:21">
      <c r="A1574" s="11">
        <v>68570</v>
      </c>
      <c r="B1574" s="11">
        <v>1</v>
      </c>
      <c r="C1574" s="11"/>
      <c r="D1574" s="11">
        <v>99.2</v>
      </c>
      <c r="E1574" s="11">
        <v>2</v>
      </c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>
        <v>1</v>
      </c>
      <c r="Q1574" s="11">
        <v>178</v>
      </c>
      <c r="R1574" s="11">
        <v>201601</v>
      </c>
      <c r="S1574" s="11">
        <v>65</v>
      </c>
      <c r="T1574" s="11" t="s">
        <v>191</v>
      </c>
      <c r="U1574" s="11" t="s">
        <v>2438</v>
      </c>
    </row>
    <row r="1575" spans="1:21">
      <c r="A1575" s="11">
        <v>68570</v>
      </c>
      <c r="B1575" s="11">
        <v>1</v>
      </c>
      <c r="C1575" s="11"/>
      <c r="D1575" s="11">
        <v>87.2</v>
      </c>
      <c r="E1575" s="11">
        <v>2</v>
      </c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>
        <v>1</v>
      </c>
      <c r="Q1575" s="11">
        <v>178</v>
      </c>
      <c r="R1575" s="11">
        <v>201601</v>
      </c>
      <c r="S1575" s="11">
        <v>65</v>
      </c>
      <c r="T1575" s="11" t="s">
        <v>191</v>
      </c>
      <c r="U1575" s="11" t="s">
        <v>2439</v>
      </c>
    </row>
    <row r="1576" spans="1:21">
      <c r="A1576" s="11">
        <v>68570</v>
      </c>
      <c r="B1576" s="11">
        <v>1</v>
      </c>
      <c r="C1576" s="11"/>
      <c r="D1576" s="11">
        <v>85.6</v>
      </c>
      <c r="E1576" s="11">
        <v>2</v>
      </c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>
        <v>1</v>
      </c>
      <c r="Q1576" s="11">
        <v>178</v>
      </c>
      <c r="R1576" s="11">
        <v>201601</v>
      </c>
      <c r="S1576" s="11">
        <v>65</v>
      </c>
      <c r="T1576" s="11" t="s">
        <v>191</v>
      </c>
      <c r="U1576" s="11" t="s">
        <v>2440</v>
      </c>
    </row>
    <row r="1577" spans="1:21">
      <c r="A1577" s="11">
        <v>68570</v>
      </c>
      <c r="B1577" s="11">
        <v>1</v>
      </c>
      <c r="C1577" s="11"/>
      <c r="D1577" s="11">
        <v>80.5</v>
      </c>
      <c r="E1577" s="11">
        <v>2</v>
      </c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>
        <v>1</v>
      </c>
      <c r="Q1577" s="11">
        <v>178</v>
      </c>
      <c r="R1577" s="11">
        <v>201601</v>
      </c>
      <c r="S1577" s="11">
        <v>65</v>
      </c>
      <c r="T1577" s="11" t="s">
        <v>191</v>
      </c>
      <c r="U1577" s="11" t="s">
        <v>2441</v>
      </c>
    </row>
    <row r="1578" spans="1:21">
      <c r="A1578" s="11">
        <v>68570</v>
      </c>
      <c r="B1578" s="11">
        <v>1</v>
      </c>
      <c r="C1578" s="11"/>
      <c r="D1578" s="11">
        <v>96.4</v>
      </c>
      <c r="E1578" s="11">
        <v>2</v>
      </c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>
        <v>1</v>
      </c>
      <c r="Q1578" s="11">
        <v>178</v>
      </c>
      <c r="R1578" s="11">
        <v>201601</v>
      </c>
      <c r="S1578" s="11">
        <v>65</v>
      </c>
      <c r="T1578" s="11" t="s">
        <v>191</v>
      </c>
      <c r="U1578" s="11" t="s">
        <v>2442</v>
      </c>
    </row>
    <row r="1579" spans="1:21">
      <c r="A1579" s="11">
        <v>68570</v>
      </c>
      <c r="B1579" s="11">
        <v>1</v>
      </c>
      <c r="C1579" s="11"/>
      <c r="D1579" s="11">
        <v>90.6</v>
      </c>
      <c r="E1579" s="11">
        <v>2</v>
      </c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>
        <v>1</v>
      </c>
      <c r="Q1579" s="11">
        <v>178</v>
      </c>
      <c r="R1579" s="11">
        <v>201601</v>
      </c>
      <c r="S1579" s="11">
        <v>65</v>
      </c>
      <c r="T1579" s="11" t="s">
        <v>191</v>
      </c>
      <c r="U1579" s="11" t="s">
        <v>2443</v>
      </c>
    </row>
    <row r="1580" spans="1:21">
      <c r="A1580" s="11">
        <v>68570</v>
      </c>
      <c r="B1580" s="11">
        <v>1</v>
      </c>
      <c r="C1580" s="11"/>
      <c r="D1580" s="11">
        <v>95.1</v>
      </c>
      <c r="E1580" s="11">
        <v>2</v>
      </c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>
        <v>1</v>
      </c>
      <c r="Q1580" s="11">
        <v>178</v>
      </c>
      <c r="R1580" s="11">
        <v>201601</v>
      </c>
      <c r="S1580" s="11">
        <v>65</v>
      </c>
      <c r="T1580" s="11" t="s">
        <v>191</v>
      </c>
      <c r="U1580" s="11" t="s">
        <v>2444</v>
      </c>
    </row>
    <row r="1581" spans="1:21">
      <c r="A1581" s="11">
        <v>68570</v>
      </c>
      <c r="B1581" s="11">
        <v>1</v>
      </c>
      <c r="C1581" s="11"/>
      <c r="D1581" s="11">
        <v>62.3</v>
      </c>
      <c r="E1581" s="11">
        <v>2</v>
      </c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>
        <v>1</v>
      </c>
      <c r="Q1581" s="11">
        <v>178</v>
      </c>
      <c r="R1581" s="11">
        <v>201601</v>
      </c>
      <c r="S1581" s="11">
        <v>65</v>
      </c>
      <c r="T1581" s="11" t="s">
        <v>191</v>
      </c>
      <c r="U1581" s="11" t="s">
        <v>2445</v>
      </c>
    </row>
    <row r="1582" spans="1:21">
      <c r="A1582" s="11">
        <v>68570</v>
      </c>
      <c r="B1582" s="11">
        <v>1</v>
      </c>
      <c r="C1582" s="11"/>
      <c r="D1582" s="11">
        <v>81.7</v>
      </c>
      <c r="E1582" s="11">
        <v>2</v>
      </c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>
        <v>1</v>
      </c>
      <c r="Q1582" s="11">
        <v>178</v>
      </c>
      <c r="R1582" s="11">
        <v>201601</v>
      </c>
      <c r="S1582" s="11">
        <v>65</v>
      </c>
      <c r="T1582" s="11" t="s">
        <v>191</v>
      </c>
      <c r="U1582" s="11" t="s">
        <v>2446</v>
      </c>
    </row>
    <row r="1583" spans="1:21">
      <c r="A1583" s="11">
        <v>68570</v>
      </c>
      <c r="B1583" s="11">
        <v>1</v>
      </c>
      <c r="C1583" s="11"/>
      <c r="D1583" s="11">
        <v>65.400000000000006</v>
      </c>
      <c r="E1583" s="11">
        <v>2</v>
      </c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>
        <v>1</v>
      </c>
      <c r="Q1583" s="11">
        <v>178</v>
      </c>
      <c r="R1583" s="11">
        <v>201601</v>
      </c>
      <c r="S1583" s="11">
        <v>65</v>
      </c>
      <c r="T1583" s="11" t="s">
        <v>191</v>
      </c>
      <c r="U1583" s="11" t="s">
        <v>2447</v>
      </c>
    </row>
    <row r="1584" spans="1:21">
      <c r="A1584" s="11">
        <v>68570</v>
      </c>
      <c r="B1584" s="11">
        <v>1</v>
      </c>
      <c r="C1584" s="11"/>
      <c r="D1584" s="11">
        <v>60.2</v>
      </c>
      <c r="E1584" s="11">
        <v>2</v>
      </c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>
        <v>1</v>
      </c>
      <c r="Q1584" s="11">
        <v>178</v>
      </c>
      <c r="R1584" s="11">
        <v>201601</v>
      </c>
      <c r="S1584" s="11">
        <v>65</v>
      </c>
      <c r="T1584" s="11" t="s">
        <v>191</v>
      </c>
      <c r="U1584" s="11" t="s">
        <v>2448</v>
      </c>
    </row>
    <row r="1585" spans="1:21">
      <c r="A1585" s="11">
        <v>68570</v>
      </c>
      <c r="B1585" s="11">
        <v>1</v>
      </c>
      <c r="C1585" s="11"/>
      <c r="D1585" s="11">
        <v>78.8</v>
      </c>
      <c r="E1585" s="11">
        <v>2</v>
      </c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>
        <v>1</v>
      </c>
      <c r="Q1585" s="11">
        <v>178</v>
      </c>
      <c r="R1585" s="11">
        <v>201601</v>
      </c>
      <c r="S1585" s="11">
        <v>65</v>
      </c>
      <c r="T1585" s="11" t="s">
        <v>191</v>
      </c>
      <c r="U1585" s="11" t="s">
        <v>2449</v>
      </c>
    </row>
    <row r="1586" spans="1:21">
      <c r="A1586" s="11">
        <v>68570</v>
      </c>
      <c r="B1586" s="11">
        <v>1</v>
      </c>
      <c r="C1586" s="11"/>
      <c r="D1586" s="11">
        <v>80.400000000000006</v>
      </c>
      <c r="E1586" s="11">
        <v>2</v>
      </c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>
        <v>1</v>
      </c>
      <c r="Q1586" s="11">
        <v>178</v>
      </c>
      <c r="R1586" s="11">
        <v>201601</v>
      </c>
      <c r="S1586" s="11">
        <v>65</v>
      </c>
      <c r="T1586" s="11" t="s">
        <v>191</v>
      </c>
      <c r="U1586" s="11" t="s">
        <v>2450</v>
      </c>
    </row>
    <row r="1587" spans="1:21">
      <c r="A1587" s="11">
        <v>68570</v>
      </c>
      <c r="B1587" s="11">
        <v>1</v>
      </c>
      <c r="C1587" s="11"/>
      <c r="D1587" s="11">
        <v>68.099999999999994</v>
      </c>
      <c r="E1587" s="11">
        <v>2</v>
      </c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>
        <v>1</v>
      </c>
      <c r="Q1587" s="11">
        <v>178</v>
      </c>
      <c r="R1587" s="11">
        <v>201601</v>
      </c>
      <c r="S1587" s="11">
        <v>65</v>
      </c>
      <c r="T1587" s="11" t="s">
        <v>191</v>
      </c>
      <c r="U1587" s="11" t="s">
        <v>2451</v>
      </c>
    </row>
    <row r="1588" spans="1:21">
      <c r="A1588" s="11">
        <v>68570</v>
      </c>
      <c r="B1588" s="11">
        <v>1</v>
      </c>
      <c r="C1588" s="11"/>
      <c r="D1588" s="11">
        <v>101.2</v>
      </c>
      <c r="E1588" s="11">
        <v>2</v>
      </c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>
        <v>1</v>
      </c>
      <c r="Q1588" s="11">
        <v>178</v>
      </c>
      <c r="R1588" s="11">
        <v>201601</v>
      </c>
      <c r="S1588" s="11">
        <v>65</v>
      </c>
      <c r="T1588" s="11" t="s">
        <v>191</v>
      </c>
      <c r="U1588" s="11" t="s">
        <v>2452</v>
      </c>
    </row>
    <row r="1589" spans="1:21">
      <c r="A1589" s="11">
        <v>68570</v>
      </c>
      <c r="B1589" s="11">
        <v>1</v>
      </c>
      <c r="C1589" s="11"/>
      <c r="D1589" s="11">
        <v>91.7</v>
      </c>
      <c r="E1589" s="11">
        <v>2</v>
      </c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>
        <v>1</v>
      </c>
      <c r="Q1589" s="11">
        <v>178</v>
      </c>
      <c r="R1589" s="11">
        <v>201601</v>
      </c>
      <c r="S1589" s="11">
        <v>65</v>
      </c>
      <c r="T1589" s="11" t="s">
        <v>191</v>
      </c>
      <c r="U1589" s="11" t="s">
        <v>2453</v>
      </c>
    </row>
    <row r="1590" spans="1:21">
      <c r="A1590" s="11">
        <v>68570</v>
      </c>
      <c r="B1590" s="11">
        <v>1</v>
      </c>
      <c r="C1590" s="11"/>
      <c r="D1590" s="11">
        <v>89.5</v>
      </c>
      <c r="E1590" s="11">
        <v>2</v>
      </c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>
        <v>1</v>
      </c>
      <c r="Q1590" s="11">
        <v>178</v>
      </c>
      <c r="R1590" s="11">
        <v>201601</v>
      </c>
      <c r="S1590" s="11">
        <v>65</v>
      </c>
      <c r="T1590" s="11" t="s">
        <v>191</v>
      </c>
      <c r="U1590" s="11" t="s">
        <v>2454</v>
      </c>
    </row>
    <row r="1591" spans="1:21">
      <c r="A1591" s="11">
        <v>68570</v>
      </c>
      <c r="B1591" s="11">
        <v>1</v>
      </c>
      <c r="C1591" s="11"/>
      <c r="D1591" s="11">
        <v>97.4</v>
      </c>
      <c r="E1591" s="11">
        <v>2</v>
      </c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>
        <v>1</v>
      </c>
      <c r="Q1591" s="11">
        <v>178</v>
      </c>
      <c r="R1591" s="11">
        <v>201601</v>
      </c>
      <c r="S1591" s="11">
        <v>65</v>
      </c>
      <c r="T1591" s="11" t="s">
        <v>191</v>
      </c>
      <c r="U1591" s="11" t="s">
        <v>2455</v>
      </c>
    </row>
    <row r="1592" spans="1:21">
      <c r="A1592" s="11">
        <v>68570</v>
      </c>
      <c r="B1592" s="11">
        <v>1</v>
      </c>
      <c r="C1592" s="11"/>
      <c r="D1592" s="11">
        <v>73.2</v>
      </c>
      <c r="E1592" s="11">
        <v>2</v>
      </c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>
        <v>1</v>
      </c>
      <c r="Q1592" s="11">
        <v>178</v>
      </c>
      <c r="R1592" s="11">
        <v>201601</v>
      </c>
      <c r="S1592" s="11">
        <v>65</v>
      </c>
      <c r="T1592" s="11" t="s">
        <v>191</v>
      </c>
      <c r="U1592" s="11" t="s">
        <v>2456</v>
      </c>
    </row>
    <row r="1593" spans="1:21">
      <c r="A1593" s="11">
        <v>68570</v>
      </c>
      <c r="B1593" s="11">
        <v>1</v>
      </c>
      <c r="C1593" s="11"/>
      <c r="D1593" s="11">
        <v>54.8</v>
      </c>
      <c r="E1593" s="11">
        <v>2</v>
      </c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>
        <v>1</v>
      </c>
      <c r="Q1593" s="11">
        <v>178</v>
      </c>
      <c r="R1593" s="11">
        <v>201601</v>
      </c>
      <c r="S1593" s="11">
        <v>65</v>
      </c>
      <c r="T1593" s="11" t="s">
        <v>191</v>
      </c>
      <c r="U1593" s="11" t="s">
        <v>2457</v>
      </c>
    </row>
    <row r="1594" spans="1:21">
      <c r="A1594" s="11">
        <v>68570</v>
      </c>
      <c r="B1594" s="11">
        <v>1</v>
      </c>
      <c r="C1594" s="11"/>
      <c r="D1594" s="11">
        <v>93.1</v>
      </c>
      <c r="E1594" s="11">
        <v>2</v>
      </c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>
        <v>1</v>
      </c>
      <c r="Q1594" s="11">
        <v>178</v>
      </c>
      <c r="R1594" s="11">
        <v>201601</v>
      </c>
      <c r="S1594" s="11">
        <v>65</v>
      </c>
      <c r="T1594" s="11" t="s">
        <v>191</v>
      </c>
      <c r="U1594" s="11" t="s">
        <v>2458</v>
      </c>
    </row>
    <row r="1595" spans="1:21">
      <c r="A1595" s="11">
        <v>68570</v>
      </c>
      <c r="B1595" s="11">
        <v>1</v>
      </c>
      <c r="C1595" s="11"/>
      <c r="D1595" s="11">
        <v>93.1</v>
      </c>
      <c r="E1595" s="11">
        <v>2</v>
      </c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>
        <v>1</v>
      </c>
      <c r="Q1595" s="11">
        <v>178</v>
      </c>
      <c r="R1595" s="11">
        <v>201601</v>
      </c>
      <c r="S1595" s="11">
        <v>65</v>
      </c>
      <c r="T1595" s="11" t="s">
        <v>191</v>
      </c>
      <c r="U1595" s="11" t="s">
        <v>2459</v>
      </c>
    </row>
    <row r="1596" spans="1:21">
      <c r="A1596" s="11">
        <v>68570</v>
      </c>
      <c r="B1596" s="11">
        <v>1</v>
      </c>
      <c r="C1596" s="11"/>
      <c r="D1596" s="11">
        <v>80.2</v>
      </c>
      <c r="E1596" s="11">
        <v>2</v>
      </c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>
        <v>1</v>
      </c>
      <c r="Q1596" s="11">
        <v>178</v>
      </c>
      <c r="R1596" s="11">
        <v>201601</v>
      </c>
      <c r="S1596" s="11">
        <v>65</v>
      </c>
      <c r="T1596" s="11" t="s">
        <v>191</v>
      </c>
      <c r="U1596" s="11" t="s">
        <v>2460</v>
      </c>
    </row>
    <row r="1597" spans="1:21">
      <c r="A1597" s="11">
        <v>68570</v>
      </c>
      <c r="B1597" s="11">
        <v>1</v>
      </c>
      <c r="C1597" s="11"/>
      <c r="D1597" s="11">
        <v>88.2</v>
      </c>
      <c r="E1597" s="11">
        <v>2</v>
      </c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>
        <v>1</v>
      </c>
      <c r="Q1597" s="11">
        <v>178</v>
      </c>
      <c r="R1597" s="11">
        <v>201601</v>
      </c>
      <c r="S1597" s="11">
        <v>65</v>
      </c>
      <c r="T1597" s="11" t="s">
        <v>191</v>
      </c>
      <c r="U1597" s="11" t="s">
        <v>2461</v>
      </c>
    </row>
    <row r="1598" spans="1:21">
      <c r="A1598" s="11">
        <v>68570</v>
      </c>
      <c r="B1598" s="11">
        <v>1</v>
      </c>
      <c r="C1598" s="11"/>
      <c r="D1598" s="11">
        <v>89.6</v>
      </c>
      <c r="E1598" s="11">
        <v>2</v>
      </c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>
        <v>1</v>
      </c>
      <c r="Q1598" s="11">
        <v>178</v>
      </c>
      <c r="R1598" s="11">
        <v>201601</v>
      </c>
      <c r="S1598" s="11">
        <v>65</v>
      </c>
      <c r="T1598" s="11" t="s">
        <v>191</v>
      </c>
      <c r="U1598" s="11" t="s">
        <v>2462</v>
      </c>
    </row>
    <row r="1599" spans="1:21">
      <c r="A1599" s="11">
        <v>68570</v>
      </c>
      <c r="B1599" s="11">
        <v>1</v>
      </c>
      <c r="C1599" s="11"/>
      <c r="D1599" s="11">
        <v>83.5</v>
      </c>
      <c r="E1599" s="11">
        <v>2</v>
      </c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>
        <v>1</v>
      </c>
      <c r="Q1599" s="11">
        <v>178</v>
      </c>
      <c r="R1599" s="11">
        <v>201601</v>
      </c>
      <c r="S1599" s="11">
        <v>65</v>
      </c>
      <c r="T1599" s="11" t="s">
        <v>191</v>
      </c>
      <c r="U1599" s="11" t="s">
        <v>2463</v>
      </c>
    </row>
    <row r="1600" spans="1:21">
      <c r="A1600" s="11">
        <v>68570</v>
      </c>
      <c r="B1600" s="11">
        <v>1</v>
      </c>
      <c r="C1600" s="11"/>
      <c r="D1600" s="11">
        <v>89.2</v>
      </c>
      <c r="E1600" s="11">
        <v>2</v>
      </c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>
        <v>1</v>
      </c>
      <c r="Q1600" s="11">
        <v>178</v>
      </c>
      <c r="R1600" s="11">
        <v>201601</v>
      </c>
      <c r="S1600" s="11">
        <v>65</v>
      </c>
      <c r="T1600" s="11" t="s">
        <v>191</v>
      </c>
      <c r="U1600" s="11" t="s">
        <v>2464</v>
      </c>
    </row>
    <row r="1601" spans="1:21">
      <c r="A1601" s="11">
        <v>68570</v>
      </c>
      <c r="B1601" s="11">
        <v>1</v>
      </c>
      <c r="C1601" s="11"/>
      <c r="D1601" s="11">
        <v>89.5</v>
      </c>
      <c r="E1601" s="11">
        <v>2</v>
      </c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>
        <v>1</v>
      </c>
      <c r="Q1601" s="11">
        <v>178</v>
      </c>
      <c r="R1601" s="11">
        <v>201601</v>
      </c>
      <c r="S1601" s="11">
        <v>65</v>
      </c>
      <c r="T1601" s="11" t="s">
        <v>191</v>
      </c>
      <c r="U1601" s="11" t="s">
        <v>2465</v>
      </c>
    </row>
    <row r="1602" spans="1:21">
      <c r="A1602" s="11">
        <v>68570</v>
      </c>
      <c r="B1602" s="11">
        <v>1</v>
      </c>
      <c r="C1602" s="11"/>
      <c r="D1602" s="11">
        <v>94.4</v>
      </c>
      <c r="E1602" s="11">
        <v>2</v>
      </c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>
        <v>1</v>
      </c>
      <c r="Q1602" s="11">
        <v>178</v>
      </c>
      <c r="R1602" s="11">
        <v>201601</v>
      </c>
      <c r="S1602" s="11">
        <v>65</v>
      </c>
      <c r="T1602" s="11" t="s">
        <v>191</v>
      </c>
      <c r="U1602" s="11" t="s">
        <v>2466</v>
      </c>
    </row>
    <row r="1603" spans="1:21">
      <c r="A1603" s="11">
        <v>68570</v>
      </c>
      <c r="B1603" s="11">
        <v>1</v>
      </c>
      <c r="C1603" s="11"/>
      <c r="D1603" s="11">
        <v>81.8</v>
      </c>
      <c r="E1603" s="11">
        <v>2</v>
      </c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>
        <v>1</v>
      </c>
      <c r="Q1603" s="11">
        <v>178</v>
      </c>
      <c r="R1603" s="11">
        <v>201601</v>
      </c>
      <c r="S1603" s="11">
        <v>65</v>
      </c>
      <c r="T1603" s="11" t="s">
        <v>191</v>
      </c>
      <c r="U1603" s="11" t="s">
        <v>2467</v>
      </c>
    </row>
    <row r="1604" spans="1:21">
      <c r="A1604" s="11">
        <v>68570</v>
      </c>
      <c r="B1604" s="11">
        <v>1</v>
      </c>
      <c r="C1604" s="11"/>
      <c r="D1604" s="11">
        <v>61.5</v>
      </c>
      <c r="E1604" s="11">
        <v>2</v>
      </c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>
        <v>1</v>
      </c>
      <c r="Q1604" s="11">
        <v>178</v>
      </c>
      <c r="R1604" s="11">
        <v>201601</v>
      </c>
      <c r="S1604" s="11">
        <v>65</v>
      </c>
      <c r="T1604" s="11" t="s">
        <v>191</v>
      </c>
      <c r="U1604" s="11" t="s">
        <v>2468</v>
      </c>
    </row>
    <row r="1605" spans="1:21">
      <c r="A1605" s="11">
        <v>68570</v>
      </c>
      <c r="B1605" s="11">
        <v>1</v>
      </c>
      <c r="C1605" s="11"/>
      <c r="D1605" s="11">
        <v>71</v>
      </c>
      <c r="E1605" s="11">
        <v>2</v>
      </c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>
        <v>1</v>
      </c>
      <c r="Q1605" s="11">
        <v>178</v>
      </c>
      <c r="R1605" s="11">
        <v>201601</v>
      </c>
      <c r="S1605" s="11">
        <v>65</v>
      </c>
      <c r="T1605" s="11" t="s">
        <v>191</v>
      </c>
      <c r="U1605" s="11" t="s">
        <v>2469</v>
      </c>
    </row>
    <row r="1606" spans="1:21">
      <c r="A1606" s="11">
        <v>68570</v>
      </c>
      <c r="B1606" s="11">
        <v>1</v>
      </c>
      <c r="C1606" s="11"/>
      <c r="D1606" s="11">
        <v>84.9</v>
      </c>
      <c r="E1606" s="11">
        <v>2</v>
      </c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>
        <v>1</v>
      </c>
      <c r="Q1606" s="11">
        <v>178</v>
      </c>
      <c r="R1606" s="11">
        <v>201601</v>
      </c>
      <c r="S1606" s="11">
        <v>65</v>
      </c>
      <c r="T1606" s="11" t="s">
        <v>191</v>
      </c>
      <c r="U1606" s="11" t="s">
        <v>2470</v>
      </c>
    </row>
    <row r="1607" spans="1:21">
      <c r="A1607" s="11">
        <v>68570</v>
      </c>
      <c r="B1607" s="11">
        <v>1</v>
      </c>
      <c r="C1607" s="11"/>
      <c r="D1607" s="11">
        <v>60.5</v>
      </c>
      <c r="E1607" s="11">
        <v>2</v>
      </c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>
        <v>1</v>
      </c>
      <c r="Q1607" s="11">
        <v>178</v>
      </c>
      <c r="R1607" s="11">
        <v>201601</v>
      </c>
      <c r="S1607" s="11">
        <v>65</v>
      </c>
      <c r="T1607" s="11" t="s">
        <v>191</v>
      </c>
      <c r="U1607" s="11" t="s">
        <v>2471</v>
      </c>
    </row>
    <row r="1608" spans="1:21">
      <c r="A1608" s="11">
        <v>68570</v>
      </c>
      <c r="B1608" s="11">
        <v>1</v>
      </c>
      <c r="C1608" s="11"/>
      <c r="D1608" s="11">
        <v>83.8</v>
      </c>
      <c r="E1608" s="11">
        <v>2</v>
      </c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>
        <v>1</v>
      </c>
      <c r="Q1608" s="11">
        <v>178</v>
      </c>
      <c r="R1608" s="11">
        <v>201601</v>
      </c>
      <c r="S1608" s="11">
        <v>65</v>
      </c>
      <c r="T1608" s="11" t="s">
        <v>191</v>
      </c>
      <c r="U1608" s="11" t="s">
        <v>2472</v>
      </c>
    </row>
    <row r="1609" spans="1:21">
      <c r="A1609" s="11">
        <v>68570</v>
      </c>
      <c r="B1609" s="11">
        <v>1</v>
      </c>
      <c r="C1609" s="11"/>
      <c r="D1609" s="11">
        <v>70.900000000000006</v>
      </c>
      <c r="E1609" s="11">
        <v>2</v>
      </c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>
        <v>1</v>
      </c>
      <c r="Q1609" s="11">
        <v>178</v>
      </c>
      <c r="R1609" s="11">
        <v>201601</v>
      </c>
      <c r="S1609" s="11">
        <v>65</v>
      </c>
      <c r="T1609" s="11" t="s">
        <v>191</v>
      </c>
      <c r="U1609" s="11" t="s">
        <v>2473</v>
      </c>
    </row>
    <row r="1610" spans="1:21">
      <c r="A1610" s="11">
        <v>68570</v>
      </c>
      <c r="B1610" s="11">
        <v>1</v>
      </c>
      <c r="C1610" s="11"/>
      <c r="D1610" s="11">
        <v>95.4</v>
      </c>
      <c r="E1610" s="11">
        <v>2</v>
      </c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>
        <v>1</v>
      </c>
      <c r="Q1610" s="11">
        <v>178</v>
      </c>
      <c r="R1610" s="11">
        <v>201601</v>
      </c>
      <c r="S1610" s="11">
        <v>65</v>
      </c>
      <c r="T1610" s="11" t="s">
        <v>191</v>
      </c>
      <c r="U1610" s="11" t="s">
        <v>2474</v>
      </c>
    </row>
    <row r="1611" spans="1:21">
      <c r="A1611" s="11">
        <v>68570</v>
      </c>
      <c r="B1611" s="11">
        <v>1</v>
      </c>
      <c r="C1611" s="11"/>
      <c r="D1611" s="11">
        <v>81.7</v>
      </c>
      <c r="E1611" s="11">
        <v>2</v>
      </c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>
        <v>1</v>
      </c>
      <c r="Q1611" s="11">
        <v>178</v>
      </c>
      <c r="R1611" s="11">
        <v>201601</v>
      </c>
      <c r="S1611" s="11">
        <v>65</v>
      </c>
      <c r="T1611" s="11" t="s">
        <v>191</v>
      </c>
      <c r="U1611" s="11" t="s">
        <v>2475</v>
      </c>
    </row>
    <row r="1612" spans="1:21">
      <c r="A1612" s="11">
        <v>68570</v>
      </c>
      <c r="B1612" s="11">
        <v>1</v>
      </c>
      <c r="C1612" s="11"/>
      <c r="D1612" s="11">
        <v>84.2</v>
      </c>
      <c r="E1612" s="11">
        <v>2</v>
      </c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>
        <v>1</v>
      </c>
      <c r="Q1612" s="11">
        <v>178</v>
      </c>
      <c r="R1612" s="11">
        <v>201601</v>
      </c>
      <c r="S1612" s="11">
        <v>65</v>
      </c>
      <c r="T1612" s="11" t="s">
        <v>191</v>
      </c>
      <c r="U1612" s="11" t="s">
        <v>2476</v>
      </c>
    </row>
    <row r="1613" spans="1:21">
      <c r="A1613" s="11">
        <v>68570</v>
      </c>
      <c r="B1613" s="11">
        <v>1</v>
      </c>
      <c r="C1613" s="11"/>
      <c r="D1613" s="11">
        <v>77.8</v>
      </c>
      <c r="E1613" s="11">
        <v>2</v>
      </c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>
        <v>1</v>
      </c>
      <c r="Q1613" s="11">
        <v>178</v>
      </c>
      <c r="R1613" s="11">
        <v>201601</v>
      </c>
      <c r="S1613" s="11">
        <v>65</v>
      </c>
      <c r="T1613" s="11" t="s">
        <v>191</v>
      </c>
      <c r="U1613" s="11" t="s">
        <v>2477</v>
      </c>
    </row>
    <row r="1614" spans="1:21">
      <c r="A1614" s="11">
        <v>68570</v>
      </c>
      <c r="B1614" s="11">
        <v>1</v>
      </c>
      <c r="C1614" s="11"/>
      <c r="D1614" s="11">
        <v>71.400000000000006</v>
      </c>
      <c r="E1614" s="11">
        <v>2</v>
      </c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>
        <v>1</v>
      </c>
      <c r="Q1614" s="11">
        <v>178</v>
      </c>
      <c r="R1614" s="11">
        <v>201601</v>
      </c>
      <c r="S1614" s="11">
        <v>65</v>
      </c>
      <c r="T1614" s="11" t="s">
        <v>191</v>
      </c>
      <c r="U1614" s="11" t="s">
        <v>2478</v>
      </c>
    </row>
    <row r="1615" spans="1:21">
      <c r="A1615" s="11">
        <v>68570</v>
      </c>
      <c r="B1615" s="11">
        <v>1</v>
      </c>
      <c r="C1615" s="11"/>
      <c r="D1615" s="11">
        <v>89.4</v>
      </c>
      <c r="E1615" s="11">
        <v>2</v>
      </c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>
        <v>1</v>
      </c>
      <c r="Q1615" s="11">
        <v>178</v>
      </c>
      <c r="R1615" s="11">
        <v>201601</v>
      </c>
      <c r="S1615" s="11">
        <v>65</v>
      </c>
      <c r="T1615" s="11" t="s">
        <v>191</v>
      </c>
      <c r="U1615" s="11" t="s">
        <v>2479</v>
      </c>
    </row>
    <row r="1616" spans="1:21">
      <c r="A1616" s="11">
        <v>68570</v>
      </c>
      <c r="B1616" s="11">
        <v>1</v>
      </c>
      <c r="C1616" s="11"/>
      <c r="D1616" s="11">
        <v>70.7</v>
      </c>
      <c r="E1616" s="11">
        <v>2</v>
      </c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>
        <v>1</v>
      </c>
      <c r="Q1616" s="11">
        <v>178</v>
      </c>
      <c r="R1616" s="11">
        <v>201601</v>
      </c>
      <c r="S1616" s="11">
        <v>65</v>
      </c>
      <c r="T1616" s="11" t="s">
        <v>191</v>
      </c>
      <c r="U1616" s="11" t="s">
        <v>2480</v>
      </c>
    </row>
    <row r="1617" spans="1:21">
      <c r="A1617" s="11">
        <v>68570</v>
      </c>
      <c r="B1617" s="11">
        <v>1</v>
      </c>
      <c r="C1617" s="11"/>
      <c r="D1617" s="11">
        <v>84.1</v>
      </c>
      <c r="E1617" s="11">
        <v>2</v>
      </c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>
        <v>1</v>
      </c>
      <c r="Q1617" s="11">
        <v>178</v>
      </c>
      <c r="R1617" s="11">
        <v>201601</v>
      </c>
      <c r="S1617" s="11">
        <v>65</v>
      </c>
      <c r="T1617" s="11" t="s">
        <v>191</v>
      </c>
      <c r="U1617" s="11" t="s">
        <v>2481</v>
      </c>
    </row>
    <row r="1618" spans="1:21">
      <c r="A1618" s="11">
        <v>68570</v>
      </c>
      <c r="B1618" s="11">
        <v>1</v>
      </c>
      <c r="C1618" s="11"/>
      <c r="D1618" s="11">
        <v>78.400000000000006</v>
      </c>
      <c r="E1618" s="11">
        <v>2</v>
      </c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>
        <v>1</v>
      </c>
      <c r="Q1618" s="11">
        <v>178</v>
      </c>
      <c r="R1618" s="11">
        <v>201601</v>
      </c>
      <c r="S1618" s="11">
        <v>65</v>
      </c>
      <c r="T1618" s="11" t="s">
        <v>191</v>
      </c>
      <c r="U1618" s="11" t="s">
        <v>2482</v>
      </c>
    </row>
    <row r="1619" spans="1:21">
      <c r="A1619" s="11">
        <v>68570</v>
      </c>
      <c r="B1619" s="11">
        <v>1</v>
      </c>
      <c r="C1619" s="11"/>
      <c r="D1619" s="11">
        <v>80.3</v>
      </c>
      <c r="E1619" s="11">
        <v>2</v>
      </c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>
        <v>1</v>
      </c>
      <c r="Q1619" s="11">
        <v>178</v>
      </c>
      <c r="R1619" s="11">
        <v>201601</v>
      </c>
      <c r="S1619" s="11">
        <v>65</v>
      </c>
      <c r="T1619" s="11" t="s">
        <v>191</v>
      </c>
      <c r="U1619" s="11" t="s">
        <v>2483</v>
      </c>
    </row>
    <row r="1620" spans="1:21">
      <c r="A1620" s="11">
        <v>68570</v>
      </c>
      <c r="B1620" s="11">
        <v>1</v>
      </c>
      <c r="C1620" s="11"/>
      <c r="D1620" s="11">
        <v>91.1</v>
      </c>
      <c r="E1620" s="11">
        <v>2</v>
      </c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>
        <v>1</v>
      </c>
      <c r="Q1620" s="11">
        <v>178</v>
      </c>
      <c r="R1620" s="11">
        <v>201601</v>
      </c>
      <c r="S1620" s="11">
        <v>65</v>
      </c>
      <c r="T1620" s="11" t="s">
        <v>191</v>
      </c>
      <c r="U1620" s="11" t="s">
        <v>2484</v>
      </c>
    </row>
    <row r="1621" spans="1:21">
      <c r="A1621" s="11">
        <v>68570</v>
      </c>
      <c r="B1621" s="11">
        <v>1</v>
      </c>
      <c r="C1621" s="11"/>
      <c r="D1621" s="11">
        <v>71.7</v>
      </c>
      <c r="E1621" s="11">
        <v>2</v>
      </c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>
        <v>1</v>
      </c>
      <c r="Q1621" s="11">
        <v>178</v>
      </c>
      <c r="R1621" s="11">
        <v>201601</v>
      </c>
      <c r="S1621" s="11">
        <v>65</v>
      </c>
      <c r="T1621" s="11" t="s">
        <v>191</v>
      </c>
      <c r="U1621" s="11" t="s">
        <v>2485</v>
      </c>
    </row>
    <row r="1622" spans="1:21">
      <c r="A1622" s="11">
        <v>68570</v>
      </c>
      <c r="B1622" s="11">
        <v>1</v>
      </c>
      <c r="C1622" s="11"/>
      <c r="D1622" s="11">
        <v>64.3</v>
      </c>
      <c r="E1622" s="11">
        <v>2</v>
      </c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>
        <v>1</v>
      </c>
      <c r="Q1622" s="11">
        <v>178</v>
      </c>
      <c r="R1622" s="11">
        <v>201601</v>
      </c>
      <c r="S1622" s="11">
        <v>65</v>
      </c>
      <c r="T1622" s="11" t="s">
        <v>191</v>
      </c>
      <c r="U1622" s="11" t="s">
        <v>2486</v>
      </c>
    </row>
    <row r="1623" spans="1:21">
      <c r="A1623" s="11">
        <v>68570</v>
      </c>
      <c r="B1623" s="11">
        <v>1</v>
      </c>
      <c r="C1623" s="11"/>
      <c r="D1623" s="11">
        <v>64.3</v>
      </c>
      <c r="E1623" s="11">
        <v>2</v>
      </c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>
        <v>1</v>
      </c>
      <c r="Q1623" s="11">
        <v>178</v>
      </c>
      <c r="R1623" s="11">
        <v>201601</v>
      </c>
      <c r="S1623" s="11">
        <v>65</v>
      </c>
      <c r="T1623" s="11" t="s">
        <v>191</v>
      </c>
      <c r="U1623" s="11" t="s">
        <v>2487</v>
      </c>
    </row>
    <row r="1624" spans="1:21">
      <c r="A1624" s="11">
        <v>68570</v>
      </c>
      <c r="B1624" s="11">
        <v>1</v>
      </c>
      <c r="C1624" s="11"/>
      <c r="D1624" s="11">
        <v>79</v>
      </c>
      <c r="E1624" s="11">
        <v>2</v>
      </c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>
        <v>1</v>
      </c>
      <c r="Q1624" s="11">
        <v>178</v>
      </c>
      <c r="R1624" s="11">
        <v>201601</v>
      </c>
      <c r="S1624" s="11">
        <v>65</v>
      </c>
      <c r="T1624" s="11" t="s">
        <v>191</v>
      </c>
      <c r="U1624" s="11" t="s">
        <v>2488</v>
      </c>
    </row>
    <row r="1625" spans="1:21">
      <c r="A1625" s="11">
        <v>68570</v>
      </c>
      <c r="B1625" s="11">
        <v>1</v>
      </c>
      <c r="C1625" s="11"/>
      <c r="D1625" s="11">
        <v>84.5</v>
      </c>
      <c r="E1625" s="11">
        <v>2</v>
      </c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>
        <v>1</v>
      </c>
      <c r="Q1625" s="11">
        <v>178</v>
      </c>
      <c r="R1625" s="11">
        <v>201601</v>
      </c>
      <c r="S1625" s="11">
        <v>65</v>
      </c>
      <c r="T1625" s="11" t="s">
        <v>191</v>
      </c>
      <c r="U1625" s="11" t="s">
        <v>2489</v>
      </c>
    </row>
    <row r="1626" spans="1:21">
      <c r="A1626" s="11">
        <v>68570</v>
      </c>
      <c r="B1626" s="11">
        <v>1</v>
      </c>
      <c r="C1626" s="11"/>
      <c r="D1626" s="11">
        <v>83.9</v>
      </c>
      <c r="E1626" s="11">
        <v>2</v>
      </c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>
        <v>1</v>
      </c>
      <c r="Q1626" s="11">
        <v>178</v>
      </c>
      <c r="R1626" s="11">
        <v>201601</v>
      </c>
      <c r="S1626" s="11">
        <v>65</v>
      </c>
      <c r="T1626" s="11" t="s">
        <v>191</v>
      </c>
      <c r="U1626" s="11" t="s">
        <v>2490</v>
      </c>
    </row>
    <row r="1627" spans="1:21">
      <c r="A1627" s="11">
        <v>68570</v>
      </c>
      <c r="B1627" s="11">
        <v>1</v>
      </c>
      <c r="C1627" s="11"/>
      <c r="D1627" s="11">
        <v>81.099999999999994</v>
      </c>
      <c r="E1627" s="11">
        <v>2</v>
      </c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>
        <v>1</v>
      </c>
      <c r="Q1627" s="11">
        <v>178</v>
      </c>
      <c r="R1627" s="11">
        <v>201601</v>
      </c>
      <c r="S1627" s="11">
        <v>65</v>
      </c>
      <c r="T1627" s="11" t="s">
        <v>191</v>
      </c>
      <c r="U1627" s="11" t="s">
        <v>2491</v>
      </c>
    </row>
    <row r="1628" spans="1:21">
      <c r="A1628" s="11">
        <v>68570</v>
      </c>
      <c r="B1628" s="11">
        <v>1</v>
      </c>
      <c r="C1628" s="11"/>
      <c r="D1628" s="11">
        <v>83.5</v>
      </c>
      <c r="E1628" s="11">
        <v>2</v>
      </c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>
        <v>1</v>
      </c>
      <c r="Q1628" s="11">
        <v>178</v>
      </c>
      <c r="R1628" s="11">
        <v>201601</v>
      </c>
      <c r="S1628" s="11">
        <v>65</v>
      </c>
      <c r="T1628" s="11" t="s">
        <v>191</v>
      </c>
      <c r="U1628" s="11" t="s">
        <v>2492</v>
      </c>
    </row>
    <row r="1629" spans="1:21">
      <c r="A1629" s="11">
        <v>68570</v>
      </c>
      <c r="B1629" s="11">
        <v>1</v>
      </c>
      <c r="C1629" s="11"/>
      <c r="D1629" s="11">
        <v>73.599999999999994</v>
      </c>
      <c r="E1629" s="11">
        <v>2</v>
      </c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>
        <v>1</v>
      </c>
      <c r="Q1629" s="11">
        <v>178</v>
      </c>
      <c r="R1629" s="11">
        <v>201601</v>
      </c>
      <c r="S1629" s="11">
        <v>65</v>
      </c>
      <c r="T1629" s="11" t="s">
        <v>191</v>
      </c>
      <c r="U1629" s="11" t="s">
        <v>2493</v>
      </c>
    </row>
    <row r="1630" spans="1:21">
      <c r="A1630" s="11">
        <v>68570</v>
      </c>
      <c r="B1630" s="11">
        <v>1</v>
      </c>
      <c r="C1630" s="11"/>
      <c r="D1630" s="11">
        <v>91.9</v>
      </c>
      <c r="E1630" s="11">
        <v>2</v>
      </c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>
        <v>1</v>
      </c>
      <c r="Q1630" s="11">
        <v>178</v>
      </c>
      <c r="R1630" s="11">
        <v>201601</v>
      </c>
      <c r="S1630" s="11">
        <v>65</v>
      </c>
      <c r="T1630" s="11" t="s">
        <v>191</v>
      </c>
      <c r="U1630" s="11" t="s">
        <v>2494</v>
      </c>
    </row>
    <row r="1631" spans="1:21">
      <c r="A1631" s="11">
        <v>68570</v>
      </c>
      <c r="B1631" s="11">
        <v>1</v>
      </c>
      <c r="C1631" s="11"/>
      <c r="D1631" s="11">
        <v>93.2</v>
      </c>
      <c r="E1631" s="11">
        <v>2</v>
      </c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>
        <v>1</v>
      </c>
      <c r="Q1631" s="11">
        <v>178</v>
      </c>
      <c r="R1631" s="11">
        <v>201601</v>
      </c>
      <c r="S1631" s="11">
        <v>65</v>
      </c>
      <c r="T1631" s="11" t="s">
        <v>191</v>
      </c>
      <c r="U1631" s="11" t="s">
        <v>2495</v>
      </c>
    </row>
    <row r="1632" spans="1:21">
      <c r="A1632" s="11">
        <v>68570</v>
      </c>
      <c r="B1632" s="11">
        <v>1</v>
      </c>
      <c r="C1632" s="11"/>
      <c r="D1632" s="11">
        <v>103.9</v>
      </c>
      <c r="E1632" s="11">
        <v>2</v>
      </c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>
        <v>1</v>
      </c>
      <c r="Q1632" s="11">
        <v>178</v>
      </c>
      <c r="R1632" s="11">
        <v>201601</v>
      </c>
      <c r="S1632" s="11">
        <v>65</v>
      </c>
      <c r="T1632" s="11" t="s">
        <v>191</v>
      </c>
      <c r="U1632" s="11" t="s">
        <v>2496</v>
      </c>
    </row>
    <row r="1633" spans="1:21">
      <c r="A1633" s="11">
        <v>68570</v>
      </c>
      <c r="B1633" s="11">
        <v>1</v>
      </c>
      <c r="C1633" s="11"/>
      <c r="D1633" s="11">
        <v>83.9</v>
      </c>
      <c r="E1633" s="11">
        <v>2</v>
      </c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>
        <v>1</v>
      </c>
      <c r="Q1633" s="11">
        <v>178</v>
      </c>
      <c r="R1633" s="11">
        <v>201601</v>
      </c>
      <c r="S1633" s="11">
        <v>65</v>
      </c>
      <c r="T1633" s="11" t="s">
        <v>191</v>
      </c>
      <c r="U1633" s="11" t="s">
        <v>2497</v>
      </c>
    </row>
    <row r="1634" spans="1:21">
      <c r="A1634" s="11">
        <v>68570</v>
      </c>
      <c r="B1634" s="11">
        <v>1</v>
      </c>
      <c r="C1634" s="11"/>
      <c r="D1634" s="11">
        <v>101</v>
      </c>
      <c r="E1634" s="11">
        <v>2</v>
      </c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>
        <v>1</v>
      </c>
      <c r="Q1634" s="11">
        <v>178</v>
      </c>
      <c r="R1634" s="11">
        <v>201601</v>
      </c>
      <c r="S1634" s="11">
        <v>65</v>
      </c>
      <c r="T1634" s="11" t="s">
        <v>191</v>
      </c>
      <c r="U1634" s="11" t="s">
        <v>2498</v>
      </c>
    </row>
    <row r="1635" spans="1:21">
      <c r="A1635" s="11">
        <v>68570</v>
      </c>
      <c r="B1635" s="11">
        <v>1</v>
      </c>
      <c r="C1635" s="11"/>
      <c r="D1635" s="11">
        <v>99.3</v>
      </c>
      <c r="E1635" s="11">
        <v>2</v>
      </c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>
        <v>1</v>
      </c>
      <c r="Q1635" s="11">
        <v>178</v>
      </c>
      <c r="R1635" s="11">
        <v>201601</v>
      </c>
      <c r="S1635" s="11">
        <v>65</v>
      </c>
      <c r="T1635" s="11" t="s">
        <v>191</v>
      </c>
      <c r="U1635" s="11" t="s">
        <v>2499</v>
      </c>
    </row>
    <row r="1636" spans="1:21">
      <c r="A1636" s="11">
        <v>68570</v>
      </c>
      <c r="B1636" s="11">
        <v>1</v>
      </c>
      <c r="C1636" s="11"/>
      <c r="D1636" s="11">
        <v>72.8</v>
      </c>
      <c r="E1636" s="11">
        <v>2</v>
      </c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>
        <v>1</v>
      </c>
      <c r="Q1636" s="11">
        <v>178</v>
      </c>
      <c r="R1636" s="11">
        <v>201601</v>
      </c>
      <c r="S1636" s="11">
        <v>65</v>
      </c>
      <c r="T1636" s="11" t="s">
        <v>191</v>
      </c>
      <c r="U1636" s="11" t="s">
        <v>2500</v>
      </c>
    </row>
    <row r="1637" spans="1:21">
      <c r="A1637" s="11">
        <v>68570</v>
      </c>
      <c r="B1637" s="11">
        <v>1</v>
      </c>
      <c r="C1637" s="11"/>
      <c r="D1637" s="11">
        <v>89.4</v>
      </c>
      <c r="E1637" s="11">
        <v>2</v>
      </c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>
        <v>1</v>
      </c>
      <c r="Q1637" s="11">
        <v>178</v>
      </c>
      <c r="R1637" s="11">
        <v>201601</v>
      </c>
      <c r="S1637" s="11">
        <v>65</v>
      </c>
      <c r="T1637" s="11" t="s">
        <v>191</v>
      </c>
      <c r="U1637" s="11" t="s">
        <v>2501</v>
      </c>
    </row>
    <row r="1638" spans="1:21">
      <c r="A1638" s="11">
        <v>68570</v>
      </c>
      <c r="B1638" s="11">
        <v>1</v>
      </c>
      <c r="C1638" s="11"/>
      <c r="D1638" s="11">
        <v>49.7</v>
      </c>
      <c r="E1638" s="11">
        <v>2</v>
      </c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>
        <v>1</v>
      </c>
      <c r="Q1638" s="11">
        <v>178</v>
      </c>
      <c r="R1638" s="11">
        <v>201601</v>
      </c>
      <c r="S1638" s="11">
        <v>65</v>
      </c>
      <c r="T1638" s="11" t="s">
        <v>191</v>
      </c>
      <c r="U1638" s="11" t="s">
        <v>2502</v>
      </c>
    </row>
    <row r="1639" spans="1:21">
      <c r="A1639" s="11">
        <v>68570</v>
      </c>
      <c r="B1639" s="11">
        <v>1</v>
      </c>
      <c r="C1639" s="11"/>
      <c r="D1639" s="11">
        <v>76</v>
      </c>
      <c r="E1639" s="11">
        <v>2</v>
      </c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>
        <v>1</v>
      </c>
      <c r="Q1639" s="11">
        <v>178</v>
      </c>
      <c r="R1639" s="11">
        <v>201601</v>
      </c>
      <c r="S1639" s="11">
        <v>65</v>
      </c>
      <c r="T1639" s="11" t="s">
        <v>191</v>
      </c>
      <c r="U1639" s="11" t="s">
        <v>2503</v>
      </c>
    </row>
    <row r="1640" spans="1:21">
      <c r="A1640" s="11">
        <v>68570</v>
      </c>
      <c r="B1640" s="11">
        <v>1</v>
      </c>
      <c r="C1640" s="11"/>
      <c r="D1640" s="11">
        <v>75.7</v>
      </c>
      <c r="E1640" s="11">
        <v>2</v>
      </c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>
        <v>1</v>
      </c>
      <c r="Q1640" s="11">
        <v>178</v>
      </c>
      <c r="R1640" s="11">
        <v>201601</v>
      </c>
      <c r="S1640" s="11">
        <v>65</v>
      </c>
      <c r="T1640" s="11" t="s">
        <v>191</v>
      </c>
      <c r="U1640" s="11" t="s">
        <v>2504</v>
      </c>
    </row>
    <row r="1641" spans="1:21">
      <c r="A1641" s="11">
        <v>68570</v>
      </c>
      <c r="B1641" s="11">
        <v>1</v>
      </c>
      <c r="C1641" s="11"/>
      <c r="D1641" s="11">
        <v>87</v>
      </c>
      <c r="E1641" s="11">
        <v>2</v>
      </c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>
        <v>1</v>
      </c>
      <c r="Q1641" s="11">
        <v>178</v>
      </c>
      <c r="R1641" s="11">
        <v>201601</v>
      </c>
      <c r="S1641" s="11">
        <v>65</v>
      </c>
      <c r="T1641" s="11" t="s">
        <v>191</v>
      </c>
      <c r="U1641" s="11" t="s">
        <v>2505</v>
      </c>
    </row>
    <row r="1642" spans="1:21">
      <c r="A1642" s="11">
        <v>68570</v>
      </c>
      <c r="B1642" s="11">
        <v>1</v>
      </c>
      <c r="C1642" s="11"/>
      <c r="D1642" s="11">
        <v>97.2</v>
      </c>
      <c r="E1642" s="11">
        <v>2</v>
      </c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>
        <v>1</v>
      </c>
      <c r="Q1642" s="11">
        <v>178</v>
      </c>
      <c r="R1642" s="11">
        <v>201601</v>
      </c>
      <c r="S1642" s="11">
        <v>65</v>
      </c>
      <c r="T1642" s="11" t="s">
        <v>191</v>
      </c>
      <c r="U1642" s="11" t="s">
        <v>2506</v>
      </c>
    </row>
    <row r="1643" spans="1:21">
      <c r="A1643" s="11">
        <v>68570</v>
      </c>
      <c r="B1643" s="11">
        <v>1</v>
      </c>
      <c r="C1643" s="11"/>
      <c r="D1643" s="11">
        <v>89.8</v>
      </c>
      <c r="E1643" s="11">
        <v>2</v>
      </c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>
        <v>1</v>
      </c>
      <c r="Q1643" s="11">
        <v>178</v>
      </c>
      <c r="R1643" s="11">
        <v>201601</v>
      </c>
      <c r="S1643" s="11">
        <v>65</v>
      </c>
      <c r="T1643" s="11" t="s">
        <v>191</v>
      </c>
      <c r="U1643" s="11" t="s">
        <v>2507</v>
      </c>
    </row>
    <row r="1644" spans="1:21">
      <c r="A1644" s="11">
        <v>68570</v>
      </c>
      <c r="B1644" s="11">
        <v>1</v>
      </c>
      <c r="C1644" s="11"/>
      <c r="D1644" s="11">
        <v>108.4</v>
      </c>
      <c r="E1644" s="11">
        <v>2</v>
      </c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>
        <v>1</v>
      </c>
      <c r="Q1644" s="11">
        <v>178</v>
      </c>
      <c r="R1644" s="11">
        <v>201601</v>
      </c>
      <c r="S1644" s="11">
        <v>65</v>
      </c>
      <c r="T1644" s="11" t="s">
        <v>191</v>
      </c>
      <c r="U1644" s="11" t="s">
        <v>2508</v>
      </c>
    </row>
    <row r="1645" spans="1:21">
      <c r="A1645" s="11">
        <v>68570</v>
      </c>
      <c r="B1645" s="11">
        <v>1</v>
      </c>
      <c r="C1645" s="11"/>
      <c r="D1645" s="11">
        <v>78</v>
      </c>
      <c r="E1645" s="11">
        <v>2</v>
      </c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>
        <v>1</v>
      </c>
      <c r="Q1645" s="11">
        <v>178</v>
      </c>
      <c r="R1645" s="11">
        <v>201601</v>
      </c>
      <c r="S1645" s="11">
        <v>65</v>
      </c>
      <c r="T1645" s="11" t="s">
        <v>191</v>
      </c>
      <c r="U1645" s="11" t="s">
        <v>2509</v>
      </c>
    </row>
    <row r="1646" spans="1:21">
      <c r="A1646" s="11">
        <v>68570</v>
      </c>
      <c r="B1646" s="11">
        <v>1</v>
      </c>
      <c r="C1646" s="11"/>
      <c r="D1646" s="11">
        <v>90.6</v>
      </c>
      <c r="E1646" s="11">
        <v>2</v>
      </c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>
        <v>1</v>
      </c>
      <c r="Q1646" s="11">
        <v>178</v>
      </c>
      <c r="R1646" s="11">
        <v>201601</v>
      </c>
      <c r="S1646" s="11">
        <v>65</v>
      </c>
      <c r="T1646" s="11" t="s">
        <v>191</v>
      </c>
      <c r="U1646" s="11" t="s">
        <v>2510</v>
      </c>
    </row>
    <row r="1647" spans="1:21">
      <c r="A1647" s="11">
        <v>68570</v>
      </c>
      <c r="B1647" s="11">
        <v>1</v>
      </c>
      <c r="C1647" s="11"/>
      <c r="D1647" s="11">
        <v>83.6</v>
      </c>
      <c r="E1647" s="11">
        <v>2</v>
      </c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>
        <v>1</v>
      </c>
      <c r="Q1647" s="11">
        <v>178</v>
      </c>
      <c r="R1647" s="11">
        <v>201601</v>
      </c>
      <c r="S1647" s="11">
        <v>65</v>
      </c>
      <c r="T1647" s="11" t="s">
        <v>191</v>
      </c>
      <c r="U1647" s="11" t="s">
        <v>2511</v>
      </c>
    </row>
    <row r="1648" spans="1:21">
      <c r="A1648" s="11">
        <v>68570</v>
      </c>
      <c r="B1648" s="11">
        <v>1</v>
      </c>
      <c r="C1648" s="11"/>
      <c r="D1648" s="11">
        <v>78.599999999999994</v>
      </c>
      <c r="E1648" s="11">
        <v>2</v>
      </c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>
        <v>1</v>
      </c>
      <c r="Q1648" s="11">
        <v>178</v>
      </c>
      <c r="R1648" s="11">
        <v>201601</v>
      </c>
      <c r="S1648" s="11">
        <v>65</v>
      </c>
      <c r="T1648" s="11" t="s">
        <v>191</v>
      </c>
      <c r="U1648" s="11" t="s">
        <v>2512</v>
      </c>
    </row>
    <row r="1649" spans="1:21">
      <c r="A1649" s="11">
        <v>68570</v>
      </c>
      <c r="B1649" s="11">
        <v>1</v>
      </c>
      <c r="C1649" s="11"/>
      <c r="D1649" s="11">
        <v>86.3</v>
      </c>
      <c r="E1649" s="11">
        <v>2</v>
      </c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>
        <v>1</v>
      </c>
      <c r="Q1649" s="11">
        <v>178</v>
      </c>
      <c r="R1649" s="11">
        <v>201601</v>
      </c>
      <c r="S1649" s="11">
        <v>65</v>
      </c>
      <c r="T1649" s="11" t="s">
        <v>191</v>
      </c>
      <c r="U1649" s="11" t="s">
        <v>2513</v>
      </c>
    </row>
    <row r="1650" spans="1:21">
      <c r="A1650" s="11">
        <v>68570</v>
      </c>
      <c r="B1650" s="11">
        <v>1</v>
      </c>
      <c r="C1650" s="11"/>
      <c r="D1650" s="11">
        <v>78.599999999999994</v>
      </c>
      <c r="E1650" s="11">
        <v>2</v>
      </c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>
        <v>1</v>
      </c>
      <c r="Q1650" s="11">
        <v>178</v>
      </c>
      <c r="R1650" s="11">
        <v>201601</v>
      </c>
      <c r="S1650" s="11">
        <v>65</v>
      </c>
      <c r="T1650" s="11" t="s">
        <v>191</v>
      </c>
      <c r="U1650" s="11" t="s">
        <v>2514</v>
      </c>
    </row>
    <row r="1651" spans="1:21">
      <c r="A1651" s="11">
        <v>68570</v>
      </c>
      <c r="B1651" s="11">
        <v>1</v>
      </c>
      <c r="C1651" s="11"/>
      <c r="D1651" s="11">
        <v>77</v>
      </c>
      <c r="E1651" s="11">
        <v>2</v>
      </c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>
        <v>1</v>
      </c>
      <c r="Q1651" s="11">
        <v>178</v>
      </c>
      <c r="R1651" s="11">
        <v>201601</v>
      </c>
      <c r="S1651" s="11">
        <v>65</v>
      </c>
      <c r="T1651" s="11" t="s">
        <v>191</v>
      </c>
      <c r="U1651" s="11" t="s">
        <v>2515</v>
      </c>
    </row>
    <row r="1652" spans="1:21">
      <c r="A1652" s="11">
        <v>68570</v>
      </c>
      <c r="B1652" s="11">
        <v>1</v>
      </c>
      <c r="C1652" s="11"/>
      <c r="D1652" s="11">
        <v>98.4</v>
      </c>
      <c r="E1652" s="11">
        <v>2</v>
      </c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>
        <v>1</v>
      </c>
      <c r="Q1652" s="11">
        <v>178</v>
      </c>
      <c r="R1652" s="11">
        <v>201601</v>
      </c>
      <c r="S1652" s="11">
        <v>65</v>
      </c>
      <c r="T1652" s="11" t="s">
        <v>191</v>
      </c>
      <c r="U1652" s="11" t="s">
        <v>2516</v>
      </c>
    </row>
    <row r="1653" spans="1:21">
      <c r="A1653" s="11">
        <v>68570</v>
      </c>
      <c r="B1653" s="11">
        <v>1</v>
      </c>
      <c r="C1653" s="11"/>
      <c r="D1653" s="11">
        <v>95.4</v>
      </c>
      <c r="E1653" s="11">
        <v>2</v>
      </c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>
        <v>1</v>
      </c>
      <c r="Q1653" s="11">
        <v>178</v>
      </c>
      <c r="R1653" s="11">
        <v>201601</v>
      </c>
      <c r="S1653" s="11">
        <v>65</v>
      </c>
      <c r="T1653" s="11" t="s">
        <v>191</v>
      </c>
      <c r="U1653" s="11" t="s">
        <v>2517</v>
      </c>
    </row>
    <row r="1654" spans="1:21">
      <c r="A1654" s="11">
        <v>68570</v>
      </c>
      <c r="B1654" s="11">
        <v>1</v>
      </c>
      <c r="C1654" s="11"/>
      <c r="D1654" s="11">
        <v>70.7</v>
      </c>
      <c r="E1654" s="11">
        <v>2</v>
      </c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>
        <v>1</v>
      </c>
      <c r="Q1654" s="11">
        <v>178</v>
      </c>
      <c r="R1654" s="11">
        <v>201601</v>
      </c>
      <c r="S1654" s="11">
        <v>65</v>
      </c>
      <c r="T1654" s="11" t="s">
        <v>191</v>
      </c>
      <c r="U1654" s="11" t="s">
        <v>2518</v>
      </c>
    </row>
    <row r="1655" spans="1:21">
      <c r="A1655" s="11">
        <v>68570</v>
      </c>
      <c r="B1655" s="11">
        <v>1</v>
      </c>
      <c r="C1655" s="11"/>
      <c r="D1655" s="11">
        <v>103.2</v>
      </c>
      <c r="E1655" s="11">
        <v>2</v>
      </c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>
        <v>1</v>
      </c>
      <c r="Q1655" s="11">
        <v>178</v>
      </c>
      <c r="R1655" s="11">
        <v>201601</v>
      </c>
      <c r="S1655" s="11">
        <v>65</v>
      </c>
      <c r="T1655" s="11" t="s">
        <v>191</v>
      </c>
      <c r="U1655" s="11" t="s">
        <v>2519</v>
      </c>
    </row>
    <row r="1656" spans="1:21">
      <c r="A1656" s="11">
        <v>68570</v>
      </c>
      <c r="B1656" s="11">
        <v>1</v>
      </c>
      <c r="C1656" s="11"/>
      <c r="D1656" s="11">
        <v>90.4</v>
      </c>
      <c r="E1656" s="11">
        <v>2</v>
      </c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>
        <v>1</v>
      </c>
      <c r="Q1656" s="11">
        <v>178</v>
      </c>
      <c r="R1656" s="11">
        <v>201601</v>
      </c>
      <c r="S1656" s="11">
        <v>65</v>
      </c>
      <c r="T1656" s="11" t="s">
        <v>191</v>
      </c>
      <c r="U1656" s="11" t="s">
        <v>2520</v>
      </c>
    </row>
    <row r="1657" spans="1:21">
      <c r="A1657" s="11">
        <v>68570</v>
      </c>
      <c r="B1657" s="11">
        <v>1</v>
      </c>
      <c r="C1657" s="11"/>
      <c r="D1657" s="11">
        <v>91</v>
      </c>
      <c r="E1657" s="11">
        <v>2</v>
      </c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>
        <v>1</v>
      </c>
      <c r="Q1657" s="11">
        <v>178</v>
      </c>
      <c r="R1657" s="11">
        <v>201601</v>
      </c>
      <c r="S1657" s="11">
        <v>65</v>
      </c>
      <c r="T1657" s="11" t="s">
        <v>191</v>
      </c>
      <c r="U1657" s="11" t="s">
        <v>2521</v>
      </c>
    </row>
    <row r="1658" spans="1:21">
      <c r="A1658" s="11">
        <v>68570</v>
      </c>
      <c r="B1658" s="11">
        <v>1</v>
      </c>
      <c r="C1658" s="11"/>
      <c r="D1658" s="11">
        <v>99.6</v>
      </c>
      <c r="E1658" s="11">
        <v>2</v>
      </c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>
        <v>1</v>
      </c>
      <c r="Q1658" s="11">
        <v>178</v>
      </c>
      <c r="R1658" s="11">
        <v>201601</v>
      </c>
      <c r="S1658" s="11">
        <v>65</v>
      </c>
      <c r="T1658" s="11" t="s">
        <v>191</v>
      </c>
      <c r="U1658" s="11" t="s">
        <v>2522</v>
      </c>
    </row>
    <row r="1659" spans="1:21">
      <c r="A1659" s="11">
        <v>68570</v>
      </c>
      <c r="B1659" s="11">
        <v>1</v>
      </c>
      <c r="C1659" s="11"/>
      <c r="D1659" s="11">
        <v>78.599999999999994</v>
      </c>
      <c r="E1659" s="11">
        <v>2</v>
      </c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>
        <v>1</v>
      </c>
      <c r="Q1659" s="11">
        <v>178</v>
      </c>
      <c r="R1659" s="11">
        <v>201601</v>
      </c>
      <c r="S1659" s="11">
        <v>65</v>
      </c>
      <c r="T1659" s="11" t="s">
        <v>191</v>
      </c>
      <c r="U1659" s="11" t="s">
        <v>2523</v>
      </c>
    </row>
    <row r="1660" spans="1:21">
      <c r="A1660" s="11">
        <v>68570</v>
      </c>
      <c r="B1660" s="11">
        <v>1</v>
      </c>
      <c r="C1660" s="11"/>
      <c r="D1660" s="11">
        <v>84.7</v>
      </c>
      <c r="E1660" s="11">
        <v>2</v>
      </c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>
        <v>1</v>
      </c>
      <c r="Q1660" s="11">
        <v>178</v>
      </c>
      <c r="R1660" s="11">
        <v>201601</v>
      </c>
      <c r="S1660" s="11">
        <v>65</v>
      </c>
      <c r="T1660" s="11" t="s">
        <v>191</v>
      </c>
      <c r="U1660" s="11" t="s">
        <v>2524</v>
      </c>
    </row>
    <row r="1661" spans="1:21">
      <c r="A1661" s="11">
        <v>68570</v>
      </c>
      <c r="B1661" s="11">
        <v>1</v>
      </c>
      <c r="C1661" s="11"/>
      <c r="D1661" s="11">
        <v>93.4</v>
      </c>
      <c r="E1661" s="11">
        <v>2</v>
      </c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>
        <v>1</v>
      </c>
      <c r="Q1661" s="11">
        <v>178</v>
      </c>
      <c r="R1661" s="11">
        <v>201601</v>
      </c>
      <c r="S1661" s="11">
        <v>65</v>
      </c>
      <c r="T1661" s="11" t="s">
        <v>191</v>
      </c>
      <c r="U1661" s="11" t="s">
        <v>2525</v>
      </c>
    </row>
    <row r="1662" spans="1:21">
      <c r="A1662" s="11">
        <v>68570</v>
      </c>
      <c r="B1662" s="11">
        <v>1</v>
      </c>
      <c r="C1662" s="11"/>
      <c r="D1662" s="11">
        <v>71.900000000000006</v>
      </c>
      <c r="E1662" s="11">
        <v>2</v>
      </c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>
        <v>1</v>
      </c>
      <c r="Q1662" s="11">
        <v>178</v>
      </c>
      <c r="R1662" s="11">
        <v>201601</v>
      </c>
      <c r="S1662" s="11">
        <v>65</v>
      </c>
      <c r="T1662" s="11" t="s">
        <v>191</v>
      </c>
      <c r="U1662" s="11" t="s">
        <v>2526</v>
      </c>
    </row>
    <row r="1663" spans="1:21">
      <c r="A1663" s="11">
        <v>68570</v>
      </c>
      <c r="B1663" s="11">
        <v>1</v>
      </c>
      <c r="C1663" s="11"/>
      <c r="D1663" s="11">
        <v>107.5</v>
      </c>
      <c r="E1663" s="11">
        <v>2</v>
      </c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>
        <v>1</v>
      </c>
      <c r="Q1663" s="11">
        <v>178</v>
      </c>
      <c r="R1663" s="11">
        <v>201601</v>
      </c>
      <c r="S1663" s="11">
        <v>65</v>
      </c>
      <c r="T1663" s="11" t="s">
        <v>191</v>
      </c>
      <c r="U1663" s="11" t="s">
        <v>2527</v>
      </c>
    </row>
    <row r="1664" spans="1:21">
      <c r="A1664" s="11">
        <v>68570</v>
      </c>
      <c r="B1664" s="11">
        <v>1</v>
      </c>
      <c r="C1664" s="11"/>
      <c r="D1664" s="11">
        <v>89.2</v>
      </c>
      <c r="E1664" s="11">
        <v>2</v>
      </c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>
        <v>1</v>
      </c>
      <c r="Q1664" s="11">
        <v>178</v>
      </c>
      <c r="R1664" s="11">
        <v>201601</v>
      </c>
      <c r="S1664" s="11">
        <v>65</v>
      </c>
      <c r="T1664" s="11" t="s">
        <v>191</v>
      </c>
      <c r="U1664" s="11" t="s">
        <v>2528</v>
      </c>
    </row>
    <row r="1665" spans="1:21">
      <c r="A1665" s="11">
        <v>68570</v>
      </c>
      <c r="B1665" s="11">
        <v>1</v>
      </c>
      <c r="C1665" s="11"/>
      <c r="D1665" s="11">
        <v>82.1</v>
      </c>
      <c r="E1665" s="11">
        <v>2</v>
      </c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>
        <v>1</v>
      </c>
      <c r="Q1665" s="11">
        <v>178</v>
      </c>
      <c r="R1665" s="11">
        <v>201601</v>
      </c>
      <c r="S1665" s="11">
        <v>65</v>
      </c>
      <c r="T1665" s="11" t="s">
        <v>191</v>
      </c>
      <c r="U1665" s="11" t="s">
        <v>2529</v>
      </c>
    </row>
    <row r="1666" spans="1:21">
      <c r="A1666" s="11">
        <v>68570</v>
      </c>
      <c r="B1666" s="11">
        <v>1</v>
      </c>
      <c r="C1666" s="11"/>
      <c r="D1666" s="11">
        <v>86.7</v>
      </c>
      <c r="E1666" s="11">
        <v>2</v>
      </c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>
        <v>1</v>
      </c>
      <c r="Q1666" s="11">
        <v>178</v>
      </c>
      <c r="R1666" s="11">
        <v>201601</v>
      </c>
      <c r="S1666" s="11">
        <v>65</v>
      </c>
      <c r="T1666" s="11" t="s">
        <v>191</v>
      </c>
      <c r="U1666" s="11" t="s">
        <v>2530</v>
      </c>
    </row>
    <row r="1667" spans="1:21">
      <c r="A1667" s="11">
        <v>68570</v>
      </c>
      <c r="B1667" s="11">
        <v>1</v>
      </c>
      <c r="C1667" s="11"/>
      <c r="D1667" s="11">
        <v>90.8</v>
      </c>
      <c r="E1667" s="11">
        <v>2</v>
      </c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>
        <v>1</v>
      </c>
      <c r="Q1667" s="11">
        <v>178</v>
      </c>
      <c r="R1667" s="11">
        <v>201601</v>
      </c>
      <c r="S1667" s="11">
        <v>65</v>
      </c>
      <c r="T1667" s="11" t="s">
        <v>191</v>
      </c>
      <c r="U1667" s="11" t="s">
        <v>2531</v>
      </c>
    </row>
    <row r="1668" spans="1:21">
      <c r="A1668" s="11">
        <v>68570</v>
      </c>
      <c r="B1668" s="11">
        <v>1</v>
      </c>
      <c r="C1668" s="11"/>
      <c r="D1668" s="11">
        <v>96.9</v>
      </c>
      <c r="E1668" s="11">
        <v>2</v>
      </c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>
        <v>1</v>
      </c>
      <c r="Q1668" s="11">
        <v>178</v>
      </c>
      <c r="R1668" s="11">
        <v>201601</v>
      </c>
      <c r="S1668" s="11">
        <v>65</v>
      </c>
      <c r="T1668" s="11" t="s">
        <v>191</v>
      </c>
      <c r="U1668" s="11" t="s">
        <v>2532</v>
      </c>
    </row>
    <row r="1669" spans="1:21">
      <c r="A1669" s="11">
        <v>68570</v>
      </c>
      <c r="B1669" s="11">
        <v>1</v>
      </c>
      <c r="C1669" s="11"/>
      <c r="D1669" s="11">
        <v>108.8</v>
      </c>
      <c r="E1669" s="11">
        <v>2</v>
      </c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>
        <v>1</v>
      </c>
      <c r="Q1669" s="11">
        <v>178</v>
      </c>
      <c r="R1669" s="11">
        <v>201601</v>
      </c>
      <c r="S1669" s="11">
        <v>65</v>
      </c>
      <c r="T1669" s="11" t="s">
        <v>191</v>
      </c>
      <c r="U1669" s="11" t="s">
        <v>2533</v>
      </c>
    </row>
    <row r="1670" spans="1:21">
      <c r="A1670" s="11">
        <v>68570</v>
      </c>
      <c r="B1670" s="11">
        <v>1</v>
      </c>
      <c r="C1670" s="11"/>
      <c r="D1670" s="11">
        <v>62.3</v>
      </c>
      <c r="E1670" s="11">
        <v>2</v>
      </c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>
        <v>1</v>
      </c>
      <c r="Q1670" s="11">
        <v>178</v>
      </c>
      <c r="R1670" s="11">
        <v>201601</v>
      </c>
      <c r="S1670" s="11">
        <v>65</v>
      </c>
      <c r="T1670" s="11" t="s">
        <v>191</v>
      </c>
      <c r="U1670" s="11" t="s">
        <v>2534</v>
      </c>
    </row>
    <row r="1671" spans="1:21">
      <c r="A1671" s="11">
        <v>68570</v>
      </c>
      <c r="B1671" s="11">
        <v>1</v>
      </c>
      <c r="C1671" s="11"/>
      <c r="D1671" s="11">
        <v>92.8</v>
      </c>
      <c r="E1671" s="11">
        <v>2</v>
      </c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>
        <v>1</v>
      </c>
      <c r="Q1671" s="11">
        <v>178</v>
      </c>
      <c r="R1671" s="11">
        <v>201601</v>
      </c>
      <c r="S1671" s="11">
        <v>65</v>
      </c>
      <c r="T1671" s="11" t="s">
        <v>191</v>
      </c>
      <c r="U1671" s="11" t="s">
        <v>2535</v>
      </c>
    </row>
    <row r="1672" spans="1:21">
      <c r="A1672" s="11">
        <v>68570</v>
      </c>
      <c r="B1672" s="11">
        <v>1</v>
      </c>
      <c r="C1672" s="11"/>
      <c r="D1672" s="11">
        <v>87.5</v>
      </c>
      <c r="E1672" s="11">
        <v>2</v>
      </c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>
        <v>1</v>
      </c>
      <c r="Q1672" s="11">
        <v>178</v>
      </c>
      <c r="R1672" s="11">
        <v>201601</v>
      </c>
      <c r="S1672" s="11">
        <v>65</v>
      </c>
      <c r="T1672" s="11" t="s">
        <v>191</v>
      </c>
      <c r="U1672" s="11" t="s">
        <v>2536</v>
      </c>
    </row>
    <row r="1673" spans="1:21">
      <c r="A1673" s="11">
        <v>68570</v>
      </c>
      <c r="B1673" s="11">
        <v>1</v>
      </c>
      <c r="C1673" s="11"/>
      <c r="D1673" s="11">
        <v>110</v>
      </c>
      <c r="E1673" s="11">
        <v>2</v>
      </c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>
        <v>1</v>
      </c>
      <c r="Q1673" s="11">
        <v>178</v>
      </c>
      <c r="R1673" s="11">
        <v>201601</v>
      </c>
      <c r="S1673" s="11">
        <v>65</v>
      </c>
      <c r="T1673" s="11" t="s">
        <v>191</v>
      </c>
      <c r="U1673" s="11" t="s">
        <v>2537</v>
      </c>
    </row>
    <row r="1674" spans="1:21">
      <c r="A1674" s="11">
        <v>68570</v>
      </c>
      <c r="B1674" s="11">
        <v>2</v>
      </c>
      <c r="C1674" s="11"/>
      <c r="D1674" s="11">
        <v>25.8</v>
      </c>
      <c r="E1674" s="11">
        <v>2</v>
      </c>
      <c r="F1674" s="11">
        <v>0</v>
      </c>
      <c r="G1674" s="11">
        <v>0</v>
      </c>
      <c r="H1674" s="11">
        <v>0</v>
      </c>
      <c r="I1674" s="11"/>
      <c r="J1674" s="11"/>
      <c r="K1674" s="11"/>
      <c r="L1674" s="11"/>
      <c r="M1674" s="11"/>
      <c r="N1674" s="11"/>
      <c r="O1674" s="11"/>
      <c r="P1674" s="11">
        <v>1.97926</v>
      </c>
      <c r="Q1674" s="11">
        <v>178</v>
      </c>
      <c r="R1674" s="11">
        <v>201601</v>
      </c>
      <c r="S1674" s="11">
        <v>65</v>
      </c>
      <c r="T1674" s="11" t="s">
        <v>191</v>
      </c>
      <c r="U1674" s="11" t="s">
        <v>2538</v>
      </c>
    </row>
    <row r="1675" spans="1:21">
      <c r="A1675" s="11">
        <v>68570</v>
      </c>
      <c r="B1675" s="11">
        <v>2</v>
      </c>
      <c r="C1675" s="11"/>
      <c r="D1675" s="11">
        <v>44</v>
      </c>
      <c r="E1675" s="11">
        <v>2</v>
      </c>
      <c r="F1675" s="11">
        <v>0</v>
      </c>
      <c r="G1675" s="11">
        <v>0</v>
      </c>
      <c r="H1675" s="11">
        <v>0</v>
      </c>
      <c r="I1675" s="11"/>
      <c r="J1675" s="11"/>
      <c r="K1675" s="11"/>
      <c r="L1675" s="11"/>
      <c r="M1675" s="11"/>
      <c r="N1675" s="11"/>
      <c r="O1675" s="11"/>
      <c r="P1675" s="11">
        <v>1.97926</v>
      </c>
      <c r="Q1675" s="11">
        <v>178</v>
      </c>
      <c r="R1675" s="11">
        <v>201601</v>
      </c>
      <c r="S1675" s="11">
        <v>65</v>
      </c>
      <c r="T1675" s="11" t="s">
        <v>191</v>
      </c>
      <c r="U1675" s="11" t="s">
        <v>2539</v>
      </c>
    </row>
    <row r="1676" spans="1:21">
      <c r="A1676" s="11">
        <v>68570</v>
      </c>
      <c r="B1676" s="11">
        <v>2</v>
      </c>
      <c r="C1676" s="11"/>
      <c r="D1676" s="11">
        <v>51.2</v>
      </c>
      <c r="E1676" s="11">
        <v>2</v>
      </c>
      <c r="F1676" s="11">
        <v>0</v>
      </c>
      <c r="G1676" s="11">
        <v>0</v>
      </c>
      <c r="H1676" s="11">
        <v>0</v>
      </c>
      <c r="I1676" s="11"/>
      <c r="J1676" s="11"/>
      <c r="K1676" s="11"/>
      <c r="L1676" s="11"/>
      <c r="M1676" s="11"/>
      <c r="N1676" s="11"/>
      <c r="O1676" s="11"/>
      <c r="P1676" s="11">
        <v>1.97926</v>
      </c>
      <c r="Q1676" s="11">
        <v>178</v>
      </c>
      <c r="R1676" s="11">
        <v>201601</v>
      </c>
      <c r="S1676" s="11">
        <v>65</v>
      </c>
      <c r="T1676" s="11" t="s">
        <v>191</v>
      </c>
      <c r="U1676" s="11" t="s">
        <v>2540</v>
      </c>
    </row>
    <row r="1677" spans="1:21">
      <c r="A1677" s="11">
        <v>68570</v>
      </c>
      <c r="B1677" s="11">
        <v>2</v>
      </c>
      <c r="C1677" s="11"/>
      <c r="D1677" s="11">
        <v>50.8</v>
      </c>
      <c r="E1677" s="11">
        <v>2</v>
      </c>
      <c r="F1677" s="11">
        <v>0</v>
      </c>
      <c r="G1677" s="11">
        <v>0</v>
      </c>
      <c r="H1677" s="11">
        <v>1</v>
      </c>
      <c r="I1677" s="11"/>
      <c r="J1677" s="11"/>
      <c r="K1677" s="11"/>
      <c r="L1677" s="11"/>
      <c r="M1677" s="11"/>
      <c r="N1677" s="11"/>
      <c r="O1677" s="11"/>
      <c r="P1677" s="11">
        <v>1.97926</v>
      </c>
      <c r="Q1677" s="11">
        <v>178</v>
      </c>
      <c r="R1677" s="11">
        <v>201601</v>
      </c>
      <c r="S1677" s="11">
        <v>65</v>
      </c>
      <c r="T1677" s="11" t="s">
        <v>191</v>
      </c>
      <c r="U1677" s="11" t="s">
        <v>2541</v>
      </c>
    </row>
    <row r="1678" spans="1:21">
      <c r="A1678" s="11">
        <v>68570</v>
      </c>
      <c r="B1678" s="11">
        <v>2</v>
      </c>
      <c r="C1678" s="11"/>
      <c r="D1678" s="11">
        <v>54.1</v>
      </c>
      <c r="E1678" s="11">
        <v>2</v>
      </c>
      <c r="F1678" s="11">
        <v>0</v>
      </c>
      <c r="G1678" s="11">
        <v>0</v>
      </c>
      <c r="H1678" s="11">
        <v>1</v>
      </c>
      <c r="I1678" s="11"/>
      <c r="J1678" s="11"/>
      <c r="K1678" s="11"/>
      <c r="L1678" s="11"/>
      <c r="M1678" s="11"/>
      <c r="N1678" s="11"/>
      <c r="O1678" s="11"/>
      <c r="P1678" s="11">
        <v>1.97926</v>
      </c>
      <c r="Q1678" s="11">
        <v>178</v>
      </c>
      <c r="R1678" s="11">
        <v>201601</v>
      </c>
      <c r="S1678" s="11">
        <v>65</v>
      </c>
      <c r="T1678" s="11" t="s">
        <v>191</v>
      </c>
      <c r="U1678" s="11" t="s">
        <v>2542</v>
      </c>
    </row>
    <row r="1679" spans="1:21">
      <c r="A1679" s="11">
        <v>68570</v>
      </c>
      <c r="B1679" s="11">
        <v>2</v>
      </c>
      <c r="C1679" s="11"/>
      <c r="D1679" s="11">
        <v>70.2</v>
      </c>
      <c r="E1679" s="11">
        <v>3</v>
      </c>
      <c r="F1679" s="11">
        <v>3</v>
      </c>
      <c r="G1679" s="11">
        <v>2</v>
      </c>
      <c r="H1679" s="11">
        <v>5</v>
      </c>
      <c r="I1679" s="11"/>
      <c r="J1679" s="11"/>
      <c r="K1679" s="11"/>
      <c r="L1679" s="11"/>
      <c r="M1679" s="11"/>
      <c r="N1679" s="11"/>
      <c r="O1679" s="11"/>
      <c r="P1679" s="11">
        <v>1.97926</v>
      </c>
      <c r="Q1679" s="11">
        <v>178</v>
      </c>
      <c r="R1679" s="11">
        <v>201601</v>
      </c>
      <c r="S1679" s="11">
        <v>65</v>
      </c>
      <c r="T1679" s="11" t="s">
        <v>191</v>
      </c>
      <c r="U1679" s="11" t="s">
        <v>2543</v>
      </c>
    </row>
    <row r="1680" spans="1:21">
      <c r="A1680" s="11">
        <v>68570</v>
      </c>
      <c r="B1680" s="11">
        <v>2</v>
      </c>
      <c r="C1680" s="11"/>
      <c r="D1680" s="11">
        <v>51.6</v>
      </c>
      <c r="E1680" s="11">
        <v>2</v>
      </c>
      <c r="F1680" s="11">
        <v>4</v>
      </c>
      <c r="G1680" s="11">
        <v>1</v>
      </c>
      <c r="H1680" s="11">
        <v>6</v>
      </c>
      <c r="I1680" s="11"/>
      <c r="J1680" s="11"/>
      <c r="K1680" s="11"/>
      <c r="L1680" s="11"/>
      <c r="M1680" s="11"/>
      <c r="N1680" s="11"/>
      <c r="O1680" s="11"/>
      <c r="P1680" s="11">
        <v>1.97926</v>
      </c>
      <c r="Q1680" s="11">
        <v>178</v>
      </c>
      <c r="R1680" s="11">
        <v>201601</v>
      </c>
      <c r="S1680" s="11">
        <v>65</v>
      </c>
      <c r="T1680" s="11" t="s">
        <v>191</v>
      </c>
      <c r="U1680" s="11" t="s">
        <v>2544</v>
      </c>
    </row>
    <row r="1681" spans="1:21">
      <c r="A1681" s="11">
        <v>68570</v>
      </c>
      <c r="B1681" s="11">
        <v>2</v>
      </c>
      <c r="C1681" s="11"/>
      <c r="D1681" s="11">
        <v>56.1</v>
      </c>
      <c r="E1681" s="11">
        <v>2</v>
      </c>
      <c r="F1681" s="11">
        <v>4</v>
      </c>
      <c r="G1681" s="11">
        <v>1</v>
      </c>
      <c r="H1681" s="11">
        <v>6</v>
      </c>
      <c r="I1681" s="11"/>
      <c r="J1681" s="11"/>
      <c r="K1681" s="11"/>
      <c r="L1681" s="11"/>
      <c r="M1681" s="11"/>
      <c r="N1681" s="11"/>
      <c r="O1681" s="11"/>
      <c r="P1681" s="11">
        <v>1.97926</v>
      </c>
      <c r="Q1681" s="11">
        <v>178</v>
      </c>
      <c r="R1681" s="11">
        <v>201601</v>
      </c>
      <c r="S1681" s="11">
        <v>65</v>
      </c>
      <c r="T1681" s="11" t="s">
        <v>191</v>
      </c>
      <c r="U1681" s="11" t="s">
        <v>2545</v>
      </c>
    </row>
    <row r="1682" spans="1:21">
      <c r="A1682" s="11">
        <v>68570</v>
      </c>
      <c r="B1682" s="11">
        <v>2</v>
      </c>
      <c r="C1682" s="11"/>
      <c r="D1682" s="11">
        <v>56.5</v>
      </c>
      <c r="E1682" s="11">
        <v>2</v>
      </c>
      <c r="F1682" s="11">
        <v>4</v>
      </c>
      <c r="G1682" s="11">
        <v>1</v>
      </c>
      <c r="H1682" s="11">
        <v>6</v>
      </c>
      <c r="I1682" s="11"/>
      <c r="J1682" s="11"/>
      <c r="K1682" s="11"/>
      <c r="L1682" s="11"/>
      <c r="M1682" s="11"/>
      <c r="N1682" s="11"/>
      <c r="O1682" s="11"/>
      <c r="P1682" s="11">
        <v>1.97926</v>
      </c>
      <c r="Q1682" s="11">
        <v>178</v>
      </c>
      <c r="R1682" s="11">
        <v>201601</v>
      </c>
      <c r="S1682" s="11">
        <v>65</v>
      </c>
      <c r="T1682" s="11" t="s">
        <v>191</v>
      </c>
      <c r="U1682" s="11" t="s">
        <v>2546</v>
      </c>
    </row>
    <row r="1683" spans="1:21">
      <c r="A1683" s="11">
        <v>68570</v>
      </c>
      <c r="B1683" s="11">
        <v>2</v>
      </c>
      <c r="C1683" s="11"/>
      <c r="D1683" s="11">
        <v>53.2</v>
      </c>
      <c r="E1683" s="11">
        <v>2</v>
      </c>
      <c r="F1683" s="11">
        <v>4</v>
      </c>
      <c r="G1683" s="11">
        <v>1</v>
      </c>
      <c r="H1683" s="11">
        <v>6</v>
      </c>
      <c r="I1683" s="11"/>
      <c r="J1683" s="11"/>
      <c r="K1683" s="11"/>
      <c r="L1683" s="11"/>
      <c r="M1683" s="11"/>
      <c r="N1683" s="11"/>
      <c r="O1683" s="11"/>
      <c r="P1683" s="11">
        <v>1.97926</v>
      </c>
      <c r="Q1683" s="11">
        <v>178</v>
      </c>
      <c r="R1683" s="11">
        <v>201601</v>
      </c>
      <c r="S1683" s="11">
        <v>65</v>
      </c>
      <c r="T1683" s="11" t="s">
        <v>191</v>
      </c>
      <c r="U1683" s="11" t="s">
        <v>2547</v>
      </c>
    </row>
    <row r="1684" spans="1:21">
      <c r="A1684" s="11">
        <v>68570</v>
      </c>
      <c r="B1684" s="11">
        <v>2</v>
      </c>
      <c r="C1684" s="11"/>
      <c r="D1684" s="11">
        <v>50.8</v>
      </c>
      <c r="E1684" s="11">
        <v>2</v>
      </c>
      <c r="F1684" s="11">
        <v>4</v>
      </c>
      <c r="G1684" s="11">
        <v>1</v>
      </c>
      <c r="H1684" s="11">
        <v>6</v>
      </c>
      <c r="I1684" s="11"/>
      <c r="J1684" s="11"/>
      <c r="K1684" s="11"/>
      <c r="L1684" s="11"/>
      <c r="M1684" s="11"/>
      <c r="N1684" s="11"/>
      <c r="O1684" s="11"/>
      <c r="P1684" s="11">
        <v>1.97926</v>
      </c>
      <c r="Q1684" s="11">
        <v>178</v>
      </c>
      <c r="R1684" s="11">
        <v>201601</v>
      </c>
      <c r="S1684" s="11">
        <v>65</v>
      </c>
      <c r="T1684" s="11" t="s">
        <v>191</v>
      </c>
      <c r="U1684" s="11" t="s">
        <v>2548</v>
      </c>
    </row>
    <row r="1685" spans="1:21">
      <c r="A1685" s="11">
        <v>68570</v>
      </c>
      <c r="B1685" s="11">
        <v>2</v>
      </c>
      <c r="C1685" s="11"/>
      <c r="D1685" s="11">
        <v>47.8</v>
      </c>
      <c r="E1685" s="11">
        <v>2</v>
      </c>
      <c r="F1685" s="11">
        <v>4</v>
      </c>
      <c r="G1685" s="11">
        <v>1</v>
      </c>
      <c r="H1685" s="11">
        <v>6</v>
      </c>
      <c r="I1685" s="11"/>
      <c r="J1685" s="11"/>
      <c r="K1685" s="11"/>
      <c r="L1685" s="11"/>
      <c r="M1685" s="11"/>
      <c r="N1685" s="11"/>
      <c r="O1685" s="11"/>
      <c r="P1685" s="11">
        <v>1.97926</v>
      </c>
      <c r="Q1685" s="11">
        <v>178</v>
      </c>
      <c r="R1685" s="11">
        <v>201601</v>
      </c>
      <c r="S1685" s="11">
        <v>65</v>
      </c>
      <c r="T1685" s="11" t="s">
        <v>191</v>
      </c>
      <c r="U1685" s="11" t="s">
        <v>2549</v>
      </c>
    </row>
    <row r="1686" spans="1:21">
      <c r="A1686" s="11">
        <v>68570</v>
      </c>
      <c r="B1686" s="11">
        <v>2</v>
      </c>
      <c r="C1686" s="11"/>
      <c r="D1686" s="11">
        <v>53</v>
      </c>
      <c r="E1686" s="11">
        <v>2</v>
      </c>
      <c r="F1686" s="11">
        <v>4</v>
      </c>
      <c r="G1686" s="11">
        <v>1</v>
      </c>
      <c r="H1686" s="11">
        <v>6</v>
      </c>
      <c r="I1686" s="11"/>
      <c r="J1686" s="11"/>
      <c r="K1686" s="11"/>
      <c r="L1686" s="11"/>
      <c r="M1686" s="11"/>
      <c r="N1686" s="11"/>
      <c r="O1686" s="11"/>
      <c r="P1686" s="11">
        <v>1.97926</v>
      </c>
      <c r="Q1686" s="11">
        <v>178</v>
      </c>
      <c r="R1686" s="11">
        <v>201601</v>
      </c>
      <c r="S1686" s="11">
        <v>65</v>
      </c>
      <c r="T1686" s="11" t="s">
        <v>191</v>
      </c>
      <c r="U1686" s="11" t="s">
        <v>2550</v>
      </c>
    </row>
    <row r="1687" spans="1:21">
      <c r="A1687" s="11">
        <v>68570</v>
      </c>
      <c r="B1687" s="11">
        <v>2</v>
      </c>
      <c r="C1687" s="11"/>
      <c r="D1687" s="11">
        <v>52.8</v>
      </c>
      <c r="E1687" s="11">
        <v>2</v>
      </c>
      <c r="F1687" s="11">
        <v>4</v>
      </c>
      <c r="G1687" s="11">
        <v>1</v>
      </c>
      <c r="H1687" s="11">
        <v>6</v>
      </c>
      <c r="I1687" s="11"/>
      <c r="J1687" s="11"/>
      <c r="K1687" s="11"/>
      <c r="L1687" s="11"/>
      <c r="M1687" s="11"/>
      <c r="N1687" s="11"/>
      <c r="O1687" s="11"/>
      <c r="P1687" s="11">
        <v>1.97926</v>
      </c>
      <c r="Q1687" s="11">
        <v>178</v>
      </c>
      <c r="R1687" s="11">
        <v>201601</v>
      </c>
      <c r="S1687" s="11">
        <v>65</v>
      </c>
      <c r="T1687" s="11" t="s">
        <v>191</v>
      </c>
      <c r="U1687" s="11" t="s">
        <v>2551</v>
      </c>
    </row>
    <row r="1688" spans="1:21">
      <c r="A1688" s="11">
        <v>68570</v>
      </c>
      <c r="B1688" s="11">
        <v>2</v>
      </c>
      <c r="C1688" s="11"/>
      <c r="D1688" s="11">
        <v>61.5</v>
      </c>
      <c r="E1688" s="11">
        <v>2</v>
      </c>
      <c r="F1688" s="11">
        <v>4</v>
      </c>
      <c r="G1688" s="11">
        <v>1</v>
      </c>
      <c r="H1688" s="11">
        <v>6</v>
      </c>
      <c r="I1688" s="11"/>
      <c r="J1688" s="11"/>
      <c r="K1688" s="11"/>
      <c r="L1688" s="11"/>
      <c r="M1688" s="11"/>
      <c r="N1688" s="11"/>
      <c r="O1688" s="11"/>
      <c r="P1688" s="11">
        <v>1.97926</v>
      </c>
      <c r="Q1688" s="11">
        <v>178</v>
      </c>
      <c r="R1688" s="11">
        <v>201601</v>
      </c>
      <c r="S1688" s="11">
        <v>65</v>
      </c>
      <c r="T1688" s="11" t="s">
        <v>191</v>
      </c>
      <c r="U1688" s="11" t="s">
        <v>2552</v>
      </c>
    </row>
    <row r="1689" spans="1:21">
      <c r="A1689" s="11">
        <v>68570</v>
      </c>
      <c r="B1689" s="11">
        <v>2</v>
      </c>
      <c r="C1689" s="11"/>
      <c r="D1689" s="11">
        <v>54.9</v>
      </c>
      <c r="E1689" s="11">
        <v>2</v>
      </c>
      <c r="F1689" s="11">
        <v>4</v>
      </c>
      <c r="G1689" s="11">
        <v>1</v>
      </c>
      <c r="H1689" s="11">
        <v>6</v>
      </c>
      <c r="I1689" s="11"/>
      <c r="J1689" s="11"/>
      <c r="K1689" s="11"/>
      <c r="L1689" s="11"/>
      <c r="M1689" s="11"/>
      <c r="N1689" s="11"/>
      <c r="O1689" s="11"/>
      <c r="P1689" s="11">
        <v>1.97926</v>
      </c>
      <c r="Q1689" s="11">
        <v>178</v>
      </c>
      <c r="R1689" s="11">
        <v>201601</v>
      </c>
      <c r="S1689" s="11">
        <v>65</v>
      </c>
      <c r="T1689" s="11" t="s">
        <v>191</v>
      </c>
      <c r="U1689" s="11" t="s">
        <v>2553</v>
      </c>
    </row>
    <row r="1690" spans="1:21">
      <c r="A1690" s="11">
        <v>68570</v>
      </c>
      <c r="B1690" s="11">
        <v>2</v>
      </c>
      <c r="C1690" s="11"/>
      <c r="D1690" s="11">
        <v>52.8</v>
      </c>
      <c r="E1690" s="11">
        <v>2</v>
      </c>
      <c r="F1690" s="11">
        <v>4</v>
      </c>
      <c r="G1690" s="11">
        <v>1</v>
      </c>
      <c r="H1690" s="11">
        <v>6</v>
      </c>
      <c r="I1690" s="11"/>
      <c r="J1690" s="11"/>
      <c r="K1690" s="11"/>
      <c r="L1690" s="11"/>
      <c r="M1690" s="11"/>
      <c r="N1690" s="11"/>
      <c r="O1690" s="11"/>
      <c r="P1690" s="11">
        <v>1.97926</v>
      </c>
      <c r="Q1690" s="11">
        <v>178</v>
      </c>
      <c r="R1690" s="11">
        <v>201601</v>
      </c>
      <c r="S1690" s="11">
        <v>65</v>
      </c>
      <c r="T1690" s="11" t="s">
        <v>191</v>
      </c>
      <c r="U1690" s="11" t="s">
        <v>2554</v>
      </c>
    </row>
    <row r="1691" spans="1:21">
      <c r="A1691" s="11">
        <v>68570</v>
      </c>
      <c r="B1691" s="11">
        <v>2</v>
      </c>
      <c r="C1691" s="11"/>
      <c r="D1691" s="11">
        <v>62.2</v>
      </c>
      <c r="E1691" s="11">
        <v>2</v>
      </c>
      <c r="F1691" s="11">
        <v>4</v>
      </c>
      <c r="G1691" s="11">
        <v>1</v>
      </c>
      <c r="H1691" s="11">
        <v>6</v>
      </c>
      <c r="I1691" s="11"/>
      <c r="J1691" s="11"/>
      <c r="K1691" s="11"/>
      <c r="L1691" s="11"/>
      <c r="M1691" s="11"/>
      <c r="N1691" s="11"/>
      <c r="O1691" s="11"/>
      <c r="P1691" s="11">
        <v>1.97926</v>
      </c>
      <c r="Q1691" s="11">
        <v>178</v>
      </c>
      <c r="R1691" s="11">
        <v>201601</v>
      </c>
      <c r="S1691" s="11">
        <v>65</v>
      </c>
      <c r="T1691" s="11" t="s">
        <v>191</v>
      </c>
      <c r="U1691" s="11" t="s">
        <v>2555</v>
      </c>
    </row>
    <row r="1692" spans="1:21">
      <c r="A1692" s="11">
        <v>68570</v>
      </c>
      <c r="B1692" s="11">
        <v>2</v>
      </c>
      <c r="C1692" s="11"/>
      <c r="D1692" s="11">
        <v>55</v>
      </c>
      <c r="E1692" s="11">
        <v>2</v>
      </c>
      <c r="F1692" s="11">
        <v>4</v>
      </c>
      <c r="G1692" s="11">
        <v>1</v>
      </c>
      <c r="H1692" s="11">
        <v>6</v>
      </c>
      <c r="I1692" s="11"/>
      <c r="J1692" s="11"/>
      <c r="K1692" s="11"/>
      <c r="L1692" s="11"/>
      <c r="M1692" s="11"/>
      <c r="N1692" s="11"/>
      <c r="O1692" s="11"/>
      <c r="P1692" s="11">
        <v>1.97926</v>
      </c>
      <c r="Q1692" s="11">
        <v>178</v>
      </c>
      <c r="R1692" s="11">
        <v>201601</v>
      </c>
      <c r="S1692" s="11">
        <v>65</v>
      </c>
      <c r="T1692" s="11" t="s">
        <v>191</v>
      </c>
      <c r="U1692" s="11" t="s">
        <v>2556</v>
      </c>
    </row>
    <row r="1693" spans="1:21">
      <c r="A1693" s="11">
        <v>68570</v>
      </c>
      <c r="B1693" s="11">
        <v>2</v>
      </c>
      <c r="C1693" s="11"/>
      <c r="D1693" s="11">
        <v>51.9</v>
      </c>
      <c r="E1693" s="11">
        <v>2</v>
      </c>
      <c r="F1693" s="11">
        <v>4</v>
      </c>
      <c r="G1693" s="11">
        <v>1</v>
      </c>
      <c r="H1693" s="11">
        <v>6</v>
      </c>
      <c r="I1693" s="11"/>
      <c r="J1693" s="11"/>
      <c r="K1693" s="11"/>
      <c r="L1693" s="11"/>
      <c r="M1693" s="11"/>
      <c r="N1693" s="11"/>
      <c r="O1693" s="11"/>
      <c r="P1693" s="11">
        <v>1.97926</v>
      </c>
      <c r="Q1693" s="11">
        <v>178</v>
      </c>
      <c r="R1693" s="11">
        <v>201601</v>
      </c>
      <c r="S1693" s="11">
        <v>65</v>
      </c>
      <c r="T1693" s="11" t="s">
        <v>191</v>
      </c>
      <c r="U1693" s="11" t="s">
        <v>2557</v>
      </c>
    </row>
    <row r="1694" spans="1:21">
      <c r="A1694" s="11">
        <v>68570</v>
      </c>
      <c r="B1694" s="11">
        <v>2</v>
      </c>
      <c r="C1694" s="11"/>
      <c r="D1694" s="11">
        <v>55.1</v>
      </c>
      <c r="E1694" s="11">
        <v>2</v>
      </c>
      <c r="F1694" s="11">
        <v>4</v>
      </c>
      <c r="G1694" s="11">
        <v>1</v>
      </c>
      <c r="H1694" s="11">
        <v>6</v>
      </c>
      <c r="I1694" s="11"/>
      <c r="J1694" s="11"/>
      <c r="K1694" s="11"/>
      <c r="L1694" s="11"/>
      <c r="M1694" s="11"/>
      <c r="N1694" s="11"/>
      <c r="O1694" s="11"/>
      <c r="P1694" s="11">
        <v>1.97926</v>
      </c>
      <c r="Q1694" s="11">
        <v>178</v>
      </c>
      <c r="R1694" s="11">
        <v>201601</v>
      </c>
      <c r="S1694" s="11">
        <v>65</v>
      </c>
      <c r="T1694" s="11" t="s">
        <v>191</v>
      </c>
      <c r="U1694" s="11" t="s">
        <v>2558</v>
      </c>
    </row>
    <row r="1695" spans="1:21">
      <c r="A1695" s="11">
        <v>68570</v>
      </c>
      <c r="B1695" s="11">
        <v>2</v>
      </c>
      <c r="C1695" s="11"/>
      <c r="D1695" s="11">
        <v>55.5</v>
      </c>
      <c r="E1695" s="11">
        <v>2</v>
      </c>
      <c r="F1695" s="11">
        <v>4</v>
      </c>
      <c r="G1695" s="11">
        <v>1</v>
      </c>
      <c r="H1695" s="11">
        <v>6</v>
      </c>
      <c r="I1695" s="11"/>
      <c r="J1695" s="11"/>
      <c r="K1695" s="11"/>
      <c r="L1695" s="11"/>
      <c r="M1695" s="11"/>
      <c r="N1695" s="11"/>
      <c r="O1695" s="11"/>
      <c r="P1695" s="11">
        <v>1.97926</v>
      </c>
      <c r="Q1695" s="11">
        <v>178</v>
      </c>
      <c r="R1695" s="11">
        <v>201601</v>
      </c>
      <c r="S1695" s="11">
        <v>65</v>
      </c>
      <c r="T1695" s="11" t="s">
        <v>191</v>
      </c>
      <c r="U1695" s="11" t="s">
        <v>2559</v>
      </c>
    </row>
    <row r="1696" spans="1:21">
      <c r="A1696" s="11">
        <v>68570</v>
      </c>
      <c r="B1696" s="11">
        <v>2</v>
      </c>
      <c r="C1696" s="11"/>
      <c r="D1696" s="11">
        <v>60.8</v>
      </c>
      <c r="E1696" s="11">
        <v>2</v>
      </c>
      <c r="F1696" s="11">
        <v>4</v>
      </c>
      <c r="G1696" s="11">
        <v>1</v>
      </c>
      <c r="H1696" s="11">
        <v>6</v>
      </c>
      <c r="I1696" s="11"/>
      <c r="J1696" s="11"/>
      <c r="K1696" s="11"/>
      <c r="L1696" s="11"/>
      <c r="M1696" s="11"/>
      <c r="N1696" s="11"/>
      <c r="O1696" s="11"/>
      <c r="P1696" s="11">
        <v>1.97926</v>
      </c>
      <c r="Q1696" s="11">
        <v>178</v>
      </c>
      <c r="R1696" s="11">
        <v>201601</v>
      </c>
      <c r="S1696" s="11">
        <v>65</v>
      </c>
      <c r="T1696" s="11" t="s">
        <v>191</v>
      </c>
      <c r="U1696" s="11" t="s">
        <v>2560</v>
      </c>
    </row>
    <row r="1697" spans="1:21">
      <c r="A1697" s="11">
        <v>68570</v>
      </c>
      <c r="B1697" s="11">
        <v>2</v>
      </c>
      <c r="C1697" s="11"/>
      <c r="D1697" s="11">
        <v>63.7</v>
      </c>
      <c r="E1697" s="11">
        <v>2</v>
      </c>
      <c r="F1697" s="11">
        <v>4</v>
      </c>
      <c r="G1697" s="11">
        <v>1</v>
      </c>
      <c r="H1697" s="11">
        <v>6</v>
      </c>
      <c r="I1697" s="11"/>
      <c r="J1697" s="11"/>
      <c r="K1697" s="11"/>
      <c r="L1697" s="11"/>
      <c r="M1697" s="11"/>
      <c r="N1697" s="11"/>
      <c r="O1697" s="11"/>
      <c r="P1697" s="11">
        <v>1.97926</v>
      </c>
      <c r="Q1697" s="11">
        <v>178</v>
      </c>
      <c r="R1697" s="11">
        <v>201601</v>
      </c>
      <c r="S1697" s="11">
        <v>65</v>
      </c>
      <c r="T1697" s="11" t="s">
        <v>191</v>
      </c>
      <c r="U1697" s="11" t="s">
        <v>2561</v>
      </c>
    </row>
    <row r="1698" spans="1:21">
      <c r="A1698" s="11">
        <v>68570</v>
      </c>
      <c r="B1698" s="11">
        <v>2</v>
      </c>
      <c r="C1698" s="11"/>
      <c r="D1698" s="11">
        <v>53.7</v>
      </c>
      <c r="E1698" s="11">
        <v>2</v>
      </c>
      <c r="F1698" s="11">
        <v>4</v>
      </c>
      <c r="G1698" s="11">
        <v>1</v>
      </c>
      <c r="H1698" s="11">
        <v>6</v>
      </c>
      <c r="I1698" s="11"/>
      <c r="J1698" s="11"/>
      <c r="K1698" s="11"/>
      <c r="L1698" s="11"/>
      <c r="M1698" s="11"/>
      <c r="N1698" s="11"/>
      <c r="O1698" s="11"/>
      <c r="P1698" s="11">
        <v>1.97926</v>
      </c>
      <c r="Q1698" s="11">
        <v>178</v>
      </c>
      <c r="R1698" s="11">
        <v>201601</v>
      </c>
      <c r="S1698" s="11">
        <v>65</v>
      </c>
      <c r="T1698" s="11" t="s">
        <v>191</v>
      </c>
      <c r="U1698" s="11" t="s">
        <v>2562</v>
      </c>
    </row>
    <row r="1699" spans="1:21">
      <c r="A1699" s="11">
        <v>68570</v>
      </c>
      <c r="B1699" s="11">
        <v>2</v>
      </c>
      <c r="C1699" s="11"/>
      <c r="D1699" s="11">
        <v>57.5</v>
      </c>
      <c r="E1699" s="11">
        <v>2</v>
      </c>
      <c r="F1699" s="11">
        <v>4</v>
      </c>
      <c r="G1699" s="11">
        <v>1</v>
      </c>
      <c r="H1699" s="11">
        <v>6</v>
      </c>
      <c r="I1699" s="11"/>
      <c r="J1699" s="11"/>
      <c r="K1699" s="11"/>
      <c r="L1699" s="11"/>
      <c r="M1699" s="11"/>
      <c r="N1699" s="11"/>
      <c r="O1699" s="11"/>
      <c r="P1699" s="11">
        <v>1.97926</v>
      </c>
      <c r="Q1699" s="11">
        <v>178</v>
      </c>
      <c r="R1699" s="11">
        <v>201601</v>
      </c>
      <c r="S1699" s="11">
        <v>65</v>
      </c>
      <c r="T1699" s="11" t="s">
        <v>191</v>
      </c>
      <c r="U1699" s="11" t="s">
        <v>2563</v>
      </c>
    </row>
    <row r="1700" spans="1:21">
      <c r="A1700" s="11">
        <v>68570</v>
      </c>
      <c r="B1700" s="11">
        <v>2</v>
      </c>
      <c r="C1700" s="11"/>
      <c r="D1700" s="11">
        <v>43.5</v>
      </c>
      <c r="E1700" s="11">
        <v>2</v>
      </c>
      <c r="F1700" s="11">
        <v>4</v>
      </c>
      <c r="G1700" s="11">
        <v>1</v>
      </c>
      <c r="H1700" s="11">
        <v>6</v>
      </c>
      <c r="I1700" s="11"/>
      <c r="J1700" s="11"/>
      <c r="K1700" s="11"/>
      <c r="L1700" s="11"/>
      <c r="M1700" s="11"/>
      <c r="N1700" s="11"/>
      <c r="O1700" s="11"/>
      <c r="P1700" s="11">
        <v>1.97926</v>
      </c>
      <c r="Q1700" s="11">
        <v>178</v>
      </c>
      <c r="R1700" s="11">
        <v>201601</v>
      </c>
      <c r="S1700" s="11">
        <v>65</v>
      </c>
      <c r="T1700" s="11" t="s">
        <v>191</v>
      </c>
      <c r="U1700" s="11" t="s">
        <v>2564</v>
      </c>
    </row>
    <row r="1701" spans="1:21">
      <c r="A1701" s="11">
        <v>68570</v>
      </c>
      <c r="B1701" s="11">
        <v>2</v>
      </c>
      <c r="C1701" s="11"/>
      <c r="D1701" s="11">
        <v>59.6</v>
      </c>
      <c r="E1701" s="11">
        <v>2</v>
      </c>
      <c r="F1701" s="11">
        <v>4</v>
      </c>
      <c r="G1701" s="11">
        <v>1</v>
      </c>
      <c r="H1701" s="11">
        <v>6</v>
      </c>
      <c r="I1701" s="11"/>
      <c r="J1701" s="11"/>
      <c r="K1701" s="11"/>
      <c r="L1701" s="11"/>
      <c r="M1701" s="11"/>
      <c r="N1701" s="11"/>
      <c r="O1701" s="11"/>
      <c r="P1701" s="11">
        <v>1.97926</v>
      </c>
      <c r="Q1701" s="11">
        <v>178</v>
      </c>
      <c r="R1701" s="11">
        <v>201601</v>
      </c>
      <c r="S1701" s="11">
        <v>65</v>
      </c>
      <c r="T1701" s="11" t="s">
        <v>191</v>
      </c>
      <c r="U1701" s="11" t="s">
        <v>2565</v>
      </c>
    </row>
    <row r="1702" spans="1:21">
      <c r="A1702" s="11">
        <v>68570</v>
      </c>
      <c r="B1702" s="11">
        <v>2</v>
      </c>
      <c r="C1702" s="11"/>
      <c r="D1702" s="11">
        <v>59.2</v>
      </c>
      <c r="E1702" s="11">
        <v>2</v>
      </c>
      <c r="F1702" s="11">
        <v>4</v>
      </c>
      <c r="G1702" s="11">
        <v>1</v>
      </c>
      <c r="H1702" s="11">
        <v>6</v>
      </c>
      <c r="I1702" s="11"/>
      <c r="J1702" s="11"/>
      <c r="K1702" s="11"/>
      <c r="L1702" s="11"/>
      <c r="M1702" s="11"/>
      <c r="N1702" s="11"/>
      <c r="O1702" s="11"/>
      <c r="P1702" s="11">
        <v>1.97926</v>
      </c>
      <c r="Q1702" s="11">
        <v>178</v>
      </c>
      <c r="R1702" s="11">
        <v>201601</v>
      </c>
      <c r="S1702" s="11">
        <v>65</v>
      </c>
      <c r="T1702" s="11" t="s">
        <v>191</v>
      </c>
      <c r="U1702" s="11" t="s">
        <v>2566</v>
      </c>
    </row>
    <row r="1703" spans="1:21">
      <c r="A1703" s="11">
        <v>68570</v>
      </c>
      <c r="B1703" s="11">
        <v>2</v>
      </c>
      <c r="C1703" s="11"/>
      <c r="D1703" s="11">
        <v>57.3</v>
      </c>
      <c r="E1703" s="11">
        <v>2</v>
      </c>
      <c r="F1703" s="11">
        <v>4</v>
      </c>
      <c r="G1703" s="11">
        <v>1</v>
      </c>
      <c r="H1703" s="11">
        <v>6</v>
      </c>
      <c r="I1703" s="11"/>
      <c r="J1703" s="11"/>
      <c r="K1703" s="11"/>
      <c r="L1703" s="11"/>
      <c r="M1703" s="11"/>
      <c r="N1703" s="11"/>
      <c r="O1703" s="11"/>
      <c r="P1703" s="11">
        <v>1.97926</v>
      </c>
      <c r="Q1703" s="11">
        <v>178</v>
      </c>
      <c r="R1703" s="11">
        <v>201601</v>
      </c>
      <c r="S1703" s="11">
        <v>65</v>
      </c>
      <c r="T1703" s="11" t="s">
        <v>191</v>
      </c>
      <c r="U1703" s="11" t="s">
        <v>2567</v>
      </c>
    </row>
    <row r="1704" spans="1:21">
      <c r="A1704" s="11">
        <v>68570</v>
      </c>
      <c r="B1704" s="11">
        <v>2</v>
      </c>
      <c r="C1704" s="11"/>
      <c r="D1704" s="11">
        <v>52.3</v>
      </c>
      <c r="E1704" s="11">
        <v>2</v>
      </c>
      <c r="F1704" s="11">
        <v>4</v>
      </c>
      <c r="G1704" s="11">
        <v>1</v>
      </c>
      <c r="H1704" s="11">
        <v>6</v>
      </c>
      <c r="I1704" s="11"/>
      <c r="J1704" s="11"/>
      <c r="K1704" s="11"/>
      <c r="L1704" s="11"/>
      <c r="M1704" s="11"/>
      <c r="N1704" s="11"/>
      <c r="O1704" s="11"/>
      <c r="P1704" s="11">
        <v>1.97926</v>
      </c>
      <c r="Q1704" s="11">
        <v>178</v>
      </c>
      <c r="R1704" s="11">
        <v>201601</v>
      </c>
      <c r="S1704" s="11">
        <v>65</v>
      </c>
      <c r="T1704" s="11" t="s">
        <v>191</v>
      </c>
      <c r="U1704" s="11" t="s">
        <v>2568</v>
      </c>
    </row>
    <row r="1705" spans="1:21">
      <c r="A1705" s="11">
        <v>68570</v>
      </c>
      <c r="B1705" s="11">
        <v>2</v>
      </c>
      <c r="C1705" s="11"/>
      <c r="D1705" s="11">
        <v>56.1</v>
      </c>
      <c r="E1705" s="11">
        <v>2</v>
      </c>
      <c r="F1705" s="11">
        <v>4</v>
      </c>
      <c r="G1705" s="11">
        <v>1</v>
      </c>
      <c r="H1705" s="11">
        <v>6</v>
      </c>
      <c r="I1705" s="11"/>
      <c r="J1705" s="11"/>
      <c r="K1705" s="11"/>
      <c r="L1705" s="11"/>
      <c r="M1705" s="11"/>
      <c r="N1705" s="11"/>
      <c r="O1705" s="11"/>
      <c r="P1705" s="11">
        <v>1.97926</v>
      </c>
      <c r="Q1705" s="11">
        <v>178</v>
      </c>
      <c r="R1705" s="11">
        <v>201601</v>
      </c>
      <c r="S1705" s="11">
        <v>65</v>
      </c>
      <c r="T1705" s="11" t="s">
        <v>191</v>
      </c>
      <c r="U1705" s="11" t="s">
        <v>2569</v>
      </c>
    </row>
    <row r="1706" spans="1:21">
      <c r="A1706" s="11">
        <v>68570</v>
      </c>
      <c r="B1706" s="11">
        <v>2</v>
      </c>
      <c r="C1706" s="11"/>
      <c r="D1706" s="11">
        <v>63.3</v>
      </c>
      <c r="E1706" s="11">
        <v>2</v>
      </c>
      <c r="F1706" s="11">
        <v>4</v>
      </c>
      <c r="G1706" s="11">
        <v>1</v>
      </c>
      <c r="H1706" s="11">
        <v>6</v>
      </c>
      <c r="I1706" s="11"/>
      <c r="J1706" s="11"/>
      <c r="K1706" s="11"/>
      <c r="L1706" s="11"/>
      <c r="M1706" s="11"/>
      <c r="N1706" s="11"/>
      <c r="O1706" s="11"/>
      <c r="P1706" s="11">
        <v>1.97926</v>
      </c>
      <c r="Q1706" s="11">
        <v>178</v>
      </c>
      <c r="R1706" s="11">
        <v>201601</v>
      </c>
      <c r="S1706" s="11">
        <v>65</v>
      </c>
      <c r="T1706" s="11" t="s">
        <v>191</v>
      </c>
      <c r="U1706" s="11" t="s">
        <v>2570</v>
      </c>
    </row>
    <row r="1707" spans="1:21">
      <c r="A1707" s="11">
        <v>68570</v>
      </c>
      <c r="B1707" s="11">
        <v>2</v>
      </c>
      <c r="C1707" s="11"/>
      <c r="D1707" s="11">
        <v>57.5</v>
      </c>
      <c r="E1707" s="11">
        <v>2</v>
      </c>
      <c r="F1707" s="11">
        <v>4</v>
      </c>
      <c r="G1707" s="11">
        <v>1</v>
      </c>
      <c r="H1707" s="11">
        <v>6</v>
      </c>
      <c r="I1707" s="11"/>
      <c r="J1707" s="11"/>
      <c r="K1707" s="11"/>
      <c r="L1707" s="11"/>
      <c r="M1707" s="11"/>
      <c r="N1707" s="11"/>
      <c r="O1707" s="11"/>
      <c r="P1707" s="11">
        <v>1.97926</v>
      </c>
      <c r="Q1707" s="11">
        <v>178</v>
      </c>
      <c r="R1707" s="11">
        <v>201601</v>
      </c>
      <c r="S1707" s="11">
        <v>65</v>
      </c>
      <c r="T1707" s="11" t="s">
        <v>191</v>
      </c>
      <c r="U1707" s="11" t="s">
        <v>2571</v>
      </c>
    </row>
    <row r="1708" spans="1:21">
      <c r="A1708" s="11">
        <v>68570</v>
      </c>
      <c r="B1708" s="11">
        <v>2</v>
      </c>
      <c r="C1708" s="11"/>
      <c r="D1708" s="11">
        <v>57</v>
      </c>
      <c r="E1708" s="11">
        <v>2</v>
      </c>
      <c r="F1708" s="11">
        <v>4</v>
      </c>
      <c r="G1708" s="11">
        <v>1</v>
      </c>
      <c r="H1708" s="11">
        <v>6</v>
      </c>
      <c r="I1708" s="11"/>
      <c r="J1708" s="11"/>
      <c r="K1708" s="11"/>
      <c r="L1708" s="11"/>
      <c r="M1708" s="11"/>
      <c r="N1708" s="11"/>
      <c r="O1708" s="11"/>
      <c r="P1708" s="11">
        <v>1.97926</v>
      </c>
      <c r="Q1708" s="11">
        <v>178</v>
      </c>
      <c r="R1708" s="11">
        <v>201601</v>
      </c>
      <c r="S1708" s="11">
        <v>65</v>
      </c>
      <c r="T1708" s="11" t="s">
        <v>191</v>
      </c>
      <c r="U1708" s="11" t="s">
        <v>2572</v>
      </c>
    </row>
    <row r="1709" spans="1:21">
      <c r="A1709" s="11">
        <v>68570</v>
      </c>
      <c r="B1709" s="11">
        <v>2</v>
      </c>
      <c r="C1709" s="11"/>
      <c r="D1709" s="11">
        <v>52.3</v>
      </c>
      <c r="E1709" s="11">
        <v>2</v>
      </c>
      <c r="F1709" s="11">
        <v>4</v>
      </c>
      <c r="G1709" s="11">
        <v>1</v>
      </c>
      <c r="H1709" s="11">
        <v>6</v>
      </c>
      <c r="I1709" s="11"/>
      <c r="J1709" s="11"/>
      <c r="K1709" s="11"/>
      <c r="L1709" s="11"/>
      <c r="M1709" s="11"/>
      <c r="N1709" s="11"/>
      <c r="O1709" s="11"/>
      <c r="P1709" s="11">
        <v>1.97926</v>
      </c>
      <c r="Q1709" s="11">
        <v>178</v>
      </c>
      <c r="R1709" s="11">
        <v>201601</v>
      </c>
      <c r="S1709" s="11">
        <v>65</v>
      </c>
      <c r="T1709" s="11" t="s">
        <v>191</v>
      </c>
      <c r="U1709" s="11" t="s">
        <v>2573</v>
      </c>
    </row>
    <row r="1710" spans="1:21">
      <c r="A1710" s="11">
        <v>68570</v>
      </c>
      <c r="B1710" s="11">
        <v>2</v>
      </c>
      <c r="C1710" s="11"/>
      <c r="D1710" s="11">
        <v>51.7</v>
      </c>
      <c r="E1710" s="11">
        <v>2</v>
      </c>
      <c r="F1710" s="11">
        <v>4</v>
      </c>
      <c r="G1710" s="11">
        <v>1</v>
      </c>
      <c r="H1710" s="11">
        <v>6</v>
      </c>
      <c r="I1710" s="11"/>
      <c r="J1710" s="11"/>
      <c r="K1710" s="11"/>
      <c r="L1710" s="11"/>
      <c r="M1710" s="11"/>
      <c r="N1710" s="11"/>
      <c r="O1710" s="11"/>
      <c r="P1710" s="11">
        <v>1.97926</v>
      </c>
      <c r="Q1710" s="11">
        <v>178</v>
      </c>
      <c r="R1710" s="11">
        <v>201601</v>
      </c>
      <c r="S1710" s="11">
        <v>65</v>
      </c>
      <c r="T1710" s="11" t="s">
        <v>191</v>
      </c>
      <c r="U1710" s="11" t="s">
        <v>2574</v>
      </c>
    </row>
    <row r="1711" spans="1:21">
      <c r="A1711" s="11">
        <v>68570</v>
      </c>
      <c r="B1711" s="11">
        <v>2</v>
      </c>
      <c r="C1711" s="11"/>
      <c r="D1711" s="11">
        <v>51.6</v>
      </c>
      <c r="E1711" s="11">
        <v>2</v>
      </c>
      <c r="F1711" s="11">
        <v>4</v>
      </c>
      <c r="G1711" s="11">
        <v>1</v>
      </c>
      <c r="H1711" s="11">
        <v>6</v>
      </c>
      <c r="I1711" s="11"/>
      <c r="J1711" s="11"/>
      <c r="K1711" s="11"/>
      <c r="L1711" s="11"/>
      <c r="M1711" s="11"/>
      <c r="N1711" s="11"/>
      <c r="O1711" s="11"/>
      <c r="P1711" s="11">
        <v>1.97926</v>
      </c>
      <c r="Q1711" s="11">
        <v>178</v>
      </c>
      <c r="R1711" s="11">
        <v>201601</v>
      </c>
      <c r="S1711" s="11">
        <v>65</v>
      </c>
      <c r="T1711" s="11" t="s">
        <v>191</v>
      </c>
      <c r="U1711" s="11" t="s">
        <v>2575</v>
      </c>
    </row>
    <row r="1712" spans="1:21">
      <c r="A1712" s="11">
        <v>68570</v>
      </c>
      <c r="B1712" s="11">
        <v>2</v>
      </c>
      <c r="C1712" s="11"/>
      <c r="D1712" s="11">
        <v>49.5</v>
      </c>
      <c r="E1712" s="11">
        <v>2</v>
      </c>
      <c r="F1712" s="11">
        <v>4</v>
      </c>
      <c r="G1712" s="11">
        <v>1</v>
      </c>
      <c r="H1712" s="11">
        <v>6</v>
      </c>
      <c r="I1712" s="11"/>
      <c r="J1712" s="11"/>
      <c r="K1712" s="11"/>
      <c r="L1712" s="11"/>
      <c r="M1712" s="11"/>
      <c r="N1712" s="11"/>
      <c r="O1712" s="11"/>
      <c r="P1712" s="11">
        <v>1.97926</v>
      </c>
      <c r="Q1712" s="11">
        <v>178</v>
      </c>
      <c r="R1712" s="11">
        <v>201601</v>
      </c>
      <c r="S1712" s="11">
        <v>65</v>
      </c>
      <c r="T1712" s="11" t="s">
        <v>191</v>
      </c>
      <c r="U1712" s="11" t="s">
        <v>2576</v>
      </c>
    </row>
    <row r="1713" spans="1:21">
      <c r="A1713" s="11">
        <v>68570</v>
      </c>
      <c r="B1713" s="11">
        <v>2</v>
      </c>
      <c r="C1713" s="11"/>
      <c r="D1713" s="11">
        <v>48.8</v>
      </c>
      <c r="E1713" s="11">
        <v>2</v>
      </c>
      <c r="F1713" s="11">
        <v>4</v>
      </c>
      <c r="G1713" s="11">
        <v>1</v>
      </c>
      <c r="H1713" s="11">
        <v>6</v>
      </c>
      <c r="I1713" s="11"/>
      <c r="J1713" s="11"/>
      <c r="K1713" s="11"/>
      <c r="L1713" s="11"/>
      <c r="M1713" s="11"/>
      <c r="N1713" s="11"/>
      <c r="O1713" s="11"/>
      <c r="P1713" s="11">
        <v>1.97926</v>
      </c>
      <c r="Q1713" s="11">
        <v>178</v>
      </c>
      <c r="R1713" s="11">
        <v>201601</v>
      </c>
      <c r="S1713" s="11">
        <v>65</v>
      </c>
      <c r="T1713" s="11" t="s">
        <v>191</v>
      </c>
      <c r="U1713" s="11" t="s">
        <v>2577</v>
      </c>
    </row>
    <row r="1714" spans="1:21">
      <c r="A1714" s="11">
        <v>68570</v>
      </c>
      <c r="B1714" s="11">
        <v>2</v>
      </c>
      <c r="C1714" s="11"/>
      <c r="D1714" s="11">
        <v>50.4</v>
      </c>
      <c r="E1714" s="11">
        <v>2</v>
      </c>
      <c r="F1714" s="11">
        <v>4</v>
      </c>
      <c r="G1714" s="11">
        <v>1</v>
      </c>
      <c r="H1714" s="11">
        <v>6</v>
      </c>
      <c r="I1714" s="11"/>
      <c r="J1714" s="11"/>
      <c r="K1714" s="11"/>
      <c r="L1714" s="11"/>
      <c r="M1714" s="11"/>
      <c r="N1714" s="11"/>
      <c r="O1714" s="11"/>
      <c r="P1714" s="11">
        <v>1.97926</v>
      </c>
      <c r="Q1714" s="11">
        <v>178</v>
      </c>
      <c r="R1714" s="11">
        <v>201601</v>
      </c>
      <c r="S1714" s="11">
        <v>65</v>
      </c>
      <c r="T1714" s="11" t="s">
        <v>191</v>
      </c>
      <c r="U1714" s="11" t="s">
        <v>2578</v>
      </c>
    </row>
    <row r="1715" spans="1:21">
      <c r="A1715" s="11">
        <v>68570</v>
      </c>
      <c r="B1715" s="11">
        <v>2</v>
      </c>
      <c r="C1715" s="11"/>
      <c r="D1715" s="11">
        <v>53.7</v>
      </c>
      <c r="E1715" s="11">
        <v>2</v>
      </c>
      <c r="F1715" s="11">
        <v>4</v>
      </c>
      <c r="G1715" s="11">
        <v>1</v>
      </c>
      <c r="H1715" s="11">
        <v>6</v>
      </c>
      <c r="I1715" s="11"/>
      <c r="J1715" s="11"/>
      <c r="K1715" s="11"/>
      <c r="L1715" s="11"/>
      <c r="M1715" s="11"/>
      <c r="N1715" s="11"/>
      <c r="O1715" s="11"/>
      <c r="P1715" s="11">
        <v>1.97926</v>
      </c>
      <c r="Q1715" s="11">
        <v>178</v>
      </c>
      <c r="R1715" s="11">
        <v>201601</v>
      </c>
      <c r="S1715" s="11">
        <v>65</v>
      </c>
      <c r="T1715" s="11" t="s">
        <v>191</v>
      </c>
      <c r="U1715" s="11" t="s">
        <v>2579</v>
      </c>
    </row>
    <row r="1716" spans="1:21">
      <c r="A1716" s="11">
        <v>68570</v>
      </c>
      <c r="B1716" s="11">
        <v>2</v>
      </c>
      <c r="C1716" s="11"/>
      <c r="D1716" s="11">
        <v>51.5</v>
      </c>
      <c r="E1716" s="11">
        <v>2</v>
      </c>
      <c r="F1716" s="11">
        <v>4</v>
      </c>
      <c r="G1716" s="11">
        <v>1</v>
      </c>
      <c r="H1716" s="11">
        <v>6</v>
      </c>
      <c r="I1716" s="11"/>
      <c r="J1716" s="11"/>
      <c r="K1716" s="11"/>
      <c r="L1716" s="11"/>
      <c r="M1716" s="11"/>
      <c r="N1716" s="11"/>
      <c r="O1716" s="11"/>
      <c r="P1716" s="11">
        <v>1.97926</v>
      </c>
      <c r="Q1716" s="11">
        <v>178</v>
      </c>
      <c r="R1716" s="11">
        <v>201601</v>
      </c>
      <c r="S1716" s="11">
        <v>65</v>
      </c>
      <c r="T1716" s="11" t="s">
        <v>191</v>
      </c>
      <c r="U1716" s="11" t="s">
        <v>2580</v>
      </c>
    </row>
    <row r="1717" spans="1:21">
      <c r="A1717" s="11">
        <v>68570</v>
      </c>
      <c r="B1717" s="11">
        <v>2</v>
      </c>
      <c r="C1717" s="11"/>
      <c r="D1717" s="11">
        <v>52.2</v>
      </c>
      <c r="E1717" s="11">
        <v>2</v>
      </c>
      <c r="F1717" s="11">
        <v>4</v>
      </c>
      <c r="G1717" s="11">
        <v>1</v>
      </c>
      <c r="H1717" s="11">
        <v>6</v>
      </c>
      <c r="I1717" s="11"/>
      <c r="J1717" s="11"/>
      <c r="K1717" s="11"/>
      <c r="L1717" s="11"/>
      <c r="M1717" s="11"/>
      <c r="N1717" s="11"/>
      <c r="O1717" s="11"/>
      <c r="P1717" s="11">
        <v>1.97926</v>
      </c>
      <c r="Q1717" s="11">
        <v>178</v>
      </c>
      <c r="R1717" s="11">
        <v>201601</v>
      </c>
      <c r="S1717" s="11">
        <v>65</v>
      </c>
      <c r="T1717" s="11" t="s">
        <v>191</v>
      </c>
      <c r="U1717" s="11" t="s">
        <v>2581</v>
      </c>
    </row>
    <row r="1718" spans="1:21">
      <c r="A1718" s="11">
        <v>68570</v>
      </c>
      <c r="B1718" s="11">
        <v>2</v>
      </c>
      <c r="C1718" s="11"/>
      <c r="D1718" s="11">
        <v>58.2</v>
      </c>
      <c r="E1718" s="11">
        <v>2</v>
      </c>
      <c r="F1718" s="11">
        <v>4</v>
      </c>
      <c r="G1718" s="11">
        <v>1</v>
      </c>
      <c r="H1718" s="11">
        <v>6</v>
      </c>
      <c r="I1718" s="11"/>
      <c r="J1718" s="11"/>
      <c r="K1718" s="11"/>
      <c r="L1718" s="11"/>
      <c r="M1718" s="11"/>
      <c r="N1718" s="11"/>
      <c r="O1718" s="11"/>
      <c r="P1718" s="11">
        <v>1.97926</v>
      </c>
      <c r="Q1718" s="11">
        <v>178</v>
      </c>
      <c r="R1718" s="11">
        <v>201601</v>
      </c>
      <c r="S1718" s="11">
        <v>65</v>
      </c>
      <c r="T1718" s="11" t="s">
        <v>191</v>
      </c>
      <c r="U1718" s="11" t="s">
        <v>2582</v>
      </c>
    </row>
    <row r="1719" spans="1:21">
      <c r="A1719" s="11">
        <v>68570</v>
      </c>
      <c r="B1719" s="11">
        <v>2</v>
      </c>
      <c r="C1719" s="11"/>
      <c r="D1719" s="11">
        <v>55</v>
      </c>
      <c r="E1719" s="11">
        <v>2</v>
      </c>
      <c r="F1719" s="11">
        <v>4</v>
      </c>
      <c r="G1719" s="11">
        <v>1</v>
      </c>
      <c r="H1719" s="11">
        <v>6</v>
      </c>
      <c r="I1719" s="11"/>
      <c r="J1719" s="11"/>
      <c r="K1719" s="11"/>
      <c r="L1719" s="11"/>
      <c r="M1719" s="11"/>
      <c r="N1719" s="11"/>
      <c r="O1719" s="11"/>
      <c r="P1719" s="11">
        <v>1.97926</v>
      </c>
      <c r="Q1719" s="11">
        <v>178</v>
      </c>
      <c r="R1719" s="11">
        <v>201601</v>
      </c>
      <c r="S1719" s="11">
        <v>65</v>
      </c>
      <c r="T1719" s="11" t="s">
        <v>191</v>
      </c>
      <c r="U1719" s="11" t="s">
        <v>2583</v>
      </c>
    </row>
    <row r="1720" spans="1:21">
      <c r="A1720" s="11">
        <v>68570</v>
      </c>
      <c r="B1720" s="11">
        <v>2</v>
      </c>
      <c r="C1720" s="11"/>
      <c r="D1720" s="11">
        <v>55.9</v>
      </c>
      <c r="E1720" s="11">
        <v>2</v>
      </c>
      <c r="F1720" s="11">
        <v>4</v>
      </c>
      <c r="G1720" s="11">
        <v>1</v>
      </c>
      <c r="H1720" s="11">
        <v>6</v>
      </c>
      <c r="I1720" s="11"/>
      <c r="J1720" s="11"/>
      <c r="K1720" s="11"/>
      <c r="L1720" s="11"/>
      <c r="M1720" s="11"/>
      <c r="N1720" s="11"/>
      <c r="O1720" s="11"/>
      <c r="P1720" s="11">
        <v>1.97926</v>
      </c>
      <c r="Q1720" s="11">
        <v>178</v>
      </c>
      <c r="R1720" s="11">
        <v>201601</v>
      </c>
      <c r="S1720" s="11">
        <v>65</v>
      </c>
      <c r="T1720" s="11" t="s">
        <v>191</v>
      </c>
      <c r="U1720" s="11" t="s">
        <v>2584</v>
      </c>
    </row>
    <row r="1721" spans="1:21">
      <c r="A1721" s="11">
        <v>68570</v>
      </c>
      <c r="B1721" s="11">
        <v>2</v>
      </c>
      <c r="C1721" s="11"/>
      <c r="D1721" s="11">
        <v>46</v>
      </c>
      <c r="E1721" s="11">
        <v>2</v>
      </c>
      <c r="F1721" s="11">
        <v>4</v>
      </c>
      <c r="G1721" s="11">
        <v>1</v>
      </c>
      <c r="H1721" s="11">
        <v>6</v>
      </c>
      <c r="I1721" s="11"/>
      <c r="J1721" s="11"/>
      <c r="K1721" s="11"/>
      <c r="L1721" s="11"/>
      <c r="M1721" s="11"/>
      <c r="N1721" s="11"/>
      <c r="O1721" s="11"/>
      <c r="P1721" s="11">
        <v>1.97926</v>
      </c>
      <c r="Q1721" s="11">
        <v>178</v>
      </c>
      <c r="R1721" s="11">
        <v>201601</v>
      </c>
      <c r="S1721" s="11">
        <v>65</v>
      </c>
      <c r="T1721" s="11" t="s">
        <v>191</v>
      </c>
      <c r="U1721" s="11" t="s">
        <v>2585</v>
      </c>
    </row>
    <row r="1722" spans="1:21">
      <c r="A1722" s="11">
        <v>68570</v>
      </c>
      <c r="B1722" s="11">
        <v>2</v>
      </c>
      <c r="C1722" s="11"/>
      <c r="D1722" s="11">
        <v>58.3</v>
      </c>
      <c r="E1722" s="11">
        <v>2</v>
      </c>
      <c r="F1722" s="11">
        <v>4</v>
      </c>
      <c r="G1722" s="11">
        <v>1</v>
      </c>
      <c r="H1722" s="11">
        <v>6</v>
      </c>
      <c r="I1722" s="11"/>
      <c r="J1722" s="11"/>
      <c r="K1722" s="11"/>
      <c r="L1722" s="11"/>
      <c r="M1722" s="11"/>
      <c r="N1722" s="11"/>
      <c r="O1722" s="11"/>
      <c r="P1722" s="11">
        <v>1.97926</v>
      </c>
      <c r="Q1722" s="11">
        <v>178</v>
      </c>
      <c r="R1722" s="11">
        <v>201601</v>
      </c>
      <c r="S1722" s="11">
        <v>65</v>
      </c>
      <c r="T1722" s="11" t="s">
        <v>191</v>
      </c>
      <c r="U1722" s="11" t="s">
        <v>2586</v>
      </c>
    </row>
    <row r="1723" spans="1:21">
      <c r="A1723" s="11">
        <v>68570</v>
      </c>
      <c r="B1723" s="11">
        <v>2</v>
      </c>
      <c r="C1723" s="11"/>
      <c r="D1723" s="11">
        <v>57.1</v>
      </c>
      <c r="E1723" s="11">
        <v>2</v>
      </c>
      <c r="F1723" s="11">
        <v>4</v>
      </c>
      <c r="G1723" s="11">
        <v>1</v>
      </c>
      <c r="H1723" s="11">
        <v>6</v>
      </c>
      <c r="I1723" s="11"/>
      <c r="J1723" s="11"/>
      <c r="K1723" s="11"/>
      <c r="L1723" s="11"/>
      <c r="M1723" s="11"/>
      <c r="N1723" s="11"/>
      <c r="O1723" s="11"/>
      <c r="P1723" s="11">
        <v>1.97926</v>
      </c>
      <c r="Q1723" s="11">
        <v>178</v>
      </c>
      <c r="R1723" s="11">
        <v>201601</v>
      </c>
      <c r="S1723" s="11">
        <v>65</v>
      </c>
      <c r="T1723" s="11" t="s">
        <v>191</v>
      </c>
      <c r="U1723" s="11" t="s">
        <v>2587</v>
      </c>
    </row>
    <row r="1724" spans="1:21">
      <c r="A1724" s="11">
        <v>68570</v>
      </c>
      <c r="B1724" s="11">
        <v>2</v>
      </c>
      <c r="C1724" s="11"/>
      <c r="D1724" s="11">
        <v>55.9</v>
      </c>
      <c r="E1724" s="11">
        <v>2</v>
      </c>
      <c r="F1724" s="11">
        <v>4</v>
      </c>
      <c r="G1724" s="11">
        <v>1</v>
      </c>
      <c r="H1724" s="11">
        <v>6</v>
      </c>
      <c r="I1724" s="11"/>
      <c r="J1724" s="11"/>
      <c r="K1724" s="11"/>
      <c r="L1724" s="11"/>
      <c r="M1724" s="11"/>
      <c r="N1724" s="11"/>
      <c r="O1724" s="11"/>
      <c r="P1724" s="11">
        <v>1.97926</v>
      </c>
      <c r="Q1724" s="11">
        <v>178</v>
      </c>
      <c r="R1724" s="11">
        <v>201601</v>
      </c>
      <c r="S1724" s="11">
        <v>65</v>
      </c>
      <c r="T1724" s="11" t="s">
        <v>191</v>
      </c>
      <c r="U1724" s="11" t="s">
        <v>2588</v>
      </c>
    </row>
    <row r="1725" spans="1:21">
      <c r="A1725" s="11">
        <v>68570</v>
      </c>
      <c r="B1725" s="11">
        <v>2</v>
      </c>
      <c r="C1725" s="11"/>
      <c r="D1725" s="11">
        <v>59.8</v>
      </c>
      <c r="E1725" s="11">
        <v>2</v>
      </c>
      <c r="F1725" s="11">
        <v>4</v>
      </c>
      <c r="G1725" s="11">
        <v>1</v>
      </c>
      <c r="H1725" s="11">
        <v>6</v>
      </c>
      <c r="I1725" s="11"/>
      <c r="J1725" s="11"/>
      <c r="K1725" s="11"/>
      <c r="L1725" s="11"/>
      <c r="M1725" s="11"/>
      <c r="N1725" s="11"/>
      <c r="O1725" s="11"/>
      <c r="P1725" s="11">
        <v>1.97926</v>
      </c>
      <c r="Q1725" s="11">
        <v>178</v>
      </c>
      <c r="R1725" s="11">
        <v>201601</v>
      </c>
      <c r="S1725" s="11">
        <v>65</v>
      </c>
      <c r="T1725" s="11" t="s">
        <v>191</v>
      </c>
      <c r="U1725" s="11" t="s">
        <v>2589</v>
      </c>
    </row>
    <row r="1726" spans="1:21">
      <c r="A1726" s="11">
        <v>68570</v>
      </c>
      <c r="B1726" s="11">
        <v>2</v>
      </c>
      <c r="C1726" s="11"/>
      <c r="D1726" s="11">
        <v>50.7</v>
      </c>
      <c r="E1726" s="11">
        <v>2</v>
      </c>
      <c r="F1726" s="11">
        <v>4</v>
      </c>
      <c r="G1726" s="11">
        <v>1</v>
      </c>
      <c r="H1726" s="11">
        <v>6</v>
      </c>
      <c r="I1726" s="11"/>
      <c r="J1726" s="11"/>
      <c r="K1726" s="11"/>
      <c r="L1726" s="11"/>
      <c r="M1726" s="11"/>
      <c r="N1726" s="11"/>
      <c r="O1726" s="11"/>
      <c r="P1726" s="11">
        <v>1.97926</v>
      </c>
      <c r="Q1726" s="11">
        <v>178</v>
      </c>
      <c r="R1726" s="11">
        <v>201601</v>
      </c>
      <c r="S1726" s="11">
        <v>65</v>
      </c>
      <c r="T1726" s="11" t="s">
        <v>191</v>
      </c>
      <c r="U1726" s="11" t="s">
        <v>2590</v>
      </c>
    </row>
    <row r="1727" spans="1:21">
      <c r="A1727" s="11">
        <v>68570</v>
      </c>
      <c r="B1727" s="11">
        <v>2</v>
      </c>
      <c r="C1727" s="11"/>
      <c r="D1727" s="11">
        <v>58.6</v>
      </c>
      <c r="E1727" s="11">
        <v>2</v>
      </c>
      <c r="F1727" s="11">
        <v>4</v>
      </c>
      <c r="G1727" s="11">
        <v>1</v>
      </c>
      <c r="H1727" s="11">
        <v>6</v>
      </c>
      <c r="I1727" s="11"/>
      <c r="J1727" s="11"/>
      <c r="K1727" s="11"/>
      <c r="L1727" s="11"/>
      <c r="M1727" s="11"/>
      <c r="N1727" s="11"/>
      <c r="O1727" s="11"/>
      <c r="P1727" s="11">
        <v>1.97926</v>
      </c>
      <c r="Q1727" s="11">
        <v>178</v>
      </c>
      <c r="R1727" s="11">
        <v>201601</v>
      </c>
      <c r="S1727" s="11">
        <v>65</v>
      </c>
      <c r="T1727" s="11" t="s">
        <v>191</v>
      </c>
      <c r="U1727" s="11" t="s">
        <v>2591</v>
      </c>
    </row>
    <row r="1728" spans="1:21">
      <c r="A1728" s="11">
        <v>68570</v>
      </c>
      <c r="B1728" s="11">
        <v>2</v>
      </c>
      <c r="C1728" s="11"/>
      <c r="D1728" s="11">
        <v>55.2</v>
      </c>
      <c r="E1728" s="11">
        <v>2</v>
      </c>
      <c r="F1728" s="11">
        <v>4</v>
      </c>
      <c r="G1728" s="11">
        <v>1</v>
      </c>
      <c r="H1728" s="11">
        <v>6</v>
      </c>
      <c r="I1728" s="11"/>
      <c r="J1728" s="11"/>
      <c r="K1728" s="11"/>
      <c r="L1728" s="11"/>
      <c r="M1728" s="11"/>
      <c r="N1728" s="11"/>
      <c r="O1728" s="11"/>
      <c r="P1728" s="11">
        <v>1.97926</v>
      </c>
      <c r="Q1728" s="11">
        <v>178</v>
      </c>
      <c r="R1728" s="11">
        <v>201601</v>
      </c>
      <c r="S1728" s="11">
        <v>65</v>
      </c>
      <c r="T1728" s="11" t="s">
        <v>191</v>
      </c>
      <c r="U1728" s="11" t="s">
        <v>2592</v>
      </c>
    </row>
    <row r="1729" spans="1:21">
      <c r="A1729" s="11">
        <v>68570</v>
      </c>
      <c r="B1729" s="11">
        <v>2</v>
      </c>
      <c r="C1729" s="11"/>
      <c r="D1729" s="11">
        <v>62</v>
      </c>
      <c r="E1729" s="11">
        <v>2</v>
      </c>
      <c r="F1729" s="11">
        <v>4</v>
      </c>
      <c r="G1729" s="11">
        <v>1</v>
      </c>
      <c r="H1729" s="11">
        <v>6</v>
      </c>
      <c r="I1729" s="11"/>
      <c r="J1729" s="11"/>
      <c r="K1729" s="11"/>
      <c r="L1729" s="11"/>
      <c r="M1729" s="11"/>
      <c r="N1729" s="11"/>
      <c r="O1729" s="11"/>
      <c r="P1729" s="11">
        <v>1.97926</v>
      </c>
      <c r="Q1729" s="11">
        <v>178</v>
      </c>
      <c r="R1729" s="11">
        <v>201601</v>
      </c>
      <c r="S1729" s="11">
        <v>65</v>
      </c>
      <c r="T1729" s="11" t="s">
        <v>191</v>
      </c>
      <c r="U1729" s="11" t="s">
        <v>2593</v>
      </c>
    </row>
    <row r="1730" spans="1:21">
      <c r="A1730" s="11">
        <v>68570</v>
      </c>
      <c r="B1730" s="11">
        <v>2</v>
      </c>
      <c r="C1730" s="11"/>
      <c r="D1730" s="11">
        <v>53.3</v>
      </c>
      <c r="E1730" s="11">
        <v>2</v>
      </c>
      <c r="F1730" s="11">
        <v>4</v>
      </c>
      <c r="G1730" s="11">
        <v>1</v>
      </c>
      <c r="H1730" s="11">
        <v>6</v>
      </c>
      <c r="I1730" s="11"/>
      <c r="J1730" s="11"/>
      <c r="K1730" s="11"/>
      <c r="L1730" s="11"/>
      <c r="M1730" s="11"/>
      <c r="N1730" s="11"/>
      <c r="O1730" s="11"/>
      <c r="P1730" s="11">
        <v>1.97926</v>
      </c>
      <c r="Q1730" s="11">
        <v>178</v>
      </c>
      <c r="R1730" s="11">
        <v>201601</v>
      </c>
      <c r="S1730" s="11">
        <v>65</v>
      </c>
      <c r="T1730" s="11" t="s">
        <v>191</v>
      </c>
      <c r="U1730" s="11" t="s">
        <v>2594</v>
      </c>
    </row>
    <row r="1731" spans="1:21">
      <c r="A1731" s="11">
        <v>68570</v>
      </c>
      <c r="B1731" s="11">
        <v>2</v>
      </c>
      <c r="C1731" s="11"/>
      <c r="D1731" s="11">
        <v>54.7</v>
      </c>
      <c r="E1731" s="11">
        <v>2</v>
      </c>
      <c r="F1731" s="11">
        <v>4</v>
      </c>
      <c r="G1731" s="11">
        <v>1</v>
      </c>
      <c r="H1731" s="11">
        <v>6</v>
      </c>
      <c r="I1731" s="11"/>
      <c r="J1731" s="11"/>
      <c r="K1731" s="11"/>
      <c r="L1731" s="11"/>
      <c r="M1731" s="11"/>
      <c r="N1731" s="11"/>
      <c r="O1731" s="11"/>
      <c r="P1731" s="11">
        <v>1.97926</v>
      </c>
      <c r="Q1731" s="11">
        <v>178</v>
      </c>
      <c r="R1731" s="11">
        <v>201601</v>
      </c>
      <c r="S1731" s="11">
        <v>65</v>
      </c>
      <c r="T1731" s="11" t="s">
        <v>191</v>
      </c>
      <c r="U1731" s="11" t="s">
        <v>2595</v>
      </c>
    </row>
    <row r="1732" spans="1:21">
      <c r="A1732" s="11">
        <v>68570</v>
      </c>
      <c r="B1732" s="11">
        <v>2</v>
      </c>
      <c r="C1732" s="11"/>
      <c r="D1732" s="11">
        <v>54</v>
      </c>
      <c r="E1732" s="11">
        <v>2</v>
      </c>
      <c r="F1732" s="11">
        <v>4</v>
      </c>
      <c r="G1732" s="11">
        <v>1</v>
      </c>
      <c r="H1732" s="11">
        <v>6</v>
      </c>
      <c r="I1732" s="11"/>
      <c r="J1732" s="11"/>
      <c r="K1732" s="11"/>
      <c r="L1732" s="11"/>
      <c r="M1732" s="11"/>
      <c r="N1732" s="11"/>
      <c r="O1732" s="11"/>
      <c r="P1732" s="11">
        <v>1.97926</v>
      </c>
      <c r="Q1732" s="11">
        <v>178</v>
      </c>
      <c r="R1732" s="11">
        <v>201601</v>
      </c>
      <c r="S1732" s="11">
        <v>65</v>
      </c>
      <c r="T1732" s="11" t="s">
        <v>191</v>
      </c>
      <c r="U1732" s="11" t="s">
        <v>2596</v>
      </c>
    </row>
    <row r="1733" spans="1:21">
      <c r="A1733" s="11">
        <v>68570</v>
      </c>
      <c r="B1733" s="11">
        <v>2</v>
      </c>
      <c r="C1733" s="11"/>
      <c r="D1733" s="11">
        <v>58</v>
      </c>
      <c r="E1733" s="11">
        <v>2</v>
      </c>
      <c r="F1733" s="11">
        <v>4</v>
      </c>
      <c r="G1733" s="11">
        <v>1</v>
      </c>
      <c r="H1733" s="11">
        <v>6</v>
      </c>
      <c r="I1733" s="11"/>
      <c r="J1733" s="11"/>
      <c r="K1733" s="11"/>
      <c r="L1733" s="11"/>
      <c r="M1733" s="11"/>
      <c r="N1733" s="11"/>
      <c r="O1733" s="11"/>
      <c r="P1733" s="11">
        <v>1.97926</v>
      </c>
      <c r="Q1733" s="11">
        <v>178</v>
      </c>
      <c r="R1733" s="11">
        <v>201601</v>
      </c>
      <c r="S1733" s="11">
        <v>65</v>
      </c>
      <c r="T1733" s="11" t="s">
        <v>191</v>
      </c>
      <c r="U1733" s="11" t="s">
        <v>2597</v>
      </c>
    </row>
    <row r="1734" spans="1:21">
      <c r="A1734" s="11">
        <v>68570</v>
      </c>
      <c r="B1734" s="11">
        <v>2</v>
      </c>
      <c r="C1734" s="11"/>
      <c r="D1734" s="11">
        <v>56.2</v>
      </c>
      <c r="E1734" s="11">
        <v>2</v>
      </c>
      <c r="F1734" s="11">
        <v>4</v>
      </c>
      <c r="G1734" s="11">
        <v>1</v>
      </c>
      <c r="H1734" s="11">
        <v>6</v>
      </c>
      <c r="I1734" s="11"/>
      <c r="J1734" s="11"/>
      <c r="K1734" s="11"/>
      <c r="L1734" s="11"/>
      <c r="M1734" s="11"/>
      <c r="N1734" s="11"/>
      <c r="O1734" s="11"/>
      <c r="P1734" s="11">
        <v>1.97926</v>
      </c>
      <c r="Q1734" s="11">
        <v>178</v>
      </c>
      <c r="R1734" s="11">
        <v>201601</v>
      </c>
      <c r="S1734" s="11">
        <v>65</v>
      </c>
      <c r="T1734" s="11" t="s">
        <v>191</v>
      </c>
      <c r="U1734" s="11" t="s">
        <v>2598</v>
      </c>
    </row>
    <row r="1735" spans="1:21">
      <c r="A1735" s="11">
        <v>68570</v>
      </c>
      <c r="B1735" s="11">
        <v>2</v>
      </c>
      <c r="C1735" s="11"/>
      <c r="D1735" s="11">
        <v>48.6</v>
      </c>
      <c r="E1735" s="11">
        <v>2</v>
      </c>
      <c r="F1735" s="11">
        <v>4</v>
      </c>
      <c r="G1735" s="11">
        <v>1</v>
      </c>
      <c r="H1735" s="11">
        <v>6</v>
      </c>
      <c r="I1735" s="11"/>
      <c r="J1735" s="11"/>
      <c r="K1735" s="11"/>
      <c r="L1735" s="11"/>
      <c r="M1735" s="11"/>
      <c r="N1735" s="11"/>
      <c r="O1735" s="11"/>
      <c r="P1735" s="11">
        <v>1.97926</v>
      </c>
      <c r="Q1735" s="11">
        <v>178</v>
      </c>
      <c r="R1735" s="11">
        <v>201601</v>
      </c>
      <c r="S1735" s="11">
        <v>65</v>
      </c>
      <c r="T1735" s="11" t="s">
        <v>191</v>
      </c>
      <c r="U1735" s="11" t="s">
        <v>2599</v>
      </c>
    </row>
    <row r="1736" spans="1:21">
      <c r="A1736" s="11">
        <v>68570</v>
      </c>
      <c r="B1736" s="11">
        <v>2</v>
      </c>
      <c r="C1736" s="11"/>
      <c r="D1736" s="11">
        <v>59.8</v>
      </c>
      <c r="E1736" s="11">
        <v>2</v>
      </c>
      <c r="F1736" s="11">
        <v>4</v>
      </c>
      <c r="G1736" s="11">
        <v>1</v>
      </c>
      <c r="H1736" s="11">
        <v>6</v>
      </c>
      <c r="I1736" s="11"/>
      <c r="J1736" s="11"/>
      <c r="K1736" s="11"/>
      <c r="L1736" s="11"/>
      <c r="M1736" s="11"/>
      <c r="N1736" s="11"/>
      <c r="O1736" s="11"/>
      <c r="P1736" s="11">
        <v>1.97926</v>
      </c>
      <c r="Q1736" s="11">
        <v>178</v>
      </c>
      <c r="R1736" s="11">
        <v>201601</v>
      </c>
      <c r="S1736" s="11">
        <v>65</v>
      </c>
      <c r="T1736" s="11" t="s">
        <v>191</v>
      </c>
      <c r="U1736" s="11" t="s">
        <v>2600</v>
      </c>
    </row>
    <row r="1737" spans="1:21">
      <c r="A1737" s="11">
        <v>68570</v>
      </c>
      <c r="B1737" s="11">
        <v>2</v>
      </c>
      <c r="C1737" s="11"/>
      <c r="D1737" s="11">
        <v>56.2</v>
      </c>
      <c r="E1737" s="11">
        <v>2</v>
      </c>
      <c r="F1737" s="11">
        <v>4</v>
      </c>
      <c r="G1737" s="11">
        <v>1</v>
      </c>
      <c r="H1737" s="11">
        <v>6</v>
      </c>
      <c r="I1737" s="11"/>
      <c r="J1737" s="11"/>
      <c r="K1737" s="11"/>
      <c r="L1737" s="11"/>
      <c r="M1737" s="11"/>
      <c r="N1737" s="11"/>
      <c r="O1737" s="11"/>
      <c r="P1737" s="11">
        <v>1.97926</v>
      </c>
      <c r="Q1737" s="11">
        <v>178</v>
      </c>
      <c r="R1737" s="11">
        <v>201601</v>
      </c>
      <c r="S1737" s="11">
        <v>65</v>
      </c>
      <c r="T1737" s="11" t="s">
        <v>191</v>
      </c>
      <c r="U1737" s="11" t="s">
        <v>2601</v>
      </c>
    </row>
    <row r="1738" spans="1:21">
      <c r="A1738" s="11">
        <v>68570</v>
      </c>
      <c r="B1738" s="11">
        <v>2</v>
      </c>
      <c r="C1738" s="11"/>
      <c r="D1738" s="11">
        <v>60.5</v>
      </c>
      <c r="E1738" s="11">
        <v>2</v>
      </c>
      <c r="F1738" s="11">
        <v>4</v>
      </c>
      <c r="G1738" s="11">
        <v>1</v>
      </c>
      <c r="H1738" s="11">
        <v>6</v>
      </c>
      <c r="I1738" s="11"/>
      <c r="J1738" s="11"/>
      <c r="K1738" s="11"/>
      <c r="L1738" s="11"/>
      <c r="M1738" s="11"/>
      <c r="N1738" s="11"/>
      <c r="O1738" s="11"/>
      <c r="P1738" s="11">
        <v>1.97926</v>
      </c>
      <c r="Q1738" s="11">
        <v>178</v>
      </c>
      <c r="R1738" s="11">
        <v>201601</v>
      </c>
      <c r="S1738" s="11">
        <v>65</v>
      </c>
      <c r="T1738" s="11" t="s">
        <v>191</v>
      </c>
      <c r="U1738" s="11" t="s">
        <v>2602</v>
      </c>
    </row>
    <row r="1739" spans="1:21">
      <c r="A1739" s="11">
        <v>68570</v>
      </c>
      <c r="B1739" s="11">
        <v>2</v>
      </c>
      <c r="C1739" s="11"/>
      <c r="D1739" s="11">
        <v>53</v>
      </c>
      <c r="E1739" s="11">
        <v>2</v>
      </c>
      <c r="F1739" s="11">
        <v>4</v>
      </c>
      <c r="G1739" s="11">
        <v>1</v>
      </c>
      <c r="H1739" s="11">
        <v>5</v>
      </c>
      <c r="I1739" s="11"/>
      <c r="J1739" s="11"/>
      <c r="K1739" s="11"/>
      <c r="L1739" s="11"/>
      <c r="M1739" s="11"/>
      <c r="N1739" s="11"/>
      <c r="O1739" s="11"/>
      <c r="P1739" s="11">
        <v>1.97926</v>
      </c>
      <c r="Q1739" s="11">
        <v>178</v>
      </c>
      <c r="R1739" s="11">
        <v>201601</v>
      </c>
      <c r="S1739" s="11">
        <v>65</v>
      </c>
      <c r="T1739" s="11" t="s">
        <v>191</v>
      </c>
      <c r="U1739" s="11" t="s">
        <v>2603</v>
      </c>
    </row>
    <row r="1740" spans="1:21">
      <c r="A1740" s="11">
        <v>68570</v>
      </c>
      <c r="B1740" s="11">
        <v>2</v>
      </c>
      <c r="C1740" s="11"/>
      <c r="D1740" s="11">
        <v>59.1</v>
      </c>
      <c r="E1740" s="11">
        <v>2</v>
      </c>
      <c r="F1740" s="11">
        <v>4</v>
      </c>
      <c r="G1740" s="11">
        <v>1</v>
      </c>
      <c r="H1740" s="11">
        <v>5</v>
      </c>
      <c r="I1740" s="11"/>
      <c r="J1740" s="11"/>
      <c r="K1740" s="11"/>
      <c r="L1740" s="11"/>
      <c r="M1740" s="11"/>
      <c r="N1740" s="11"/>
      <c r="O1740" s="11"/>
      <c r="P1740" s="11">
        <v>1.97926</v>
      </c>
      <c r="Q1740" s="11">
        <v>178</v>
      </c>
      <c r="R1740" s="11">
        <v>201601</v>
      </c>
      <c r="S1740" s="11">
        <v>65</v>
      </c>
      <c r="T1740" s="11" t="s">
        <v>191</v>
      </c>
      <c r="U1740" s="11" t="s">
        <v>2604</v>
      </c>
    </row>
    <row r="1741" spans="1:21">
      <c r="A1741" s="11">
        <v>68570</v>
      </c>
      <c r="B1741" s="11">
        <v>2</v>
      </c>
      <c r="C1741" s="11"/>
      <c r="D1741" s="11">
        <v>57.5</v>
      </c>
      <c r="E1741" s="11">
        <v>2</v>
      </c>
      <c r="F1741" s="11">
        <v>4</v>
      </c>
      <c r="G1741" s="11">
        <v>1</v>
      </c>
      <c r="H1741" s="11">
        <v>5</v>
      </c>
      <c r="I1741" s="11"/>
      <c r="J1741" s="11"/>
      <c r="K1741" s="11"/>
      <c r="L1741" s="11"/>
      <c r="M1741" s="11"/>
      <c r="N1741" s="11"/>
      <c r="O1741" s="11"/>
      <c r="P1741" s="11">
        <v>1.97926</v>
      </c>
      <c r="Q1741" s="11">
        <v>178</v>
      </c>
      <c r="R1741" s="11">
        <v>201601</v>
      </c>
      <c r="S1741" s="11">
        <v>65</v>
      </c>
      <c r="T1741" s="11" t="s">
        <v>191</v>
      </c>
      <c r="U1741" s="11" t="s">
        <v>2605</v>
      </c>
    </row>
    <row r="1742" spans="1:21">
      <c r="A1742" s="11">
        <v>68570</v>
      </c>
      <c r="B1742" s="11">
        <v>2</v>
      </c>
      <c r="C1742" s="11"/>
      <c r="D1742" s="11">
        <v>50.6</v>
      </c>
      <c r="E1742" s="11">
        <v>2</v>
      </c>
      <c r="F1742" s="11">
        <v>4</v>
      </c>
      <c r="G1742" s="11">
        <v>1</v>
      </c>
      <c r="H1742" s="11">
        <v>5</v>
      </c>
      <c r="I1742" s="11"/>
      <c r="J1742" s="11"/>
      <c r="K1742" s="11"/>
      <c r="L1742" s="11"/>
      <c r="M1742" s="11"/>
      <c r="N1742" s="11"/>
      <c r="O1742" s="11"/>
      <c r="P1742" s="11">
        <v>1.97926</v>
      </c>
      <c r="Q1742" s="11">
        <v>178</v>
      </c>
      <c r="R1742" s="11">
        <v>201601</v>
      </c>
      <c r="S1742" s="11">
        <v>65</v>
      </c>
      <c r="T1742" s="11" t="s">
        <v>191</v>
      </c>
      <c r="U1742" s="11" t="s">
        <v>2606</v>
      </c>
    </row>
    <row r="1743" spans="1:21">
      <c r="A1743" s="11">
        <v>68550</v>
      </c>
      <c r="B1743" s="11">
        <v>2</v>
      </c>
      <c r="C1743" s="11"/>
      <c r="D1743" s="11">
        <v>94.8</v>
      </c>
      <c r="E1743" s="11">
        <v>2</v>
      </c>
      <c r="F1743" s="11">
        <v>0</v>
      </c>
      <c r="G1743" s="11">
        <v>0</v>
      </c>
      <c r="H1743" s="11">
        <v>1</v>
      </c>
      <c r="I1743" s="11"/>
      <c r="J1743" s="11"/>
      <c r="K1743" s="11"/>
      <c r="L1743" s="11"/>
      <c r="M1743" s="11"/>
      <c r="N1743" s="11"/>
      <c r="O1743" s="11"/>
      <c r="P1743" s="11">
        <v>1</v>
      </c>
      <c r="Q1743" s="11">
        <v>178</v>
      </c>
      <c r="R1743" s="11">
        <v>201601</v>
      </c>
      <c r="S1743" s="11">
        <v>65</v>
      </c>
      <c r="T1743" s="11" t="s">
        <v>191</v>
      </c>
      <c r="U1743" s="11" t="s">
        <v>2607</v>
      </c>
    </row>
    <row r="1744" spans="1:21">
      <c r="A1744" s="11">
        <v>68550</v>
      </c>
      <c r="B1744" s="11">
        <v>2</v>
      </c>
      <c r="C1744" s="11"/>
      <c r="D1744" s="11">
        <v>93.4</v>
      </c>
      <c r="E1744" s="11">
        <v>2</v>
      </c>
      <c r="F1744" s="11">
        <v>0</v>
      </c>
      <c r="G1744" s="11">
        <v>0</v>
      </c>
      <c r="H1744" s="11">
        <v>1</v>
      </c>
      <c r="I1744" s="11"/>
      <c r="J1744" s="11"/>
      <c r="K1744" s="11"/>
      <c r="L1744" s="11"/>
      <c r="M1744" s="11"/>
      <c r="N1744" s="11"/>
      <c r="O1744" s="11"/>
      <c r="P1744" s="11">
        <v>1</v>
      </c>
      <c r="Q1744" s="11">
        <v>178</v>
      </c>
      <c r="R1744" s="11">
        <v>201601</v>
      </c>
      <c r="S1744" s="11">
        <v>65</v>
      </c>
      <c r="T1744" s="11" t="s">
        <v>191</v>
      </c>
      <c r="U1744" s="11" t="s">
        <v>2608</v>
      </c>
    </row>
    <row r="1745" spans="1:21">
      <c r="A1745" s="11">
        <v>69300</v>
      </c>
      <c r="B1745" s="11">
        <v>1</v>
      </c>
      <c r="C1745" s="11">
        <v>97.1</v>
      </c>
      <c r="D1745" s="11"/>
      <c r="E1745" s="11">
        <v>2</v>
      </c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>
        <v>1</v>
      </c>
      <c r="Q1745" s="11">
        <v>178</v>
      </c>
      <c r="R1745" s="11">
        <v>201601</v>
      </c>
      <c r="S1745" s="11">
        <v>65</v>
      </c>
      <c r="T1745" s="11" t="s">
        <v>191</v>
      </c>
      <c r="U1745" s="11" t="s">
        <v>2609</v>
      </c>
    </row>
    <row r="1746" spans="1:21">
      <c r="A1746" s="11">
        <v>69310</v>
      </c>
      <c r="B1746" s="11">
        <v>1</v>
      </c>
      <c r="C1746" s="11">
        <v>136.69999999999999</v>
      </c>
      <c r="D1746" s="11"/>
      <c r="E1746" s="11">
        <v>3</v>
      </c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>
        <v>1</v>
      </c>
      <c r="Q1746" s="11">
        <v>178</v>
      </c>
      <c r="R1746" s="11">
        <v>201601</v>
      </c>
      <c r="S1746" s="11">
        <v>66</v>
      </c>
      <c r="T1746" s="11" t="s">
        <v>2610</v>
      </c>
      <c r="U1746" s="11" t="s">
        <v>2611</v>
      </c>
    </row>
    <row r="1747" spans="1:21">
      <c r="A1747" s="11">
        <v>68560</v>
      </c>
      <c r="B1747" s="11">
        <v>1</v>
      </c>
      <c r="C1747" s="11"/>
      <c r="D1747" s="11">
        <v>43.8</v>
      </c>
      <c r="E1747" s="11">
        <v>2</v>
      </c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>
        <v>1</v>
      </c>
      <c r="Q1747" s="11">
        <v>178</v>
      </c>
      <c r="R1747" s="11">
        <v>201601</v>
      </c>
      <c r="S1747" s="11">
        <v>67</v>
      </c>
      <c r="T1747" s="11" t="s">
        <v>188</v>
      </c>
      <c r="U1747" s="11" t="s">
        <v>2612</v>
      </c>
    </row>
    <row r="1748" spans="1:21">
      <c r="A1748" s="11">
        <v>68570</v>
      </c>
      <c r="B1748" s="11">
        <v>2</v>
      </c>
      <c r="C1748" s="11"/>
      <c r="D1748" s="11">
        <v>50.6</v>
      </c>
      <c r="E1748" s="11">
        <v>1</v>
      </c>
      <c r="F1748" s="11">
        <v>0</v>
      </c>
      <c r="G1748" s="11">
        <v>0</v>
      </c>
      <c r="H1748" s="11">
        <v>0</v>
      </c>
      <c r="I1748" s="11"/>
      <c r="J1748" s="11"/>
      <c r="K1748" s="11"/>
      <c r="L1748" s="11"/>
      <c r="M1748" s="11"/>
      <c r="N1748" s="11"/>
      <c r="O1748" s="11"/>
      <c r="P1748" s="11">
        <v>1</v>
      </c>
      <c r="Q1748" s="11">
        <v>178</v>
      </c>
      <c r="R1748" s="11">
        <v>201601</v>
      </c>
      <c r="S1748" s="11">
        <v>74</v>
      </c>
      <c r="T1748" s="11" t="s">
        <v>178</v>
      </c>
      <c r="U1748" s="11" t="s">
        <v>2613</v>
      </c>
    </row>
    <row r="1749" spans="1:21">
      <c r="A1749" s="11">
        <v>68570</v>
      </c>
      <c r="B1749" s="11">
        <v>2</v>
      </c>
      <c r="C1749" s="11"/>
      <c r="D1749" s="11">
        <v>51.2</v>
      </c>
      <c r="E1749" s="11">
        <v>1</v>
      </c>
      <c r="F1749" s="11">
        <v>0</v>
      </c>
      <c r="G1749" s="11">
        <v>0</v>
      </c>
      <c r="H1749" s="11">
        <v>0</v>
      </c>
      <c r="I1749" s="11"/>
      <c r="J1749" s="11"/>
      <c r="K1749" s="11"/>
      <c r="L1749" s="11"/>
      <c r="M1749" s="11"/>
      <c r="N1749" s="11"/>
      <c r="O1749" s="11"/>
      <c r="P1749" s="11">
        <v>1</v>
      </c>
      <c r="Q1749" s="11">
        <v>178</v>
      </c>
      <c r="R1749" s="11">
        <v>201601</v>
      </c>
      <c r="S1749" s="11">
        <v>74</v>
      </c>
      <c r="T1749" s="11" t="s">
        <v>178</v>
      </c>
      <c r="U1749" s="11" t="s">
        <v>2614</v>
      </c>
    </row>
    <row r="1750" spans="1:21">
      <c r="A1750" s="11">
        <v>68570</v>
      </c>
      <c r="B1750" s="11">
        <v>2</v>
      </c>
      <c r="C1750" s="11"/>
      <c r="D1750" s="11">
        <v>37.1</v>
      </c>
      <c r="E1750" s="11">
        <v>1</v>
      </c>
      <c r="F1750" s="11">
        <v>0</v>
      </c>
      <c r="G1750" s="11">
        <v>0</v>
      </c>
      <c r="H1750" s="11">
        <v>0</v>
      </c>
      <c r="I1750" s="11"/>
      <c r="J1750" s="11"/>
      <c r="K1750" s="11"/>
      <c r="L1750" s="11"/>
      <c r="M1750" s="11"/>
      <c r="N1750" s="11"/>
      <c r="O1750" s="11"/>
      <c r="P1750" s="11">
        <v>1</v>
      </c>
      <c r="Q1750" s="11">
        <v>178</v>
      </c>
      <c r="R1750" s="11">
        <v>201601</v>
      </c>
      <c r="S1750" s="11">
        <v>74</v>
      </c>
      <c r="T1750" s="11" t="s">
        <v>178</v>
      </c>
      <c r="U1750" s="11" t="s">
        <v>2615</v>
      </c>
    </row>
    <row r="1751" spans="1:21">
      <c r="A1751" s="11">
        <v>68570</v>
      </c>
      <c r="B1751" s="11">
        <v>2</v>
      </c>
      <c r="C1751" s="11"/>
      <c r="D1751" s="11">
        <v>37.1</v>
      </c>
      <c r="E1751" s="11">
        <v>1</v>
      </c>
      <c r="F1751" s="11">
        <v>0</v>
      </c>
      <c r="G1751" s="11">
        <v>0</v>
      </c>
      <c r="H1751" s="11">
        <v>0</v>
      </c>
      <c r="I1751" s="11"/>
      <c r="J1751" s="11"/>
      <c r="K1751" s="11"/>
      <c r="L1751" s="11"/>
      <c r="M1751" s="11"/>
      <c r="N1751" s="11"/>
      <c r="O1751" s="11"/>
      <c r="P1751" s="11">
        <v>1</v>
      </c>
      <c r="Q1751" s="11">
        <v>178</v>
      </c>
      <c r="R1751" s="11">
        <v>201601</v>
      </c>
      <c r="S1751" s="11">
        <v>74</v>
      </c>
      <c r="T1751" s="11" t="s">
        <v>178</v>
      </c>
      <c r="U1751" s="11" t="s">
        <v>2616</v>
      </c>
    </row>
    <row r="1752" spans="1:21">
      <c r="A1752" s="11">
        <v>68570</v>
      </c>
      <c r="B1752" s="11">
        <v>2</v>
      </c>
      <c r="C1752" s="11"/>
      <c r="D1752" s="11">
        <v>54.3</v>
      </c>
      <c r="E1752" s="11">
        <v>2</v>
      </c>
      <c r="F1752" s="11">
        <v>4</v>
      </c>
      <c r="G1752" s="11">
        <v>1</v>
      </c>
      <c r="H1752" s="11">
        <v>5</v>
      </c>
      <c r="I1752" s="11"/>
      <c r="J1752" s="11"/>
      <c r="K1752" s="11"/>
      <c r="L1752" s="11"/>
      <c r="M1752" s="11"/>
      <c r="N1752" s="11"/>
      <c r="O1752" s="11"/>
      <c r="P1752" s="11">
        <v>7.7740099999999996</v>
      </c>
      <c r="Q1752" s="11">
        <v>178</v>
      </c>
      <c r="R1752" s="11">
        <v>201601</v>
      </c>
      <c r="S1752" s="11">
        <v>69</v>
      </c>
      <c r="T1752" s="11" t="s">
        <v>186</v>
      </c>
      <c r="U1752" s="11" t="s">
        <v>2617</v>
      </c>
    </row>
    <row r="1753" spans="1:21">
      <c r="A1753" s="11">
        <v>68570</v>
      </c>
      <c r="B1753" s="11">
        <v>2</v>
      </c>
      <c r="C1753" s="11"/>
      <c r="D1753" s="11">
        <v>49.5</v>
      </c>
      <c r="E1753" s="11">
        <v>2</v>
      </c>
      <c r="F1753" s="11">
        <v>4</v>
      </c>
      <c r="G1753" s="11">
        <v>1</v>
      </c>
      <c r="H1753" s="11">
        <v>5</v>
      </c>
      <c r="I1753" s="11"/>
      <c r="J1753" s="11"/>
      <c r="K1753" s="11"/>
      <c r="L1753" s="11"/>
      <c r="M1753" s="11"/>
      <c r="N1753" s="11"/>
      <c r="O1753" s="11"/>
      <c r="P1753" s="11">
        <v>7.7740099999999996</v>
      </c>
      <c r="Q1753" s="11">
        <v>178</v>
      </c>
      <c r="R1753" s="11">
        <v>201601</v>
      </c>
      <c r="S1753" s="11">
        <v>69</v>
      </c>
      <c r="T1753" s="11" t="s">
        <v>186</v>
      </c>
      <c r="U1753" s="11" t="s">
        <v>2618</v>
      </c>
    </row>
    <row r="1754" spans="1:21">
      <c r="A1754" s="11">
        <v>68570</v>
      </c>
      <c r="B1754" s="11">
        <v>2</v>
      </c>
      <c r="C1754" s="11"/>
      <c r="D1754" s="11">
        <v>57.2</v>
      </c>
      <c r="E1754" s="11">
        <v>2</v>
      </c>
      <c r="F1754" s="11">
        <v>4</v>
      </c>
      <c r="G1754" s="11">
        <v>1</v>
      </c>
      <c r="H1754" s="11">
        <v>5</v>
      </c>
      <c r="I1754" s="11"/>
      <c r="J1754" s="11"/>
      <c r="K1754" s="11"/>
      <c r="L1754" s="11"/>
      <c r="M1754" s="11"/>
      <c r="N1754" s="11"/>
      <c r="O1754" s="11"/>
      <c r="P1754" s="11">
        <v>7.7740099999999996</v>
      </c>
      <c r="Q1754" s="11">
        <v>178</v>
      </c>
      <c r="R1754" s="11">
        <v>201601</v>
      </c>
      <c r="S1754" s="11">
        <v>69</v>
      </c>
      <c r="T1754" s="11" t="s">
        <v>186</v>
      </c>
      <c r="U1754" s="11" t="s">
        <v>2619</v>
      </c>
    </row>
    <row r="1755" spans="1:21">
      <c r="A1755" s="11">
        <v>68570</v>
      </c>
      <c r="B1755" s="11">
        <v>2</v>
      </c>
      <c r="C1755" s="11"/>
      <c r="D1755" s="11">
        <v>62.8</v>
      </c>
      <c r="E1755" s="11">
        <v>2</v>
      </c>
      <c r="F1755" s="11">
        <v>4</v>
      </c>
      <c r="G1755" s="11">
        <v>1</v>
      </c>
      <c r="H1755" s="11">
        <v>5</v>
      </c>
      <c r="I1755" s="11"/>
      <c r="J1755" s="11"/>
      <c r="K1755" s="11"/>
      <c r="L1755" s="11"/>
      <c r="M1755" s="11"/>
      <c r="N1755" s="11"/>
      <c r="O1755" s="11"/>
      <c r="P1755" s="11">
        <v>7.7740099999999996</v>
      </c>
      <c r="Q1755" s="11">
        <v>178</v>
      </c>
      <c r="R1755" s="11">
        <v>201601</v>
      </c>
      <c r="S1755" s="11">
        <v>69</v>
      </c>
      <c r="T1755" s="11" t="s">
        <v>186</v>
      </c>
      <c r="U1755" s="11" t="s">
        <v>2620</v>
      </c>
    </row>
    <row r="1756" spans="1:21">
      <c r="A1756" s="11">
        <v>68570</v>
      </c>
      <c r="B1756" s="11">
        <v>2</v>
      </c>
      <c r="C1756" s="11"/>
      <c r="D1756" s="11">
        <v>45.6</v>
      </c>
      <c r="E1756" s="11">
        <v>2</v>
      </c>
      <c r="F1756" s="11">
        <v>4</v>
      </c>
      <c r="G1756" s="11">
        <v>1</v>
      </c>
      <c r="H1756" s="11">
        <v>5</v>
      </c>
      <c r="I1756" s="11"/>
      <c r="J1756" s="11"/>
      <c r="K1756" s="11"/>
      <c r="L1756" s="11"/>
      <c r="M1756" s="11"/>
      <c r="N1756" s="11"/>
      <c r="O1756" s="11"/>
      <c r="P1756" s="11">
        <v>7.7740099999999996</v>
      </c>
      <c r="Q1756" s="11">
        <v>178</v>
      </c>
      <c r="R1756" s="11">
        <v>201601</v>
      </c>
      <c r="S1756" s="11">
        <v>69</v>
      </c>
      <c r="T1756" s="11" t="s">
        <v>186</v>
      </c>
      <c r="U1756" s="11" t="s">
        <v>2621</v>
      </c>
    </row>
    <row r="1757" spans="1:21">
      <c r="A1757" s="11">
        <v>68570</v>
      </c>
      <c r="B1757" s="11">
        <v>2</v>
      </c>
      <c r="C1757" s="11"/>
      <c r="D1757" s="11">
        <v>56.7</v>
      </c>
      <c r="E1757" s="11">
        <v>2</v>
      </c>
      <c r="F1757" s="11">
        <v>4</v>
      </c>
      <c r="G1757" s="11">
        <v>1</v>
      </c>
      <c r="H1757" s="11">
        <v>5</v>
      </c>
      <c r="I1757" s="11"/>
      <c r="J1757" s="11"/>
      <c r="K1757" s="11"/>
      <c r="L1757" s="11"/>
      <c r="M1757" s="11"/>
      <c r="N1757" s="11"/>
      <c r="O1757" s="11"/>
      <c r="P1757" s="11">
        <v>7.7740099999999996</v>
      </c>
      <c r="Q1757" s="11">
        <v>178</v>
      </c>
      <c r="R1757" s="11">
        <v>201601</v>
      </c>
      <c r="S1757" s="11">
        <v>69</v>
      </c>
      <c r="T1757" s="11" t="s">
        <v>186</v>
      </c>
      <c r="U1757" s="11" t="s">
        <v>2622</v>
      </c>
    </row>
    <row r="1758" spans="1:21">
      <c r="A1758" s="11">
        <v>68570</v>
      </c>
      <c r="B1758" s="11">
        <v>2</v>
      </c>
      <c r="C1758" s="11"/>
      <c r="D1758" s="11">
        <v>46</v>
      </c>
      <c r="E1758" s="11">
        <v>2</v>
      </c>
      <c r="F1758" s="11">
        <v>4</v>
      </c>
      <c r="G1758" s="11">
        <v>1</v>
      </c>
      <c r="H1758" s="11">
        <v>5</v>
      </c>
      <c r="I1758" s="11"/>
      <c r="J1758" s="11"/>
      <c r="K1758" s="11"/>
      <c r="L1758" s="11"/>
      <c r="M1758" s="11"/>
      <c r="N1758" s="11"/>
      <c r="O1758" s="11"/>
      <c r="P1758" s="11">
        <v>7.7740099999999996</v>
      </c>
      <c r="Q1758" s="11">
        <v>178</v>
      </c>
      <c r="R1758" s="11">
        <v>201601</v>
      </c>
      <c r="S1758" s="11">
        <v>69</v>
      </c>
      <c r="T1758" s="11" t="s">
        <v>186</v>
      </c>
      <c r="U1758" s="11" t="s">
        <v>2623</v>
      </c>
    </row>
    <row r="1759" spans="1:21">
      <c r="A1759" s="11">
        <v>68570</v>
      </c>
      <c r="B1759" s="11">
        <v>2</v>
      </c>
      <c r="C1759" s="11"/>
      <c r="D1759" s="11">
        <v>54.6</v>
      </c>
      <c r="E1759" s="11">
        <v>2</v>
      </c>
      <c r="F1759" s="11">
        <v>4</v>
      </c>
      <c r="G1759" s="11">
        <v>1</v>
      </c>
      <c r="H1759" s="11">
        <v>5</v>
      </c>
      <c r="I1759" s="11"/>
      <c r="J1759" s="11"/>
      <c r="K1759" s="11"/>
      <c r="L1759" s="11"/>
      <c r="M1759" s="11"/>
      <c r="N1759" s="11"/>
      <c r="O1759" s="11"/>
      <c r="P1759" s="11">
        <v>7.7740099999999996</v>
      </c>
      <c r="Q1759" s="11">
        <v>178</v>
      </c>
      <c r="R1759" s="11">
        <v>201601</v>
      </c>
      <c r="S1759" s="11">
        <v>69</v>
      </c>
      <c r="T1759" s="11" t="s">
        <v>186</v>
      </c>
      <c r="U1759" s="11" t="s">
        <v>2624</v>
      </c>
    </row>
    <row r="1760" spans="1:21">
      <c r="A1760" s="11">
        <v>68570</v>
      </c>
      <c r="B1760" s="11">
        <v>2</v>
      </c>
      <c r="C1760" s="11"/>
      <c r="D1760" s="11">
        <v>54.6</v>
      </c>
      <c r="E1760" s="11">
        <v>2</v>
      </c>
      <c r="F1760" s="11">
        <v>4</v>
      </c>
      <c r="G1760" s="11">
        <v>1</v>
      </c>
      <c r="H1760" s="11">
        <v>5</v>
      </c>
      <c r="I1760" s="11"/>
      <c r="J1760" s="11"/>
      <c r="K1760" s="11"/>
      <c r="L1760" s="11"/>
      <c r="M1760" s="11"/>
      <c r="N1760" s="11"/>
      <c r="O1760" s="11"/>
      <c r="P1760" s="11">
        <v>7.7740099999999996</v>
      </c>
      <c r="Q1760" s="11">
        <v>178</v>
      </c>
      <c r="R1760" s="11">
        <v>201601</v>
      </c>
      <c r="S1760" s="11">
        <v>69</v>
      </c>
      <c r="T1760" s="11" t="s">
        <v>186</v>
      </c>
      <c r="U1760" s="11" t="s">
        <v>2625</v>
      </c>
    </row>
    <row r="1761" spans="1:21">
      <c r="A1761" s="11">
        <v>68570</v>
      </c>
      <c r="B1761" s="11">
        <v>2</v>
      </c>
      <c r="C1761" s="11"/>
      <c r="D1761" s="11">
        <v>50.4</v>
      </c>
      <c r="E1761" s="11">
        <v>2</v>
      </c>
      <c r="F1761" s="11">
        <v>4</v>
      </c>
      <c r="G1761" s="11">
        <v>1</v>
      </c>
      <c r="H1761" s="11">
        <v>5</v>
      </c>
      <c r="I1761" s="11"/>
      <c r="J1761" s="11"/>
      <c r="K1761" s="11"/>
      <c r="L1761" s="11"/>
      <c r="M1761" s="11"/>
      <c r="N1761" s="11"/>
      <c r="O1761" s="11"/>
      <c r="P1761" s="11">
        <v>7.7740099999999996</v>
      </c>
      <c r="Q1761" s="11">
        <v>178</v>
      </c>
      <c r="R1761" s="11">
        <v>201601</v>
      </c>
      <c r="S1761" s="11">
        <v>69</v>
      </c>
      <c r="T1761" s="11" t="s">
        <v>186</v>
      </c>
      <c r="U1761" s="11" t="s">
        <v>2626</v>
      </c>
    </row>
    <row r="1762" spans="1:21">
      <c r="A1762" s="11">
        <v>68570</v>
      </c>
      <c r="B1762" s="11">
        <v>2</v>
      </c>
      <c r="C1762" s="11"/>
      <c r="D1762" s="11">
        <v>54.2</v>
      </c>
      <c r="E1762" s="11">
        <v>2</v>
      </c>
      <c r="F1762" s="11">
        <v>4</v>
      </c>
      <c r="G1762" s="11">
        <v>1</v>
      </c>
      <c r="H1762" s="11">
        <v>5</v>
      </c>
      <c r="I1762" s="11"/>
      <c r="J1762" s="11"/>
      <c r="K1762" s="11"/>
      <c r="L1762" s="11"/>
      <c r="M1762" s="11"/>
      <c r="N1762" s="11"/>
      <c r="O1762" s="11"/>
      <c r="P1762" s="11">
        <v>7.7740099999999996</v>
      </c>
      <c r="Q1762" s="11">
        <v>178</v>
      </c>
      <c r="R1762" s="11">
        <v>201601</v>
      </c>
      <c r="S1762" s="11">
        <v>69</v>
      </c>
      <c r="T1762" s="11" t="s">
        <v>186</v>
      </c>
      <c r="U1762" s="11" t="s">
        <v>2627</v>
      </c>
    </row>
    <row r="1763" spans="1:21">
      <c r="A1763" s="11">
        <v>68570</v>
      </c>
      <c r="B1763" s="11">
        <v>2</v>
      </c>
      <c r="C1763" s="11"/>
      <c r="D1763" s="11">
        <v>53.8</v>
      </c>
      <c r="E1763" s="11">
        <v>2</v>
      </c>
      <c r="F1763" s="11">
        <v>4</v>
      </c>
      <c r="G1763" s="11">
        <v>1</v>
      </c>
      <c r="H1763" s="11">
        <v>5</v>
      </c>
      <c r="I1763" s="11"/>
      <c r="J1763" s="11"/>
      <c r="K1763" s="11"/>
      <c r="L1763" s="11"/>
      <c r="M1763" s="11"/>
      <c r="N1763" s="11"/>
      <c r="O1763" s="11"/>
      <c r="P1763" s="11">
        <v>7.7740099999999996</v>
      </c>
      <c r="Q1763" s="11">
        <v>178</v>
      </c>
      <c r="R1763" s="11">
        <v>201601</v>
      </c>
      <c r="S1763" s="11">
        <v>69</v>
      </c>
      <c r="T1763" s="11" t="s">
        <v>186</v>
      </c>
      <c r="U1763" s="11" t="s">
        <v>2628</v>
      </c>
    </row>
    <row r="1764" spans="1:21">
      <c r="A1764" s="11">
        <v>68570</v>
      </c>
      <c r="B1764" s="11">
        <v>2</v>
      </c>
      <c r="C1764" s="11"/>
      <c r="D1764" s="11">
        <v>52</v>
      </c>
      <c r="E1764" s="11">
        <v>2</v>
      </c>
      <c r="F1764" s="11">
        <v>4</v>
      </c>
      <c r="G1764" s="11">
        <v>1</v>
      </c>
      <c r="H1764" s="11">
        <v>5</v>
      </c>
      <c r="I1764" s="11"/>
      <c r="J1764" s="11"/>
      <c r="K1764" s="11"/>
      <c r="L1764" s="11"/>
      <c r="M1764" s="11"/>
      <c r="N1764" s="11"/>
      <c r="O1764" s="11"/>
      <c r="P1764" s="11">
        <v>7.7740099999999996</v>
      </c>
      <c r="Q1764" s="11">
        <v>178</v>
      </c>
      <c r="R1764" s="11">
        <v>201601</v>
      </c>
      <c r="S1764" s="11">
        <v>69</v>
      </c>
      <c r="T1764" s="11" t="s">
        <v>186</v>
      </c>
      <c r="U1764" s="11" t="s">
        <v>2629</v>
      </c>
    </row>
    <row r="1765" spans="1:21">
      <c r="A1765" s="11">
        <v>68570</v>
      </c>
      <c r="B1765" s="11">
        <v>2</v>
      </c>
      <c r="C1765" s="11"/>
      <c r="D1765" s="11">
        <v>55</v>
      </c>
      <c r="E1765" s="11">
        <v>2</v>
      </c>
      <c r="F1765" s="11">
        <v>4</v>
      </c>
      <c r="G1765" s="11">
        <v>1</v>
      </c>
      <c r="H1765" s="11">
        <v>5</v>
      </c>
      <c r="I1765" s="11"/>
      <c r="J1765" s="11"/>
      <c r="K1765" s="11"/>
      <c r="L1765" s="11"/>
      <c r="M1765" s="11"/>
      <c r="N1765" s="11"/>
      <c r="O1765" s="11"/>
      <c r="P1765" s="11">
        <v>7.7740099999999996</v>
      </c>
      <c r="Q1765" s="11">
        <v>178</v>
      </c>
      <c r="R1765" s="11">
        <v>201601</v>
      </c>
      <c r="S1765" s="11">
        <v>69</v>
      </c>
      <c r="T1765" s="11" t="s">
        <v>186</v>
      </c>
      <c r="U1765" s="11" t="s">
        <v>2630</v>
      </c>
    </row>
    <row r="1766" spans="1:21">
      <c r="A1766" s="11">
        <v>68570</v>
      </c>
      <c r="B1766" s="11">
        <v>2</v>
      </c>
      <c r="C1766" s="11"/>
      <c r="D1766" s="11">
        <v>45.8</v>
      </c>
      <c r="E1766" s="11">
        <v>2</v>
      </c>
      <c r="F1766" s="11">
        <v>4</v>
      </c>
      <c r="G1766" s="11">
        <v>1</v>
      </c>
      <c r="H1766" s="11">
        <v>5</v>
      </c>
      <c r="I1766" s="11"/>
      <c r="J1766" s="11"/>
      <c r="K1766" s="11"/>
      <c r="L1766" s="11"/>
      <c r="M1766" s="11"/>
      <c r="N1766" s="11"/>
      <c r="O1766" s="11"/>
      <c r="P1766" s="11">
        <v>7.7740099999999996</v>
      </c>
      <c r="Q1766" s="11">
        <v>178</v>
      </c>
      <c r="R1766" s="11">
        <v>201601</v>
      </c>
      <c r="S1766" s="11">
        <v>69</v>
      </c>
      <c r="T1766" s="11" t="s">
        <v>186</v>
      </c>
      <c r="U1766" s="11" t="s">
        <v>2631</v>
      </c>
    </row>
    <row r="1767" spans="1:21">
      <c r="A1767" s="11">
        <v>68570</v>
      </c>
      <c r="B1767" s="11">
        <v>2</v>
      </c>
      <c r="C1767" s="11"/>
      <c r="D1767" s="11">
        <v>51.6</v>
      </c>
      <c r="E1767" s="11">
        <v>2</v>
      </c>
      <c r="F1767" s="11">
        <v>4</v>
      </c>
      <c r="G1767" s="11">
        <v>1</v>
      </c>
      <c r="H1767" s="11">
        <v>5</v>
      </c>
      <c r="I1767" s="11"/>
      <c r="J1767" s="11"/>
      <c r="K1767" s="11"/>
      <c r="L1767" s="11"/>
      <c r="M1767" s="11"/>
      <c r="N1767" s="11"/>
      <c r="O1767" s="11"/>
      <c r="P1767" s="11">
        <v>7.7740099999999996</v>
      </c>
      <c r="Q1767" s="11">
        <v>178</v>
      </c>
      <c r="R1767" s="11">
        <v>201601</v>
      </c>
      <c r="S1767" s="11">
        <v>69</v>
      </c>
      <c r="T1767" s="11" t="s">
        <v>186</v>
      </c>
      <c r="U1767" s="11" t="s">
        <v>2632</v>
      </c>
    </row>
    <row r="1768" spans="1:21">
      <c r="A1768" s="11">
        <v>68570</v>
      </c>
      <c r="B1768" s="11">
        <v>2</v>
      </c>
      <c r="C1768" s="11"/>
      <c r="D1768" s="11">
        <v>44.7</v>
      </c>
      <c r="E1768" s="11">
        <v>2</v>
      </c>
      <c r="F1768" s="11">
        <v>4</v>
      </c>
      <c r="G1768" s="11">
        <v>1</v>
      </c>
      <c r="H1768" s="11">
        <v>5</v>
      </c>
      <c r="I1768" s="11"/>
      <c r="J1768" s="11"/>
      <c r="K1768" s="11"/>
      <c r="L1768" s="11"/>
      <c r="M1768" s="11"/>
      <c r="N1768" s="11"/>
      <c r="O1768" s="11"/>
      <c r="P1768" s="11">
        <v>7.7740099999999996</v>
      </c>
      <c r="Q1768" s="11">
        <v>178</v>
      </c>
      <c r="R1768" s="11">
        <v>201601</v>
      </c>
      <c r="S1768" s="11">
        <v>69</v>
      </c>
      <c r="T1768" s="11" t="s">
        <v>186</v>
      </c>
      <c r="U1768" s="11" t="s">
        <v>2633</v>
      </c>
    </row>
    <row r="1769" spans="1:21">
      <c r="A1769" s="11">
        <v>68570</v>
      </c>
      <c r="B1769" s="11">
        <v>2</v>
      </c>
      <c r="C1769" s="11"/>
      <c r="D1769" s="11">
        <v>65</v>
      </c>
      <c r="E1769" s="11">
        <v>2</v>
      </c>
      <c r="F1769" s="11">
        <v>4</v>
      </c>
      <c r="G1769" s="11">
        <v>1</v>
      </c>
      <c r="H1769" s="11">
        <v>5</v>
      </c>
      <c r="I1769" s="11"/>
      <c r="J1769" s="11"/>
      <c r="K1769" s="11"/>
      <c r="L1769" s="11"/>
      <c r="M1769" s="11"/>
      <c r="N1769" s="11"/>
      <c r="O1769" s="11"/>
      <c r="P1769" s="11">
        <v>7.7740099999999996</v>
      </c>
      <c r="Q1769" s="11">
        <v>178</v>
      </c>
      <c r="R1769" s="11">
        <v>201601</v>
      </c>
      <c r="S1769" s="11">
        <v>69</v>
      </c>
      <c r="T1769" s="11" t="s">
        <v>186</v>
      </c>
      <c r="U1769" s="11" t="s">
        <v>2634</v>
      </c>
    </row>
    <row r="1770" spans="1:21">
      <c r="A1770" s="11">
        <v>68570</v>
      </c>
      <c r="B1770" s="11">
        <v>2</v>
      </c>
      <c r="C1770" s="11"/>
      <c r="D1770" s="11">
        <v>45.4</v>
      </c>
      <c r="E1770" s="11">
        <v>2</v>
      </c>
      <c r="F1770" s="11">
        <v>4</v>
      </c>
      <c r="G1770" s="11">
        <v>1</v>
      </c>
      <c r="H1770" s="11">
        <v>5</v>
      </c>
      <c r="I1770" s="11"/>
      <c r="J1770" s="11"/>
      <c r="K1770" s="11"/>
      <c r="L1770" s="11"/>
      <c r="M1770" s="11"/>
      <c r="N1770" s="11"/>
      <c r="O1770" s="11"/>
      <c r="P1770" s="11">
        <v>7.7740099999999996</v>
      </c>
      <c r="Q1770" s="11">
        <v>178</v>
      </c>
      <c r="R1770" s="11">
        <v>201601</v>
      </c>
      <c r="S1770" s="11">
        <v>69</v>
      </c>
      <c r="T1770" s="11" t="s">
        <v>186</v>
      </c>
      <c r="U1770" s="11" t="s">
        <v>2635</v>
      </c>
    </row>
    <row r="1771" spans="1:21">
      <c r="A1771" s="11">
        <v>68570</v>
      </c>
      <c r="B1771" s="11">
        <v>2</v>
      </c>
      <c r="C1771" s="11"/>
      <c r="D1771" s="11">
        <v>43.2</v>
      </c>
      <c r="E1771" s="11">
        <v>2</v>
      </c>
      <c r="F1771" s="11">
        <v>4</v>
      </c>
      <c r="G1771" s="11">
        <v>1</v>
      </c>
      <c r="H1771" s="11">
        <v>5</v>
      </c>
      <c r="I1771" s="11"/>
      <c r="J1771" s="11"/>
      <c r="K1771" s="11"/>
      <c r="L1771" s="11"/>
      <c r="M1771" s="11"/>
      <c r="N1771" s="11"/>
      <c r="O1771" s="11"/>
      <c r="P1771" s="11">
        <v>7.7740099999999996</v>
      </c>
      <c r="Q1771" s="11">
        <v>178</v>
      </c>
      <c r="R1771" s="11">
        <v>201601</v>
      </c>
      <c r="S1771" s="11">
        <v>69</v>
      </c>
      <c r="T1771" s="11" t="s">
        <v>186</v>
      </c>
      <c r="U1771" s="11" t="s">
        <v>2636</v>
      </c>
    </row>
    <row r="1772" spans="1:21">
      <c r="A1772" s="11">
        <v>68570</v>
      </c>
      <c r="B1772" s="11">
        <v>2</v>
      </c>
      <c r="C1772" s="11"/>
      <c r="D1772" s="11">
        <v>47.7</v>
      </c>
      <c r="E1772" s="11">
        <v>2</v>
      </c>
      <c r="F1772" s="11">
        <v>4</v>
      </c>
      <c r="G1772" s="11">
        <v>1</v>
      </c>
      <c r="H1772" s="11">
        <v>5</v>
      </c>
      <c r="I1772" s="11"/>
      <c r="J1772" s="11"/>
      <c r="K1772" s="11"/>
      <c r="L1772" s="11"/>
      <c r="M1772" s="11"/>
      <c r="N1772" s="11"/>
      <c r="O1772" s="11"/>
      <c r="P1772" s="11">
        <v>7.7740099999999996</v>
      </c>
      <c r="Q1772" s="11">
        <v>178</v>
      </c>
      <c r="R1772" s="11">
        <v>201601</v>
      </c>
      <c r="S1772" s="11">
        <v>69</v>
      </c>
      <c r="T1772" s="11" t="s">
        <v>186</v>
      </c>
      <c r="U1772" s="11" t="s">
        <v>2637</v>
      </c>
    </row>
    <row r="1773" spans="1:21">
      <c r="A1773" s="11">
        <v>68570</v>
      </c>
      <c r="B1773" s="11">
        <v>2</v>
      </c>
      <c r="C1773" s="11"/>
      <c r="D1773" s="11">
        <v>55</v>
      </c>
      <c r="E1773" s="11">
        <v>2</v>
      </c>
      <c r="F1773" s="11">
        <v>4</v>
      </c>
      <c r="G1773" s="11">
        <v>1</v>
      </c>
      <c r="H1773" s="11">
        <v>5</v>
      </c>
      <c r="I1773" s="11"/>
      <c r="J1773" s="11"/>
      <c r="K1773" s="11"/>
      <c r="L1773" s="11"/>
      <c r="M1773" s="11"/>
      <c r="N1773" s="11"/>
      <c r="O1773" s="11"/>
      <c r="P1773" s="11">
        <v>7.7740099999999996</v>
      </c>
      <c r="Q1773" s="11">
        <v>178</v>
      </c>
      <c r="R1773" s="11">
        <v>201601</v>
      </c>
      <c r="S1773" s="11">
        <v>69</v>
      </c>
      <c r="T1773" s="11" t="s">
        <v>186</v>
      </c>
      <c r="U1773" s="11" t="s">
        <v>2638</v>
      </c>
    </row>
    <row r="1774" spans="1:21">
      <c r="A1774" s="11">
        <v>68570</v>
      </c>
      <c r="B1774" s="11">
        <v>2</v>
      </c>
      <c r="C1774" s="11"/>
      <c r="D1774" s="11">
        <v>44.5</v>
      </c>
      <c r="E1774" s="11">
        <v>2</v>
      </c>
      <c r="F1774" s="11">
        <v>4</v>
      </c>
      <c r="G1774" s="11">
        <v>1</v>
      </c>
      <c r="H1774" s="11">
        <v>5</v>
      </c>
      <c r="I1774" s="11"/>
      <c r="J1774" s="11"/>
      <c r="K1774" s="11"/>
      <c r="L1774" s="11"/>
      <c r="M1774" s="11"/>
      <c r="N1774" s="11"/>
      <c r="O1774" s="11"/>
      <c r="P1774" s="11">
        <v>7.7740099999999996</v>
      </c>
      <c r="Q1774" s="11">
        <v>178</v>
      </c>
      <c r="R1774" s="11">
        <v>201601</v>
      </c>
      <c r="S1774" s="11">
        <v>69</v>
      </c>
      <c r="T1774" s="11" t="s">
        <v>186</v>
      </c>
      <c r="U1774" s="11" t="s">
        <v>2639</v>
      </c>
    </row>
    <row r="1775" spans="1:21">
      <c r="A1775" s="11">
        <v>68570</v>
      </c>
      <c r="B1775" s="11">
        <v>2</v>
      </c>
      <c r="C1775" s="11"/>
      <c r="D1775" s="11">
        <v>51.8</v>
      </c>
      <c r="E1775" s="11">
        <v>2</v>
      </c>
      <c r="F1775" s="11">
        <v>4</v>
      </c>
      <c r="G1775" s="11">
        <v>1</v>
      </c>
      <c r="H1775" s="11">
        <v>5</v>
      </c>
      <c r="I1775" s="11"/>
      <c r="J1775" s="11"/>
      <c r="K1775" s="11"/>
      <c r="L1775" s="11"/>
      <c r="M1775" s="11"/>
      <c r="N1775" s="11"/>
      <c r="O1775" s="11"/>
      <c r="P1775" s="11">
        <v>7.7740099999999996</v>
      </c>
      <c r="Q1775" s="11">
        <v>178</v>
      </c>
      <c r="R1775" s="11">
        <v>201601</v>
      </c>
      <c r="S1775" s="11">
        <v>69</v>
      </c>
      <c r="T1775" s="11" t="s">
        <v>186</v>
      </c>
      <c r="U1775" s="11" t="s">
        <v>2640</v>
      </c>
    </row>
    <row r="1776" spans="1:21">
      <c r="A1776" s="11">
        <v>68570</v>
      </c>
      <c r="B1776" s="11">
        <v>2</v>
      </c>
      <c r="C1776" s="11"/>
      <c r="D1776" s="11">
        <v>53.8</v>
      </c>
      <c r="E1776" s="11">
        <v>2</v>
      </c>
      <c r="F1776" s="11">
        <v>4</v>
      </c>
      <c r="G1776" s="11">
        <v>1</v>
      </c>
      <c r="H1776" s="11">
        <v>5</v>
      </c>
      <c r="I1776" s="11"/>
      <c r="J1776" s="11"/>
      <c r="K1776" s="11"/>
      <c r="L1776" s="11"/>
      <c r="M1776" s="11"/>
      <c r="N1776" s="11"/>
      <c r="O1776" s="11"/>
      <c r="P1776" s="11">
        <v>7.7740099999999996</v>
      </c>
      <c r="Q1776" s="11">
        <v>178</v>
      </c>
      <c r="R1776" s="11">
        <v>201601</v>
      </c>
      <c r="S1776" s="11">
        <v>69</v>
      </c>
      <c r="T1776" s="11" t="s">
        <v>186</v>
      </c>
      <c r="U1776" s="11" t="s">
        <v>2641</v>
      </c>
    </row>
    <row r="1777" spans="1:21">
      <c r="A1777" s="11">
        <v>68570</v>
      </c>
      <c r="B1777" s="11">
        <v>2</v>
      </c>
      <c r="C1777" s="11"/>
      <c r="D1777" s="11">
        <v>53.7</v>
      </c>
      <c r="E1777" s="11">
        <v>2</v>
      </c>
      <c r="F1777" s="11">
        <v>4</v>
      </c>
      <c r="G1777" s="11">
        <v>1</v>
      </c>
      <c r="H1777" s="11">
        <v>5</v>
      </c>
      <c r="I1777" s="11"/>
      <c r="J1777" s="11"/>
      <c r="K1777" s="11"/>
      <c r="L1777" s="11"/>
      <c r="M1777" s="11"/>
      <c r="N1777" s="11"/>
      <c r="O1777" s="11"/>
      <c r="P1777" s="11">
        <v>7.7740099999999996</v>
      </c>
      <c r="Q1777" s="11">
        <v>178</v>
      </c>
      <c r="R1777" s="11">
        <v>201601</v>
      </c>
      <c r="S1777" s="11">
        <v>69</v>
      </c>
      <c r="T1777" s="11" t="s">
        <v>186</v>
      </c>
      <c r="U1777" s="11" t="s">
        <v>2642</v>
      </c>
    </row>
    <row r="1778" spans="1:21">
      <c r="A1778" s="11">
        <v>68570</v>
      </c>
      <c r="B1778" s="11">
        <v>2</v>
      </c>
      <c r="C1778" s="11"/>
      <c r="D1778" s="11">
        <v>54.3</v>
      </c>
      <c r="E1778" s="11">
        <v>2</v>
      </c>
      <c r="F1778" s="11">
        <v>4</v>
      </c>
      <c r="G1778" s="11">
        <v>1</v>
      </c>
      <c r="H1778" s="11">
        <v>5</v>
      </c>
      <c r="I1778" s="11"/>
      <c r="J1778" s="11"/>
      <c r="K1778" s="11"/>
      <c r="L1778" s="11"/>
      <c r="M1778" s="11"/>
      <c r="N1778" s="11"/>
      <c r="O1778" s="11"/>
      <c r="P1778" s="11">
        <v>7.7740099999999996</v>
      </c>
      <c r="Q1778" s="11">
        <v>178</v>
      </c>
      <c r="R1778" s="11">
        <v>201601</v>
      </c>
      <c r="S1778" s="11">
        <v>69</v>
      </c>
      <c r="T1778" s="11" t="s">
        <v>186</v>
      </c>
      <c r="U1778" s="11" t="s">
        <v>2643</v>
      </c>
    </row>
    <row r="1779" spans="1:21">
      <c r="A1779" s="11">
        <v>68570</v>
      </c>
      <c r="B1779" s="11">
        <v>2</v>
      </c>
      <c r="C1779" s="11"/>
      <c r="D1779" s="11">
        <v>52.9</v>
      </c>
      <c r="E1779" s="11">
        <v>2</v>
      </c>
      <c r="F1779" s="11">
        <v>4</v>
      </c>
      <c r="G1779" s="11">
        <v>1</v>
      </c>
      <c r="H1779" s="11">
        <v>5</v>
      </c>
      <c r="I1779" s="11"/>
      <c r="J1779" s="11"/>
      <c r="K1779" s="11"/>
      <c r="L1779" s="11"/>
      <c r="M1779" s="11"/>
      <c r="N1779" s="11"/>
      <c r="O1779" s="11"/>
      <c r="P1779" s="11">
        <v>7.7740099999999996</v>
      </c>
      <c r="Q1779" s="11">
        <v>178</v>
      </c>
      <c r="R1779" s="11">
        <v>201601</v>
      </c>
      <c r="S1779" s="11">
        <v>69</v>
      </c>
      <c r="T1779" s="11" t="s">
        <v>186</v>
      </c>
      <c r="U1779" s="11" t="s">
        <v>2644</v>
      </c>
    </row>
    <row r="1780" spans="1:21">
      <c r="A1780" s="11">
        <v>68570</v>
      </c>
      <c r="B1780" s="11">
        <v>2</v>
      </c>
      <c r="C1780" s="11"/>
      <c r="D1780" s="11">
        <v>47.7</v>
      </c>
      <c r="E1780" s="11">
        <v>2</v>
      </c>
      <c r="F1780" s="11">
        <v>4</v>
      </c>
      <c r="G1780" s="11">
        <v>1</v>
      </c>
      <c r="H1780" s="11">
        <v>5</v>
      </c>
      <c r="I1780" s="11"/>
      <c r="J1780" s="11"/>
      <c r="K1780" s="11"/>
      <c r="L1780" s="11"/>
      <c r="M1780" s="11"/>
      <c r="N1780" s="11"/>
      <c r="O1780" s="11"/>
      <c r="P1780" s="11">
        <v>7.7740099999999996</v>
      </c>
      <c r="Q1780" s="11">
        <v>178</v>
      </c>
      <c r="R1780" s="11">
        <v>201601</v>
      </c>
      <c r="S1780" s="11">
        <v>69</v>
      </c>
      <c r="T1780" s="11" t="s">
        <v>186</v>
      </c>
      <c r="U1780" s="11" t="s">
        <v>2645</v>
      </c>
    </row>
    <row r="1781" spans="1:21">
      <c r="A1781" s="11">
        <v>68570</v>
      </c>
      <c r="B1781" s="11">
        <v>2</v>
      </c>
      <c r="C1781" s="11"/>
      <c r="D1781" s="11">
        <v>54</v>
      </c>
      <c r="E1781" s="11">
        <v>2</v>
      </c>
      <c r="F1781" s="11">
        <v>4</v>
      </c>
      <c r="G1781" s="11">
        <v>1</v>
      </c>
      <c r="H1781" s="11">
        <v>5</v>
      </c>
      <c r="I1781" s="11"/>
      <c r="J1781" s="11"/>
      <c r="K1781" s="11"/>
      <c r="L1781" s="11"/>
      <c r="M1781" s="11"/>
      <c r="N1781" s="11"/>
      <c r="O1781" s="11"/>
      <c r="P1781" s="11">
        <v>7.7740099999999996</v>
      </c>
      <c r="Q1781" s="11">
        <v>178</v>
      </c>
      <c r="R1781" s="11">
        <v>201601</v>
      </c>
      <c r="S1781" s="11">
        <v>69</v>
      </c>
      <c r="T1781" s="11" t="s">
        <v>186</v>
      </c>
      <c r="U1781" s="11" t="s">
        <v>2646</v>
      </c>
    </row>
    <row r="1782" spans="1:21">
      <c r="A1782" s="11">
        <v>68570</v>
      </c>
      <c r="B1782" s="11">
        <v>2</v>
      </c>
      <c r="C1782" s="11"/>
      <c r="D1782" s="11">
        <v>48.3</v>
      </c>
      <c r="E1782" s="11">
        <v>2</v>
      </c>
      <c r="F1782" s="11">
        <v>4</v>
      </c>
      <c r="G1782" s="11">
        <v>1</v>
      </c>
      <c r="H1782" s="11">
        <v>5</v>
      </c>
      <c r="I1782" s="11"/>
      <c r="J1782" s="11"/>
      <c r="K1782" s="11"/>
      <c r="L1782" s="11"/>
      <c r="M1782" s="11"/>
      <c r="N1782" s="11"/>
      <c r="O1782" s="11"/>
      <c r="P1782" s="11">
        <v>7.7740099999999996</v>
      </c>
      <c r="Q1782" s="11">
        <v>178</v>
      </c>
      <c r="R1782" s="11">
        <v>201601</v>
      </c>
      <c r="S1782" s="11">
        <v>69</v>
      </c>
      <c r="T1782" s="11" t="s">
        <v>186</v>
      </c>
      <c r="U1782" s="11" t="s">
        <v>2647</v>
      </c>
    </row>
    <row r="1783" spans="1:21">
      <c r="A1783" s="11">
        <v>68570</v>
      </c>
      <c r="B1783" s="11">
        <v>2</v>
      </c>
      <c r="C1783" s="11"/>
      <c r="D1783" s="11">
        <v>48.3</v>
      </c>
      <c r="E1783" s="11">
        <v>2</v>
      </c>
      <c r="F1783" s="11">
        <v>4</v>
      </c>
      <c r="G1783" s="11">
        <v>1</v>
      </c>
      <c r="H1783" s="11">
        <v>5</v>
      </c>
      <c r="I1783" s="11"/>
      <c r="J1783" s="11"/>
      <c r="K1783" s="11"/>
      <c r="L1783" s="11"/>
      <c r="M1783" s="11"/>
      <c r="N1783" s="11"/>
      <c r="O1783" s="11"/>
      <c r="P1783" s="11">
        <v>7.7740099999999996</v>
      </c>
      <c r="Q1783" s="11">
        <v>178</v>
      </c>
      <c r="R1783" s="11">
        <v>201601</v>
      </c>
      <c r="S1783" s="11">
        <v>69</v>
      </c>
      <c r="T1783" s="11" t="s">
        <v>186</v>
      </c>
      <c r="U1783" s="11" t="s">
        <v>2648</v>
      </c>
    </row>
    <row r="1784" spans="1:21">
      <c r="A1784" s="11">
        <v>68570</v>
      </c>
      <c r="B1784" s="11">
        <v>2</v>
      </c>
      <c r="C1784" s="11"/>
      <c r="D1784" s="11">
        <v>50.9</v>
      </c>
      <c r="E1784" s="11">
        <v>2</v>
      </c>
      <c r="F1784" s="11">
        <v>4</v>
      </c>
      <c r="G1784" s="11">
        <v>1</v>
      </c>
      <c r="H1784" s="11">
        <v>5</v>
      </c>
      <c r="I1784" s="11"/>
      <c r="J1784" s="11"/>
      <c r="K1784" s="11"/>
      <c r="L1784" s="11"/>
      <c r="M1784" s="11"/>
      <c r="N1784" s="11"/>
      <c r="O1784" s="11"/>
      <c r="P1784" s="11">
        <v>7.7740099999999996</v>
      </c>
      <c r="Q1784" s="11">
        <v>178</v>
      </c>
      <c r="R1784" s="11">
        <v>201601</v>
      </c>
      <c r="S1784" s="11">
        <v>69</v>
      </c>
      <c r="T1784" s="11" t="s">
        <v>186</v>
      </c>
      <c r="U1784" s="11" t="s">
        <v>2649</v>
      </c>
    </row>
    <row r="1785" spans="1:21">
      <c r="A1785" s="11">
        <v>68570</v>
      </c>
      <c r="B1785" s="11">
        <v>2</v>
      </c>
      <c r="C1785" s="11"/>
      <c r="D1785" s="11">
        <v>57.6</v>
      </c>
      <c r="E1785" s="11">
        <v>2</v>
      </c>
      <c r="F1785" s="11">
        <v>4</v>
      </c>
      <c r="G1785" s="11">
        <v>1</v>
      </c>
      <c r="H1785" s="11">
        <v>5</v>
      </c>
      <c r="I1785" s="11"/>
      <c r="J1785" s="11"/>
      <c r="K1785" s="11"/>
      <c r="L1785" s="11"/>
      <c r="M1785" s="11"/>
      <c r="N1785" s="11"/>
      <c r="O1785" s="11"/>
      <c r="P1785" s="11">
        <v>7.7740099999999996</v>
      </c>
      <c r="Q1785" s="11">
        <v>178</v>
      </c>
      <c r="R1785" s="11">
        <v>201601</v>
      </c>
      <c r="S1785" s="11">
        <v>69</v>
      </c>
      <c r="T1785" s="11" t="s">
        <v>186</v>
      </c>
      <c r="U1785" s="11" t="s">
        <v>2650</v>
      </c>
    </row>
    <row r="1786" spans="1:21">
      <c r="A1786" s="11">
        <v>68570</v>
      </c>
      <c r="B1786" s="11">
        <v>2</v>
      </c>
      <c r="C1786" s="11"/>
      <c r="D1786" s="11">
        <v>46</v>
      </c>
      <c r="E1786" s="11">
        <v>2</v>
      </c>
      <c r="F1786" s="11">
        <v>4</v>
      </c>
      <c r="G1786" s="11">
        <v>1</v>
      </c>
      <c r="H1786" s="11">
        <v>5</v>
      </c>
      <c r="I1786" s="11"/>
      <c r="J1786" s="11"/>
      <c r="K1786" s="11"/>
      <c r="L1786" s="11"/>
      <c r="M1786" s="11"/>
      <c r="N1786" s="11"/>
      <c r="O1786" s="11"/>
      <c r="P1786" s="11">
        <v>7.7740099999999996</v>
      </c>
      <c r="Q1786" s="11">
        <v>178</v>
      </c>
      <c r="R1786" s="11">
        <v>201601</v>
      </c>
      <c r="S1786" s="11">
        <v>69</v>
      </c>
      <c r="T1786" s="11" t="s">
        <v>186</v>
      </c>
      <c r="U1786" s="11" t="s">
        <v>2651</v>
      </c>
    </row>
    <row r="1787" spans="1:21">
      <c r="A1787" s="11">
        <v>68570</v>
      </c>
      <c r="B1787" s="11">
        <v>2</v>
      </c>
      <c r="C1787" s="11"/>
      <c r="D1787" s="11">
        <v>52.9</v>
      </c>
      <c r="E1787" s="11">
        <v>2</v>
      </c>
      <c r="F1787" s="11">
        <v>4</v>
      </c>
      <c r="G1787" s="11">
        <v>1</v>
      </c>
      <c r="H1787" s="11">
        <v>5</v>
      </c>
      <c r="I1787" s="11"/>
      <c r="J1787" s="11"/>
      <c r="K1787" s="11"/>
      <c r="L1787" s="11"/>
      <c r="M1787" s="11"/>
      <c r="N1787" s="11"/>
      <c r="O1787" s="11"/>
      <c r="P1787" s="11">
        <v>7.7740099999999996</v>
      </c>
      <c r="Q1787" s="11">
        <v>178</v>
      </c>
      <c r="R1787" s="11">
        <v>201601</v>
      </c>
      <c r="S1787" s="11">
        <v>69</v>
      </c>
      <c r="T1787" s="11" t="s">
        <v>186</v>
      </c>
      <c r="U1787" s="11" t="s">
        <v>2652</v>
      </c>
    </row>
    <row r="1788" spans="1:21">
      <c r="A1788" s="11">
        <v>68570</v>
      </c>
      <c r="B1788" s="11">
        <v>2</v>
      </c>
      <c r="C1788" s="11"/>
      <c r="D1788" s="11">
        <v>49.8</v>
      </c>
      <c r="E1788" s="11">
        <v>2</v>
      </c>
      <c r="F1788" s="11">
        <v>4</v>
      </c>
      <c r="G1788" s="11">
        <v>1</v>
      </c>
      <c r="H1788" s="11">
        <v>5</v>
      </c>
      <c r="I1788" s="11"/>
      <c r="J1788" s="11"/>
      <c r="K1788" s="11"/>
      <c r="L1788" s="11"/>
      <c r="M1788" s="11"/>
      <c r="N1788" s="11"/>
      <c r="O1788" s="11"/>
      <c r="P1788" s="11">
        <v>7.7740099999999996</v>
      </c>
      <c r="Q1788" s="11">
        <v>178</v>
      </c>
      <c r="R1788" s="11">
        <v>201601</v>
      </c>
      <c r="S1788" s="11">
        <v>69</v>
      </c>
      <c r="T1788" s="11" t="s">
        <v>186</v>
      </c>
      <c r="U1788" s="11" t="s">
        <v>2653</v>
      </c>
    </row>
    <row r="1789" spans="1:21">
      <c r="A1789" s="11">
        <v>68570</v>
      </c>
      <c r="B1789" s="11">
        <v>2</v>
      </c>
      <c r="C1789" s="11"/>
      <c r="D1789" s="11">
        <v>61.5</v>
      </c>
      <c r="E1789" s="11">
        <v>2</v>
      </c>
      <c r="F1789" s="11">
        <v>4</v>
      </c>
      <c r="G1789" s="11">
        <v>1</v>
      </c>
      <c r="H1789" s="11">
        <v>5</v>
      </c>
      <c r="I1789" s="11"/>
      <c r="J1789" s="11"/>
      <c r="K1789" s="11"/>
      <c r="L1789" s="11"/>
      <c r="M1789" s="11"/>
      <c r="N1789" s="11"/>
      <c r="O1789" s="11"/>
      <c r="P1789" s="11">
        <v>7.7740099999999996</v>
      </c>
      <c r="Q1789" s="11">
        <v>178</v>
      </c>
      <c r="R1789" s="11">
        <v>201601</v>
      </c>
      <c r="S1789" s="11">
        <v>69</v>
      </c>
      <c r="T1789" s="11" t="s">
        <v>186</v>
      </c>
      <c r="U1789" s="11" t="s">
        <v>2654</v>
      </c>
    </row>
    <row r="1790" spans="1:21">
      <c r="A1790" s="11">
        <v>68570</v>
      </c>
      <c r="B1790" s="11">
        <v>2</v>
      </c>
      <c r="C1790" s="11"/>
      <c r="D1790" s="11">
        <v>52.5</v>
      </c>
      <c r="E1790" s="11">
        <v>2</v>
      </c>
      <c r="F1790" s="11">
        <v>4</v>
      </c>
      <c r="G1790" s="11">
        <v>1</v>
      </c>
      <c r="H1790" s="11">
        <v>5</v>
      </c>
      <c r="I1790" s="11"/>
      <c r="J1790" s="11"/>
      <c r="K1790" s="11"/>
      <c r="L1790" s="11"/>
      <c r="M1790" s="11"/>
      <c r="N1790" s="11"/>
      <c r="O1790" s="11"/>
      <c r="P1790" s="11">
        <v>7.7740099999999996</v>
      </c>
      <c r="Q1790" s="11">
        <v>178</v>
      </c>
      <c r="R1790" s="11">
        <v>201601</v>
      </c>
      <c r="S1790" s="11">
        <v>69</v>
      </c>
      <c r="T1790" s="11" t="s">
        <v>186</v>
      </c>
      <c r="U1790" s="11" t="s">
        <v>2655</v>
      </c>
    </row>
    <row r="1791" spans="1:21">
      <c r="A1791" s="11">
        <v>68570</v>
      </c>
      <c r="B1791" s="11">
        <v>2</v>
      </c>
      <c r="C1791" s="11"/>
      <c r="D1791" s="11">
        <v>60</v>
      </c>
      <c r="E1791" s="11">
        <v>2</v>
      </c>
      <c r="F1791" s="11">
        <v>4</v>
      </c>
      <c r="G1791" s="11">
        <v>1</v>
      </c>
      <c r="H1791" s="11">
        <v>5</v>
      </c>
      <c r="I1791" s="11"/>
      <c r="J1791" s="11"/>
      <c r="K1791" s="11"/>
      <c r="L1791" s="11"/>
      <c r="M1791" s="11"/>
      <c r="N1791" s="11"/>
      <c r="O1791" s="11"/>
      <c r="P1791" s="11">
        <v>7.7740099999999996</v>
      </c>
      <c r="Q1791" s="11">
        <v>178</v>
      </c>
      <c r="R1791" s="11">
        <v>201601</v>
      </c>
      <c r="S1791" s="11">
        <v>69</v>
      </c>
      <c r="T1791" s="11" t="s">
        <v>186</v>
      </c>
      <c r="U1791" s="11" t="s">
        <v>2656</v>
      </c>
    </row>
    <row r="1792" spans="1:21">
      <c r="A1792" s="11">
        <v>68570</v>
      </c>
      <c r="B1792" s="11">
        <v>2</v>
      </c>
      <c r="C1792" s="11"/>
      <c r="D1792" s="11">
        <v>51.7</v>
      </c>
      <c r="E1792" s="11">
        <v>2</v>
      </c>
      <c r="F1792" s="11">
        <v>4</v>
      </c>
      <c r="G1792" s="11">
        <v>1</v>
      </c>
      <c r="H1792" s="11">
        <v>5</v>
      </c>
      <c r="I1792" s="11"/>
      <c r="J1792" s="11"/>
      <c r="K1792" s="11"/>
      <c r="L1792" s="11"/>
      <c r="M1792" s="11"/>
      <c r="N1792" s="11"/>
      <c r="O1792" s="11"/>
      <c r="P1792" s="11">
        <v>7.7740099999999996</v>
      </c>
      <c r="Q1792" s="11">
        <v>178</v>
      </c>
      <c r="R1792" s="11">
        <v>201601</v>
      </c>
      <c r="S1792" s="11">
        <v>69</v>
      </c>
      <c r="T1792" s="11" t="s">
        <v>186</v>
      </c>
      <c r="U1792" s="11" t="s">
        <v>2657</v>
      </c>
    </row>
    <row r="1793" spans="1:21">
      <c r="A1793" s="11">
        <v>68570</v>
      </c>
      <c r="B1793" s="11">
        <v>2</v>
      </c>
      <c r="C1793" s="11"/>
      <c r="D1793" s="11">
        <v>62.4</v>
      </c>
      <c r="E1793" s="11">
        <v>2</v>
      </c>
      <c r="F1793" s="11">
        <v>4</v>
      </c>
      <c r="G1793" s="11">
        <v>1</v>
      </c>
      <c r="H1793" s="11">
        <v>5</v>
      </c>
      <c r="I1793" s="11"/>
      <c r="J1793" s="11"/>
      <c r="K1793" s="11"/>
      <c r="L1793" s="11"/>
      <c r="M1793" s="11"/>
      <c r="N1793" s="11"/>
      <c r="O1793" s="11"/>
      <c r="P1793" s="11">
        <v>7.7740099999999996</v>
      </c>
      <c r="Q1793" s="11">
        <v>178</v>
      </c>
      <c r="R1793" s="11">
        <v>201601</v>
      </c>
      <c r="S1793" s="11">
        <v>69</v>
      </c>
      <c r="T1793" s="11" t="s">
        <v>186</v>
      </c>
      <c r="U1793" s="11" t="s">
        <v>2658</v>
      </c>
    </row>
    <row r="1794" spans="1:21">
      <c r="A1794" s="11">
        <v>68570</v>
      </c>
      <c r="B1794" s="11">
        <v>2</v>
      </c>
      <c r="C1794" s="11"/>
      <c r="D1794" s="11">
        <v>49.8</v>
      </c>
      <c r="E1794" s="11">
        <v>2</v>
      </c>
      <c r="F1794" s="11">
        <v>4</v>
      </c>
      <c r="G1794" s="11">
        <v>1</v>
      </c>
      <c r="H1794" s="11">
        <v>5</v>
      </c>
      <c r="I1794" s="11"/>
      <c r="J1794" s="11"/>
      <c r="K1794" s="11"/>
      <c r="L1794" s="11"/>
      <c r="M1794" s="11"/>
      <c r="N1794" s="11"/>
      <c r="O1794" s="11"/>
      <c r="P1794" s="11">
        <v>7.7740099999999996</v>
      </c>
      <c r="Q1794" s="11">
        <v>178</v>
      </c>
      <c r="R1794" s="11">
        <v>201601</v>
      </c>
      <c r="S1794" s="11">
        <v>69</v>
      </c>
      <c r="T1794" s="11" t="s">
        <v>186</v>
      </c>
      <c r="U1794" s="11" t="s">
        <v>2659</v>
      </c>
    </row>
    <row r="1795" spans="1:21">
      <c r="A1795" s="11">
        <v>68570</v>
      </c>
      <c r="B1795" s="11">
        <v>2</v>
      </c>
      <c r="C1795" s="11"/>
      <c r="D1795" s="11">
        <v>57.3</v>
      </c>
      <c r="E1795" s="11">
        <v>2</v>
      </c>
      <c r="F1795" s="11">
        <v>4</v>
      </c>
      <c r="G1795" s="11">
        <v>1</v>
      </c>
      <c r="H1795" s="11">
        <v>5</v>
      </c>
      <c r="I1795" s="11"/>
      <c r="J1795" s="11"/>
      <c r="K1795" s="11"/>
      <c r="L1795" s="11"/>
      <c r="M1795" s="11"/>
      <c r="N1795" s="11"/>
      <c r="O1795" s="11"/>
      <c r="P1795" s="11">
        <v>7.7740099999999996</v>
      </c>
      <c r="Q1795" s="11">
        <v>178</v>
      </c>
      <c r="R1795" s="11">
        <v>201601</v>
      </c>
      <c r="S1795" s="11">
        <v>69</v>
      </c>
      <c r="T1795" s="11" t="s">
        <v>186</v>
      </c>
      <c r="U1795" s="11" t="s">
        <v>2660</v>
      </c>
    </row>
    <row r="1796" spans="1:21">
      <c r="A1796" s="11">
        <v>68570</v>
      </c>
      <c r="B1796" s="11">
        <v>2</v>
      </c>
      <c r="C1796" s="11"/>
      <c r="D1796" s="11">
        <v>54.2</v>
      </c>
      <c r="E1796" s="11">
        <v>2</v>
      </c>
      <c r="F1796" s="11">
        <v>4</v>
      </c>
      <c r="G1796" s="11">
        <v>1</v>
      </c>
      <c r="H1796" s="11">
        <v>5</v>
      </c>
      <c r="I1796" s="11"/>
      <c r="J1796" s="11"/>
      <c r="K1796" s="11"/>
      <c r="L1796" s="11"/>
      <c r="M1796" s="11"/>
      <c r="N1796" s="11"/>
      <c r="O1796" s="11"/>
      <c r="P1796" s="11">
        <v>7.7740099999999996</v>
      </c>
      <c r="Q1796" s="11">
        <v>178</v>
      </c>
      <c r="R1796" s="11">
        <v>201601</v>
      </c>
      <c r="S1796" s="11">
        <v>69</v>
      </c>
      <c r="T1796" s="11" t="s">
        <v>186</v>
      </c>
      <c r="U1796" s="11" t="s">
        <v>2661</v>
      </c>
    </row>
    <row r="1797" spans="1:21">
      <c r="A1797" s="11">
        <v>68570</v>
      </c>
      <c r="B1797" s="11">
        <v>2</v>
      </c>
      <c r="C1797" s="11"/>
      <c r="D1797" s="11">
        <v>52.3</v>
      </c>
      <c r="E1797" s="11">
        <v>2</v>
      </c>
      <c r="F1797" s="11">
        <v>4</v>
      </c>
      <c r="G1797" s="11">
        <v>1</v>
      </c>
      <c r="H1797" s="11">
        <v>5</v>
      </c>
      <c r="I1797" s="11"/>
      <c r="J1797" s="11"/>
      <c r="K1797" s="11"/>
      <c r="L1797" s="11"/>
      <c r="M1797" s="11"/>
      <c r="N1797" s="11"/>
      <c r="O1797" s="11"/>
      <c r="P1797" s="11">
        <v>7.7740099999999996</v>
      </c>
      <c r="Q1797" s="11">
        <v>178</v>
      </c>
      <c r="R1797" s="11">
        <v>201601</v>
      </c>
      <c r="S1797" s="11">
        <v>69</v>
      </c>
      <c r="T1797" s="11" t="s">
        <v>186</v>
      </c>
      <c r="U1797" s="11" t="s">
        <v>2662</v>
      </c>
    </row>
    <row r="1798" spans="1:21">
      <c r="A1798" s="11">
        <v>68570</v>
      </c>
      <c r="B1798" s="11">
        <v>2</v>
      </c>
      <c r="C1798" s="11"/>
      <c r="D1798" s="11">
        <v>51.9</v>
      </c>
      <c r="E1798" s="11">
        <v>2</v>
      </c>
      <c r="F1798" s="11">
        <v>4</v>
      </c>
      <c r="G1798" s="11">
        <v>1</v>
      </c>
      <c r="H1798" s="11">
        <v>5</v>
      </c>
      <c r="I1798" s="11"/>
      <c r="J1798" s="11"/>
      <c r="K1798" s="11"/>
      <c r="L1798" s="11"/>
      <c r="M1798" s="11"/>
      <c r="N1798" s="11"/>
      <c r="O1798" s="11"/>
      <c r="P1798" s="11">
        <v>7.7740099999999996</v>
      </c>
      <c r="Q1798" s="11">
        <v>178</v>
      </c>
      <c r="R1798" s="11">
        <v>201601</v>
      </c>
      <c r="S1798" s="11">
        <v>69</v>
      </c>
      <c r="T1798" s="11" t="s">
        <v>186</v>
      </c>
      <c r="U1798" s="11" t="s">
        <v>2663</v>
      </c>
    </row>
    <row r="1799" spans="1:21">
      <c r="A1799" s="11">
        <v>68570</v>
      </c>
      <c r="B1799" s="11">
        <v>2</v>
      </c>
      <c r="C1799" s="11"/>
      <c r="D1799" s="11">
        <v>55.4</v>
      </c>
      <c r="E1799" s="11">
        <v>2</v>
      </c>
      <c r="F1799" s="11">
        <v>4</v>
      </c>
      <c r="G1799" s="11">
        <v>1</v>
      </c>
      <c r="H1799" s="11">
        <v>5</v>
      </c>
      <c r="I1799" s="11"/>
      <c r="J1799" s="11"/>
      <c r="K1799" s="11"/>
      <c r="L1799" s="11"/>
      <c r="M1799" s="11"/>
      <c r="N1799" s="11"/>
      <c r="O1799" s="11"/>
      <c r="P1799" s="11">
        <v>7.7740099999999996</v>
      </c>
      <c r="Q1799" s="11">
        <v>178</v>
      </c>
      <c r="R1799" s="11">
        <v>201601</v>
      </c>
      <c r="S1799" s="11">
        <v>69</v>
      </c>
      <c r="T1799" s="11" t="s">
        <v>186</v>
      </c>
      <c r="U1799" s="11" t="s">
        <v>2664</v>
      </c>
    </row>
    <row r="1800" spans="1:21">
      <c r="A1800" s="11">
        <v>68570</v>
      </c>
      <c r="B1800" s="11">
        <v>2</v>
      </c>
      <c r="C1800" s="11"/>
      <c r="D1800" s="11">
        <v>57.5</v>
      </c>
      <c r="E1800" s="11">
        <v>2</v>
      </c>
      <c r="F1800" s="11">
        <v>4</v>
      </c>
      <c r="G1800" s="11">
        <v>1</v>
      </c>
      <c r="H1800" s="11">
        <v>5</v>
      </c>
      <c r="I1800" s="11"/>
      <c r="J1800" s="11"/>
      <c r="K1800" s="11"/>
      <c r="L1800" s="11"/>
      <c r="M1800" s="11"/>
      <c r="N1800" s="11"/>
      <c r="O1800" s="11"/>
      <c r="P1800" s="11">
        <v>7.7740099999999996</v>
      </c>
      <c r="Q1800" s="11">
        <v>178</v>
      </c>
      <c r="R1800" s="11">
        <v>201601</v>
      </c>
      <c r="S1800" s="11">
        <v>69</v>
      </c>
      <c r="T1800" s="11" t="s">
        <v>186</v>
      </c>
      <c r="U1800" s="11" t="s">
        <v>2665</v>
      </c>
    </row>
    <row r="1801" spans="1:21">
      <c r="A1801" s="11">
        <v>68570</v>
      </c>
      <c r="B1801" s="11">
        <v>2</v>
      </c>
      <c r="C1801" s="11"/>
      <c r="D1801" s="11">
        <v>51.1</v>
      </c>
      <c r="E1801" s="11">
        <v>2</v>
      </c>
      <c r="F1801" s="11">
        <v>4</v>
      </c>
      <c r="G1801" s="11">
        <v>1</v>
      </c>
      <c r="H1801" s="11">
        <v>5</v>
      </c>
      <c r="I1801" s="11"/>
      <c r="J1801" s="11"/>
      <c r="K1801" s="11"/>
      <c r="L1801" s="11"/>
      <c r="M1801" s="11"/>
      <c r="N1801" s="11"/>
      <c r="O1801" s="11"/>
      <c r="P1801" s="11">
        <v>7.7740099999999996</v>
      </c>
      <c r="Q1801" s="11">
        <v>178</v>
      </c>
      <c r="R1801" s="11">
        <v>201601</v>
      </c>
      <c r="S1801" s="11">
        <v>69</v>
      </c>
      <c r="T1801" s="11" t="s">
        <v>186</v>
      </c>
      <c r="U1801" s="11" t="s">
        <v>2666</v>
      </c>
    </row>
    <row r="1802" spans="1:21">
      <c r="A1802" s="11">
        <v>68570</v>
      </c>
      <c r="B1802" s="11">
        <v>2</v>
      </c>
      <c r="C1802" s="11"/>
      <c r="D1802" s="11">
        <v>49.8</v>
      </c>
      <c r="E1802" s="11">
        <v>2</v>
      </c>
      <c r="F1802" s="11">
        <v>4</v>
      </c>
      <c r="G1802" s="11">
        <v>1</v>
      </c>
      <c r="H1802" s="11">
        <v>5</v>
      </c>
      <c r="I1802" s="11"/>
      <c r="J1802" s="11"/>
      <c r="K1802" s="11"/>
      <c r="L1802" s="11"/>
      <c r="M1802" s="11"/>
      <c r="N1802" s="11"/>
      <c r="O1802" s="11"/>
      <c r="P1802" s="11">
        <v>7.7740099999999996</v>
      </c>
      <c r="Q1802" s="11">
        <v>178</v>
      </c>
      <c r="R1802" s="11">
        <v>201601</v>
      </c>
      <c r="S1802" s="11">
        <v>69</v>
      </c>
      <c r="T1802" s="11" t="s">
        <v>186</v>
      </c>
      <c r="U1802" s="11" t="s">
        <v>2667</v>
      </c>
    </row>
    <row r="1803" spans="1:21">
      <c r="A1803" s="11">
        <v>68570</v>
      </c>
      <c r="B1803" s="11">
        <v>2</v>
      </c>
      <c r="C1803" s="11"/>
      <c r="D1803" s="11">
        <v>53.2</v>
      </c>
      <c r="E1803" s="11">
        <v>2</v>
      </c>
      <c r="F1803" s="11">
        <v>4</v>
      </c>
      <c r="G1803" s="11">
        <v>1</v>
      </c>
      <c r="H1803" s="11">
        <v>5</v>
      </c>
      <c r="I1803" s="11"/>
      <c r="J1803" s="11"/>
      <c r="K1803" s="11"/>
      <c r="L1803" s="11"/>
      <c r="M1803" s="11"/>
      <c r="N1803" s="11"/>
      <c r="O1803" s="11"/>
      <c r="P1803" s="11">
        <v>7.7740099999999996</v>
      </c>
      <c r="Q1803" s="11">
        <v>178</v>
      </c>
      <c r="R1803" s="11">
        <v>201601</v>
      </c>
      <c r="S1803" s="11">
        <v>69</v>
      </c>
      <c r="T1803" s="11" t="s">
        <v>186</v>
      </c>
      <c r="U1803" s="11" t="s">
        <v>2668</v>
      </c>
    </row>
    <row r="1804" spans="1:21">
      <c r="A1804" s="11">
        <v>68570</v>
      </c>
      <c r="B1804" s="11">
        <v>2</v>
      </c>
      <c r="C1804" s="11"/>
      <c r="D1804" s="11">
        <v>44.8</v>
      </c>
      <c r="E1804" s="11">
        <v>2</v>
      </c>
      <c r="F1804" s="11">
        <v>0</v>
      </c>
      <c r="G1804" s="11">
        <v>0</v>
      </c>
      <c r="H1804" s="11">
        <v>0</v>
      </c>
      <c r="I1804" s="11"/>
      <c r="J1804" s="11"/>
      <c r="K1804" s="11">
        <v>5</v>
      </c>
      <c r="L1804" s="11">
        <v>90</v>
      </c>
      <c r="M1804" s="11">
        <v>80</v>
      </c>
      <c r="N1804" s="11">
        <v>60</v>
      </c>
      <c r="O1804" s="11"/>
      <c r="P1804" s="11">
        <v>1</v>
      </c>
      <c r="Q1804" s="11">
        <v>178</v>
      </c>
      <c r="R1804" s="11">
        <v>201601</v>
      </c>
      <c r="S1804" s="11">
        <v>69</v>
      </c>
      <c r="T1804" s="11" t="s">
        <v>186</v>
      </c>
      <c r="U1804" s="11" t="s">
        <v>2669</v>
      </c>
    </row>
    <row r="1805" spans="1:21">
      <c r="A1805" s="11">
        <v>68550</v>
      </c>
      <c r="B1805" s="11">
        <v>2</v>
      </c>
      <c r="C1805" s="11"/>
      <c r="D1805" s="11">
        <v>100</v>
      </c>
      <c r="E1805" s="11">
        <v>3</v>
      </c>
      <c r="F1805" s="11">
        <v>4</v>
      </c>
      <c r="G1805" s="11">
        <v>1</v>
      </c>
      <c r="H1805" s="11">
        <v>5</v>
      </c>
      <c r="I1805" s="11"/>
      <c r="J1805" s="11"/>
      <c r="K1805" s="11"/>
      <c r="L1805" s="11"/>
      <c r="M1805" s="11"/>
      <c r="N1805" s="11"/>
      <c r="O1805" s="11"/>
      <c r="P1805" s="11">
        <v>1</v>
      </c>
      <c r="Q1805" s="11">
        <v>178</v>
      </c>
      <c r="R1805" s="11">
        <v>201601</v>
      </c>
      <c r="S1805" s="11">
        <v>70</v>
      </c>
      <c r="T1805" s="11" t="s">
        <v>184</v>
      </c>
      <c r="U1805" s="11" t="s">
        <v>2670</v>
      </c>
    </row>
    <row r="1806" spans="1:21">
      <c r="A1806" s="11">
        <v>68550</v>
      </c>
      <c r="B1806" s="11">
        <v>2</v>
      </c>
      <c r="C1806" s="11"/>
      <c r="D1806" s="11">
        <v>108.1</v>
      </c>
      <c r="E1806" s="11">
        <v>3</v>
      </c>
      <c r="F1806" s="11">
        <v>4</v>
      </c>
      <c r="G1806" s="11">
        <v>1</v>
      </c>
      <c r="H1806" s="11">
        <v>6</v>
      </c>
      <c r="I1806" s="11"/>
      <c r="J1806" s="11"/>
      <c r="K1806" s="11"/>
      <c r="L1806" s="11"/>
      <c r="M1806" s="11"/>
      <c r="N1806" s="11"/>
      <c r="O1806" s="11"/>
      <c r="P1806" s="11">
        <v>1</v>
      </c>
      <c r="Q1806" s="11">
        <v>178</v>
      </c>
      <c r="R1806" s="11">
        <v>201601</v>
      </c>
      <c r="S1806" s="11">
        <v>70</v>
      </c>
      <c r="T1806" s="11" t="s">
        <v>184</v>
      </c>
      <c r="U1806" s="11" t="s">
        <v>2671</v>
      </c>
    </row>
    <row r="1807" spans="1:21">
      <c r="A1807" s="11">
        <v>68550</v>
      </c>
      <c r="B1807" s="11">
        <v>2</v>
      </c>
      <c r="C1807" s="11"/>
      <c r="D1807" s="11">
        <v>97</v>
      </c>
      <c r="E1807" s="11">
        <v>3</v>
      </c>
      <c r="F1807" s="11">
        <v>4</v>
      </c>
      <c r="G1807" s="11">
        <v>1</v>
      </c>
      <c r="H1807" s="11">
        <v>6</v>
      </c>
      <c r="I1807" s="11"/>
      <c r="J1807" s="11"/>
      <c r="K1807" s="11"/>
      <c r="L1807" s="11"/>
      <c r="M1807" s="11"/>
      <c r="N1807" s="11"/>
      <c r="O1807" s="11"/>
      <c r="P1807" s="11">
        <v>1</v>
      </c>
      <c r="Q1807" s="11">
        <v>178</v>
      </c>
      <c r="R1807" s="11">
        <v>201601</v>
      </c>
      <c r="S1807" s="11">
        <v>70</v>
      </c>
      <c r="T1807" s="11" t="s">
        <v>184</v>
      </c>
      <c r="U1807" s="11" t="s">
        <v>2672</v>
      </c>
    </row>
    <row r="1808" spans="1:21">
      <c r="A1808" s="11">
        <v>68550</v>
      </c>
      <c r="B1808" s="11">
        <v>2</v>
      </c>
      <c r="C1808" s="11"/>
      <c r="D1808" s="11">
        <v>109.9</v>
      </c>
      <c r="E1808" s="11">
        <v>3</v>
      </c>
      <c r="F1808" s="11">
        <v>4</v>
      </c>
      <c r="G1808" s="11">
        <v>1</v>
      </c>
      <c r="H1808" s="11">
        <v>6</v>
      </c>
      <c r="I1808" s="11"/>
      <c r="J1808" s="11"/>
      <c r="K1808" s="11"/>
      <c r="L1808" s="11"/>
      <c r="M1808" s="11"/>
      <c r="N1808" s="11"/>
      <c r="O1808" s="11"/>
      <c r="P1808" s="11">
        <v>1</v>
      </c>
      <c r="Q1808" s="11">
        <v>178</v>
      </c>
      <c r="R1808" s="11">
        <v>201601</v>
      </c>
      <c r="S1808" s="11">
        <v>70</v>
      </c>
      <c r="T1808" s="11" t="s">
        <v>184</v>
      </c>
      <c r="U1808" s="11" t="s">
        <v>2673</v>
      </c>
    </row>
    <row r="1809" spans="1:21">
      <c r="A1809" s="11">
        <v>68550</v>
      </c>
      <c r="B1809" s="11">
        <v>2</v>
      </c>
      <c r="C1809" s="11"/>
      <c r="D1809" s="11">
        <v>99.1</v>
      </c>
      <c r="E1809" s="11">
        <v>3</v>
      </c>
      <c r="F1809" s="11">
        <v>4</v>
      </c>
      <c r="G1809" s="11">
        <v>1</v>
      </c>
      <c r="H1809" s="11">
        <v>6</v>
      </c>
      <c r="I1809" s="11"/>
      <c r="J1809" s="11"/>
      <c r="K1809" s="11"/>
      <c r="L1809" s="11"/>
      <c r="M1809" s="11"/>
      <c r="N1809" s="11"/>
      <c r="O1809" s="11"/>
      <c r="P1809" s="11">
        <v>1</v>
      </c>
      <c r="Q1809" s="11">
        <v>178</v>
      </c>
      <c r="R1809" s="11">
        <v>201601</v>
      </c>
      <c r="S1809" s="11">
        <v>70</v>
      </c>
      <c r="T1809" s="11" t="s">
        <v>184</v>
      </c>
      <c r="U1809" s="11" t="s">
        <v>2674</v>
      </c>
    </row>
    <row r="1810" spans="1:21">
      <c r="A1810" s="11">
        <v>68550</v>
      </c>
      <c r="B1810" s="11">
        <v>2</v>
      </c>
      <c r="C1810" s="11"/>
      <c r="D1810" s="11">
        <v>87.8</v>
      </c>
      <c r="E1810" s="11">
        <v>3</v>
      </c>
      <c r="F1810" s="11">
        <v>4</v>
      </c>
      <c r="G1810" s="11">
        <v>1</v>
      </c>
      <c r="H1810" s="11">
        <v>6</v>
      </c>
      <c r="I1810" s="11"/>
      <c r="J1810" s="11"/>
      <c r="K1810" s="11"/>
      <c r="L1810" s="11"/>
      <c r="M1810" s="11"/>
      <c r="N1810" s="11"/>
      <c r="O1810" s="11"/>
      <c r="P1810" s="11">
        <v>1</v>
      </c>
      <c r="Q1810" s="11">
        <v>178</v>
      </c>
      <c r="R1810" s="11">
        <v>201601</v>
      </c>
      <c r="S1810" s="11">
        <v>70</v>
      </c>
      <c r="T1810" s="11" t="s">
        <v>184</v>
      </c>
      <c r="U1810" s="11" t="s">
        <v>2675</v>
      </c>
    </row>
    <row r="1811" spans="1:21">
      <c r="A1811" s="11">
        <v>68550</v>
      </c>
      <c r="B1811" s="11">
        <v>2</v>
      </c>
      <c r="C1811" s="11"/>
      <c r="D1811" s="11">
        <v>102.3</v>
      </c>
      <c r="E1811" s="11">
        <v>3</v>
      </c>
      <c r="F1811" s="11">
        <v>4</v>
      </c>
      <c r="G1811" s="11">
        <v>1</v>
      </c>
      <c r="H1811" s="11">
        <v>6</v>
      </c>
      <c r="I1811" s="11"/>
      <c r="J1811" s="11"/>
      <c r="K1811" s="11"/>
      <c r="L1811" s="11"/>
      <c r="M1811" s="11"/>
      <c r="N1811" s="11"/>
      <c r="O1811" s="11"/>
      <c r="P1811" s="11">
        <v>1</v>
      </c>
      <c r="Q1811" s="11">
        <v>178</v>
      </c>
      <c r="R1811" s="11">
        <v>201601</v>
      </c>
      <c r="S1811" s="11">
        <v>70</v>
      </c>
      <c r="T1811" s="11" t="s">
        <v>184</v>
      </c>
      <c r="U1811" s="11" t="s">
        <v>2676</v>
      </c>
    </row>
    <row r="1812" spans="1:21">
      <c r="A1812" s="11">
        <v>68550</v>
      </c>
      <c r="B1812" s="11">
        <v>2</v>
      </c>
      <c r="C1812" s="11"/>
      <c r="D1812" s="11">
        <v>102.7</v>
      </c>
      <c r="E1812" s="11">
        <v>3</v>
      </c>
      <c r="F1812" s="11">
        <v>4</v>
      </c>
      <c r="G1812" s="11">
        <v>1</v>
      </c>
      <c r="H1812" s="11">
        <v>6</v>
      </c>
      <c r="I1812" s="11"/>
      <c r="J1812" s="11"/>
      <c r="K1812" s="11"/>
      <c r="L1812" s="11"/>
      <c r="M1812" s="11"/>
      <c r="N1812" s="11"/>
      <c r="O1812" s="11"/>
      <c r="P1812" s="11">
        <v>1</v>
      </c>
      <c r="Q1812" s="11">
        <v>178</v>
      </c>
      <c r="R1812" s="11">
        <v>201601</v>
      </c>
      <c r="S1812" s="11">
        <v>70</v>
      </c>
      <c r="T1812" s="11" t="s">
        <v>184</v>
      </c>
      <c r="U1812" s="11" t="s">
        <v>2677</v>
      </c>
    </row>
    <row r="1813" spans="1:21">
      <c r="A1813" s="11">
        <v>68550</v>
      </c>
      <c r="B1813" s="11">
        <v>2</v>
      </c>
      <c r="C1813" s="11"/>
      <c r="D1813" s="11">
        <v>104</v>
      </c>
      <c r="E1813" s="11">
        <v>3</v>
      </c>
      <c r="F1813" s="11">
        <v>4</v>
      </c>
      <c r="G1813" s="11">
        <v>1</v>
      </c>
      <c r="H1813" s="11">
        <v>6</v>
      </c>
      <c r="I1813" s="11"/>
      <c r="J1813" s="11"/>
      <c r="K1813" s="11"/>
      <c r="L1813" s="11"/>
      <c r="M1813" s="11"/>
      <c r="N1813" s="11"/>
      <c r="O1813" s="11"/>
      <c r="P1813" s="11">
        <v>1</v>
      </c>
      <c r="Q1813" s="11">
        <v>178</v>
      </c>
      <c r="R1813" s="11">
        <v>201601</v>
      </c>
      <c r="S1813" s="11">
        <v>70</v>
      </c>
      <c r="T1813" s="11" t="s">
        <v>184</v>
      </c>
      <c r="U1813" s="11" t="s">
        <v>2678</v>
      </c>
    </row>
    <row r="1814" spans="1:21">
      <c r="A1814" s="11">
        <v>68550</v>
      </c>
      <c r="B1814" s="11">
        <v>2</v>
      </c>
      <c r="C1814" s="11"/>
      <c r="D1814" s="11">
        <v>97</v>
      </c>
      <c r="E1814" s="11">
        <v>3</v>
      </c>
      <c r="F1814" s="11">
        <v>4</v>
      </c>
      <c r="G1814" s="11">
        <v>1</v>
      </c>
      <c r="H1814" s="11">
        <v>6</v>
      </c>
      <c r="I1814" s="11"/>
      <c r="J1814" s="11"/>
      <c r="K1814" s="11"/>
      <c r="L1814" s="11"/>
      <c r="M1814" s="11"/>
      <c r="N1814" s="11"/>
      <c r="O1814" s="11"/>
      <c r="P1814" s="11">
        <v>1</v>
      </c>
      <c r="Q1814" s="11">
        <v>178</v>
      </c>
      <c r="R1814" s="11">
        <v>201601</v>
      </c>
      <c r="S1814" s="11">
        <v>70</v>
      </c>
      <c r="T1814" s="11" t="s">
        <v>184</v>
      </c>
      <c r="U1814" s="11" t="s">
        <v>2679</v>
      </c>
    </row>
    <row r="1815" spans="1:21">
      <c r="A1815" s="11">
        <v>68550</v>
      </c>
      <c r="B1815" s="11">
        <v>2</v>
      </c>
      <c r="C1815" s="11"/>
      <c r="D1815" s="11">
        <v>104.5</v>
      </c>
      <c r="E1815" s="11">
        <v>3</v>
      </c>
      <c r="F1815" s="11">
        <v>4</v>
      </c>
      <c r="G1815" s="11">
        <v>1</v>
      </c>
      <c r="H1815" s="11">
        <v>6</v>
      </c>
      <c r="I1815" s="11"/>
      <c r="J1815" s="11"/>
      <c r="K1815" s="11"/>
      <c r="L1815" s="11"/>
      <c r="M1815" s="11"/>
      <c r="N1815" s="11"/>
      <c r="O1815" s="11"/>
      <c r="P1815" s="11">
        <v>1</v>
      </c>
      <c r="Q1815" s="11">
        <v>178</v>
      </c>
      <c r="R1815" s="11">
        <v>201601</v>
      </c>
      <c r="S1815" s="11">
        <v>70</v>
      </c>
      <c r="T1815" s="11" t="s">
        <v>184</v>
      </c>
      <c r="U1815" s="11" t="s">
        <v>2680</v>
      </c>
    </row>
    <row r="1816" spans="1:21">
      <c r="A1816" s="11">
        <v>68550</v>
      </c>
      <c r="B1816" s="11">
        <v>2</v>
      </c>
      <c r="C1816" s="11"/>
      <c r="D1816" s="11">
        <v>104</v>
      </c>
      <c r="E1816" s="11">
        <v>3</v>
      </c>
      <c r="F1816" s="11">
        <v>4</v>
      </c>
      <c r="G1816" s="11">
        <v>1</v>
      </c>
      <c r="H1816" s="11">
        <v>6</v>
      </c>
      <c r="I1816" s="11"/>
      <c r="J1816" s="11"/>
      <c r="K1816" s="11"/>
      <c r="L1816" s="11"/>
      <c r="M1816" s="11"/>
      <c r="N1816" s="11"/>
      <c r="O1816" s="11"/>
      <c r="P1816" s="11">
        <v>1</v>
      </c>
      <c r="Q1816" s="11">
        <v>178</v>
      </c>
      <c r="R1816" s="11">
        <v>201601</v>
      </c>
      <c r="S1816" s="11">
        <v>70</v>
      </c>
      <c r="T1816" s="11" t="s">
        <v>184</v>
      </c>
      <c r="U1816" s="11" t="s">
        <v>2681</v>
      </c>
    </row>
    <row r="1817" spans="1:21">
      <c r="A1817" s="11">
        <v>68550</v>
      </c>
      <c r="B1817" s="11">
        <v>2</v>
      </c>
      <c r="C1817" s="11"/>
      <c r="D1817" s="11">
        <v>101.1</v>
      </c>
      <c r="E1817" s="11">
        <v>3</v>
      </c>
      <c r="F1817" s="11">
        <v>4</v>
      </c>
      <c r="G1817" s="11">
        <v>1</v>
      </c>
      <c r="H1817" s="11">
        <v>6</v>
      </c>
      <c r="I1817" s="11"/>
      <c r="J1817" s="11"/>
      <c r="K1817" s="11"/>
      <c r="L1817" s="11"/>
      <c r="M1817" s="11"/>
      <c r="N1817" s="11"/>
      <c r="O1817" s="11"/>
      <c r="P1817" s="11">
        <v>1</v>
      </c>
      <c r="Q1817" s="11">
        <v>178</v>
      </c>
      <c r="R1817" s="11">
        <v>201601</v>
      </c>
      <c r="S1817" s="11">
        <v>70</v>
      </c>
      <c r="T1817" s="11" t="s">
        <v>184</v>
      </c>
      <c r="U1817" s="11" t="s">
        <v>2682</v>
      </c>
    </row>
    <row r="1818" spans="1:21">
      <c r="A1818" s="11">
        <v>68570</v>
      </c>
      <c r="B1818" s="11">
        <v>1</v>
      </c>
      <c r="C1818" s="11"/>
      <c r="D1818" s="11">
        <v>90.9</v>
      </c>
      <c r="E1818" s="11">
        <v>0</v>
      </c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>
        <v>1</v>
      </c>
      <c r="Q1818" s="11">
        <v>178</v>
      </c>
      <c r="R1818" s="11">
        <v>201601</v>
      </c>
      <c r="S1818" s="11">
        <v>84</v>
      </c>
      <c r="T1818" s="11" t="s">
        <v>163</v>
      </c>
      <c r="U1818" s="11" t="s">
        <v>2683</v>
      </c>
    </row>
    <row r="1819" spans="1:21">
      <c r="A1819" s="11">
        <v>68570</v>
      </c>
      <c r="B1819" s="11">
        <v>1</v>
      </c>
      <c r="C1819" s="11"/>
      <c r="D1819" s="11">
        <v>95.7</v>
      </c>
      <c r="E1819" s="11">
        <v>1</v>
      </c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>
        <v>1</v>
      </c>
      <c r="Q1819" s="11">
        <v>178</v>
      </c>
      <c r="R1819" s="11">
        <v>201601</v>
      </c>
      <c r="S1819" s="11">
        <v>84</v>
      </c>
      <c r="T1819" s="11" t="s">
        <v>163</v>
      </c>
      <c r="U1819" s="11" t="s">
        <v>2684</v>
      </c>
    </row>
    <row r="1820" spans="1:21">
      <c r="A1820" s="11">
        <v>68570</v>
      </c>
      <c r="B1820" s="11">
        <v>1</v>
      </c>
      <c r="C1820" s="11"/>
      <c r="D1820" s="11">
        <v>116.9</v>
      </c>
      <c r="E1820" s="11">
        <v>1</v>
      </c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>
        <v>1</v>
      </c>
      <c r="Q1820" s="11">
        <v>178</v>
      </c>
      <c r="R1820" s="11">
        <v>201601</v>
      </c>
      <c r="S1820" s="11">
        <v>84</v>
      </c>
      <c r="T1820" s="11" t="s">
        <v>163</v>
      </c>
      <c r="U1820" s="11" t="s">
        <v>2685</v>
      </c>
    </row>
    <row r="1821" spans="1:21">
      <c r="A1821" s="11">
        <v>68570</v>
      </c>
      <c r="B1821" s="11">
        <v>1</v>
      </c>
      <c r="C1821" s="11"/>
      <c r="D1821" s="11">
        <v>59.4</v>
      </c>
      <c r="E1821" s="11">
        <v>1</v>
      </c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>
        <v>1</v>
      </c>
      <c r="Q1821" s="11">
        <v>178</v>
      </c>
      <c r="R1821" s="11">
        <v>201601</v>
      </c>
      <c r="S1821" s="11">
        <v>84</v>
      </c>
      <c r="T1821" s="11" t="s">
        <v>163</v>
      </c>
      <c r="U1821" s="11" t="s">
        <v>2686</v>
      </c>
    </row>
    <row r="1822" spans="1:21">
      <c r="A1822" s="11">
        <v>68570</v>
      </c>
      <c r="B1822" s="11">
        <v>1</v>
      </c>
      <c r="C1822" s="11"/>
      <c r="D1822" s="11">
        <v>107</v>
      </c>
      <c r="E1822" s="11">
        <v>1</v>
      </c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>
        <v>1</v>
      </c>
      <c r="Q1822" s="11">
        <v>178</v>
      </c>
      <c r="R1822" s="11">
        <v>201601</v>
      </c>
      <c r="S1822" s="11">
        <v>84</v>
      </c>
      <c r="T1822" s="11" t="s">
        <v>163</v>
      </c>
      <c r="U1822" s="11" t="s">
        <v>2687</v>
      </c>
    </row>
    <row r="1823" spans="1:21">
      <c r="A1823" s="11">
        <v>68570</v>
      </c>
      <c r="B1823" s="11">
        <v>1</v>
      </c>
      <c r="C1823" s="11"/>
      <c r="D1823" s="11">
        <v>115.6</v>
      </c>
      <c r="E1823" s="11">
        <v>1</v>
      </c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>
        <v>1</v>
      </c>
      <c r="Q1823" s="11">
        <v>178</v>
      </c>
      <c r="R1823" s="11">
        <v>201601</v>
      </c>
      <c r="S1823" s="11">
        <v>84</v>
      </c>
      <c r="T1823" s="11" t="s">
        <v>163</v>
      </c>
      <c r="U1823" s="11" t="s">
        <v>2688</v>
      </c>
    </row>
    <row r="1824" spans="1:21">
      <c r="A1824" s="11">
        <v>68570</v>
      </c>
      <c r="B1824" s="11">
        <v>1</v>
      </c>
      <c r="C1824" s="11"/>
      <c r="D1824" s="11">
        <v>95.6</v>
      </c>
      <c r="E1824" s="11">
        <v>1</v>
      </c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>
        <v>1</v>
      </c>
      <c r="Q1824" s="11">
        <v>178</v>
      </c>
      <c r="R1824" s="11">
        <v>201601</v>
      </c>
      <c r="S1824" s="11">
        <v>84</v>
      </c>
      <c r="T1824" s="11" t="s">
        <v>163</v>
      </c>
      <c r="U1824" s="11" t="s">
        <v>2689</v>
      </c>
    </row>
    <row r="1825" spans="1:21">
      <c r="A1825" s="11">
        <v>68570</v>
      </c>
      <c r="B1825" s="11">
        <v>1</v>
      </c>
      <c r="C1825" s="11"/>
      <c r="D1825" s="11">
        <v>39.700000000000003</v>
      </c>
      <c r="E1825" s="11">
        <v>2</v>
      </c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>
        <v>1</v>
      </c>
      <c r="Q1825" s="11">
        <v>178</v>
      </c>
      <c r="R1825" s="11">
        <v>201601</v>
      </c>
      <c r="S1825" s="11">
        <v>84</v>
      </c>
      <c r="T1825" s="11" t="s">
        <v>163</v>
      </c>
      <c r="U1825" s="11" t="s">
        <v>2690</v>
      </c>
    </row>
    <row r="1826" spans="1:21">
      <c r="A1826" s="11">
        <v>68570</v>
      </c>
      <c r="B1826" s="11">
        <v>1</v>
      </c>
      <c r="C1826" s="11"/>
      <c r="D1826" s="11">
        <v>104.6</v>
      </c>
      <c r="E1826" s="11">
        <v>2</v>
      </c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>
        <v>1</v>
      </c>
      <c r="Q1826" s="11">
        <v>178</v>
      </c>
      <c r="R1826" s="11">
        <v>201601</v>
      </c>
      <c r="S1826" s="11">
        <v>84</v>
      </c>
      <c r="T1826" s="11" t="s">
        <v>163</v>
      </c>
      <c r="U1826" s="11" t="s">
        <v>2691</v>
      </c>
    </row>
    <row r="1827" spans="1:21">
      <c r="A1827" s="11">
        <v>68570</v>
      </c>
      <c r="B1827" s="11">
        <v>1</v>
      </c>
      <c r="C1827" s="11"/>
      <c r="D1827" s="11">
        <v>111</v>
      </c>
      <c r="E1827" s="11">
        <v>2</v>
      </c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>
        <v>1</v>
      </c>
      <c r="Q1827" s="11">
        <v>178</v>
      </c>
      <c r="R1827" s="11">
        <v>201601</v>
      </c>
      <c r="S1827" s="11">
        <v>84</v>
      </c>
      <c r="T1827" s="11" t="s">
        <v>163</v>
      </c>
      <c r="U1827" s="11" t="s">
        <v>2692</v>
      </c>
    </row>
    <row r="1828" spans="1:21">
      <c r="A1828" s="11">
        <v>68570</v>
      </c>
      <c r="B1828" s="11">
        <v>1</v>
      </c>
      <c r="C1828" s="11"/>
      <c r="D1828" s="11">
        <v>83</v>
      </c>
      <c r="E1828" s="11">
        <v>2</v>
      </c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>
        <v>1</v>
      </c>
      <c r="Q1828" s="11">
        <v>178</v>
      </c>
      <c r="R1828" s="11">
        <v>201601</v>
      </c>
      <c r="S1828" s="11">
        <v>84</v>
      </c>
      <c r="T1828" s="11" t="s">
        <v>163</v>
      </c>
      <c r="U1828" s="11" t="s">
        <v>2693</v>
      </c>
    </row>
    <row r="1829" spans="1:21">
      <c r="A1829" s="11">
        <v>68570</v>
      </c>
      <c r="B1829" s="11">
        <v>1</v>
      </c>
      <c r="C1829" s="11"/>
      <c r="D1829" s="11">
        <v>112.4</v>
      </c>
      <c r="E1829" s="11">
        <v>2</v>
      </c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>
        <v>1</v>
      </c>
      <c r="Q1829" s="11">
        <v>178</v>
      </c>
      <c r="R1829" s="11">
        <v>201601</v>
      </c>
      <c r="S1829" s="11">
        <v>84</v>
      </c>
      <c r="T1829" s="11" t="s">
        <v>163</v>
      </c>
      <c r="U1829" s="11" t="s">
        <v>2694</v>
      </c>
    </row>
    <row r="1830" spans="1:21">
      <c r="A1830" s="11">
        <v>68570</v>
      </c>
      <c r="B1830" s="11">
        <v>1</v>
      </c>
      <c r="C1830" s="11"/>
      <c r="D1830" s="11">
        <v>115.3</v>
      </c>
      <c r="E1830" s="11">
        <v>2</v>
      </c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>
        <v>1</v>
      </c>
      <c r="Q1830" s="11">
        <v>178</v>
      </c>
      <c r="R1830" s="11">
        <v>201601</v>
      </c>
      <c r="S1830" s="11">
        <v>84</v>
      </c>
      <c r="T1830" s="11" t="s">
        <v>163</v>
      </c>
      <c r="U1830" s="11" t="s">
        <v>2695</v>
      </c>
    </row>
    <row r="1831" spans="1:21">
      <c r="A1831" s="11">
        <v>68570</v>
      </c>
      <c r="B1831" s="11">
        <v>1</v>
      </c>
      <c r="C1831" s="11"/>
      <c r="D1831" s="11">
        <v>87.5</v>
      </c>
      <c r="E1831" s="11">
        <v>2</v>
      </c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>
        <v>1</v>
      </c>
      <c r="Q1831" s="11">
        <v>178</v>
      </c>
      <c r="R1831" s="11">
        <v>201601</v>
      </c>
      <c r="S1831" s="11">
        <v>84</v>
      </c>
      <c r="T1831" s="11" t="s">
        <v>163</v>
      </c>
      <c r="U1831" s="11" t="s">
        <v>2696</v>
      </c>
    </row>
    <row r="1832" spans="1:21">
      <c r="A1832" s="11">
        <v>68570</v>
      </c>
      <c r="B1832" s="11">
        <v>1</v>
      </c>
      <c r="C1832" s="11"/>
      <c r="D1832" s="11">
        <v>126</v>
      </c>
      <c r="E1832" s="11">
        <v>1</v>
      </c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>
        <v>1</v>
      </c>
      <c r="Q1832" s="11">
        <v>178</v>
      </c>
      <c r="R1832" s="11">
        <v>201601</v>
      </c>
      <c r="S1832" s="11">
        <v>84</v>
      </c>
      <c r="T1832" s="11" t="s">
        <v>163</v>
      </c>
      <c r="U1832" s="11" t="s">
        <v>2697</v>
      </c>
    </row>
    <row r="1833" spans="1:21">
      <c r="A1833" s="11">
        <v>68570</v>
      </c>
      <c r="B1833" s="11">
        <v>1</v>
      </c>
      <c r="C1833" s="11"/>
      <c r="D1833" s="11">
        <v>112</v>
      </c>
      <c r="E1833" s="11">
        <v>2</v>
      </c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>
        <v>1</v>
      </c>
      <c r="Q1833" s="11">
        <v>178</v>
      </c>
      <c r="R1833" s="11">
        <v>201601</v>
      </c>
      <c r="S1833" s="11">
        <v>84</v>
      </c>
      <c r="T1833" s="11" t="s">
        <v>163</v>
      </c>
      <c r="U1833" s="11" t="s">
        <v>2698</v>
      </c>
    </row>
    <row r="1834" spans="1:21">
      <c r="A1834" s="11">
        <v>68570</v>
      </c>
      <c r="B1834" s="11">
        <v>1</v>
      </c>
      <c r="C1834" s="11"/>
      <c r="D1834" s="11">
        <v>100.8</v>
      </c>
      <c r="E1834" s="11">
        <v>2</v>
      </c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>
        <v>1</v>
      </c>
      <c r="Q1834" s="11">
        <v>178</v>
      </c>
      <c r="R1834" s="11">
        <v>201601</v>
      </c>
      <c r="S1834" s="11">
        <v>84</v>
      </c>
      <c r="T1834" s="11" t="s">
        <v>163</v>
      </c>
      <c r="U1834" s="11" t="s">
        <v>2699</v>
      </c>
    </row>
    <row r="1835" spans="1:21">
      <c r="A1835" s="11">
        <v>68570</v>
      </c>
      <c r="B1835" s="11">
        <v>1</v>
      </c>
      <c r="C1835" s="11"/>
      <c r="D1835" s="11">
        <v>113.5</v>
      </c>
      <c r="E1835" s="11">
        <v>2</v>
      </c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>
        <v>1</v>
      </c>
      <c r="Q1835" s="11">
        <v>178</v>
      </c>
      <c r="R1835" s="11">
        <v>201601</v>
      </c>
      <c r="S1835" s="11">
        <v>84</v>
      </c>
      <c r="T1835" s="11" t="s">
        <v>163</v>
      </c>
      <c r="U1835" s="11" t="s">
        <v>2700</v>
      </c>
    </row>
    <row r="1836" spans="1:21">
      <c r="A1836" s="11">
        <v>68570</v>
      </c>
      <c r="B1836" s="11">
        <v>2</v>
      </c>
      <c r="C1836" s="11"/>
      <c r="D1836" s="11">
        <v>77.3</v>
      </c>
      <c r="E1836" s="11">
        <v>3</v>
      </c>
      <c r="F1836" s="11">
        <v>4</v>
      </c>
      <c r="G1836" s="11">
        <v>1</v>
      </c>
      <c r="H1836" s="11">
        <v>6</v>
      </c>
      <c r="I1836" s="11"/>
      <c r="J1836" s="11"/>
      <c r="K1836" s="11"/>
      <c r="L1836" s="11"/>
      <c r="M1836" s="11"/>
      <c r="N1836" s="11"/>
      <c r="O1836" s="11"/>
      <c r="P1836" s="11">
        <v>1</v>
      </c>
      <c r="Q1836" s="11">
        <v>178</v>
      </c>
      <c r="R1836" s="11">
        <v>201601</v>
      </c>
      <c r="S1836" s="11">
        <v>91</v>
      </c>
      <c r="T1836" s="11" t="s">
        <v>156</v>
      </c>
      <c r="U1836" s="11" t="s">
        <v>2701</v>
      </c>
    </row>
    <row r="1837" spans="1:21">
      <c r="A1837" s="11">
        <v>68570</v>
      </c>
      <c r="B1837" s="11">
        <v>2</v>
      </c>
      <c r="C1837" s="11"/>
      <c r="D1837" s="11">
        <v>74.5</v>
      </c>
      <c r="E1837" s="11">
        <v>3</v>
      </c>
      <c r="F1837" s="11">
        <v>4</v>
      </c>
      <c r="G1837" s="11">
        <v>1</v>
      </c>
      <c r="H1837" s="11">
        <v>6</v>
      </c>
      <c r="I1837" s="11"/>
      <c r="J1837" s="11"/>
      <c r="K1837" s="11"/>
      <c r="L1837" s="11"/>
      <c r="M1837" s="11"/>
      <c r="N1837" s="11"/>
      <c r="O1837" s="11"/>
      <c r="P1837" s="11">
        <v>1</v>
      </c>
      <c r="Q1837" s="11">
        <v>178</v>
      </c>
      <c r="R1837" s="11">
        <v>201601</v>
      </c>
      <c r="S1837" s="11">
        <v>91</v>
      </c>
      <c r="T1837" s="11" t="s">
        <v>156</v>
      </c>
      <c r="U1837" s="11" t="s">
        <v>2702</v>
      </c>
    </row>
    <row r="1838" spans="1:21">
      <c r="A1838" s="11">
        <v>68570</v>
      </c>
      <c r="B1838" s="11">
        <v>2</v>
      </c>
      <c r="C1838" s="11"/>
      <c r="D1838" s="11">
        <v>73.8</v>
      </c>
      <c r="E1838" s="11">
        <v>3</v>
      </c>
      <c r="F1838" s="11">
        <v>4</v>
      </c>
      <c r="G1838" s="11">
        <v>1</v>
      </c>
      <c r="H1838" s="11">
        <v>5</v>
      </c>
      <c r="I1838" s="11"/>
      <c r="J1838" s="11"/>
      <c r="K1838" s="11"/>
      <c r="L1838" s="11"/>
      <c r="M1838" s="11"/>
      <c r="N1838" s="11"/>
      <c r="O1838" s="11"/>
      <c r="P1838" s="11">
        <v>1</v>
      </c>
      <c r="Q1838" s="11">
        <v>178</v>
      </c>
      <c r="R1838" s="11">
        <v>201601</v>
      </c>
      <c r="S1838" s="11">
        <v>91</v>
      </c>
      <c r="T1838" s="11" t="s">
        <v>156</v>
      </c>
      <c r="U1838" s="11" t="s">
        <v>2703</v>
      </c>
    </row>
    <row r="1839" spans="1:21">
      <c r="A1839" s="11">
        <v>68570</v>
      </c>
      <c r="B1839" s="11">
        <v>2</v>
      </c>
      <c r="C1839" s="11"/>
      <c r="D1839" s="11">
        <v>58.2</v>
      </c>
      <c r="E1839" s="11">
        <v>3</v>
      </c>
      <c r="F1839" s="11">
        <v>4</v>
      </c>
      <c r="G1839" s="11">
        <v>1</v>
      </c>
      <c r="H1839" s="11">
        <v>5</v>
      </c>
      <c r="I1839" s="11"/>
      <c r="J1839" s="11"/>
      <c r="K1839" s="11"/>
      <c r="L1839" s="11"/>
      <c r="M1839" s="11"/>
      <c r="N1839" s="11"/>
      <c r="O1839" s="11"/>
      <c r="P1839" s="11">
        <v>1</v>
      </c>
      <c r="Q1839" s="11">
        <v>178</v>
      </c>
      <c r="R1839" s="11">
        <v>201601</v>
      </c>
      <c r="S1839" s="11">
        <v>91</v>
      </c>
      <c r="T1839" s="11" t="s">
        <v>156</v>
      </c>
      <c r="U1839" s="11" t="s">
        <v>2704</v>
      </c>
    </row>
    <row r="1840" spans="1:21">
      <c r="A1840" s="11">
        <v>68570</v>
      </c>
      <c r="B1840" s="11">
        <v>2</v>
      </c>
      <c r="C1840" s="11"/>
      <c r="D1840" s="11">
        <v>82.4</v>
      </c>
      <c r="E1840" s="11">
        <v>3</v>
      </c>
      <c r="F1840" s="11">
        <v>4</v>
      </c>
      <c r="G1840" s="11">
        <v>1</v>
      </c>
      <c r="H1840" s="11">
        <v>5</v>
      </c>
      <c r="I1840" s="11"/>
      <c r="J1840" s="11"/>
      <c r="K1840" s="11"/>
      <c r="L1840" s="11"/>
      <c r="M1840" s="11"/>
      <c r="N1840" s="11"/>
      <c r="O1840" s="11"/>
      <c r="P1840" s="11">
        <v>1</v>
      </c>
      <c r="Q1840" s="11">
        <v>178</v>
      </c>
      <c r="R1840" s="11">
        <v>201601</v>
      </c>
      <c r="S1840" s="11">
        <v>91</v>
      </c>
      <c r="T1840" s="11" t="s">
        <v>156</v>
      </c>
      <c r="U1840" s="11" t="s">
        <v>2705</v>
      </c>
    </row>
    <row r="1841" spans="1:21">
      <c r="A1841" s="11">
        <v>68570</v>
      </c>
      <c r="B1841" s="11">
        <v>2</v>
      </c>
      <c r="C1841" s="11"/>
      <c r="D1841" s="11">
        <v>61.2</v>
      </c>
      <c r="E1841" s="11">
        <v>3</v>
      </c>
      <c r="F1841" s="11">
        <v>4</v>
      </c>
      <c r="G1841" s="11">
        <v>1</v>
      </c>
      <c r="H1841" s="11">
        <v>5</v>
      </c>
      <c r="I1841" s="11"/>
      <c r="J1841" s="11"/>
      <c r="K1841" s="11"/>
      <c r="L1841" s="11"/>
      <c r="M1841" s="11"/>
      <c r="N1841" s="11"/>
      <c r="O1841" s="11"/>
      <c r="P1841" s="11">
        <v>1</v>
      </c>
      <c r="Q1841" s="11">
        <v>178</v>
      </c>
      <c r="R1841" s="11">
        <v>201601</v>
      </c>
      <c r="S1841" s="11">
        <v>91</v>
      </c>
      <c r="T1841" s="11" t="s">
        <v>156</v>
      </c>
      <c r="U1841" s="11" t="s">
        <v>2706</v>
      </c>
    </row>
    <row r="1842" spans="1:21">
      <c r="A1842" s="11">
        <v>68570</v>
      </c>
      <c r="B1842" s="11">
        <v>2</v>
      </c>
      <c r="C1842" s="11"/>
      <c r="D1842" s="11">
        <v>76</v>
      </c>
      <c r="E1842" s="11">
        <v>3</v>
      </c>
      <c r="F1842" s="11">
        <v>4</v>
      </c>
      <c r="G1842" s="11">
        <v>1</v>
      </c>
      <c r="H1842" s="11">
        <v>5</v>
      </c>
      <c r="I1842" s="11"/>
      <c r="J1842" s="11"/>
      <c r="K1842" s="11"/>
      <c r="L1842" s="11"/>
      <c r="M1842" s="11"/>
      <c r="N1842" s="11"/>
      <c r="O1842" s="11"/>
      <c r="P1842" s="11">
        <v>1</v>
      </c>
      <c r="Q1842" s="11">
        <v>178</v>
      </c>
      <c r="R1842" s="11">
        <v>201601</v>
      </c>
      <c r="S1842" s="11">
        <v>91</v>
      </c>
      <c r="T1842" s="11" t="s">
        <v>156</v>
      </c>
      <c r="U1842" s="11" t="s">
        <v>2707</v>
      </c>
    </row>
    <row r="1843" spans="1:21">
      <c r="A1843" s="11">
        <v>68570</v>
      </c>
      <c r="B1843" s="11">
        <v>2</v>
      </c>
      <c r="C1843" s="11"/>
      <c r="D1843" s="11">
        <v>75.900000000000006</v>
      </c>
      <c r="E1843" s="11">
        <v>3</v>
      </c>
      <c r="F1843" s="11">
        <v>4</v>
      </c>
      <c r="G1843" s="11">
        <v>1</v>
      </c>
      <c r="H1843" s="11">
        <v>5</v>
      </c>
      <c r="I1843" s="11"/>
      <c r="J1843" s="11"/>
      <c r="K1843" s="11"/>
      <c r="L1843" s="11"/>
      <c r="M1843" s="11"/>
      <c r="N1843" s="11"/>
      <c r="O1843" s="11"/>
      <c r="P1843" s="11">
        <v>1</v>
      </c>
      <c r="Q1843" s="11">
        <v>178</v>
      </c>
      <c r="R1843" s="11">
        <v>201601</v>
      </c>
      <c r="S1843" s="11">
        <v>91</v>
      </c>
      <c r="T1843" s="11" t="s">
        <v>156</v>
      </c>
      <c r="U1843" s="11" t="s">
        <v>2708</v>
      </c>
    </row>
    <row r="1844" spans="1:21">
      <c r="A1844" s="11">
        <v>68570</v>
      </c>
      <c r="B1844" s="11">
        <v>2</v>
      </c>
      <c r="C1844" s="11"/>
      <c r="D1844" s="11">
        <v>66.3</v>
      </c>
      <c r="E1844" s="11">
        <v>3</v>
      </c>
      <c r="F1844" s="11">
        <v>4</v>
      </c>
      <c r="G1844" s="11">
        <v>1</v>
      </c>
      <c r="H1844" s="11">
        <v>5</v>
      </c>
      <c r="I1844" s="11"/>
      <c r="J1844" s="11"/>
      <c r="K1844" s="11"/>
      <c r="L1844" s="11"/>
      <c r="M1844" s="11"/>
      <c r="N1844" s="11"/>
      <c r="O1844" s="11"/>
      <c r="P1844" s="11">
        <v>1</v>
      </c>
      <c r="Q1844" s="11">
        <v>178</v>
      </c>
      <c r="R1844" s="11">
        <v>201601</v>
      </c>
      <c r="S1844" s="11">
        <v>91</v>
      </c>
      <c r="T1844" s="11" t="s">
        <v>156</v>
      </c>
      <c r="U1844" s="11" t="s">
        <v>2709</v>
      </c>
    </row>
    <row r="1845" spans="1:21">
      <c r="A1845" s="11">
        <v>68570</v>
      </c>
      <c r="B1845" s="11">
        <v>2</v>
      </c>
      <c r="C1845" s="11"/>
      <c r="D1845" s="11">
        <v>60.5</v>
      </c>
      <c r="E1845" s="11">
        <v>3</v>
      </c>
      <c r="F1845" s="11">
        <v>4</v>
      </c>
      <c r="G1845" s="11">
        <v>1</v>
      </c>
      <c r="H1845" s="11">
        <v>5</v>
      </c>
      <c r="I1845" s="11"/>
      <c r="J1845" s="11"/>
      <c r="K1845" s="11"/>
      <c r="L1845" s="11"/>
      <c r="M1845" s="11"/>
      <c r="N1845" s="11"/>
      <c r="O1845" s="11"/>
      <c r="P1845" s="11">
        <v>1</v>
      </c>
      <c r="Q1845" s="11">
        <v>178</v>
      </c>
      <c r="R1845" s="11">
        <v>201601</v>
      </c>
      <c r="S1845" s="11">
        <v>91</v>
      </c>
      <c r="T1845" s="11" t="s">
        <v>156</v>
      </c>
      <c r="U1845" s="11" t="s">
        <v>2710</v>
      </c>
    </row>
    <row r="1846" spans="1:21">
      <c r="A1846" s="11">
        <v>68550</v>
      </c>
      <c r="B1846" s="11">
        <v>1</v>
      </c>
      <c r="C1846" s="11"/>
      <c r="D1846" s="11">
        <v>101.6</v>
      </c>
      <c r="E1846" s="11">
        <v>2</v>
      </c>
      <c r="F1846" s="11"/>
      <c r="G1846" s="11"/>
      <c r="H1846" s="11"/>
      <c r="I1846" s="11"/>
      <c r="J1846" s="11"/>
      <c r="K1846" s="11">
        <v>5</v>
      </c>
      <c r="L1846" s="11">
        <v>20</v>
      </c>
      <c r="M1846" s="11">
        <v>80</v>
      </c>
      <c r="N1846" s="11">
        <v>80</v>
      </c>
      <c r="O1846" s="11"/>
      <c r="P1846" s="11">
        <v>1</v>
      </c>
      <c r="Q1846" s="11">
        <v>178</v>
      </c>
      <c r="R1846" s="11">
        <v>201601</v>
      </c>
      <c r="S1846" s="11">
        <v>91</v>
      </c>
      <c r="T1846" s="11" t="s">
        <v>156</v>
      </c>
      <c r="U1846" s="11" t="s">
        <v>2711</v>
      </c>
    </row>
    <row r="1847" spans="1:21">
      <c r="A1847" s="11">
        <v>68550</v>
      </c>
      <c r="B1847" s="11">
        <v>1</v>
      </c>
      <c r="C1847" s="11"/>
      <c r="D1847" s="11">
        <v>142.4</v>
      </c>
      <c r="E1847" s="11">
        <v>3</v>
      </c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>
        <v>1</v>
      </c>
      <c r="Q1847" s="11">
        <v>178</v>
      </c>
      <c r="R1847" s="11">
        <v>201601</v>
      </c>
      <c r="S1847" s="11">
        <v>91</v>
      </c>
      <c r="T1847" s="11" t="s">
        <v>156</v>
      </c>
      <c r="U1847" s="11" t="s">
        <v>2712</v>
      </c>
    </row>
    <row r="1848" spans="1:21">
      <c r="A1848" s="11">
        <v>68550</v>
      </c>
      <c r="B1848" s="11">
        <v>1</v>
      </c>
      <c r="C1848" s="11"/>
      <c r="D1848" s="11">
        <v>126.6</v>
      </c>
      <c r="E1848" s="11">
        <v>2</v>
      </c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>
        <v>1</v>
      </c>
      <c r="Q1848" s="11">
        <v>178</v>
      </c>
      <c r="R1848" s="11">
        <v>201601</v>
      </c>
      <c r="S1848" s="11">
        <v>91</v>
      </c>
      <c r="T1848" s="11" t="s">
        <v>156</v>
      </c>
      <c r="U1848" s="11" t="s">
        <v>2713</v>
      </c>
    </row>
    <row r="1849" spans="1:21">
      <c r="A1849" s="11">
        <v>68550</v>
      </c>
      <c r="B1849" s="11">
        <v>1</v>
      </c>
      <c r="C1849" s="11"/>
      <c r="D1849" s="11">
        <v>137.5</v>
      </c>
      <c r="E1849" s="11">
        <v>2</v>
      </c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>
        <v>1</v>
      </c>
      <c r="Q1849" s="11">
        <v>178</v>
      </c>
      <c r="R1849" s="11">
        <v>201601</v>
      </c>
      <c r="S1849" s="11">
        <v>91</v>
      </c>
      <c r="T1849" s="11" t="s">
        <v>156</v>
      </c>
      <c r="U1849" s="11" t="s">
        <v>2714</v>
      </c>
    </row>
    <row r="1850" spans="1:21">
      <c r="A1850" s="11">
        <v>68550</v>
      </c>
      <c r="B1850" s="11">
        <v>2</v>
      </c>
      <c r="C1850" s="11"/>
      <c r="D1850" s="11">
        <v>104</v>
      </c>
      <c r="E1850" s="11">
        <v>2</v>
      </c>
      <c r="F1850" s="11">
        <v>0</v>
      </c>
      <c r="G1850" s="11">
        <v>0</v>
      </c>
      <c r="H1850" s="11">
        <v>1</v>
      </c>
      <c r="I1850" s="11"/>
      <c r="J1850" s="11"/>
      <c r="K1850" s="11"/>
      <c r="L1850" s="11"/>
      <c r="M1850" s="11"/>
      <c r="N1850" s="11"/>
      <c r="O1850" s="11"/>
      <c r="P1850" s="11">
        <v>1</v>
      </c>
      <c r="Q1850" s="11">
        <v>178</v>
      </c>
      <c r="R1850" s="11">
        <v>201601</v>
      </c>
      <c r="S1850" s="11">
        <v>91</v>
      </c>
      <c r="T1850" s="11" t="s">
        <v>156</v>
      </c>
      <c r="U1850" s="11" t="s">
        <v>2715</v>
      </c>
    </row>
    <row r="1851" spans="1:21">
      <c r="A1851" s="11">
        <v>69300</v>
      </c>
      <c r="B1851" s="11">
        <v>1</v>
      </c>
      <c r="C1851" s="11">
        <v>24.2</v>
      </c>
      <c r="D1851" s="11"/>
      <c r="E1851" s="11">
        <v>2</v>
      </c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>
        <v>1</v>
      </c>
      <c r="Q1851" s="11">
        <v>178</v>
      </c>
      <c r="R1851" s="11">
        <v>201601</v>
      </c>
      <c r="S1851" s="11">
        <v>91</v>
      </c>
      <c r="T1851" s="11" t="s">
        <v>156</v>
      </c>
      <c r="U1851" s="11" t="s">
        <v>2716</v>
      </c>
    </row>
    <row r="1852" spans="1:21">
      <c r="A1852" s="11">
        <v>68550</v>
      </c>
      <c r="B1852" s="11">
        <v>1</v>
      </c>
      <c r="C1852" s="11"/>
      <c r="D1852" s="11">
        <v>133.80000000000001</v>
      </c>
      <c r="E1852" s="11">
        <v>3</v>
      </c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>
        <v>1</v>
      </c>
      <c r="Q1852" s="11">
        <v>178</v>
      </c>
      <c r="R1852" s="11">
        <v>201601</v>
      </c>
      <c r="S1852" s="11">
        <v>92</v>
      </c>
      <c r="T1852" s="11" t="s">
        <v>155</v>
      </c>
      <c r="U1852" s="11" t="s">
        <v>2717</v>
      </c>
    </row>
    <row r="1853" spans="1:21">
      <c r="A1853" s="11">
        <v>68550</v>
      </c>
      <c r="B1853" s="11">
        <v>1</v>
      </c>
      <c r="C1853" s="11"/>
      <c r="D1853" s="11">
        <v>148.1</v>
      </c>
      <c r="E1853" s="11">
        <v>3</v>
      </c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>
        <v>1</v>
      </c>
      <c r="Q1853" s="11">
        <v>178</v>
      </c>
      <c r="R1853" s="11">
        <v>201601</v>
      </c>
      <c r="S1853" s="11">
        <v>92</v>
      </c>
      <c r="T1853" s="11" t="s">
        <v>155</v>
      </c>
      <c r="U1853" s="11" t="s">
        <v>2718</v>
      </c>
    </row>
    <row r="1854" spans="1:21">
      <c r="A1854" s="11">
        <v>68570</v>
      </c>
      <c r="B1854" s="11">
        <v>1</v>
      </c>
      <c r="C1854" s="11"/>
      <c r="D1854" s="11">
        <v>98.7</v>
      </c>
      <c r="E1854" s="11">
        <v>2</v>
      </c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>
        <v>1</v>
      </c>
      <c r="Q1854" s="11">
        <v>178</v>
      </c>
      <c r="R1854" s="11">
        <v>201601</v>
      </c>
      <c r="S1854" s="11">
        <v>84</v>
      </c>
      <c r="T1854" s="11" t="s">
        <v>163</v>
      </c>
      <c r="U1854" s="11" t="s">
        <v>2719</v>
      </c>
    </row>
    <row r="1855" spans="1:21">
      <c r="A1855" s="11">
        <v>68570</v>
      </c>
      <c r="B1855" s="11">
        <v>1</v>
      </c>
      <c r="C1855" s="11"/>
      <c r="D1855" s="11">
        <v>103.2</v>
      </c>
      <c r="E1855" s="11">
        <v>2</v>
      </c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>
        <v>1</v>
      </c>
      <c r="Q1855" s="11">
        <v>178</v>
      </c>
      <c r="R1855" s="11">
        <v>201601</v>
      </c>
      <c r="S1855" s="11">
        <v>84</v>
      </c>
      <c r="T1855" s="11" t="s">
        <v>163</v>
      </c>
      <c r="U1855" s="11" t="s">
        <v>2720</v>
      </c>
    </row>
    <row r="1856" spans="1:21">
      <c r="A1856" s="11">
        <v>68570</v>
      </c>
      <c r="B1856" s="11">
        <v>1</v>
      </c>
      <c r="C1856" s="11"/>
      <c r="D1856" s="11">
        <v>108</v>
      </c>
      <c r="E1856" s="11">
        <v>2</v>
      </c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>
        <v>1</v>
      </c>
      <c r="Q1856" s="11">
        <v>178</v>
      </c>
      <c r="R1856" s="11">
        <v>201601</v>
      </c>
      <c r="S1856" s="11">
        <v>84</v>
      </c>
      <c r="T1856" s="11" t="s">
        <v>163</v>
      </c>
      <c r="U1856" s="11" t="s">
        <v>2721</v>
      </c>
    </row>
    <row r="1857" spans="1:21">
      <c r="A1857" s="11">
        <v>68570</v>
      </c>
      <c r="B1857" s="11">
        <v>1</v>
      </c>
      <c r="C1857" s="11"/>
      <c r="D1857" s="11">
        <v>98.1</v>
      </c>
      <c r="E1857" s="11">
        <v>2</v>
      </c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>
        <v>1</v>
      </c>
      <c r="Q1857" s="11">
        <v>178</v>
      </c>
      <c r="R1857" s="11">
        <v>201601</v>
      </c>
      <c r="S1857" s="11">
        <v>84</v>
      </c>
      <c r="T1857" s="11" t="s">
        <v>163</v>
      </c>
      <c r="U1857" s="11" t="s">
        <v>2722</v>
      </c>
    </row>
    <row r="1858" spans="1:21">
      <c r="A1858" s="11">
        <v>68570</v>
      </c>
      <c r="B1858" s="11">
        <v>1</v>
      </c>
      <c r="C1858" s="11"/>
      <c r="D1858" s="11">
        <v>144.69999999999999</v>
      </c>
      <c r="E1858" s="11">
        <v>2</v>
      </c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>
        <v>1</v>
      </c>
      <c r="Q1858" s="11">
        <v>178</v>
      </c>
      <c r="R1858" s="11">
        <v>201601</v>
      </c>
      <c r="S1858" s="11">
        <v>84</v>
      </c>
      <c r="T1858" s="11" t="s">
        <v>163</v>
      </c>
      <c r="U1858" s="11" t="s">
        <v>2723</v>
      </c>
    </row>
    <row r="1859" spans="1:21">
      <c r="A1859" s="11">
        <v>68570</v>
      </c>
      <c r="B1859" s="11">
        <v>1</v>
      </c>
      <c r="C1859" s="11"/>
      <c r="D1859" s="11">
        <v>108.3</v>
      </c>
      <c r="E1859" s="11">
        <v>2</v>
      </c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>
        <v>1</v>
      </c>
      <c r="Q1859" s="11">
        <v>178</v>
      </c>
      <c r="R1859" s="11">
        <v>201601</v>
      </c>
      <c r="S1859" s="11">
        <v>84</v>
      </c>
      <c r="T1859" s="11" t="s">
        <v>163</v>
      </c>
      <c r="U1859" s="11" t="s">
        <v>2724</v>
      </c>
    </row>
    <row r="1860" spans="1:21">
      <c r="A1860" s="11">
        <v>68570</v>
      </c>
      <c r="B1860" s="11">
        <v>1</v>
      </c>
      <c r="C1860" s="11"/>
      <c r="D1860" s="11">
        <v>129.30000000000001</v>
      </c>
      <c r="E1860" s="11">
        <v>2</v>
      </c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>
        <v>1</v>
      </c>
      <c r="Q1860" s="11">
        <v>178</v>
      </c>
      <c r="R1860" s="11">
        <v>201601</v>
      </c>
      <c r="S1860" s="11">
        <v>84</v>
      </c>
      <c r="T1860" s="11" t="s">
        <v>163</v>
      </c>
      <c r="U1860" s="11" t="s">
        <v>2725</v>
      </c>
    </row>
    <row r="1861" spans="1:21">
      <c r="A1861" s="11">
        <v>68570</v>
      </c>
      <c r="B1861" s="11">
        <v>1</v>
      </c>
      <c r="C1861" s="11"/>
      <c r="D1861" s="11">
        <v>125.5</v>
      </c>
      <c r="E1861" s="11">
        <v>2</v>
      </c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>
        <v>1</v>
      </c>
      <c r="Q1861" s="11">
        <v>178</v>
      </c>
      <c r="R1861" s="11">
        <v>201601</v>
      </c>
      <c r="S1861" s="11">
        <v>84</v>
      </c>
      <c r="T1861" s="11" t="s">
        <v>163</v>
      </c>
      <c r="U1861" s="11" t="s">
        <v>2726</v>
      </c>
    </row>
    <row r="1862" spans="1:21">
      <c r="A1862" s="11">
        <v>68570</v>
      </c>
      <c r="B1862" s="11">
        <v>1</v>
      </c>
      <c r="C1862" s="11"/>
      <c r="D1862" s="11">
        <v>110.6</v>
      </c>
      <c r="E1862" s="11">
        <v>2</v>
      </c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>
        <v>1</v>
      </c>
      <c r="Q1862" s="11">
        <v>178</v>
      </c>
      <c r="R1862" s="11">
        <v>201601</v>
      </c>
      <c r="S1862" s="11">
        <v>84</v>
      </c>
      <c r="T1862" s="11" t="s">
        <v>163</v>
      </c>
      <c r="U1862" s="11" t="s">
        <v>2727</v>
      </c>
    </row>
    <row r="1863" spans="1:21">
      <c r="A1863" s="11">
        <v>68570</v>
      </c>
      <c r="B1863" s="11">
        <v>2</v>
      </c>
      <c r="C1863" s="11"/>
      <c r="D1863" s="11">
        <v>77.5</v>
      </c>
      <c r="E1863" s="11">
        <v>3</v>
      </c>
      <c r="F1863" s="11">
        <v>3</v>
      </c>
      <c r="G1863" s="11">
        <v>2</v>
      </c>
      <c r="H1863" s="11">
        <v>6</v>
      </c>
      <c r="I1863" s="11"/>
      <c r="J1863" s="11"/>
      <c r="K1863" s="11"/>
      <c r="L1863" s="11"/>
      <c r="M1863" s="11"/>
      <c r="N1863" s="11"/>
      <c r="O1863" s="11"/>
      <c r="P1863" s="11">
        <v>1</v>
      </c>
      <c r="Q1863" s="11">
        <v>178</v>
      </c>
      <c r="R1863" s="11">
        <v>201601</v>
      </c>
      <c r="S1863" s="11">
        <v>84</v>
      </c>
      <c r="T1863" s="11" t="s">
        <v>163</v>
      </c>
      <c r="U1863" s="11" t="s">
        <v>2728</v>
      </c>
    </row>
    <row r="1864" spans="1:21">
      <c r="A1864" s="11">
        <v>68570</v>
      </c>
      <c r="B1864" s="11">
        <v>2</v>
      </c>
      <c r="C1864" s="11"/>
      <c r="D1864" s="11">
        <v>90.7</v>
      </c>
      <c r="E1864" s="11">
        <v>3</v>
      </c>
      <c r="F1864" s="11">
        <v>4</v>
      </c>
      <c r="G1864" s="11">
        <v>1</v>
      </c>
      <c r="H1864" s="11">
        <v>5</v>
      </c>
      <c r="I1864" s="11"/>
      <c r="J1864" s="11"/>
      <c r="K1864" s="11"/>
      <c r="L1864" s="11"/>
      <c r="M1864" s="11"/>
      <c r="N1864" s="11"/>
      <c r="O1864" s="11"/>
      <c r="P1864" s="11">
        <v>1</v>
      </c>
      <c r="Q1864" s="11">
        <v>178</v>
      </c>
      <c r="R1864" s="11">
        <v>201601</v>
      </c>
      <c r="S1864" s="11">
        <v>84</v>
      </c>
      <c r="T1864" s="11" t="s">
        <v>163</v>
      </c>
      <c r="U1864" s="11" t="s">
        <v>2729</v>
      </c>
    </row>
    <row r="1865" spans="1:21">
      <c r="A1865" s="11">
        <v>68570</v>
      </c>
      <c r="B1865" s="11">
        <v>2</v>
      </c>
      <c r="C1865" s="11"/>
      <c r="D1865" s="11">
        <v>77.900000000000006</v>
      </c>
      <c r="E1865" s="11">
        <v>3</v>
      </c>
      <c r="F1865" s="11">
        <v>4</v>
      </c>
      <c r="G1865" s="11">
        <v>1</v>
      </c>
      <c r="H1865" s="11">
        <v>5</v>
      </c>
      <c r="I1865" s="11"/>
      <c r="J1865" s="11"/>
      <c r="K1865" s="11"/>
      <c r="L1865" s="11"/>
      <c r="M1865" s="11"/>
      <c r="N1865" s="11"/>
      <c r="O1865" s="11"/>
      <c r="P1865" s="11">
        <v>1</v>
      </c>
      <c r="Q1865" s="11">
        <v>178</v>
      </c>
      <c r="R1865" s="11">
        <v>201601</v>
      </c>
      <c r="S1865" s="11">
        <v>84</v>
      </c>
      <c r="T1865" s="11" t="s">
        <v>163</v>
      </c>
      <c r="U1865" s="11" t="s">
        <v>2730</v>
      </c>
    </row>
    <row r="1866" spans="1:21">
      <c r="A1866" s="11">
        <v>68570</v>
      </c>
      <c r="B1866" s="11">
        <v>2</v>
      </c>
      <c r="C1866" s="11"/>
      <c r="D1866" s="11">
        <v>54.7</v>
      </c>
      <c r="E1866" s="11">
        <v>1</v>
      </c>
      <c r="F1866" s="11">
        <v>0</v>
      </c>
      <c r="G1866" s="11">
        <v>0</v>
      </c>
      <c r="H1866" s="11">
        <v>0</v>
      </c>
      <c r="I1866" s="11"/>
      <c r="J1866" s="11"/>
      <c r="K1866" s="11"/>
      <c r="L1866" s="11"/>
      <c r="M1866" s="11"/>
      <c r="N1866" s="11"/>
      <c r="O1866" s="11"/>
      <c r="P1866" s="11">
        <v>1</v>
      </c>
      <c r="Q1866" s="11">
        <v>178</v>
      </c>
      <c r="R1866" s="11">
        <v>201601</v>
      </c>
      <c r="S1866" s="11">
        <v>84</v>
      </c>
      <c r="T1866" s="11" t="s">
        <v>163</v>
      </c>
      <c r="U1866" s="11" t="s">
        <v>2731</v>
      </c>
    </row>
    <row r="1867" spans="1:21">
      <c r="A1867" s="11">
        <v>68570</v>
      </c>
      <c r="B1867" s="11">
        <v>1</v>
      </c>
      <c r="C1867" s="11"/>
      <c r="D1867" s="11">
        <v>104.3</v>
      </c>
      <c r="E1867" s="11">
        <v>3</v>
      </c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>
        <v>1</v>
      </c>
      <c r="Q1867" s="11">
        <v>178</v>
      </c>
      <c r="R1867" s="11">
        <v>201601</v>
      </c>
      <c r="S1867" s="11">
        <v>85</v>
      </c>
      <c r="T1867" s="11" t="s">
        <v>162</v>
      </c>
      <c r="U1867" s="11" t="s">
        <v>2732</v>
      </c>
    </row>
    <row r="1868" spans="1:21">
      <c r="A1868" s="11">
        <v>68570</v>
      </c>
      <c r="B1868" s="11">
        <v>1</v>
      </c>
      <c r="C1868" s="11"/>
      <c r="D1868" s="11">
        <v>114.9</v>
      </c>
      <c r="E1868" s="11">
        <v>3</v>
      </c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>
        <v>1</v>
      </c>
      <c r="Q1868" s="11">
        <v>178</v>
      </c>
      <c r="R1868" s="11">
        <v>201601</v>
      </c>
      <c r="S1868" s="11">
        <v>85</v>
      </c>
      <c r="T1868" s="11" t="s">
        <v>162</v>
      </c>
      <c r="U1868" s="11" t="s">
        <v>2733</v>
      </c>
    </row>
    <row r="1869" spans="1:21">
      <c r="A1869" s="11">
        <v>68570</v>
      </c>
      <c r="B1869" s="11">
        <v>1</v>
      </c>
      <c r="C1869" s="11"/>
      <c r="D1869" s="11">
        <v>109.2</v>
      </c>
      <c r="E1869" s="11">
        <v>3</v>
      </c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>
        <v>1</v>
      </c>
      <c r="Q1869" s="11">
        <v>178</v>
      </c>
      <c r="R1869" s="11">
        <v>201601</v>
      </c>
      <c r="S1869" s="11">
        <v>85</v>
      </c>
      <c r="T1869" s="11" t="s">
        <v>162</v>
      </c>
      <c r="U1869" s="11" t="s">
        <v>2734</v>
      </c>
    </row>
    <row r="1870" spans="1:21">
      <c r="A1870" s="11">
        <v>68570</v>
      </c>
      <c r="B1870" s="11">
        <v>1</v>
      </c>
      <c r="C1870" s="11"/>
      <c r="D1870" s="11">
        <v>123.1</v>
      </c>
      <c r="E1870" s="11">
        <v>3</v>
      </c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>
        <v>1</v>
      </c>
      <c r="Q1870" s="11">
        <v>178</v>
      </c>
      <c r="R1870" s="11">
        <v>201601</v>
      </c>
      <c r="S1870" s="11">
        <v>85</v>
      </c>
      <c r="T1870" s="11" t="s">
        <v>162</v>
      </c>
      <c r="U1870" s="11" t="s">
        <v>2735</v>
      </c>
    </row>
    <row r="1871" spans="1:21">
      <c r="A1871" s="11">
        <v>68570</v>
      </c>
      <c r="B1871" s="11">
        <v>1</v>
      </c>
      <c r="C1871" s="11"/>
      <c r="D1871" s="11">
        <v>57.9</v>
      </c>
      <c r="E1871" s="11">
        <v>2</v>
      </c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>
        <v>1</v>
      </c>
      <c r="Q1871" s="11">
        <v>178</v>
      </c>
      <c r="R1871" s="11">
        <v>201601</v>
      </c>
      <c r="S1871" s="11">
        <v>85</v>
      </c>
      <c r="T1871" s="11" t="s">
        <v>162</v>
      </c>
      <c r="U1871" s="11" t="s">
        <v>2736</v>
      </c>
    </row>
    <row r="1872" spans="1:21">
      <c r="A1872" s="11">
        <v>68570</v>
      </c>
      <c r="B1872" s="11">
        <v>1</v>
      </c>
      <c r="C1872" s="11"/>
      <c r="D1872" s="11">
        <v>55.4</v>
      </c>
      <c r="E1872" s="11">
        <v>2</v>
      </c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>
        <v>1</v>
      </c>
      <c r="Q1872" s="11">
        <v>178</v>
      </c>
      <c r="R1872" s="11">
        <v>201601</v>
      </c>
      <c r="S1872" s="11">
        <v>85</v>
      </c>
      <c r="T1872" s="11" t="s">
        <v>162</v>
      </c>
      <c r="U1872" s="11" t="s">
        <v>2737</v>
      </c>
    </row>
    <row r="1873" spans="1:21">
      <c r="A1873" s="11">
        <v>68570</v>
      </c>
      <c r="B1873" s="11">
        <v>1</v>
      </c>
      <c r="C1873" s="11"/>
      <c r="D1873" s="11">
        <v>66.400000000000006</v>
      </c>
      <c r="E1873" s="11">
        <v>2</v>
      </c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>
        <v>1</v>
      </c>
      <c r="Q1873" s="11">
        <v>178</v>
      </c>
      <c r="R1873" s="11">
        <v>201601</v>
      </c>
      <c r="S1873" s="11">
        <v>85</v>
      </c>
      <c r="T1873" s="11" t="s">
        <v>162</v>
      </c>
      <c r="U1873" s="11" t="s">
        <v>2738</v>
      </c>
    </row>
    <row r="1874" spans="1:21">
      <c r="A1874" s="11">
        <v>68570</v>
      </c>
      <c r="B1874" s="11">
        <v>1</v>
      </c>
      <c r="C1874" s="11"/>
      <c r="D1874" s="11">
        <v>48.1</v>
      </c>
      <c r="E1874" s="11">
        <v>2</v>
      </c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>
        <v>1</v>
      </c>
      <c r="Q1874" s="11">
        <v>178</v>
      </c>
      <c r="R1874" s="11">
        <v>201601</v>
      </c>
      <c r="S1874" s="11">
        <v>85</v>
      </c>
      <c r="T1874" s="11" t="s">
        <v>162</v>
      </c>
      <c r="U1874" s="11" t="s">
        <v>2739</v>
      </c>
    </row>
    <row r="1875" spans="1:21">
      <c r="A1875" s="11">
        <v>68570</v>
      </c>
      <c r="B1875" s="11">
        <v>1</v>
      </c>
      <c r="C1875" s="11"/>
      <c r="D1875" s="11">
        <v>89.5</v>
      </c>
      <c r="E1875" s="11">
        <v>2</v>
      </c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>
        <v>1</v>
      </c>
      <c r="Q1875" s="11">
        <v>178</v>
      </c>
      <c r="R1875" s="11">
        <v>201601</v>
      </c>
      <c r="S1875" s="11">
        <v>85</v>
      </c>
      <c r="T1875" s="11" t="s">
        <v>162</v>
      </c>
      <c r="U1875" s="11" t="s">
        <v>2740</v>
      </c>
    </row>
    <row r="1876" spans="1:21">
      <c r="A1876" s="11">
        <v>68570</v>
      </c>
      <c r="B1876" s="11">
        <v>1</v>
      </c>
      <c r="C1876" s="11"/>
      <c r="D1876" s="11">
        <v>64</v>
      </c>
      <c r="E1876" s="11">
        <v>2</v>
      </c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>
        <v>1</v>
      </c>
      <c r="Q1876" s="11">
        <v>178</v>
      </c>
      <c r="R1876" s="11">
        <v>201601</v>
      </c>
      <c r="S1876" s="11">
        <v>85</v>
      </c>
      <c r="T1876" s="11" t="s">
        <v>162</v>
      </c>
      <c r="U1876" s="11" t="s">
        <v>2741</v>
      </c>
    </row>
    <row r="1877" spans="1:21">
      <c r="A1877" s="11">
        <v>68570</v>
      </c>
      <c r="B1877" s="11">
        <v>1</v>
      </c>
      <c r="C1877" s="11"/>
      <c r="D1877" s="11">
        <v>114</v>
      </c>
      <c r="E1877" s="11">
        <v>2</v>
      </c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>
        <v>1</v>
      </c>
      <c r="Q1877" s="11">
        <v>178</v>
      </c>
      <c r="R1877" s="11">
        <v>201601</v>
      </c>
      <c r="S1877" s="11">
        <v>85</v>
      </c>
      <c r="T1877" s="11" t="s">
        <v>162</v>
      </c>
      <c r="U1877" s="11" t="s">
        <v>2742</v>
      </c>
    </row>
    <row r="1878" spans="1:21">
      <c r="A1878" s="11">
        <v>68570</v>
      </c>
      <c r="B1878" s="11">
        <v>1</v>
      </c>
      <c r="C1878" s="11"/>
      <c r="D1878" s="11">
        <v>102</v>
      </c>
      <c r="E1878" s="11">
        <v>2</v>
      </c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>
        <v>1</v>
      </c>
      <c r="Q1878" s="11">
        <v>178</v>
      </c>
      <c r="R1878" s="11">
        <v>201601</v>
      </c>
      <c r="S1878" s="11">
        <v>85</v>
      </c>
      <c r="T1878" s="11" t="s">
        <v>162</v>
      </c>
      <c r="U1878" s="11" t="s">
        <v>2743</v>
      </c>
    </row>
    <row r="1879" spans="1:21">
      <c r="A1879" s="11">
        <v>68570</v>
      </c>
      <c r="B1879" s="11">
        <v>1</v>
      </c>
      <c r="C1879" s="11"/>
      <c r="D1879" s="11">
        <v>62.8</v>
      </c>
      <c r="E1879" s="11">
        <v>2</v>
      </c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>
        <v>1</v>
      </c>
      <c r="Q1879" s="11">
        <v>178</v>
      </c>
      <c r="R1879" s="11">
        <v>201601</v>
      </c>
      <c r="S1879" s="11">
        <v>85</v>
      </c>
      <c r="T1879" s="11" t="s">
        <v>162</v>
      </c>
      <c r="U1879" s="11" t="s">
        <v>2744</v>
      </c>
    </row>
    <row r="1880" spans="1:21">
      <c r="A1880" s="11">
        <v>68570</v>
      </c>
      <c r="B1880" s="11">
        <v>1</v>
      </c>
      <c r="C1880" s="11"/>
      <c r="D1880" s="11">
        <v>57</v>
      </c>
      <c r="E1880" s="11">
        <v>2</v>
      </c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>
        <v>1</v>
      </c>
      <c r="Q1880" s="11">
        <v>178</v>
      </c>
      <c r="R1880" s="11">
        <v>201601</v>
      </c>
      <c r="S1880" s="11">
        <v>85</v>
      </c>
      <c r="T1880" s="11" t="s">
        <v>162</v>
      </c>
      <c r="U1880" s="11" t="s">
        <v>2745</v>
      </c>
    </row>
    <row r="1881" spans="1:21">
      <c r="A1881" s="11">
        <v>68570</v>
      </c>
      <c r="B1881" s="11">
        <v>1</v>
      </c>
      <c r="C1881" s="11"/>
      <c r="D1881" s="11">
        <v>58.1</v>
      </c>
      <c r="E1881" s="11">
        <v>2</v>
      </c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>
        <v>1</v>
      </c>
      <c r="Q1881" s="11">
        <v>178</v>
      </c>
      <c r="R1881" s="11">
        <v>201601</v>
      </c>
      <c r="S1881" s="11">
        <v>85</v>
      </c>
      <c r="T1881" s="11" t="s">
        <v>162</v>
      </c>
      <c r="U1881" s="11" t="s">
        <v>2746</v>
      </c>
    </row>
    <row r="1882" spans="1:21">
      <c r="A1882" s="11">
        <v>68570</v>
      </c>
      <c r="B1882" s="11">
        <v>1</v>
      </c>
      <c r="C1882" s="11"/>
      <c r="D1882" s="11">
        <v>60.3</v>
      </c>
      <c r="E1882" s="11">
        <v>2</v>
      </c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>
        <v>1</v>
      </c>
      <c r="Q1882" s="11">
        <v>178</v>
      </c>
      <c r="R1882" s="11">
        <v>201601</v>
      </c>
      <c r="S1882" s="11">
        <v>85</v>
      </c>
      <c r="T1882" s="11" t="s">
        <v>162</v>
      </c>
      <c r="U1882" s="11" t="s">
        <v>2747</v>
      </c>
    </row>
    <row r="1883" spans="1:21">
      <c r="A1883" s="11">
        <v>68570</v>
      </c>
      <c r="B1883" s="11">
        <v>1</v>
      </c>
      <c r="C1883" s="11"/>
      <c r="D1883" s="11">
        <v>41.5</v>
      </c>
      <c r="E1883" s="11">
        <v>2</v>
      </c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>
        <v>1</v>
      </c>
      <c r="Q1883" s="11">
        <v>178</v>
      </c>
      <c r="R1883" s="11">
        <v>201601</v>
      </c>
      <c r="S1883" s="11">
        <v>85</v>
      </c>
      <c r="T1883" s="11" t="s">
        <v>162</v>
      </c>
      <c r="U1883" s="11" t="s">
        <v>2748</v>
      </c>
    </row>
    <row r="1884" spans="1:21">
      <c r="A1884" s="11">
        <v>68570</v>
      </c>
      <c r="B1884" s="11">
        <v>1</v>
      </c>
      <c r="C1884" s="11"/>
      <c r="D1884" s="11">
        <v>100.1</v>
      </c>
      <c r="E1884" s="11">
        <v>2</v>
      </c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>
        <v>1</v>
      </c>
      <c r="Q1884" s="11">
        <v>178</v>
      </c>
      <c r="R1884" s="11">
        <v>201601</v>
      </c>
      <c r="S1884" s="11">
        <v>85</v>
      </c>
      <c r="T1884" s="11" t="s">
        <v>162</v>
      </c>
      <c r="U1884" s="11" t="s">
        <v>2749</v>
      </c>
    </row>
    <row r="1885" spans="1:21">
      <c r="A1885" s="11">
        <v>68570</v>
      </c>
      <c r="B1885" s="11">
        <v>1</v>
      </c>
      <c r="C1885" s="11"/>
      <c r="D1885" s="11">
        <v>56.3</v>
      </c>
      <c r="E1885" s="11">
        <v>2</v>
      </c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>
        <v>1</v>
      </c>
      <c r="Q1885" s="11">
        <v>178</v>
      </c>
      <c r="R1885" s="11">
        <v>201601</v>
      </c>
      <c r="S1885" s="11">
        <v>85</v>
      </c>
      <c r="T1885" s="11" t="s">
        <v>162</v>
      </c>
      <c r="U1885" s="11" t="s">
        <v>2750</v>
      </c>
    </row>
    <row r="1886" spans="1:21">
      <c r="A1886" s="11">
        <v>68570</v>
      </c>
      <c r="B1886" s="11">
        <v>1</v>
      </c>
      <c r="C1886" s="11"/>
      <c r="D1886" s="11">
        <v>59.4</v>
      </c>
      <c r="E1886" s="11">
        <v>2</v>
      </c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>
        <v>1</v>
      </c>
      <c r="Q1886" s="11">
        <v>178</v>
      </c>
      <c r="R1886" s="11">
        <v>201601</v>
      </c>
      <c r="S1886" s="11">
        <v>85</v>
      </c>
      <c r="T1886" s="11" t="s">
        <v>162</v>
      </c>
      <c r="U1886" s="11" t="s">
        <v>2751</v>
      </c>
    </row>
    <row r="1887" spans="1:21">
      <c r="A1887" s="11">
        <v>68570</v>
      </c>
      <c r="B1887" s="11">
        <v>1</v>
      </c>
      <c r="C1887" s="11"/>
      <c r="D1887" s="11">
        <v>77</v>
      </c>
      <c r="E1887" s="11">
        <v>2</v>
      </c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>
        <v>1</v>
      </c>
      <c r="Q1887" s="11">
        <v>178</v>
      </c>
      <c r="R1887" s="11">
        <v>201601</v>
      </c>
      <c r="S1887" s="11">
        <v>85</v>
      </c>
      <c r="T1887" s="11" t="s">
        <v>162</v>
      </c>
      <c r="U1887" s="11" t="s">
        <v>2752</v>
      </c>
    </row>
    <row r="1888" spans="1:21">
      <c r="A1888" s="11">
        <v>68570</v>
      </c>
      <c r="B1888" s="11">
        <v>1</v>
      </c>
      <c r="C1888" s="11"/>
      <c r="D1888" s="11">
        <v>58.7</v>
      </c>
      <c r="E1888" s="11">
        <v>2</v>
      </c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>
        <v>1</v>
      </c>
      <c r="Q1888" s="11">
        <v>178</v>
      </c>
      <c r="R1888" s="11">
        <v>201601</v>
      </c>
      <c r="S1888" s="11">
        <v>85</v>
      </c>
      <c r="T1888" s="11" t="s">
        <v>162</v>
      </c>
      <c r="U1888" s="11" t="s">
        <v>2753</v>
      </c>
    </row>
    <row r="1889" spans="1:21">
      <c r="A1889" s="11">
        <v>68570</v>
      </c>
      <c r="B1889" s="11">
        <v>1</v>
      </c>
      <c r="C1889" s="11"/>
      <c r="D1889" s="11">
        <v>99.9</v>
      </c>
      <c r="E1889" s="11">
        <v>2</v>
      </c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>
        <v>1</v>
      </c>
      <c r="Q1889" s="11">
        <v>178</v>
      </c>
      <c r="R1889" s="11">
        <v>201601</v>
      </c>
      <c r="S1889" s="11">
        <v>85</v>
      </c>
      <c r="T1889" s="11" t="s">
        <v>162</v>
      </c>
      <c r="U1889" s="11" t="s">
        <v>2754</v>
      </c>
    </row>
    <row r="1890" spans="1:21">
      <c r="A1890" s="11">
        <v>68570</v>
      </c>
      <c r="B1890" s="11">
        <v>1</v>
      </c>
      <c r="C1890" s="11"/>
      <c r="D1890" s="11">
        <v>97.2</v>
      </c>
      <c r="E1890" s="11">
        <v>2</v>
      </c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>
        <v>1</v>
      </c>
      <c r="Q1890" s="11">
        <v>178</v>
      </c>
      <c r="R1890" s="11">
        <v>201601</v>
      </c>
      <c r="S1890" s="11">
        <v>85</v>
      </c>
      <c r="T1890" s="11" t="s">
        <v>162</v>
      </c>
      <c r="U1890" s="11" t="s">
        <v>2755</v>
      </c>
    </row>
    <row r="1891" spans="1:21">
      <c r="A1891" s="11">
        <v>68570</v>
      </c>
      <c r="B1891" s="11">
        <v>1</v>
      </c>
      <c r="C1891" s="11"/>
      <c r="D1891" s="11">
        <v>114.4</v>
      </c>
      <c r="E1891" s="11">
        <v>2</v>
      </c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>
        <v>1</v>
      </c>
      <c r="Q1891" s="11">
        <v>178</v>
      </c>
      <c r="R1891" s="11">
        <v>201601</v>
      </c>
      <c r="S1891" s="11">
        <v>85</v>
      </c>
      <c r="T1891" s="11" t="s">
        <v>162</v>
      </c>
      <c r="U1891" s="11" t="s">
        <v>2756</v>
      </c>
    </row>
    <row r="1892" spans="1:21">
      <c r="A1892" s="11">
        <v>68570</v>
      </c>
      <c r="B1892" s="11">
        <v>1</v>
      </c>
      <c r="C1892" s="11"/>
      <c r="D1892" s="11">
        <v>56.1</v>
      </c>
      <c r="E1892" s="11">
        <v>2</v>
      </c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>
        <v>1</v>
      </c>
      <c r="Q1892" s="11">
        <v>178</v>
      </c>
      <c r="R1892" s="11">
        <v>201601</v>
      </c>
      <c r="S1892" s="11">
        <v>85</v>
      </c>
      <c r="T1892" s="11" t="s">
        <v>162</v>
      </c>
      <c r="U1892" s="11" t="s">
        <v>2757</v>
      </c>
    </row>
    <row r="1893" spans="1:21">
      <c r="A1893" s="11">
        <v>68570</v>
      </c>
      <c r="B1893" s="11">
        <v>1</v>
      </c>
      <c r="C1893" s="11"/>
      <c r="D1893" s="11">
        <v>65.099999999999994</v>
      </c>
      <c r="E1893" s="11">
        <v>2</v>
      </c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>
        <v>1</v>
      </c>
      <c r="Q1893" s="11">
        <v>178</v>
      </c>
      <c r="R1893" s="11">
        <v>201601</v>
      </c>
      <c r="S1893" s="11">
        <v>85</v>
      </c>
      <c r="T1893" s="11" t="s">
        <v>162</v>
      </c>
      <c r="U1893" s="11" t="s">
        <v>2758</v>
      </c>
    </row>
    <row r="1894" spans="1:21">
      <c r="A1894" s="11">
        <v>68570</v>
      </c>
      <c r="B1894" s="11">
        <v>1</v>
      </c>
      <c r="C1894" s="11"/>
      <c r="D1894" s="11">
        <v>99.5</v>
      </c>
      <c r="E1894" s="11">
        <v>2</v>
      </c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>
        <v>1</v>
      </c>
      <c r="Q1894" s="11">
        <v>178</v>
      </c>
      <c r="R1894" s="11">
        <v>201601</v>
      </c>
      <c r="S1894" s="11">
        <v>85</v>
      </c>
      <c r="T1894" s="11" t="s">
        <v>162</v>
      </c>
      <c r="U1894" s="11" t="s">
        <v>2759</v>
      </c>
    </row>
    <row r="1895" spans="1:21">
      <c r="A1895" s="11">
        <v>68570</v>
      </c>
      <c r="B1895" s="11">
        <v>1</v>
      </c>
      <c r="C1895" s="11"/>
      <c r="D1895" s="11">
        <v>114.1</v>
      </c>
      <c r="E1895" s="11">
        <v>2</v>
      </c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>
        <v>1</v>
      </c>
      <c r="Q1895" s="11">
        <v>178</v>
      </c>
      <c r="R1895" s="11">
        <v>201601</v>
      </c>
      <c r="S1895" s="11">
        <v>85</v>
      </c>
      <c r="T1895" s="11" t="s">
        <v>162</v>
      </c>
      <c r="U1895" s="11" t="s">
        <v>2760</v>
      </c>
    </row>
    <row r="1896" spans="1:21">
      <c r="A1896" s="11">
        <v>68570</v>
      </c>
      <c r="B1896" s="11">
        <v>1</v>
      </c>
      <c r="C1896" s="11"/>
      <c r="D1896" s="11">
        <v>98.6</v>
      </c>
      <c r="E1896" s="11">
        <v>2</v>
      </c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>
        <v>1</v>
      </c>
      <c r="Q1896" s="11">
        <v>178</v>
      </c>
      <c r="R1896" s="11">
        <v>201601</v>
      </c>
      <c r="S1896" s="11">
        <v>85</v>
      </c>
      <c r="T1896" s="11" t="s">
        <v>162</v>
      </c>
      <c r="U1896" s="11" t="s">
        <v>2761</v>
      </c>
    </row>
    <row r="1897" spans="1:21">
      <c r="A1897" s="11">
        <v>68570</v>
      </c>
      <c r="B1897" s="11">
        <v>2</v>
      </c>
      <c r="C1897" s="11"/>
      <c r="D1897" s="11">
        <v>87.2</v>
      </c>
      <c r="E1897" s="11">
        <v>3</v>
      </c>
      <c r="F1897" s="11">
        <v>4</v>
      </c>
      <c r="G1897" s="11">
        <v>1</v>
      </c>
      <c r="H1897" s="11">
        <v>6</v>
      </c>
      <c r="I1897" s="11"/>
      <c r="J1897" s="11"/>
      <c r="K1897" s="11"/>
      <c r="L1897" s="11"/>
      <c r="M1897" s="11"/>
      <c r="N1897" s="11"/>
      <c r="O1897" s="11"/>
      <c r="P1897" s="11">
        <v>1</v>
      </c>
      <c r="Q1897" s="11">
        <v>178</v>
      </c>
      <c r="R1897" s="11">
        <v>201601</v>
      </c>
      <c r="S1897" s="11">
        <v>85</v>
      </c>
      <c r="T1897" s="11" t="s">
        <v>162</v>
      </c>
      <c r="U1897" s="11" t="s">
        <v>2762</v>
      </c>
    </row>
    <row r="1898" spans="1:21">
      <c r="A1898" s="11">
        <v>68570</v>
      </c>
      <c r="B1898" s="11">
        <v>2</v>
      </c>
      <c r="C1898" s="11"/>
      <c r="D1898" s="11">
        <v>79.7</v>
      </c>
      <c r="E1898" s="11">
        <v>3</v>
      </c>
      <c r="F1898" s="11">
        <v>4</v>
      </c>
      <c r="G1898" s="11">
        <v>1</v>
      </c>
      <c r="H1898" s="11">
        <v>6</v>
      </c>
      <c r="I1898" s="11"/>
      <c r="J1898" s="11"/>
      <c r="K1898" s="11"/>
      <c r="L1898" s="11"/>
      <c r="M1898" s="11"/>
      <c r="N1898" s="11"/>
      <c r="O1898" s="11"/>
      <c r="P1898" s="11">
        <v>1</v>
      </c>
      <c r="Q1898" s="11">
        <v>178</v>
      </c>
      <c r="R1898" s="11">
        <v>201601</v>
      </c>
      <c r="S1898" s="11">
        <v>85</v>
      </c>
      <c r="T1898" s="11" t="s">
        <v>162</v>
      </c>
      <c r="U1898" s="11" t="s">
        <v>2763</v>
      </c>
    </row>
    <row r="1899" spans="1:21">
      <c r="A1899" s="11">
        <v>68570</v>
      </c>
      <c r="B1899" s="11">
        <v>2</v>
      </c>
      <c r="C1899" s="11"/>
      <c r="D1899" s="11">
        <v>76.8</v>
      </c>
      <c r="E1899" s="11">
        <v>3</v>
      </c>
      <c r="F1899" s="11">
        <v>4</v>
      </c>
      <c r="G1899" s="11">
        <v>1</v>
      </c>
      <c r="H1899" s="11">
        <v>6</v>
      </c>
      <c r="I1899" s="11"/>
      <c r="J1899" s="11"/>
      <c r="K1899" s="11"/>
      <c r="L1899" s="11"/>
      <c r="M1899" s="11"/>
      <c r="N1899" s="11"/>
      <c r="O1899" s="11"/>
      <c r="P1899" s="11">
        <v>1</v>
      </c>
      <c r="Q1899" s="11">
        <v>178</v>
      </c>
      <c r="R1899" s="11">
        <v>201601</v>
      </c>
      <c r="S1899" s="11">
        <v>85</v>
      </c>
      <c r="T1899" s="11" t="s">
        <v>162</v>
      </c>
      <c r="U1899" s="11" t="s">
        <v>2764</v>
      </c>
    </row>
    <row r="1900" spans="1:21">
      <c r="A1900" s="11">
        <v>68570</v>
      </c>
      <c r="B1900" s="11">
        <v>2</v>
      </c>
      <c r="C1900" s="11"/>
      <c r="D1900" s="11">
        <v>79.8</v>
      </c>
      <c r="E1900" s="11">
        <v>3</v>
      </c>
      <c r="F1900" s="11">
        <v>4</v>
      </c>
      <c r="G1900" s="11">
        <v>1</v>
      </c>
      <c r="H1900" s="11">
        <v>6</v>
      </c>
      <c r="I1900" s="11"/>
      <c r="J1900" s="11"/>
      <c r="K1900" s="11"/>
      <c r="L1900" s="11"/>
      <c r="M1900" s="11"/>
      <c r="N1900" s="11"/>
      <c r="O1900" s="11"/>
      <c r="P1900" s="11">
        <v>1</v>
      </c>
      <c r="Q1900" s="11">
        <v>178</v>
      </c>
      <c r="R1900" s="11">
        <v>201601</v>
      </c>
      <c r="S1900" s="11">
        <v>85</v>
      </c>
      <c r="T1900" s="11" t="s">
        <v>162</v>
      </c>
      <c r="U1900" s="11" t="s">
        <v>2765</v>
      </c>
    </row>
    <row r="1901" spans="1:21">
      <c r="A1901" s="11">
        <v>68570</v>
      </c>
      <c r="B1901" s="11">
        <v>2</v>
      </c>
      <c r="C1901" s="11"/>
      <c r="D1901" s="11">
        <v>76.400000000000006</v>
      </c>
      <c r="E1901" s="11">
        <v>3</v>
      </c>
      <c r="F1901" s="11">
        <v>4</v>
      </c>
      <c r="G1901" s="11">
        <v>1</v>
      </c>
      <c r="H1901" s="11">
        <v>6</v>
      </c>
      <c r="I1901" s="11"/>
      <c r="J1901" s="11"/>
      <c r="K1901" s="11"/>
      <c r="L1901" s="11"/>
      <c r="M1901" s="11"/>
      <c r="N1901" s="11"/>
      <c r="O1901" s="11"/>
      <c r="P1901" s="11">
        <v>1</v>
      </c>
      <c r="Q1901" s="11">
        <v>178</v>
      </c>
      <c r="R1901" s="11">
        <v>201601</v>
      </c>
      <c r="S1901" s="11">
        <v>85</v>
      </c>
      <c r="T1901" s="11" t="s">
        <v>162</v>
      </c>
      <c r="U1901" s="11" t="s">
        <v>2766</v>
      </c>
    </row>
    <row r="1902" spans="1:21">
      <c r="A1902" s="11">
        <v>68570</v>
      </c>
      <c r="B1902" s="11">
        <v>2</v>
      </c>
      <c r="C1902" s="11"/>
      <c r="D1902" s="11">
        <v>82.3</v>
      </c>
      <c r="E1902" s="11">
        <v>3</v>
      </c>
      <c r="F1902" s="11">
        <v>4</v>
      </c>
      <c r="G1902" s="11">
        <v>1</v>
      </c>
      <c r="H1902" s="11">
        <v>6</v>
      </c>
      <c r="I1902" s="11"/>
      <c r="J1902" s="11"/>
      <c r="K1902" s="11"/>
      <c r="L1902" s="11"/>
      <c r="M1902" s="11"/>
      <c r="N1902" s="11"/>
      <c r="O1902" s="11"/>
      <c r="P1902" s="11">
        <v>1</v>
      </c>
      <c r="Q1902" s="11">
        <v>178</v>
      </c>
      <c r="R1902" s="11">
        <v>201601</v>
      </c>
      <c r="S1902" s="11">
        <v>85</v>
      </c>
      <c r="T1902" s="11" t="s">
        <v>162</v>
      </c>
      <c r="U1902" s="11" t="s">
        <v>2767</v>
      </c>
    </row>
    <row r="1903" spans="1:21">
      <c r="A1903" s="11">
        <v>68570</v>
      </c>
      <c r="B1903" s="11">
        <v>2</v>
      </c>
      <c r="C1903" s="11"/>
      <c r="D1903" s="11">
        <v>75.599999999999994</v>
      </c>
      <c r="E1903" s="11">
        <v>3</v>
      </c>
      <c r="F1903" s="11">
        <v>4</v>
      </c>
      <c r="G1903" s="11">
        <v>1</v>
      </c>
      <c r="H1903" s="11">
        <v>6</v>
      </c>
      <c r="I1903" s="11"/>
      <c r="J1903" s="11"/>
      <c r="K1903" s="11"/>
      <c r="L1903" s="11"/>
      <c r="M1903" s="11"/>
      <c r="N1903" s="11"/>
      <c r="O1903" s="11"/>
      <c r="P1903" s="11">
        <v>1</v>
      </c>
      <c r="Q1903" s="11">
        <v>178</v>
      </c>
      <c r="R1903" s="11">
        <v>201601</v>
      </c>
      <c r="S1903" s="11">
        <v>85</v>
      </c>
      <c r="T1903" s="11" t="s">
        <v>162</v>
      </c>
      <c r="U1903" s="11" t="s">
        <v>2768</v>
      </c>
    </row>
    <row r="1904" spans="1:21">
      <c r="A1904" s="11">
        <v>68570</v>
      </c>
      <c r="B1904" s="11">
        <v>2</v>
      </c>
      <c r="C1904" s="11"/>
      <c r="D1904" s="11">
        <v>55.7</v>
      </c>
      <c r="E1904" s="11">
        <v>2</v>
      </c>
      <c r="F1904" s="11">
        <v>0</v>
      </c>
      <c r="G1904" s="11">
        <v>0</v>
      </c>
      <c r="H1904" s="11">
        <v>0</v>
      </c>
      <c r="I1904" s="11"/>
      <c r="J1904" s="11"/>
      <c r="K1904" s="11"/>
      <c r="L1904" s="11"/>
      <c r="M1904" s="11"/>
      <c r="N1904" s="11"/>
      <c r="O1904" s="11"/>
      <c r="P1904" s="11">
        <v>1</v>
      </c>
      <c r="Q1904" s="11">
        <v>178</v>
      </c>
      <c r="R1904" s="11">
        <v>201601</v>
      </c>
      <c r="S1904" s="11">
        <v>85</v>
      </c>
      <c r="T1904" s="11" t="s">
        <v>162</v>
      </c>
      <c r="U1904" s="11" t="s">
        <v>2769</v>
      </c>
    </row>
    <row r="1905" spans="1:21">
      <c r="A1905" s="11">
        <v>68570</v>
      </c>
      <c r="B1905" s="11">
        <v>2</v>
      </c>
      <c r="C1905" s="11"/>
      <c r="D1905" s="11">
        <v>64.400000000000006</v>
      </c>
      <c r="E1905" s="11">
        <v>2</v>
      </c>
      <c r="F1905" s="11">
        <v>0</v>
      </c>
      <c r="G1905" s="11">
        <v>0</v>
      </c>
      <c r="H1905" s="11">
        <v>0</v>
      </c>
      <c r="I1905" s="11"/>
      <c r="J1905" s="11"/>
      <c r="K1905" s="11"/>
      <c r="L1905" s="11"/>
      <c r="M1905" s="11"/>
      <c r="N1905" s="11"/>
      <c r="O1905" s="11"/>
      <c r="P1905" s="11">
        <v>1</v>
      </c>
      <c r="Q1905" s="11">
        <v>178</v>
      </c>
      <c r="R1905" s="11">
        <v>201601</v>
      </c>
      <c r="S1905" s="11">
        <v>85</v>
      </c>
      <c r="T1905" s="11" t="s">
        <v>162</v>
      </c>
      <c r="U1905" s="11" t="s">
        <v>2770</v>
      </c>
    </row>
    <row r="1906" spans="1:21">
      <c r="A1906" s="11">
        <v>68570</v>
      </c>
      <c r="B1906" s="11">
        <v>2</v>
      </c>
      <c r="C1906" s="11"/>
      <c r="D1906" s="11">
        <v>46.3</v>
      </c>
      <c r="E1906" s="11">
        <v>2</v>
      </c>
      <c r="F1906" s="11">
        <v>0</v>
      </c>
      <c r="G1906" s="11">
        <v>0</v>
      </c>
      <c r="H1906" s="11">
        <v>0</v>
      </c>
      <c r="I1906" s="11"/>
      <c r="J1906" s="11"/>
      <c r="K1906" s="11"/>
      <c r="L1906" s="11"/>
      <c r="M1906" s="11"/>
      <c r="N1906" s="11"/>
      <c r="O1906" s="11"/>
      <c r="P1906" s="11">
        <v>1</v>
      </c>
      <c r="Q1906" s="11">
        <v>178</v>
      </c>
      <c r="R1906" s="11">
        <v>201601</v>
      </c>
      <c r="S1906" s="11">
        <v>85</v>
      </c>
      <c r="T1906" s="11" t="s">
        <v>162</v>
      </c>
      <c r="U1906" s="11" t="s">
        <v>2771</v>
      </c>
    </row>
    <row r="1907" spans="1:21">
      <c r="A1907" s="11">
        <v>68570</v>
      </c>
      <c r="B1907" s="11">
        <v>2</v>
      </c>
      <c r="C1907" s="11"/>
      <c r="D1907" s="11">
        <v>43.4</v>
      </c>
      <c r="E1907" s="11">
        <v>2</v>
      </c>
      <c r="F1907" s="11">
        <v>0</v>
      </c>
      <c r="G1907" s="11">
        <v>0</v>
      </c>
      <c r="H1907" s="11">
        <v>0</v>
      </c>
      <c r="I1907" s="11"/>
      <c r="J1907" s="11"/>
      <c r="K1907" s="11"/>
      <c r="L1907" s="11"/>
      <c r="M1907" s="11"/>
      <c r="N1907" s="11"/>
      <c r="O1907" s="11"/>
      <c r="P1907" s="11">
        <v>1</v>
      </c>
      <c r="Q1907" s="11">
        <v>178</v>
      </c>
      <c r="R1907" s="11">
        <v>201601</v>
      </c>
      <c r="S1907" s="11">
        <v>85</v>
      </c>
      <c r="T1907" s="11" t="s">
        <v>162</v>
      </c>
      <c r="U1907" s="11" t="s">
        <v>2772</v>
      </c>
    </row>
    <row r="1908" spans="1:21">
      <c r="A1908" s="11">
        <v>68570</v>
      </c>
      <c r="B1908" s="11">
        <v>2</v>
      </c>
      <c r="C1908" s="11"/>
      <c r="D1908" s="11">
        <v>61.5</v>
      </c>
      <c r="E1908" s="11">
        <v>2</v>
      </c>
      <c r="F1908" s="11">
        <v>0</v>
      </c>
      <c r="G1908" s="11">
        <v>0</v>
      </c>
      <c r="H1908" s="11">
        <v>0</v>
      </c>
      <c r="I1908" s="11"/>
      <c r="J1908" s="11"/>
      <c r="K1908" s="11"/>
      <c r="L1908" s="11"/>
      <c r="M1908" s="11"/>
      <c r="N1908" s="11"/>
      <c r="O1908" s="11"/>
      <c r="P1908" s="11">
        <v>1</v>
      </c>
      <c r="Q1908" s="11">
        <v>178</v>
      </c>
      <c r="R1908" s="11">
        <v>201601</v>
      </c>
      <c r="S1908" s="11">
        <v>85</v>
      </c>
      <c r="T1908" s="11" t="s">
        <v>162</v>
      </c>
      <c r="U1908" s="11" t="s">
        <v>2773</v>
      </c>
    </row>
    <row r="1909" spans="1:21">
      <c r="A1909" s="11">
        <v>68570</v>
      </c>
      <c r="B1909" s="11">
        <v>2</v>
      </c>
      <c r="C1909" s="11"/>
      <c r="D1909" s="11">
        <v>57.4</v>
      </c>
      <c r="E1909" s="11">
        <v>2</v>
      </c>
      <c r="F1909" s="11">
        <v>0</v>
      </c>
      <c r="G1909" s="11">
        <v>0</v>
      </c>
      <c r="H1909" s="11">
        <v>0</v>
      </c>
      <c r="I1909" s="11"/>
      <c r="J1909" s="11"/>
      <c r="K1909" s="11"/>
      <c r="L1909" s="11"/>
      <c r="M1909" s="11"/>
      <c r="N1909" s="11"/>
      <c r="O1909" s="11"/>
      <c r="P1909" s="11">
        <v>1</v>
      </c>
      <c r="Q1909" s="11">
        <v>178</v>
      </c>
      <c r="R1909" s="11">
        <v>201601</v>
      </c>
      <c r="S1909" s="11">
        <v>85</v>
      </c>
      <c r="T1909" s="11" t="s">
        <v>162</v>
      </c>
      <c r="U1909" s="11" t="s">
        <v>2774</v>
      </c>
    </row>
    <row r="1910" spans="1:21">
      <c r="A1910" s="11">
        <v>68570</v>
      </c>
      <c r="B1910" s="11">
        <v>2</v>
      </c>
      <c r="C1910" s="11"/>
      <c r="D1910" s="11">
        <v>65.2</v>
      </c>
      <c r="E1910" s="11">
        <v>2</v>
      </c>
      <c r="F1910" s="11">
        <v>0</v>
      </c>
      <c r="G1910" s="11">
        <v>0</v>
      </c>
      <c r="H1910" s="11">
        <v>0</v>
      </c>
      <c r="I1910" s="11"/>
      <c r="J1910" s="11"/>
      <c r="K1910" s="11"/>
      <c r="L1910" s="11"/>
      <c r="M1910" s="11"/>
      <c r="N1910" s="11"/>
      <c r="O1910" s="11"/>
      <c r="P1910" s="11">
        <v>1</v>
      </c>
      <c r="Q1910" s="11">
        <v>178</v>
      </c>
      <c r="R1910" s="11">
        <v>201601</v>
      </c>
      <c r="S1910" s="11">
        <v>85</v>
      </c>
      <c r="T1910" s="11" t="s">
        <v>162</v>
      </c>
      <c r="U1910" s="11" t="s">
        <v>2775</v>
      </c>
    </row>
    <row r="1911" spans="1:21">
      <c r="A1911" s="11">
        <v>68570</v>
      </c>
      <c r="B1911" s="11">
        <v>2</v>
      </c>
      <c r="C1911" s="11"/>
      <c r="D1911" s="11">
        <v>42.4</v>
      </c>
      <c r="E1911" s="11">
        <v>2</v>
      </c>
      <c r="F1911" s="11">
        <v>0</v>
      </c>
      <c r="G1911" s="11">
        <v>0</v>
      </c>
      <c r="H1911" s="11">
        <v>0</v>
      </c>
      <c r="I1911" s="11"/>
      <c r="J1911" s="11"/>
      <c r="K1911" s="11"/>
      <c r="L1911" s="11"/>
      <c r="M1911" s="11"/>
      <c r="N1911" s="11"/>
      <c r="O1911" s="11"/>
      <c r="P1911" s="11">
        <v>1</v>
      </c>
      <c r="Q1911" s="11">
        <v>178</v>
      </c>
      <c r="R1911" s="11">
        <v>201601</v>
      </c>
      <c r="S1911" s="11">
        <v>85</v>
      </c>
      <c r="T1911" s="11" t="s">
        <v>162</v>
      </c>
      <c r="U1911" s="11" t="s">
        <v>2776</v>
      </c>
    </row>
    <row r="1912" spans="1:21">
      <c r="A1912" s="11">
        <v>68570</v>
      </c>
      <c r="B1912" s="11">
        <v>2</v>
      </c>
      <c r="C1912" s="11"/>
      <c r="D1912" s="11">
        <v>62.7</v>
      </c>
      <c r="E1912" s="11">
        <v>2</v>
      </c>
      <c r="F1912" s="11">
        <v>0</v>
      </c>
      <c r="G1912" s="11">
        <v>0</v>
      </c>
      <c r="H1912" s="11">
        <v>0</v>
      </c>
      <c r="I1912" s="11"/>
      <c r="J1912" s="11"/>
      <c r="K1912" s="11"/>
      <c r="L1912" s="11"/>
      <c r="M1912" s="11"/>
      <c r="N1912" s="11"/>
      <c r="O1912" s="11"/>
      <c r="P1912" s="11">
        <v>1</v>
      </c>
      <c r="Q1912" s="11">
        <v>178</v>
      </c>
      <c r="R1912" s="11">
        <v>201601</v>
      </c>
      <c r="S1912" s="11">
        <v>85</v>
      </c>
      <c r="T1912" s="11" t="s">
        <v>162</v>
      </c>
      <c r="U1912" s="11" t="s">
        <v>2777</v>
      </c>
    </row>
    <row r="1913" spans="1:21">
      <c r="A1913" s="11">
        <v>68570</v>
      </c>
      <c r="B1913" s="11">
        <v>2</v>
      </c>
      <c r="C1913" s="11"/>
      <c r="D1913" s="11">
        <v>34</v>
      </c>
      <c r="E1913" s="11">
        <v>2</v>
      </c>
      <c r="F1913" s="11">
        <v>0</v>
      </c>
      <c r="G1913" s="11">
        <v>0</v>
      </c>
      <c r="H1913" s="11">
        <v>0</v>
      </c>
      <c r="I1913" s="11"/>
      <c r="J1913" s="11"/>
      <c r="K1913" s="11"/>
      <c r="L1913" s="11"/>
      <c r="M1913" s="11"/>
      <c r="N1913" s="11"/>
      <c r="O1913" s="11"/>
      <c r="P1913" s="11">
        <v>1</v>
      </c>
      <c r="Q1913" s="11">
        <v>178</v>
      </c>
      <c r="R1913" s="11">
        <v>201601</v>
      </c>
      <c r="S1913" s="11">
        <v>85</v>
      </c>
      <c r="T1913" s="11" t="s">
        <v>162</v>
      </c>
      <c r="U1913" s="11" t="s">
        <v>2778</v>
      </c>
    </row>
    <row r="1914" spans="1:21">
      <c r="A1914" s="11">
        <v>68570</v>
      </c>
      <c r="B1914" s="11">
        <v>2</v>
      </c>
      <c r="C1914" s="11"/>
      <c r="D1914" s="11">
        <v>66</v>
      </c>
      <c r="E1914" s="11">
        <v>2</v>
      </c>
      <c r="F1914" s="11">
        <v>0</v>
      </c>
      <c r="G1914" s="11">
        <v>0</v>
      </c>
      <c r="H1914" s="11">
        <v>0</v>
      </c>
      <c r="I1914" s="11"/>
      <c r="J1914" s="11"/>
      <c r="K1914" s="11"/>
      <c r="L1914" s="11"/>
      <c r="M1914" s="11"/>
      <c r="N1914" s="11"/>
      <c r="O1914" s="11"/>
      <c r="P1914" s="11">
        <v>1</v>
      </c>
      <c r="Q1914" s="11">
        <v>178</v>
      </c>
      <c r="R1914" s="11">
        <v>201601</v>
      </c>
      <c r="S1914" s="11">
        <v>85</v>
      </c>
      <c r="T1914" s="11" t="s">
        <v>162</v>
      </c>
      <c r="U1914" s="11" t="s">
        <v>2779</v>
      </c>
    </row>
    <row r="1915" spans="1:21">
      <c r="A1915" s="11">
        <v>68570</v>
      </c>
      <c r="B1915" s="11">
        <v>2</v>
      </c>
      <c r="C1915" s="11"/>
      <c r="D1915" s="11">
        <v>68</v>
      </c>
      <c r="E1915" s="11">
        <v>2</v>
      </c>
      <c r="F1915" s="11">
        <v>0</v>
      </c>
      <c r="G1915" s="11">
        <v>0</v>
      </c>
      <c r="H1915" s="11">
        <v>0</v>
      </c>
      <c r="I1915" s="11"/>
      <c r="J1915" s="11"/>
      <c r="K1915" s="11"/>
      <c r="L1915" s="11"/>
      <c r="M1915" s="11"/>
      <c r="N1915" s="11"/>
      <c r="O1915" s="11"/>
      <c r="P1915" s="11">
        <v>1</v>
      </c>
      <c r="Q1915" s="11">
        <v>178</v>
      </c>
      <c r="R1915" s="11">
        <v>201601</v>
      </c>
      <c r="S1915" s="11">
        <v>85</v>
      </c>
      <c r="T1915" s="11" t="s">
        <v>162</v>
      </c>
      <c r="U1915" s="11" t="s">
        <v>2780</v>
      </c>
    </row>
    <row r="1916" spans="1:21">
      <c r="A1916" s="11">
        <v>68570</v>
      </c>
      <c r="B1916" s="11">
        <v>2</v>
      </c>
      <c r="C1916" s="11"/>
      <c r="D1916" s="11">
        <v>59.9</v>
      </c>
      <c r="E1916" s="11">
        <v>2</v>
      </c>
      <c r="F1916" s="11">
        <v>0</v>
      </c>
      <c r="G1916" s="11">
        <v>0</v>
      </c>
      <c r="H1916" s="11">
        <v>0</v>
      </c>
      <c r="I1916" s="11"/>
      <c r="J1916" s="11"/>
      <c r="K1916" s="11"/>
      <c r="L1916" s="11"/>
      <c r="M1916" s="11"/>
      <c r="N1916" s="11"/>
      <c r="O1916" s="11"/>
      <c r="P1916" s="11">
        <v>1</v>
      </c>
      <c r="Q1916" s="11">
        <v>178</v>
      </c>
      <c r="R1916" s="11">
        <v>201601</v>
      </c>
      <c r="S1916" s="11">
        <v>85</v>
      </c>
      <c r="T1916" s="11" t="s">
        <v>162</v>
      </c>
      <c r="U1916" s="11" t="s">
        <v>2781</v>
      </c>
    </row>
    <row r="1917" spans="1:21">
      <c r="A1917" s="11">
        <v>68570</v>
      </c>
      <c r="B1917" s="11">
        <v>2</v>
      </c>
      <c r="C1917" s="11"/>
      <c r="D1917" s="11">
        <v>73.5</v>
      </c>
      <c r="E1917" s="11">
        <v>2</v>
      </c>
      <c r="F1917" s="11">
        <v>0</v>
      </c>
      <c r="G1917" s="11">
        <v>0</v>
      </c>
      <c r="H1917" s="11">
        <v>0</v>
      </c>
      <c r="I1917" s="11"/>
      <c r="J1917" s="11"/>
      <c r="K1917" s="11"/>
      <c r="L1917" s="11"/>
      <c r="M1917" s="11"/>
      <c r="N1917" s="11"/>
      <c r="O1917" s="11"/>
      <c r="P1917" s="11">
        <v>1</v>
      </c>
      <c r="Q1917" s="11">
        <v>178</v>
      </c>
      <c r="R1917" s="11">
        <v>201601</v>
      </c>
      <c r="S1917" s="11">
        <v>85</v>
      </c>
      <c r="T1917" s="11" t="s">
        <v>162</v>
      </c>
      <c r="U1917" s="11" t="s">
        <v>2782</v>
      </c>
    </row>
    <row r="1918" spans="1:21">
      <c r="A1918" s="11">
        <v>68570</v>
      </c>
      <c r="B1918" s="11">
        <v>2</v>
      </c>
      <c r="C1918" s="11"/>
      <c r="D1918" s="11">
        <v>42.7</v>
      </c>
      <c r="E1918" s="11">
        <v>2</v>
      </c>
      <c r="F1918" s="11">
        <v>0</v>
      </c>
      <c r="G1918" s="11">
        <v>0</v>
      </c>
      <c r="H1918" s="11">
        <v>0</v>
      </c>
      <c r="I1918" s="11"/>
      <c r="J1918" s="11"/>
      <c r="K1918" s="11"/>
      <c r="L1918" s="11"/>
      <c r="M1918" s="11"/>
      <c r="N1918" s="11"/>
      <c r="O1918" s="11"/>
      <c r="P1918" s="11">
        <v>1</v>
      </c>
      <c r="Q1918" s="11">
        <v>178</v>
      </c>
      <c r="R1918" s="11">
        <v>201601</v>
      </c>
      <c r="S1918" s="11">
        <v>85</v>
      </c>
      <c r="T1918" s="11" t="s">
        <v>162</v>
      </c>
      <c r="U1918" s="11" t="s">
        <v>2783</v>
      </c>
    </row>
    <row r="1919" spans="1:21">
      <c r="A1919" s="11">
        <v>68570</v>
      </c>
      <c r="B1919" s="11">
        <v>2</v>
      </c>
      <c r="C1919" s="11"/>
      <c r="D1919" s="11">
        <v>52.1</v>
      </c>
      <c r="E1919" s="11">
        <v>2</v>
      </c>
      <c r="F1919" s="11">
        <v>0</v>
      </c>
      <c r="G1919" s="11">
        <v>0</v>
      </c>
      <c r="H1919" s="11">
        <v>0</v>
      </c>
      <c r="I1919" s="11"/>
      <c r="J1919" s="11"/>
      <c r="K1919" s="11"/>
      <c r="L1919" s="11"/>
      <c r="M1919" s="11"/>
      <c r="N1919" s="11"/>
      <c r="O1919" s="11"/>
      <c r="P1919" s="11">
        <v>1</v>
      </c>
      <c r="Q1919" s="11">
        <v>178</v>
      </c>
      <c r="R1919" s="11">
        <v>201601</v>
      </c>
      <c r="S1919" s="11">
        <v>85</v>
      </c>
      <c r="T1919" s="11" t="s">
        <v>162</v>
      </c>
      <c r="U1919" s="11" t="s">
        <v>2784</v>
      </c>
    </row>
    <row r="1920" spans="1:21">
      <c r="A1920" s="11">
        <v>68570</v>
      </c>
      <c r="B1920" s="11">
        <v>2</v>
      </c>
      <c r="C1920" s="11"/>
      <c r="D1920" s="11">
        <v>46.2</v>
      </c>
      <c r="E1920" s="11">
        <v>2</v>
      </c>
      <c r="F1920" s="11">
        <v>0</v>
      </c>
      <c r="G1920" s="11">
        <v>0</v>
      </c>
      <c r="H1920" s="11">
        <v>0</v>
      </c>
      <c r="I1920" s="11"/>
      <c r="J1920" s="11"/>
      <c r="K1920" s="11"/>
      <c r="L1920" s="11"/>
      <c r="M1920" s="11"/>
      <c r="N1920" s="11"/>
      <c r="O1920" s="11"/>
      <c r="P1920" s="11">
        <v>1</v>
      </c>
      <c r="Q1920" s="11">
        <v>178</v>
      </c>
      <c r="R1920" s="11">
        <v>201601</v>
      </c>
      <c r="S1920" s="11">
        <v>85</v>
      </c>
      <c r="T1920" s="11" t="s">
        <v>162</v>
      </c>
      <c r="U1920" s="11" t="s">
        <v>2785</v>
      </c>
    </row>
    <row r="1921" spans="1:21">
      <c r="A1921" s="11">
        <v>68570</v>
      </c>
      <c r="B1921" s="11">
        <v>2</v>
      </c>
      <c r="C1921" s="11"/>
      <c r="D1921" s="11">
        <v>30.4</v>
      </c>
      <c r="E1921" s="11">
        <v>2</v>
      </c>
      <c r="F1921" s="11">
        <v>0</v>
      </c>
      <c r="G1921" s="11">
        <v>0</v>
      </c>
      <c r="H1921" s="11">
        <v>0</v>
      </c>
      <c r="I1921" s="11"/>
      <c r="J1921" s="11"/>
      <c r="K1921" s="11"/>
      <c r="L1921" s="11"/>
      <c r="M1921" s="11"/>
      <c r="N1921" s="11"/>
      <c r="O1921" s="11"/>
      <c r="P1921" s="11">
        <v>1</v>
      </c>
      <c r="Q1921" s="11">
        <v>178</v>
      </c>
      <c r="R1921" s="11">
        <v>201601</v>
      </c>
      <c r="S1921" s="11">
        <v>85</v>
      </c>
      <c r="T1921" s="11" t="s">
        <v>162</v>
      </c>
      <c r="U1921" s="11" t="s">
        <v>2786</v>
      </c>
    </row>
    <row r="1922" spans="1:21">
      <c r="A1922" s="11">
        <v>69300</v>
      </c>
      <c r="B1922" s="11">
        <v>2</v>
      </c>
      <c r="C1922" s="11">
        <v>28.7</v>
      </c>
      <c r="D1922" s="11"/>
      <c r="E1922" s="11">
        <v>2</v>
      </c>
      <c r="F1922" s="11">
        <v>0</v>
      </c>
      <c r="G1922" s="11">
        <v>0</v>
      </c>
      <c r="H1922" s="11">
        <v>0</v>
      </c>
      <c r="I1922" s="11"/>
      <c r="J1922" s="11"/>
      <c r="K1922" s="11"/>
      <c r="L1922" s="11"/>
      <c r="M1922" s="11"/>
      <c r="N1922" s="11"/>
      <c r="O1922" s="11"/>
      <c r="P1922" s="11">
        <v>1</v>
      </c>
      <c r="Q1922" s="11">
        <v>178</v>
      </c>
      <c r="R1922" s="11">
        <v>201601</v>
      </c>
      <c r="S1922" s="11">
        <v>85</v>
      </c>
      <c r="T1922" s="11" t="s">
        <v>162</v>
      </c>
      <c r="U1922" s="11" t="s">
        <v>2787</v>
      </c>
    </row>
    <row r="1923" spans="1:21">
      <c r="A1923" s="11">
        <v>68570</v>
      </c>
      <c r="B1923" s="11">
        <v>2</v>
      </c>
      <c r="C1923" s="11"/>
      <c r="D1923" s="11">
        <v>84.2</v>
      </c>
      <c r="E1923" s="11">
        <v>3</v>
      </c>
      <c r="F1923" s="11">
        <v>4</v>
      </c>
      <c r="G1923" s="11">
        <v>1</v>
      </c>
      <c r="H1923" s="11">
        <v>6</v>
      </c>
      <c r="I1923" s="11"/>
      <c r="J1923" s="11"/>
      <c r="K1923" s="11"/>
      <c r="L1923" s="11"/>
      <c r="M1923" s="11"/>
      <c r="N1923" s="11"/>
      <c r="O1923" s="11"/>
      <c r="P1923" s="11">
        <v>1</v>
      </c>
      <c r="Q1923" s="11">
        <v>178</v>
      </c>
      <c r="R1923" s="11">
        <v>201601</v>
      </c>
      <c r="S1923" s="11">
        <v>86</v>
      </c>
      <c r="T1923" s="11" t="s">
        <v>161</v>
      </c>
      <c r="U1923" s="11" t="s">
        <v>2788</v>
      </c>
    </row>
    <row r="1924" spans="1:21">
      <c r="A1924" s="11">
        <v>68550</v>
      </c>
      <c r="B1924" s="11">
        <v>2</v>
      </c>
      <c r="C1924" s="11"/>
      <c r="D1924" s="11">
        <v>107.7</v>
      </c>
      <c r="E1924" s="11">
        <v>3</v>
      </c>
      <c r="F1924" s="11">
        <v>4</v>
      </c>
      <c r="G1924" s="11">
        <v>1</v>
      </c>
      <c r="H1924" s="11">
        <v>6</v>
      </c>
      <c r="I1924" s="11"/>
      <c r="J1924" s="11"/>
      <c r="K1924" s="11"/>
      <c r="L1924" s="11"/>
      <c r="M1924" s="11"/>
      <c r="N1924" s="11"/>
      <c r="O1924" s="11"/>
      <c r="P1924" s="11">
        <v>1</v>
      </c>
      <c r="Q1924" s="11">
        <v>178</v>
      </c>
      <c r="R1924" s="11">
        <v>201601</v>
      </c>
      <c r="S1924" s="11">
        <v>86</v>
      </c>
      <c r="T1924" s="11" t="s">
        <v>161</v>
      </c>
      <c r="U1924" s="11" t="s">
        <v>2789</v>
      </c>
    </row>
    <row r="1925" spans="1:21">
      <c r="A1925" s="11">
        <v>68550</v>
      </c>
      <c r="B1925" s="11">
        <v>2</v>
      </c>
      <c r="C1925" s="11"/>
      <c r="D1925" s="11">
        <v>103.8</v>
      </c>
      <c r="E1925" s="11">
        <v>3</v>
      </c>
      <c r="F1925" s="11">
        <v>0</v>
      </c>
      <c r="G1925" s="11">
        <v>0</v>
      </c>
      <c r="H1925" s="11">
        <v>1</v>
      </c>
      <c r="I1925" s="11"/>
      <c r="J1925" s="11"/>
      <c r="K1925" s="11"/>
      <c r="L1925" s="11"/>
      <c r="M1925" s="11"/>
      <c r="N1925" s="11"/>
      <c r="O1925" s="11"/>
      <c r="P1925" s="11">
        <v>1</v>
      </c>
      <c r="Q1925" s="11">
        <v>178</v>
      </c>
      <c r="R1925" s="11">
        <v>201601</v>
      </c>
      <c r="S1925" s="11">
        <v>86</v>
      </c>
      <c r="T1925" s="11" t="s">
        <v>161</v>
      </c>
      <c r="U1925" s="11" t="s">
        <v>2790</v>
      </c>
    </row>
    <row r="1926" spans="1:21">
      <c r="A1926" s="11">
        <v>68570</v>
      </c>
      <c r="B1926" s="11">
        <v>1</v>
      </c>
      <c r="C1926" s="11"/>
      <c r="D1926" s="11">
        <v>50.8</v>
      </c>
      <c r="E1926" s="11">
        <v>2</v>
      </c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>
        <v>1</v>
      </c>
      <c r="Q1926" s="11">
        <v>178</v>
      </c>
      <c r="R1926" s="11">
        <v>201601</v>
      </c>
      <c r="S1926" s="11">
        <v>75</v>
      </c>
      <c r="T1926" s="11" t="s">
        <v>177</v>
      </c>
      <c r="U1926" s="11" t="s">
        <v>2791</v>
      </c>
    </row>
    <row r="1927" spans="1:21">
      <c r="A1927" s="11">
        <v>68570</v>
      </c>
      <c r="B1927" s="11">
        <v>1</v>
      </c>
      <c r="C1927" s="11"/>
      <c r="D1927" s="11">
        <v>89.8</v>
      </c>
      <c r="E1927" s="11">
        <v>2</v>
      </c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>
        <v>1</v>
      </c>
      <c r="Q1927" s="11">
        <v>178</v>
      </c>
      <c r="R1927" s="11">
        <v>201601</v>
      </c>
      <c r="S1927" s="11">
        <v>75</v>
      </c>
      <c r="T1927" s="11" t="s">
        <v>177</v>
      </c>
      <c r="U1927" s="11" t="s">
        <v>2792</v>
      </c>
    </row>
    <row r="1928" spans="1:21">
      <c r="A1928" s="11">
        <v>68570</v>
      </c>
      <c r="B1928" s="11">
        <v>2</v>
      </c>
      <c r="C1928" s="11"/>
      <c r="D1928" s="11">
        <v>61.9</v>
      </c>
      <c r="E1928" s="11">
        <v>3</v>
      </c>
      <c r="F1928" s="11">
        <v>4</v>
      </c>
      <c r="G1928" s="11">
        <v>1</v>
      </c>
      <c r="H1928" s="11">
        <v>4</v>
      </c>
      <c r="I1928" s="11"/>
      <c r="J1928" s="11"/>
      <c r="K1928" s="11"/>
      <c r="L1928" s="11"/>
      <c r="M1928" s="11"/>
      <c r="N1928" s="11"/>
      <c r="O1928" s="11"/>
      <c r="P1928" s="11">
        <v>1</v>
      </c>
      <c r="Q1928" s="11">
        <v>178</v>
      </c>
      <c r="R1928" s="11">
        <v>201601</v>
      </c>
      <c r="S1928" s="11">
        <v>75</v>
      </c>
      <c r="T1928" s="11" t="s">
        <v>177</v>
      </c>
      <c r="U1928" s="11" t="s">
        <v>2793</v>
      </c>
    </row>
    <row r="1929" spans="1:21">
      <c r="A1929" s="11">
        <v>68570</v>
      </c>
      <c r="B1929" s="11">
        <v>2</v>
      </c>
      <c r="C1929" s="11"/>
      <c r="D1929" s="11">
        <v>52.8</v>
      </c>
      <c r="E1929" s="11">
        <v>3</v>
      </c>
      <c r="F1929" s="11">
        <v>4</v>
      </c>
      <c r="G1929" s="11">
        <v>1</v>
      </c>
      <c r="H1929" s="11">
        <v>5</v>
      </c>
      <c r="I1929" s="11"/>
      <c r="J1929" s="11"/>
      <c r="K1929" s="11"/>
      <c r="L1929" s="11"/>
      <c r="M1929" s="11"/>
      <c r="N1929" s="11"/>
      <c r="O1929" s="11"/>
      <c r="P1929" s="11">
        <v>1</v>
      </c>
      <c r="Q1929" s="11">
        <v>178</v>
      </c>
      <c r="R1929" s="11">
        <v>201601</v>
      </c>
      <c r="S1929" s="11">
        <v>75</v>
      </c>
      <c r="T1929" s="11" t="s">
        <v>177</v>
      </c>
      <c r="U1929" s="11" t="s">
        <v>2794</v>
      </c>
    </row>
    <row r="1930" spans="1:21">
      <c r="A1930" s="11">
        <v>68570</v>
      </c>
      <c r="B1930" s="11">
        <v>2</v>
      </c>
      <c r="C1930" s="11"/>
      <c r="D1930" s="11">
        <v>62.5</v>
      </c>
      <c r="E1930" s="11">
        <v>3</v>
      </c>
      <c r="F1930" s="11">
        <v>4</v>
      </c>
      <c r="G1930" s="11">
        <v>1</v>
      </c>
      <c r="H1930" s="11">
        <v>5</v>
      </c>
      <c r="I1930" s="11"/>
      <c r="J1930" s="11"/>
      <c r="K1930" s="11"/>
      <c r="L1930" s="11"/>
      <c r="M1930" s="11"/>
      <c r="N1930" s="11"/>
      <c r="O1930" s="11"/>
      <c r="P1930" s="11">
        <v>1</v>
      </c>
      <c r="Q1930" s="11">
        <v>178</v>
      </c>
      <c r="R1930" s="11">
        <v>201601</v>
      </c>
      <c r="S1930" s="11">
        <v>75</v>
      </c>
      <c r="T1930" s="11" t="s">
        <v>177</v>
      </c>
      <c r="U1930" s="11" t="s">
        <v>2795</v>
      </c>
    </row>
    <row r="1931" spans="1:21">
      <c r="A1931" s="11">
        <v>68570</v>
      </c>
      <c r="B1931" s="11">
        <v>2</v>
      </c>
      <c r="C1931" s="11"/>
      <c r="D1931" s="11">
        <v>47.2</v>
      </c>
      <c r="E1931" s="11">
        <v>1</v>
      </c>
      <c r="F1931" s="11">
        <v>0</v>
      </c>
      <c r="G1931" s="11">
        <v>0</v>
      </c>
      <c r="H1931" s="11">
        <v>0</v>
      </c>
      <c r="I1931" s="11"/>
      <c r="J1931" s="11"/>
      <c r="K1931" s="11"/>
      <c r="L1931" s="11"/>
      <c r="M1931" s="11"/>
      <c r="N1931" s="11"/>
      <c r="O1931" s="11"/>
      <c r="P1931" s="11">
        <v>1</v>
      </c>
      <c r="Q1931" s="11">
        <v>178</v>
      </c>
      <c r="R1931" s="11">
        <v>201601</v>
      </c>
      <c r="S1931" s="11">
        <v>75</v>
      </c>
      <c r="T1931" s="11" t="s">
        <v>177</v>
      </c>
      <c r="U1931" s="11" t="s">
        <v>2796</v>
      </c>
    </row>
    <row r="1932" spans="1:21">
      <c r="A1932" s="11">
        <v>68570</v>
      </c>
      <c r="B1932" s="11">
        <v>2</v>
      </c>
      <c r="C1932" s="11"/>
      <c r="D1932" s="11">
        <v>41.9</v>
      </c>
      <c r="E1932" s="11">
        <v>1</v>
      </c>
      <c r="F1932" s="11">
        <v>0</v>
      </c>
      <c r="G1932" s="11">
        <v>0</v>
      </c>
      <c r="H1932" s="11">
        <v>0</v>
      </c>
      <c r="I1932" s="11"/>
      <c r="J1932" s="11"/>
      <c r="K1932" s="11"/>
      <c r="L1932" s="11"/>
      <c r="M1932" s="11"/>
      <c r="N1932" s="11"/>
      <c r="O1932" s="11"/>
      <c r="P1932" s="11">
        <v>1</v>
      </c>
      <c r="Q1932" s="11">
        <v>178</v>
      </c>
      <c r="R1932" s="11">
        <v>201601</v>
      </c>
      <c r="S1932" s="11">
        <v>75</v>
      </c>
      <c r="T1932" s="11" t="s">
        <v>177</v>
      </c>
      <c r="U1932" s="11" t="s">
        <v>2797</v>
      </c>
    </row>
    <row r="1933" spans="1:21">
      <c r="A1933" s="11">
        <v>68550</v>
      </c>
      <c r="B1933" s="11">
        <v>1</v>
      </c>
      <c r="C1933" s="11"/>
      <c r="D1933" s="11">
        <v>100.6</v>
      </c>
      <c r="E1933" s="11">
        <v>2</v>
      </c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>
        <v>1</v>
      </c>
      <c r="Q1933" s="11">
        <v>178</v>
      </c>
      <c r="R1933" s="11">
        <v>201601</v>
      </c>
      <c r="S1933" s="11">
        <v>75</v>
      </c>
      <c r="T1933" s="11" t="s">
        <v>177</v>
      </c>
      <c r="U1933" s="11" t="s">
        <v>2798</v>
      </c>
    </row>
    <row r="1934" spans="1:21">
      <c r="A1934" s="11">
        <v>68570</v>
      </c>
      <c r="B1934" s="11">
        <v>1</v>
      </c>
      <c r="C1934" s="11"/>
      <c r="D1934" s="11">
        <v>51.1</v>
      </c>
      <c r="E1934" s="11">
        <v>0</v>
      </c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>
        <v>1</v>
      </c>
      <c r="Q1934" s="11">
        <v>178</v>
      </c>
      <c r="R1934" s="11">
        <v>201601</v>
      </c>
      <c r="S1934" s="11">
        <v>76</v>
      </c>
      <c r="T1934" s="11" t="s">
        <v>176</v>
      </c>
      <c r="U1934" s="11" t="s">
        <v>2799</v>
      </c>
    </row>
    <row r="1935" spans="1:21">
      <c r="A1935" s="11">
        <v>68570</v>
      </c>
      <c r="B1935" s="11">
        <v>1</v>
      </c>
      <c r="C1935" s="11"/>
      <c r="D1935" s="11">
        <v>54.2</v>
      </c>
      <c r="E1935" s="11">
        <v>1</v>
      </c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>
        <v>1</v>
      </c>
      <c r="Q1935" s="11">
        <v>178</v>
      </c>
      <c r="R1935" s="11">
        <v>201601</v>
      </c>
      <c r="S1935" s="11">
        <v>76</v>
      </c>
      <c r="T1935" s="11" t="s">
        <v>176</v>
      </c>
      <c r="U1935" s="11" t="s">
        <v>2800</v>
      </c>
    </row>
    <row r="1936" spans="1:21">
      <c r="A1936" s="11">
        <v>68570</v>
      </c>
      <c r="B1936" s="11">
        <v>1</v>
      </c>
      <c r="C1936" s="11"/>
      <c r="D1936" s="11">
        <v>63.9</v>
      </c>
      <c r="E1936" s="11">
        <v>1</v>
      </c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>
        <v>1</v>
      </c>
      <c r="Q1936" s="11">
        <v>178</v>
      </c>
      <c r="R1936" s="11">
        <v>201601</v>
      </c>
      <c r="S1936" s="11">
        <v>76</v>
      </c>
      <c r="T1936" s="11" t="s">
        <v>176</v>
      </c>
      <c r="U1936" s="11" t="s">
        <v>2801</v>
      </c>
    </row>
    <row r="1937" spans="1:21">
      <c r="A1937" s="11">
        <v>68570</v>
      </c>
      <c r="B1937" s="11">
        <v>1</v>
      </c>
      <c r="C1937" s="11"/>
      <c r="D1937" s="11">
        <v>59.5</v>
      </c>
      <c r="E1937" s="11">
        <v>1</v>
      </c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>
        <v>1</v>
      </c>
      <c r="Q1937" s="11">
        <v>178</v>
      </c>
      <c r="R1937" s="11">
        <v>201601</v>
      </c>
      <c r="S1937" s="11">
        <v>76</v>
      </c>
      <c r="T1937" s="11" t="s">
        <v>176</v>
      </c>
      <c r="U1937" s="11" t="s">
        <v>2802</v>
      </c>
    </row>
    <row r="1938" spans="1:21">
      <c r="A1938" s="11">
        <v>68570</v>
      </c>
      <c r="B1938" s="11">
        <v>1</v>
      </c>
      <c r="C1938" s="11"/>
      <c r="D1938" s="11">
        <v>63.6</v>
      </c>
      <c r="E1938" s="11">
        <v>1</v>
      </c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>
        <v>1</v>
      </c>
      <c r="Q1938" s="11">
        <v>178</v>
      </c>
      <c r="R1938" s="11">
        <v>201601</v>
      </c>
      <c r="S1938" s="11">
        <v>76</v>
      </c>
      <c r="T1938" s="11" t="s">
        <v>176</v>
      </c>
      <c r="U1938" s="11" t="s">
        <v>2803</v>
      </c>
    </row>
    <row r="1939" spans="1:21">
      <c r="A1939" s="11">
        <v>68570</v>
      </c>
      <c r="B1939" s="11">
        <v>1</v>
      </c>
      <c r="C1939" s="11"/>
      <c r="D1939" s="11">
        <v>58.9</v>
      </c>
      <c r="E1939" s="11">
        <v>1</v>
      </c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>
        <v>1</v>
      </c>
      <c r="Q1939" s="11">
        <v>178</v>
      </c>
      <c r="R1939" s="11">
        <v>201601</v>
      </c>
      <c r="S1939" s="11">
        <v>76</v>
      </c>
      <c r="T1939" s="11" t="s">
        <v>176</v>
      </c>
      <c r="U1939" s="11" t="s">
        <v>2804</v>
      </c>
    </row>
    <row r="1940" spans="1:21">
      <c r="A1940" s="11">
        <v>68570</v>
      </c>
      <c r="B1940" s="11">
        <v>1</v>
      </c>
      <c r="C1940" s="11"/>
      <c r="D1940" s="11">
        <v>61.1</v>
      </c>
      <c r="E1940" s="11">
        <v>1</v>
      </c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>
        <v>1</v>
      </c>
      <c r="Q1940" s="11">
        <v>178</v>
      </c>
      <c r="R1940" s="11">
        <v>201601</v>
      </c>
      <c r="S1940" s="11">
        <v>76</v>
      </c>
      <c r="T1940" s="11" t="s">
        <v>176</v>
      </c>
      <c r="U1940" s="11" t="s">
        <v>2805</v>
      </c>
    </row>
    <row r="1941" spans="1:21">
      <c r="A1941" s="11">
        <v>68570</v>
      </c>
      <c r="B1941" s="11">
        <v>1</v>
      </c>
      <c r="C1941" s="11"/>
      <c r="D1941" s="11">
        <v>66.8</v>
      </c>
      <c r="E1941" s="11">
        <v>1</v>
      </c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>
        <v>1</v>
      </c>
      <c r="Q1941" s="11">
        <v>178</v>
      </c>
      <c r="R1941" s="11">
        <v>201601</v>
      </c>
      <c r="S1941" s="11">
        <v>76</v>
      </c>
      <c r="T1941" s="11" t="s">
        <v>176</v>
      </c>
      <c r="U1941" s="11" t="s">
        <v>2806</v>
      </c>
    </row>
    <row r="1942" spans="1:21">
      <c r="A1942" s="11">
        <v>68570</v>
      </c>
      <c r="B1942" s="11">
        <v>1</v>
      </c>
      <c r="C1942" s="11"/>
      <c r="D1942" s="11">
        <v>28.9</v>
      </c>
      <c r="E1942" s="11">
        <v>2</v>
      </c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>
        <v>1</v>
      </c>
      <c r="Q1942" s="11">
        <v>178</v>
      </c>
      <c r="R1942" s="11">
        <v>201601</v>
      </c>
      <c r="S1942" s="11">
        <v>76</v>
      </c>
      <c r="T1942" s="11" t="s">
        <v>176</v>
      </c>
      <c r="U1942" s="11" t="s">
        <v>2807</v>
      </c>
    </row>
    <row r="1943" spans="1:21">
      <c r="A1943" s="11">
        <v>68570</v>
      </c>
      <c r="B1943" s="11">
        <v>1</v>
      </c>
      <c r="C1943" s="11"/>
      <c r="D1943" s="11">
        <v>40.799999999999997</v>
      </c>
      <c r="E1943" s="11">
        <v>2</v>
      </c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>
        <v>1</v>
      </c>
      <c r="Q1943" s="11">
        <v>178</v>
      </c>
      <c r="R1943" s="11">
        <v>201601</v>
      </c>
      <c r="S1943" s="11">
        <v>76</v>
      </c>
      <c r="T1943" s="11" t="s">
        <v>176</v>
      </c>
      <c r="U1943" s="11" t="s">
        <v>2808</v>
      </c>
    </row>
    <row r="1944" spans="1:21">
      <c r="A1944" s="11">
        <v>68570</v>
      </c>
      <c r="B1944" s="11">
        <v>1</v>
      </c>
      <c r="C1944" s="11"/>
      <c r="D1944" s="11">
        <v>49.9</v>
      </c>
      <c r="E1944" s="11">
        <v>2</v>
      </c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>
        <v>1</v>
      </c>
      <c r="Q1944" s="11">
        <v>178</v>
      </c>
      <c r="R1944" s="11">
        <v>201601</v>
      </c>
      <c r="S1944" s="11">
        <v>76</v>
      </c>
      <c r="T1944" s="11" t="s">
        <v>176</v>
      </c>
      <c r="U1944" s="11" t="s">
        <v>2809</v>
      </c>
    </row>
    <row r="1945" spans="1:21">
      <c r="A1945" s="11">
        <v>68570</v>
      </c>
      <c r="B1945" s="11">
        <v>1</v>
      </c>
      <c r="C1945" s="11"/>
      <c r="D1945" s="11">
        <v>112.9</v>
      </c>
      <c r="E1945" s="11">
        <v>2</v>
      </c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>
        <v>1</v>
      </c>
      <c r="Q1945" s="11">
        <v>178</v>
      </c>
      <c r="R1945" s="11">
        <v>201601</v>
      </c>
      <c r="S1945" s="11">
        <v>81</v>
      </c>
      <c r="T1945" s="11" t="s">
        <v>167</v>
      </c>
      <c r="U1945" s="11" t="s">
        <v>2810</v>
      </c>
    </row>
    <row r="1946" spans="1:21">
      <c r="A1946" s="11">
        <v>68570</v>
      </c>
      <c r="B1946" s="11">
        <v>1</v>
      </c>
      <c r="C1946" s="11"/>
      <c r="D1946" s="11">
        <v>103.3</v>
      </c>
      <c r="E1946" s="11">
        <v>2</v>
      </c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>
        <v>1</v>
      </c>
      <c r="Q1946" s="11">
        <v>178</v>
      </c>
      <c r="R1946" s="11">
        <v>201601</v>
      </c>
      <c r="S1946" s="11">
        <v>81</v>
      </c>
      <c r="T1946" s="11" t="s">
        <v>167</v>
      </c>
      <c r="U1946" s="11" t="s">
        <v>2811</v>
      </c>
    </row>
    <row r="1947" spans="1:21">
      <c r="A1947" s="11">
        <v>68570</v>
      </c>
      <c r="B1947" s="11">
        <v>1</v>
      </c>
      <c r="C1947" s="11"/>
      <c r="D1947" s="11">
        <v>80.3</v>
      </c>
      <c r="E1947" s="11">
        <v>2</v>
      </c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>
        <v>1</v>
      </c>
      <c r="Q1947" s="11">
        <v>178</v>
      </c>
      <c r="R1947" s="11">
        <v>201601</v>
      </c>
      <c r="S1947" s="11">
        <v>81</v>
      </c>
      <c r="T1947" s="11" t="s">
        <v>167</v>
      </c>
      <c r="U1947" s="11" t="s">
        <v>2812</v>
      </c>
    </row>
    <row r="1948" spans="1:21">
      <c r="A1948" s="11">
        <v>68570</v>
      </c>
      <c r="B1948" s="11">
        <v>1</v>
      </c>
      <c r="C1948" s="11"/>
      <c r="D1948" s="11">
        <v>75.3</v>
      </c>
      <c r="E1948" s="11">
        <v>2</v>
      </c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>
        <v>1</v>
      </c>
      <c r="Q1948" s="11">
        <v>178</v>
      </c>
      <c r="R1948" s="11">
        <v>201601</v>
      </c>
      <c r="S1948" s="11">
        <v>81</v>
      </c>
      <c r="T1948" s="11" t="s">
        <v>167</v>
      </c>
      <c r="U1948" s="11" t="s">
        <v>2813</v>
      </c>
    </row>
    <row r="1949" spans="1:21">
      <c r="A1949" s="11">
        <v>68570</v>
      </c>
      <c r="B1949" s="11">
        <v>1</v>
      </c>
      <c r="C1949" s="11"/>
      <c r="D1949" s="11">
        <v>84.1</v>
      </c>
      <c r="E1949" s="11">
        <v>2</v>
      </c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>
        <v>1</v>
      </c>
      <c r="Q1949" s="11">
        <v>178</v>
      </c>
      <c r="R1949" s="11">
        <v>201601</v>
      </c>
      <c r="S1949" s="11">
        <v>81</v>
      </c>
      <c r="T1949" s="11" t="s">
        <v>167</v>
      </c>
      <c r="U1949" s="11" t="s">
        <v>2814</v>
      </c>
    </row>
    <row r="1950" spans="1:21">
      <c r="A1950" s="11">
        <v>68570</v>
      </c>
      <c r="B1950" s="11">
        <v>1</v>
      </c>
      <c r="C1950" s="11"/>
      <c r="D1950" s="11">
        <v>84.9</v>
      </c>
      <c r="E1950" s="11">
        <v>2</v>
      </c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>
        <v>1</v>
      </c>
      <c r="Q1950" s="11">
        <v>178</v>
      </c>
      <c r="R1950" s="11">
        <v>201601</v>
      </c>
      <c r="S1950" s="11">
        <v>81</v>
      </c>
      <c r="T1950" s="11" t="s">
        <v>167</v>
      </c>
      <c r="U1950" s="11" t="s">
        <v>2815</v>
      </c>
    </row>
    <row r="1951" spans="1:21">
      <c r="A1951" s="11">
        <v>68570</v>
      </c>
      <c r="B1951" s="11">
        <v>1</v>
      </c>
      <c r="C1951" s="11"/>
      <c r="D1951" s="11">
        <v>93</v>
      </c>
      <c r="E1951" s="11">
        <v>2</v>
      </c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>
        <v>1</v>
      </c>
      <c r="Q1951" s="11">
        <v>178</v>
      </c>
      <c r="R1951" s="11">
        <v>201601</v>
      </c>
      <c r="S1951" s="11">
        <v>81</v>
      </c>
      <c r="T1951" s="11" t="s">
        <v>167</v>
      </c>
      <c r="U1951" s="11" t="s">
        <v>2816</v>
      </c>
    </row>
    <row r="1952" spans="1:21">
      <c r="A1952" s="11">
        <v>68570</v>
      </c>
      <c r="B1952" s="11">
        <v>1</v>
      </c>
      <c r="C1952" s="11"/>
      <c r="D1952" s="11">
        <v>93.3</v>
      </c>
      <c r="E1952" s="11">
        <v>2</v>
      </c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>
        <v>1</v>
      </c>
      <c r="Q1952" s="11">
        <v>178</v>
      </c>
      <c r="R1952" s="11">
        <v>201601</v>
      </c>
      <c r="S1952" s="11">
        <v>81</v>
      </c>
      <c r="T1952" s="11" t="s">
        <v>167</v>
      </c>
      <c r="U1952" s="11" t="s">
        <v>2817</v>
      </c>
    </row>
    <row r="1953" spans="1:21">
      <c r="A1953" s="11">
        <v>68570</v>
      </c>
      <c r="B1953" s="11">
        <v>1</v>
      </c>
      <c r="C1953" s="11"/>
      <c r="D1953" s="11">
        <v>83</v>
      </c>
      <c r="E1953" s="11">
        <v>2</v>
      </c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>
        <v>1</v>
      </c>
      <c r="Q1953" s="11">
        <v>178</v>
      </c>
      <c r="R1953" s="11">
        <v>201601</v>
      </c>
      <c r="S1953" s="11">
        <v>81</v>
      </c>
      <c r="T1953" s="11" t="s">
        <v>167</v>
      </c>
      <c r="U1953" s="11" t="s">
        <v>2818</v>
      </c>
    </row>
    <row r="1954" spans="1:21">
      <c r="A1954" s="11">
        <v>68570</v>
      </c>
      <c r="B1954" s="11">
        <v>1</v>
      </c>
      <c r="C1954" s="11"/>
      <c r="D1954" s="11">
        <v>88.2</v>
      </c>
      <c r="E1954" s="11">
        <v>2</v>
      </c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>
        <v>1</v>
      </c>
      <c r="Q1954" s="11">
        <v>178</v>
      </c>
      <c r="R1954" s="11">
        <v>201601</v>
      </c>
      <c r="S1954" s="11">
        <v>81</v>
      </c>
      <c r="T1954" s="11" t="s">
        <v>167</v>
      </c>
      <c r="U1954" s="11" t="s">
        <v>2819</v>
      </c>
    </row>
    <row r="1955" spans="1:21">
      <c r="A1955" s="11">
        <v>68570</v>
      </c>
      <c r="B1955" s="11">
        <v>1</v>
      </c>
      <c r="C1955" s="11"/>
      <c r="D1955" s="11">
        <v>87.7</v>
      </c>
      <c r="E1955" s="11">
        <v>2</v>
      </c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>
        <v>1</v>
      </c>
      <c r="Q1955" s="11">
        <v>178</v>
      </c>
      <c r="R1955" s="11">
        <v>201601</v>
      </c>
      <c r="S1955" s="11">
        <v>81</v>
      </c>
      <c r="T1955" s="11" t="s">
        <v>167</v>
      </c>
      <c r="U1955" s="11" t="s">
        <v>2820</v>
      </c>
    </row>
    <row r="1956" spans="1:21">
      <c r="A1956" s="11">
        <v>68570</v>
      </c>
      <c r="B1956" s="11">
        <v>1</v>
      </c>
      <c r="C1956" s="11"/>
      <c r="D1956" s="11">
        <v>98.8</v>
      </c>
      <c r="E1956" s="11">
        <v>2</v>
      </c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>
        <v>1</v>
      </c>
      <c r="Q1956" s="11">
        <v>178</v>
      </c>
      <c r="R1956" s="11">
        <v>201601</v>
      </c>
      <c r="S1956" s="11">
        <v>81</v>
      </c>
      <c r="T1956" s="11" t="s">
        <v>167</v>
      </c>
      <c r="U1956" s="11" t="s">
        <v>2821</v>
      </c>
    </row>
    <row r="1957" spans="1:21">
      <c r="A1957" s="11">
        <v>68570</v>
      </c>
      <c r="B1957" s="11">
        <v>1</v>
      </c>
      <c r="C1957" s="11"/>
      <c r="D1957" s="11">
        <v>83.6</v>
      </c>
      <c r="E1957" s="11">
        <v>2</v>
      </c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>
        <v>1</v>
      </c>
      <c r="Q1957" s="11">
        <v>178</v>
      </c>
      <c r="R1957" s="11">
        <v>201601</v>
      </c>
      <c r="S1957" s="11">
        <v>81</v>
      </c>
      <c r="T1957" s="11" t="s">
        <v>167</v>
      </c>
      <c r="U1957" s="11" t="s">
        <v>2822</v>
      </c>
    </row>
    <row r="1958" spans="1:21">
      <c r="A1958" s="11">
        <v>68570</v>
      </c>
      <c r="B1958" s="11">
        <v>1</v>
      </c>
      <c r="C1958" s="11"/>
      <c r="D1958" s="11">
        <v>92.9</v>
      </c>
      <c r="E1958" s="11">
        <v>2</v>
      </c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>
        <v>1</v>
      </c>
      <c r="Q1958" s="11">
        <v>178</v>
      </c>
      <c r="R1958" s="11">
        <v>201601</v>
      </c>
      <c r="S1958" s="11">
        <v>81</v>
      </c>
      <c r="T1958" s="11" t="s">
        <v>167</v>
      </c>
      <c r="U1958" s="11" t="s">
        <v>2823</v>
      </c>
    </row>
    <row r="1959" spans="1:21">
      <c r="A1959" s="11">
        <v>68570</v>
      </c>
      <c r="B1959" s="11">
        <v>1</v>
      </c>
      <c r="C1959" s="11"/>
      <c r="D1959" s="11">
        <v>90.8</v>
      </c>
      <c r="E1959" s="11">
        <v>2</v>
      </c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>
        <v>1</v>
      </c>
      <c r="Q1959" s="11">
        <v>178</v>
      </c>
      <c r="R1959" s="11">
        <v>201601</v>
      </c>
      <c r="S1959" s="11">
        <v>81</v>
      </c>
      <c r="T1959" s="11" t="s">
        <v>167</v>
      </c>
      <c r="U1959" s="11" t="s">
        <v>2824</v>
      </c>
    </row>
    <row r="1960" spans="1:21">
      <c r="A1960" s="11">
        <v>68570</v>
      </c>
      <c r="B1960" s="11">
        <v>1</v>
      </c>
      <c r="C1960" s="11"/>
      <c r="D1960" s="11">
        <v>99.5</v>
      </c>
      <c r="E1960" s="11">
        <v>2</v>
      </c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>
        <v>1</v>
      </c>
      <c r="Q1960" s="11">
        <v>178</v>
      </c>
      <c r="R1960" s="11">
        <v>201601</v>
      </c>
      <c r="S1960" s="11">
        <v>81</v>
      </c>
      <c r="T1960" s="11" t="s">
        <v>167</v>
      </c>
      <c r="U1960" s="11" t="s">
        <v>2825</v>
      </c>
    </row>
    <row r="1961" spans="1:21">
      <c r="A1961" s="11">
        <v>68570</v>
      </c>
      <c r="B1961" s="11">
        <v>1</v>
      </c>
      <c r="C1961" s="11"/>
      <c r="D1961" s="11">
        <v>82.6</v>
      </c>
      <c r="E1961" s="11">
        <v>2</v>
      </c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>
        <v>1</v>
      </c>
      <c r="Q1961" s="11">
        <v>178</v>
      </c>
      <c r="R1961" s="11">
        <v>201601</v>
      </c>
      <c r="S1961" s="11">
        <v>81</v>
      </c>
      <c r="T1961" s="11" t="s">
        <v>167</v>
      </c>
      <c r="U1961" s="11" t="s">
        <v>2826</v>
      </c>
    </row>
    <row r="1962" spans="1:21">
      <c r="A1962" s="11">
        <v>68570</v>
      </c>
      <c r="B1962" s="11">
        <v>1</v>
      </c>
      <c r="C1962" s="11"/>
      <c r="D1962" s="11">
        <v>72.900000000000006</v>
      </c>
      <c r="E1962" s="11">
        <v>2</v>
      </c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>
        <v>1</v>
      </c>
      <c r="Q1962" s="11">
        <v>178</v>
      </c>
      <c r="R1962" s="11">
        <v>201601</v>
      </c>
      <c r="S1962" s="11">
        <v>81</v>
      </c>
      <c r="T1962" s="11" t="s">
        <v>167</v>
      </c>
      <c r="U1962" s="11" t="s">
        <v>2827</v>
      </c>
    </row>
    <row r="1963" spans="1:21">
      <c r="A1963" s="11">
        <v>68570</v>
      </c>
      <c r="B1963" s="11">
        <v>1</v>
      </c>
      <c r="C1963" s="11"/>
      <c r="D1963" s="11">
        <v>82.7</v>
      </c>
      <c r="E1963" s="11">
        <v>2</v>
      </c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>
        <v>1</v>
      </c>
      <c r="Q1963" s="11">
        <v>178</v>
      </c>
      <c r="R1963" s="11">
        <v>201601</v>
      </c>
      <c r="S1963" s="11">
        <v>81</v>
      </c>
      <c r="T1963" s="11" t="s">
        <v>167</v>
      </c>
      <c r="U1963" s="11" t="s">
        <v>2828</v>
      </c>
    </row>
    <row r="1964" spans="1:21">
      <c r="A1964" s="11">
        <v>68570</v>
      </c>
      <c r="B1964" s="11">
        <v>1</v>
      </c>
      <c r="C1964" s="11"/>
      <c r="D1964" s="11">
        <v>89.2</v>
      </c>
      <c r="E1964" s="11">
        <v>2</v>
      </c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>
        <v>1</v>
      </c>
      <c r="Q1964" s="11">
        <v>178</v>
      </c>
      <c r="R1964" s="11">
        <v>201601</v>
      </c>
      <c r="S1964" s="11">
        <v>81</v>
      </c>
      <c r="T1964" s="11" t="s">
        <v>167</v>
      </c>
      <c r="U1964" s="11" t="s">
        <v>2829</v>
      </c>
    </row>
    <row r="1965" spans="1:21">
      <c r="A1965" s="11">
        <v>68570</v>
      </c>
      <c r="B1965" s="11">
        <v>1</v>
      </c>
      <c r="C1965" s="11"/>
      <c r="D1965" s="11">
        <v>79.3</v>
      </c>
      <c r="E1965" s="11">
        <v>2</v>
      </c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>
        <v>1</v>
      </c>
      <c r="Q1965" s="11">
        <v>178</v>
      </c>
      <c r="R1965" s="11">
        <v>201601</v>
      </c>
      <c r="S1965" s="11">
        <v>81</v>
      </c>
      <c r="T1965" s="11" t="s">
        <v>167</v>
      </c>
      <c r="U1965" s="11" t="s">
        <v>2830</v>
      </c>
    </row>
    <row r="1966" spans="1:21">
      <c r="A1966" s="11">
        <v>68570</v>
      </c>
      <c r="B1966" s="11">
        <v>1</v>
      </c>
      <c r="C1966" s="11"/>
      <c r="D1966" s="11">
        <v>86.7</v>
      </c>
      <c r="E1966" s="11">
        <v>2</v>
      </c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>
        <v>1</v>
      </c>
      <c r="Q1966" s="11">
        <v>178</v>
      </c>
      <c r="R1966" s="11">
        <v>201601</v>
      </c>
      <c r="S1966" s="11">
        <v>81</v>
      </c>
      <c r="T1966" s="11" t="s">
        <v>167</v>
      </c>
      <c r="U1966" s="11" t="s">
        <v>2831</v>
      </c>
    </row>
    <row r="1967" spans="1:21">
      <c r="A1967" s="11">
        <v>68570</v>
      </c>
      <c r="B1967" s="11">
        <v>1</v>
      </c>
      <c r="C1967" s="11"/>
      <c r="D1967" s="11">
        <v>89.7</v>
      </c>
      <c r="E1967" s="11">
        <v>2</v>
      </c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>
        <v>1</v>
      </c>
      <c r="Q1967" s="11">
        <v>178</v>
      </c>
      <c r="R1967" s="11">
        <v>201601</v>
      </c>
      <c r="S1967" s="11">
        <v>81</v>
      </c>
      <c r="T1967" s="11" t="s">
        <v>167</v>
      </c>
      <c r="U1967" s="11" t="s">
        <v>2832</v>
      </c>
    </row>
    <row r="1968" spans="1:21">
      <c r="A1968" s="11">
        <v>68570</v>
      </c>
      <c r="B1968" s="11">
        <v>1</v>
      </c>
      <c r="C1968" s="11"/>
      <c r="D1968" s="11">
        <v>79.900000000000006</v>
      </c>
      <c r="E1968" s="11">
        <v>2</v>
      </c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>
        <v>1</v>
      </c>
      <c r="Q1968" s="11">
        <v>178</v>
      </c>
      <c r="R1968" s="11">
        <v>201601</v>
      </c>
      <c r="S1968" s="11">
        <v>81</v>
      </c>
      <c r="T1968" s="11" t="s">
        <v>167</v>
      </c>
      <c r="U1968" s="11" t="s">
        <v>2833</v>
      </c>
    </row>
    <row r="1969" spans="1:21">
      <c r="A1969" s="11">
        <v>68570</v>
      </c>
      <c r="B1969" s="11">
        <v>1</v>
      </c>
      <c r="C1969" s="11"/>
      <c r="D1969" s="11">
        <v>106.3</v>
      </c>
      <c r="E1969" s="11">
        <v>2</v>
      </c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>
        <v>1</v>
      </c>
      <c r="Q1969" s="11">
        <v>178</v>
      </c>
      <c r="R1969" s="11">
        <v>201601</v>
      </c>
      <c r="S1969" s="11">
        <v>81</v>
      </c>
      <c r="T1969" s="11" t="s">
        <v>167</v>
      </c>
      <c r="U1969" s="11" t="s">
        <v>2834</v>
      </c>
    </row>
    <row r="1970" spans="1:21">
      <c r="A1970" s="11">
        <v>68570</v>
      </c>
      <c r="B1970" s="11">
        <v>1</v>
      </c>
      <c r="C1970" s="11"/>
      <c r="D1970" s="11">
        <v>99</v>
      </c>
      <c r="E1970" s="11">
        <v>2</v>
      </c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>
        <v>1</v>
      </c>
      <c r="Q1970" s="11">
        <v>178</v>
      </c>
      <c r="R1970" s="11">
        <v>201601</v>
      </c>
      <c r="S1970" s="11">
        <v>81</v>
      </c>
      <c r="T1970" s="11" t="s">
        <v>167</v>
      </c>
      <c r="U1970" s="11" t="s">
        <v>2835</v>
      </c>
    </row>
    <row r="1971" spans="1:21">
      <c r="A1971" s="11">
        <v>68570</v>
      </c>
      <c r="B1971" s="11">
        <v>1</v>
      </c>
      <c r="C1971" s="11"/>
      <c r="D1971" s="11">
        <v>92.6</v>
      </c>
      <c r="E1971" s="11">
        <v>2</v>
      </c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>
        <v>1</v>
      </c>
      <c r="Q1971" s="11">
        <v>178</v>
      </c>
      <c r="R1971" s="11">
        <v>201601</v>
      </c>
      <c r="S1971" s="11">
        <v>81</v>
      </c>
      <c r="T1971" s="11" t="s">
        <v>167</v>
      </c>
      <c r="U1971" s="11" t="s">
        <v>2836</v>
      </c>
    </row>
    <row r="1972" spans="1:21">
      <c r="A1972" s="11">
        <v>68570</v>
      </c>
      <c r="B1972" s="11">
        <v>1</v>
      </c>
      <c r="C1972" s="11"/>
      <c r="D1972" s="11">
        <v>107.5</v>
      </c>
      <c r="E1972" s="11">
        <v>2</v>
      </c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>
        <v>1</v>
      </c>
      <c r="Q1972" s="11">
        <v>178</v>
      </c>
      <c r="R1972" s="11">
        <v>201601</v>
      </c>
      <c r="S1972" s="11">
        <v>81</v>
      </c>
      <c r="T1972" s="11" t="s">
        <v>167</v>
      </c>
      <c r="U1972" s="11" t="s">
        <v>2837</v>
      </c>
    </row>
    <row r="1973" spans="1:21">
      <c r="A1973" s="11">
        <v>68570</v>
      </c>
      <c r="B1973" s="11">
        <v>1</v>
      </c>
      <c r="C1973" s="11"/>
      <c r="D1973" s="11">
        <v>105.9</v>
      </c>
      <c r="E1973" s="11">
        <v>2</v>
      </c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>
        <v>1</v>
      </c>
      <c r="Q1973" s="11">
        <v>178</v>
      </c>
      <c r="R1973" s="11">
        <v>201601</v>
      </c>
      <c r="S1973" s="11">
        <v>81</v>
      </c>
      <c r="T1973" s="11" t="s">
        <v>167</v>
      </c>
      <c r="U1973" s="11" t="s">
        <v>2838</v>
      </c>
    </row>
    <row r="1974" spans="1:21">
      <c r="A1974" s="11">
        <v>68570</v>
      </c>
      <c r="B1974" s="11">
        <v>1</v>
      </c>
      <c r="C1974" s="11"/>
      <c r="D1974" s="11">
        <v>91.9</v>
      </c>
      <c r="E1974" s="11">
        <v>2</v>
      </c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>
        <v>1</v>
      </c>
      <c r="Q1974" s="11">
        <v>178</v>
      </c>
      <c r="R1974" s="11">
        <v>201601</v>
      </c>
      <c r="S1974" s="11">
        <v>81</v>
      </c>
      <c r="T1974" s="11" t="s">
        <v>167</v>
      </c>
      <c r="U1974" s="11" t="s">
        <v>2839</v>
      </c>
    </row>
    <row r="1975" spans="1:21">
      <c r="A1975" s="11">
        <v>68570</v>
      </c>
      <c r="B1975" s="11">
        <v>1</v>
      </c>
      <c r="C1975" s="11"/>
      <c r="D1975" s="11">
        <v>85.3</v>
      </c>
      <c r="E1975" s="11">
        <v>2</v>
      </c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>
        <v>1</v>
      </c>
      <c r="Q1975" s="11">
        <v>178</v>
      </c>
      <c r="R1975" s="11">
        <v>201601</v>
      </c>
      <c r="S1975" s="11">
        <v>81</v>
      </c>
      <c r="T1975" s="11" t="s">
        <v>167</v>
      </c>
      <c r="U1975" s="11" t="s">
        <v>2840</v>
      </c>
    </row>
    <row r="1976" spans="1:21">
      <c r="A1976" s="11">
        <v>68570</v>
      </c>
      <c r="B1976" s="11">
        <v>1</v>
      </c>
      <c r="C1976" s="11"/>
      <c r="D1976" s="11">
        <v>91.8</v>
      </c>
      <c r="E1976" s="11">
        <v>2</v>
      </c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>
        <v>1</v>
      </c>
      <c r="Q1976" s="11">
        <v>178</v>
      </c>
      <c r="R1976" s="11">
        <v>201601</v>
      </c>
      <c r="S1976" s="11">
        <v>81</v>
      </c>
      <c r="T1976" s="11" t="s">
        <v>167</v>
      </c>
      <c r="U1976" s="11" t="s">
        <v>2841</v>
      </c>
    </row>
    <row r="1977" spans="1:21">
      <c r="A1977" s="11">
        <v>68570</v>
      </c>
      <c r="B1977" s="11">
        <v>1</v>
      </c>
      <c r="C1977" s="11"/>
      <c r="D1977" s="11">
        <v>95.2</v>
      </c>
      <c r="E1977" s="11">
        <v>2</v>
      </c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>
        <v>1</v>
      </c>
      <c r="Q1977" s="11">
        <v>178</v>
      </c>
      <c r="R1977" s="11">
        <v>201601</v>
      </c>
      <c r="S1977" s="11">
        <v>81</v>
      </c>
      <c r="T1977" s="11" t="s">
        <v>167</v>
      </c>
      <c r="U1977" s="11" t="s">
        <v>2842</v>
      </c>
    </row>
    <row r="1978" spans="1:21">
      <c r="A1978" s="11">
        <v>68570</v>
      </c>
      <c r="B1978" s="11">
        <v>1</v>
      </c>
      <c r="C1978" s="11"/>
      <c r="D1978" s="11">
        <v>97</v>
      </c>
      <c r="E1978" s="11">
        <v>2</v>
      </c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>
        <v>1</v>
      </c>
      <c r="Q1978" s="11">
        <v>178</v>
      </c>
      <c r="R1978" s="11">
        <v>201601</v>
      </c>
      <c r="S1978" s="11">
        <v>81</v>
      </c>
      <c r="T1978" s="11" t="s">
        <v>167</v>
      </c>
      <c r="U1978" s="11" t="s">
        <v>2843</v>
      </c>
    </row>
    <row r="1979" spans="1:21">
      <c r="A1979" s="11">
        <v>68570</v>
      </c>
      <c r="B1979" s="11">
        <v>1</v>
      </c>
      <c r="C1979" s="11"/>
      <c r="D1979" s="11">
        <v>103</v>
      </c>
      <c r="E1979" s="11">
        <v>2</v>
      </c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>
        <v>1</v>
      </c>
      <c r="Q1979" s="11">
        <v>178</v>
      </c>
      <c r="R1979" s="11">
        <v>201601</v>
      </c>
      <c r="S1979" s="11">
        <v>81</v>
      </c>
      <c r="T1979" s="11" t="s">
        <v>167</v>
      </c>
      <c r="U1979" s="11" t="s">
        <v>2844</v>
      </c>
    </row>
    <row r="1980" spans="1:21">
      <c r="A1980" s="11">
        <v>68570</v>
      </c>
      <c r="B1980" s="11">
        <v>2</v>
      </c>
      <c r="C1980" s="11"/>
      <c r="D1980" s="11">
        <v>64.3</v>
      </c>
      <c r="E1980" s="11">
        <v>3</v>
      </c>
      <c r="F1980" s="11">
        <v>4</v>
      </c>
      <c r="G1980" s="11">
        <v>1</v>
      </c>
      <c r="H1980" s="11">
        <v>6</v>
      </c>
      <c r="I1980" s="11"/>
      <c r="J1980" s="11"/>
      <c r="K1980" s="11"/>
      <c r="L1980" s="11"/>
      <c r="M1980" s="11"/>
      <c r="N1980" s="11"/>
      <c r="O1980" s="11"/>
      <c r="P1980" s="11">
        <v>1.98403</v>
      </c>
      <c r="Q1980" s="11">
        <v>178</v>
      </c>
      <c r="R1980" s="11">
        <v>201601</v>
      </c>
      <c r="S1980" s="11">
        <v>81</v>
      </c>
      <c r="T1980" s="11" t="s">
        <v>167</v>
      </c>
      <c r="U1980" s="11" t="s">
        <v>2845</v>
      </c>
    </row>
    <row r="1981" spans="1:21">
      <c r="A1981" s="11">
        <v>68570</v>
      </c>
      <c r="B1981" s="11">
        <v>2</v>
      </c>
      <c r="C1981" s="11"/>
      <c r="D1981" s="11">
        <v>63.6</v>
      </c>
      <c r="E1981" s="11">
        <v>3</v>
      </c>
      <c r="F1981" s="11">
        <v>4</v>
      </c>
      <c r="G1981" s="11">
        <v>1</v>
      </c>
      <c r="H1981" s="11">
        <v>6</v>
      </c>
      <c r="I1981" s="11"/>
      <c r="J1981" s="11"/>
      <c r="K1981" s="11"/>
      <c r="L1981" s="11"/>
      <c r="M1981" s="11"/>
      <c r="N1981" s="11"/>
      <c r="O1981" s="11"/>
      <c r="P1981" s="11">
        <v>1.98403</v>
      </c>
      <c r="Q1981" s="11">
        <v>178</v>
      </c>
      <c r="R1981" s="11">
        <v>201601</v>
      </c>
      <c r="S1981" s="11">
        <v>81</v>
      </c>
      <c r="T1981" s="11" t="s">
        <v>167</v>
      </c>
      <c r="U1981" s="11" t="s">
        <v>2846</v>
      </c>
    </row>
    <row r="1982" spans="1:21">
      <c r="A1982" s="11">
        <v>68570</v>
      </c>
      <c r="B1982" s="11">
        <v>2</v>
      </c>
      <c r="C1982" s="11"/>
      <c r="D1982" s="11">
        <v>63.7</v>
      </c>
      <c r="E1982" s="11">
        <v>3</v>
      </c>
      <c r="F1982" s="11">
        <v>4</v>
      </c>
      <c r="G1982" s="11">
        <v>1</v>
      </c>
      <c r="H1982" s="11">
        <v>6</v>
      </c>
      <c r="I1982" s="11"/>
      <c r="J1982" s="11"/>
      <c r="K1982" s="11"/>
      <c r="L1982" s="11"/>
      <c r="M1982" s="11"/>
      <c r="N1982" s="11"/>
      <c r="O1982" s="11"/>
      <c r="P1982" s="11">
        <v>1.98403</v>
      </c>
      <c r="Q1982" s="11">
        <v>178</v>
      </c>
      <c r="R1982" s="11">
        <v>201601</v>
      </c>
      <c r="S1982" s="11">
        <v>81</v>
      </c>
      <c r="T1982" s="11" t="s">
        <v>167</v>
      </c>
      <c r="U1982" s="11" t="s">
        <v>2847</v>
      </c>
    </row>
    <row r="1983" spans="1:21">
      <c r="A1983" s="11">
        <v>68570</v>
      </c>
      <c r="B1983" s="11">
        <v>2</v>
      </c>
      <c r="C1983" s="11"/>
      <c r="D1983" s="11">
        <v>68.8</v>
      </c>
      <c r="E1983" s="11">
        <v>3</v>
      </c>
      <c r="F1983" s="11">
        <v>4</v>
      </c>
      <c r="G1983" s="11">
        <v>1</v>
      </c>
      <c r="H1983" s="11">
        <v>6</v>
      </c>
      <c r="I1983" s="11"/>
      <c r="J1983" s="11"/>
      <c r="K1983" s="11"/>
      <c r="L1983" s="11"/>
      <c r="M1983" s="11"/>
      <c r="N1983" s="11"/>
      <c r="O1983" s="11"/>
      <c r="P1983" s="11">
        <v>1.98403</v>
      </c>
      <c r="Q1983" s="11">
        <v>178</v>
      </c>
      <c r="R1983" s="11">
        <v>201601</v>
      </c>
      <c r="S1983" s="11">
        <v>81</v>
      </c>
      <c r="T1983" s="11" t="s">
        <v>167</v>
      </c>
      <c r="U1983" s="11" t="s">
        <v>2848</v>
      </c>
    </row>
    <row r="1984" spans="1:21">
      <c r="A1984" s="11">
        <v>68570</v>
      </c>
      <c r="B1984" s="11">
        <v>2</v>
      </c>
      <c r="C1984" s="11"/>
      <c r="D1984" s="11">
        <v>73</v>
      </c>
      <c r="E1984" s="11">
        <v>3</v>
      </c>
      <c r="F1984" s="11">
        <v>4</v>
      </c>
      <c r="G1984" s="11">
        <v>1</v>
      </c>
      <c r="H1984" s="11">
        <v>6</v>
      </c>
      <c r="I1984" s="11"/>
      <c r="J1984" s="11"/>
      <c r="K1984" s="11"/>
      <c r="L1984" s="11"/>
      <c r="M1984" s="11"/>
      <c r="N1984" s="11"/>
      <c r="O1984" s="11"/>
      <c r="P1984" s="11">
        <v>1.98403</v>
      </c>
      <c r="Q1984" s="11">
        <v>178</v>
      </c>
      <c r="R1984" s="11">
        <v>201601</v>
      </c>
      <c r="S1984" s="11">
        <v>81</v>
      </c>
      <c r="T1984" s="11" t="s">
        <v>167</v>
      </c>
      <c r="U1984" s="11" t="s">
        <v>2849</v>
      </c>
    </row>
    <row r="1985" spans="1:21">
      <c r="A1985" s="11">
        <v>68570</v>
      </c>
      <c r="B1985" s="11">
        <v>2</v>
      </c>
      <c r="C1985" s="11"/>
      <c r="D1985" s="11">
        <v>67.099999999999994</v>
      </c>
      <c r="E1985" s="11">
        <v>3</v>
      </c>
      <c r="F1985" s="11">
        <v>4</v>
      </c>
      <c r="G1985" s="11">
        <v>1</v>
      </c>
      <c r="H1985" s="11">
        <v>6</v>
      </c>
      <c r="I1985" s="11"/>
      <c r="J1985" s="11"/>
      <c r="K1985" s="11"/>
      <c r="L1985" s="11"/>
      <c r="M1985" s="11"/>
      <c r="N1985" s="11"/>
      <c r="O1985" s="11"/>
      <c r="P1985" s="11">
        <v>1.98403</v>
      </c>
      <c r="Q1985" s="11">
        <v>178</v>
      </c>
      <c r="R1985" s="11">
        <v>201601</v>
      </c>
      <c r="S1985" s="11">
        <v>81</v>
      </c>
      <c r="T1985" s="11" t="s">
        <v>167</v>
      </c>
      <c r="U1985" s="11" t="s">
        <v>2850</v>
      </c>
    </row>
    <row r="1986" spans="1:21">
      <c r="A1986" s="11">
        <v>68570</v>
      </c>
      <c r="B1986" s="11">
        <v>2</v>
      </c>
      <c r="C1986" s="11"/>
      <c r="D1986" s="11">
        <v>58.8</v>
      </c>
      <c r="E1986" s="11">
        <v>3</v>
      </c>
      <c r="F1986" s="11">
        <v>4</v>
      </c>
      <c r="G1986" s="11">
        <v>1</v>
      </c>
      <c r="H1986" s="11">
        <v>6</v>
      </c>
      <c r="I1986" s="11"/>
      <c r="J1986" s="11"/>
      <c r="K1986" s="11"/>
      <c r="L1986" s="11"/>
      <c r="M1986" s="11"/>
      <c r="N1986" s="11"/>
      <c r="O1986" s="11"/>
      <c r="P1986" s="11">
        <v>1.98403</v>
      </c>
      <c r="Q1986" s="11">
        <v>178</v>
      </c>
      <c r="R1986" s="11">
        <v>201601</v>
      </c>
      <c r="S1986" s="11">
        <v>81</v>
      </c>
      <c r="T1986" s="11" t="s">
        <v>167</v>
      </c>
      <c r="U1986" s="11" t="s">
        <v>2851</v>
      </c>
    </row>
    <row r="1987" spans="1:21">
      <c r="A1987" s="11">
        <v>68570</v>
      </c>
      <c r="B1987" s="11">
        <v>2</v>
      </c>
      <c r="C1987" s="11"/>
      <c r="D1987" s="11">
        <v>68.3</v>
      </c>
      <c r="E1987" s="11">
        <v>3</v>
      </c>
      <c r="F1987" s="11">
        <v>4</v>
      </c>
      <c r="G1987" s="11">
        <v>1</v>
      </c>
      <c r="H1987" s="11">
        <v>6</v>
      </c>
      <c r="I1987" s="11"/>
      <c r="J1987" s="11"/>
      <c r="K1987" s="11"/>
      <c r="L1987" s="11"/>
      <c r="M1987" s="11"/>
      <c r="N1987" s="11"/>
      <c r="O1987" s="11"/>
      <c r="P1987" s="11">
        <v>1.98403</v>
      </c>
      <c r="Q1987" s="11">
        <v>178</v>
      </c>
      <c r="R1987" s="11">
        <v>201601</v>
      </c>
      <c r="S1987" s="11">
        <v>81</v>
      </c>
      <c r="T1987" s="11" t="s">
        <v>167</v>
      </c>
      <c r="U1987" s="11" t="s">
        <v>2852</v>
      </c>
    </row>
    <row r="1988" spans="1:21">
      <c r="A1988" s="11">
        <v>68570</v>
      </c>
      <c r="B1988" s="11">
        <v>2</v>
      </c>
      <c r="C1988" s="11"/>
      <c r="D1988" s="11">
        <v>72.5</v>
      </c>
      <c r="E1988" s="11">
        <v>3</v>
      </c>
      <c r="F1988" s="11">
        <v>4</v>
      </c>
      <c r="G1988" s="11">
        <v>1</v>
      </c>
      <c r="H1988" s="11">
        <v>6</v>
      </c>
      <c r="I1988" s="11"/>
      <c r="J1988" s="11"/>
      <c r="K1988" s="11"/>
      <c r="L1988" s="11"/>
      <c r="M1988" s="11"/>
      <c r="N1988" s="11"/>
      <c r="O1988" s="11"/>
      <c r="P1988" s="11">
        <v>1.98403</v>
      </c>
      <c r="Q1988" s="11">
        <v>178</v>
      </c>
      <c r="R1988" s="11">
        <v>201601</v>
      </c>
      <c r="S1988" s="11">
        <v>81</v>
      </c>
      <c r="T1988" s="11" t="s">
        <v>167</v>
      </c>
      <c r="U1988" s="11" t="s">
        <v>2853</v>
      </c>
    </row>
    <row r="1989" spans="1:21">
      <c r="A1989" s="11">
        <v>68570</v>
      </c>
      <c r="B1989" s="11">
        <v>2</v>
      </c>
      <c r="C1989" s="11"/>
      <c r="D1989" s="11">
        <v>64.7</v>
      </c>
      <c r="E1989" s="11">
        <v>3</v>
      </c>
      <c r="F1989" s="11">
        <v>4</v>
      </c>
      <c r="G1989" s="11">
        <v>1</v>
      </c>
      <c r="H1989" s="11">
        <v>6</v>
      </c>
      <c r="I1989" s="11"/>
      <c r="J1989" s="11"/>
      <c r="K1989" s="11"/>
      <c r="L1989" s="11"/>
      <c r="M1989" s="11"/>
      <c r="N1989" s="11"/>
      <c r="O1989" s="11"/>
      <c r="P1989" s="11">
        <v>1.98403</v>
      </c>
      <c r="Q1989" s="11">
        <v>178</v>
      </c>
      <c r="R1989" s="11">
        <v>201601</v>
      </c>
      <c r="S1989" s="11">
        <v>81</v>
      </c>
      <c r="T1989" s="11" t="s">
        <v>167</v>
      </c>
      <c r="U1989" s="11" t="s">
        <v>2854</v>
      </c>
    </row>
    <row r="1990" spans="1:21">
      <c r="A1990" s="11">
        <v>68570</v>
      </c>
      <c r="B1990" s="11">
        <v>2</v>
      </c>
      <c r="C1990" s="11"/>
      <c r="D1990" s="11">
        <v>70.3</v>
      </c>
      <c r="E1990" s="11">
        <v>3</v>
      </c>
      <c r="F1990" s="11">
        <v>4</v>
      </c>
      <c r="G1990" s="11">
        <v>1</v>
      </c>
      <c r="H1990" s="11">
        <v>6</v>
      </c>
      <c r="I1990" s="11"/>
      <c r="J1990" s="11"/>
      <c r="K1990" s="11"/>
      <c r="L1990" s="11"/>
      <c r="M1990" s="11"/>
      <c r="N1990" s="11"/>
      <c r="O1990" s="11"/>
      <c r="P1990" s="11">
        <v>1.98403</v>
      </c>
      <c r="Q1990" s="11">
        <v>178</v>
      </c>
      <c r="R1990" s="11">
        <v>201601</v>
      </c>
      <c r="S1990" s="11">
        <v>81</v>
      </c>
      <c r="T1990" s="11" t="s">
        <v>167</v>
      </c>
      <c r="U1990" s="11" t="s">
        <v>2855</v>
      </c>
    </row>
    <row r="1991" spans="1:21">
      <c r="A1991" s="11">
        <v>68570</v>
      </c>
      <c r="B1991" s="11">
        <v>2</v>
      </c>
      <c r="C1991" s="11"/>
      <c r="D1991" s="11">
        <v>72.5</v>
      </c>
      <c r="E1991" s="11">
        <v>3</v>
      </c>
      <c r="F1991" s="11">
        <v>4</v>
      </c>
      <c r="G1991" s="11">
        <v>1</v>
      </c>
      <c r="H1991" s="11">
        <v>6</v>
      </c>
      <c r="I1991" s="11"/>
      <c r="J1991" s="11"/>
      <c r="K1991" s="11"/>
      <c r="L1991" s="11"/>
      <c r="M1991" s="11"/>
      <c r="N1991" s="11"/>
      <c r="O1991" s="11"/>
      <c r="P1991" s="11">
        <v>1.98403</v>
      </c>
      <c r="Q1991" s="11">
        <v>178</v>
      </c>
      <c r="R1991" s="11">
        <v>201601</v>
      </c>
      <c r="S1991" s="11">
        <v>81</v>
      </c>
      <c r="T1991" s="11" t="s">
        <v>167</v>
      </c>
      <c r="U1991" s="11" t="s">
        <v>2856</v>
      </c>
    </row>
    <row r="1992" spans="1:21">
      <c r="A1992" s="11">
        <v>68570</v>
      </c>
      <c r="B1992" s="11">
        <v>2</v>
      </c>
      <c r="C1992" s="11"/>
      <c r="D1992" s="11">
        <v>78</v>
      </c>
      <c r="E1992" s="11">
        <v>3</v>
      </c>
      <c r="F1992" s="11">
        <v>4</v>
      </c>
      <c r="G1992" s="11">
        <v>1</v>
      </c>
      <c r="H1992" s="11">
        <v>6</v>
      </c>
      <c r="I1992" s="11"/>
      <c r="J1992" s="11"/>
      <c r="K1992" s="11"/>
      <c r="L1992" s="11"/>
      <c r="M1992" s="11"/>
      <c r="N1992" s="11"/>
      <c r="O1992" s="11"/>
      <c r="P1992" s="11">
        <v>1.98403</v>
      </c>
      <c r="Q1992" s="11">
        <v>178</v>
      </c>
      <c r="R1992" s="11">
        <v>201601</v>
      </c>
      <c r="S1992" s="11">
        <v>81</v>
      </c>
      <c r="T1992" s="11" t="s">
        <v>167</v>
      </c>
      <c r="U1992" s="11" t="s">
        <v>2857</v>
      </c>
    </row>
    <row r="1993" spans="1:21">
      <c r="A1993" s="11">
        <v>68570</v>
      </c>
      <c r="B1993" s="11">
        <v>2</v>
      </c>
      <c r="C1993" s="11"/>
      <c r="D1993" s="11">
        <v>75.5</v>
      </c>
      <c r="E1993" s="11">
        <v>3</v>
      </c>
      <c r="F1993" s="11">
        <v>4</v>
      </c>
      <c r="G1993" s="11">
        <v>1</v>
      </c>
      <c r="H1993" s="11">
        <v>6</v>
      </c>
      <c r="I1993" s="11"/>
      <c r="J1993" s="11"/>
      <c r="K1993" s="11"/>
      <c r="L1993" s="11"/>
      <c r="M1993" s="11"/>
      <c r="N1993" s="11"/>
      <c r="O1993" s="11"/>
      <c r="P1993" s="11">
        <v>1.98403</v>
      </c>
      <c r="Q1993" s="11">
        <v>178</v>
      </c>
      <c r="R1993" s="11">
        <v>201601</v>
      </c>
      <c r="S1993" s="11">
        <v>81</v>
      </c>
      <c r="T1993" s="11" t="s">
        <v>167</v>
      </c>
      <c r="U1993" s="11" t="s">
        <v>2858</v>
      </c>
    </row>
    <row r="1994" spans="1:21">
      <c r="A1994" s="11">
        <v>68570</v>
      </c>
      <c r="B1994" s="11">
        <v>2</v>
      </c>
      <c r="C1994" s="11"/>
      <c r="D1994" s="11">
        <v>68.5</v>
      </c>
      <c r="E1994" s="11">
        <v>3</v>
      </c>
      <c r="F1994" s="11">
        <v>4</v>
      </c>
      <c r="G1994" s="11">
        <v>1</v>
      </c>
      <c r="H1994" s="11">
        <v>6</v>
      </c>
      <c r="I1994" s="11"/>
      <c r="J1994" s="11"/>
      <c r="K1994" s="11"/>
      <c r="L1994" s="11"/>
      <c r="M1994" s="11"/>
      <c r="N1994" s="11"/>
      <c r="O1994" s="11"/>
      <c r="P1994" s="11">
        <v>1.98403</v>
      </c>
      <c r="Q1994" s="11">
        <v>178</v>
      </c>
      <c r="R1994" s="11">
        <v>201601</v>
      </c>
      <c r="S1994" s="11">
        <v>81</v>
      </c>
      <c r="T1994" s="11" t="s">
        <v>167</v>
      </c>
      <c r="U1994" s="11" t="s">
        <v>2859</v>
      </c>
    </row>
    <row r="1995" spans="1:21">
      <c r="A1995" s="11">
        <v>68570</v>
      </c>
      <c r="B1995" s="11">
        <v>2</v>
      </c>
      <c r="C1995" s="11"/>
      <c r="D1995" s="11">
        <v>70.2</v>
      </c>
      <c r="E1995" s="11">
        <v>3</v>
      </c>
      <c r="F1995" s="11">
        <v>4</v>
      </c>
      <c r="G1995" s="11">
        <v>1</v>
      </c>
      <c r="H1995" s="11">
        <v>6</v>
      </c>
      <c r="I1995" s="11"/>
      <c r="J1995" s="11"/>
      <c r="K1995" s="11"/>
      <c r="L1995" s="11"/>
      <c r="M1995" s="11"/>
      <c r="N1995" s="11"/>
      <c r="O1995" s="11"/>
      <c r="P1995" s="11">
        <v>1.98403</v>
      </c>
      <c r="Q1995" s="11">
        <v>178</v>
      </c>
      <c r="R1995" s="11">
        <v>201601</v>
      </c>
      <c r="S1995" s="11">
        <v>81</v>
      </c>
      <c r="T1995" s="11" t="s">
        <v>167</v>
      </c>
      <c r="U1995" s="11" t="s">
        <v>2860</v>
      </c>
    </row>
    <row r="1996" spans="1:21">
      <c r="A1996" s="11">
        <v>68570</v>
      </c>
      <c r="B1996" s="11">
        <v>2</v>
      </c>
      <c r="C1996" s="11"/>
      <c r="D1996" s="11">
        <v>69.400000000000006</v>
      </c>
      <c r="E1996" s="11">
        <v>3</v>
      </c>
      <c r="F1996" s="11">
        <v>4</v>
      </c>
      <c r="G1996" s="11">
        <v>1</v>
      </c>
      <c r="H1996" s="11">
        <v>6</v>
      </c>
      <c r="I1996" s="11"/>
      <c r="J1996" s="11"/>
      <c r="K1996" s="11"/>
      <c r="L1996" s="11"/>
      <c r="M1996" s="11"/>
      <c r="N1996" s="11"/>
      <c r="O1996" s="11"/>
      <c r="P1996" s="11">
        <v>1.98403</v>
      </c>
      <c r="Q1996" s="11">
        <v>178</v>
      </c>
      <c r="R1996" s="11">
        <v>201601</v>
      </c>
      <c r="S1996" s="11">
        <v>81</v>
      </c>
      <c r="T1996" s="11" t="s">
        <v>167</v>
      </c>
      <c r="U1996" s="11" t="s">
        <v>2861</v>
      </c>
    </row>
    <row r="1997" spans="1:21">
      <c r="A1997" s="11">
        <v>68570</v>
      </c>
      <c r="B1997" s="11">
        <v>2</v>
      </c>
      <c r="C1997" s="11"/>
      <c r="D1997" s="11">
        <v>70</v>
      </c>
      <c r="E1997" s="11">
        <v>3</v>
      </c>
      <c r="F1997" s="11">
        <v>4</v>
      </c>
      <c r="G1997" s="11">
        <v>1</v>
      </c>
      <c r="H1997" s="11">
        <v>6</v>
      </c>
      <c r="I1997" s="11"/>
      <c r="J1997" s="11"/>
      <c r="K1997" s="11"/>
      <c r="L1997" s="11"/>
      <c r="M1997" s="11"/>
      <c r="N1997" s="11"/>
      <c r="O1997" s="11"/>
      <c r="P1997" s="11">
        <v>1.98403</v>
      </c>
      <c r="Q1997" s="11">
        <v>178</v>
      </c>
      <c r="R1997" s="11">
        <v>201601</v>
      </c>
      <c r="S1997" s="11">
        <v>81</v>
      </c>
      <c r="T1997" s="11" t="s">
        <v>167</v>
      </c>
      <c r="U1997" s="11" t="s">
        <v>2862</v>
      </c>
    </row>
    <row r="1998" spans="1:21">
      <c r="A1998" s="11">
        <v>68570</v>
      </c>
      <c r="B1998" s="11">
        <v>2</v>
      </c>
      <c r="C1998" s="11"/>
      <c r="D1998" s="11">
        <v>68.599999999999994</v>
      </c>
      <c r="E1998" s="11">
        <v>3</v>
      </c>
      <c r="F1998" s="11">
        <v>4</v>
      </c>
      <c r="G1998" s="11">
        <v>1</v>
      </c>
      <c r="H1998" s="11">
        <v>6</v>
      </c>
      <c r="I1998" s="11"/>
      <c r="J1998" s="11"/>
      <c r="K1998" s="11"/>
      <c r="L1998" s="11"/>
      <c r="M1998" s="11"/>
      <c r="N1998" s="11"/>
      <c r="O1998" s="11"/>
      <c r="P1998" s="11">
        <v>1.98403</v>
      </c>
      <c r="Q1998" s="11">
        <v>178</v>
      </c>
      <c r="R1998" s="11">
        <v>201601</v>
      </c>
      <c r="S1998" s="11">
        <v>81</v>
      </c>
      <c r="T1998" s="11" t="s">
        <v>167</v>
      </c>
      <c r="U1998" s="11" t="s">
        <v>2863</v>
      </c>
    </row>
    <row r="1999" spans="1:21">
      <c r="A1999" s="11">
        <v>68570</v>
      </c>
      <c r="B1999" s="11">
        <v>2</v>
      </c>
      <c r="C1999" s="11"/>
      <c r="D1999" s="11">
        <v>66.7</v>
      </c>
      <c r="E1999" s="11">
        <v>3</v>
      </c>
      <c r="F1999" s="11">
        <v>4</v>
      </c>
      <c r="G1999" s="11">
        <v>1</v>
      </c>
      <c r="H1999" s="11">
        <v>6</v>
      </c>
      <c r="I1999" s="11"/>
      <c r="J1999" s="11"/>
      <c r="K1999" s="11"/>
      <c r="L1999" s="11"/>
      <c r="M1999" s="11"/>
      <c r="N1999" s="11"/>
      <c r="O1999" s="11"/>
      <c r="P1999" s="11">
        <v>1.98403</v>
      </c>
      <c r="Q1999" s="11">
        <v>178</v>
      </c>
      <c r="R1999" s="11">
        <v>201601</v>
      </c>
      <c r="S1999" s="11">
        <v>81</v>
      </c>
      <c r="T1999" s="11" t="s">
        <v>167</v>
      </c>
      <c r="U1999" s="11" t="s">
        <v>2864</v>
      </c>
    </row>
    <row r="2000" spans="1:21">
      <c r="A2000" s="11">
        <v>68570</v>
      </c>
      <c r="B2000" s="11">
        <v>2</v>
      </c>
      <c r="C2000" s="11"/>
      <c r="D2000" s="11">
        <v>64</v>
      </c>
      <c r="E2000" s="11">
        <v>3</v>
      </c>
      <c r="F2000" s="11">
        <v>4</v>
      </c>
      <c r="G2000" s="11">
        <v>1</v>
      </c>
      <c r="H2000" s="11">
        <v>6</v>
      </c>
      <c r="I2000" s="11"/>
      <c r="J2000" s="11"/>
      <c r="K2000" s="11"/>
      <c r="L2000" s="11"/>
      <c r="M2000" s="11"/>
      <c r="N2000" s="11"/>
      <c r="O2000" s="11"/>
      <c r="P2000" s="11">
        <v>1.98403</v>
      </c>
      <c r="Q2000" s="11">
        <v>178</v>
      </c>
      <c r="R2000" s="11">
        <v>201601</v>
      </c>
      <c r="S2000" s="11">
        <v>81</v>
      </c>
      <c r="T2000" s="11" t="s">
        <v>167</v>
      </c>
      <c r="U2000" s="11" t="s">
        <v>2865</v>
      </c>
    </row>
    <row r="2001" spans="1:21">
      <c r="A2001" s="11">
        <v>68570</v>
      </c>
      <c r="B2001" s="11">
        <v>2</v>
      </c>
      <c r="C2001" s="11"/>
      <c r="D2001" s="11">
        <v>67.2</v>
      </c>
      <c r="E2001" s="11">
        <v>3</v>
      </c>
      <c r="F2001" s="11">
        <v>4</v>
      </c>
      <c r="G2001" s="11">
        <v>1</v>
      </c>
      <c r="H2001" s="11">
        <v>6</v>
      </c>
      <c r="I2001" s="11"/>
      <c r="J2001" s="11"/>
      <c r="K2001" s="11"/>
      <c r="L2001" s="11"/>
      <c r="M2001" s="11"/>
      <c r="N2001" s="11"/>
      <c r="O2001" s="11"/>
      <c r="P2001" s="11">
        <v>1.98403</v>
      </c>
      <c r="Q2001" s="11">
        <v>178</v>
      </c>
      <c r="R2001" s="11">
        <v>201601</v>
      </c>
      <c r="S2001" s="11">
        <v>81</v>
      </c>
      <c r="T2001" s="11" t="s">
        <v>167</v>
      </c>
      <c r="U2001" s="11" t="s">
        <v>2866</v>
      </c>
    </row>
    <row r="2002" spans="1:21">
      <c r="A2002" s="11">
        <v>68570</v>
      </c>
      <c r="B2002" s="11">
        <v>2</v>
      </c>
      <c r="C2002" s="11"/>
      <c r="D2002" s="11">
        <v>75.2</v>
      </c>
      <c r="E2002" s="11">
        <v>3</v>
      </c>
      <c r="F2002" s="11">
        <v>4</v>
      </c>
      <c r="G2002" s="11">
        <v>1</v>
      </c>
      <c r="H2002" s="11">
        <v>6</v>
      </c>
      <c r="I2002" s="11"/>
      <c r="J2002" s="11"/>
      <c r="K2002" s="11"/>
      <c r="L2002" s="11"/>
      <c r="M2002" s="11"/>
      <c r="N2002" s="11"/>
      <c r="O2002" s="11"/>
      <c r="P2002" s="11">
        <v>1.98403</v>
      </c>
      <c r="Q2002" s="11">
        <v>178</v>
      </c>
      <c r="R2002" s="11">
        <v>201601</v>
      </c>
      <c r="S2002" s="11">
        <v>81</v>
      </c>
      <c r="T2002" s="11" t="s">
        <v>167</v>
      </c>
      <c r="U2002" s="11" t="s">
        <v>2867</v>
      </c>
    </row>
    <row r="2003" spans="1:21">
      <c r="A2003" s="11">
        <v>68570</v>
      </c>
      <c r="B2003" s="11">
        <v>2</v>
      </c>
      <c r="C2003" s="11"/>
      <c r="D2003" s="11">
        <v>75.5</v>
      </c>
      <c r="E2003" s="11">
        <v>3</v>
      </c>
      <c r="F2003" s="11">
        <v>4</v>
      </c>
      <c r="G2003" s="11">
        <v>1</v>
      </c>
      <c r="H2003" s="11">
        <v>6</v>
      </c>
      <c r="I2003" s="11"/>
      <c r="J2003" s="11"/>
      <c r="K2003" s="11"/>
      <c r="L2003" s="11"/>
      <c r="M2003" s="11"/>
      <c r="N2003" s="11"/>
      <c r="O2003" s="11"/>
      <c r="P2003" s="11">
        <v>1.98403</v>
      </c>
      <c r="Q2003" s="11">
        <v>178</v>
      </c>
      <c r="R2003" s="11">
        <v>201601</v>
      </c>
      <c r="S2003" s="11">
        <v>81</v>
      </c>
      <c r="T2003" s="11" t="s">
        <v>167</v>
      </c>
      <c r="U2003" s="11" t="s">
        <v>2868</v>
      </c>
    </row>
    <row r="2004" spans="1:21">
      <c r="A2004" s="11">
        <v>68570</v>
      </c>
      <c r="B2004" s="11">
        <v>2</v>
      </c>
      <c r="C2004" s="11"/>
      <c r="D2004" s="11">
        <v>61.9</v>
      </c>
      <c r="E2004" s="11">
        <v>3</v>
      </c>
      <c r="F2004" s="11">
        <v>4</v>
      </c>
      <c r="G2004" s="11">
        <v>1</v>
      </c>
      <c r="H2004" s="11">
        <v>6</v>
      </c>
      <c r="I2004" s="11"/>
      <c r="J2004" s="11"/>
      <c r="K2004" s="11"/>
      <c r="L2004" s="11"/>
      <c r="M2004" s="11"/>
      <c r="N2004" s="11"/>
      <c r="O2004" s="11"/>
      <c r="P2004" s="11">
        <v>1.98403</v>
      </c>
      <c r="Q2004" s="11">
        <v>178</v>
      </c>
      <c r="R2004" s="11">
        <v>201601</v>
      </c>
      <c r="S2004" s="11">
        <v>81</v>
      </c>
      <c r="T2004" s="11" t="s">
        <v>167</v>
      </c>
      <c r="U2004" s="11" t="s">
        <v>2869</v>
      </c>
    </row>
    <row r="2005" spans="1:21">
      <c r="A2005" s="11">
        <v>68570</v>
      </c>
      <c r="B2005" s="11">
        <v>2</v>
      </c>
      <c r="C2005" s="11"/>
      <c r="D2005" s="11">
        <v>80.2</v>
      </c>
      <c r="E2005" s="11">
        <v>3</v>
      </c>
      <c r="F2005" s="11">
        <v>4</v>
      </c>
      <c r="G2005" s="11">
        <v>1</v>
      </c>
      <c r="H2005" s="11">
        <v>6</v>
      </c>
      <c r="I2005" s="11"/>
      <c r="J2005" s="11"/>
      <c r="K2005" s="11"/>
      <c r="L2005" s="11"/>
      <c r="M2005" s="11"/>
      <c r="N2005" s="11"/>
      <c r="O2005" s="11"/>
      <c r="P2005" s="11">
        <v>1.98403</v>
      </c>
      <c r="Q2005" s="11">
        <v>178</v>
      </c>
      <c r="R2005" s="11">
        <v>201601</v>
      </c>
      <c r="S2005" s="11">
        <v>81</v>
      </c>
      <c r="T2005" s="11" t="s">
        <v>167</v>
      </c>
      <c r="U2005" s="11" t="s">
        <v>2870</v>
      </c>
    </row>
    <row r="2006" spans="1:21">
      <c r="A2006" s="11">
        <v>68570</v>
      </c>
      <c r="B2006" s="11">
        <v>2</v>
      </c>
      <c r="C2006" s="11"/>
      <c r="D2006" s="11">
        <v>69.8</v>
      </c>
      <c r="E2006" s="11">
        <v>3</v>
      </c>
      <c r="F2006" s="11">
        <v>4</v>
      </c>
      <c r="G2006" s="11">
        <v>1</v>
      </c>
      <c r="H2006" s="11">
        <v>6</v>
      </c>
      <c r="I2006" s="11"/>
      <c r="J2006" s="11"/>
      <c r="K2006" s="11"/>
      <c r="L2006" s="11"/>
      <c r="M2006" s="11"/>
      <c r="N2006" s="11"/>
      <c r="O2006" s="11"/>
      <c r="P2006" s="11">
        <v>1.98403</v>
      </c>
      <c r="Q2006" s="11">
        <v>178</v>
      </c>
      <c r="R2006" s="11">
        <v>201601</v>
      </c>
      <c r="S2006" s="11">
        <v>81</v>
      </c>
      <c r="T2006" s="11" t="s">
        <v>167</v>
      </c>
      <c r="U2006" s="11" t="s">
        <v>2871</v>
      </c>
    </row>
    <row r="2007" spans="1:21">
      <c r="A2007" s="11">
        <v>68570</v>
      </c>
      <c r="B2007" s="11">
        <v>2</v>
      </c>
      <c r="C2007" s="11"/>
      <c r="D2007" s="11">
        <v>66.400000000000006</v>
      </c>
      <c r="E2007" s="11">
        <v>3</v>
      </c>
      <c r="F2007" s="11">
        <v>4</v>
      </c>
      <c r="G2007" s="11">
        <v>1</v>
      </c>
      <c r="H2007" s="11">
        <v>6</v>
      </c>
      <c r="I2007" s="11"/>
      <c r="J2007" s="11"/>
      <c r="K2007" s="11"/>
      <c r="L2007" s="11"/>
      <c r="M2007" s="11"/>
      <c r="N2007" s="11"/>
      <c r="O2007" s="11"/>
      <c r="P2007" s="11">
        <v>1.98403</v>
      </c>
      <c r="Q2007" s="11">
        <v>178</v>
      </c>
      <c r="R2007" s="11">
        <v>201601</v>
      </c>
      <c r="S2007" s="11">
        <v>81</v>
      </c>
      <c r="T2007" s="11" t="s">
        <v>167</v>
      </c>
      <c r="U2007" s="11" t="s">
        <v>2872</v>
      </c>
    </row>
    <row r="2008" spans="1:21">
      <c r="A2008" s="11">
        <v>68570</v>
      </c>
      <c r="B2008" s="11">
        <v>2</v>
      </c>
      <c r="C2008" s="11"/>
      <c r="D2008" s="11">
        <v>70.400000000000006</v>
      </c>
      <c r="E2008" s="11">
        <v>3</v>
      </c>
      <c r="F2008" s="11">
        <v>4</v>
      </c>
      <c r="G2008" s="11">
        <v>1</v>
      </c>
      <c r="H2008" s="11">
        <v>6</v>
      </c>
      <c r="I2008" s="11"/>
      <c r="J2008" s="11"/>
      <c r="K2008" s="11"/>
      <c r="L2008" s="11"/>
      <c r="M2008" s="11"/>
      <c r="N2008" s="11"/>
      <c r="O2008" s="11"/>
      <c r="P2008" s="11">
        <v>1.98403</v>
      </c>
      <c r="Q2008" s="11">
        <v>178</v>
      </c>
      <c r="R2008" s="11">
        <v>201601</v>
      </c>
      <c r="S2008" s="11">
        <v>81</v>
      </c>
      <c r="T2008" s="11" t="s">
        <v>167</v>
      </c>
      <c r="U2008" s="11" t="s">
        <v>2873</v>
      </c>
    </row>
    <row r="2009" spans="1:21">
      <c r="A2009" s="11">
        <v>68550</v>
      </c>
      <c r="B2009" s="11">
        <v>1</v>
      </c>
      <c r="C2009" s="11"/>
      <c r="D2009" s="11">
        <v>131.9</v>
      </c>
      <c r="E2009" s="11">
        <v>3</v>
      </c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>
        <v>1</v>
      </c>
      <c r="Q2009" s="11">
        <v>178</v>
      </c>
      <c r="R2009" s="11">
        <v>201601</v>
      </c>
      <c r="S2009" s="11">
        <v>92</v>
      </c>
      <c r="T2009" s="11" t="s">
        <v>155</v>
      </c>
      <c r="U2009" s="11" t="s">
        <v>2874</v>
      </c>
    </row>
    <row r="2010" spans="1:21">
      <c r="A2010" s="11">
        <v>68550</v>
      </c>
      <c r="B2010" s="11">
        <v>1</v>
      </c>
      <c r="C2010" s="11"/>
      <c r="D2010" s="11">
        <v>134</v>
      </c>
      <c r="E2010" s="11">
        <v>3</v>
      </c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>
        <v>1</v>
      </c>
      <c r="Q2010" s="11">
        <v>178</v>
      </c>
      <c r="R2010" s="11">
        <v>201601</v>
      </c>
      <c r="S2010" s="11">
        <v>92</v>
      </c>
      <c r="T2010" s="11" t="s">
        <v>155</v>
      </c>
      <c r="U2010" s="11" t="s">
        <v>2875</v>
      </c>
    </row>
    <row r="2011" spans="1:21">
      <c r="A2011" s="11">
        <v>68550</v>
      </c>
      <c r="B2011" s="11">
        <v>1</v>
      </c>
      <c r="C2011" s="11"/>
      <c r="D2011" s="11">
        <v>136.9</v>
      </c>
      <c r="E2011" s="11">
        <v>2</v>
      </c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>
        <v>1</v>
      </c>
      <c r="Q2011" s="11">
        <v>178</v>
      </c>
      <c r="R2011" s="11">
        <v>201601</v>
      </c>
      <c r="S2011" s="11">
        <v>92</v>
      </c>
      <c r="T2011" s="11" t="s">
        <v>155</v>
      </c>
      <c r="U2011" s="11" t="s">
        <v>2876</v>
      </c>
    </row>
    <row r="2012" spans="1:21">
      <c r="A2012" s="11">
        <v>68550</v>
      </c>
      <c r="B2012" s="11">
        <v>1</v>
      </c>
      <c r="C2012" s="11"/>
      <c r="D2012" s="11">
        <v>135.5</v>
      </c>
      <c r="E2012" s="11">
        <v>2</v>
      </c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>
        <v>1</v>
      </c>
      <c r="Q2012" s="11">
        <v>178</v>
      </c>
      <c r="R2012" s="11">
        <v>201601</v>
      </c>
      <c r="S2012" s="11">
        <v>92</v>
      </c>
      <c r="T2012" s="11" t="s">
        <v>155</v>
      </c>
      <c r="U2012" s="11" t="s">
        <v>2877</v>
      </c>
    </row>
    <row r="2013" spans="1:21">
      <c r="A2013" s="11">
        <v>68550</v>
      </c>
      <c r="B2013" s="11">
        <v>1</v>
      </c>
      <c r="C2013" s="11"/>
      <c r="D2013" s="11">
        <v>136.1</v>
      </c>
      <c r="E2013" s="11">
        <v>2</v>
      </c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>
        <v>1</v>
      </c>
      <c r="Q2013" s="11">
        <v>178</v>
      </c>
      <c r="R2013" s="11">
        <v>201601</v>
      </c>
      <c r="S2013" s="11">
        <v>92</v>
      </c>
      <c r="T2013" s="11" t="s">
        <v>155</v>
      </c>
      <c r="U2013" s="11" t="s">
        <v>2878</v>
      </c>
    </row>
    <row r="2014" spans="1:21">
      <c r="A2014" s="11">
        <v>68550</v>
      </c>
      <c r="B2014" s="11">
        <v>1</v>
      </c>
      <c r="C2014" s="11"/>
      <c r="D2014" s="11">
        <v>122.7</v>
      </c>
      <c r="E2014" s="11">
        <v>2</v>
      </c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>
        <v>1</v>
      </c>
      <c r="Q2014" s="11">
        <v>178</v>
      </c>
      <c r="R2014" s="11">
        <v>201601</v>
      </c>
      <c r="S2014" s="11">
        <v>92</v>
      </c>
      <c r="T2014" s="11" t="s">
        <v>155</v>
      </c>
      <c r="U2014" s="11" t="s">
        <v>2879</v>
      </c>
    </row>
    <row r="2015" spans="1:21">
      <c r="A2015" s="11">
        <v>68550</v>
      </c>
      <c r="B2015" s="11">
        <v>1</v>
      </c>
      <c r="C2015" s="11"/>
      <c r="D2015" s="11">
        <v>132</v>
      </c>
      <c r="E2015" s="11">
        <v>2</v>
      </c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>
        <v>1</v>
      </c>
      <c r="Q2015" s="11">
        <v>178</v>
      </c>
      <c r="R2015" s="11">
        <v>201601</v>
      </c>
      <c r="S2015" s="11">
        <v>92</v>
      </c>
      <c r="T2015" s="11" t="s">
        <v>155</v>
      </c>
      <c r="U2015" s="11" t="s">
        <v>2880</v>
      </c>
    </row>
    <row r="2016" spans="1:21">
      <c r="A2016" s="11">
        <v>68550</v>
      </c>
      <c r="B2016" s="11">
        <v>1</v>
      </c>
      <c r="C2016" s="11"/>
      <c r="D2016" s="11">
        <v>161.80000000000001</v>
      </c>
      <c r="E2016" s="11">
        <v>2</v>
      </c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>
        <v>1</v>
      </c>
      <c r="Q2016" s="11">
        <v>178</v>
      </c>
      <c r="R2016" s="11">
        <v>201601</v>
      </c>
      <c r="S2016" s="11">
        <v>92</v>
      </c>
      <c r="T2016" s="11" t="s">
        <v>155</v>
      </c>
      <c r="U2016" s="11" t="s">
        <v>2881</v>
      </c>
    </row>
    <row r="2017" spans="1:21">
      <c r="A2017" s="11">
        <v>68550</v>
      </c>
      <c r="B2017" s="11">
        <v>1</v>
      </c>
      <c r="C2017" s="11"/>
      <c r="D2017" s="11">
        <v>120.5</v>
      </c>
      <c r="E2017" s="11">
        <v>2</v>
      </c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>
        <v>1</v>
      </c>
      <c r="Q2017" s="11">
        <v>178</v>
      </c>
      <c r="R2017" s="11">
        <v>201601</v>
      </c>
      <c r="S2017" s="11">
        <v>92</v>
      </c>
      <c r="T2017" s="11" t="s">
        <v>155</v>
      </c>
      <c r="U2017" s="11" t="s">
        <v>2882</v>
      </c>
    </row>
    <row r="2018" spans="1:21">
      <c r="A2018" s="11">
        <v>68550</v>
      </c>
      <c r="B2018" s="11">
        <v>1</v>
      </c>
      <c r="C2018" s="11"/>
      <c r="D2018" s="11">
        <v>129.19999999999999</v>
      </c>
      <c r="E2018" s="11">
        <v>2</v>
      </c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>
        <v>1</v>
      </c>
      <c r="Q2018" s="11">
        <v>178</v>
      </c>
      <c r="R2018" s="11">
        <v>201601</v>
      </c>
      <c r="S2018" s="11">
        <v>92</v>
      </c>
      <c r="T2018" s="11" t="s">
        <v>155</v>
      </c>
      <c r="U2018" s="11" t="s">
        <v>2883</v>
      </c>
    </row>
    <row r="2019" spans="1:21">
      <c r="A2019" s="11">
        <v>68550</v>
      </c>
      <c r="B2019" s="11">
        <v>1</v>
      </c>
      <c r="C2019" s="11"/>
      <c r="D2019" s="11">
        <v>159.6</v>
      </c>
      <c r="E2019" s="11">
        <v>2</v>
      </c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>
        <v>1</v>
      </c>
      <c r="Q2019" s="11">
        <v>178</v>
      </c>
      <c r="R2019" s="11">
        <v>201601</v>
      </c>
      <c r="S2019" s="11">
        <v>92</v>
      </c>
      <c r="T2019" s="11" t="s">
        <v>155</v>
      </c>
      <c r="U2019" s="11" t="s">
        <v>2884</v>
      </c>
    </row>
    <row r="2020" spans="1:21">
      <c r="A2020" s="11">
        <v>68550</v>
      </c>
      <c r="B2020" s="11">
        <v>2</v>
      </c>
      <c r="C2020" s="11"/>
      <c r="D2020" s="11">
        <v>109.9</v>
      </c>
      <c r="E2020" s="11">
        <v>3</v>
      </c>
      <c r="F2020" s="11">
        <v>4</v>
      </c>
      <c r="G2020" s="11">
        <v>1</v>
      </c>
      <c r="H2020" s="11">
        <v>6</v>
      </c>
      <c r="I2020" s="11"/>
      <c r="J2020" s="11"/>
      <c r="K2020" s="11"/>
      <c r="L2020" s="11"/>
      <c r="M2020" s="11"/>
      <c r="N2020" s="11"/>
      <c r="O2020" s="11"/>
      <c r="P2020" s="11">
        <v>1</v>
      </c>
      <c r="Q2020" s="11">
        <v>178</v>
      </c>
      <c r="R2020" s="11">
        <v>201601</v>
      </c>
      <c r="S2020" s="11">
        <v>92</v>
      </c>
      <c r="T2020" s="11" t="s">
        <v>155</v>
      </c>
      <c r="U2020" s="11" t="s">
        <v>2885</v>
      </c>
    </row>
    <row r="2021" spans="1:21">
      <c r="A2021" s="11">
        <v>68570</v>
      </c>
      <c r="B2021" s="11">
        <v>1</v>
      </c>
      <c r="C2021" s="11"/>
      <c r="D2021" s="11">
        <v>108.2</v>
      </c>
      <c r="E2021" s="11">
        <v>2</v>
      </c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>
        <v>1</v>
      </c>
      <c r="Q2021" s="11">
        <v>178</v>
      </c>
      <c r="R2021" s="11">
        <v>201601</v>
      </c>
      <c r="S2021" s="11">
        <v>92</v>
      </c>
      <c r="T2021" s="11" t="s">
        <v>155</v>
      </c>
      <c r="U2021" s="11" t="s">
        <v>2886</v>
      </c>
    </row>
    <row r="2022" spans="1:21">
      <c r="A2022" s="11">
        <v>68570</v>
      </c>
      <c r="B2022" s="11">
        <v>1</v>
      </c>
      <c r="C2022" s="11"/>
      <c r="D2022" s="11">
        <v>99.6</v>
      </c>
      <c r="E2022" s="11">
        <v>2</v>
      </c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>
        <v>1</v>
      </c>
      <c r="Q2022" s="11">
        <v>178</v>
      </c>
      <c r="R2022" s="11">
        <v>201601</v>
      </c>
      <c r="S2022" s="11">
        <v>92</v>
      </c>
      <c r="T2022" s="11" t="s">
        <v>155</v>
      </c>
      <c r="U2022" s="11" t="s">
        <v>2887</v>
      </c>
    </row>
    <row r="2023" spans="1:21">
      <c r="A2023" s="11">
        <v>68570</v>
      </c>
      <c r="B2023" s="11">
        <v>1</v>
      </c>
      <c r="C2023" s="11"/>
      <c r="D2023" s="11">
        <v>102.9</v>
      </c>
      <c r="E2023" s="11">
        <v>2</v>
      </c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>
        <v>1</v>
      </c>
      <c r="Q2023" s="11">
        <v>178</v>
      </c>
      <c r="R2023" s="11">
        <v>201601</v>
      </c>
      <c r="S2023" s="11">
        <v>92</v>
      </c>
      <c r="T2023" s="11" t="s">
        <v>155</v>
      </c>
      <c r="U2023" s="11" t="s">
        <v>2888</v>
      </c>
    </row>
    <row r="2024" spans="1:21">
      <c r="A2024" s="11">
        <v>68570</v>
      </c>
      <c r="B2024" s="11">
        <v>1</v>
      </c>
      <c r="C2024" s="11"/>
      <c r="D2024" s="11">
        <v>106.3</v>
      </c>
      <c r="E2024" s="11">
        <v>2</v>
      </c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>
        <v>1</v>
      </c>
      <c r="Q2024" s="11">
        <v>178</v>
      </c>
      <c r="R2024" s="11">
        <v>201601</v>
      </c>
      <c r="S2024" s="11">
        <v>92</v>
      </c>
      <c r="T2024" s="11" t="s">
        <v>155</v>
      </c>
      <c r="U2024" s="11" t="s">
        <v>2889</v>
      </c>
    </row>
    <row r="2025" spans="1:21">
      <c r="A2025" s="11">
        <v>68570</v>
      </c>
      <c r="B2025" s="11">
        <v>1</v>
      </c>
      <c r="C2025" s="11"/>
      <c r="D2025" s="11">
        <v>103</v>
      </c>
      <c r="E2025" s="11">
        <v>2</v>
      </c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>
        <v>1</v>
      </c>
      <c r="Q2025" s="11">
        <v>178</v>
      </c>
      <c r="R2025" s="11">
        <v>201601</v>
      </c>
      <c r="S2025" s="11">
        <v>92</v>
      </c>
      <c r="T2025" s="11" t="s">
        <v>155</v>
      </c>
      <c r="U2025" s="11" t="s">
        <v>2890</v>
      </c>
    </row>
    <row r="2026" spans="1:21">
      <c r="A2026" s="11">
        <v>68550</v>
      </c>
      <c r="B2026" s="11">
        <v>1</v>
      </c>
      <c r="C2026" s="11"/>
      <c r="D2026" s="11">
        <v>105.2</v>
      </c>
      <c r="E2026" s="11">
        <v>2</v>
      </c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>
        <v>1</v>
      </c>
      <c r="Q2026" s="11">
        <v>178</v>
      </c>
      <c r="R2026" s="11">
        <v>201601</v>
      </c>
      <c r="S2026" s="11">
        <v>93</v>
      </c>
      <c r="T2026" s="11" t="s">
        <v>154</v>
      </c>
      <c r="U2026" s="11" t="s">
        <v>2891</v>
      </c>
    </row>
    <row r="2027" spans="1:21">
      <c r="A2027" s="11">
        <v>68570</v>
      </c>
      <c r="B2027" s="11">
        <v>1</v>
      </c>
      <c r="C2027" s="11"/>
      <c r="D2027" s="11">
        <v>80.599999999999994</v>
      </c>
      <c r="E2027" s="11">
        <v>2</v>
      </c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>
        <v>1</v>
      </c>
      <c r="Q2027" s="11">
        <v>178</v>
      </c>
      <c r="R2027" s="11">
        <v>201601</v>
      </c>
      <c r="S2027" s="11">
        <v>88</v>
      </c>
      <c r="T2027" s="11" t="s">
        <v>159</v>
      </c>
      <c r="U2027" s="11" t="s">
        <v>2892</v>
      </c>
    </row>
    <row r="2028" spans="1:21">
      <c r="A2028" s="11">
        <v>68570</v>
      </c>
      <c r="B2028" s="11">
        <v>1</v>
      </c>
      <c r="C2028" s="11"/>
      <c r="D2028" s="11">
        <v>72.400000000000006</v>
      </c>
      <c r="E2028" s="11">
        <v>2</v>
      </c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>
        <v>1</v>
      </c>
      <c r="Q2028" s="11">
        <v>178</v>
      </c>
      <c r="R2028" s="11">
        <v>201601</v>
      </c>
      <c r="S2028" s="11">
        <v>88</v>
      </c>
      <c r="T2028" s="11" t="s">
        <v>159</v>
      </c>
      <c r="U2028" s="11" t="s">
        <v>2893</v>
      </c>
    </row>
    <row r="2029" spans="1:21">
      <c r="A2029" s="11">
        <v>68570</v>
      </c>
      <c r="B2029" s="11">
        <v>1</v>
      </c>
      <c r="C2029" s="11"/>
      <c r="D2029" s="11">
        <v>44.1</v>
      </c>
      <c r="E2029" s="11">
        <v>0</v>
      </c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>
        <v>1</v>
      </c>
      <c r="Q2029" s="11">
        <v>178</v>
      </c>
      <c r="R2029" s="11">
        <v>201601</v>
      </c>
      <c r="S2029" s="11">
        <v>88</v>
      </c>
      <c r="T2029" s="11" t="s">
        <v>159</v>
      </c>
      <c r="U2029" s="11" t="s">
        <v>2894</v>
      </c>
    </row>
    <row r="2030" spans="1:21">
      <c r="A2030" s="11">
        <v>68570</v>
      </c>
      <c r="B2030" s="11">
        <v>1</v>
      </c>
      <c r="C2030" s="11"/>
      <c r="D2030" s="11">
        <v>58.6</v>
      </c>
      <c r="E2030" s="11">
        <v>2</v>
      </c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>
        <v>1</v>
      </c>
      <c r="Q2030" s="11">
        <v>178</v>
      </c>
      <c r="R2030" s="11">
        <v>201601</v>
      </c>
      <c r="S2030" s="11">
        <v>88</v>
      </c>
      <c r="T2030" s="11" t="s">
        <v>159</v>
      </c>
      <c r="U2030" s="11" t="s">
        <v>2895</v>
      </c>
    </row>
    <row r="2031" spans="1:21">
      <c r="A2031" s="11">
        <v>68570</v>
      </c>
      <c r="B2031" s="11">
        <v>1</v>
      </c>
      <c r="C2031" s="11"/>
      <c r="D2031" s="11">
        <v>41.5</v>
      </c>
      <c r="E2031" s="11">
        <v>2</v>
      </c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>
        <v>1</v>
      </c>
      <c r="Q2031" s="11">
        <v>178</v>
      </c>
      <c r="R2031" s="11">
        <v>201601</v>
      </c>
      <c r="S2031" s="11">
        <v>88</v>
      </c>
      <c r="T2031" s="11" t="s">
        <v>159</v>
      </c>
      <c r="U2031" s="11" t="s">
        <v>2896</v>
      </c>
    </row>
    <row r="2032" spans="1:21">
      <c r="A2032" s="11">
        <v>68570</v>
      </c>
      <c r="B2032" s="11">
        <v>1</v>
      </c>
      <c r="C2032" s="11"/>
      <c r="D2032" s="11">
        <v>116.7</v>
      </c>
      <c r="E2032" s="11">
        <v>3</v>
      </c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>
        <v>1</v>
      </c>
      <c r="Q2032" s="11">
        <v>178</v>
      </c>
      <c r="R2032" s="11">
        <v>201601</v>
      </c>
      <c r="S2032" s="11">
        <v>88</v>
      </c>
      <c r="T2032" s="11" t="s">
        <v>159</v>
      </c>
      <c r="U2032" s="11" t="s">
        <v>2897</v>
      </c>
    </row>
    <row r="2033" spans="1:21">
      <c r="A2033" s="11">
        <v>68570</v>
      </c>
      <c r="B2033" s="11">
        <v>1</v>
      </c>
      <c r="C2033" s="11"/>
      <c r="D2033" s="11">
        <v>100.6</v>
      </c>
      <c r="E2033" s="11">
        <v>3</v>
      </c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>
        <v>1</v>
      </c>
      <c r="Q2033" s="11">
        <v>178</v>
      </c>
      <c r="R2033" s="11">
        <v>201601</v>
      </c>
      <c r="S2033" s="11">
        <v>88</v>
      </c>
      <c r="T2033" s="11" t="s">
        <v>159</v>
      </c>
      <c r="U2033" s="11" t="s">
        <v>2898</v>
      </c>
    </row>
    <row r="2034" spans="1:21">
      <c r="A2034" s="11">
        <v>68570</v>
      </c>
      <c r="B2034" s="11">
        <v>2</v>
      </c>
      <c r="C2034" s="11"/>
      <c r="D2034" s="11">
        <v>75.099999999999994</v>
      </c>
      <c r="E2034" s="11">
        <v>3</v>
      </c>
      <c r="F2034" s="11">
        <v>4</v>
      </c>
      <c r="G2034" s="11">
        <v>1</v>
      </c>
      <c r="H2034" s="11">
        <v>6</v>
      </c>
      <c r="I2034" s="11"/>
      <c r="J2034" s="11"/>
      <c r="K2034" s="11"/>
      <c r="L2034" s="11"/>
      <c r="M2034" s="11"/>
      <c r="N2034" s="11"/>
      <c r="O2034" s="11"/>
      <c r="P2034" s="11">
        <v>1</v>
      </c>
      <c r="Q2034" s="11">
        <v>178</v>
      </c>
      <c r="R2034" s="11">
        <v>201601</v>
      </c>
      <c r="S2034" s="11">
        <v>88</v>
      </c>
      <c r="T2034" s="11" t="s">
        <v>159</v>
      </c>
      <c r="U2034" s="11" t="s">
        <v>2899</v>
      </c>
    </row>
    <row r="2035" spans="1:21">
      <c r="A2035" s="11">
        <v>68550</v>
      </c>
      <c r="B2035" s="11">
        <v>1</v>
      </c>
      <c r="C2035" s="11"/>
      <c r="D2035" s="11">
        <v>31</v>
      </c>
      <c r="E2035" s="11">
        <v>2</v>
      </c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>
        <v>1</v>
      </c>
      <c r="Q2035" s="11">
        <v>178</v>
      </c>
      <c r="R2035" s="11">
        <v>201601</v>
      </c>
      <c r="S2035" s="11">
        <v>89</v>
      </c>
      <c r="T2035" s="11" t="s">
        <v>158</v>
      </c>
      <c r="U2035" s="11" t="s">
        <v>2900</v>
      </c>
    </row>
    <row r="2036" spans="1:21">
      <c r="A2036" s="11">
        <v>68550</v>
      </c>
      <c r="B2036" s="11">
        <v>1</v>
      </c>
      <c r="C2036" s="11"/>
      <c r="D2036" s="11">
        <v>38.200000000000003</v>
      </c>
      <c r="E2036" s="11">
        <v>2</v>
      </c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>
        <v>1</v>
      </c>
      <c r="Q2036" s="11">
        <v>178</v>
      </c>
      <c r="R2036" s="11">
        <v>201601</v>
      </c>
      <c r="S2036" s="11">
        <v>89</v>
      </c>
      <c r="T2036" s="11" t="s">
        <v>158</v>
      </c>
      <c r="U2036" s="11" t="s">
        <v>2901</v>
      </c>
    </row>
    <row r="2037" spans="1:21">
      <c r="A2037" s="11">
        <v>68550</v>
      </c>
      <c r="B2037" s="11">
        <v>2</v>
      </c>
      <c r="C2037" s="11"/>
      <c r="D2037" s="11">
        <v>67</v>
      </c>
      <c r="E2037" s="11">
        <v>2</v>
      </c>
      <c r="F2037" s="11">
        <v>0</v>
      </c>
      <c r="G2037" s="11">
        <v>0</v>
      </c>
      <c r="H2037" s="11">
        <v>0</v>
      </c>
      <c r="I2037" s="11"/>
      <c r="J2037" s="11"/>
      <c r="K2037" s="11"/>
      <c r="L2037" s="11"/>
      <c r="M2037" s="11"/>
      <c r="N2037" s="11"/>
      <c r="O2037" s="11"/>
      <c r="P2037" s="11">
        <v>1</v>
      </c>
      <c r="Q2037" s="11">
        <v>178</v>
      </c>
      <c r="R2037" s="11">
        <v>201601</v>
      </c>
      <c r="S2037" s="11">
        <v>89</v>
      </c>
      <c r="T2037" s="11" t="s">
        <v>158</v>
      </c>
      <c r="U2037" s="11" t="s">
        <v>2902</v>
      </c>
    </row>
    <row r="2038" spans="1:21">
      <c r="A2038" s="11">
        <v>68570</v>
      </c>
      <c r="B2038" s="11">
        <v>1</v>
      </c>
      <c r="C2038" s="11"/>
      <c r="D2038" s="11">
        <v>97.2</v>
      </c>
      <c r="E2038" s="11">
        <v>3</v>
      </c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>
        <v>1</v>
      </c>
      <c r="Q2038" s="11">
        <v>178</v>
      </c>
      <c r="R2038" s="11">
        <v>201601</v>
      </c>
      <c r="S2038" s="11">
        <v>91</v>
      </c>
      <c r="T2038" s="11" t="s">
        <v>156</v>
      </c>
      <c r="U2038" s="11" t="s">
        <v>2903</v>
      </c>
    </row>
    <row r="2039" spans="1:21">
      <c r="A2039" s="11">
        <v>68570</v>
      </c>
      <c r="B2039" s="11">
        <v>1</v>
      </c>
      <c r="C2039" s="11"/>
      <c r="D2039" s="11">
        <v>35.9</v>
      </c>
      <c r="E2039" s="11">
        <v>2</v>
      </c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>
        <v>1</v>
      </c>
      <c r="Q2039" s="11">
        <v>178</v>
      </c>
      <c r="R2039" s="11">
        <v>201601</v>
      </c>
      <c r="S2039" s="11">
        <v>91</v>
      </c>
      <c r="T2039" s="11" t="s">
        <v>156</v>
      </c>
      <c r="U2039" s="11" t="s">
        <v>2904</v>
      </c>
    </row>
    <row r="2040" spans="1:21">
      <c r="A2040" s="11">
        <v>68570</v>
      </c>
      <c r="B2040" s="11">
        <v>1</v>
      </c>
      <c r="C2040" s="11"/>
      <c r="D2040" s="11">
        <v>106.8</v>
      </c>
      <c r="E2040" s="11">
        <v>2</v>
      </c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>
        <v>1</v>
      </c>
      <c r="Q2040" s="11">
        <v>178</v>
      </c>
      <c r="R2040" s="11">
        <v>201601</v>
      </c>
      <c r="S2040" s="11">
        <v>91</v>
      </c>
      <c r="T2040" s="11" t="s">
        <v>156</v>
      </c>
      <c r="U2040" s="11" t="s">
        <v>2905</v>
      </c>
    </row>
    <row r="2041" spans="1:21">
      <c r="A2041" s="11">
        <v>68570</v>
      </c>
      <c r="B2041" s="11">
        <v>1</v>
      </c>
      <c r="C2041" s="11"/>
      <c r="D2041" s="11">
        <v>99.2</v>
      </c>
      <c r="E2041" s="11">
        <v>2</v>
      </c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>
        <v>1</v>
      </c>
      <c r="Q2041" s="11">
        <v>178</v>
      </c>
      <c r="R2041" s="11">
        <v>201601</v>
      </c>
      <c r="S2041" s="11">
        <v>91</v>
      </c>
      <c r="T2041" s="11" t="s">
        <v>156</v>
      </c>
      <c r="U2041" s="11" t="s">
        <v>2906</v>
      </c>
    </row>
    <row r="2042" spans="1:21">
      <c r="A2042" s="11">
        <v>68570</v>
      </c>
      <c r="B2042" s="11">
        <v>1</v>
      </c>
      <c r="C2042" s="11"/>
      <c r="D2042" s="11">
        <v>107.8</v>
      </c>
      <c r="E2042" s="11">
        <v>2</v>
      </c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>
        <v>1</v>
      </c>
      <c r="Q2042" s="11">
        <v>178</v>
      </c>
      <c r="R2042" s="11">
        <v>201601</v>
      </c>
      <c r="S2042" s="11">
        <v>91</v>
      </c>
      <c r="T2042" s="11" t="s">
        <v>156</v>
      </c>
      <c r="U2042" s="11" t="s">
        <v>2907</v>
      </c>
    </row>
    <row r="2043" spans="1:21">
      <c r="A2043" s="11">
        <v>68570</v>
      </c>
      <c r="B2043" s="11">
        <v>2</v>
      </c>
      <c r="C2043" s="11"/>
      <c r="D2043" s="11">
        <v>62.6</v>
      </c>
      <c r="E2043" s="11">
        <v>3</v>
      </c>
      <c r="F2043" s="11">
        <v>4</v>
      </c>
      <c r="G2043" s="11">
        <v>1</v>
      </c>
      <c r="H2043" s="11">
        <v>5</v>
      </c>
      <c r="I2043" s="11"/>
      <c r="J2043" s="11"/>
      <c r="K2043" s="11">
        <v>5</v>
      </c>
      <c r="L2043" s="11">
        <v>0</v>
      </c>
      <c r="M2043" s="11">
        <v>0</v>
      </c>
      <c r="N2043" s="11">
        <v>20</v>
      </c>
      <c r="O2043" s="11"/>
      <c r="P2043" s="11">
        <v>1</v>
      </c>
      <c r="Q2043" s="11">
        <v>178</v>
      </c>
      <c r="R2043" s="11">
        <v>201601</v>
      </c>
      <c r="S2043" s="11">
        <v>91</v>
      </c>
      <c r="T2043" s="11" t="s">
        <v>156</v>
      </c>
      <c r="U2043" s="11" t="s">
        <v>2908</v>
      </c>
    </row>
    <row r="2044" spans="1:21">
      <c r="A2044" s="11">
        <v>68570</v>
      </c>
      <c r="B2044" s="11">
        <v>2</v>
      </c>
      <c r="C2044" s="11"/>
      <c r="D2044" s="11">
        <v>70.599999999999994</v>
      </c>
      <c r="E2044" s="11">
        <v>3</v>
      </c>
      <c r="F2044" s="11">
        <v>4</v>
      </c>
      <c r="G2044" s="11">
        <v>1</v>
      </c>
      <c r="H2044" s="11">
        <v>6</v>
      </c>
      <c r="I2044" s="11"/>
      <c r="J2044" s="11"/>
      <c r="K2044" s="11"/>
      <c r="L2044" s="11"/>
      <c r="M2044" s="11"/>
      <c r="N2044" s="11"/>
      <c r="O2044" s="11"/>
      <c r="P2044" s="11">
        <v>1</v>
      </c>
      <c r="Q2044" s="11">
        <v>178</v>
      </c>
      <c r="R2044" s="11">
        <v>201601</v>
      </c>
      <c r="S2044" s="11">
        <v>91</v>
      </c>
      <c r="T2044" s="11" t="s">
        <v>156</v>
      </c>
      <c r="U2044" s="11" t="s">
        <v>2909</v>
      </c>
    </row>
    <row r="2045" spans="1:21">
      <c r="A2045" s="11">
        <v>68570</v>
      </c>
      <c r="B2045" s="11">
        <v>1</v>
      </c>
      <c r="C2045" s="11"/>
      <c r="D2045" s="11">
        <v>99.9</v>
      </c>
      <c r="E2045" s="11">
        <v>3</v>
      </c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>
        <v>1</v>
      </c>
      <c r="Q2045" s="11">
        <v>178</v>
      </c>
      <c r="R2045" s="11">
        <v>201601</v>
      </c>
      <c r="S2045" s="11">
        <v>81</v>
      </c>
      <c r="T2045" s="11" t="s">
        <v>167</v>
      </c>
      <c r="U2045" s="11" t="s">
        <v>2910</v>
      </c>
    </row>
    <row r="2046" spans="1:21">
      <c r="A2046" s="11">
        <v>68570</v>
      </c>
      <c r="B2046" s="11">
        <v>1</v>
      </c>
      <c r="C2046" s="11"/>
      <c r="D2046" s="11">
        <v>94.4</v>
      </c>
      <c r="E2046" s="11">
        <v>3</v>
      </c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>
        <v>1</v>
      </c>
      <c r="Q2046" s="11">
        <v>178</v>
      </c>
      <c r="R2046" s="11">
        <v>201601</v>
      </c>
      <c r="S2046" s="11">
        <v>81</v>
      </c>
      <c r="T2046" s="11" t="s">
        <v>167</v>
      </c>
      <c r="U2046" s="11" t="s">
        <v>2911</v>
      </c>
    </row>
    <row r="2047" spans="1:21">
      <c r="A2047" s="11">
        <v>68570</v>
      </c>
      <c r="B2047" s="11">
        <v>1</v>
      </c>
      <c r="C2047" s="11"/>
      <c r="D2047" s="11">
        <v>101.7</v>
      </c>
      <c r="E2047" s="11">
        <v>3</v>
      </c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>
        <v>1</v>
      </c>
      <c r="Q2047" s="11">
        <v>178</v>
      </c>
      <c r="R2047" s="11">
        <v>201601</v>
      </c>
      <c r="S2047" s="11">
        <v>81</v>
      </c>
      <c r="T2047" s="11" t="s">
        <v>167</v>
      </c>
      <c r="U2047" s="11" t="s">
        <v>2912</v>
      </c>
    </row>
    <row r="2048" spans="1:21">
      <c r="A2048" s="11">
        <v>68570</v>
      </c>
      <c r="B2048" s="11">
        <v>1</v>
      </c>
      <c r="C2048" s="11"/>
      <c r="D2048" s="11">
        <v>101.8</v>
      </c>
      <c r="E2048" s="11">
        <v>3</v>
      </c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>
        <v>1</v>
      </c>
      <c r="Q2048" s="11">
        <v>178</v>
      </c>
      <c r="R2048" s="11">
        <v>201601</v>
      </c>
      <c r="S2048" s="11">
        <v>81</v>
      </c>
      <c r="T2048" s="11" t="s">
        <v>167</v>
      </c>
      <c r="U2048" s="11" t="s">
        <v>2913</v>
      </c>
    </row>
    <row r="2049" spans="1:21">
      <c r="A2049" s="11">
        <v>68570</v>
      </c>
      <c r="B2049" s="11">
        <v>1</v>
      </c>
      <c r="C2049" s="11"/>
      <c r="D2049" s="11">
        <v>106.3</v>
      </c>
      <c r="E2049" s="11">
        <v>3</v>
      </c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>
        <v>1</v>
      </c>
      <c r="Q2049" s="11">
        <v>178</v>
      </c>
      <c r="R2049" s="11">
        <v>201601</v>
      </c>
      <c r="S2049" s="11">
        <v>81</v>
      </c>
      <c r="T2049" s="11" t="s">
        <v>167</v>
      </c>
      <c r="U2049" s="11" t="s">
        <v>2914</v>
      </c>
    </row>
    <row r="2050" spans="1:21">
      <c r="A2050" s="11">
        <v>68570</v>
      </c>
      <c r="B2050" s="11">
        <v>1</v>
      </c>
      <c r="C2050" s="11"/>
      <c r="D2050" s="11">
        <v>98.1</v>
      </c>
      <c r="E2050" s="11">
        <v>3</v>
      </c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>
        <v>1</v>
      </c>
      <c r="Q2050" s="11">
        <v>178</v>
      </c>
      <c r="R2050" s="11">
        <v>201601</v>
      </c>
      <c r="S2050" s="11">
        <v>81</v>
      </c>
      <c r="T2050" s="11" t="s">
        <v>167</v>
      </c>
      <c r="U2050" s="11" t="s">
        <v>2915</v>
      </c>
    </row>
    <row r="2051" spans="1:21">
      <c r="A2051" s="11">
        <v>68570</v>
      </c>
      <c r="B2051" s="11">
        <v>1</v>
      </c>
      <c r="C2051" s="11"/>
      <c r="D2051" s="11">
        <v>90.1</v>
      </c>
      <c r="E2051" s="11">
        <v>3</v>
      </c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>
        <v>1</v>
      </c>
      <c r="Q2051" s="11">
        <v>178</v>
      </c>
      <c r="R2051" s="11">
        <v>201601</v>
      </c>
      <c r="S2051" s="11">
        <v>81</v>
      </c>
      <c r="T2051" s="11" t="s">
        <v>167</v>
      </c>
      <c r="U2051" s="11" t="s">
        <v>2916</v>
      </c>
    </row>
    <row r="2052" spans="1:21">
      <c r="A2052" s="11">
        <v>68570</v>
      </c>
      <c r="B2052" s="11">
        <v>1</v>
      </c>
      <c r="C2052" s="11"/>
      <c r="D2052" s="11">
        <v>91.8</v>
      </c>
      <c r="E2052" s="11">
        <v>3</v>
      </c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>
        <v>1</v>
      </c>
      <c r="Q2052" s="11">
        <v>178</v>
      </c>
      <c r="R2052" s="11">
        <v>201601</v>
      </c>
      <c r="S2052" s="11">
        <v>81</v>
      </c>
      <c r="T2052" s="11" t="s">
        <v>167</v>
      </c>
      <c r="U2052" s="11" t="s">
        <v>2917</v>
      </c>
    </row>
    <row r="2053" spans="1:21">
      <c r="A2053" s="11">
        <v>68570</v>
      </c>
      <c r="B2053" s="11">
        <v>1</v>
      </c>
      <c r="C2053" s="11"/>
      <c r="D2053" s="11">
        <v>87.8</v>
      </c>
      <c r="E2053" s="11">
        <v>2</v>
      </c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>
        <v>1</v>
      </c>
      <c r="Q2053" s="11">
        <v>178</v>
      </c>
      <c r="R2053" s="11">
        <v>201601</v>
      </c>
      <c r="S2053" s="11">
        <v>81</v>
      </c>
      <c r="T2053" s="11" t="s">
        <v>167</v>
      </c>
      <c r="U2053" s="11" t="s">
        <v>2918</v>
      </c>
    </row>
    <row r="2054" spans="1:21">
      <c r="A2054" s="11">
        <v>68570</v>
      </c>
      <c r="B2054" s="11">
        <v>1</v>
      </c>
      <c r="C2054" s="11"/>
      <c r="D2054" s="11">
        <v>94.9</v>
      </c>
      <c r="E2054" s="11">
        <v>2</v>
      </c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>
        <v>1</v>
      </c>
      <c r="Q2054" s="11">
        <v>178</v>
      </c>
      <c r="R2054" s="11">
        <v>201601</v>
      </c>
      <c r="S2054" s="11">
        <v>81</v>
      </c>
      <c r="T2054" s="11" t="s">
        <v>167</v>
      </c>
      <c r="U2054" s="11" t="s">
        <v>2919</v>
      </c>
    </row>
    <row r="2055" spans="1:21">
      <c r="A2055" s="11">
        <v>68570</v>
      </c>
      <c r="B2055" s="11">
        <v>1</v>
      </c>
      <c r="C2055" s="11"/>
      <c r="D2055" s="11">
        <v>98.2</v>
      </c>
      <c r="E2055" s="11">
        <v>2</v>
      </c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>
        <v>1</v>
      </c>
      <c r="Q2055" s="11">
        <v>178</v>
      </c>
      <c r="R2055" s="11">
        <v>201601</v>
      </c>
      <c r="S2055" s="11">
        <v>81</v>
      </c>
      <c r="T2055" s="11" t="s">
        <v>167</v>
      </c>
      <c r="U2055" s="11" t="s">
        <v>2920</v>
      </c>
    </row>
    <row r="2056" spans="1:21">
      <c r="A2056" s="11">
        <v>68570</v>
      </c>
      <c r="B2056" s="11">
        <v>1</v>
      </c>
      <c r="C2056" s="11"/>
      <c r="D2056" s="11">
        <v>86.4</v>
      </c>
      <c r="E2056" s="11">
        <v>2</v>
      </c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>
        <v>1</v>
      </c>
      <c r="Q2056" s="11">
        <v>178</v>
      </c>
      <c r="R2056" s="11">
        <v>201601</v>
      </c>
      <c r="S2056" s="11">
        <v>81</v>
      </c>
      <c r="T2056" s="11" t="s">
        <v>167</v>
      </c>
      <c r="U2056" s="11" t="s">
        <v>2921</v>
      </c>
    </row>
    <row r="2057" spans="1:21">
      <c r="A2057" s="11">
        <v>68570</v>
      </c>
      <c r="B2057" s="11">
        <v>1</v>
      </c>
      <c r="C2057" s="11"/>
      <c r="D2057" s="11">
        <v>109.4</v>
      </c>
      <c r="E2057" s="11">
        <v>2</v>
      </c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>
        <v>1</v>
      </c>
      <c r="Q2057" s="11">
        <v>178</v>
      </c>
      <c r="R2057" s="11">
        <v>201601</v>
      </c>
      <c r="S2057" s="11">
        <v>81</v>
      </c>
      <c r="T2057" s="11" t="s">
        <v>167</v>
      </c>
      <c r="U2057" s="11" t="s">
        <v>2922</v>
      </c>
    </row>
    <row r="2058" spans="1:21">
      <c r="A2058" s="11">
        <v>68570</v>
      </c>
      <c r="B2058" s="11">
        <v>1</v>
      </c>
      <c r="C2058" s="11"/>
      <c r="D2058" s="11">
        <v>109.5</v>
      </c>
      <c r="E2058" s="11">
        <v>2</v>
      </c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>
        <v>1</v>
      </c>
      <c r="Q2058" s="11">
        <v>178</v>
      </c>
      <c r="R2058" s="11">
        <v>201601</v>
      </c>
      <c r="S2058" s="11">
        <v>81</v>
      </c>
      <c r="T2058" s="11" t="s">
        <v>167</v>
      </c>
      <c r="U2058" s="11" t="s">
        <v>2923</v>
      </c>
    </row>
    <row r="2059" spans="1:21">
      <c r="A2059" s="11">
        <v>68570</v>
      </c>
      <c r="B2059" s="11">
        <v>1</v>
      </c>
      <c r="C2059" s="11"/>
      <c r="D2059" s="11">
        <v>87.7</v>
      </c>
      <c r="E2059" s="11">
        <v>2</v>
      </c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>
        <v>1</v>
      </c>
      <c r="Q2059" s="11">
        <v>178</v>
      </c>
      <c r="R2059" s="11">
        <v>201601</v>
      </c>
      <c r="S2059" s="11">
        <v>81</v>
      </c>
      <c r="T2059" s="11" t="s">
        <v>167</v>
      </c>
      <c r="U2059" s="11" t="s">
        <v>2924</v>
      </c>
    </row>
    <row r="2060" spans="1:21">
      <c r="A2060" s="11">
        <v>68570</v>
      </c>
      <c r="B2060" s="11">
        <v>1</v>
      </c>
      <c r="C2060" s="11"/>
      <c r="D2060" s="11">
        <v>89.5</v>
      </c>
      <c r="E2060" s="11">
        <v>2</v>
      </c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>
        <v>1</v>
      </c>
      <c r="Q2060" s="11">
        <v>178</v>
      </c>
      <c r="R2060" s="11">
        <v>201601</v>
      </c>
      <c r="S2060" s="11">
        <v>81</v>
      </c>
      <c r="T2060" s="11" t="s">
        <v>167</v>
      </c>
      <c r="U2060" s="11" t="s">
        <v>2925</v>
      </c>
    </row>
    <row r="2061" spans="1:21">
      <c r="A2061" s="11">
        <v>68570</v>
      </c>
      <c r="B2061" s="11">
        <v>1</v>
      </c>
      <c r="C2061" s="11"/>
      <c r="D2061" s="11">
        <v>80.2</v>
      </c>
      <c r="E2061" s="11">
        <v>2</v>
      </c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>
        <v>1</v>
      </c>
      <c r="Q2061" s="11">
        <v>178</v>
      </c>
      <c r="R2061" s="11">
        <v>201601</v>
      </c>
      <c r="S2061" s="11">
        <v>81</v>
      </c>
      <c r="T2061" s="11" t="s">
        <v>167</v>
      </c>
      <c r="U2061" s="11" t="s">
        <v>2926</v>
      </c>
    </row>
    <row r="2062" spans="1:21">
      <c r="A2062" s="11">
        <v>68570</v>
      </c>
      <c r="B2062" s="11">
        <v>1</v>
      </c>
      <c r="C2062" s="11"/>
      <c r="D2062" s="11">
        <v>88.2</v>
      </c>
      <c r="E2062" s="11">
        <v>2</v>
      </c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>
        <v>1</v>
      </c>
      <c r="Q2062" s="11">
        <v>178</v>
      </c>
      <c r="R2062" s="11">
        <v>201601</v>
      </c>
      <c r="S2062" s="11">
        <v>81</v>
      </c>
      <c r="T2062" s="11" t="s">
        <v>167</v>
      </c>
      <c r="U2062" s="11" t="s">
        <v>2927</v>
      </c>
    </row>
    <row r="2063" spans="1:21">
      <c r="A2063" s="11">
        <v>68570</v>
      </c>
      <c r="B2063" s="11">
        <v>1</v>
      </c>
      <c r="C2063" s="11"/>
      <c r="D2063" s="11">
        <v>104</v>
      </c>
      <c r="E2063" s="11">
        <v>2</v>
      </c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>
        <v>1</v>
      </c>
      <c r="Q2063" s="11">
        <v>178</v>
      </c>
      <c r="R2063" s="11">
        <v>201601</v>
      </c>
      <c r="S2063" s="11">
        <v>81</v>
      </c>
      <c r="T2063" s="11" t="s">
        <v>167</v>
      </c>
      <c r="U2063" s="11" t="s">
        <v>2928</v>
      </c>
    </row>
    <row r="2064" spans="1:21">
      <c r="A2064" s="11">
        <v>68570</v>
      </c>
      <c r="B2064" s="11">
        <v>1</v>
      </c>
      <c r="C2064" s="11"/>
      <c r="D2064" s="11">
        <v>97.5</v>
      </c>
      <c r="E2064" s="11">
        <v>2</v>
      </c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>
        <v>1</v>
      </c>
      <c r="Q2064" s="11">
        <v>178</v>
      </c>
      <c r="R2064" s="11">
        <v>201601</v>
      </c>
      <c r="S2064" s="11">
        <v>81</v>
      </c>
      <c r="T2064" s="11" t="s">
        <v>167</v>
      </c>
      <c r="U2064" s="11" t="s">
        <v>2929</v>
      </c>
    </row>
    <row r="2065" spans="1:21">
      <c r="A2065" s="11">
        <v>68570</v>
      </c>
      <c r="B2065" s="11">
        <v>1</v>
      </c>
      <c r="C2065" s="11"/>
      <c r="D2065" s="11">
        <v>86.2</v>
      </c>
      <c r="E2065" s="11">
        <v>2</v>
      </c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>
        <v>1</v>
      </c>
      <c r="Q2065" s="11">
        <v>178</v>
      </c>
      <c r="R2065" s="11">
        <v>201601</v>
      </c>
      <c r="S2065" s="11">
        <v>81</v>
      </c>
      <c r="T2065" s="11" t="s">
        <v>167</v>
      </c>
      <c r="U2065" s="11" t="s">
        <v>2930</v>
      </c>
    </row>
    <row r="2066" spans="1:21">
      <c r="A2066" s="11">
        <v>68570</v>
      </c>
      <c r="B2066" s="11">
        <v>1</v>
      </c>
      <c r="C2066" s="11"/>
      <c r="D2066" s="11">
        <v>87.6</v>
      </c>
      <c r="E2066" s="11">
        <v>2</v>
      </c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>
        <v>1</v>
      </c>
      <c r="Q2066" s="11">
        <v>178</v>
      </c>
      <c r="R2066" s="11">
        <v>201601</v>
      </c>
      <c r="S2066" s="11">
        <v>81</v>
      </c>
      <c r="T2066" s="11" t="s">
        <v>167</v>
      </c>
      <c r="U2066" s="11" t="s">
        <v>2931</v>
      </c>
    </row>
    <row r="2067" spans="1:21">
      <c r="A2067" s="11">
        <v>68570</v>
      </c>
      <c r="B2067" s="11">
        <v>1</v>
      </c>
      <c r="C2067" s="11"/>
      <c r="D2067" s="11">
        <v>107.9</v>
      </c>
      <c r="E2067" s="11">
        <v>2</v>
      </c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>
        <v>1</v>
      </c>
      <c r="Q2067" s="11">
        <v>178</v>
      </c>
      <c r="R2067" s="11">
        <v>201601</v>
      </c>
      <c r="S2067" s="11">
        <v>81</v>
      </c>
      <c r="T2067" s="11" t="s">
        <v>167</v>
      </c>
      <c r="U2067" s="11" t="s">
        <v>2932</v>
      </c>
    </row>
    <row r="2068" spans="1:21">
      <c r="A2068" s="11">
        <v>68570</v>
      </c>
      <c r="B2068" s="11">
        <v>1</v>
      </c>
      <c r="C2068" s="11"/>
      <c r="D2068" s="11">
        <v>81</v>
      </c>
      <c r="E2068" s="11">
        <v>2</v>
      </c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>
        <v>1</v>
      </c>
      <c r="Q2068" s="11">
        <v>178</v>
      </c>
      <c r="R2068" s="11">
        <v>201601</v>
      </c>
      <c r="S2068" s="11">
        <v>81</v>
      </c>
      <c r="T2068" s="11" t="s">
        <v>167</v>
      </c>
      <c r="U2068" s="11" t="s">
        <v>2933</v>
      </c>
    </row>
    <row r="2069" spans="1:21">
      <c r="A2069" s="11">
        <v>68570</v>
      </c>
      <c r="B2069" s="11">
        <v>1</v>
      </c>
      <c r="C2069" s="11"/>
      <c r="D2069" s="11">
        <v>105.2</v>
      </c>
      <c r="E2069" s="11">
        <v>2</v>
      </c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>
        <v>1</v>
      </c>
      <c r="Q2069" s="11">
        <v>178</v>
      </c>
      <c r="R2069" s="11">
        <v>201601</v>
      </c>
      <c r="S2069" s="11">
        <v>81</v>
      </c>
      <c r="T2069" s="11" t="s">
        <v>167</v>
      </c>
      <c r="U2069" s="11" t="s">
        <v>2934</v>
      </c>
    </row>
    <row r="2070" spans="1:21">
      <c r="A2070" s="11">
        <v>68570</v>
      </c>
      <c r="B2070" s="11">
        <v>1</v>
      </c>
      <c r="C2070" s="11"/>
      <c r="D2070" s="11">
        <v>111.5</v>
      </c>
      <c r="E2070" s="11">
        <v>2</v>
      </c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>
        <v>1</v>
      </c>
      <c r="Q2070" s="11">
        <v>178</v>
      </c>
      <c r="R2070" s="11">
        <v>201601</v>
      </c>
      <c r="S2070" s="11">
        <v>81</v>
      </c>
      <c r="T2070" s="11" t="s">
        <v>167</v>
      </c>
      <c r="U2070" s="11" t="s">
        <v>2935</v>
      </c>
    </row>
    <row r="2071" spans="1:21">
      <c r="A2071" s="11">
        <v>68570</v>
      </c>
      <c r="B2071" s="11">
        <v>1</v>
      </c>
      <c r="C2071" s="11"/>
      <c r="D2071" s="11">
        <v>102.9</v>
      </c>
      <c r="E2071" s="11">
        <v>2</v>
      </c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>
        <v>1</v>
      </c>
      <c r="Q2071" s="11">
        <v>178</v>
      </c>
      <c r="R2071" s="11">
        <v>201601</v>
      </c>
      <c r="S2071" s="11">
        <v>81</v>
      </c>
      <c r="T2071" s="11" t="s">
        <v>167</v>
      </c>
      <c r="U2071" s="11" t="s">
        <v>2936</v>
      </c>
    </row>
    <row r="2072" spans="1:21">
      <c r="A2072" s="11">
        <v>68570</v>
      </c>
      <c r="B2072" s="11">
        <v>1</v>
      </c>
      <c r="C2072" s="11"/>
      <c r="D2072" s="11">
        <v>97.7</v>
      </c>
      <c r="E2072" s="11">
        <v>2</v>
      </c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>
        <v>1</v>
      </c>
      <c r="Q2072" s="11">
        <v>178</v>
      </c>
      <c r="R2072" s="11">
        <v>201601</v>
      </c>
      <c r="S2072" s="11">
        <v>81</v>
      </c>
      <c r="T2072" s="11" t="s">
        <v>167</v>
      </c>
      <c r="U2072" s="11" t="s">
        <v>2937</v>
      </c>
    </row>
    <row r="2073" spans="1:21">
      <c r="A2073" s="11">
        <v>68570</v>
      </c>
      <c r="B2073" s="11">
        <v>1</v>
      </c>
      <c r="C2073" s="11"/>
      <c r="D2073" s="11">
        <v>90</v>
      </c>
      <c r="E2073" s="11">
        <v>2</v>
      </c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>
        <v>1</v>
      </c>
      <c r="Q2073" s="11">
        <v>178</v>
      </c>
      <c r="R2073" s="11">
        <v>201601</v>
      </c>
      <c r="S2073" s="11">
        <v>81</v>
      </c>
      <c r="T2073" s="11" t="s">
        <v>167</v>
      </c>
      <c r="U2073" s="11" t="s">
        <v>2938</v>
      </c>
    </row>
    <row r="2074" spans="1:21">
      <c r="A2074" s="11">
        <v>68570</v>
      </c>
      <c r="B2074" s="11">
        <v>1</v>
      </c>
      <c r="C2074" s="11"/>
      <c r="D2074" s="11">
        <v>92.7</v>
      </c>
      <c r="E2074" s="11">
        <v>2</v>
      </c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>
        <v>1</v>
      </c>
      <c r="Q2074" s="11">
        <v>178</v>
      </c>
      <c r="R2074" s="11">
        <v>201601</v>
      </c>
      <c r="S2074" s="11">
        <v>81</v>
      </c>
      <c r="T2074" s="11" t="s">
        <v>167</v>
      </c>
      <c r="U2074" s="11" t="s">
        <v>2939</v>
      </c>
    </row>
    <row r="2075" spans="1:21">
      <c r="A2075" s="11">
        <v>68570</v>
      </c>
      <c r="B2075" s="11">
        <v>1</v>
      </c>
      <c r="C2075" s="11"/>
      <c r="D2075" s="11">
        <v>102.4</v>
      </c>
      <c r="E2075" s="11">
        <v>2</v>
      </c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>
        <v>1</v>
      </c>
      <c r="Q2075" s="11">
        <v>178</v>
      </c>
      <c r="R2075" s="11">
        <v>201601</v>
      </c>
      <c r="S2075" s="11">
        <v>81</v>
      </c>
      <c r="T2075" s="11" t="s">
        <v>167</v>
      </c>
      <c r="U2075" s="11" t="s">
        <v>2940</v>
      </c>
    </row>
    <row r="2076" spans="1:21">
      <c r="A2076" s="11">
        <v>68570</v>
      </c>
      <c r="B2076" s="11">
        <v>1</v>
      </c>
      <c r="C2076" s="11"/>
      <c r="D2076" s="11">
        <v>94.9</v>
      </c>
      <c r="E2076" s="11">
        <v>2</v>
      </c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>
        <v>1</v>
      </c>
      <c r="Q2076" s="11">
        <v>178</v>
      </c>
      <c r="R2076" s="11">
        <v>201601</v>
      </c>
      <c r="S2076" s="11">
        <v>81</v>
      </c>
      <c r="T2076" s="11" t="s">
        <v>167</v>
      </c>
      <c r="U2076" s="11" t="s">
        <v>2941</v>
      </c>
    </row>
    <row r="2077" spans="1:21">
      <c r="A2077" s="11">
        <v>68570</v>
      </c>
      <c r="B2077" s="11">
        <v>1</v>
      </c>
      <c r="C2077" s="11"/>
      <c r="D2077" s="11">
        <v>86</v>
      </c>
      <c r="E2077" s="11">
        <v>2</v>
      </c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>
        <v>1</v>
      </c>
      <c r="Q2077" s="11">
        <v>178</v>
      </c>
      <c r="R2077" s="11">
        <v>201601</v>
      </c>
      <c r="S2077" s="11">
        <v>81</v>
      </c>
      <c r="T2077" s="11" t="s">
        <v>167</v>
      </c>
      <c r="U2077" s="11" t="s">
        <v>2942</v>
      </c>
    </row>
    <row r="2078" spans="1:21">
      <c r="A2078" s="11">
        <v>68570</v>
      </c>
      <c r="B2078" s="11">
        <v>1</v>
      </c>
      <c r="C2078" s="11"/>
      <c r="D2078" s="11">
        <v>89.3</v>
      </c>
      <c r="E2078" s="11">
        <v>2</v>
      </c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>
        <v>1</v>
      </c>
      <c r="Q2078" s="11">
        <v>178</v>
      </c>
      <c r="R2078" s="11">
        <v>201601</v>
      </c>
      <c r="S2078" s="11">
        <v>81</v>
      </c>
      <c r="T2078" s="11" t="s">
        <v>167</v>
      </c>
      <c r="U2078" s="11" t="s">
        <v>2943</v>
      </c>
    </row>
    <row r="2079" spans="1:21">
      <c r="A2079" s="11">
        <v>68570</v>
      </c>
      <c r="B2079" s="11">
        <v>1</v>
      </c>
      <c r="C2079" s="11"/>
      <c r="D2079" s="11">
        <v>75.7</v>
      </c>
      <c r="E2079" s="11">
        <v>2</v>
      </c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>
        <v>1</v>
      </c>
      <c r="Q2079" s="11">
        <v>178</v>
      </c>
      <c r="R2079" s="11">
        <v>201601</v>
      </c>
      <c r="S2079" s="11">
        <v>81</v>
      </c>
      <c r="T2079" s="11" t="s">
        <v>167</v>
      </c>
      <c r="U2079" s="11" t="s">
        <v>2944</v>
      </c>
    </row>
    <row r="2080" spans="1:21">
      <c r="A2080" s="11">
        <v>68570</v>
      </c>
      <c r="B2080" s="11">
        <v>1</v>
      </c>
      <c r="C2080" s="11"/>
      <c r="D2080" s="11">
        <v>80.599999999999994</v>
      </c>
      <c r="E2080" s="11">
        <v>2</v>
      </c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>
        <v>1</v>
      </c>
      <c r="Q2080" s="11">
        <v>178</v>
      </c>
      <c r="R2080" s="11">
        <v>201601</v>
      </c>
      <c r="S2080" s="11">
        <v>81</v>
      </c>
      <c r="T2080" s="11" t="s">
        <v>167</v>
      </c>
      <c r="U2080" s="11" t="s">
        <v>2945</v>
      </c>
    </row>
    <row r="2081" spans="1:21">
      <c r="A2081" s="11">
        <v>68570</v>
      </c>
      <c r="B2081" s="11">
        <v>1</v>
      </c>
      <c r="C2081" s="11"/>
      <c r="D2081" s="11">
        <v>94.8</v>
      </c>
      <c r="E2081" s="11">
        <v>2</v>
      </c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>
        <v>1</v>
      </c>
      <c r="Q2081" s="11">
        <v>178</v>
      </c>
      <c r="R2081" s="11">
        <v>201601</v>
      </c>
      <c r="S2081" s="11">
        <v>81</v>
      </c>
      <c r="T2081" s="11" t="s">
        <v>167</v>
      </c>
      <c r="U2081" s="11" t="s">
        <v>2946</v>
      </c>
    </row>
    <row r="2082" spans="1:21">
      <c r="A2082" s="11">
        <v>68570</v>
      </c>
      <c r="B2082" s="11">
        <v>1</v>
      </c>
      <c r="C2082" s="11"/>
      <c r="D2082" s="11">
        <v>96.2</v>
      </c>
      <c r="E2082" s="11">
        <v>2</v>
      </c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>
        <v>1</v>
      </c>
      <c r="Q2082" s="11">
        <v>178</v>
      </c>
      <c r="R2082" s="11">
        <v>201601</v>
      </c>
      <c r="S2082" s="11">
        <v>81</v>
      </c>
      <c r="T2082" s="11" t="s">
        <v>167</v>
      </c>
      <c r="U2082" s="11" t="s">
        <v>2947</v>
      </c>
    </row>
    <row r="2083" spans="1:21">
      <c r="A2083" s="11">
        <v>68570</v>
      </c>
      <c r="B2083" s="11">
        <v>1</v>
      </c>
      <c r="C2083" s="11"/>
      <c r="D2083" s="11">
        <v>108.9</v>
      </c>
      <c r="E2083" s="11">
        <v>2</v>
      </c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>
        <v>1</v>
      </c>
      <c r="Q2083" s="11">
        <v>178</v>
      </c>
      <c r="R2083" s="11">
        <v>201601</v>
      </c>
      <c r="S2083" s="11">
        <v>81</v>
      </c>
      <c r="T2083" s="11" t="s">
        <v>167</v>
      </c>
      <c r="U2083" s="11" t="s">
        <v>2948</v>
      </c>
    </row>
    <row r="2084" spans="1:21">
      <c r="A2084" s="11">
        <v>68570</v>
      </c>
      <c r="B2084" s="11">
        <v>1</v>
      </c>
      <c r="C2084" s="11"/>
      <c r="D2084" s="11">
        <v>93.6</v>
      </c>
      <c r="E2084" s="11">
        <v>2</v>
      </c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>
        <v>1</v>
      </c>
      <c r="Q2084" s="11">
        <v>178</v>
      </c>
      <c r="R2084" s="11">
        <v>201601</v>
      </c>
      <c r="S2084" s="11">
        <v>81</v>
      </c>
      <c r="T2084" s="11" t="s">
        <v>167</v>
      </c>
      <c r="U2084" s="11" t="s">
        <v>2949</v>
      </c>
    </row>
    <row r="2085" spans="1:21">
      <c r="A2085" s="11">
        <v>68570</v>
      </c>
      <c r="B2085" s="11">
        <v>1</v>
      </c>
      <c r="C2085" s="11"/>
      <c r="D2085" s="11">
        <v>77.7</v>
      </c>
      <c r="E2085" s="11">
        <v>2</v>
      </c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>
        <v>1</v>
      </c>
      <c r="Q2085" s="11">
        <v>178</v>
      </c>
      <c r="R2085" s="11">
        <v>201601</v>
      </c>
      <c r="S2085" s="11">
        <v>81</v>
      </c>
      <c r="T2085" s="11" t="s">
        <v>167</v>
      </c>
      <c r="U2085" s="11" t="s">
        <v>2950</v>
      </c>
    </row>
    <row r="2086" spans="1:21">
      <c r="A2086" s="11">
        <v>68570</v>
      </c>
      <c r="B2086" s="11">
        <v>1</v>
      </c>
      <c r="C2086" s="11"/>
      <c r="D2086" s="11">
        <v>90.8</v>
      </c>
      <c r="E2086" s="11">
        <v>2</v>
      </c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>
        <v>1</v>
      </c>
      <c r="Q2086" s="11">
        <v>178</v>
      </c>
      <c r="R2086" s="11">
        <v>201601</v>
      </c>
      <c r="S2086" s="11">
        <v>81</v>
      </c>
      <c r="T2086" s="11" t="s">
        <v>167</v>
      </c>
      <c r="U2086" s="11" t="s">
        <v>2951</v>
      </c>
    </row>
    <row r="2087" spans="1:21">
      <c r="A2087" s="11">
        <v>68570</v>
      </c>
      <c r="B2087" s="11">
        <v>1</v>
      </c>
      <c r="C2087" s="11"/>
      <c r="D2087" s="11">
        <v>107.4</v>
      </c>
      <c r="E2087" s="11">
        <v>2</v>
      </c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>
        <v>1</v>
      </c>
      <c r="Q2087" s="11">
        <v>178</v>
      </c>
      <c r="R2087" s="11">
        <v>201601</v>
      </c>
      <c r="S2087" s="11">
        <v>81</v>
      </c>
      <c r="T2087" s="11" t="s">
        <v>167</v>
      </c>
      <c r="U2087" s="11" t="s">
        <v>2952</v>
      </c>
    </row>
    <row r="2088" spans="1:21">
      <c r="A2088" s="11">
        <v>68570</v>
      </c>
      <c r="B2088" s="11">
        <v>1</v>
      </c>
      <c r="C2088" s="11"/>
      <c r="D2088" s="11">
        <v>105.7</v>
      </c>
      <c r="E2088" s="11">
        <v>1</v>
      </c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>
        <v>1</v>
      </c>
      <c r="Q2088" s="11">
        <v>178</v>
      </c>
      <c r="R2088" s="11">
        <v>201601</v>
      </c>
      <c r="S2088" s="11">
        <v>81</v>
      </c>
      <c r="T2088" s="11" t="s">
        <v>167</v>
      </c>
      <c r="U2088" s="11" t="s">
        <v>2953</v>
      </c>
    </row>
    <row r="2089" spans="1:21">
      <c r="A2089" s="11">
        <v>68570</v>
      </c>
      <c r="B2089" s="11">
        <v>1</v>
      </c>
      <c r="C2089" s="11"/>
      <c r="D2089" s="11">
        <v>89</v>
      </c>
      <c r="E2089" s="11">
        <v>0</v>
      </c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>
        <v>1</v>
      </c>
      <c r="Q2089" s="11">
        <v>178</v>
      </c>
      <c r="R2089" s="11">
        <v>201601</v>
      </c>
      <c r="S2089" s="11">
        <v>81</v>
      </c>
      <c r="T2089" s="11" t="s">
        <v>167</v>
      </c>
      <c r="U2089" s="11" t="s">
        <v>2954</v>
      </c>
    </row>
    <row r="2090" spans="1:21">
      <c r="A2090" s="11">
        <v>68570</v>
      </c>
      <c r="B2090" s="11">
        <v>1</v>
      </c>
      <c r="C2090" s="11"/>
      <c r="D2090" s="11">
        <v>99.7</v>
      </c>
      <c r="E2090" s="11">
        <v>2</v>
      </c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>
        <v>1</v>
      </c>
      <c r="Q2090" s="11">
        <v>178</v>
      </c>
      <c r="R2090" s="11">
        <v>201601</v>
      </c>
      <c r="S2090" s="11">
        <v>81</v>
      </c>
      <c r="T2090" s="11" t="s">
        <v>167</v>
      </c>
      <c r="U2090" s="11" t="s">
        <v>2955</v>
      </c>
    </row>
    <row r="2091" spans="1:21">
      <c r="A2091" s="11">
        <v>68570</v>
      </c>
      <c r="B2091" s="11">
        <v>1</v>
      </c>
      <c r="C2091" s="11"/>
      <c r="D2091" s="11">
        <v>76.599999999999994</v>
      </c>
      <c r="E2091" s="11">
        <v>2</v>
      </c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>
        <v>1</v>
      </c>
      <c r="Q2091" s="11">
        <v>178</v>
      </c>
      <c r="R2091" s="11">
        <v>201601</v>
      </c>
      <c r="S2091" s="11">
        <v>81</v>
      </c>
      <c r="T2091" s="11" t="s">
        <v>167</v>
      </c>
      <c r="U2091" s="11" t="s">
        <v>2956</v>
      </c>
    </row>
    <row r="2092" spans="1:21">
      <c r="A2092" s="11">
        <v>68570</v>
      </c>
      <c r="B2092" s="11">
        <v>1</v>
      </c>
      <c r="C2092" s="11"/>
      <c r="D2092" s="11">
        <v>82.1</v>
      </c>
      <c r="E2092" s="11">
        <v>2</v>
      </c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>
        <v>1</v>
      </c>
      <c r="Q2092" s="11">
        <v>178</v>
      </c>
      <c r="R2092" s="11">
        <v>201601</v>
      </c>
      <c r="S2092" s="11">
        <v>81</v>
      </c>
      <c r="T2092" s="11" t="s">
        <v>167</v>
      </c>
      <c r="U2092" s="11" t="s">
        <v>2957</v>
      </c>
    </row>
    <row r="2093" spans="1:21">
      <c r="A2093" s="11">
        <v>68570</v>
      </c>
      <c r="B2093" s="11">
        <v>1</v>
      </c>
      <c r="C2093" s="11"/>
      <c r="D2093" s="11">
        <v>91.9</v>
      </c>
      <c r="E2093" s="11">
        <v>2</v>
      </c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>
        <v>1</v>
      </c>
      <c r="Q2093" s="11">
        <v>178</v>
      </c>
      <c r="R2093" s="11">
        <v>201601</v>
      </c>
      <c r="S2093" s="11">
        <v>81</v>
      </c>
      <c r="T2093" s="11" t="s">
        <v>167</v>
      </c>
      <c r="U2093" s="11" t="s">
        <v>2958</v>
      </c>
    </row>
    <row r="2094" spans="1:21">
      <c r="A2094" s="11">
        <v>68570</v>
      </c>
      <c r="B2094" s="11">
        <v>1</v>
      </c>
      <c r="C2094" s="11"/>
      <c r="D2094" s="11">
        <v>92.6</v>
      </c>
      <c r="E2094" s="11">
        <v>2</v>
      </c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>
        <v>1</v>
      </c>
      <c r="Q2094" s="11">
        <v>178</v>
      </c>
      <c r="R2094" s="11">
        <v>201601</v>
      </c>
      <c r="S2094" s="11">
        <v>81</v>
      </c>
      <c r="T2094" s="11" t="s">
        <v>167</v>
      </c>
      <c r="U2094" s="11" t="s">
        <v>2959</v>
      </c>
    </row>
    <row r="2095" spans="1:21">
      <c r="A2095" s="11">
        <v>68570</v>
      </c>
      <c r="B2095" s="11">
        <v>1</v>
      </c>
      <c r="C2095" s="11"/>
      <c r="D2095" s="11">
        <v>79</v>
      </c>
      <c r="E2095" s="11">
        <v>2</v>
      </c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>
        <v>1</v>
      </c>
      <c r="Q2095" s="11">
        <v>178</v>
      </c>
      <c r="R2095" s="11">
        <v>201601</v>
      </c>
      <c r="S2095" s="11">
        <v>81</v>
      </c>
      <c r="T2095" s="11" t="s">
        <v>167</v>
      </c>
      <c r="U2095" s="11" t="s">
        <v>2960</v>
      </c>
    </row>
    <row r="2096" spans="1:21">
      <c r="A2096" s="11">
        <v>68570</v>
      </c>
      <c r="B2096" s="11">
        <v>1</v>
      </c>
      <c r="C2096" s="11"/>
      <c r="D2096" s="11">
        <v>80.900000000000006</v>
      </c>
      <c r="E2096" s="11">
        <v>2</v>
      </c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>
        <v>1</v>
      </c>
      <c r="Q2096" s="11">
        <v>178</v>
      </c>
      <c r="R2096" s="11">
        <v>201601</v>
      </c>
      <c r="S2096" s="11">
        <v>81</v>
      </c>
      <c r="T2096" s="11" t="s">
        <v>167</v>
      </c>
      <c r="U2096" s="11" t="s">
        <v>2961</v>
      </c>
    </row>
    <row r="2097" spans="1:21">
      <c r="A2097" s="11">
        <v>68570</v>
      </c>
      <c r="B2097" s="11">
        <v>1</v>
      </c>
      <c r="C2097" s="11"/>
      <c r="D2097" s="11">
        <v>90.5</v>
      </c>
      <c r="E2097" s="11">
        <v>2</v>
      </c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>
        <v>1</v>
      </c>
      <c r="Q2097" s="11">
        <v>178</v>
      </c>
      <c r="R2097" s="11">
        <v>201601</v>
      </c>
      <c r="S2097" s="11">
        <v>81</v>
      </c>
      <c r="T2097" s="11" t="s">
        <v>167</v>
      </c>
      <c r="U2097" s="11" t="s">
        <v>2962</v>
      </c>
    </row>
    <row r="2098" spans="1:21">
      <c r="A2098" s="11">
        <v>68570</v>
      </c>
      <c r="B2098" s="11">
        <v>1</v>
      </c>
      <c r="C2098" s="11"/>
      <c r="D2098" s="11">
        <v>79.3</v>
      </c>
      <c r="E2098" s="11">
        <v>2</v>
      </c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>
        <v>1</v>
      </c>
      <c r="Q2098" s="11">
        <v>178</v>
      </c>
      <c r="R2098" s="11">
        <v>201601</v>
      </c>
      <c r="S2098" s="11">
        <v>81</v>
      </c>
      <c r="T2098" s="11" t="s">
        <v>167</v>
      </c>
      <c r="U2098" s="11" t="s">
        <v>2963</v>
      </c>
    </row>
    <row r="2099" spans="1:21">
      <c r="A2099" s="11">
        <v>68570</v>
      </c>
      <c r="B2099" s="11">
        <v>1</v>
      </c>
      <c r="C2099" s="11"/>
      <c r="D2099" s="11">
        <v>89.7</v>
      </c>
      <c r="E2099" s="11">
        <v>2</v>
      </c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>
        <v>1</v>
      </c>
      <c r="Q2099" s="11">
        <v>178</v>
      </c>
      <c r="R2099" s="11">
        <v>201601</v>
      </c>
      <c r="S2099" s="11">
        <v>81</v>
      </c>
      <c r="T2099" s="11" t="s">
        <v>167</v>
      </c>
      <c r="U2099" s="11" t="s">
        <v>2964</v>
      </c>
    </row>
    <row r="2100" spans="1:21">
      <c r="A2100" s="11">
        <v>68570</v>
      </c>
      <c r="B2100" s="11">
        <v>1</v>
      </c>
      <c r="C2100" s="11"/>
      <c r="D2100" s="11">
        <v>91.8</v>
      </c>
      <c r="E2100" s="11">
        <v>2</v>
      </c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>
        <v>1</v>
      </c>
      <c r="Q2100" s="11">
        <v>178</v>
      </c>
      <c r="R2100" s="11">
        <v>201601</v>
      </c>
      <c r="S2100" s="11">
        <v>81</v>
      </c>
      <c r="T2100" s="11" t="s">
        <v>167</v>
      </c>
      <c r="U2100" s="11" t="s">
        <v>2965</v>
      </c>
    </row>
    <row r="2101" spans="1:21">
      <c r="A2101" s="11">
        <v>68570</v>
      </c>
      <c r="B2101" s="11">
        <v>1</v>
      </c>
      <c r="C2101" s="11"/>
      <c r="D2101" s="11">
        <v>89.4</v>
      </c>
      <c r="E2101" s="11">
        <v>2</v>
      </c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>
        <v>1</v>
      </c>
      <c r="Q2101" s="11">
        <v>178</v>
      </c>
      <c r="R2101" s="11">
        <v>201601</v>
      </c>
      <c r="S2101" s="11">
        <v>81</v>
      </c>
      <c r="T2101" s="11" t="s">
        <v>167</v>
      </c>
      <c r="U2101" s="11" t="s">
        <v>2966</v>
      </c>
    </row>
    <row r="2102" spans="1:21">
      <c r="A2102" s="11">
        <v>68570</v>
      </c>
      <c r="B2102" s="11">
        <v>1</v>
      </c>
      <c r="C2102" s="11"/>
      <c r="D2102" s="11">
        <v>106</v>
      </c>
      <c r="E2102" s="11">
        <v>2</v>
      </c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>
        <v>1</v>
      </c>
      <c r="Q2102" s="11">
        <v>178</v>
      </c>
      <c r="R2102" s="11">
        <v>201601</v>
      </c>
      <c r="S2102" s="11">
        <v>81</v>
      </c>
      <c r="T2102" s="11" t="s">
        <v>167</v>
      </c>
      <c r="U2102" s="11" t="s">
        <v>2967</v>
      </c>
    </row>
    <row r="2103" spans="1:21">
      <c r="A2103" s="11">
        <v>68570</v>
      </c>
      <c r="B2103" s="11">
        <v>1</v>
      </c>
      <c r="C2103" s="11"/>
      <c r="D2103" s="11">
        <v>94</v>
      </c>
      <c r="E2103" s="11">
        <v>3</v>
      </c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>
        <v>1</v>
      </c>
      <c r="Q2103" s="11">
        <v>178</v>
      </c>
      <c r="R2103" s="11">
        <v>201601</v>
      </c>
      <c r="S2103" s="11">
        <v>81</v>
      </c>
      <c r="T2103" s="11" t="s">
        <v>167</v>
      </c>
      <c r="U2103" s="11" t="s">
        <v>2968</v>
      </c>
    </row>
    <row r="2104" spans="1:21">
      <c r="A2104" s="11">
        <v>68570</v>
      </c>
      <c r="B2104" s="11">
        <v>1</v>
      </c>
      <c r="C2104" s="11"/>
      <c r="D2104" s="11">
        <v>96.8</v>
      </c>
      <c r="E2104" s="11">
        <v>2</v>
      </c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>
        <v>1</v>
      </c>
      <c r="Q2104" s="11">
        <v>178</v>
      </c>
      <c r="R2104" s="11">
        <v>201601</v>
      </c>
      <c r="S2104" s="11">
        <v>81</v>
      </c>
      <c r="T2104" s="11" t="s">
        <v>167</v>
      </c>
      <c r="U2104" s="11" t="s">
        <v>2969</v>
      </c>
    </row>
    <row r="2105" spans="1:21">
      <c r="A2105" s="11">
        <v>68570</v>
      </c>
      <c r="B2105" s="11">
        <v>1</v>
      </c>
      <c r="C2105" s="11"/>
      <c r="D2105" s="11">
        <v>110.5</v>
      </c>
      <c r="E2105" s="11">
        <v>2</v>
      </c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>
        <v>1</v>
      </c>
      <c r="Q2105" s="11">
        <v>178</v>
      </c>
      <c r="R2105" s="11">
        <v>201601</v>
      </c>
      <c r="S2105" s="11">
        <v>81</v>
      </c>
      <c r="T2105" s="11" t="s">
        <v>167</v>
      </c>
      <c r="U2105" s="11" t="s">
        <v>2970</v>
      </c>
    </row>
    <row r="2106" spans="1:21">
      <c r="A2106" s="11">
        <v>68570</v>
      </c>
      <c r="B2106" s="11">
        <v>1</v>
      </c>
      <c r="C2106" s="11"/>
      <c r="D2106" s="11">
        <v>110.1</v>
      </c>
      <c r="E2106" s="11">
        <v>2</v>
      </c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>
        <v>1</v>
      </c>
      <c r="Q2106" s="11">
        <v>178</v>
      </c>
      <c r="R2106" s="11">
        <v>201601</v>
      </c>
      <c r="S2106" s="11">
        <v>81</v>
      </c>
      <c r="T2106" s="11" t="s">
        <v>167</v>
      </c>
      <c r="U2106" s="11" t="s">
        <v>2971</v>
      </c>
    </row>
    <row r="2107" spans="1:21">
      <c r="A2107" s="11">
        <v>68570</v>
      </c>
      <c r="B2107" s="11">
        <v>1</v>
      </c>
      <c r="C2107" s="11"/>
      <c r="D2107" s="11">
        <v>96.5</v>
      </c>
      <c r="E2107" s="11">
        <v>2</v>
      </c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>
        <v>1</v>
      </c>
      <c r="Q2107" s="11">
        <v>178</v>
      </c>
      <c r="R2107" s="11">
        <v>201601</v>
      </c>
      <c r="S2107" s="11">
        <v>81</v>
      </c>
      <c r="T2107" s="11" t="s">
        <v>167</v>
      </c>
      <c r="U2107" s="11" t="s">
        <v>2972</v>
      </c>
    </row>
    <row r="2108" spans="1:21">
      <c r="A2108" s="11">
        <v>68570</v>
      </c>
      <c r="B2108" s="11">
        <v>1</v>
      </c>
      <c r="C2108" s="11"/>
      <c r="D2108" s="11">
        <v>111.4</v>
      </c>
      <c r="E2108" s="11">
        <v>2</v>
      </c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>
        <v>1</v>
      </c>
      <c r="Q2108" s="11">
        <v>178</v>
      </c>
      <c r="R2108" s="11">
        <v>201601</v>
      </c>
      <c r="S2108" s="11">
        <v>81</v>
      </c>
      <c r="T2108" s="11" t="s">
        <v>167</v>
      </c>
      <c r="U2108" s="11" t="s">
        <v>2973</v>
      </c>
    </row>
    <row r="2109" spans="1:21">
      <c r="A2109" s="11">
        <v>68570</v>
      </c>
      <c r="B2109" s="11">
        <v>1</v>
      </c>
      <c r="C2109" s="11"/>
      <c r="D2109" s="11">
        <v>86.1</v>
      </c>
      <c r="E2109" s="11">
        <v>2</v>
      </c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>
        <v>1</v>
      </c>
      <c r="Q2109" s="11">
        <v>178</v>
      </c>
      <c r="R2109" s="11">
        <v>201601</v>
      </c>
      <c r="S2109" s="11">
        <v>81</v>
      </c>
      <c r="T2109" s="11" t="s">
        <v>167</v>
      </c>
      <c r="U2109" s="11" t="s">
        <v>2974</v>
      </c>
    </row>
    <row r="2110" spans="1:21">
      <c r="A2110" s="11">
        <v>68570</v>
      </c>
      <c r="B2110" s="11">
        <v>1</v>
      </c>
      <c r="C2110" s="11"/>
      <c r="D2110" s="11">
        <v>85.3</v>
      </c>
      <c r="E2110" s="11">
        <v>2</v>
      </c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>
        <v>1</v>
      </c>
      <c r="Q2110" s="11">
        <v>178</v>
      </c>
      <c r="R2110" s="11">
        <v>201601</v>
      </c>
      <c r="S2110" s="11">
        <v>81</v>
      </c>
      <c r="T2110" s="11" t="s">
        <v>167</v>
      </c>
      <c r="U2110" s="11" t="s">
        <v>2975</v>
      </c>
    </row>
    <row r="2111" spans="1:21">
      <c r="A2111" s="11">
        <v>68570</v>
      </c>
      <c r="B2111" s="11">
        <v>1</v>
      </c>
      <c r="C2111" s="11"/>
      <c r="D2111" s="11">
        <v>90.8</v>
      </c>
      <c r="E2111" s="11">
        <v>2</v>
      </c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>
        <v>1</v>
      </c>
      <c r="Q2111" s="11">
        <v>178</v>
      </c>
      <c r="R2111" s="11">
        <v>201601</v>
      </c>
      <c r="S2111" s="11">
        <v>81</v>
      </c>
      <c r="T2111" s="11" t="s">
        <v>167</v>
      </c>
      <c r="U2111" s="11" t="s">
        <v>2976</v>
      </c>
    </row>
    <row r="2112" spans="1:21">
      <c r="A2112" s="11">
        <v>68570</v>
      </c>
      <c r="B2112" s="11">
        <v>1</v>
      </c>
      <c r="C2112" s="11"/>
      <c r="D2112" s="11">
        <v>98.6</v>
      </c>
      <c r="E2112" s="11">
        <v>2</v>
      </c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>
        <v>1</v>
      </c>
      <c r="Q2112" s="11">
        <v>178</v>
      </c>
      <c r="R2112" s="11">
        <v>201601</v>
      </c>
      <c r="S2112" s="11">
        <v>81</v>
      </c>
      <c r="T2112" s="11" t="s">
        <v>167</v>
      </c>
      <c r="U2112" s="11" t="s">
        <v>2977</v>
      </c>
    </row>
    <row r="2113" spans="1:21">
      <c r="A2113" s="11">
        <v>68570</v>
      </c>
      <c r="B2113" s="11">
        <v>1</v>
      </c>
      <c r="C2113" s="11"/>
      <c r="D2113" s="11">
        <v>82.2</v>
      </c>
      <c r="E2113" s="11">
        <v>2</v>
      </c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>
        <v>1</v>
      </c>
      <c r="Q2113" s="11">
        <v>178</v>
      </c>
      <c r="R2113" s="11">
        <v>201601</v>
      </c>
      <c r="S2113" s="11">
        <v>81</v>
      </c>
      <c r="T2113" s="11" t="s">
        <v>167</v>
      </c>
      <c r="U2113" s="11" t="s">
        <v>2978</v>
      </c>
    </row>
    <row r="2114" spans="1:21">
      <c r="A2114" s="11">
        <v>68570</v>
      </c>
      <c r="B2114" s="11">
        <v>1</v>
      </c>
      <c r="C2114" s="11"/>
      <c r="D2114" s="11">
        <v>101</v>
      </c>
      <c r="E2114" s="11">
        <v>2</v>
      </c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>
        <v>1</v>
      </c>
      <c r="Q2114" s="11">
        <v>178</v>
      </c>
      <c r="R2114" s="11">
        <v>201601</v>
      </c>
      <c r="S2114" s="11">
        <v>81</v>
      </c>
      <c r="T2114" s="11" t="s">
        <v>167</v>
      </c>
      <c r="U2114" s="11" t="s">
        <v>2979</v>
      </c>
    </row>
    <row r="2115" spans="1:21">
      <c r="A2115" s="11">
        <v>68570</v>
      </c>
      <c r="B2115" s="11">
        <v>1</v>
      </c>
      <c r="C2115" s="11"/>
      <c r="D2115" s="11">
        <v>80</v>
      </c>
      <c r="E2115" s="11">
        <v>2</v>
      </c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>
        <v>1</v>
      </c>
      <c r="Q2115" s="11">
        <v>178</v>
      </c>
      <c r="R2115" s="11">
        <v>201601</v>
      </c>
      <c r="S2115" s="11">
        <v>81</v>
      </c>
      <c r="T2115" s="11" t="s">
        <v>167</v>
      </c>
      <c r="U2115" s="11" t="s">
        <v>2980</v>
      </c>
    </row>
    <row r="2116" spans="1:21">
      <c r="A2116" s="11">
        <v>68570</v>
      </c>
      <c r="B2116" s="11">
        <v>1</v>
      </c>
      <c r="C2116" s="11"/>
      <c r="D2116" s="11">
        <v>98.5</v>
      </c>
      <c r="E2116" s="11">
        <v>2</v>
      </c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>
        <v>1</v>
      </c>
      <c r="Q2116" s="11">
        <v>178</v>
      </c>
      <c r="R2116" s="11">
        <v>201601</v>
      </c>
      <c r="S2116" s="11">
        <v>81</v>
      </c>
      <c r="T2116" s="11" t="s">
        <v>167</v>
      </c>
      <c r="U2116" s="11" t="s">
        <v>2981</v>
      </c>
    </row>
    <row r="2117" spans="1:21">
      <c r="A2117" s="11">
        <v>68570</v>
      </c>
      <c r="B2117" s="11">
        <v>2</v>
      </c>
      <c r="C2117" s="11"/>
      <c r="D2117" s="11">
        <v>44.7</v>
      </c>
      <c r="E2117" s="11">
        <v>2</v>
      </c>
      <c r="F2117" s="11">
        <v>0</v>
      </c>
      <c r="G2117" s="11">
        <v>0</v>
      </c>
      <c r="H2117" s="11">
        <v>0</v>
      </c>
      <c r="I2117" s="11"/>
      <c r="J2117" s="11"/>
      <c r="K2117" s="11"/>
      <c r="L2117" s="11"/>
      <c r="M2117" s="11"/>
      <c r="N2117" s="11"/>
      <c r="O2117" s="11"/>
      <c r="P2117" s="11">
        <v>1</v>
      </c>
      <c r="Q2117" s="11">
        <v>178</v>
      </c>
      <c r="R2117" s="11">
        <v>201601</v>
      </c>
      <c r="S2117" s="11">
        <v>74</v>
      </c>
      <c r="T2117" s="11" t="s">
        <v>178</v>
      </c>
      <c r="U2117" s="11" t="s">
        <v>2982</v>
      </c>
    </row>
    <row r="2118" spans="1:21">
      <c r="A2118" s="11">
        <v>68570</v>
      </c>
      <c r="B2118" s="11">
        <v>2</v>
      </c>
      <c r="C2118" s="11"/>
      <c r="D2118" s="11">
        <v>35.299999999999997</v>
      </c>
      <c r="E2118" s="11">
        <v>2</v>
      </c>
      <c r="F2118" s="11">
        <v>0</v>
      </c>
      <c r="G2118" s="11">
        <v>0</v>
      </c>
      <c r="H2118" s="11">
        <v>0</v>
      </c>
      <c r="I2118" s="11"/>
      <c r="J2118" s="11"/>
      <c r="K2118" s="11"/>
      <c r="L2118" s="11"/>
      <c r="M2118" s="11"/>
      <c r="N2118" s="11"/>
      <c r="O2118" s="11"/>
      <c r="P2118" s="11">
        <v>1</v>
      </c>
      <c r="Q2118" s="11">
        <v>178</v>
      </c>
      <c r="R2118" s="11">
        <v>201601</v>
      </c>
      <c r="S2118" s="11">
        <v>74</v>
      </c>
      <c r="T2118" s="11" t="s">
        <v>178</v>
      </c>
      <c r="U2118" s="11" t="s">
        <v>2983</v>
      </c>
    </row>
    <row r="2119" spans="1:21">
      <c r="A2119" s="11">
        <v>68570</v>
      </c>
      <c r="B2119" s="11">
        <v>2</v>
      </c>
      <c r="C2119" s="11"/>
      <c r="D2119" s="11">
        <v>46.3</v>
      </c>
      <c r="E2119" s="11">
        <v>2</v>
      </c>
      <c r="F2119" s="11">
        <v>0</v>
      </c>
      <c r="G2119" s="11">
        <v>0</v>
      </c>
      <c r="H2119" s="11">
        <v>0</v>
      </c>
      <c r="I2119" s="11"/>
      <c r="J2119" s="11"/>
      <c r="K2119" s="11"/>
      <c r="L2119" s="11"/>
      <c r="M2119" s="11"/>
      <c r="N2119" s="11"/>
      <c r="O2119" s="11"/>
      <c r="P2119" s="11">
        <v>1</v>
      </c>
      <c r="Q2119" s="11">
        <v>178</v>
      </c>
      <c r="R2119" s="11">
        <v>201601</v>
      </c>
      <c r="S2119" s="11">
        <v>74</v>
      </c>
      <c r="T2119" s="11" t="s">
        <v>178</v>
      </c>
      <c r="U2119" s="11" t="s">
        <v>2984</v>
      </c>
    </row>
    <row r="2120" spans="1:21">
      <c r="A2120" s="11">
        <v>68570</v>
      </c>
      <c r="B2120" s="11">
        <v>2</v>
      </c>
      <c r="C2120" s="11"/>
      <c r="D2120" s="11">
        <v>42.7</v>
      </c>
      <c r="E2120" s="11">
        <v>2</v>
      </c>
      <c r="F2120" s="11">
        <v>0</v>
      </c>
      <c r="G2120" s="11">
        <v>0</v>
      </c>
      <c r="H2120" s="11">
        <v>0</v>
      </c>
      <c r="I2120" s="11"/>
      <c r="J2120" s="11"/>
      <c r="K2120" s="11"/>
      <c r="L2120" s="11"/>
      <c r="M2120" s="11"/>
      <c r="N2120" s="11"/>
      <c r="O2120" s="11"/>
      <c r="P2120" s="11">
        <v>1</v>
      </c>
      <c r="Q2120" s="11">
        <v>178</v>
      </c>
      <c r="R2120" s="11">
        <v>201601</v>
      </c>
      <c r="S2120" s="11">
        <v>74</v>
      </c>
      <c r="T2120" s="11" t="s">
        <v>178</v>
      </c>
      <c r="U2120" s="11" t="s">
        <v>2985</v>
      </c>
    </row>
    <row r="2121" spans="1:21">
      <c r="A2121" s="11">
        <v>68570</v>
      </c>
      <c r="B2121" s="11">
        <v>2</v>
      </c>
      <c r="C2121" s="11"/>
      <c r="D2121" s="11">
        <v>35.299999999999997</v>
      </c>
      <c r="E2121" s="11">
        <v>2</v>
      </c>
      <c r="F2121" s="11">
        <v>0</v>
      </c>
      <c r="G2121" s="11">
        <v>0</v>
      </c>
      <c r="H2121" s="11">
        <v>0</v>
      </c>
      <c r="I2121" s="11"/>
      <c r="J2121" s="11"/>
      <c r="K2121" s="11"/>
      <c r="L2121" s="11"/>
      <c r="M2121" s="11"/>
      <c r="N2121" s="11"/>
      <c r="O2121" s="11"/>
      <c r="P2121" s="11">
        <v>1</v>
      </c>
      <c r="Q2121" s="11">
        <v>178</v>
      </c>
      <c r="R2121" s="11">
        <v>201601</v>
      </c>
      <c r="S2121" s="11">
        <v>74</v>
      </c>
      <c r="T2121" s="11" t="s">
        <v>178</v>
      </c>
      <c r="U2121" s="11" t="s">
        <v>2986</v>
      </c>
    </row>
    <row r="2122" spans="1:21">
      <c r="A2122" s="11">
        <v>68570</v>
      </c>
      <c r="B2122" s="11">
        <v>2</v>
      </c>
      <c r="C2122" s="11"/>
      <c r="D2122" s="11">
        <v>42.8</v>
      </c>
      <c r="E2122" s="11">
        <v>2</v>
      </c>
      <c r="F2122" s="11">
        <v>0</v>
      </c>
      <c r="G2122" s="11">
        <v>0</v>
      </c>
      <c r="H2122" s="11">
        <v>0</v>
      </c>
      <c r="I2122" s="11"/>
      <c r="J2122" s="11"/>
      <c r="K2122" s="11"/>
      <c r="L2122" s="11"/>
      <c r="M2122" s="11"/>
      <c r="N2122" s="11"/>
      <c r="O2122" s="11"/>
      <c r="P2122" s="11">
        <v>1</v>
      </c>
      <c r="Q2122" s="11">
        <v>178</v>
      </c>
      <c r="R2122" s="11">
        <v>201601</v>
      </c>
      <c r="S2122" s="11">
        <v>74</v>
      </c>
      <c r="T2122" s="11" t="s">
        <v>178</v>
      </c>
      <c r="U2122" s="11" t="s">
        <v>2987</v>
      </c>
    </row>
    <row r="2123" spans="1:21">
      <c r="A2123" s="11">
        <v>68570</v>
      </c>
      <c r="B2123" s="11">
        <v>2</v>
      </c>
      <c r="C2123" s="11"/>
      <c r="D2123" s="11">
        <v>46.4</v>
      </c>
      <c r="E2123" s="11">
        <v>2</v>
      </c>
      <c r="F2123" s="11">
        <v>0</v>
      </c>
      <c r="G2123" s="11">
        <v>0</v>
      </c>
      <c r="H2123" s="11">
        <v>0</v>
      </c>
      <c r="I2123" s="11"/>
      <c r="J2123" s="11"/>
      <c r="K2123" s="11"/>
      <c r="L2123" s="11"/>
      <c r="M2123" s="11"/>
      <c r="N2123" s="11"/>
      <c r="O2123" s="11"/>
      <c r="P2123" s="11">
        <v>1</v>
      </c>
      <c r="Q2123" s="11">
        <v>178</v>
      </c>
      <c r="R2123" s="11">
        <v>201601</v>
      </c>
      <c r="S2123" s="11">
        <v>74</v>
      </c>
      <c r="T2123" s="11" t="s">
        <v>178</v>
      </c>
      <c r="U2123" s="11" t="s">
        <v>2988</v>
      </c>
    </row>
    <row r="2124" spans="1:21">
      <c r="A2124" s="11">
        <v>68570</v>
      </c>
      <c r="B2124" s="11">
        <v>2</v>
      </c>
      <c r="C2124" s="11"/>
      <c r="D2124" s="11">
        <v>56.1</v>
      </c>
      <c r="E2124" s="11">
        <v>2</v>
      </c>
      <c r="F2124" s="11">
        <v>0</v>
      </c>
      <c r="G2124" s="11">
        <v>0</v>
      </c>
      <c r="H2124" s="11">
        <v>0</v>
      </c>
      <c r="I2124" s="11"/>
      <c r="J2124" s="11"/>
      <c r="K2124" s="11"/>
      <c r="L2124" s="11"/>
      <c r="M2124" s="11"/>
      <c r="N2124" s="11"/>
      <c r="O2124" s="11"/>
      <c r="P2124" s="11">
        <v>1</v>
      </c>
      <c r="Q2124" s="11">
        <v>178</v>
      </c>
      <c r="R2124" s="11">
        <v>201601</v>
      </c>
      <c r="S2124" s="11">
        <v>74</v>
      </c>
      <c r="T2124" s="11" t="s">
        <v>178</v>
      </c>
      <c r="U2124" s="11" t="s">
        <v>2989</v>
      </c>
    </row>
    <row r="2125" spans="1:21">
      <c r="A2125" s="11">
        <v>68570</v>
      </c>
      <c r="B2125" s="11">
        <v>2</v>
      </c>
      <c r="C2125" s="11"/>
      <c r="D2125" s="11">
        <v>42.9</v>
      </c>
      <c r="E2125" s="11">
        <v>2</v>
      </c>
      <c r="F2125" s="11">
        <v>0</v>
      </c>
      <c r="G2125" s="11">
        <v>0</v>
      </c>
      <c r="H2125" s="11">
        <v>0</v>
      </c>
      <c r="I2125" s="11"/>
      <c r="J2125" s="11"/>
      <c r="K2125" s="11"/>
      <c r="L2125" s="11"/>
      <c r="M2125" s="11"/>
      <c r="N2125" s="11"/>
      <c r="O2125" s="11"/>
      <c r="P2125" s="11">
        <v>1</v>
      </c>
      <c r="Q2125" s="11">
        <v>178</v>
      </c>
      <c r="R2125" s="11">
        <v>201601</v>
      </c>
      <c r="S2125" s="11">
        <v>74</v>
      </c>
      <c r="T2125" s="11" t="s">
        <v>178</v>
      </c>
      <c r="U2125" s="11" t="s">
        <v>2990</v>
      </c>
    </row>
    <row r="2126" spans="1:21">
      <c r="A2126" s="11">
        <v>68570</v>
      </c>
      <c r="B2126" s="11">
        <v>2</v>
      </c>
      <c r="C2126" s="11"/>
      <c r="D2126" s="11">
        <v>47.7</v>
      </c>
      <c r="E2126" s="11">
        <v>2</v>
      </c>
      <c r="F2126" s="11">
        <v>0</v>
      </c>
      <c r="G2126" s="11">
        <v>0</v>
      </c>
      <c r="H2126" s="11">
        <v>0</v>
      </c>
      <c r="I2126" s="11"/>
      <c r="J2126" s="11"/>
      <c r="K2126" s="11"/>
      <c r="L2126" s="11"/>
      <c r="M2126" s="11"/>
      <c r="N2126" s="11"/>
      <c r="O2126" s="11"/>
      <c r="P2126" s="11">
        <v>1</v>
      </c>
      <c r="Q2126" s="11">
        <v>178</v>
      </c>
      <c r="R2126" s="11">
        <v>201601</v>
      </c>
      <c r="S2126" s="11">
        <v>74</v>
      </c>
      <c r="T2126" s="11" t="s">
        <v>178</v>
      </c>
      <c r="U2126" s="11" t="s">
        <v>2991</v>
      </c>
    </row>
    <row r="2127" spans="1:21">
      <c r="A2127" s="11">
        <v>68570</v>
      </c>
      <c r="B2127" s="11">
        <v>2</v>
      </c>
      <c r="C2127" s="11"/>
      <c r="D2127" s="11">
        <v>55.4</v>
      </c>
      <c r="E2127" s="11">
        <v>2</v>
      </c>
      <c r="F2127" s="11">
        <v>0</v>
      </c>
      <c r="G2127" s="11">
        <v>0</v>
      </c>
      <c r="H2127" s="11">
        <v>0</v>
      </c>
      <c r="I2127" s="11"/>
      <c r="J2127" s="11"/>
      <c r="K2127" s="11"/>
      <c r="L2127" s="11"/>
      <c r="M2127" s="11"/>
      <c r="N2127" s="11"/>
      <c r="O2127" s="11"/>
      <c r="P2127" s="11">
        <v>1</v>
      </c>
      <c r="Q2127" s="11">
        <v>178</v>
      </c>
      <c r="R2127" s="11">
        <v>201601</v>
      </c>
      <c r="S2127" s="11">
        <v>74</v>
      </c>
      <c r="T2127" s="11" t="s">
        <v>178</v>
      </c>
      <c r="U2127" s="11" t="s">
        <v>2992</v>
      </c>
    </row>
    <row r="2128" spans="1:21">
      <c r="A2128" s="11">
        <v>68570</v>
      </c>
      <c r="B2128" s="11">
        <v>2</v>
      </c>
      <c r="C2128" s="11"/>
      <c r="D2128" s="11">
        <v>46.8</v>
      </c>
      <c r="E2128" s="11">
        <v>2</v>
      </c>
      <c r="F2128" s="11">
        <v>0</v>
      </c>
      <c r="G2128" s="11">
        <v>0</v>
      </c>
      <c r="H2128" s="11">
        <v>0</v>
      </c>
      <c r="I2128" s="11"/>
      <c r="J2128" s="11"/>
      <c r="K2128" s="11"/>
      <c r="L2128" s="11"/>
      <c r="M2128" s="11"/>
      <c r="N2128" s="11"/>
      <c r="O2128" s="11"/>
      <c r="P2128" s="11">
        <v>1</v>
      </c>
      <c r="Q2128" s="11">
        <v>178</v>
      </c>
      <c r="R2128" s="11">
        <v>201601</v>
      </c>
      <c r="S2128" s="11">
        <v>74</v>
      </c>
      <c r="T2128" s="11" t="s">
        <v>178</v>
      </c>
      <c r="U2128" s="11" t="s">
        <v>2993</v>
      </c>
    </row>
    <row r="2129" spans="1:21">
      <c r="A2129" s="11">
        <v>68570</v>
      </c>
      <c r="B2129" s="11">
        <v>2</v>
      </c>
      <c r="C2129" s="11"/>
      <c r="D2129" s="11">
        <v>54.4</v>
      </c>
      <c r="E2129" s="11">
        <v>2</v>
      </c>
      <c r="F2129" s="11">
        <v>0</v>
      </c>
      <c r="G2129" s="11">
        <v>0</v>
      </c>
      <c r="H2129" s="11">
        <v>0</v>
      </c>
      <c r="I2129" s="11"/>
      <c r="J2129" s="11"/>
      <c r="K2129" s="11"/>
      <c r="L2129" s="11"/>
      <c r="M2129" s="11"/>
      <c r="N2129" s="11"/>
      <c r="O2129" s="11"/>
      <c r="P2129" s="11">
        <v>1</v>
      </c>
      <c r="Q2129" s="11">
        <v>178</v>
      </c>
      <c r="R2129" s="11">
        <v>201601</v>
      </c>
      <c r="S2129" s="11">
        <v>74</v>
      </c>
      <c r="T2129" s="11" t="s">
        <v>178</v>
      </c>
      <c r="U2129" s="11" t="s">
        <v>2994</v>
      </c>
    </row>
    <row r="2130" spans="1:21">
      <c r="A2130" s="11">
        <v>68570</v>
      </c>
      <c r="B2130" s="11">
        <v>2</v>
      </c>
      <c r="C2130" s="11"/>
      <c r="D2130" s="11">
        <v>42.3</v>
      </c>
      <c r="E2130" s="11">
        <v>2</v>
      </c>
      <c r="F2130" s="11">
        <v>0</v>
      </c>
      <c r="G2130" s="11">
        <v>0</v>
      </c>
      <c r="H2130" s="11">
        <v>0</v>
      </c>
      <c r="I2130" s="11"/>
      <c r="J2130" s="11"/>
      <c r="K2130" s="11"/>
      <c r="L2130" s="11"/>
      <c r="M2130" s="11"/>
      <c r="N2130" s="11"/>
      <c r="O2130" s="11"/>
      <c r="P2130" s="11">
        <v>1</v>
      </c>
      <c r="Q2130" s="11">
        <v>178</v>
      </c>
      <c r="R2130" s="11">
        <v>201601</v>
      </c>
      <c r="S2130" s="11">
        <v>74</v>
      </c>
      <c r="T2130" s="11" t="s">
        <v>178</v>
      </c>
      <c r="U2130" s="11" t="s">
        <v>2995</v>
      </c>
    </row>
    <row r="2131" spans="1:21">
      <c r="A2131" s="11">
        <v>68570</v>
      </c>
      <c r="B2131" s="11">
        <v>2</v>
      </c>
      <c r="C2131" s="11"/>
      <c r="D2131" s="11">
        <v>56.5</v>
      </c>
      <c r="E2131" s="11">
        <v>2</v>
      </c>
      <c r="F2131" s="11">
        <v>0</v>
      </c>
      <c r="G2131" s="11">
        <v>0</v>
      </c>
      <c r="H2131" s="11">
        <v>0</v>
      </c>
      <c r="I2131" s="11"/>
      <c r="J2131" s="11"/>
      <c r="K2131" s="11"/>
      <c r="L2131" s="11"/>
      <c r="M2131" s="11"/>
      <c r="N2131" s="11"/>
      <c r="O2131" s="11"/>
      <c r="P2131" s="11">
        <v>1</v>
      </c>
      <c r="Q2131" s="11">
        <v>178</v>
      </c>
      <c r="R2131" s="11">
        <v>201601</v>
      </c>
      <c r="S2131" s="11">
        <v>74</v>
      </c>
      <c r="T2131" s="11" t="s">
        <v>178</v>
      </c>
      <c r="U2131" s="11" t="s">
        <v>2996</v>
      </c>
    </row>
    <row r="2132" spans="1:21">
      <c r="A2132" s="11">
        <v>68570</v>
      </c>
      <c r="B2132" s="11">
        <v>2</v>
      </c>
      <c r="C2132" s="11"/>
      <c r="D2132" s="11">
        <v>39</v>
      </c>
      <c r="E2132" s="11">
        <v>2</v>
      </c>
      <c r="F2132" s="11">
        <v>0</v>
      </c>
      <c r="G2132" s="11">
        <v>0</v>
      </c>
      <c r="H2132" s="11">
        <v>0</v>
      </c>
      <c r="I2132" s="11"/>
      <c r="J2132" s="11"/>
      <c r="K2132" s="11"/>
      <c r="L2132" s="11"/>
      <c r="M2132" s="11"/>
      <c r="N2132" s="11"/>
      <c r="O2132" s="11"/>
      <c r="P2132" s="11">
        <v>1</v>
      </c>
      <c r="Q2132" s="11">
        <v>178</v>
      </c>
      <c r="R2132" s="11">
        <v>201601</v>
      </c>
      <c r="S2132" s="11">
        <v>74</v>
      </c>
      <c r="T2132" s="11" t="s">
        <v>178</v>
      </c>
      <c r="U2132" s="11" t="s">
        <v>2997</v>
      </c>
    </row>
    <row r="2133" spans="1:21">
      <c r="A2133" s="11">
        <v>68570</v>
      </c>
      <c r="B2133" s="11">
        <v>2</v>
      </c>
      <c r="C2133" s="11"/>
      <c r="D2133" s="11">
        <v>56.4</v>
      </c>
      <c r="E2133" s="11">
        <v>2</v>
      </c>
      <c r="F2133" s="11">
        <v>0</v>
      </c>
      <c r="G2133" s="11">
        <v>0</v>
      </c>
      <c r="H2133" s="11">
        <v>0</v>
      </c>
      <c r="I2133" s="11"/>
      <c r="J2133" s="11"/>
      <c r="K2133" s="11"/>
      <c r="L2133" s="11"/>
      <c r="M2133" s="11"/>
      <c r="N2133" s="11"/>
      <c r="O2133" s="11"/>
      <c r="P2133" s="11">
        <v>1</v>
      </c>
      <c r="Q2133" s="11">
        <v>178</v>
      </c>
      <c r="R2133" s="11">
        <v>201601</v>
      </c>
      <c r="S2133" s="11">
        <v>74</v>
      </c>
      <c r="T2133" s="11" t="s">
        <v>178</v>
      </c>
      <c r="U2133" s="11" t="s">
        <v>2998</v>
      </c>
    </row>
    <row r="2134" spans="1:21">
      <c r="A2134" s="11">
        <v>68570</v>
      </c>
      <c r="B2134" s="11">
        <v>2</v>
      </c>
      <c r="C2134" s="11"/>
      <c r="D2134" s="11">
        <v>38.6</v>
      </c>
      <c r="E2134" s="11">
        <v>2</v>
      </c>
      <c r="F2134" s="11">
        <v>0</v>
      </c>
      <c r="G2134" s="11">
        <v>0</v>
      </c>
      <c r="H2134" s="11">
        <v>0</v>
      </c>
      <c r="I2134" s="11"/>
      <c r="J2134" s="11"/>
      <c r="K2134" s="11"/>
      <c r="L2134" s="11"/>
      <c r="M2134" s="11"/>
      <c r="N2134" s="11"/>
      <c r="O2134" s="11"/>
      <c r="P2134" s="11">
        <v>1</v>
      </c>
      <c r="Q2134" s="11">
        <v>178</v>
      </c>
      <c r="R2134" s="11">
        <v>201601</v>
      </c>
      <c r="S2134" s="11">
        <v>74</v>
      </c>
      <c r="T2134" s="11" t="s">
        <v>178</v>
      </c>
      <c r="U2134" s="11" t="s">
        <v>2999</v>
      </c>
    </row>
    <row r="2135" spans="1:21">
      <c r="A2135" s="11">
        <v>68570</v>
      </c>
      <c r="B2135" s="11">
        <v>2</v>
      </c>
      <c r="C2135" s="11"/>
      <c r="D2135" s="11">
        <v>29</v>
      </c>
      <c r="E2135" s="11">
        <v>2</v>
      </c>
      <c r="F2135" s="11">
        <v>0</v>
      </c>
      <c r="G2135" s="11">
        <v>0</v>
      </c>
      <c r="H2135" s="11">
        <v>0</v>
      </c>
      <c r="I2135" s="11"/>
      <c r="J2135" s="11"/>
      <c r="K2135" s="11"/>
      <c r="L2135" s="11"/>
      <c r="M2135" s="11"/>
      <c r="N2135" s="11"/>
      <c r="O2135" s="11"/>
      <c r="P2135" s="11">
        <v>1</v>
      </c>
      <c r="Q2135" s="11">
        <v>178</v>
      </c>
      <c r="R2135" s="11">
        <v>201601</v>
      </c>
      <c r="S2135" s="11">
        <v>74</v>
      </c>
      <c r="T2135" s="11" t="s">
        <v>178</v>
      </c>
      <c r="U2135" s="11" t="s">
        <v>3000</v>
      </c>
    </row>
    <row r="2136" spans="1:21">
      <c r="A2136" s="11">
        <v>68570</v>
      </c>
      <c r="B2136" s="11">
        <v>2</v>
      </c>
      <c r="C2136" s="11"/>
      <c r="D2136" s="11">
        <v>52.2</v>
      </c>
      <c r="E2136" s="11">
        <v>2</v>
      </c>
      <c r="F2136" s="11">
        <v>0</v>
      </c>
      <c r="G2136" s="11">
        <v>0</v>
      </c>
      <c r="H2136" s="11">
        <v>0</v>
      </c>
      <c r="I2136" s="11"/>
      <c r="J2136" s="11"/>
      <c r="K2136" s="11"/>
      <c r="L2136" s="11"/>
      <c r="M2136" s="11"/>
      <c r="N2136" s="11"/>
      <c r="O2136" s="11"/>
      <c r="P2136" s="11">
        <v>1</v>
      </c>
      <c r="Q2136" s="11">
        <v>178</v>
      </c>
      <c r="R2136" s="11">
        <v>201601</v>
      </c>
      <c r="S2136" s="11">
        <v>74</v>
      </c>
      <c r="T2136" s="11" t="s">
        <v>178</v>
      </c>
      <c r="U2136" s="11" t="s">
        <v>3001</v>
      </c>
    </row>
    <row r="2137" spans="1:21">
      <c r="A2137" s="11">
        <v>68570</v>
      </c>
      <c r="B2137" s="11">
        <v>2</v>
      </c>
      <c r="C2137" s="11"/>
      <c r="D2137" s="11">
        <v>40.6</v>
      </c>
      <c r="E2137" s="11">
        <v>2</v>
      </c>
      <c r="F2137" s="11">
        <v>0</v>
      </c>
      <c r="G2137" s="11">
        <v>0</v>
      </c>
      <c r="H2137" s="11">
        <v>0</v>
      </c>
      <c r="I2137" s="11"/>
      <c r="J2137" s="11"/>
      <c r="K2137" s="11"/>
      <c r="L2137" s="11"/>
      <c r="M2137" s="11"/>
      <c r="N2137" s="11"/>
      <c r="O2137" s="11"/>
      <c r="P2137" s="11">
        <v>1</v>
      </c>
      <c r="Q2137" s="11">
        <v>178</v>
      </c>
      <c r="R2137" s="11">
        <v>201601</v>
      </c>
      <c r="S2137" s="11">
        <v>74</v>
      </c>
      <c r="T2137" s="11" t="s">
        <v>178</v>
      </c>
      <c r="U2137" s="11" t="s">
        <v>3002</v>
      </c>
    </row>
    <row r="2138" spans="1:21">
      <c r="A2138" s="11">
        <v>68570</v>
      </c>
      <c r="B2138" s="11">
        <v>2</v>
      </c>
      <c r="C2138" s="11"/>
      <c r="D2138" s="11">
        <v>49.8</v>
      </c>
      <c r="E2138" s="11">
        <v>2</v>
      </c>
      <c r="F2138" s="11">
        <v>0</v>
      </c>
      <c r="G2138" s="11">
        <v>0</v>
      </c>
      <c r="H2138" s="11">
        <v>0</v>
      </c>
      <c r="I2138" s="11"/>
      <c r="J2138" s="11"/>
      <c r="K2138" s="11"/>
      <c r="L2138" s="11"/>
      <c r="M2138" s="11"/>
      <c r="N2138" s="11"/>
      <c r="O2138" s="11"/>
      <c r="P2138" s="11">
        <v>1</v>
      </c>
      <c r="Q2138" s="11">
        <v>178</v>
      </c>
      <c r="R2138" s="11">
        <v>201601</v>
      </c>
      <c r="S2138" s="11">
        <v>74</v>
      </c>
      <c r="T2138" s="11" t="s">
        <v>178</v>
      </c>
      <c r="U2138" s="11" t="s">
        <v>3003</v>
      </c>
    </row>
    <row r="2139" spans="1:21">
      <c r="A2139" s="11">
        <v>68570</v>
      </c>
      <c r="B2139" s="11">
        <v>2</v>
      </c>
      <c r="C2139" s="11"/>
      <c r="D2139" s="11">
        <v>46.9</v>
      </c>
      <c r="E2139" s="11">
        <v>2</v>
      </c>
      <c r="F2139" s="11">
        <v>0</v>
      </c>
      <c r="G2139" s="11">
        <v>0</v>
      </c>
      <c r="H2139" s="11">
        <v>0</v>
      </c>
      <c r="I2139" s="11"/>
      <c r="J2139" s="11"/>
      <c r="K2139" s="11"/>
      <c r="L2139" s="11"/>
      <c r="M2139" s="11"/>
      <c r="N2139" s="11"/>
      <c r="O2139" s="11"/>
      <c r="P2139" s="11">
        <v>1</v>
      </c>
      <c r="Q2139" s="11">
        <v>178</v>
      </c>
      <c r="R2139" s="11">
        <v>201601</v>
      </c>
      <c r="S2139" s="11">
        <v>74</v>
      </c>
      <c r="T2139" s="11" t="s">
        <v>178</v>
      </c>
      <c r="U2139" s="11" t="s">
        <v>3004</v>
      </c>
    </row>
    <row r="2140" spans="1:21">
      <c r="A2140" s="11">
        <v>68570</v>
      </c>
      <c r="B2140" s="11">
        <v>2</v>
      </c>
      <c r="C2140" s="11"/>
      <c r="D2140" s="11">
        <v>56.2</v>
      </c>
      <c r="E2140" s="11">
        <v>2</v>
      </c>
      <c r="F2140" s="11">
        <v>0</v>
      </c>
      <c r="G2140" s="11">
        <v>0</v>
      </c>
      <c r="H2140" s="11">
        <v>0</v>
      </c>
      <c r="I2140" s="11"/>
      <c r="J2140" s="11"/>
      <c r="K2140" s="11"/>
      <c r="L2140" s="11"/>
      <c r="M2140" s="11"/>
      <c r="N2140" s="11"/>
      <c r="O2140" s="11"/>
      <c r="P2140" s="11">
        <v>1</v>
      </c>
      <c r="Q2140" s="11">
        <v>178</v>
      </c>
      <c r="R2140" s="11">
        <v>201601</v>
      </c>
      <c r="S2140" s="11">
        <v>74</v>
      </c>
      <c r="T2140" s="11" t="s">
        <v>178</v>
      </c>
      <c r="U2140" s="11" t="s">
        <v>3005</v>
      </c>
    </row>
    <row r="2141" spans="1:21">
      <c r="A2141" s="11">
        <v>68550</v>
      </c>
      <c r="B2141" s="11">
        <v>1</v>
      </c>
      <c r="C2141" s="11"/>
      <c r="D2141" s="11">
        <v>99.4</v>
      </c>
      <c r="E2141" s="11">
        <v>2</v>
      </c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>
        <v>1</v>
      </c>
      <c r="Q2141" s="11">
        <v>178</v>
      </c>
      <c r="R2141" s="11">
        <v>201601</v>
      </c>
      <c r="S2141" s="11">
        <v>74</v>
      </c>
      <c r="T2141" s="11" t="s">
        <v>178</v>
      </c>
      <c r="U2141" s="11" t="s">
        <v>3006</v>
      </c>
    </row>
    <row r="2142" spans="1:21">
      <c r="A2142" s="11">
        <v>68550</v>
      </c>
      <c r="B2142" s="11">
        <v>2</v>
      </c>
      <c r="C2142" s="11"/>
      <c r="D2142" s="11">
        <v>82</v>
      </c>
      <c r="E2142" s="11">
        <v>2</v>
      </c>
      <c r="F2142" s="11">
        <v>0</v>
      </c>
      <c r="G2142" s="11">
        <v>0</v>
      </c>
      <c r="H2142" s="11">
        <v>1</v>
      </c>
      <c r="I2142" s="11"/>
      <c r="J2142" s="11"/>
      <c r="K2142" s="11"/>
      <c r="L2142" s="11"/>
      <c r="M2142" s="11"/>
      <c r="N2142" s="11"/>
      <c r="O2142" s="11"/>
      <c r="P2142" s="11">
        <v>1</v>
      </c>
      <c r="Q2142" s="11">
        <v>178</v>
      </c>
      <c r="R2142" s="11">
        <v>201601</v>
      </c>
      <c r="S2142" s="11">
        <v>74</v>
      </c>
      <c r="T2142" s="11" t="s">
        <v>178</v>
      </c>
      <c r="U2142" s="11" t="s">
        <v>3007</v>
      </c>
    </row>
    <row r="2143" spans="1:21">
      <c r="A2143" s="11">
        <v>68570</v>
      </c>
      <c r="B2143" s="11">
        <v>1</v>
      </c>
      <c r="C2143" s="11"/>
      <c r="D2143" s="11">
        <v>75.5</v>
      </c>
      <c r="E2143" s="11">
        <v>2</v>
      </c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>
        <v>1</v>
      </c>
      <c r="Q2143" s="11">
        <v>178</v>
      </c>
      <c r="R2143" s="11">
        <v>201601</v>
      </c>
      <c r="S2143" s="11">
        <v>75</v>
      </c>
      <c r="T2143" s="11" t="s">
        <v>177</v>
      </c>
      <c r="U2143" s="11" t="s">
        <v>3008</v>
      </c>
    </row>
    <row r="2144" spans="1:21">
      <c r="A2144" s="11">
        <v>68570</v>
      </c>
      <c r="B2144" s="11">
        <v>1</v>
      </c>
      <c r="C2144" s="11"/>
      <c r="D2144" s="11">
        <v>85.1</v>
      </c>
      <c r="E2144" s="11">
        <v>2</v>
      </c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>
        <v>1</v>
      </c>
      <c r="Q2144" s="11">
        <v>178</v>
      </c>
      <c r="R2144" s="11">
        <v>201601</v>
      </c>
      <c r="S2144" s="11">
        <v>75</v>
      </c>
      <c r="T2144" s="11" t="s">
        <v>177</v>
      </c>
      <c r="U2144" s="11" t="s">
        <v>3009</v>
      </c>
    </row>
    <row r="2145" spans="1:21">
      <c r="A2145" s="11">
        <v>68570</v>
      </c>
      <c r="B2145" s="11">
        <v>1</v>
      </c>
      <c r="C2145" s="11"/>
      <c r="D2145" s="11">
        <v>89.3</v>
      </c>
      <c r="E2145" s="11">
        <v>2</v>
      </c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>
        <v>1</v>
      </c>
      <c r="Q2145" s="11">
        <v>178</v>
      </c>
      <c r="R2145" s="11">
        <v>201601</v>
      </c>
      <c r="S2145" s="11">
        <v>75</v>
      </c>
      <c r="T2145" s="11" t="s">
        <v>177</v>
      </c>
      <c r="U2145" s="11" t="s">
        <v>3010</v>
      </c>
    </row>
    <row r="2146" spans="1:21">
      <c r="A2146" s="11">
        <v>68570</v>
      </c>
      <c r="B2146" s="11">
        <v>1</v>
      </c>
      <c r="C2146" s="11"/>
      <c r="D2146" s="11">
        <v>87.8</v>
      </c>
      <c r="E2146" s="11">
        <v>2</v>
      </c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>
        <v>1</v>
      </c>
      <c r="Q2146" s="11">
        <v>178</v>
      </c>
      <c r="R2146" s="11">
        <v>201601</v>
      </c>
      <c r="S2146" s="11">
        <v>75</v>
      </c>
      <c r="T2146" s="11" t="s">
        <v>177</v>
      </c>
      <c r="U2146" s="11" t="s">
        <v>3011</v>
      </c>
    </row>
    <row r="2147" spans="1:21">
      <c r="A2147" s="11">
        <v>68570</v>
      </c>
      <c r="B2147" s="11">
        <v>1</v>
      </c>
      <c r="C2147" s="11"/>
      <c r="D2147" s="11">
        <v>88.9</v>
      </c>
      <c r="E2147" s="11">
        <v>2</v>
      </c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>
        <v>1</v>
      </c>
      <c r="Q2147" s="11">
        <v>178</v>
      </c>
      <c r="R2147" s="11">
        <v>201601</v>
      </c>
      <c r="S2147" s="11">
        <v>75</v>
      </c>
      <c r="T2147" s="11" t="s">
        <v>177</v>
      </c>
      <c r="U2147" s="11" t="s">
        <v>3012</v>
      </c>
    </row>
    <row r="2148" spans="1:21">
      <c r="A2148" s="11">
        <v>68570</v>
      </c>
      <c r="B2148" s="11">
        <v>1</v>
      </c>
      <c r="C2148" s="11"/>
      <c r="D2148" s="11">
        <v>104.5</v>
      </c>
      <c r="E2148" s="11">
        <v>2</v>
      </c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>
        <v>1</v>
      </c>
      <c r="Q2148" s="11">
        <v>178</v>
      </c>
      <c r="R2148" s="11">
        <v>201601</v>
      </c>
      <c r="S2148" s="11">
        <v>75</v>
      </c>
      <c r="T2148" s="11" t="s">
        <v>177</v>
      </c>
      <c r="U2148" s="11" t="s">
        <v>3013</v>
      </c>
    </row>
    <row r="2149" spans="1:21">
      <c r="A2149" s="11">
        <v>68570</v>
      </c>
      <c r="B2149" s="11">
        <v>1</v>
      </c>
      <c r="C2149" s="11"/>
      <c r="D2149" s="11">
        <v>90.4</v>
      </c>
      <c r="E2149" s="11">
        <v>2</v>
      </c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>
        <v>1</v>
      </c>
      <c r="Q2149" s="11">
        <v>178</v>
      </c>
      <c r="R2149" s="11">
        <v>201601</v>
      </c>
      <c r="S2149" s="11">
        <v>75</v>
      </c>
      <c r="T2149" s="11" t="s">
        <v>177</v>
      </c>
      <c r="U2149" s="11" t="s">
        <v>3014</v>
      </c>
    </row>
    <row r="2150" spans="1:21">
      <c r="A2150" s="11">
        <v>68570</v>
      </c>
      <c r="B2150" s="11">
        <v>1</v>
      </c>
      <c r="C2150" s="11"/>
      <c r="D2150" s="11">
        <v>99.1</v>
      </c>
      <c r="E2150" s="11">
        <v>2</v>
      </c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>
        <v>1</v>
      </c>
      <c r="Q2150" s="11">
        <v>178</v>
      </c>
      <c r="R2150" s="11">
        <v>201601</v>
      </c>
      <c r="S2150" s="11">
        <v>75</v>
      </c>
      <c r="T2150" s="11" t="s">
        <v>177</v>
      </c>
      <c r="U2150" s="11" t="s">
        <v>3015</v>
      </c>
    </row>
    <row r="2151" spans="1:21">
      <c r="A2151" s="11">
        <v>68570</v>
      </c>
      <c r="B2151" s="11">
        <v>1</v>
      </c>
      <c r="C2151" s="11"/>
      <c r="D2151" s="11">
        <v>88.1</v>
      </c>
      <c r="E2151" s="11">
        <v>2</v>
      </c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>
        <v>1</v>
      </c>
      <c r="Q2151" s="11">
        <v>178</v>
      </c>
      <c r="R2151" s="11">
        <v>201601</v>
      </c>
      <c r="S2151" s="11">
        <v>75</v>
      </c>
      <c r="T2151" s="11" t="s">
        <v>177</v>
      </c>
      <c r="U2151" s="11" t="s">
        <v>3016</v>
      </c>
    </row>
    <row r="2152" spans="1:21">
      <c r="A2152" s="11">
        <v>68570</v>
      </c>
      <c r="B2152" s="11">
        <v>1</v>
      </c>
      <c r="C2152" s="11"/>
      <c r="D2152" s="11">
        <v>94.7</v>
      </c>
      <c r="E2152" s="11">
        <v>2</v>
      </c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>
        <v>1</v>
      </c>
      <c r="Q2152" s="11">
        <v>178</v>
      </c>
      <c r="R2152" s="11">
        <v>201601</v>
      </c>
      <c r="S2152" s="11">
        <v>75</v>
      </c>
      <c r="T2152" s="11" t="s">
        <v>177</v>
      </c>
      <c r="U2152" s="11" t="s">
        <v>3017</v>
      </c>
    </row>
    <row r="2153" spans="1:21">
      <c r="A2153" s="11">
        <v>68570</v>
      </c>
      <c r="B2153" s="11">
        <v>1</v>
      </c>
      <c r="C2153" s="11"/>
      <c r="D2153" s="11">
        <v>81.400000000000006</v>
      </c>
      <c r="E2153" s="11">
        <v>2</v>
      </c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>
        <v>1</v>
      </c>
      <c r="Q2153" s="11">
        <v>178</v>
      </c>
      <c r="R2153" s="11">
        <v>201601</v>
      </c>
      <c r="S2153" s="11">
        <v>75</v>
      </c>
      <c r="T2153" s="11" t="s">
        <v>177</v>
      </c>
      <c r="U2153" s="11" t="s">
        <v>3018</v>
      </c>
    </row>
    <row r="2154" spans="1:21">
      <c r="A2154" s="11">
        <v>68570</v>
      </c>
      <c r="B2154" s="11">
        <v>1</v>
      </c>
      <c r="C2154" s="11"/>
      <c r="D2154" s="11">
        <v>104</v>
      </c>
      <c r="E2154" s="11">
        <v>2</v>
      </c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>
        <v>1</v>
      </c>
      <c r="Q2154" s="11">
        <v>178</v>
      </c>
      <c r="R2154" s="11">
        <v>201601</v>
      </c>
      <c r="S2154" s="11">
        <v>75</v>
      </c>
      <c r="T2154" s="11" t="s">
        <v>177</v>
      </c>
      <c r="U2154" s="11" t="s">
        <v>3019</v>
      </c>
    </row>
    <row r="2155" spans="1:21">
      <c r="A2155" s="11">
        <v>68570</v>
      </c>
      <c r="B2155" s="11">
        <v>1</v>
      </c>
      <c r="C2155" s="11"/>
      <c r="D2155" s="11">
        <v>79.400000000000006</v>
      </c>
      <c r="E2155" s="11">
        <v>3</v>
      </c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>
        <v>1</v>
      </c>
      <c r="Q2155" s="11">
        <v>178</v>
      </c>
      <c r="R2155" s="11">
        <v>201601</v>
      </c>
      <c r="S2155" s="11">
        <v>75</v>
      </c>
      <c r="T2155" s="11" t="s">
        <v>177</v>
      </c>
      <c r="U2155" s="11" t="s">
        <v>3020</v>
      </c>
    </row>
    <row r="2156" spans="1:21">
      <c r="A2156" s="11">
        <v>68570</v>
      </c>
      <c r="B2156" s="11">
        <v>1</v>
      </c>
      <c r="C2156" s="11"/>
      <c r="D2156" s="11">
        <v>120.2</v>
      </c>
      <c r="E2156" s="11">
        <v>3</v>
      </c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>
        <v>1</v>
      </c>
      <c r="Q2156" s="11">
        <v>178</v>
      </c>
      <c r="R2156" s="11">
        <v>201601</v>
      </c>
      <c r="S2156" s="11">
        <v>75</v>
      </c>
      <c r="T2156" s="11" t="s">
        <v>177</v>
      </c>
      <c r="U2156" s="11" t="s">
        <v>3021</v>
      </c>
    </row>
    <row r="2157" spans="1:21">
      <c r="A2157" s="11">
        <v>68570</v>
      </c>
      <c r="B2157" s="11">
        <v>1</v>
      </c>
      <c r="C2157" s="11"/>
      <c r="D2157" s="11">
        <v>86.6</v>
      </c>
      <c r="E2157" s="11">
        <v>3</v>
      </c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>
        <v>1</v>
      </c>
      <c r="Q2157" s="11">
        <v>178</v>
      </c>
      <c r="R2157" s="11">
        <v>201601</v>
      </c>
      <c r="S2157" s="11">
        <v>75</v>
      </c>
      <c r="T2157" s="11" t="s">
        <v>177</v>
      </c>
      <c r="U2157" s="11" t="s">
        <v>3022</v>
      </c>
    </row>
    <row r="2158" spans="1:21">
      <c r="A2158" s="11">
        <v>68570</v>
      </c>
      <c r="B2158" s="11">
        <v>1</v>
      </c>
      <c r="C2158" s="11"/>
      <c r="D2158" s="11">
        <v>45.2</v>
      </c>
      <c r="E2158" s="11">
        <v>1</v>
      </c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>
        <v>1</v>
      </c>
      <c r="Q2158" s="11">
        <v>178</v>
      </c>
      <c r="R2158" s="11">
        <v>201601</v>
      </c>
      <c r="S2158" s="11">
        <v>75</v>
      </c>
      <c r="T2158" s="11" t="s">
        <v>177</v>
      </c>
      <c r="U2158" s="11" t="s">
        <v>3023</v>
      </c>
    </row>
    <row r="2159" spans="1:21">
      <c r="A2159" s="11">
        <v>68570</v>
      </c>
      <c r="B2159" s="11">
        <v>1</v>
      </c>
      <c r="C2159" s="11"/>
      <c r="D2159" s="11">
        <v>85.8</v>
      </c>
      <c r="E2159" s="11">
        <v>2</v>
      </c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>
        <v>1</v>
      </c>
      <c r="Q2159" s="11">
        <v>178</v>
      </c>
      <c r="R2159" s="11">
        <v>201601</v>
      </c>
      <c r="S2159" s="11">
        <v>75</v>
      </c>
      <c r="T2159" s="11" t="s">
        <v>177</v>
      </c>
      <c r="U2159" s="11" t="s">
        <v>3024</v>
      </c>
    </row>
    <row r="2160" spans="1:21">
      <c r="A2160" s="11">
        <v>68570</v>
      </c>
      <c r="B2160" s="11">
        <v>1</v>
      </c>
      <c r="C2160" s="11"/>
      <c r="D2160" s="11">
        <v>107.4</v>
      </c>
      <c r="E2160" s="11">
        <v>2</v>
      </c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>
        <v>1</v>
      </c>
      <c r="Q2160" s="11">
        <v>178</v>
      </c>
      <c r="R2160" s="11">
        <v>201601</v>
      </c>
      <c r="S2160" s="11">
        <v>75</v>
      </c>
      <c r="T2160" s="11" t="s">
        <v>177</v>
      </c>
      <c r="U2160" s="11" t="s">
        <v>3025</v>
      </c>
    </row>
    <row r="2161" spans="1:21">
      <c r="A2161" s="11">
        <v>68570</v>
      </c>
      <c r="B2161" s="11">
        <v>1</v>
      </c>
      <c r="C2161" s="11"/>
      <c r="D2161" s="11">
        <v>88.3</v>
      </c>
      <c r="E2161" s="11">
        <v>2</v>
      </c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>
        <v>1</v>
      </c>
      <c r="Q2161" s="11">
        <v>178</v>
      </c>
      <c r="R2161" s="11">
        <v>201601</v>
      </c>
      <c r="S2161" s="11">
        <v>75</v>
      </c>
      <c r="T2161" s="11" t="s">
        <v>177</v>
      </c>
      <c r="U2161" s="11" t="s">
        <v>3026</v>
      </c>
    </row>
    <row r="2162" spans="1:21">
      <c r="A2162" s="11">
        <v>68570</v>
      </c>
      <c r="B2162" s="11">
        <v>1</v>
      </c>
      <c r="C2162" s="11"/>
      <c r="D2162" s="11">
        <v>93.4</v>
      </c>
      <c r="E2162" s="11">
        <v>2</v>
      </c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>
        <v>1</v>
      </c>
      <c r="Q2162" s="11">
        <v>178</v>
      </c>
      <c r="R2162" s="11">
        <v>201601</v>
      </c>
      <c r="S2162" s="11">
        <v>75</v>
      </c>
      <c r="T2162" s="11" t="s">
        <v>177</v>
      </c>
      <c r="U2162" s="11" t="s">
        <v>3027</v>
      </c>
    </row>
    <row r="2163" spans="1:21">
      <c r="A2163" s="11">
        <v>68570</v>
      </c>
      <c r="B2163" s="11">
        <v>1</v>
      </c>
      <c r="C2163" s="11"/>
      <c r="D2163" s="11">
        <v>64.099999999999994</v>
      </c>
      <c r="E2163" s="11">
        <v>2</v>
      </c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>
        <v>1</v>
      </c>
      <c r="Q2163" s="11">
        <v>178</v>
      </c>
      <c r="R2163" s="11">
        <v>201601</v>
      </c>
      <c r="S2163" s="11">
        <v>75</v>
      </c>
      <c r="T2163" s="11" t="s">
        <v>177</v>
      </c>
      <c r="U2163" s="11" t="s">
        <v>3028</v>
      </c>
    </row>
    <row r="2164" spans="1:21">
      <c r="A2164" s="11">
        <v>68570</v>
      </c>
      <c r="B2164" s="11">
        <v>1</v>
      </c>
      <c r="C2164" s="11"/>
      <c r="D2164" s="11">
        <v>91.6</v>
      </c>
      <c r="E2164" s="11">
        <v>2</v>
      </c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>
        <v>1</v>
      </c>
      <c r="Q2164" s="11">
        <v>178</v>
      </c>
      <c r="R2164" s="11">
        <v>201601</v>
      </c>
      <c r="S2164" s="11">
        <v>75</v>
      </c>
      <c r="T2164" s="11" t="s">
        <v>177</v>
      </c>
      <c r="U2164" s="11" t="s">
        <v>3029</v>
      </c>
    </row>
    <row r="2165" spans="1:21">
      <c r="A2165" s="11">
        <v>68570</v>
      </c>
      <c r="B2165" s="11">
        <v>1</v>
      </c>
      <c r="C2165" s="11"/>
      <c r="D2165" s="11">
        <v>99.5</v>
      </c>
      <c r="E2165" s="11">
        <v>2</v>
      </c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>
        <v>1</v>
      </c>
      <c r="Q2165" s="11">
        <v>178</v>
      </c>
      <c r="R2165" s="11">
        <v>201601</v>
      </c>
      <c r="S2165" s="11">
        <v>75</v>
      </c>
      <c r="T2165" s="11" t="s">
        <v>177</v>
      </c>
      <c r="U2165" s="11" t="s">
        <v>3030</v>
      </c>
    </row>
    <row r="2166" spans="1:21">
      <c r="A2166" s="11">
        <v>68570</v>
      </c>
      <c r="B2166" s="11">
        <v>1</v>
      </c>
      <c r="C2166" s="11"/>
      <c r="D2166" s="11">
        <v>96.6</v>
      </c>
      <c r="E2166" s="11">
        <v>2</v>
      </c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>
        <v>1</v>
      </c>
      <c r="Q2166" s="11">
        <v>178</v>
      </c>
      <c r="R2166" s="11">
        <v>201601</v>
      </c>
      <c r="S2166" s="11">
        <v>75</v>
      </c>
      <c r="T2166" s="11" t="s">
        <v>177</v>
      </c>
      <c r="U2166" s="11" t="s">
        <v>3031</v>
      </c>
    </row>
    <row r="2167" spans="1:21">
      <c r="A2167" s="11">
        <v>68570</v>
      </c>
      <c r="B2167" s="11">
        <v>1</v>
      </c>
      <c r="C2167" s="11"/>
      <c r="D2167" s="11">
        <v>103.4</v>
      </c>
      <c r="E2167" s="11">
        <v>2</v>
      </c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>
        <v>1</v>
      </c>
      <c r="Q2167" s="11">
        <v>178</v>
      </c>
      <c r="R2167" s="11">
        <v>201601</v>
      </c>
      <c r="S2167" s="11">
        <v>75</v>
      </c>
      <c r="T2167" s="11" t="s">
        <v>177</v>
      </c>
      <c r="U2167" s="11" t="s">
        <v>3032</v>
      </c>
    </row>
    <row r="2168" spans="1:21">
      <c r="A2168" s="11">
        <v>68570</v>
      </c>
      <c r="B2168" s="11">
        <v>1</v>
      </c>
      <c r="C2168" s="11"/>
      <c r="D2168" s="11">
        <v>73.099999999999994</v>
      </c>
      <c r="E2168" s="11">
        <v>2</v>
      </c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>
        <v>1</v>
      </c>
      <c r="Q2168" s="11">
        <v>178</v>
      </c>
      <c r="R2168" s="11">
        <v>201601</v>
      </c>
      <c r="S2168" s="11">
        <v>75</v>
      </c>
      <c r="T2168" s="11" t="s">
        <v>177</v>
      </c>
      <c r="U2168" s="11" t="s">
        <v>3033</v>
      </c>
    </row>
    <row r="2169" spans="1:21">
      <c r="A2169" s="11">
        <v>68570</v>
      </c>
      <c r="B2169" s="11">
        <v>1</v>
      </c>
      <c r="C2169" s="11"/>
      <c r="D2169" s="11">
        <v>81.5</v>
      </c>
      <c r="E2169" s="11">
        <v>2</v>
      </c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>
        <v>1</v>
      </c>
      <c r="Q2169" s="11">
        <v>178</v>
      </c>
      <c r="R2169" s="11">
        <v>201601</v>
      </c>
      <c r="S2169" s="11">
        <v>75</v>
      </c>
      <c r="T2169" s="11" t="s">
        <v>177</v>
      </c>
      <c r="U2169" s="11" t="s">
        <v>3034</v>
      </c>
    </row>
    <row r="2170" spans="1:21">
      <c r="A2170" s="11">
        <v>68570</v>
      </c>
      <c r="B2170" s="11">
        <v>1</v>
      </c>
      <c r="C2170" s="11"/>
      <c r="D2170" s="11">
        <v>94.6</v>
      </c>
      <c r="E2170" s="11">
        <v>2</v>
      </c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>
        <v>1</v>
      </c>
      <c r="Q2170" s="11">
        <v>178</v>
      </c>
      <c r="R2170" s="11">
        <v>201601</v>
      </c>
      <c r="S2170" s="11">
        <v>75</v>
      </c>
      <c r="T2170" s="11" t="s">
        <v>177</v>
      </c>
      <c r="U2170" s="11" t="s">
        <v>3035</v>
      </c>
    </row>
    <row r="2171" spans="1:21">
      <c r="A2171" s="11">
        <v>68570</v>
      </c>
      <c r="B2171" s="11">
        <v>1</v>
      </c>
      <c r="C2171" s="11"/>
      <c r="D2171" s="11">
        <v>83.2</v>
      </c>
      <c r="E2171" s="11">
        <v>2</v>
      </c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>
        <v>1</v>
      </c>
      <c r="Q2171" s="11">
        <v>178</v>
      </c>
      <c r="R2171" s="11">
        <v>201601</v>
      </c>
      <c r="S2171" s="11">
        <v>75</v>
      </c>
      <c r="T2171" s="11" t="s">
        <v>177</v>
      </c>
      <c r="U2171" s="11" t="s">
        <v>3036</v>
      </c>
    </row>
    <row r="2172" spans="1:21">
      <c r="A2172" s="11">
        <v>68570</v>
      </c>
      <c r="B2172" s="11">
        <v>1</v>
      </c>
      <c r="C2172" s="11"/>
      <c r="D2172" s="11">
        <v>84.3</v>
      </c>
      <c r="E2172" s="11">
        <v>2</v>
      </c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>
        <v>1</v>
      </c>
      <c r="Q2172" s="11">
        <v>178</v>
      </c>
      <c r="R2172" s="11">
        <v>201601</v>
      </c>
      <c r="S2172" s="11">
        <v>75</v>
      </c>
      <c r="T2172" s="11" t="s">
        <v>177</v>
      </c>
      <c r="U2172" s="11" t="s">
        <v>3037</v>
      </c>
    </row>
    <row r="2173" spans="1:21">
      <c r="A2173" s="11">
        <v>68570</v>
      </c>
      <c r="B2173" s="11">
        <v>1</v>
      </c>
      <c r="C2173" s="11"/>
      <c r="D2173" s="11">
        <v>85</v>
      </c>
      <c r="E2173" s="11">
        <v>2</v>
      </c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>
        <v>1</v>
      </c>
      <c r="Q2173" s="11">
        <v>178</v>
      </c>
      <c r="R2173" s="11">
        <v>201601</v>
      </c>
      <c r="S2173" s="11">
        <v>75</v>
      </c>
      <c r="T2173" s="11" t="s">
        <v>177</v>
      </c>
      <c r="U2173" s="11" t="s">
        <v>3038</v>
      </c>
    </row>
    <row r="2174" spans="1:21">
      <c r="A2174" s="11">
        <v>68570</v>
      </c>
      <c r="B2174" s="11">
        <v>1</v>
      </c>
      <c r="C2174" s="11"/>
      <c r="D2174" s="11">
        <v>82.9</v>
      </c>
      <c r="E2174" s="11">
        <v>2</v>
      </c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>
        <v>1</v>
      </c>
      <c r="Q2174" s="11">
        <v>178</v>
      </c>
      <c r="R2174" s="11">
        <v>201601</v>
      </c>
      <c r="S2174" s="11">
        <v>75</v>
      </c>
      <c r="T2174" s="11" t="s">
        <v>177</v>
      </c>
      <c r="U2174" s="11" t="s">
        <v>3039</v>
      </c>
    </row>
    <row r="2175" spans="1:21">
      <c r="A2175" s="11">
        <v>68570</v>
      </c>
      <c r="B2175" s="11">
        <v>1</v>
      </c>
      <c r="C2175" s="11"/>
      <c r="D2175" s="11">
        <v>83.1</v>
      </c>
      <c r="E2175" s="11">
        <v>2</v>
      </c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>
        <v>1</v>
      </c>
      <c r="Q2175" s="11">
        <v>178</v>
      </c>
      <c r="R2175" s="11">
        <v>201601</v>
      </c>
      <c r="S2175" s="11">
        <v>75</v>
      </c>
      <c r="T2175" s="11" t="s">
        <v>177</v>
      </c>
      <c r="U2175" s="11" t="s">
        <v>3040</v>
      </c>
    </row>
    <row r="2176" spans="1:21">
      <c r="A2176" s="11">
        <v>68570</v>
      </c>
      <c r="B2176" s="11">
        <v>1</v>
      </c>
      <c r="C2176" s="11"/>
      <c r="D2176" s="11">
        <v>88.3</v>
      </c>
      <c r="E2176" s="11">
        <v>2</v>
      </c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>
        <v>1</v>
      </c>
      <c r="Q2176" s="11">
        <v>178</v>
      </c>
      <c r="R2176" s="11">
        <v>201601</v>
      </c>
      <c r="S2176" s="11">
        <v>75</v>
      </c>
      <c r="T2176" s="11" t="s">
        <v>177</v>
      </c>
      <c r="U2176" s="11" t="s">
        <v>3041</v>
      </c>
    </row>
    <row r="2177" spans="1:21">
      <c r="A2177" s="11">
        <v>68570</v>
      </c>
      <c r="B2177" s="11">
        <v>1</v>
      </c>
      <c r="C2177" s="11"/>
      <c r="D2177" s="11">
        <v>87.7</v>
      </c>
      <c r="E2177" s="11">
        <v>2</v>
      </c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>
        <v>1</v>
      </c>
      <c r="Q2177" s="11">
        <v>178</v>
      </c>
      <c r="R2177" s="11">
        <v>201601</v>
      </c>
      <c r="S2177" s="11">
        <v>75</v>
      </c>
      <c r="T2177" s="11" t="s">
        <v>177</v>
      </c>
      <c r="U2177" s="11" t="s">
        <v>3042</v>
      </c>
    </row>
    <row r="2178" spans="1:21">
      <c r="A2178" s="11">
        <v>68570</v>
      </c>
      <c r="B2178" s="11">
        <v>1</v>
      </c>
      <c r="C2178" s="11"/>
      <c r="D2178" s="11">
        <v>92.3</v>
      </c>
      <c r="E2178" s="11">
        <v>2</v>
      </c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>
        <v>1</v>
      </c>
      <c r="Q2178" s="11">
        <v>178</v>
      </c>
      <c r="R2178" s="11">
        <v>201601</v>
      </c>
      <c r="S2178" s="11">
        <v>75</v>
      </c>
      <c r="T2178" s="11" t="s">
        <v>177</v>
      </c>
      <c r="U2178" s="11" t="s">
        <v>3043</v>
      </c>
    </row>
    <row r="2179" spans="1:21">
      <c r="A2179" s="11">
        <v>68570</v>
      </c>
      <c r="B2179" s="11">
        <v>1</v>
      </c>
      <c r="C2179" s="11"/>
      <c r="D2179" s="11">
        <v>87.1</v>
      </c>
      <c r="E2179" s="11">
        <v>2</v>
      </c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>
        <v>1</v>
      </c>
      <c r="Q2179" s="11">
        <v>178</v>
      </c>
      <c r="R2179" s="11">
        <v>201601</v>
      </c>
      <c r="S2179" s="11">
        <v>75</v>
      </c>
      <c r="T2179" s="11" t="s">
        <v>177</v>
      </c>
      <c r="U2179" s="11" t="s">
        <v>3044</v>
      </c>
    </row>
    <row r="2180" spans="1:21">
      <c r="A2180" s="11">
        <v>68570</v>
      </c>
      <c r="B2180" s="11">
        <v>1</v>
      </c>
      <c r="C2180" s="11"/>
      <c r="D2180" s="11">
        <v>96.6</v>
      </c>
      <c r="E2180" s="11">
        <v>2</v>
      </c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>
        <v>1</v>
      </c>
      <c r="Q2180" s="11">
        <v>178</v>
      </c>
      <c r="R2180" s="11">
        <v>201601</v>
      </c>
      <c r="S2180" s="11">
        <v>75</v>
      </c>
      <c r="T2180" s="11" t="s">
        <v>177</v>
      </c>
      <c r="U2180" s="11" t="s">
        <v>3045</v>
      </c>
    </row>
    <row r="2181" spans="1:21">
      <c r="A2181" s="11">
        <v>68570</v>
      </c>
      <c r="B2181" s="11">
        <v>1</v>
      </c>
      <c r="C2181" s="11"/>
      <c r="D2181" s="11">
        <v>83.6</v>
      </c>
      <c r="E2181" s="11">
        <v>2</v>
      </c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>
        <v>1</v>
      </c>
      <c r="Q2181" s="11">
        <v>178</v>
      </c>
      <c r="R2181" s="11">
        <v>201601</v>
      </c>
      <c r="S2181" s="11">
        <v>75</v>
      </c>
      <c r="T2181" s="11" t="s">
        <v>177</v>
      </c>
      <c r="U2181" s="11" t="s">
        <v>3046</v>
      </c>
    </row>
    <row r="2182" spans="1:21">
      <c r="A2182" s="11">
        <v>68570</v>
      </c>
      <c r="B2182" s="11">
        <v>1</v>
      </c>
      <c r="C2182" s="11"/>
      <c r="D2182" s="11">
        <v>96.4</v>
      </c>
      <c r="E2182" s="11">
        <v>2</v>
      </c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>
        <v>1</v>
      </c>
      <c r="Q2182" s="11">
        <v>178</v>
      </c>
      <c r="R2182" s="11">
        <v>201601</v>
      </c>
      <c r="S2182" s="11">
        <v>75</v>
      </c>
      <c r="T2182" s="11" t="s">
        <v>177</v>
      </c>
      <c r="U2182" s="11" t="s">
        <v>3047</v>
      </c>
    </row>
    <row r="2183" spans="1:21">
      <c r="A2183" s="11">
        <v>68570</v>
      </c>
      <c r="B2183" s="11">
        <v>1</v>
      </c>
      <c r="C2183" s="11"/>
      <c r="D2183" s="11">
        <v>89</v>
      </c>
      <c r="E2183" s="11">
        <v>2</v>
      </c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>
        <v>1</v>
      </c>
      <c r="Q2183" s="11">
        <v>178</v>
      </c>
      <c r="R2183" s="11">
        <v>201601</v>
      </c>
      <c r="S2183" s="11">
        <v>75</v>
      </c>
      <c r="T2183" s="11" t="s">
        <v>177</v>
      </c>
      <c r="U2183" s="11" t="s">
        <v>3048</v>
      </c>
    </row>
    <row r="2184" spans="1:21">
      <c r="A2184" s="11">
        <v>68570</v>
      </c>
      <c r="B2184" s="11">
        <v>1</v>
      </c>
      <c r="C2184" s="11"/>
      <c r="D2184" s="11">
        <v>100.1</v>
      </c>
      <c r="E2184" s="11">
        <v>2</v>
      </c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>
        <v>1</v>
      </c>
      <c r="Q2184" s="11">
        <v>178</v>
      </c>
      <c r="R2184" s="11">
        <v>201601</v>
      </c>
      <c r="S2184" s="11">
        <v>75</v>
      </c>
      <c r="T2184" s="11" t="s">
        <v>177</v>
      </c>
      <c r="U2184" s="11" t="s">
        <v>3049</v>
      </c>
    </row>
    <row r="2185" spans="1:21">
      <c r="A2185" s="11">
        <v>68570</v>
      </c>
      <c r="B2185" s="11">
        <v>1</v>
      </c>
      <c r="C2185" s="11"/>
      <c r="D2185" s="11">
        <v>85.2</v>
      </c>
      <c r="E2185" s="11">
        <v>2</v>
      </c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>
        <v>1</v>
      </c>
      <c r="Q2185" s="11">
        <v>178</v>
      </c>
      <c r="R2185" s="11">
        <v>201601</v>
      </c>
      <c r="S2185" s="11">
        <v>75</v>
      </c>
      <c r="T2185" s="11" t="s">
        <v>177</v>
      </c>
      <c r="U2185" s="11" t="s">
        <v>3050</v>
      </c>
    </row>
    <row r="2186" spans="1:21">
      <c r="A2186" s="11">
        <v>68570</v>
      </c>
      <c r="B2186" s="11">
        <v>1</v>
      </c>
      <c r="C2186" s="11"/>
      <c r="D2186" s="11">
        <v>88.8</v>
      </c>
      <c r="E2186" s="11">
        <v>2</v>
      </c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>
        <v>1</v>
      </c>
      <c r="Q2186" s="11">
        <v>178</v>
      </c>
      <c r="R2186" s="11">
        <v>201601</v>
      </c>
      <c r="S2186" s="11">
        <v>75</v>
      </c>
      <c r="T2186" s="11" t="s">
        <v>177</v>
      </c>
      <c r="U2186" s="11" t="s">
        <v>3051</v>
      </c>
    </row>
    <row r="2187" spans="1:21">
      <c r="A2187" s="11">
        <v>68570</v>
      </c>
      <c r="B2187" s="11">
        <v>1</v>
      </c>
      <c r="C2187" s="11"/>
      <c r="D2187" s="11">
        <v>81.3</v>
      </c>
      <c r="E2187" s="11">
        <v>2</v>
      </c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>
        <v>1</v>
      </c>
      <c r="Q2187" s="11">
        <v>178</v>
      </c>
      <c r="R2187" s="11">
        <v>201601</v>
      </c>
      <c r="S2187" s="11">
        <v>75</v>
      </c>
      <c r="T2187" s="11" t="s">
        <v>177</v>
      </c>
      <c r="U2187" s="11" t="s">
        <v>3052</v>
      </c>
    </row>
    <row r="2188" spans="1:21">
      <c r="A2188" s="11">
        <v>68570</v>
      </c>
      <c r="B2188" s="11">
        <v>1</v>
      </c>
      <c r="C2188" s="11"/>
      <c r="D2188" s="11">
        <v>72.400000000000006</v>
      </c>
      <c r="E2188" s="11">
        <v>2</v>
      </c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>
        <v>1</v>
      </c>
      <c r="Q2188" s="11">
        <v>178</v>
      </c>
      <c r="R2188" s="11">
        <v>201601</v>
      </c>
      <c r="S2188" s="11">
        <v>69</v>
      </c>
      <c r="T2188" s="11" t="s">
        <v>186</v>
      </c>
      <c r="U2188" s="11" t="s">
        <v>3053</v>
      </c>
    </row>
    <row r="2189" spans="1:21">
      <c r="A2189" s="11">
        <v>68570</v>
      </c>
      <c r="B2189" s="11">
        <v>1</v>
      </c>
      <c r="C2189" s="11"/>
      <c r="D2189" s="11">
        <v>98.3</v>
      </c>
      <c r="E2189" s="11">
        <v>2</v>
      </c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>
        <v>1</v>
      </c>
      <c r="Q2189" s="11">
        <v>178</v>
      </c>
      <c r="R2189" s="11">
        <v>201601</v>
      </c>
      <c r="S2189" s="11">
        <v>69</v>
      </c>
      <c r="T2189" s="11" t="s">
        <v>186</v>
      </c>
      <c r="U2189" s="11" t="s">
        <v>3054</v>
      </c>
    </row>
    <row r="2190" spans="1:21">
      <c r="A2190" s="11">
        <v>68570</v>
      </c>
      <c r="B2190" s="11">
        <v>1</v>
      </c>
      <c r="C2190" s="11"/>
      <c r="D2190" s="11">
        <v>77</v>
      </c>
      <c r="E2190" s="11">
        <v>2</v>
      </c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>
        <v>1</v>
      </c>
      <c r="Q2190" s="11">
        <v>178</v>
      </c>
      <c r="R2190" s="11">
        <v>201601</v>
      </c>
      <c r="S2190" s="11">
        <v>69</v>
      </c>
      <c r="T2190" s="11" t="s">
        <v>186</v>
      </c>
      <c r="U2190" s="11" t="s">
        <v>3055</v>
      </c>
    </row>
    <row r="2191" spans="1:21">
      <c r="A2191" s="11">
        <v>68570</v>
      </c>
      <c r="B2191" s="11">
        <v>1</v>
      </c>
      <c r="C2191" s="11"/>
      <c r="D2191" s="11">
        <v>78.900000000000006</v>
      </c>
      <c r="E2191" s="11">
        <v>2</v>
      </c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>
        <v>1</v>
      </c>
      <c r="Q2191" s="11">
        <v>178</v>
      </c>
      <c r="R2191" s="11">
        <v>201601</v>
      </c>
      <c r="S2191" s="11">
        <v>69</v>
      </c>
      <c r="T2191" s="11" t="s">
        <v>186</v>
      </c>
      <c r="U2191" s="11" t="s">
        <v>3056</v>
      </c>
    </row>
    <row r="2192" spans="1:21">
      <c r="A2192" s="11">
        <v>68570</v>
      </c>
      <c r="B2192" s="11">
        <v>1</v>
      </c>
      <c r="C2192" s="11"/>
      <c r="D2192" s="11">
        <v>60.2</v>
      </c>
      <c r="E2192" s="11">
        <v>2</v>
      </c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>
        <v>1</v>
      </c>
      <c r="Q2192" s="11">
        <v>178</v>
      </c>
      <c r="R2192" s="11">
        <v>201601</v>
      </c>
      <c r="S2192" s="11">
        <v>69</v>
      </c>
      <c r="T2192" s="11" t="s">
        <v>186</v>
      </c>
      <c r="U2192" s="11" t="s">
        <v>3057</v>
      </c>
    </row>
    <row r="2193" spans="1:21">
      <c r="A2193" s="11">
        <v>68570</v>
      </c>
      <c r="B2193" s="11">
        <v>1</v>
      </c>
      <c r="C2193" s="11"/>
      <c r="D2193" s="11">
        <v>71.400000000000006</v>
      </c>
      <c r="E2193" s="11">
        <v>2</v>
      </c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>
        <v>1</v>
      </c>
      <c r="Q2193" s="11">
        <v>178</v>
      </c>
      <c r="R2193" s="11">
        <v>201601</v>
      </c>
      <c r="S2193" s="11">
        <v>69</v>
      </c>
      <c r="T2193" s="11" t="s">
        <v>186</v>
      </c>
      <c r="U2193" s="11" t="s">
        <v>3058</v>
      </c>
    </row>
    <row r="2194" spans="1:21">
      <c r="A2194" s="11">
        <v>68570</v>
      </c>
      <c r="B2194" s="11">
        <v>1</v>
      </c>
      <c r="C2194" s="11"/>
      <c r="D2194" s="11">
        <v>72.3</v>
      </c>
      <c r="E2194" s="11">
        <v>2</v>
      </c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>
        <v>1</v>
      </c>
      <c r="Q2194" s="11">
        <v>178</v>
      </c>
      <c r="R2194" s="11">
        <v>201601</v>
      </c>
      <c r="S2194" s="11">
        <v>69</v>
      </c>
      <c r="T2194" s="11" t="s">
        <v>186</v>
      </c>
      <c r="U2194" s="11" t="s">
        <v>3059</v>
      </c>
    </row>
    <row r="2195" spans="1:21">
      <c r="A2195" s="11">
        <v>68570</v>
      </c>
      <c r="B2195" s="11">
        <v>1</v>
      </c>
      <c r="C2195" s="11"/>
      <c r="D2195" s="11">
        <v>91.2</v>
      </c>
      <c r="E2195" s="11">
        <v>2</v>
      </c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>
        <v>1</v>
      </c>
      <c r="Q2195" s="11">
        <v>178</v>
      </c>
      <c r="R2195" s="11">
        <v>201601</v>
      </c>
      <c r="S2195" s="11">
        <v>69</v>
      </c>
      <c r="T2195" s="11" t="s">
        <v>186</v>
      </c>
      <c r="U2195" s="11" t="s">
        <v>3060</v>
      </c>
    </row>
    <row r="2196" spans="1:21">
      <c r="A2196" s="11">
        <v>68570</v>
      </c>
      <c r="B2196" s="11">
        <v>1</v>
      </c>
      <c r="C2196" s="11"/>
      <c r="D2196" s="11">
        <v>91.4</v>
      </c>
      <c r="E2196" s="11">
        <v>2</v>
      </c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>
        <v>1</v>
      </c>
      <c r="Q2196" s="11">
        <v>178</v>
      </c>
      <c r="R2196" s="11">
        <v>201601</v>
      </c>
      <c r="S2196" s="11">
        <v>69</v>
      </c>
      <c r="T2196" s="11" t="s">
        <v>186</v>
      </c>
      <c r="U2196" s="11" t="s">
        <v>3061</v>
      </c>
    </row>
    <row r="2197" spans="1:21">
      <c r="A2197" s="11">
        <v>68570</v>
      </c>
      <c r="B2197" s="11">
        <v>1</v>
      </c>
      <c r="C2197" s="11"/>
      <c r="D2197" s="11">
        <v>96.4</v>
      </c>
      <c r="E2197" s="11">
        <v>2</v>
      </c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>
        <v>1</v>
      </c>
      <c r="Q2197" s="11">
        <v>178</v>
      </c>
      <c r="R2197" s="11">
        <v>201601</v>
      </c>
      <c r="S2197" s="11">
        <v>69</v>
      </c>
      <c r="T2197" s="11" t="s">
        <v>186</v>
      </c>
      <c r="U2197" s="11" t="s">
        <v>3062</v>
      </c>
    </row>
    <row r="2198" spans="1:21">
      <c r="A2198" s="11">
        <v>68570</v>
      </c>
      <c r="B2198" s="11">
        <v>1</v>
      </c>
      <c r="C2198" s="11"/>
      <c r="D2198" s="11">
        <v>90.8</v>
      </c>
      <c r="E2198" s="11">
        <v>2</v>
      </c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>
        <v>1</v>
      </c>
      <c r="Q2198" s="11">
        <v>178</v>
      </c>
      <c r="R2198" s="11">
        <v>201601</v>
      </c>
      <c r="S2198" s="11">
        <v>69</v>
      </c>
      <c r="T2198" s="11" t="s">
        <v>186</v>
      </c>
      <c r="U2198" s="11" t="s">
        <v>3063</v>
      </c>
    </row>
    <row r="2199" spans="1:21">
      <c r="A2199" s="11">
        <v>68570</v>
      </c>
      <c r="B2199" s="11">
        <v>1</v>
      </c>
      <c r="C2199" s="11"/>
      <c r="D2199" s="11">
        <v>75.5</v>
      </c>
      <c r="E2199" s="11">
        <v>2</v>
      </c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>
        <v>1</v>
      </c>
      <c r="Q2199" s="11">
        <v>178</v>
      </c>
      <c r="R2199" s="11">
        <v>201601</v>
      </c>
      <c r="S2199" s="11">
        <v>69</v>
      </c>
      <c r="T2199" s="11" t="s">
        <v>186</v>
      </c>
      <c r="U2199" s="11" t="s">
        <v>3064</v>
      </c>
    </row>
    <row r="2200" spans="1:21">
      <c r="A2200" s="11">
        <v>68570</v>
      </c>
      <c r="B2200" s="11">
        <v>1</v>
      </c>
      <c r="C2200" s="11"/>
      <c r="D2200" s="11">
        <v>80</v>
      </c>
      <c r="E2200" s="11">
        <v>2</v>
      </c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>
        <v>1</v>
      </c>
      <c r="Q2200" s="11">
        <v>178</v>
      </c>
      <c r="R2200" s="11">
        <v>201601</v>
      </c>
      <c r="S2200" s="11">
        <v>69</v>
      </c>
      <c r="T2200" s="11" t="s">
        <v>186</v>
      </c>
      <c r="U2200" s="11" t="s">
        <v>3065</v>
      </c>
    </row>
    <row r="2201" spans="1:21">
      <c r="A2201" s="11">
        <v>68570</v>
      </c>
      <c r="B2201" s="11">
        <v>1</v>
      </c>
      <c r="C2201" s="11"/>
      <c r="D2201" s="11">
        <v>66</v>
      </c>
      <c r="E2201" s="11">
        <v>2</v>
      </c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>
        <v>1</v>
      </c>
      <c r="Q2201" s="11">
        <v>178</v>
      </c>
      <c r="R2201" s="11">
        <v>201601</v>
      </c>
      <c r="S2201" s="11">
        <v>69</v>
      </c>
      <c r="T2201" s="11" t="s">
        <v>186</v>
      </c>
      <c r="U2201" s="11" t="s">
        <v>3066</v>
      </c>
    </row>
    <row r="2202" spans="1:21">
      <c r="A2202" s="11">
        <v>68570</v>
      </c>
      <c r="B2202" s="11">
        <v>1</v>
      </c>
      <c r="C2202" s="11"/>
      <c r="D2202" s="11">
        <v>63.8</v>
      </c>
      <c r="E2202" s="11">
        <v>2</v>
      </c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>
        <v>1</v>
      </c>
      <c r="Q2202" s="11">
        <v>178</v>
      </c>
      <c r="R2202" s="11">
        <v>201601</v>
      </c>
      <c r="S2202" s="11">
        <v>69</v>
      </c>
      <c r="T2202" s="11" t="s">
        <v>186</v>
      </c>
      <c r="U2202" s="11" t="s">
        <v>3067</v>
      </c>
    </row>
    <row r="2203" spans="1:21">
      <c r="A2203" s="11">
        <v>68570</v>
      </c>
      <c r="B2203" s="11">
        <v>1</v>
      </c>
      <c r="C2203" s="11"/>
      <c r="D2203" s="11">
        <v>90.6</v>
      </c>
      <c r="E2203" s="11">
        <v>2</v>
      </c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>
        <v>1</v>
      </c>
      <c r="Q2203" s="11">
        <v>178</v>
      </c>
      <c r="R2203" s="11">
        <v>201601</v>
      </c>
      <c r="S2203" s="11">
        <v>69</v>
      </c>
      <c r="T2203" s="11" t="s">
        <v>186</v>
      </c>
      <c r="U2203" s="11" t="s">
        <v>3068</v>
      </c>
    </row>
    <row r="2204" spans="1:21">
      <c r="A2204" s="11">
        <v>68570</v>
      </c>
      <c r="B2204" s="11">
        <v>1</v>
      </c>
      <c r="C2204" s="11"/>
      <c r="D2204" s="11">
        <v>74.2</v>
      </c>
      <c r="E2204" s="11">
        <v>2</v>
      </c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>
        <v>1</v>
      </c>
      <c r="Q2204" s="11">
        <v>178</v>
      </c>
      <c r="R2204" s="11">
        <v>201601</v>
      </c>
      <c r="S2204" s="11">
        <v>69</v>
      </c>
      <c r="T2204" s="11" t="s">
        <v>186</v>
      </c>
      <c r="U2204" s="11" t="s">
        <v>3069</v>
      </c>
    </row>
    <row r="2205" spans="1:21">
      <c r="A2205" s="11">
        <v>68570</v>
      </c>
      <c r="B2205" s="11">
        <v>1</v>
      </c>
      <c r="C2205" s="11"/>
      <c r="D2205" s="11">
        <v>68.8</v>
      </c>
      <c r="E2205" s="11">
        <v>2</v>
      </c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>
        <v>1</v>
      </c>
      <c r="Q2205" s="11">
        <v>178</v>
      </c>
      <c r="R2205" s="11">
        <v>201601</v>
      </c>
      <c r="S2205" s="11">
        <v>69</v>
      </c>
      <c r="T2205" s="11" t="s">
        <v>186</v>
      </c>
      <c r="U2205" s="11" t="s">
        <v>3070</v>
      </c>
    </row>
    <row r="2206" spans="1:21">
      <c r="A2206" s="11">
        <v>68570</v>
      </c>
      <c r="B2206" s="11">
        <v>1</v>
      </c>
      <c r="C2206" s="11"/>
      <c r="D2206" s="11">
        <v>71.7</v>
      </c>
      <c r="E2206" s="11">
        <v>2</v>
      </c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>
        <v>1</v>
      </c>
      <c r="Q2206" s="11">
        <v>178</v>
      </c>
      <c r="R2206" s="11">
        <v>201601</v>
      </c>
      <c r="S2206" s="11">
        <v>69</v>
      </c>
      <c r="T2206" s="11" t="s">
        <v>186</v>
      </c>
      <c r="U2206" s="11" t="s">
        <v>3071</v>
      </c>
    </row>
    <row r="2207" spans="1:21">
      <c r="A2207" s="11">
        <v>68570</v>
      </c>
      <c r="B2207" s="11">
        <v>1</v>
      </c>
      <c r="C2207" s="11"/>
      <c r="D2207" s="11">
        <v>85.8</v>
      </c>
      <c r="E2207" s="11">
        <v>2</v>
      </c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>
        <v>1</v>
      </c>
      <c r="Q2207" s="11">
        <v>178</v>
      </c>
      <c r="R2207" s="11">
        <v>201601</v>
      </c>
      <c r="S2207" s="11">
        <v>69</v>
      </c>
      <c r="T2207" s="11" t="s">
        <v>186</v>
      </c>
      <c r="U2207" s="11" t="s">
        <v>3072</v>
      </c>
    </row>
    <row r="2208" spans="1:21">
      <c r="A2208" s="11">
        <v>68570</v>
      </c>
      <c r="B2208" s="11">
        <v>1</v>
      </c>
      <c r="C2208" s="11"/>
      <c r="D2208" s="11">
        <v>87.4</v>
      </c>
      <c r="E2208" s="11">
        <v>2</v>
      </c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>
        <v>1</v>
      </c>
      <c r="Q2208" s="11">
        <v>178</v>
      </c>
      <c r="R2208" s="11">
        <v>201601</v>
      </c>
      <c r="S2208" s="11">
        <v>69</v>
      </c>
      <c r="T2208" s="11" t="s">
        <v>186</v>
      </c>
      <c r="U2208" s="11" t="s">
        <v>3073</v>
      </c>
    </row>
    <row r="2209" spans="1:21">
      <c r="A2209" s="11">
        <v>68570</v>
      </c>
      <c r="B2209" s="11">
        <v>1</v>
      </c>
      <c r="C2209" s="11"/>
      <c r="D2209" s="11">
        <v>85.6</v>
      </c>
      <c r="E2209" s="11">
        <v>2</v>
      </c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>
        <v>1</v>
      </c>
      <c r="Q2209" s="11">
        <v>178</v>
      </c>
      <c r="R2209" s="11">
        <v>201601</v>
      </c>
      <c r="S2209" s="11">
        <v>69</v>
      </c>
      <c r="T2209" s="11" t="s">
        <v>186</v>
      </c>
      <c r="U2209" s="11" t="s">
        <v>3074</v>
      </c>
    </row>
    <row r="2210" spans="1:21">
      <c r="A2210" s="11">
        <v>68570</v>
      </c>
      <c r="B2210" s="11">
        <v>1</v>
      </c>
      <c r="C2210" s="11"/>
      <c r="D2210" s="11">
        <v>95.7</v>
      </c>
      <c r="E2210" s="11">
        <v>2</v>
      </c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>
        <v>1</v>
      </c>
      <c r="Q2210" s="11">
        <v>178</v>
      </c>
      <c r="R2210" s="11">
        <v>201601</v>
      </c>
      <c r="S2210" s="11">
        <v>69</v>
      </c>
      <c r="T2210" s="11" t="s">
        <v>186</v>
      </c>
      <c r="U2210" s="11" t="s">
        <v>3075</v>
      </c>
    </row>
    <row r="2211" spans="1:21">
      <c r="A2211" s="11">
        <v>68570</v>
      </c>
      <c r="B2211" s="11">
        <v>1</v>
      </c>
      <c r="C2211" s="11"/>
      <c r="D2211" s="11">
        <v>89.1</v>
      </c>
      <c r="E2211" s="11">
        <v>2</v>
      </c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>
        <v>1</v>
      </c>
      <c r="Q2211" s="11">
        <v>178</v>
      </c>
      <c r="R2211" s="11">
        <v>201601</v>
      </c>
      <c r="S2211" s="11">
        <v>69</v>
      </c>
      <c r="T2211" s="11" t="s">
        <v>186</v>
      </c>
      <c r="U2211" s="11" t="s">
        <v>3076</v>
      </c>
    </row>
    <row r="2212" spans="1:21">
      <c r="A2212" s="11">
        <v>68570</v>
      </c>
      <c r="B2212" s="11">
        <v>1</v>
      </c>
      <c r="C2212" s="11"/>
      <c r="D2212" s="11">
        <v>91.3</v>
      </c>
      <c r="E2212" s="11">
        <v>2</v>
      </c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>
        <v>1</v>
      </c>
      <c r="Q2212" s="11">
        <v>178</v>
      </c>
      <c r="R2212" s="11">
        <v>201601</v>
      </c>
      <c r="S2212" s="11">
        <v>69</v>
      </c>
      <c r="T2212" s="11" t="s">
        <v>186</v>
      </c>
      <c r="U2212" s="11" t="s">
        <v>3077</v>
      </c>
    </row>
    <row r="2213" spans="1:21">
      <c r="A2213" s="11">
        <v>68570</v>
      </c>
      <c r="B2213" s="11">
        <v>1</v>
      </c>
      <c r="C2213" s="11"/>
      <c r="D2213" s="11">
        <v>80.400000000000006</v>
      </c>
      <c r="E2213" s="11">
        <v>2</v>
      </c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>
        <v>1</v>
      </c>
      <c r="Q2213" s="11">
        <v>178</v>
      </c>
      <c r="R2213" s="11">
        <v>201601</v>
      </c>
      <c r="S2213" s="11">
        <v>69</v>
      </c>
      <c r="T2213" s="11" t="s">
        <v>186</v>
      </c>
      <c r="U2213" s="11" t="s">
        <v>3078</v>
      </c>
    </row>
    <row r="2214" spans="1:21">
      <c r="A2214" s="11">
        <v>68570</v>
      </c>
      <c r="B2214" s="11">
        <v>1</v>
      </c>
      <c r="C2214" s="11"/>
      <c r="D2214" s="11">
        <v>85.5</v>
      </c>
      <c r="E2214" s="11">
        <v>2</v>
      </c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>
        <v>1</v>
      </c>
      <c r="Q2214" s="11">
        <v>178</v>
      </c>
      <c r="R2214" s="11">
        <v>201601</v>
      </c>
      <c r="S2214" s="11">
        <v>69</v>
      </c>
      <c r="T2214" s="11" t="s">
        <v>186</v>
      </c>
      <c r="U2214" s="11" t="s">
        <v>3079</v>
      </c>
    </row>
    <row r="2215" spans="1:21">
      <c r="A2215" s="11">
        <v>68570</v>
      </c>
      <c r="B2215" s="11">
        <v>1</v>
      </c>
      <c r="C2215" s="11"/>
      <c r="D2215" s="11">
        <v>75.2</v>
      </c>
      <c r="E2215" s="11">
        <v>2</v>
      </c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>
        <v>1</v>
      </c>
      <c r="Q2215" s="11">
        <v>178</v>
      </c>
      <c r="R2215" s="11">
        <v>201601</v>
      </c>
      <c r="S2215" s="11">
        <v>69</v>
      </c>
      <c r="T2215" s="11" t="s">
        <v>186</v>
      </c>
      <c r="U2215" s="11" t="s">
        <v>3080</v>
      </c>
    </row>
    <row r="2216" spans="1:21">
      <c r="A2216" s="11">
        <v>68570</v>
      </c>
      <c r="B2216" s="11">
        <v>1</v>
      </c>
      <c r="C2216" s="11"/>
      <c r="D2216" s="11">
        <v>75.400000000000006</v>
      </c>
      <c r="E2216" s="11">
        <v>2</v>
      </c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>
        <v>1</v>
      </c>
      <c r="Q2216" s="11">
        <v>178</v>
      </c>
      <c r="R2216" s="11">
        <v>201601</v>
      </c>
      <c r="S2216" s="11">
        <v>69</v>
      </c>
      <c r="T2216" s="11" t="s">
        <v>186</v>
      </c>
      <c r="U2216" s="11" t="s">
        <v>3081</v>
      </c>
    </row>
    <row r="2217" spans="1:21">
      <c r="A2217" s="11">
        <v>68570</v>
      </c>
      <c r="B2217" s="11">
        <v>1</v>
      </c>
      <c r="C2217" s="11"/>
      <c r="D2217" s="11">
        <v>67.3</v>
      </c>
      <c r="E2217" s="11">
        <v>2</v>
      </c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>
        <v>1</v>
      </c>
      <c r="Q2217" s="11">
        <v>178</v>
      </c>
      <c r="R2217" s="11">
        <v>201601</v>
      </c>
      <c r="S2217" s="11">
        <v>69</v>
      </c>
      <c r="T2217" s="11" t="s">
        <v>186</v>
      </c>
      <c r="U2217" s="11" t="s">
        <v>3082</v>
      </c>
    </row>
    <row r="2218" spans="1:21">
      <c r="A2218" s="11">
        <v>68570</v>
      </c>
      <c r="B2218" s="11">
        <v>1</v>
      </c>
      <c r="C2218" s="11"/>
      <c r="D2218" s="11">
        <v>101.3</v>
      </c>
      <c r="E2218" s="11">
        <v>2</v>
      </c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>
        <v>1</v>
      </c>
      <c r="Q2218" s="11">
        <v>178</v>
      </c>
      <c r="R2218" s="11">
        <v>201601</v>
      </c>
      <c r="S2218" s="11">
        <v>69</v>
      </c>
      <c r="T2218" s="11" t="s">
        <v>186</v>
      </c>
      <c r="U2218" s="11" t="s">
        <v>3083</v>
      </c>
    </row>
    <row r="2219" spans="1:21">
      <c r="A2219" s="11">
        <v>68570</v>
      </c>
      <c r="B2219" s="11">
        <v>1</v>
      </c>
      <c r="C2219" s="11"/>
      <c r="D2219" s="11">
        <v>89.3</v>
      </c>
      <c r="E2219" s="11">
        <v>2</v>
      </c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>
        <v>1</v>
      </c>
      <c r="Q2219" s="11">
        <v>178</v>
      </c>
      <c r="R2219" s="11">
        <v>201601</v>
      </c>
      <c r="S2219" s="11">
        <v>69</v>
      </c>
      <c r="T2219" s="11" t="s">
        <v>186</v>
      </c>
      <c r="U2219" s="11" t="s">
        <v>3084</v>
      </c>
    </row>
    <row r="2220" spans="1:21">
      <c r="A2220" s="11">
        <v>68570</v>
      </c>
      <c r="B2220" s="11">
        <v>1</v>
      </c>
      <c r="C2220" s="11"/>
      <c r="D2220" s="11">
        <v>84.7</v>
      </c>
      <c r="E2220" s="11">
        <v>2</v>
      </c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>
        <v>1</v>
      </c>
      <c r="Q2220" s="11">
        <v>178</v>
      </c>
      <c r="R2220" s="11">
        <v>201601</v>
      </c>
      <c r="S2220" s="11">
        <v>69</v>
      </c>
      <c r="T2220" s="11" t="s">
        <v>186</v>
      </c>
      <c r="U2220" s="11" t="s">
        <v>3085</v>
      </c>
    </row>
    <row r="2221" spans="1:21">
      <c r="A2221" s="11">
        <v>68570</v>
      </c>
      <c r="B2221" s="11">
        <v>1</v>
      </c>
      <c r="C2221" s="11"/>
      <c r="D2221" s="11">
        <v>100.3</v>
      </c>
      <c r="E2221" s="11">
        <v>2</v>
      </c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>
        <v>1</v>
      </c>
      <c r="Q2221" s="11">
        <v>178</v>
      </c>
      <c r="R2221" s="11">
        <v>201601</v>
      </c>
      <c r="S2221" s="11">
        <v>69</v>
      </c>
      <c r="T2221" s="11" t="s">
        <v>186</v>
      </c>
      <c r="U2221" s="11" t="s">
        <v>3086</v>
      </c>
    </row>
    <row r="2222" spans="1:21">
      <c r="A2222" s="11">
        <v>68570</v>
      </c>
      <c r="B2222" s="11">
        <v>1</v>
      </c>
      <c r="C2222" s="11"/>
      <c r="D2222" s="11">
        <v>83.1</v>
      </c>
      <c r="E2222" s="11">
        <v>2</v>
      </c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>
        <v>1</v>
      </c>
      <c r="Q2222" s="11">
        <v>178</v>
      </c>
      <c r="R2222" s="11">
        <v>201601</v>
      </c>
      <c r="S2222" s="11">
        <v>69</v>
      </c>
      <c r="T2222" s="11" t="s">
        <v>186</v>
      </c>
      <c r="U2222" s="11" t="s">
        <v>3087</v>
      </c>
    </row>
    <row r="2223" spans="1:21">
      <c r="A2223" s="11">
        <v>68570</v>
      </c>
      <c r="B2223" s="11">
        <v>1</v>
      </c>
      <c r="C2223" s="11"/>
      <c r="D2223" s="11">
        <v>92.2</v>
      </c>
      <c r="E2223" s="11">
        <v>2</v>
      </c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>
        <v>1</v>
      </c>
      <c r="Q2223" s="11">
        <v>178</v>
      </c>
      <c r="R2223" s="11">
        <v>201601</v>
      </c>
      <c r="S2223" s="11">
        <v>69</v>
      </c>
      <c r="T2223" s="11" t="s">
        <v>186</v>
      </c>
      <c r="U2223" s="11" t="s">
        <v>3088</v>
      </c>
    </row>
    <row r="2224" spans="1:21">
      <c r="A2224" s="11">
        <v>68570</v>
      </c>
      <c r="B2224" s="11">
        <v>1</v>
      </c>
      <c r="C2224" s="11"/>
      <c r="D2224" s="11">
        <v>73.400000000000006</v>
      </c>
      <c r="E2224" s="11">
        <v>2</v>
      </c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>
        <v>1</v>
      </c>
      <c r="Q2224" s="11">
        <v>178</v>
      </c>
      <c r="R2224" s="11">
        <v>201601</v>
      </c>
      <c r="S2224" s="11">
        <v>69</v>
      </c>
      <c r="T2224" s="11" t="s">
        <v>186</v>
      </c>
      <c r="U2224" s="11" t="s">
        <v>3089</v>
      </c>
    </row>
    <row r="2225" spans="1:21">
      <c r="A2225" s="11">
        <v>68570</v>
      </c>
      <c r="B2225" s="11">
        <v>1</v>
      </c>
      <c r="C2225" s="11"/>
      <c r="D2225" s="11">
        <v>76.7</v>
      </c>
      <c r="E2225" s="11">
        <v>2</v>
      </c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>
        <v>1</v>
      </c>
      <c r="Q2225" s="11">
        <v>178</v>
      </c>
      <c r="R2225" s="11">
        <v>201601</v>
      </c>
      <c r="S2225" s="11">
        <v>69</v>
      </c>
      <c r="T2225" s="11" t="s">
        <v>186</v>
      </c>
      <c r="U2225" s="11" t="s">
        <v>3090</v>
      </c>
    </row>
    <row r="2226" spans="1:21">
      <c r="A2226" s="11">
        <v>68570</v>
      </c>
      <c r="B2226" s="11">
        <v>1</v>
      </c>
      <c r="C2226" s="11"/>
      <c r="D2226" s="11">
        <v>91.6</v>
      </c>
      <c r="E2226" s="11">
        <v>2</v>
      </c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>
        <v>1</v>
      </c>
      <c r="Q2226" s="11">
        <v>178</v>
      </c>
      <c r="R2226" s="11">
        <v>201601</v>
      </c>
      <c r="S2226" s="11">
        <v>69</v>
      </c>
      <c r="T2226" s="11" t="s">
        <v>186</v>
      </c>
      <c r="U2226" s="11" t="s">
        <v>3091</v>
      </c>
    </row>
    <row r="2227" spans="1:21">
      <c r="A2227" s="11">
        <v>68570</v>
      </c>
      <c r="B2227" s="11">
        <v>1</v>
      </c>
      <c r="C2227" s="11"/>
      <c r="D2227" s="11">
        <v>64.3</v>
      </c>
      <c r="E2227" s="11">
        <v>2</v>
      </c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>
        <v>1</v>
      </c>
      <c r="Q2227" s="11">
        <v>178</v>
      </c>
      <c r="R2227" s="11">
        <v>201601</v>
      </c>
      <c r="S2227" s="11">
        <v>69</v>
      </c>
      <c r="T2227" s="11" t="s">
        <v>186</v>
      </c>
      <c r="U2227" s="11" t="s">
        <v>3092</v>
      </c>
    </row>
    <row r="2228" spans="1:21">
      <c r="A2228" s="11">
        <v>68570</v>
      </c>
      <c r="B2228" s="11">
        <v>1</v>
      </c>
      <c r="C2228" s="11"/>
      <c r="D2228" s="11">
        <v>84</v>
      </c>
      <c r="E2228" s="11">
        <v>2</v>
      </c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>
        <v>1</v>
      </c>
      <c r="Q2228" s="11">
        <v>178</v>
      </c>
      <c r="R2228" s="11">
        <v>201601</v>
      </c>
      <c r="S2228" s="11">
        <v>69</v>
      </c>
      <c r="T2228" s="11" t="s">
        <v>186</v>
      </c>
      <c r="U2228" s="11" t="s">
        <v>3093</v>
      </c>
    </row>
    <row r="2229" spans="1:21">
      <c r="A2229" s="11">
        <v>68570</v>
      </c>
      <c r="B2229" s="11">
        <v>1</v>
      </c>
      <c r="C2229" s="11"/>
      <c r="D2229" s="11">
        <v>89.8</v>
      </c>
      <c r="E2229" s="11">
        <v>2</v>
      </c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>
        <v>1</v>
      </c>
      <c r="Q2229" s="11">
        <v>178</v>
      </c>
      <c r="R2229" s="11">
        <v>201601</v>
      </c>
      <c r="S2229" s="11">
        <v>69</v>
      </c>
      <c r="T2229" s="11" t="s">
        <v>186</v>
      </c>
      <c r="U2229" s="11" t="s">
        <v>3094</v>
      </c>
    </row>
    <row r="2230" spans="1:21">
      <c r="A2230" s="11">
        <v>68570</v>
      </c>
      <c r="B2230" s="11">
        <v>1</v>
      </c>
      <c r="C2230" s="11"/>
      <c r="D2230" s="11">
        <v>105.7</v>
      </c>
      <c r="E2230" s="11">
        <v>2</v>
      </c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>
        <v>1</v>
      </c>
      <c r="Q2230" s="11">
        <v>178</v>
      </c>
      <c r="R2230" s="11">
        <v>201601</v>
      </c>
      <c r="S2230" s="11">
        <v>69</v>
      </c>
      <c r="T2230" s="11" t="s">
        <v>186</v>
      </c>
      <c r="U2230" s="11" t="s">
        <v>3095</v>
      </c>
    </row>
    <row r="2231" spans="1:21">
      <c r="A2231" s="11">
        <v>68570</v>
      </c>
      <c r="B2231" s="11">
        <v>1</v>
      </c>
      <c r="C2231" s="11"/>
      <c r="D2231" s="11">
        <v>67.599999999999994</v>
      </c>
      <c r="E2231" s="11">
        <v>2</v>
      </c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>
        <v>1</v>
      </c>
      <c r="Q2231" s="11">
        <v>178</v>
      </c>
      <c r="R2231" s="11">
        <v>201601</v>
      </c>
      <c r="S2231" s="11">
        <v>69</v>
      </c>
      <c r="T2231" s="11" t="s">
        <v>186</v>
      </c>
      <c r="U2231" s="11" t="s">
        <v>3096</v>
      </c>
    </row>
    <row r="2232" spans="1:21">
      <c r="A2232" s="11">
        <v>68570</v>
      </c>
      <c r="B2232" s="11">
        <v>1</v>
      </c>
      <c r="C2232" s="11"/>
      <c r="D2232" s="11">
        <v>66.099999999999994</v>
      </c>
      <c r="E2232" s="11">
        <v>2</v>
      </c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>
        <v>1</v>
      </c>
      <c r="Q2232" s="11">
        <v>178</v>
      </c>
      <c r="R2232" s="11">
        <v>201601</v>
      </c>
      <c r="S2232" s="11">
        <v>69</v>
      </c>
      <c r="T2232" s="11" t="s">
        <v>186</v>
      </c>
      <c r="U2232" s="11" t="s">
        <v>3097</v>
      </c>
    </row>
    <row r="2233" spans="1:21">
      <c r="A2233" s="11">
        <v>68570</v>
      </c>
      <c r="B2233" s="11">
        <v>1</v>
      </c>
      <c r="C2233" s="11"/>
      <c r="D2233" s="11">
        <v>75</v>
      </c>
      <c r="E2233" s="11">
        <v>2</v>
      </c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>
        <v>1</v>
      </c>
      <c r="Q2233" s="11">
        <v>178</v>
      </c>
      <c r="R2233" s="11">
        <v>201601</v>
      </c>
      <c r="S2233" s="11">
        <v>69</v>
      </c>
      <c r="T2233" s="11" t="s">
        <v>186</v>
      </c>
      <c r="U2233" s="11" t="s">
        <v>3098</v>
      </c>
    </row>
    <row r="2234" spans="1:21">
      <c r="A2234" s="11">
        <v>68570</v>
      </c>
      <c r="B2234" s="11">
        <v>1</v>
      </c>
      <c r="C2234" s="11"/>
      <c r="D2234" s="11">
        <v>88.5</v>
      </c>
      <c r="E2234" s="11">
        <v>2</v>
      </c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>
        <v>1</v>
      </c>
      <c r="Q2234" s="11">
        <v>178</v>
      </c>
      <c r="R2234" s="11">
        <v>201601</v>
      </c>
      <c r="S2234" s="11">
        <v>69</v>
      </c>
      <c r="T2234" s="11" t="s">
        <v>186</v>
      </c>
      <c r="U2234" s="11" t="s">
        <v>3099</v>
      </c>
    </row>
    <row r="2235" spans="1:21">
      <c r="A2235" s="11">
        <v>68570</v>
      </c>
      <c r="B2235" s="11">
        <v>1</v>
      </c>
      <c r="C2235" s="11"/>
      <c r="D2235" s="11">
        <v>67</v>
      </c>
      <c r="E2235" s="11">
        <v>2</v>
      </c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>
        <v>1</v>
      </c>
      <c r="Q2235" s="11">
        <v>178</v>
      </c>
      <c r="R2235" s="11">
        <v>201601</v>
      </c>
      <c r="S2235" s="11">
        <v>69</v>
      </c>
      <c r="T2235" s="11" t="s">
        <v>186</v>
      </c>
      <c r="U2235" s="11" t="s">
        <v>3100</v>
      </c>
    </row>
    <row r="2236" spans="1:21">
      <c r="A2236" s="11">
        <v>68570</v>
      </c>
      <c r="B2236" s="11">
        <v>1</v>
      </c>
      <c r="C2236" s="11"/>
      <c r="D2236" s="11">
        <v>95.3</v>
      </c>
      <c r="E2236" s="11">
        <v>2</v>
      </c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>
        <v>1</v>
      </c>
      <c r="Q2236" s="11">
        <v>178</v>
      </c>
      <c r="R2236" s="11">
        <v>201601</v>
      </c>
      <c r="S2236" s="11">
        <v>69</v>
      </c>
      <c r="T2236" s="11" t="s">
        <v>186</v>
      </c>
      <c r="U2236" s="11" t="s">
        <v>3101</v>
      </c>
    </row>
    <row r="2237" spans="1:21">
      <c r="A2237" s="11">
        <v>68570</v>
      </c>
      <c r="B2237" s="11">
        <v>1</v>
      </c>
      <c r="C2237" s="11"/>
      <c r="D2237" s="11">
        <v>67.900000000000006</v>
      </c>
      <c r="E2237" s="11">
        <v>2</v>
      </c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>
        <v>1</v>
      </c>
      <c r="Q2237" s="11">
        <v>178</v>
      </c>
      <c r="R2237" s="11">
        <v>201601</v>
      </c>
      <c r="S2237" s="11">
        <v>69</v>
      </c>
      <c r="T2237" s="11" t="s">
        <v>186</v>
      </c>
      <c r="U2237" s="11" t="s">
        <v>3102</v>
      </c>
    </row>
    <row r="2238" spans="1:21">
      <c r="A2238" s="11">
        <v>68570</v>
      </c>
      <c r="B2238" s="11">
        <v>1</v>
      </c>
      <c r="C2238" s="11"/>
      <c r="D2238" s="11">
        <v>94</v>
      </c>
      <c r="E2238" s="11">
        <v>2</v>
      </c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>
        <v>1</v>
      </c>
      <c r="Q2238" s="11">
        <v>178</v>
      </c>
      <c r="R2238" s="11">
        <v>201601</v>
      </c>
      <c r="S2238" s="11">
        <v>69</v>
      </c>
      <c r="T2238" s="11" t="s">
        <v>186</v>
      </c>
      <c r="U2238" s="11" t="s">
        <v>3103</v>
      </c>
    </row>
    <row r="2239" spans="1:21">
      <c r="A2239" s="11">
        <v>68570</v>
      </c>
      <c r="B2239" s="11">
        <v>1</v>
      </c>
      <c r="C2239" s="11"/>
      <c r="D2239" s="11">
        <v>54.2</v>
      </c>
      <c r="E2239" s="11">
        <v>2</v>
      </c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>
        <v>1</v>
      </c>
      <c r="Q2239" s="11">
        <v>178</v>
      </c>
      <c r="R2239" s="11">
        <v>201601</v>
      </c>
      <c r="S2239" s="11">
        <v>69</v>
      </c>
      <c r="T2239" s="11" t="s">
        <v>186</v>
      </c>
      <c r="U2239" s="11" t="s">
        <v>3104</v>
      </c>
    </row>
    <row r="2240" spans="1:21">
      <c r="A2240" s="11">
        <v>68570</v>
      </c>
      <c r="B2240" s="11">
        <v>1</v>
      </c>
      <c r="C2240" s="11"/>
      <c r="D2240" s="11">
        <v>98.2</v>
      </c>
      <c r="E2240" s="11">
        <v>2</v>
      </c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>
        <v>1</v>
      </c>
      <c r="Q2240" s="11">
        <v>178</v>
      </c>
      <c r="R2240" s="11">
        <v>201601</v>
      </c>
      <c r="S2240" s="11">
        <v>69</v>
      </c>
      <c r="T2240" s="11" t="s">
        <v>186</v>
      </c>
      <c r="U2240" s="11" t="s">
        <v>3105</v>
      </c>
    </row>
    <row r="2241" spans="1:21">
      <c r="A2241" s="11">
        <v>68570</v>
      </c>
      <c r="B2241" s="11">
        <v>1</v>
      </c>
      <c r="C2241" s="11"/>
      <c r="D2241" s="11">
        <v>80.5</v>
      </c>
      <c r="E2241" s="11">
        <v>2</v>
      </c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>
        <v>1</v>
      </c>
      <c r="Q2241" s="11">
        <v>178</v>
      </c>
      <c r="R2241" s="11">
        <v>201601</v>
      </c>
      <c r="S2241" s="11">
        <v>69</v>
      </c>
      <c r="T2241" s="11" t="s">
        <v>186</v>
      </c>
      <c r="U2241" s="11" t="s">
        <v>3106</v>
      </c>
    </row>
    <row r="2242" spans="1:21">
      <c r="A2242" s="11">
        <v>68570</v>
      </c>
      <c r="B2242" s="11">
        <v>1</v>
      </c>
      <c r="C2242" s="11"/>
      <c r="D2242" s="11">
        <v>72.3</v>
      </c>
      <c r="E2242" s="11">
        <v>2</v>
      </c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>
        <v>1</v>
      </c>
      <c r="Q2242" s="11">
        <v>178</v>
      </c>
      <c r="R2242" s="11">
        <v>201601</v>
      </c>
      <c r="S2242" s="11">
        <v>69</v>
      </c>
      <c r="T2242" s="11" t="s">
        <v>186</v>
      </c>
      <c r="U2242" s="11" t="s">
        <v>3107</v>
      </c>
    </row>
    <row r="2243" spans="1:21">
      <c r="A2243" s="11">
        <v>68570</v>
      </c>
      <c r="B2243" s="11">
        <v>1</v>
      </c>
      <c r="C2243" s="11"/>
      <c r="D2243" s="11">
        <v>72.900000000000006</v>
      </c>
      <c r="E2243" s="11">
        <v>2</v>
      </c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>
        <v>1</v>
      </c>
      <c r="Q2243" s="11">
        <v>178</v>
      </c>
      <c r="R2243" s="11">
        <v>201601</v>
      </c>
      <c r="S2243" s="11">
        <v>69</v>
      </c>
      <c r="T2243" s="11" t="s">
        <v>186</v>
      </c>
      <c r="U2243" s="11" t="s">
        <v>3108</v>
      </c>
    </row>
    <row r="2244" spans="1:21">
      <c r="A2244" s="11">
        <v>68570</v>
      </c>
      <c r="B2244" s="11">
        <v>1</v>
      </c>
      <c r="C2244" s="11"/>
      <c r="D2244" s="11">
        <v>113.1</v>
      </c>
      <c r="E2244" s="11">
        <v>2</v>
      </c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>
        <v>1</v>
      </c>
      <c r="Q2244" s="11">
        <v>178</v>
      </c>
      <c r="R2244" s="11">
        <v>201601</v>
      </c>
      <c r="S2244" s="11">
        <v>69</v>
      </c>
      <c r="T2244" s="11" t="s">
        <v>186</v>
      </c>
      <c r="U2244" s="11" t="s">
        <v>3109</v>
      </c>
    </row>
    <row r="2245" spans="1:21">
      <c r="A2245" s="11">
        <v>68570</v>
      </c>
      <c r="B2245" s="11">
        <v>1</v>
      </c>
      <c r="C2245" s="11"/>
      <c r="D2245" s="11">
        <v>67.599999999999994</v>
      </c>
      <c r="E2245" s="11">
        <v>2</v>
      </c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>
        <v>1</v>
      </c>
      <c r="Q2245" s="11">
        <v>178</v>
      </c>
      <c r="R2245" s="11">
        <v>201601</v>
      </c>
      <c r="S2245" s="11">
        <v>69</v>
      </c>
      <c r="T2245" s="11" t="s">
        <v>186</v>
      </c>
      <c r="U2245" s="11" t="s">
        <v>3110</v>
      </c>
    </row>
    <row r="2246" spans="1:21">
      <c r="A2246" s="11">
        <v>68570</v>
      </c>
      <c r="B2246" s="11">
        <v>1</v>
      </c>
      <c r="C2246" s="11"/>
      <c r="D2246" s="11">
        <v>66.599999999999994</v>
      </c>
      <c r="E2246" s="11">
        <v>2</v>
      </c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>
        <v>1</v>
      </c>
      <c r="Q2246" s="11">
        <v>178</v>
      </c>
      <c r="R2246" s="11">
        <v>201601</v>
      </c>
      <c r="S2246" s="11">
        <v>69</v>
      </c>
      <c r="T2246" s="11" t="s">
        <v>186</v>
      </c>
      <c r="U2246" s="11" t="s">
        <v>3111</v>
      </c>
    </row>
    <row r="2247" spans="1:21">
      <c r="A2247" s="11">
        <v>68570</v>
      </c>
      <c r="B2247" s="11">
        <v>1</v>
      </c>
      <c r="C2247" s="11"/>
      <c r="D2247" s="11">
        <v>96.7</v>
      </c>
      <c r="E2247" s="11">
        <v>2</v>
      </c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>
        <v>1</v>
      </c>
      <c r="Q2247" s="11">
        <v>178</v>
      </c>
      <c r="R2247" s="11">
        <v>201601</v>
      </c>
      <c r="S2247" s="11">
        <v>69</v>
      </c>
      <c r="T2247" s="11" t="s">
        <v>186</v>
      </c>
      <c r="U2247" s="11" t="s">
        <v>3112</v>
      </c>
    </row>
    <row r="2248" spans="1:21">
      <c r="A2248" s="11">
        <v>68570</v>
      </c>
      <c r="B2248" s="11">
        <v>1</v>
      </c>
      <c r="C2248" s="11"/>
      <c r="D2248" s="11">
        <v>81.599999999999994</v>
      </c>
      <c r="E2248" s="11">
        <v>2</v>
      </c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>
        <v>1</v>
      </c>
      <c r="Q2248" s="11">
        <v>178</v>
      </c>
      <c r="R2248" s="11">
        <v>201601</v>
      </c>
      <c r="S2248" s="11">
        <v>69</v>
      </c>
      <c r="T2248" s="11" t="s">
        <v>186</v>
      </c>
      <c r="U2248" s="11" t="s">
        <v>3113</v>
      </c>
    </row>
    <row r="2249" spans="1:21">
      <c r="A2249" s="11">
        <v>68570</v>
      </c>
      <c r="B2249" s="11">
        <v>1</v>
      </c>
      <c r="C2249" s="11"/>
      <c r="D2249" s="11">
        <v>82.1</v>
      </c>
      <c r="E2249" s="11">
        <v>2</v>
      </c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>
        <v>1</v>
      </c>
      <c r="Q2249" s="11">
        <v>178</v>
      </c>
      <c r="R2249" s="11">
        <v>201601</v>
      </c>
      <c r="S2249" s="11">
        <v>69</v>
      </c>
      <c r="T2249" s="11" t="s">
        <v>186</v>
      </c>
      <c r="U2249" s="11" t="s">
        <v>3114</v>
      </c>
    </row>
    <row r="2250" spans="1:21">
      <c r="A2250" s="11">
        <v>68570</v>
      </c>
      <c r="B2250" s="11">
        <v>1</v>
      </c>
      <c r="C2250" s="11"/>
      <c r="D2250" s="11">
        <v>88.2</v>
      </c>
      <c r="E2250" s="11">
        <v>2</v>
      </c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>
        <v>1</v>
      </c>
      <c r="Q2250" s="11">
        <v>178</v>
      </c>
      <c r="R2250" s="11">
        <v>201601</v>
      </c>
      <c r="S2250" s="11">
        <v>69</v>
      </c>
      <c r="T2250" s="11" t="s">
        <v>186</v>
      </c>
      <c r="U2250" s="11" t="s">
        <v>3115</v>
      </c>
    </row>
    <row r="2251" spans="1:21">
      <c r="A2251" s="11">
        <v>68570</v>
      </c>
      <c r="B2251" s="11">
        <v>1</v>
      </c>
      <c r="C2251" s="11"/>
      <c r="D2251" s="11">
        <v>99.8</v>
      </c>
      <c r="E2251" s="11">
        <v>2</v>
      </c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>
        <v>1</v>
      </c>
      <c r="Q2251" s="11">
        <v>178</v>
      </c>
      <c r="R2251" s="11">
        <v>201601</v>
      </c>
      <c r="S2251" s="11">
        <v>69</v>
      </c>
      <c r="T2251" s="11" t="s">
        <v>186</v>
      </c>
      <c r="U2251" s="11" t="s">
        <v>3116</v>
      </c>
    </row>
    <row r="2252" spans="1:21">
      <c r="A2252" s="11">
        <v>68570</v>
      </c>
      <c r="B2252" s="11">
        <v>1</v>
      </c>
      <c r="C2252" s="11"/>
      <c r="D2252" s="11">
        <v>114.1</v>
      </c>
      <c r="E2252" s="11">
        <v>2</v>
      </c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>
        <v>1</v>
      </c>
      <c r="Q2252" s="11">
        <v>178</v>
      </c>
      <c r="R2252" s="11">
        <v>201601</v>
      </c>
      <c r="S2252" s="11">
        <v>69</v>
      </c>
      <c r="T2252" s="11" t="s">
        <v>186</v>
      </c>
      <c r="U2252" s="11" t="s">
        <v>3117</v>
      </c>
    </row>
    <row r="2253" spans="1:21">
      <c r="A2253" s="11">
        <v>68570</v>
      </c>
      <c r="B2253" s="11">
        <v>1</v>
      </c>
      <c r="C2253" s="11"/>
      <c r="D2253" s="11">
        <v>74.2</v>
      </c>
      <c r="E2253" s="11">
        <v>2</v>
      </c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>
        <v>1</v>
      </c>
      <c r="Q2253" s="11">
        <v>178</v>
      </c>
      <c r="R2253" s="11">
        <v>201601</v>
      </c>
      <c r="S2253" s="11">
        <v>69</v>
      </c>
      <c r="T2253" s="11" t="s">
        <v>186</v>
      </c>
      <c r="U2253" s="11" t="s">
        <v>3118</v>
      </c>
    </row>
    <row r="2254" spans="1:21">
      <c r="A2254" s="11">
        <v>68570</v>
      </c>
      <c r="B2254" s="11">
        <v>1</v>
      </c>
      <c r="C2254" s="11"/>
      <c r="D2254" s="11">
        <v>72.3</v>
      </c>
      <c r="E2254" s="11">
        <v>2</v>
      </c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>
        <v>1</v>
      </c>
      <c r="Q2254" s="11">
        <v>178</v>
      </c>
      <c r="R2254" s="11">
        <v>201601</v>
      </c>
      <c r="S2254" s="11">
        <v>69</v>
      </c>
      <c r="T2254" s="11" t="s">
        <v>186</v>
      </c>
      <c r="U2254" s="11" t="s">
        <v>3119</v>
      </c>
    </row>
    <row r="2255" spans="1:21">
      <c r="A2255" s="11">
        <v>68570</v>
      </c>
      <c r="B2255" s="11">
        <v>1</v>
      </c>
      <c r="C2255" s="11"/>
      <c r="D2255" s="11">
        <v>124.5</v>
      </c>
      <c r="E2255" s="11">
        <v>3</v>
      </c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>
        <v>1</v>
      </c>
      <c r="Q2255" s="11">
        <v>178</v>
      </c>
      <c r="R2255" s="11">
        <v>201601</v>
      </c>
      <c r="S2255" s="11">
        <v>69</v>
      </c>
      <c r="T2255" s="11" t="s">
        <v>186</v>
      </c>
      <c r="U2255" s="11" t="s">
        <v>3120</v>
      </c>
    </row>
    <row r="2256" spans="1:21">
      <c r="A2256" s="11">
        <v>68570</v>
      </c>
      <c r="B2256" s="11">
        <v>1</v>
      </c>
      <c r="C2256" s="11"/>
      <c r="D2256" s="11">
        <v>106.9</v>
      </c>
      <c r="E2256" s="11">
        <v>3</v>
      </c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>
        <v>1</v>
      </c>
      <c r="Q2256" s="11">
        <v>178</v>
      </c>
      <c r="R2256" s="11">
        <v>201601</v>
      </c>
      <c r="S2256" s="11">
        <v>69</v>
      </c>
      <c r="T2256" s="11" t="s">
        <v>186</v>
      </c>
      <c r="U2256" s="11" t="s">
        <v>3121</v>
      </c>
    </row>
    <row r="2257" spans="1:21">
      <c r="A2257" s="11">
        <v>68570</v>
      </c>
      <c r="B2257" s="11">
        <v>1</v>
      </c>
      <c r="C2257" s="11"/>
      <c r="D2257" s="11">
        <v>116.7</v>
      </c>
      <c r="E2257" s="11">
        <v>3</v>
      </c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>
        <v>1</v>
      </c>
      <c r="Q2257" s="11">
        <v>178</v>
      </c>
      <c r="R2257" s="11">
        <v>201601</v>
      </c>
      <c r="S2257" s="11">
        <v>69</v>
      </c>
      <c r="T2257" s="11" t="s">
        <v>186</v>
      </c>
      <c r="U2257" s="11" t="s">
        <v>3122</v>
      </c>
    </row>
    <row r="2258" spans="1:21">
      <c r="A2258" s="11">
        <v>68570</v>
      </c>
      <c r="B2258" s="11">
        <v>1</v>
      </c>
      <c r="C2258" s="11"/>
      <c r="D2258" s="11">
        <v>62.5</v>
      </c>
      <c r="E2258" s="11">
        <v>2</v>
      </c>
      <c r="F2258" s="11"/>
      <c r="G2258" s="11"/>
      <c r="H2258" s="11"/>
      <c r="I2258" s="11"/>
      <c r="J2258" s="11"/>
      <c r="K2258" s="11">
        <v>5</v>
      </c>
      <c r="L2258" s="11">
        <v>30</v>
      </c>
      <c r="M2258" s="11">
        <v>50</v>
      </c>
      <c r="N2258" s="11">
        <v>60</v>
      </c>
      <c r="O2258" s="11"/>
      <c r="P2258" s="11">
        <v>1</v>
      </c>
      <c r="Q2258" s="11">
        <v>178</v>
      </c>
      <c r="R2258" s="11">
        <v>201601</v>
      </c>
      <c r="S2258" s="11">
        <v>69</v>
      </c>
      <c r="T2258" s="11" t="s">
        <v>186</v>
      </c>
      <c r="U2258" s="11" t="s">
        <v>3123</v>
      </c>
    </row>
    <row r="2259" spans="1:21">
      <c r="A2259" s="11">
        <v>68570</v>
      </c>
      <c r="B2259" s="11">
        <v>1</v>
      </c>
      <c r="C2259" s="11"/>
      <c r="D2259" s="11">
        <v>61.5</v>
      </c>
      <c r="E2259" s="11">
        <v>2</v>
      </c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>
        <v>1</v>
      </c>
      <c r="Q2259" s="11">
        <v>178</v>
      </c>
      <c r="R2259" s="11">
        <v>201601</v>
      </c>
      <c r="S2259" s="11">
        <v>69</v>
      </c>
      <c r="T2259" s="11" t="s">
        <v>186</v>
      </c>
      <c r="U2259" s="11" t="s">
        <v>3124</v>
      </c>
    </row>
    <row r="2260" spans="1:21">
      <c r="A2260" s="11">
        <v>68570</v>
      </c>
      <c r="B2260" s="11">
        <v>1</v>
      </c>
      <c r="C2260" s="11"/>
      <c r="D2260" s="11">
        <v>76.5</v>
      </c>
      <c r="E2260" s="11">
        <v>2</v>
      </c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>
        <v>1</v>
      </c>
      <c r="Q2260" s="11">
        <v>178</v>
      </c>
      <c r="R2260" s="11">
        <v>201601</v>
      </c>
      <c r="S2260" s="11">
        <v>69</v>
      </c>
      <c r="T2260" s="11" t="s">
        <v>186</v>
      </c>
      <c r="U2260" s="11" t="s">
        <v>3125</v>
      </c>
    </row>
    <row r="2261" spans="1:21">
      <c r="A2261" s="11">
        <v>68570</v>
      </c>
      <c r="B2261" s="11">
        <v>1</v>
      </c>
      <c r="C2261" s="11"/>
      <c r="D2261" s="11">
        <v>58.2</v>
      </c>
      <c r="E2261" s="11">
        <v>2</v>
      </c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>
        <v>1</v>
      </c>
      <c r="Q2261" s="11">
        <v>178</v>
      </c>
      <c r="R2261" s="11">
        <v>201601</v>
      </c>
      <c r="S2261" s="11">
        <v>69</v>
      </c>
      <c r="T2261" s="11" t="s">
        <v>186</v>
      </c>
      <c r="U2261" s="11" t="s">
        <v>3126</v>
      </c>
    </row>
    <row r="2262" spans="1:21">
      <c r="A2262" s="11">
        <v>68570</v>
      </c>
      <c r="B2262" s="11">
        <v>1</v>
      </c>
      <c r="C2262" s="11"/>
      <c r="D2262" s="11">
        <v>81</v>
      </c>
      <c r="E2262" s="11">
        <v>2</v>
      </c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>
        <v>1</v>
      </c>
      <c r="Q2262" s="11">
        <v>178</v>
      </c>
      <c r="R2262" s="11">
        <v>201601</v>
      </c>
      <c r="S2262" s="11">
        <v>69</v>
      </c>
      <c r="T2262" s="11" t="s">
        <v>186</v>
      </c>
      <c r="U2262" s="11" t="s">
        <v>3127</v>
      </c>
    </row>
    <row r="2263" spans="1:21">
      <c r="A2263" s="11">
        <v>68570</v>
      </c>
      <c r="B2263" s="11">
        <v>1</v>
      </c>
      <c r="C2263" s="11"/>
      <c r="D2263" s="11">
        <v>86.9</v>
      </c>
      <c r="E2263" s="11">
        <v>2</v>
      </c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>
        <v>1</v>
      </c>
      <c r="Q2263" s="11">
        <v>178</v>
      </c>
      <c r="R2263" s="11">
        <v>201601</v>
      </c>
      <c r="S2263" s="11">
        <v>69</v>
      </c>
      <c r="T2263" s="11" t="s">
        <v>186</v>
      </c>
      <c r="U2263" s="11" t="s">
        <v>3128</v>
      </c>
    </row>
    <row r="2264" spans="1:21">
      <c r="A2264" s="11">
        <v>68570</v>
      </c>
      <c r="B2264" s="11">
        <v>1</v>
      </c>
      <c r="C2264" s="11"/>
      <c r="D2264" s="11">
        <v>92.9</v>
      </c>
      <c r="E2264" s="11">
        <v>2</v>
      </c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>
        <v>1</v>
      </c>
      <c r="Q2264" s="11">
        <v>178</v>
      </c>
      <c r="R2264" s="11">
        <v>201601</v>
      </c>
      <c r="S2264" s="11">
        <v>69</v>
      </c>
      <c r="T2264" s="11" t="s">
        <v>186</v>
      </c>
      <c r="U2264" s="11" t="s">
        <v>3129</v>
      </c>
    </row>
    <row r="2265" spans="1:21">
      <c r="A2265" s="11">
        <v>68570</v>
      </c>
      <c r="B2265" s="11">
        <v>1</v>
      </c>
      <c r="C2265" s="11"/>
      <c r="D2265" s="11">
        <v>102</v>
      </c>
      <c r="E2265" s="11">
        <v>2</v>
      </c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>
        <v>1</v>
      </c>
      <c r="Q2265" s="11">
        <v>178</v>
      </c>
      <c r="R2265" s="11">
        <v>201601</v>
      </c>
      <c r="S2265" s="11">
        <v>69</v>
      </c>
      <c r="T2265" s="11" t="s">
        <v>186</v>
      </c>
      <c r="U2265" s="11" t="s">
        <v>3130</v>
      </c>
    </row>
    <row r="2266" spans="1:21">
      <c r="A2266" s="11">
        <v>68570</v>
      </c>
      <c r="B2266" s="11">
        <v>1</v>
      </c>
      <c r="C2266" s="11"/>
      <c r="D2266" s="11">
        <v>80</v>
      </c>
      <c r="E2266" s="11">
        <v>2</v>
      </c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>
        <v>1</v>
      </c>
      <c r="Q2266" s="11">
        <v>178</v>
      </c>
      <c r="R2266" s="11">
        <v>201601</v>
      </c>
      <c r="S2266" s="11">
        <v>69</v>
      </c>
      <c r="T2266" s="11" t="s">
        <v>186</v>
      </c>
      <c r="U2266" s="11" t="s">
        <v>3131</v>
      </c>
    </row>
    <row r="2267" spans="1:21">
      <c r="A2267" s="11">
        <v>68570</v>
      </c>
      <c r="B2267" s="11">
        <v>1</v>
      </c>
      <c r="C2267" s="11"/>
      <c r="D2267" s="11">
        <v>73.599999999999994</v>
      </c>
      <c r="E2267" s="11">
        <v>2</v>
      </c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>
        <v>1</v>
      </c>
      <c r="Q2267" s="11">
        <v>178</v>
      </c>
      <c r="R2267" s="11">
        <v>201601</v>
      </c>
      <c r="S2267" s="11">
        <v>69</v>
      </c>
      <c r="T2267" s="11" t="s">
        <v>186</v>
      </c>
      <c r="U2267" s="11" t="s">
        <v>3132</v>
      </c>
    </row>
    <row r="2268" spans="1:21">
      <c r="A2268" s="11">
        <v>68570</v>
      </c>
      <c r="B2268" s="11">
        <v>1</v>
      </c>
      <c r="C2268" s="11"/>
      <c r="D2268" s="11">
        <v>83.7</v>
      </c>
      <c r="E2268" s="11">
        <v>2</v>
      </c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>
        <v>1</v>
      </c>
      <c r="Q2268" s="11">
        <v>178</v>
      </c>
      <c r="R2268" s="11">
        <v>201601</v>
      </c>
      <c r="S2268" s="11">
        <v>69</v>
      </c>
      <c r="T2268" s="11" t="s">
        <v>186</v>
      </c>
      <c r="U2268" s="11" t="s">
        <v>3133</v>
      </c>
    </row>
    <row r="2269" spans="1:21">
      <c r="A2269" s="11">
        <v>68570</v>
      </c>
      <c r="B2269" s="11">
        <v>1</v>
      </c>
      <c r="C2269" s="11"/>
      <c r="D2269" s="11">
        <v>102.9</v>
      </c>
      <c r="E2269" s="11">
        <v>2</v>
      </c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>
        <v>1</v>
      </c>
      <c r="Q2269" s="11">
        <v>178</v>
      </c>
      <c r="R2269" s="11">
        <v>201601</v>
      </c>
      <c r="S2269" s="11">
        <v>69</v>
      </c>
      <c r="T2269" s="11" t="s">
        <v>186</v>
      </c>
      <c r="U2269" s="11" t="s">
        <v>3134</v>
      </c>
    </row>
    <row r="2270" spans="1:21">
      <c r="A2270" s="11">
        <v>68570</v>
      </c>
      <c r="B2270" s="11">
        <v>1</v>
      </c>
      <c r="C2270" s="11"/>
      <c r="D2270" s="11">
        <v>88.7</v>
      </c>
      <c r="E2270" s="11">
        <v>2</v>
      </c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>
        <v>1</v>
      </c>
      <c r="Q2270" s="11">
        <v>178</v>
      </c>
      <c r="R2270" s="11">
        <v>201601</v>
      </c>
      <c r="S2270" s="11">
        <v>69</v>
      </c>
      <c r="T2270" s="11" t="s">
        <v>186</v>
      </c>
      <c r="U2270" s="11" t="s">
        <v>3135</v>
      </c>
    </row>
    <row r="2271" spans="1:21">
      <c r="A2271" s="11">
        <v>68570</v>
      </c>
      <c r="B2271" s="11">
        <v>1</v>
      </c>
      <c r="C2271" s="11"/>
      <c r="D2271" s="11">
        <v>91.8</v>
      </c>
      <c r="E2271" s="11">
        <v>2</v>
      </c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>
        <v>1</v>
      </c>
      <c r="Q2271" s="11">
        <v>178</v>
      </c>
      <c r="R2271" s="11">
        <v>201601</v>
      </c>
      <c r="S2271" s="11">
        <v>69</v>
      </c>
      <c r="T2271" s="11" t="s">
        <v>186</v>
      </c>
      <c r="U2271" s="11" t="s">
        <v>3136</v>
      </c>
    </row>
    <row r="2272" spans="1:21">
      <c r="A2272" s="11">
        <v>68570</v>
      </c>
      <c r="B2272" s="11">
        <v>1</v>
      </c>
      <c r="C2272" s="11"/>
      <c r="D2272" s="11">
        <v>78.5</v>
      </c>
      <c r="E2272" s="11">
        <v>2</v>
      </c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>
        <v>1</v>
      </c>
      <c r="Q2272" s="11">
        <v>178</v>
      </c>
      <c r="R2272" s="11">
        <v>201601</v>
      </c>
      <c r="S2272" s="11">
        <v>69</v>
      </c>
      <c r="T2272" s="11" t="s">
        <v>186</v>
      </c>
      <c r="U2272" s="11" t="s">
        <v>3137</v>
      </c>
    </row>
    <row r="2273" spans="1:21">
      <c r="A2273" s="11">
        <v>68570</v>
      </c>
      <c r="B2273" s="11">
        <v>1</v>
      </c>
      <c r="C2273" s="11"/>
      <c r="D2273" s="11">
        <v>84.6</v>
      </c>
      <c r="E2273" s="11">
        <v>2</v>
      </c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>
        <v>1</v>
      </c>
      <c r="Q2273" s="11">
        <v>178</v>
      </c>
      <c r="R2273" s="11">
        <v>201601</v>
      </c>
      <c r="S2273" s="11">
        <v>69</v>
      </c>
      <c r="T2273" s="11" t="s">
        <v>186</v>
      </c>
      <c r="U2273" s="11" t="s">
        <v>3138</v>
      </c>
    </row>
    <row r="2274" spans="1:21">
      <c r="A2274" s="11">
        <v>68570</v>
      </c>
      <c r="B2274" s="11">
        <v>1</v>
      </c>
      <c r="C2274" s="11"/>
      <c r="D2274" s="11">
        <v>74.599999999999994</v>
      </c>
      <c r="E2274" s="11">
        <v>2</v>
      </c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>
        <v>1</v>
      </c>
      <c r="Q2274" s="11">
        <v>178</v>
      </c>
      <c r="R2274" s="11">
        <v>201601</v>
      </c>
      <c r="S2274" s="11">
        <v>69</v>
      </c>
      <c r="T2274" s="11" t="s">
        <v>186</v>
      </c>
      <c r="U2274" s="11" t="s">
        <v>3139</v>
      </c>
    </row>
    <row r="2275" spans="1:21">
      <c r="A2275" s="11">
        <v>68570</v>
      </c>
      <c r="B2275" s="11">
        <v>1</v>
      </c>
      <c r="C2275" s="11"/>
      <c r="D2275" s="11">
        <v>69.5</v>
      </c>
      <c r="E2275" s="11">
        <v>2</v>
      </c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>
        <v>1</v>
      </c>
      <c r="Q2275" s="11">
        <v>178</v>
      </c>
      <c r="R2275" s="11">
        <v>201601</v>
      </c>
      <c r="S2275" s="11">
        <v>69</v>
      </c>
      <c r="T2275" s="11" t="s">
        <v>186</v>
      </c>
      <c r="U2275" s="11" t="s">
        <v>3140</v>
      </c>
    </row>
    <row r="2276" spans="1:21">
      <c r="A2276" s="11">
        <v>68570</v>
      </c>
      <c r="B2276" s="11">
        <v>1</v>
      </c>
      <c r="C2276" s="11"/>
      <c r="D2276" s="11">
        <v>78</v>
      </c>
      <c r="E2276" s="11">
        <v>2</v>
      </c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>
        <v>1</v>
      </c>
      <c r="Q2276" s="11">
        <v>178</v>
      </c>
      <c r="R2276" s="11">
        <v>201601</v>
      </c>
      <c r="S2276" s="11">
        <v>69</v>
      </c>
      <c r="T2276" s="11" t="s">
        <v>186</v>
      </c>
      <c r="U2276" s="11" t="s">
        <v>3141</v>
      </c>
    </row>
    <row r="2277" spans="1:21">
      <c r="A2277" s="11">
        <v>68570</v>
      </c>
      <c r="B2277" s="11">
        <v>1</v>
      </c>
      <c r="C2277" s="11"/>
      <c r="D2277" s="11">
        <v>92.8</v>
      </c>
      <c r="E2277" s="11">
        <v>2</v>
      </c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>
        <v>1</v>
      </c>
      <c r="Q2277" s="11">
        <v>178</v>
      </c>
      <c r="R2277" s="11">
        <v>201601</v>
      </c>
      <c r="S2277" s="11">
        <v>69</v>
      </c>
      <c r="T2277" s="11" t="s">
        <v>186</v>
      </c>
      <c r="U2277" s="11" t="s">
        <v>3142</v>
      </c>
    </row>
    <row r="2278" spans="1:21">
      <c r="A2278" s="11">
        <v>68570</v>
      </c>
      <c r="B2278" s="11">
        <v>1</v>
      </c>
      <c r="C2278" s="11"/>
      <c r="D2278" s="11">
        <v>81.400000000000006</v>
      </c>
      <c r="E2278" s="11">
        <v>2</v>
      </c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>
        <v>1</v>
      </c>
      <c r="Q2278" s="11">
        <v>178</v>
      </c>
      <c r="R2278" s="11">
        <v>201601</v>
      </c>
      <c r="S2278" s="11">
        <v>69</v>
      </c>
      <c r="T2278" s="11" t="s">
        <v>186</v>
      </c>
      <c r="U2278" s="11" t="s">
        <v>3143</v>
      </c>
    </row>
    <row r="2279" spans="1:21">
      <c r="A2279" s="11">
        <v>68570</v>
      </c>
      <c r="B2279" s="11">
        <v>1</v>
      </c>
      <c r="C2279" s="11"/>
      <c r="D2279" s="11">
        <v>76.400000000000006</v>
      </c>
      <c r="E2279" s="11">
        <v>2</v>
      </c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>
        <v>1</v>
      </c>
      <c r="Q2279" s="11">
        <v>178</v>
      </c>
      <c r="R2279" s="11">
        <v>201601</v>
      </c>
      <c r="S2279" s="11">
        <v>69</v>
      </c>
      <c r="T2279" s="11" t="s">
        <v>186</v>
      </c>
      <c r="U2279" s="11" t="s">
        <v>3144</v>
      </c>
    </row>
    <row r="2280" spans="1:21">
      <c r="A2280" s="11">
        <v>68570</v>
      </c>
      <c r="B2280" s="11">
        <v>1</v>
      </c>
      <c r="C2280" s="11"/>
      <c r="D2280" s="11">
        <v>80.400000000000006</v>
      </c>
      <c r="E2280" s="11">
        <v>2</v>
      </c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>
        <v>1</v>
      </c>
      <c r="Q2280" s="11">
        <v>178</v>
      </c>
      <c r="R2280" s="11">
        <v>201601</v>
      </c>
      <c r="S2280" s="11">
        <v>69</v>
      </c>
      <c r="T2280" s="11" t="s">
        <v>186</v>
      </c>
      <c r="U2280" s="11" t="s">
        <v>3145</v>
      </c>
    </row>
    <row r="2281" spans="1:21">
      <c r="A2281" s="11">
        <v>68570</v>
      </c>
      <c r="B2281" s="11">
        <v>1</v>
      </c>
      <c r="C2281" s="11"/>
      <c r="D2281" s="11">
        <v>70.400000000000006</v>
      </c>
      <c r="E2281" s="11">
        <v>2</v>
      </c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>
        <v>1</v>
      </c>
      <c r="Q2281" s="11">
        <v>178</v>
      </c>
      <c r="R2281" s="11">
        <v>201601</v>
      </c>
      <c r="S2281" s="11">
        <v>69</v>
      </c>
      <c r="T2281" s="11" t="s">
        <v>186</v>
      </c>
      <c r="U2281" s="11" t="s">
        <v>3146</v>
      </c>
    </row>
    <row r="2282" spans="1:21">
      <c r="A2282" s="11">
        <v>68570</v>
      </c>
      <c r="B2282" s="11">
        <v>1</v>
      </c>
      <c r="C2282" s="11"/>
      <c r="D2282" s="11">
        <v>70.099999999999994</v>
      </c>
      <c r="E2282" s="11">
        <v>2</v>
      </c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>
        <v>1</v>
      </c>
      <c r="Q2282" s="11">
        <v>178</v>
      </c>
      <c r="R2282" s="11">
        <v>201601</v>
      </c>
      <c r="S2282" s="11">
        <v>69</v>
      </c>
      <c r="T2282" s="11" t="s">
        <v>186</v>
      </c>
      <c r="U2282" s="11" t="s">
        <v>3147</v>
      </c>
    </row>
    <row r="2283" spans="1:21">
      <c r="A2283" s="11">
        <v>68570</v>
      </c>
      <c r="B2283" s="11">
        <v>1</v>
      </c>
      <c r="C2283" s="11"/>
      <c r="D2283" s="11">
        <v>68.400000000000006</v>
      </c>
      <c r="E2283" s="11">
        <v>2</v>
      </c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>
        <v>1</v>
      </c>
      <c r="Q2283" s="11">
        <v>178</v>
      </c>
      <c r="R2283" s="11">
        <v>201601</v>
      </c>
      <c r="S2283" s="11">
        <v>69</v>
      </c>
      <c r="T2283" s="11" t="s">
        <v>186</v>
      </c>
      <c r="U2283" s="11" t="s">
        <v>3148</v>
      </c>
    </row>
    <row r="2284" spans="1:21">
      <c r="A2284" s="11">
        <v>68570</v>
      </c>
      <c r="B2284" s="11">
        <v>1</v>
      </c>
      <c r="C2284" s="11"/>
      <c r="D2284" s="11">
        <v>80</v>
      </c>
      <c r="E2284" s="11">
        <v>2</v>
      </c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>
        <v>1</v>
      </c>
      <c r="Q2284" s="11">
        <v>178</v>
      </c>
      <c r="R2284" s="11">
        <v>201601</v>
      </c>
      <c r="S2284" s="11">
        <v>69</v>
      </c>
      <c r="T2284" s="11" t="s">
        <v>186</v>
      </c>
      <c r="U2284" s="11" t="s">
        <v>3149</v>
      </c>
    </row>
    <row r="2285" spans="1:21">
      <c r="A2285" s="11">
        <v>68570</v>
      </c>
      <c r="B2285" s="11">
        <v>1</v>
      </c>
      <c r="C2285" s="11"/>
      <c r="D2285" s="11">
        <v>61.1</v>
      </c>
      <c r="E2285" s="11">
        <v>2</v>
      </c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>
        <v>1</v>
      </c>
      <c r="Q2285" s="11">
        <v>178</v>
      </c>
      <c r="R2285" s="11">
        <v>201601</v>
      </c>
      <c r="S2285" s="11">
        <v>69</v>
      </c>
      <c r="T2285" s="11" t="s">
        <v>186</v>
      </c>
      <c r="U2285" s="11" t="s">
        <v>3150</v>
      </c>
    </row>
    <row r="2286" spans="1:21">
      <c r="A2286" s="11">
        <v>68570</v>
      </c>
      <c r="B2286" s="11">
        <v>1</v>
      </c>
      <c r="C2286" s="11"/>
      <c r="D2286" s="11">
        <v>92.3</v>
      </c>
      <c r="E2286" s="11">
        <v>2</v>
      </c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>
        <v>1</v>
      </c>
      <c r="Q2286" s="11">
        <v>178</v>
      </c>
      <c r="R2286" s="11">
        <v>201601</v>
      </c>
      <c r="S2286" s="11">
        <v>69</v>
      </c>
      <c r="T2286" s="11" t="s">
        <v>186</v>
      </c>
      <c r="U2286" s="11" t="s">
        <v>3151</v>
      </c>
    </row>
    <row r="2287" spans="1:21">
      <c r="A2287" s="11">
        <v>68570</v>
      </c>
      <c r="B2287" s="11">
        <v>1</v>
      </c>
      <c r="C2287" s="11"/>
      <c r="D2287" s="11">
        <v>68.3</v>
      </c>
      <c r="E2287" s="11">
        <v>2</v>
      </c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>
        <v>1</v>
      </c>
      <c r="Q2287" s="11">
        <v>178</v>
      </c>
      <c r="R2287" s="11">
        <v>201601</v>
      </c>
      <c r="S2287" s="11">
        <v>69</v>
      </c>
      <c r="T2287" s="11" t="s">
        <v>186</v>
      </c>
      <c r="U2287" s="11" t="s">
        <v>3152</v>
      </c>
    </row>
    <row r="2288" spans="1:21">
      <c r="A2288" s="11">
        <v>68570</v>
      </c>
      <c r="B2288" s="11">
        <v>1</v>
      </c>
      <c r="C2288" s="11"/>
      <c r="D2288" s="11">
        <v>71.900000000000006</v>
      </c>
      <c r="E2288" s="11">
        <v>2</v>
      </c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>
        <v>1</v>
      </c>
      <c r="Q2288" s="11">
        <v>178</v>
      </c>
      <c r="R2288" s="11">
        <v>201601</v>
      </c>
      <c r="S2288" s="11">
        <v>69</v>
      </c>
      <c r="T2288" s="11" t="s">
        <v>186</v>
      </c>
      <c r="U2288" s="11" t="s">
        <v>3153</v>
      </c>
    </row>
    <row r="2289" spans="1:21">
      <c r="A2289" s="11">
        <v>68570</v>
      </c>
      <c r="B2289" s="11">
        <v>1</v>
      </c>
      <c r="C2289" s="11"/>
      <c r="D2289" s="11">
        <v>88.8</v>
      </c>
      <c r="E2289" s="11">
        <v>2</v>
      </c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>
        <v>1</v>
      </c>
      <c r="Q2289" s="11">
        <v>178</v>
      </c>
      <c r="R2289" s="11">
        <v>201601</v>
      </c>
      <c r="S2289" s="11">
        <v>69</v>
      </c>
      <c r="T2289" s="11" t="s">
        <v>186</v>
      </c>
      <c r="U2289" s="11" t="s">
        <v>3154</v>
      </c>
    </row>
    <row r="2290" spans="1:21">
      <c r="A2290" s="11">
        <v>68570</v>
      </c>
      <c r="B2290" s="11">
        <v>1</v>
      </c>
      <c r="C2290" s="11"/>
      <c r="D2290" s="11">
        <v>89.8</v>
      </c>
      <c r="E2290" s="11">
        <v>2</v>
      </c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>
        <v>1</v>
      </c>
      <c r="Q2290" s="11">
        <v>178</v>
      </c>
      <c r="R2290" s="11">
        <v>201601</v>
      </c>
      <c r="S2290" s="11">
        <v>69</v>
      </c>
      <c r="T2290" s="11" t="s">
        <v>186</v>
      </c>
      <c r="U2290" s="11" t="s">
        <v>3155</v>
      </c>
    </row>
    <row r="2291" spans="1:21">
      <c r="A2291" s="11">
        <v>68570</v>
      </c>
      <c r="B2291" s="11">
        <v>1</v>
      </c>
      <c r="C2291" s="11"/>
      <c r="D2291" s="11">
        <v>90.1</v>
      </c>
      <c r="E2291" s="11">
        <v>2</v>
      </c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>
        <v>1</v>
      </c>
      <c r="Q2291" s="11">
        <v>178</v>
      </c>
      <c r="R2291" s="11">
        <v>201601</v>
      </c>
      <c r="S2291" s="11">
        <v>69</v>
      </c>
      <c r="T2291" s="11" t="s">
        <v>186</v>
      </c>
      <c r="U2291" s="11" t="s">
        <v>3156</v>
      </c>
    </row>
    <row r="2292" spans="1:21">
      <c r="A2292" s="11">
        <v>68570</v>
      </c>
      <c r="B2292" s="11">
        <v>1</v>
      </c>
      <c r="C2292" s="11"/>
      <c r="D2292" s="11">
        <v>83.6</v>
      </c>
      <c r="E2292" s="11">
        <v>2</v>
      </c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>
        <v>1</v>
      </c>
      <c r="Q2292" s="11">
        <v>178</v>
      </c>
      <c r="R2292" s="11">
        <v>201601</v>
      </c>
      <c r="S2292" s="11">
        <v>69</v>
      </c>
      <c r="T2292" s="11" t="s">
        <v>186</v>
      </c>
      <c r="U2292" s="11" t="s">
        <v>3157</v>
      </c>
    </row>
    <row r="2293" spans="1:21">
      <c r="A2293" s="11">
        <v>68570</v>
      </c>
      <c r="B2293" s="11">
        <v>1</v>
      </c>
      <c r="C2293" s="11"/>
      <c r="D2293" s="11">
        <v>92</v>
      </c>
      <c r="E2293" s="11">
        <v>2</v>
      </c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>
        <v>1</v>
      </c>
      <c r="Q2293" s="11">
        <v>178</v>
      </c>
      <c r="R2293" s="11">
        <v>201601</v>
      </c>
      <c r="S2293" s="11">
        <v>69</v>
      </c>
      <c r="T2293" s="11" t="s">
        <v>186</v>
      </c>
      <c r="U2293" s="11" t="s">
        <v>3158</v>
      </c>
    </row>
    <row r="2294" spans="1:21">
      <c r="A2294" s="11">
        <v>68570</v>
      </c>
      <c r="B2294" s="11">
        <v>1</v>
      </c>
      <c r="C2294" s="11"/>
      <c r="D2294" s="11">
        <v>94.4</v>
      </c>
      <c r="E2294" s="11">
        <v>2</v>
      </c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>
        <v>1</v>
      </c>
      <c r="Q2294" s="11">
        <v>178</v>
      </c>
      <c r="R2294" s="11">
        <v>201601</v>
      </c>
      <c r="S2294" s="11">
        <v>69</v>
      </c>
      <c r="T2294" s="11" t="s">
        <v>186</v>
      </c>
      <c r="U2294" s="11" t="s">
        <v>3159</v>
      </c>
    </row>
    <row r="2295" spans="1:21">
      <c r="A2295" s="11">
        <v>68570</v>
      </c>
      <c r="B2295" s="11">
        <v>1</v>
      </c>
      <c r="C2295" s="11"/>
      <c r="D2295" s="11">
        <v>77.2</v>
      </c>
      <c r="E2295" s="11">
        <v>2</v>
      </c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>
        <v>1</v>
      </c>
      <c r="Q2295" s="11">
        <v>178</v>
      </c>
      <c r="R2295" s="11">
        <v>201601</v>
      </c>
      <c r="S2295" s="11">
        <v>69</v>
      </c>
      <c r="T2295" s="11" t="s">
        <v>186</v>
      </c>
      <c r="U2295" s="11" t="s">
        <v>3160</v>
      </c>
    </row>
    <row r="2296" spans="1:21">
      <c r="A2296" s="11">
        <v>68570</v>
      </c>
      <c r="B2296" s="11">
        <v>1</v>
      </c>
      <c r="C2296" s="11"/>
      <c r="D2296" s="11">
        <v>88.1</v>
      </c>
      <c r="E2296" s="11">
        <v>2</v>
      </c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>
        <v>1</v>
      </c>
      <c r="Q2296" s="11">
        <v>178</v>
      </c>
      <c r="R2296" s="11">
        <v>201601</v>
      </c>
      <c r="S2296" s="11">
        <v>69</v>
      </c>
      <c r="T2296" s="11" t="s">
        <v>186</v>
      </c>
      <c r="U2296" s="11" t="s">
        <v>3161</v>
      </c>
    </row>
    <row r="2297" spans="1:21">
      <c r="A2297" s="11">
        <v>68570</v>
      </c>
      <c r="B2297" s="11">
        <v>1</v>
      </c>
      <c r="C2297" s="11"/>
      <c r="D2297" s="11">
        <v>85.4</v>
      </c>
      <c r="E2297" s="11">
        <v>2</v>
      </c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>
        <v>1</v>
      </c>
      <c r="Q2297" s="11">
        <v>178</v>
      </c>
      <c r="R2297" s="11">
        <v>201601</v>
      </c>
      <c r="S2297" s="11">
        <v>69</v>
      </c>
      <c r="T2297" s="11" t="s">
        <v>186</v>
      </c>
      <c r="U2297" s="11" t="s">
        <v>3162</v>
      </c>
    </row>
    <row r="2298" spans="1:21">
      <c r="A2298" s="11">
        <v>68570</v>
      </c>
      <c r="B2298" s="11">
        <v>1</v>
      </c>
      <c r="C2298" s="11"/>
      <c r="D2298" s="11">
        <v>87.8</v>
      </c>
      <c r="E2298" s="11">
        <v>2</v>
      </c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>
        <v>1</v>
      </c>
      <c r="Q2298" s="11">
        <v>178</v>
      </c>
      <c r="R2298" s="11">
        <v>201601</v>
      </c>
      <c r="S2298" s="11">
        <v>69</v>
      </c>
      <c r="T2298" s="11" t="s">
        <v>186</v>
      </c>
      <c r="U2298" s="11" t="s">
        <v>3163</v>
      </c>
    </row>
    <row r="2299" spans="1:21">
      <c r="A2299" s="11">
        <v>68570</v>
      </c>
      <c r="B2299" s="11">
        <v>1</v>
      </c>
      <c r="C2299" s="11"/>
      <c r="D2299" s="11">
        <v>97.1</v>
      </c>
      <c r="E2299" s="11">
        <v>2</v>
      </c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>
        <v>1</v>
      </c>
      <c r="Q2299" s="11">
        <v>178</v>
      </c>
      <c r="R2299" s="11">
        <v>201601</v>
      </c>
      <c r="S2299" s="11">
        <v>69</v>
      </c>
      <c r="T2299" s="11" t="s">
        <v>186</v>
      </c>
      <c r="U2299" s="11" t="s">
        <v>3164</v>
      </c>
    </row>
    <row r="2300" spans="1:21">
      <c r="A2300" s="11">
        <v>68570</v>
      </c>
      <c r="B2300" s="11">
        <v>1</v>
      </c>
      <c r="C2300" s="11"/>
      <c r="D2300" s="11">
        <v>62.5</v>
      </c>
      <c r="E2300" s="11">
        <v>2</v>
      </c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>
        <v>1</v>
      </c>
      <c r="Q2300" s="11">
        <v>178</v>
      </c>
      <c r="R2300" s="11">
        <v>201601</v>
      </c>
      <c r="S2300" s="11">
        <v>69</v>
      </c>
      <c r="T2300" s="11" t="s">
        <v>186</v>
      </c>
      <c r="U2300" s="11" t="s">
        <v>3165</v>
      </c>
    </row>
    <row r="2301" spans="1:21">
      <c r="A2301" s="11">
        <v>68570</v>
      </c>
      <c r="B2301" s="11">
        <v>1</v>
      </c>
      <c r="C2301" s="11"/>
      <c r="D2301" s="11">
        <v>93.7</v>
      </c>
      <c r="E2301" s="11">
        <v>2</v>
      </c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>
        <v>1</v>
      </c>
      <c r="Q2301" s="11">
        <v>178</v>
      </c>
      <c r="R2301" s="11">
        <v>201601</v>
      </c>
      <c r="S2301" s="11">
        <v>69</v>
      </c>
      <c r="T2301" s="11" t="s">
        <v>186</v>
      </c>
      <c r="U2301" s="11" t="s">
        <v>3166</v>
      </c>
    </row>
    <row r="2302" spans="1:21">
      <c r="A2302" s="11">
        <v>68570</v>
      </c>
      <c r="B2302" s="11">
        <v>1</v>
      </c>
      <c r="C2302" s="11"/>
      <c r="D2302" s="11">
        <v>89.6</v>
      </c>
      <c r="E2302" s="11">
        <v>2</v>
      </c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>
        <v>1</v>
      </c>
      <c r="Q2302" s="11">
        <v>178</v>
      </c>
      <c r="R2302" s="11">
        <v>201601</v>
      </c>
      <c r="S2302" s="11">
        <v>69</v>
      </c>
      <c r="T2302" s="11" t="s">
        <v>186</v>
      </c>
      <c r="U2302" s="11" t="s">
        <v>3167</v>
      </c>
    </row>
    <row r="2303" spans="1:21">
      <c r="A2303" s="11">
        <v>68570</v>
      </c>
      <c r="B2303" s="11">
        <v>1</v>
      </c>
      <c r="C2303" s="11"/>
      <c r="D2303" s="11">
        <v>81.099999999999994</v>
      </c>
      <c r="E2303" s="11">
        <v>2</v>
      </c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>
        <v>1</v>
      </c>
      <c r="Q2303" s="11">
        <v>178</v>
      </c>
      <c r="R2303" s="11">
        <v>201601</v>
      </c>
      <c r="S2303" s="11">
        <v>69</v>
      </c>
      <c r="T2303" s="11" t="s">
        <v>186</v>
      </c>
      <c r="U2303" s="11" t="s">
        <v>3168</v>
      </c>
    </row>
    <row r="2304" spans="1:21">
      <c r="A2304" s="11">
        <v>68570</v>
      </c>
      <c r="B2304" s="11">
        <v>1</v>
      </c>
      <c r="C2304" s="11"/>
      <c r="D2304" s="11">
        <v>97</v>
      </c>
      <c r="E2304" s="11">
        <v>2</v>
      </c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>
        <v>1</v>
      </c>
      <c r="Q2304" s="11">
        <v>178</v>
      </c>
      <c r="R2304" s="11">
        <v>201601</v>
      </c>
      <c r="S2304" s="11">
        <v>69</v>
      </c>
      <c r="T2304" s="11" t="s">
        <v>186</v>
      </c>
      <c r="U2304" s="11" t="s">
        <v>3169</v>
      </c>
    </row>
    <row r="2305" spans="1:21">
      <c r="A2305" s="11">
        <v>68570</v>
      </c>
      <c r="B2305" s="11">
        <v>1</v>
      </c>
      <c r="C2305" s="11"/>
      <c r="D2305" s="11">
        <v>84.1</v>
      </c>
      <c r="E2305" s="11">
        <v>2</v>
      </c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>
        <v>1</v>
      </c>
      <c r="Q2305" s="11">
        <v>178</v>
      </c>
      <c r="R2305" s="11">
        <v>201601</v>
      </c>
      <c r="S2305" s="11">
        <v>69</v>
      </c>
      <c r="T2305" s="11" t="s">
        <v>186</v>
      </c>
      <c r="U2305" s="11" t="s">
        <v>3170</v>
      </c>
    </row>
    <row r="2306" spans="1:21">
      <c r="A2306" s="11">
        <v>68570</v>
      </c>
      <c r="B2306" s="11">
        <v>1</v>
      </c>
      <c r="C2306" s="11"/>
      <c r="D2306" s="11">
        <v>84.4</v>
      </c>
      <c r="E2306" s="11">
        <v>2</v>
      </c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>
        <v>1</v>
      </c>
      <c r="Q2306" s="11">
        <v>178</v>
      </c>
      <c r="R2306" s="11">
        <v>201601</v>
      </c>
      <c r="S2306" s="11">
        <v>69</v>
      </c>
      <c r="T2306" s="11" t="s">
        <v>186</v>
      </c>
      <c r="U2306" s="11" t="s">
        <v>3171</v>
      </c>
    </row>
    <row r="2307" spans="1:21">
      <c r="A2307" s="11">
        <v>68570</v>
      </c>
      <c r="B2307" s="11">
        <v>1</v>
      </c>
      <c r="C2307" s="11"/>
      <c r="D2307" s="11">
        <v>57.8</v>
      </c>
      <c r="E2307" s="11">
        <v>2</v>
      </c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>
        <v>1</v>
      </c>
      <c r="Q2307" s="11">
        <v>178</v>
      </c>
      <c r="R2307" s="11">
        <v>201601</v>
      </c>
      <c r="S2307" s="11">
        <v>69</v>
      </c>
      <c r="T2307" s="11" t="s">
        <v>186</v>
      </c>
      <c r="U2307" s="11" t="s">
        <v>3172</v>
      </c>
    </row>
    <row r="2308" spans="1:21">
      <c r="A2308" s="11">
        <v>68570</v>
      </c>
      <c r="B2308" s="11">
        <v>1</v>
      </c>
      <c r="C2308" s="11"/>
      <c r="D2308" s="11">
        <v>92.2</v>
      </c>
      <c r="E2308" s="11">
        <v>2</v>
      </c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>
        <v>1</v>
      </c>
      <c r="Q2308" s="11">
        <v>178</v>
      </c>
      <c r="R2308" s="11">
        <v>201601</v>
      </c>
      <c r="S2308" s="11">
        <v>69</v>
      </c>
      <c r="T2308" s="11" t="s">
        <v>186</v>
      </c>
      <c r="U2308" s="11" t="s">
        <v>3173</v>
      </c>
    </row>
    <row r="2309" spans="1:21">
      <c r="A2309" s="11">
        <v>68570</v>
      </c>
      <c r="B2309" s="11">
        <v>1</v>
      </c>
      <c r="C2309" s="11"/>
      <c r="D2309" s="11">
        <v>105.8</v>
      </c>
      <c r="E2309" s="11">
        <v>2</v>
      </c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>
        <v>1</v>
      </c>
      <c r="Q2309" s="11">
        <v>178</v>
      </c>
      <c r="R2309" s="11">
        <v>201601</v>
      </c>
      <c r="S2309" s="11">
        <v>69</v>
      </c>
      <c r="T2309" s="11" t="s">
        <v>186</v>
      </c>
      <c r="U2309" s="11" t="s">
        <v>3174</v>
      </c>
    </row>
    <row r="2310" spans="1:21">
      <c r="A2310" s="11">
        <v>68570</v>
      </c>
      <c r="B2310" s="11">
        <v>1</v>
      </c>
      <c r="C2310" s="11"/>
      <c r="D2310" s="11">
        <v>73.3</v>
      </c>
      <c r="E2310" s="11">
        <v>2</v>
      </c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>
        <v>1</v>
      </c>
      <c r="Q2310" s="11">
        <v>178</v>
      </c>
      <c r="R2310" s="11">
        <v>201601</v>
      </c>
      <c r="S2310" s="11">
        <v>69</v>
      </c>
      <c r="T2310" s="11" t="s">
        <v>186</v>
      </c>
      <c r="U2310" s="11" t="s">
        <v>3175</v>
      </c>
    </row>
    <row r="2311" spans="1:21">
      <c r="A2311" s="11">
        <v>68570</v>
      </c>
      <c r="B2311" s="11">
        <v>1</v>
      </c>
      <c r="C2311" s="11"/>
      <c r="D2311" s="11">
        <v>129.19999999999999</v>
      </c>
      <c r="E2311" s="11">
        <v>2</v>
      </c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>
        <v>1</v>
      </c>
      <c r="Q2311" s="11">
        <v>178</v>
      </c>
      <c r="R2311" s="11">
        <v>201601</v>
      </c>
      <c r="S2311" s="11">
        <v>69</v>
      </c>
      <c r="T2311" s="11" t="s">
        <v>186</v>
      </c>
      <c r="U2311" s="11" t="s">
        <v>3176</v>
      </c>
    </row>
    <row r="2312" spans="1:21">
      <c r="A2312" s="11">
        <v>68570</v>
      </c>
      <c r="B2312" s="11">
        <v>1</v>
      </c>
      <c r="C2312" s="11"/>
      <c r="D2312" s="11">
        <v>97.4</v>
      </c>
      <c r="E2312" s="11">
        <v>2</v>
      </c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>
        <v>1</v>
      </c>
      <c r="Q2312" s="11">
        <v>178</v>
      </c>
      <c r="R2312" s="11">
        <v>201601</v>
      </c>
      <c r="S2312" s="11">
        <v>69</v>
      </c>
      <c r="T2312" s="11" t="s">
        <v>186</v>
      </c>
      <c r="U2312" s="11" t="s">
        <v>3177</v>
      </c>
    </row>
    <row r="2313" spans="1:21">
      <c r="A2313" s="11">
        <v>68570</v>
      </c>
      <c r="B2313" s="11">
        <v>1</v>
      </c>
      <c r="C2313" s="11"/>
      <c r="D2313" s="11">
        <v>71.7</v>
      </c>
      <c r="E2313" s="11">
        <v>2</v>
      </c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>
        <v>1</v>
      </c>
      <c r="Q2313" s="11">
        <v>178</v>
      </c>
      <c r="R2313" s="11">
        <v>201601</v>
      </c>
      <c r="S2313" s="11">
        <v>69</v>
      </c>
      <c r="T2313" s="11" t="s">
        <v>186</v>
      </c>
      <c r="U2313" s="11" t="s">
        <v>3178</v>
      </c>
    </row>
    <row r="2314" spans="1:21">
      <c r="A2314" s="11">
        <v>68570</v>
      </c>
      <c r="B2314" s="11">
        <v>1</v>
      </c>
      <c r="C2314" s="11"/>
      <c r="D2314" s="11">
        <v>71.599999999999994</v>
      </c>
      <c r="E2314" s="11">
        <v>2</v>
      </c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>
        <v>1</v>
      </c>
      <c r="Q2314" s="11">
        <v>178</v>
      </c>
      <c r="R2314" s="11">
        <v>201601</v>
      </c>
      <c r="S2314" s="11">
        <v>69</v>
      </c>
      <c r="T2314" s="11" t="s">
        <v>186</v>
      </c>
      <c r="U2314" s="11" t="s">
        <v>3179</v>
      </c>
    </row>
    <row r="2315" spans="1:21">
      <c r="A2315" s="11">
        <v>68570</v>
      </c>
      <c r="B2315" s="11">
        <v>1</v>
      </c>
      <c r="C2315" s="11"/>
      <c r="D2315" s="11">
        <v>72.2</v>
      </c>
      <c r="E2315" s="11">
        <v>2</v>
      </c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>
        <v>1</v>
      </c>
      <c r="Q2315" s="11">
        <v>178</v>
      </c>
      <c r="R2315" s="11">
        <v>201601</v>
      </c>
      <c r="S2315" s="11">
        <v>69</v>
      </c>
      <c r="T2315" s="11" t="s">
        <v>186</v>
      </c>
      <c r="U2315" s="11" t="s">
        <v>3180</v>
      </c>
    </row>
    <row r="2316" spans="1:21">
      <c r="A2316" s="11">
        <v>68570</v>
      </c>
      <c r="B2316" s="11">
        <v>1</v>
      </c>
      <c r="C2316" s="11"/>
      <c r="D2316" s="11">
        <v>89.2</v>
      </c>
      <c r="E2316" s="11">
        <v>2</v>
      </c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>
        <v>1</v>
      </c>
      <c r="Q2316" s="11">
        <v>178</v>
      </c>
      <c r="R2316" s="11">
        <v>201601</v>
      </c>
      <c r="S2316" s="11">
        <v>69</v>
      </c>
      <c r="T2316" s="11" t="s">
        <v>186</v>
      </c>
      <c r="U2316" s="11" t="s">
        <v>3181</v>
      </c>
    </row>
    <row r="2317" spans="1:21">
      <c r="A2317" s="11">
        <v>68570</v>
      </c>
      <c r="B2317" s="11">
        <v>1</v>
      </c>
      <c r="C2317" s="11"/>
      <c r="D2317" s="11">
        <v>97.6</v>
      </c>
      <c r="E2317" s="11">
        <v>2</v>
      </c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>
        <v>1</v>
      </c>
      <c r="Q2317" s="11">
        <v>178</v>
      </c>
      <c r="R2317" s="11">
        <v>201601</v>
      </c>
      <c r="S2317" s="11">
        <v>69</v>
      </c>
      <c r="T2317" s="11" t="s">
        <v>186</v>
      </c>
      <c r="U2317" s="11" t="s">
        <v>3182</v>
      </c>
    </row>
    <row r="2318" spans="1:21">
      <c r="A2318" s="11">
        <v>68570</v>
      </c>
      <c r="B2318" s="11">
        <v>1</v>
      </c>
      <c r="C2318" s="11"/>
      <c r="D2318" s="11">
        <v>100.9</v>
      </c>
      <c r="E2318" s="11">
        <v>2</v>
      </c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>
        <v>1</v>
      </c>
      <c r="Q2318" s="11">
        <v>178</v>
      </c>
      <c r="R2318" s="11">
        <v>201601</v>
      </c>
      <c r="S2318" s="11">
        <v>69</v>
      </c>
      <c r="T2318" s="11" t="s">
        <v>186</v>
      </c>
      <c r="U2318" s="11" t="s">
        <v>3183</v>
      </c>
    </row>
    <row r="2319" spans="1:21">
      <c r="A2319" s="11">
        <v>68570</v>
      </c>
      <c r="B2319" s="11">
        <v>1</v>
      </c>
      <c r="C2319" s="11"/>
      <c r="D2319" s="11">
        <v>82.8</v>
      </c>
      <c r="E2319" s="11">
        <v>2</v>
      </c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>
        <v>1</v>
      </c>
      <c r="Q2319" s="11">
        <v>178</v>
      </c>
      <c r="R2319" s="11">
        <v>201601</v>
      </c>
      <c r="S2319" s="11">
        <v>69</v>
      </c>
      <c r="T2319" s="11" t="s">
        <v>186</v>
      </c>
      <c r="U2319" s="11" t="s">
        <v>3184</v>
      </c>
    </row>
    <row r="2320" spans="1:21">
      <c r="A2320" s="11">
        <v>68570</v>
      </c>
      <c r="B2320" s="11">
        <v>1</v>
      </c>
      <c r="C2320" s="11"/>
      <c r="D2320" s="11">
        <v>91.3</v>
      </c>
      <c r="E2320" s="11">
        <v>2</v>
      </c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>
        <v>1</v>
      </c>
      <c r="Q2320" s="11">
        <v>178</v>
      </c>
      <c r="R2320" s="11">
        <v>201601</v>
      </c>
      <c r="S2320" s="11">
        <v>69</v>
      </c>
      <c r="T2320" s="11" t="s">
        <v>186</v>
      </c>
      <c r="U2320" s="11" t="s">
        <v>3185</v>
      </c>
    </row>
    <row r="2321" spans="1:21">
      <c r="A2321" s="11">
        <v>68570</v>
      </c>
      <c r="B2321" s="11">
        <v>1</v>
      </c>
      <c r="C2321" s="11"/>
      <c r="D2321" s="11">
        <v>84.5</v>
      </c>
      <c r="E2321" s="11">
        <v>2</v>
      </c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>
        <v>1</v>
      </c>
      <c r="Q2321" s="11">
        <v>178</v>
      </c>
      <c r="R2321" s="11">
        <v>201601</v>
      </c>
      <c r="S2321" s="11">
        <v>69</v>
      </c>
      <c r="T2321" s="11" t="s">
        <v>186</v>
      </c>
      <c r="U2321" s="11" t="s">
        <v>3186</v>
      </c>
    </row>
    <row r="2322" spans="1:21">
      <c r="A2322" s="11">
        <v>68570</v>
      </c>
      <c r="B2322" s="11">
        <v>2</v>
      </c>
      <c r="C2322" s="11"/>
      <c r="D2322" s="11">
        <v>50.5</v>
      </c>
      <c r="E2322" s="11">
        <v>3</v>
      </c>
      <c r="F2322" s="11">
        <v>0</v>
      </c>
      <c r="G2322" s="11">
        <v>4</v>
      </c>
      <c r="H2322" s="11">
        <v>1</v>
      </c>
      <c r="I2322" s="11"/>
      <c r="J2322" s="11"/>
      <c r="K2322" s="11"/>
      <c r="L2322" s="11"/>
      <c r="M2322" s="11"/>
      <c r="N2322" s="11"/>
      <c r="O2322" s="11"/>
      <c r="P2322" s="11">
        <v>7.7740099999999996</v>
      </c>
      <c r="Q2322" s="11">
        <v>178</v>
      </c>
      <c r="R2322" s="11">
        <v>201601</v>
      </c>
      <c r="S2322" s="11">
        <v>69</v>
      </c>
      <c r="T2322" s="11" t="s">
        <v>186</v>
      </c>
      <c r="U2322" s="11" t="s">
        <v>3187</v>
      </c>
    </row>
    <row r="2323" spans="1:21">
      <c r="A2323" s="11">
        <v>68570</v>
      </c>
      <c r="B2323" s="11">
        <v>2</v>
      </c>
      <c r="C2323" s="11"/>
      <c r="D2323" s="11">
        <v>56.6</v>
      </c>
      <c r="E2323" s="11">
        <v>3</v>
      </c>
      <c r="F2323" s="11">
        <v>0</v>
      </c>
      <c r="G2323" s="11">
        <v>4</v>
      </c>
      <c r="H2323" s="11">
        <v>1</v>
      </c>
      <c r="I2323" s="11"/>
      <c r="J2323" s="11"/>
      <c r="K2323" s="11"/>
      <c r="L2323" s="11"/>
      <c r="M2323" s="11"/>
      <c r="N2323" s="11"/>
      <c r="O2323" s="11"/>
      <c r="P2323" s="11">
        <v>7.7740099999999996</v>
      </c>
      <c r="Q2323" s="11">
        <v>178</v>
      </c>
      <c r="R2323" s="11">
        <v>201601</v>
      </c>
      <c r="S2323" s="11">
        <v>69</v>
      </c>
      <c r="T2323" s="11" t="s">
        <v>186</v>
      </c>
      <c r="U2323" s="11" t="s">
        <v>3188</v>
      </c>
    </row>
    <row r="2324" spans="1:21">
      <c r="A2324" s="11">
        <v>68570</v>
      </c>
      <c r="B2324" s="11">
        <v>2</v>
      </c>
      <c r="C2324" s="11"/>
      <c r="D2324" s="11">
        <v>55.7</v>
      </c>
      <c r="E2324" s="11">
        <v>3</v>
      </c>
      <c r="F2324" s="11">
        <v>0</v>
      </c>
      <c r="G2324" s="11">
        <v>4</v>
      </c>
      <c r="H2324" s="11">
        <v>1</v>
      </c>
      <c r="I2324" s="11"/>
      <c r="J2324" s="11"/>
      <c r="K2324" s="11"/>
      <c r="L2324" s="11"/>
      <c r="M2324" s="11"/>
      <c r="N2324" s="11"/>
      <c r="O2324" s="11"/>
      <c r="P2324" s="11">
        <v>7.7740099999999996</v>
      </c>
      <c r="Q2324" s="11">
        <v>178</v>
      </c>
      <c r="R2324" s="11">
        <v>201601</v>
      </c>
      <c r="S2324" s="11">
        <v>69</v>
      </c>
      <c r="T2324" s="11" t="s">
        <v>186</v>
      </c>
      <c r="U2324" s="11" t="s">
        <v>3189</v>
      </c>
    </row>
    <row r="2325" spans="1:21">
      <c r="A2325" s="11">
        <v>68570</v>
      </c>
      <c r="B2325" s="11">
        <v>2</v>
      </c>
      <c r="C2325" s="11"/>
      <c r="D2325" s="11">
        <v>55.5</v>
      </c>
      <c r="E2325" s="11">
        <v>3</v>
      </c>
      <c r="F2325" s="11">
        <v>0</v>
      </c>
      <c r="G2325" s="11">
        <v>0</v>
      </c>
      <c r="H2325" s="11">
        <v>1</v>
      </c>
      <c r="I2325" s="11"/>
      <c r="J2325" s="11"/>
      <c r="K2325" s="11"/>
      <c r="L2325" s="11"/>
      <c r="M2325" s="11"/>
      <c r="N2325" s="11"/>
      <c r="O2325" s="11"/>
      <c r="P2325" s="11">
        <v>7.7740099999999996</v>
      </c>
      <c r="Q2325" s="11">
        <v>178</v>
      </c>
      <c r="R2325" s="11">
        <v>201601</v>
      </c>
      <c r="S2325" s="11">
        <v>69</v>
      </c>
      <c r="T2325" s="11" t="s">
        <v>186</v>
      </c>
      <c r="U2325" s="11" t="s">
        <v>3190</v>
      </c>
    </row>
    <row r="2326" spans="1:21">
      <c r="A2326" s="11">
        <v>68570</v>
      </c>
      <c r="B2326" s="11">
        <v>2</v>
      </c>
      <c r="C2326" s="11"/>
      <c r="D2326" s="11">
        <v>62.4</v>
      </c>
      <c r="E2326" s="11">
        <v>3</v>
      </c>
      <c r="F2326" s="11">
        <v>0</v>
      </c>
      <c r="G2326" s="11">
        <v>0</v>
      </c>
      <c r="H2326" s="11">
        <v>1</v>
      </c>
      <c r="I2326" s="11"/>
      <c r="J2326" s="11"/>
      <c r="K2326" s="11"/>
      <c r="L2326" s="11"/>
      <c r="M2326" s="11"/>
      <c r="N2326" s="11"/>
      <c r="O2326" s="11"/>
      <c r="P2326" s="11">
        <v>7.7740099999999996</v>
      </c>
      <c r="Q2326" s="11">
        <v>178</v>
      </c>
      <c r="R2326" s="11">
        <v>201601</v>
      </c>
      <c r="S2326" s="11">
        <v>69</v>
      </c>
      <c r="T2326" s="11" t="s">
        <v>186</v>
      </c>
      <c r="U2326" s="11" t="s">
        <v>3191</v>
      </c>
    </row>
    <row r="2327" spans="1:21">
      <c r="A2327" s="11">
        <v>68570</v>
      </c>
      <c r="B2327" s="11">
        <v>2</v>
      </c>
      <c r="C2327" s="11"/>
      <c r="D2327" s="11">
        <v>56.1</v>
      </c>
      <c r="E2327" s="11">
        <v>3</v>
      </c>
      <c r="F2327" s="11">
        <v>0</v>
      </c>
      <c r="G2327" s="11">
        <v>0</v>
      </c>
      <c r="H2327" s="11">
        <v>1</v>
      </c>
      <c r="I2327" s="11"/>
      <c r="J2327" s="11"/>
      <c r="K2327" s="11"/>
      <c r="L2327" s="11"/>
      <c r="M2327" s="11"/>
      <c r="N2327" s="11"/>
      <c r="O2327" s="11"/>
      <c r="P2327" s="11">
        <v>7.7740099999999996</v>
      </c>
      <c r="Q2327" s="11">
        <v>178</v>
      </c>
      <c r="R2327" s="11">
        <v>201601</v>
      </c>
      <c r="S2327" s="11">
        <v>69</v>
      </c>
      <c r="T2327" s="11" t="s">
        <v>186</v>
      </c>
      <c r="U2327" s="11" t="s">
        <v>3192</v>
      </c>
    </row>
    <row r="2328" spans="1:21">
      <c r="A2328" s="11">
        <v>68570</v>
      </c>
      <c r="B2328" s="11">
        <v>2</v>
      </c>
      <c r="C2328" s="11"/>
      <c r="D2328" s="11">
        <v>63.6</v>
      </c>
      <c r="E2328" s="11">
        <v>3</v>
      </c>
      <c r="F2328" s="11">
        <v>3</v>
      </c>
      <c r="G2328" s="11">
        <v>2</v>
      </c>
      <c r="H2328" s="11">
        <v>6</v>
      </c>
      <c r="I2328" s="11"/>
      <c r="J2328" s="11"/>
      <c r="K2328" s="11"/>
      <c r="L2328" s="11"/>
      <c r="M2328" s="11"/>
      <c r="N2328" s="11"/>
      <c r="O2328" s="11"/>
      <c r="P2328" s="11">
        <v>7.7740099999999996</v>
      </c>
      <c r="Q2328" s="11">
        <v>178</v>
      </c>
      <c r="R2328" s="11">
        <v>201601</v>
      </c>
      <c r="S2328" s="11">
        <v>69</v>
      </c>
      <c r="T2328" s="11" t="s">
        <v>186</v>
      </c>
      <c r="U2328" s="11" t="s">
        <v>3193</v>
      </c>
    </row>
    <row r="2329" spans="1:21">
      <c r="A2329" s="11">
        <v>68570</v>
      </c>
      <c r="B2329" s="11">
        <v>2</v>
      </c>
      <c r="C2329" s="11"/>
      <c r="D2329" s="11">
        <v>55.7</v>
      </c>
      <c r="E2329" s="11">
        <v>3</v>
      </c>
      <c r="F2329" s="11">
        <v>3</v>
      </c>
      <c r="G2329" s="11">
        <v>2</v>
      </c>
      <c r="H2329" s="11">
        <v>4</v>
      </c>
      <c r="I2329" s="11"/>
      <c r="J2329" s="11"/>
      <c r="K2329" s="11"/>
      <c r="L2329" s="11"/>
      <c r="M2329" s="11"/>
      <c r="N2329" s="11"/>
      <c r="O2329" s="11"/>
      <c r="P2329" s="11">
        <v>7.7740099999999996</v>
      </c>
      <c r="Q2329" s="11">
        <v>178</v>
      </c>
      <c r="R2329" s="11">
        <v>201601</v>
      </c>
      <c r="S2329" s="11">
        <v>69</v>
      </c>
      <c r="T2329" s="11" t="s">
        <v>186</v>
      </c>
      <c r="U2329" s="11" t="s">
        <v>3194</v>
      </c>
    </row>
    <row r="2330" spans="1:21">
      <c r="A2330" s="11">
        <v>68570</v>
      </c>
      <c r="B2330" s="11">
        <v>2</v>
      </c>
      <c r="C2330" s="11"/>
      <c r="D2330" s="11">
        <v>49.7</v>
      </c>
      <c r="E2330" s="11">
        <v>2</v>
      </c>
      <c r="F2330" s="11">
        <v>4</v>
      </c>
      <c r="G2330" s="11">
        <v>1</v>
      </c>
      <c r="H2330" s="11">
        <v>3</v>
      </c>
      <c r="I2330" s="11"/>
      <c r="J2330" s="11"/>
      <c r="K2330" s="11"/>
      <c r="L2330" s="11"/>
      <c r="M2330" s="11"/>
      <c r="N2330" s="11"/>
      <c r="O2330" s="11"/>
      <c r="P2330" s="11">
        <v>7.7740099999999996</v>
      </c>
      <c r="Q2330" s="11">
        <v>178</v>
      </c>
      <c r="R2330" s="11">
        <v>201601</v>
      </c>
      <c r="S2330" s="11">
        <v>69</v>
      </c>
      <c r="T2330" s="11" t="s">
        <v>186</v>
      </c>
      <c r="U2330" s="11" t="s">
        <v>3195</v>
      </c>
    </row>
    <row r="2331" spans="1:21">
      <c r="A2331" s="11">
        <v>68570</v>
      </c>
      <c r="B2331" s="11">
        <v>2</v>
      </c>
      <c r="C2331" s="11"/>
      <c r="D2331" s="11">
        <v>53</v>
      </c>
      <c r="E2331" s="11">
        <v>3</v>
      </c>
      <c r="F2331" s="11">
        <v>4</v>
      </c>
      <c r="G2331" s="11">
        <v>1</v>
      </c>
      <c r="H2331" s="11">
        <v>4</v>
      </c>
      <c r="I2331" s="11"/>
      <c r="J2331" s="11"/>
      <c r="K2331" s="11"/>
      <c r="L2331" s="11"/>
      <c r="M2331" s="11"/>
      <c r="N2331" s="11"/>
      <c r="O2331" s="11"/>
      <c r="P2331" s="11">
        <v>7.7740099999999996</v>
      </c>
      <c r="Q2331" s="11">
        <v>178</v>
      </c>
      <c r="R2331" s="11">
        <v>201601</v>
      </c>
      <c r="S2331" s="11">
        <v>69</v>
      </c>
      <c r="T2331" s="11" t="s">
        <v>186</v>
      </c>
      <c r="U2331" s="11" t="s">
        <v>3196</v>
      </c>
    </row>
    <row r="2332" spans="1:21">
      <c r="A2332" s="11">
        <v>68570</v>
      </c>
      <c r="B2332" s="11">
        <v>2</v>
      </c>
      <c r="C2332" s="11"/>
      <c r="D2332" s="11">
        <v>52.4</v>
      </c>
      <c r="E2332" s="11">
        <v>3</v>
      </c>
      <c r="F2332" s="11">
        <v>4</v>
      </c>
      <c r="G2332" s="11">
        <v>1</v>
      </c>
      <c r="H2332" s="11">
        <v>6</v>
      </c>
      <c r="I2332" s="11"/>
      <c r="J2332" s="11"/>
      <c r="K2332" s="11"/>
      <c r="L2332" s="11"/>
      <c r="M2332" s="11"/>
      <c r="N2332" s="11"/>
      <c r="O2332" s="11"/>
      <c r="P2332" s="11">
        <v>7.7740099999999996</v>
      </c>
      <c r="Q2332" s="11">
        <v>178</v>
      </c>
      <c r="R2332" s="11">
        <v>201601</v>
      </c>
      <c r="S2332" s="11">
        <v>69</v>
      </c>
      <c r="T2332" s="11" t="s">
        <v>186</v>
      </c>
      <c r="U2332" s="11" t="s">
        <v>3197</v>
      </c>
    </row>
    <row r="2333" spans="1:21">
      <c r="A2333" s="11">
        <v>68570</v>
      </c>
      <c r="B2333" s="11">
        <v>2</v>
      </c>
      <c r="C2333" s="11"/>
      <c r="D2333" s="11">
        <v>49.1</v>
      </c>
      <c r="E2333" s="11">
        <v>3</v>
      </c>
      <c r="F2333" s="11">
        <v>4</v>
      </c>
      <c r="G2333" s="11">
        <v>1</v>
      </c>
      <c r="H2333" s="11">
        <v>6</v>
      </c>
      <c r="I2333" s="11"/>
      <c r="J2333" s="11"/>
      <c r="K2333" s="11"/>
      <c r="L2333" s="11"/>
      <c r="M2333" s="11"/>
      <c r="N2333" s="11"/>
      <c r="O2333" s="11"/>
      <c r="P2333" s="11">
        <v>7.7740099999999996</v>
      </c>
      <c r="Q2333" s="11">
        <v>178</v>
      </c>
      <c r="R2333" s="11">
        <v>201601</v>
      </c>
      <c r="S2333" s="11">
        <v>69</v>
      </c>
      <c r="T2333" s="11" t="s">
        <v>186</v>
      </c>
      <c r="U2333" s="11" t="s">
        <v>3198</v>
      </c>
    </row>
    <row r="2334" spans="1:21">
      <c r="A2334" s="11">
        <v>68570</v>
      </c>
      <c r="B2334" s="11">
        <v>2</v>
      </c>
      <c r="C2334" s="11"/>
      <c r="D2334" s="11">
        <v>47.7</v>
      </c>
      <c r="E2334" s="11">
        <v>3</v>
      </c>
      <c r="F2334" s="11">
        <v>4</v>
      </c>
      <c r="G2334" s="11">
        <v>1</v>
      </c>
      <c r="H2334" s="11">
        <v>6</v>
      </c>
      <c r="I2334" s="11"/>
      <c r="J2334" s="11"/>
      <c r="K2334" s="11"/>
      <c r="L2334" s="11"/>
      <c r="M2334" s="11"/>
      <c r="N2334" s="11"/>
      <c r="O2334" s="11"/>
      <c r="P2334" s="11">
        <v>7.7740099999999996</v>
      </c>
      <c r="Q2334" s="11">
        <v>178</v>
      </c>
      <c r="R2334" s="11">
        <v>201601</v>
      </c>
      <c r="S2334" s="11">
        <v>69</v>
      </c>
      <c r="T2334" s="11" t="s">
        <v>186</v>
      </c>
      <c r="U2334" s="11" t="s">
        <v>3199</v>
      </c>
    </row>
    <row r="2335" spans="1:21">
      <c r="A2335" s="11">
        <v>68570</v>
      </c>
      <c r="B2335" s="11">
        <v>2</v>
      </c>
      <c r="C2335" s="11"/>
      <c r="D2335" s="11">
        <v>60</v>
      </c>
      <c r="E2335" s="11">
        <v>3</v>
      </c>
      <c r="F2335" s="11">
        <v>4</v>
      </c>
      <c r="G2335" s="11">
        <v>1</v>
      </c>
      <c r="H2335" s="11">
        <v>6</v>
      </c>
      <c r="I2335" s="11"/>
      <c r="J2335" s="11"/>
      <c r="K2335" s="11"/>
      <c r="L2335" s="11"/>
      <c r="M2335" s="11"/>
      <c r="N2335" s="11"/>
      <c r="O2335" s="11"/>
      <c r="P2335" s="11">
        <v>7.7740099999999996</v>
      </c>
      <c r="Q2335" s="11">
        <v>178</v>
      </c>
      <c r="R2335" s="11">
        <v>201601</v>
      </c>
      <c r="S2335" s="11">
        <v>69</v>
      </c>
      <c r="T2335" s="11" t="s">
        <v>186</v>
      </c>
      <c r="U2335" s="11" t="s">
        <v>3200</v>
      </c>
    </row>
    <row r="2336" spans="1:21">
      <c r="A2336" s="11">
        <v>68570</v>
      </c>
      <c r="B2336" s="11">
        <v>2</v>
      </c>
      <c r="C2336" s="11"/>
      <c r="D2336" s="11">
        <v>50.8</v>
      </c>
      <c r="E2336" s="11">
        <v>3</v>
      </c>
      <c r="F2336" s="11">
        <v>4</v>
      </c>
      <c r="G2336" s="11">
        <v>1</v>
      </c>
      <c r="H2336" s="11">
        <v>6</v>
      </c>
      <c r="I2336" s="11"/>
      <c r="J2336" s="11"/>
      <c r="K2336" s="11"/>
      <c r="L2336" s="11"/>
      <c r="M2336" s="11"/>
      <c r="N2336" s="11"/>
      <c r="O2336" s="11"/>
      <c r="P2336" s="11">
        <v>7.7740099999999996</v>
      </c>
      <c r="Q2336" s="11">
        <v>178</v>
      </c>
      <c r="R2336" s="11">
        <v>201601</v>
      </c>
      <c r="S2336" s="11">
        <v>69</v>
      </c>
      <c r="T2336" s="11" t="s">
        <v>186</v>
      </c>
      <c r="U2336" s="11" t="s">
        <v>3201</v>
      </c>
    </row>
    <row r="2337" spans="1:21">
      <c r="A2337" s="11">
        <v>68570</v>
      </c>
      <c r="B2337" s="11">
        <v>2</v>
      </c>
      <c r="C2337" s="11"/>
      <c r="D2337" s="11">
        <v>54.2</v>
      </c>
      <c r="E2337" s="11">
        <v>3</v>
      </c>
      <c r="F2337" s="11">
        <v>4</v>
      </c>
      <c r="G2337" s="11">
        <v>1</v>
      </c>
      <c r="H2337" s="11">
        <v>6</v>
      </c>
      <c r="I2337" s="11"/>
      <c r="J2337" s="11"/>
      <c r="K2337" s="11"/>
      <c r="L2337" s="11"/>
      <c r="M2337" s="11"/>
      <c r="N2337" s="11"/>
      <c r="O2337" s="11"/>
      <c r="P2337" s="11">
        <v>7.7740099999999996</v>
      </c>
      <c r="Q2337" s="11">
        <v>178</v>
      </c>
      <c r="R2337" s="11">
        <v>201601</v>
      </c>
      <c r="S2337" s="11">
        <v>69</v>
      </c>
      <c r="T2337" s="11" t="s">
        <v>186</v>
      </c>
      <c r="U2337" s="11" t="s">
        <v>3202</v>
      </c>
    </row>
    <row r="2338" spans="1:21">
      <c r="A2338" s="11">
        <v>68570</v>
      </c>
      <c r="B2338" s="11">
        <v>2</v>
      </c>
      <c r="C2338" s="11"/>
      <c r="D2338" s="11">
        <v>63.1</v>
      </c>
      <c r="E2338" s="11">
        <v>3</v>
      </c>
      <c r="F2338" s="11">
        <v>4</v>
      </c>
      <c r="G2338" s="11">
        <v>1</v>
      </c>
      <c r="H2338" s="11">
        <v>6</v>
      </c>
      <c r="I2338" s="11"/>
      <c r="J2338" s="11"/>
      <c r="K2338" s="11"/>
      <c r="L2338" s="11"/>
      <c r="M2338" s="11"/>
      <c r="N2338" s="11"/>
      <c r="O2338" s="11"/>
      <c r="P2338" s="11">
        <v>7.7740099999999996</v>
      </c>
      <c r="Q2338" s="11">
        <v>178</v>
      </c>
      <c r="R2338" s="11">
        <v>201601</v>
      </c>
      <c r="S2338" s="11">
        <v>69</v>
      </c>
      <c r="T2338" s="11" t="s">
        <v>186</v>
      </c>
      <c r="U2338" s="11" t="s">
        <v>3203</v>
      </c>
    </row>
    <row r="2339" spans="1:21">
      <c r="A2339" s="11">
        <v>68570</v>
      </c>
      <c r="B2339" s="11">
        <v>2</v>
      </c>
      <c r="C2339" s="11"/>
      <c r="D2339" s="11">
        <v>50.9</v>
      </c>
      <c r="E2339" s="11">
        <v>3</v>
      </c>
      <c r="F2339" s="11">
        <v>4</v>
      </c>
      <c r="G2339" s="11">
        <v>1</v>
      </c>
      <c r="H2339" s="11">
        <v>6</v>
      </c>
      <c r="I2339" s="11"/>
      <c r="J2339" s="11"/>
      <c r="K2339" s="11"/>
      <c r="L2339" s="11"/>
      <c r="M2339" s="11"/>
      <c r="N2339" s="11"/>
      <c r="O2339" s="11"/>
      <c r="P2339" s="11">
        <v>7.7740099999999996</v>
      </c>
      <c r="Q2339" s="11">
        <v>178</v>
      </c>
      <c r="R2339" s="11">
        <v>201601</v>
      </c>
      <c r="S2339" s="11">
        <v>69</v>
      </c>
      <c r="T2339" s="11" t="s">
        <v>186</v>
      </c>
      <c r="U2339" s="11" t="s">
        <v>3204</v>
      </c>
    </row>
    <row r="2340" spans="1:21">
      <c r="A2340" s="11">
        <v>68570</v>
      </c>
      <c r="B2340" s="11">
        <v>2</v>
      </c>
      <c r="C2340" s="11"/>
      <c r="D2340" s="11">
        <v>63.6</v>
      </c>
      <c r="E2340" s="11">
        <v>3</v>
      </c>
      <c r="F2340" s="11">
        <v>4</v>
      </c>
      <c r="G2340" s="11">
        <v>1</v>
      </c>
      <c r="H2340" s="11">
        <v>6</v>
      </c>
      <c r="I2340" s="11"/>
      <c r="J2340" s="11"/>
      <c r="K2340" s="11"/>
      <c r="L2340" s="11"/>
      <c r="M2340" s="11"/>
      <c r="N2340" s="11"/>
      <c r="O2340" s="11"/>
      <c r="P2340" s="11">
        <v>7.7740099999999996</v>
      </c>
      <c r="Q2340" s="11">
        <v>178</v>
      </c>
      <c r="R2340" s="11">
        <v>201601</v>
      </c>
      <c r="S2340" s="11">
        <v>69</v>
      </c>
      <c r="T2340" s="11" t="s">
        <v>186</v>
      </c>
      <c r="U2340" s="11" t="s">
        <v>3205</v>
      </c>
    </row>
    <row r="2341" spans="1:21">
      <c r="A2341" s="11">
        <v>68570</v>
      </c>
      <c r="B2341" s="11">
        <v>2</v>
      </c>
      <c r="C2341" s="11"/>
      <c r="D2341" s="11">
        <v>48.7</v>
      </c>
      <c r="E2341" s="11">
        <v>3</v>
      </c>
      <c r="F2341" s="11">
        <v>4</v>
      </c>
      <c r="G2341" s="11">
        <v>1</v>
      </c>
      <c r="H2341" s="11">
        <v>6</v>
      </c>
      <c r="I2341" s="11"/>
      <c r="J2341" s="11"/>
      <c r="K2341" s="11"/>
      <c r="L2341" s="11"/>
      <c r="M2341" s="11"/>
      <c r="N2341" s="11"/>
      <c r="O2341" s="11"/>
      <c r="P2341" s="11">
        <v>7.7740099999999996</v>
      </c>
      <c r="Q2341" s="11">
        <v>178</v>
      </c>
      <c r="R2341" s="11">
        <v>201601</v>
      </c>
      <c r="S2341" s="11">
        <v>69</v>
      </c>
      <c r="T2341" s="11" t="s">
        <v>186</v>
      </c>
      <c r="U2341" s="11" t="s">
        <v>3206</v>
      </c>
    </row>
    <row r="2342" spans="1:21">
      <c r="A2342" s="11">
        <v>68570</v>
      </c>
      <c r="B2342" s="11">
        <v>2</v>
      </c>
      <c r="C2342" s="11"/>
      <c r="D2342" s="11">
        <v>60.4</v>
      </c>
      <c r="E2342" s="11">
        <v>3</v>
      </c>
      <c r="F2342" s="11">
        <v>4</v>
      </c>
      <c r="G2342" s="11">
        <v>1</v>
      </c>
      <c r="H2342" s="11">
        <v>6</v>
      </c>
      <c r="I2342" s="11"/>
      <c r="J2342" s="11"/>
      <c r="K2342" s="11"/>
      <c r="L2342" s="11"/>
      <c r="M2342" s="11"/>
      <c r="N2342" s="11"/>
      <c r="O2342" s="11"/>
      <c r="P2342" s="11">
        <v>7.7740099999999996</v>
      </c>
      <c r="Q2342" s="11">
        <v>178</v>
      </c>
      <c r="R2342" s="11">
        <v>201601</v>
      </c>
      <c r="S2342" s="11">
        <v>69</v>
      </c>
      <c r="T2342" s="11" t="s">
        <v>186</v>
      </c>
      <c r="U2342" s="11" t="s">
        <v>3207</v>
      </c>
    </row>
    <row r="2343" spans="1:21">
      <c r="A2343" s="11">
        <v>68570</v>
      </c>
      <c r="B2343" s="11">
        <v>2</v>
      </c>
      <c r="C2343" s="11"/>
      <c r="D2343" s="11">
        <v>50.4</v>
      </c>
      <c r="E2343" s="11">
        <v>3</v>
      </c>
      <c r="F2343" s="11">
        <v>4</v>
      </c>
      <c r="G2343" s="11">
        <v>1</v>
      </c>
      <c r="H2343" s="11">
        <v>6</v>
      </c>
      <c r="I2343" s="11"/>
      <c r="J2343" s="11"/>
      <c r="K2343" s="11"/>
      <c r="L2343" s="11"/>
      <c r="M2343" s="11"/>
      <c r="N2343" s="11"/>
      <c r="O2343" s="11"/>
      <c r="P2343" s="11">
        <v>7.7740099999999996</v>
      </c>
      <c r="Q2343" s="11">
        <v>178</v>
      </c>
      <c r="R2343" s="11">
        <v>201601</v>
      </c>
      <c r="S2343" s="11">
        <v>69</v>
      </c>
      <c r="T2343" s="11" t="s">
        <v>186</v>
      </c>
      <c r="U2343" s="11" t="s">
        <v>3208</v>
      </c>
    </row>
    <row r="2344" spans="1:21">
      <c r="A2344" s="11">
        <v>68570</v>
      </c>
      <c r="B2344" s="11">
        <v>2</v>
      </c>
      <c r="C2344" s="11"/>
      <c r="D2344" s="11">
        <v>56.9</v>
      </c>
      <c r="E2344" s="11">
        <v>3</v>
      </c>
      <c r="F2344" s="11">
        <v>4</v>
      </c>
      <c r="G2344" s="11">
        <v>1</v>
      </c>
      <c r="H2344" s="11">
        <v>6</v>
      </c>
      <c r="I2344" s="11"/>
      <c r="J2344" s="11"/>
      <c r="K2344" s="11"/>
      <c r="L2344" s="11"/>
      <c r="M2344" s="11"/>
      <c r="N2344" s="11"/>
      <c r="O2344" s="11"/>
      <c r="P2344" s="11">
        <v>7.7740099999999996</v>
      </c>
      <c r="Q2344" s="11">
        <v>178</v>
      </c>
      <c r="R2344" s="11">
        <v>201601</v>
      </c>
      <c r="S2344" s="11">
        <v>69</v>
      </c>
      <c r="T2344" s="11" t="s">
        <v>186</v>
      </c>
      <c r="U2344" s="11" t="s">
        <v>3209</v>
      </c>
    </row>
    <row r="2345" spans="1:21">
      <c r="A2345" s="11">
        <v>68570</v>
      </c>
      <c r="B2345" s="11">
        <v>2</v>
      </c>
      <c r="C2345" s="11"/>
      <c r="D2345" s="11">
        <v>56.6</v>
      </c>
      <c r="E2345" s="11">
        <v>3</v>
      </c>
      <c r="F2345" s="11">
        <v>4</v>
      </c>
      <c r="G2345" s="11">
        <v>1</v>
      </c>
      <c r="H2345" s="11">
        <v>6</v>
      </c>
      <c r="I2345" s="11"/>
      <c r="J2345" s="11"/>
      <c r="K2345" s="11"/>
      <c r="L2345" s="11"/>
      <c r="M2345" s="11"/>
      <c r="N2345" s="11"/>
      <c r="O2345" s="11"/>
      <c r="P2345" s="11">
        <v>7.7740099999999996</v>
      </c>
      <c r="Q2345" s="11">
        <v>178</v>
      </c>
      <c r="R2345" s="11">
        <v>201601</v>
      </c>
      <c r="S2345" s="11">
        <v>69</v>
      </c>
      <c r="T2345" s="11" t="s">
        <v>186</v>
      </c>
      <c r="U2345" s="11" t="s">
        <v>3210</v>
      </c>
    </row>
    <row r="2346" spans="1:21">
      <c r="A2346" s="11">
        <v>68570</v>
      </c>
      <c r="B2346" s="11">
        <v>2</v>
      </c>
      <c r="C2346" s="11"/>
      <c r="D2346" s="11">
        <v>48.1</v>
      </c>
      <c r="E2346" s="11">
        <v>3</v>
      </c>
      <c r="F2346" s="11">
        <v>4</v>
      </c>
      <c r="G2346" s="11">
        <v>1</v>
      </c>
      <c r="H2346" s="11">
        <v>6</v>
      </c>
      <c r="I2346" s="11"/>
      <c r="J2346" s="11"/>
      <c r="K2346" s="11"/>
      <c r="L2346" s="11"/>
      <c r="M2346" s="11"/>
      <c r="N2346" s="11"/>
      <c r="O2346" s="11"/>
      <c r="P2346" s="11">
        <v>7.7740099999999996</v>
      </c>
      <c r="Q2346" s="11">
        <v>178</v>
      </c>
      <c r="R2346" s="11">
        <v>201601</v>
      </c>
      <c r="S2346" s="11">
        <v>69</v>
      </c>
      <c r="T2346" s="11" t="s">
        <v>186</v>
      </c>
      <c r="U2346" s="11" t="s">
        <v>3211</v>
      </c>
    </row>
    <row r="2347" spans="1:21">
      <c r="A2347" s="11">
        <v>68570</v>
      </c>
      <c r="B2347" s="11">
        <v>2</v>
      </c>
      <c r="C2347" s="11"/>
      <c r="D2347" s="11">
        <v>53.8</v>
      </c>
      <c r="E2347" s="11">
        <v>3</v>
      </c>
      <c r="F2347" s="11">
        <v>4</v>
      </c>
      <c r="G2347" s="11">
        <v>1</v>
      </c>
      <c r="H2347" s="11">
        <v>6</v>
      </c>
      <c r="I2347" s="11"/>
      <c r="J2347" s="11"/>
      <c r="K2347" s="11"/>
      <c r="L2347" s="11"/>
      <c r="M2347" s="11"/>
      <c r="N2347" s="11"/>
      <c r="O2347" s="11"/>
      <c r="P2347" s="11">
        <v>7.7740099999999996</v>
      </c>
      <c r="Q2347" s="11">
        <v>178</v>
      </c>
      <c r="R2347" s="11">
        <v>201601</v>
      </c>
      <c r="S2347" s="11">
        <v>69</v>
      </c>
      <c r="T2347" s="11" t="s">
        <v>186</v>
      </c>
      <c r="U2347" s="11" t="s">
        <v>3212</v>
      </c>
    </row>
    <row r="2348" spans="1:21">
      <c r="A2348" s="11">
        <v>68570</v>
      </c>
      <c r="B2348" s="11">
        <v>2</v>
      </c>
      <c r="C2348" s="11"/>
      <c r="D2348" s="11">
        <v>54.2</v>
      </c>
      <c r="E2348" s="11">
        <v>3</v>
      </c>
      <c r="F2348" s="11">
        <v>4</v>
      </c>
      <c r="G2348" s="11">
        <v>1</v>
      </c>
      <c r="H2348" s="11">
        <v>6</v>
      </c>
      <c r="I2348" s="11"/>
      <c r="J2348" s="11"/>
      <c r="K2348" s="11"/>
      <c r="L2348" s="11"/>
      <c r="M2348" s="11"/>
      <c r="N2348" s="11"/>
      <c r="O2348" s="11"/>
      <c r="P2348" s="11">
        <v>7.7740099999999996</v>
      </c>
      <c r="Q2348" s="11">
        <v>178</v>
      </c>
      <c r="R2348" s="11">
        <v>201601</v>
      </c>
      <c r="S2348" s="11">
        <v>69</v>
      </c>
      <c r="T2348" s="11" t="s">
        <v>186</v>
      </c>
      <c r="U2348" s="11" t="s">
        <v>3213</v>
      </c>
    </row>
    <row r="2349" spans="1:21">
      <c r="A2349" s="11">
        <v>68570</v>
      </c>
      <c r="B2349" s="11">
        <v>2</v>
      </c>
      <c r="C2349" s="11"/>
      <c r="D2349" s="11">
        <v>48.1</v>
      </c>
      <c r="E2349" s="11">
        <v>3</v>
      </c>
      <c r="F2349" s="11">
        <v>4</v>
      </c>
      <c r="G2349" s="11">
        <v>1</v>
      </c>
      <c r="H2349" s="11">
        <v>6</v>
      </c>
      <c r="I2349" s="11"/>
      <c r="J2349" s="11"/>
      <c r="K2349" s="11"/>
      <c r="L2349" s="11"/>
      <c r="M2349" s="11"/>
      <c r="N2349" s="11"/>
      <c r="O2349" s="11"/>
      <c r="P2349" s="11">
        <v>7.7740099999999996</v>
      </c>
      <c r="Q2349" s="11">
        <v>178</v>
      </c>
      <c r="R2349" s="11">
        <v>201601</v>
      </c>
      <c r="S2349" s="11">
        <v>69</v>
      </c>
      <c r="T2349" s="11" t="s">
        <v>186</v>
      </c>
      <c r="U2349" s="11" t="s">
        <v>3214</v>
      </c>
    </row>
    <row r="2350" spans="1:21">
      <c r="A2350" s="11">
        <v>68570</v>
      </c>
      <c r="B2350" s="11">
        <v>2</v>
      </c>
      <c r="C2350" s="11"/>
      <c r="D2350" s="11">
        <v>51.7</v>
      </c>
      <c r="E2350" s="11">
        <v>3</v>
      </c>
      <c r="F2350" s="11">
        <v>4</v>
      </c>
      <c r="G2350" s="11">
        <v>1</v>
      </c>
      <c r="H2350" s="11">
        <v>6</v>
      </c>
      <c r="I2350" s="11"/>
      <c r="J2350" s="11"/>
      <c r="K2350" s="11"/>
      <c r="L2350" s="11"/>
      <c r="M2350" s="11"/>
      <c r="N2350" s="11"/>
      <c r="O2350" s="11"/>
      <c r="P2350" s="11">
        <v>7.7740099999999996</v>
      </c>
      <c r="Q2350" s="11">
        <v>178</v>
      </c>
      <c r="R2350" s="11">
        <v>201601</v>
      </c>
      <c r="S2350" s="11">
        <v>69</v>
      </c>
      <c r="T2350" s="11" t="s">
        <v>186</v>
      </c>
      <c r="U2350" s="11" t="s">
        <v>3215</v>
      </c>
    </row>
    <row r="2351" spans="1:21">
      <c r="A2351" s="11">
        <v>68570</v>
      </c>
      <c r="B2351" s="11">
        <v>2</v>
      </c>
      <c r="C2351" s="11"/>
      <c r="D2351" s="11">
        <v>44</v>
      </c>
      <c r="E2351" s="11">
        <v>3</v>
      </c>
      <c r="F2351" s="11">
        <v>4</v>
      </c>
      <c r="G2351" s="11">
        <v>1</v>
      </c>
      <c r="H2351" s="11">
        <v>6</v>
      </c>
      <c r="I2351" s="11"/>
      <c r="J2351" s="11"/>
      <c r="K2351" s="11"/>
      <c r="L2351" s="11"/>
      <c r="M2351" s="11"/>
      <c r="N2351" s="11"/>
      <c r="O2351" s="11"/>
      <c r="P2351" s="11">
        <v>7.7740099999999996</v>
      </c>
      <c r="Q2351" s="11">
        <v>178</v>
      </c>
      <c r="R2351" s="11">
        <v>201601</v>
      </c>
      <c r="S2351" s="11">
        <v>69</v>
      </c>
      <c r="T2351" s="11" t="s">
        <v>186</v>
      </c>
      <c r="U2351" s="11" t="s">
        <v>3216</v>
      </c>
    </row>
    <row r="2352" spans="1:21">
      <c r="A2352" s="11">
        <v>68570</v>
      </c>
      <c r="B2352" s="11">
        <v>2</v>
      </c>
      <c r="C2352" s="11"/>
      <c r="D2352" s="11">
        <v>51.9</v>
      </c>
      <c r="E2352" s="11">
        <v>3</v>
      </c>
      <c r="F2352" s="11">
        <v>4</v>
      </c>
      <c r="G2352" s="11">
        <v>1</v>
      </c>
      <c r="H2352" s="11">
        <v>6</v>
      </c>
      <c r="I2352" s="11"/>
      <c r="J2352" s="11"/>
      <c r="K2352" s="11"/>
      <c r="L2352" s="11"/>
      <c r="M2352" s="11"/>
      <c r="N2352" s="11"/>
      <c r="O2352" s="11"/>
      <c r="P2352" s="11">
        <v>7.7740099999999996</v>
      </c>
      <c r="Q2352" s="11">
        <v>178</v>
      </c>
      <c r="R2352" s="11">
        <v>201601</v>
      </c>
      <c r="S2352" s="11">
        <v>69</v>
      </c>
      <c r="T2352" s="11" t="s">
        <v>186</v>
      </c>
      <c r="U2352" s="11" t="s">
        <v>3217</v>
      </c>
    </row>
    <row r="2353" spans="1:21">
      <c r="A2353" s="11">
        <v>68570</v>
      </c>
      <c r="B2353" s="11">
        <v>2</v>
      </c>
      <c r="C2353" s="11"/>
      <c r="D2353" s="11">
        <v>57.8</v>
      </c>
      <c r="E2353" s="11">
        <v>3</v>
      </c>
      <c r="F2353" s="11">
        <v>4</v>
      </c>
      <c r="G2353" s="11">
        <v>1</v>
      </c>
      <c r="H2353" s="11">
        <v>6</v>
      </c>
      <c r="I2353" s="11"/>
      <c r="J2353" s="11"/>
      <c r="K2353" s="11"/>
      <c r="L2353" s="11"/>
      <c r="M2353" s="11"/>
      <c r="N2353" s="11"/>
      <c r="O2353" s="11"/>
      <c r="P2353" s="11">
        <v>7.7740099999999996</v>
      </c>
      <c r="Q2353" s="11">
        <v>178</v>
      </c>
      <c r="R2353" s="11">
        <v>201601</v>
      </c>
      <c r="S2353" s="11">
        <v>69</v>
      </c>
      <c r="T2353" s="11" t="s">
        <v>186</v>
      </c>
      <c r="U2353" s="11" t="s">
        <v>3218</v>
      </c>
    </row>
    <row r="2354" spans="1:21">
      <c r="A2354" s="11">
        <v>68570</v>
      </c>
      <c r="B2354" s="11">
        <v>2</v>
      </c>
      <c r="C2354" s="11"/>
      <c r="D2354" s="11">
        <v>52.2</v>
      </c>
      <c r="E2354" s="11">
        <v>3</v>
      </c>
      <c r="F2354" s="11">
        <v>4</v>
      </c>
      <c r="G2354" s="11">
        <v>1</v>
      </c>
      <c r="H2354" s="11">
        <v>6</v>
      </c>
      <c r="I2354" s="11"/>
      <c r="J2354" s="11"/>
      <c r="K2354" s="11"/>
      <c r="L2354" s="11"/>
      <c r="M2354" s="11"/>
      <c r="N2354" s="11"/>
      <c r="O2354" s="11"/>
      <c r="P2354" s="11">
        <v>7.7740099999999996</v>
      </c>
      <c r="Q2354" s="11">
        <v>178</v>
      </c>
      <c r="R2354" s="11">
        <v>201601</v>
      </c>
      <c r="S2354" s="11">
        <v>69</v>
      </c>
      <c r="T2354" s="11" t="s">
        <v>186</v>
      </c>
      <c r="U2354" s="11" t="s">
        <v>3219</v>
      </c>
    </row>
    <row r="2355" spans="1:21">
      <c r="A2355" s="11">
        <v>68570</v>
      </c>
      <c r="B2355" s="11">
        <v>2</v>
      </c>
      <c r="C2355" s="11"/>
      <c r="D2355" s="11">
        <v>53.5</v>
      </c>
      <c r="E2355" s="11">
        <v>3</v>
      </c>
      <c r="F2355" s="11">
        <v>4</v>
      </c>
      <c r="G2355" s="11">
        <v>1</v>
      </c>
      <c r="H2355" s="11">
        <v>6</v>
      </c>
      <c r="I2355" s="11"/>
      <c r="J2355" s="11"/>
      <c r="K2355" s="11"/>
      <c r="L2355" s="11"/>
      <c r="M2355" s="11"/>
      <c r="N2355" s="11"/>
      <c r="O2355" s="11"/>
      <c r="P2355" s="11">
        <v>7.7740099999999996</v>
      </c>
      <c r="Q2355" s="11">
        <v>178</v>
      </c>
      <c r="R2355" s="11">
        <v>201601</v>
      </c>
      <c r="S2355" s="11">
        <v>69</v>
      </c>
      <c r="T2355" s="11" t="s">
        <v>186</v>
      </c>
      <c r="U2355" s="11" t="s">
        <v>3220</v>
      </c>
    </row>
    <row r="2356" spans="1:21">
      <c r="A2356" s="11">
        <v>68570</v>
      </c>
      <c r="B2356" s="11">
        <v>2</v>
      </c>
      <c r="C2356" s="11"/>
      <c r="D2356" s="11">
        <v>60.7</v>
      </c>
      <c r="E2356" s="11">
        <v>3</v>
      </c>
      <c r="F2356" s="11">
        <v>4</v>
      </c>
      <c r="G2356" s="11">
        <v>1</v>
      </c>
      <c r="H2356" s="11">
        <v>6</v>
      </c>
      <c r="I2356" s="11"/>
      <c r="J2356" s="11"/>
      <c r="K2356" s="11"/>
      <c r="L2356" s="11"/>
      <c r="M2356" s="11"/>
      <c r="N2356" s="11"/>
      <c r="O2356" s="11"/>
      <c r="P2356" s="11">
        <v>7.7740099999999996</v>
      </c>
      <c r="Q2356" s="11">
        <v>178</v>
      </c>
      <c r="R2356" s="11">
        <v>201601</v>
      </c>
      <c r="S2356" s="11">
        <v>69</v>
      </c>
      <c r="T2356" s="11" t="s">
        <v>186</v>
      </c>
      <c r="U2356" s="11" t="s">
        <v>3221</v>
      </c>
    </row>
    <row r="2357" spans="1:21">
      <c r="A2357" s="11">
        <v>68570</v>
      </c>
      <c r="B2357" s="11">
        <v>2</v>
      </c>
      <c r="C2357" s="11"/>
      <c r="D2357" s="11">
        <v>44.3</v>
      </c>
      <c r="E2357" s="11">
        <v>3</v>
      </c>
      <c r="F2357" s="11">
        <v>4</v>
      </c>
      <c r="G2357" s="11">
        <v>1</v>
      </c>
      <c r="H2357" s="11">
        <v>6</v>
      </c>
      <c r="I2357" s="11"/>
      <c r="J2357" s="11"/>
      <c r="K2357" s="11"/>
      <c r="L2357" s="11"/>
      <c r="M2357" s="11"/>
      <c r="N2357" s="11"/>
      <c r="O2357" s="11"/>
      <c r="P2357" s="11">
        <v>7.7740099999999996</v>
      </c>
      <c r="Q2357" s="11">
        <v>178</v>
      </c>
      <c r="R2357" s="11">
        <v>201601</v>
      </c>
      <c r="S2357" s="11">
        <v>69</v>
      </c>
      <c r="T2357" s="11" t="s">
        <v>186</v>
      </c>
      <c r="U2357" s="11" t="s">
        <v>3222</v>
      </c>
    </row>
    <row r="2358" spans="1:21">
      <c r="A2358" s="11">
        <v>68570</v>
      </c>
      <c r="B2358" s="11">
        <v>2</v>
      </c>
      <c r="C2358" s="11"/>
      <c r="D2358" s="11">
        <v>55.1</v>
      </c>
      <c r="E2358" s="11">
        <v>3</v>
      </c>
      <c r="F2358" s="11">
        <v>4</v>
      </c>
      <c r="G2358" s="11">
        <v>1</v>
      </c>
      <c r="H2358" s="11">
        <v>6</v>
      </c>
      <c r="I2358" s="11"/>
      <c r="J2358" s="11"/>
      <c r="K2358" s="11"/>
      <c r="L2358" s="11"/>
      <c r="M2358" s="11"/>
      <c r="N2358" s="11"/>
      <c r="O2358" s="11"/>
      <c r="P2358" s="11">
        <v>7.7740099999999996</v>
      </c>
      <c r="Q2358" s="11">
        <v>178</v>
      </c>
      <c r="R2358" s="11">
        <v>201601</v>
      </c>
      <c r="S2358" s="11">
        <v>69</v>
      </c>
      <c r="T2358" s="11" t="s">
        <v>186</v>
      </c>
      <c r="U2358" s="11" t="s">
        <v>3223</v>
      </c>
    </row>
    <row r="2359" spans="1:21">
      <c r="A2359" s="11">
        <v>68570</v>
      </c>
      <c r="B2359" s="11">
        <v>2</v>
      </c>
      <c r="C2359" s="11"/>
      <c r="D2359" s="11">
        <v>52.9</v>
      </c>
      <c r="E2359" s="11">
        <v>3</v>
      </c>
      <c r="F2359" s="11">
        <v>4</v>
      </c>
      <c r="G2359" s="11">
        <v>1</v>
      </c>
      <c r="H2359" s="11">
        <v>6</v>
      </c>
      <c r="I2359" s="11"/>
      <c r="J2359" s="11"/>
      <c r="K2359" s="11"/>
      <c r="L2359" s="11"/>
      <c r="M2359" s="11"/>
      <c r="N2359" s="11"/>
      <c r="O2359" s="11"/>
      <c r="P2359" s="11">
        <v>7.7740099999999996</v>
      </c>
      <c r="Q2359" s="11">
        <v>178</v>
      </c>
      <c r="R2359" s="11">
        <v>201601</v>
      </c>
      <c r="S2359" s="11">
        <v>69</v>
      </c>
      <c r="T2359" s="11" t="s">
        <v>186</v>
      </c>
      <c r="U2359" s="11" t="s">
        <v>3224</v>
      </c>
    </row>
    <row r="2360" spans="1:21">
      <c r="A2360" s="11">
        <v>68570</v>
      </c>
      <c r="B2360" s="11">
        <v>2</v>
      </c>
      <c r="C2360" s="11"/>
      <c r="D2360" s="11">
        <v>55.4</v>
      </c>
      <c r="E2360" s="11">
        <v>3</v>
      </c>
      <c r="F2360" s="11">
        <v>4</v>
      </c>
      <c r="G2360" s="11">
        <v>1</v>
      </c>
      <c r="H2360" s="11">
        <v>6</v>
      </c>
      <c r="I2360" s="11"/>
      <c r="J2360" s="11"/>
      <c r="K2360" s="11"/>
      <c r="L2360" s="11"/>
      <c r="M2360" s="11"/>
      <c r="N2360" s="11"/>
      <c r="O2360" s="11"/>
      <c r="P2360" s="11">
        <v>7.7740099999999996</v>
      </c>
      <c r="Q2360" s="11">
        <v>178</v>
      </c>
      <c r="R2360" s="11">
        <v>201601</v>
      </c>
      <c r="S2360" s="11">
        <v>69</v>
      </c>
      <c r="T2360" s="11" t="s">
        <v>186</v>
      </c>
      <c r="U2360" s="11" t="s">
        <v>3225</v>
      </c>
    </row>
    <row r="2361" spans="1:21">
      <c r="A2361" s="11">
        <v>68570</v>
      </c>
      <c r="B2361" s="11">
        <v>2</v>
      </c>
      <c r="C2361" s="11"/>
      <c r="D2361" s="11">
        <v>57.9</v>
      </c>
      <c r="E2361" s="11">
        <v>3</v>
      </c>
      <c r="F2361" s="11">
        <v>4</v>
      </c>
      <c r="G2361" s="11">
        <v>1</v>
      </c>
      <c r="H2361" s="11">
        <v>6</v>
      </c>
      <c r="I2361" s="11"/>
      <c r="J2361" s="11"/>
      <c r="K2361" s="11"/>
      <c r="L2361" s="11"/>
      <c r="M2361" s="11"/>
      <c r="N2361" s="11"/>
      <c r="O2361" s="11"/>
      <c r="P2361" s="11">
        <v>7.7740099999999996</v>
      </c>
      <c r="Q2361" s="11">
        <v>178</v>
      </c>
      <c r="R2361" s="11">
        <v>201601</v>
      </c>
      <c r="S2361" s="11">
        <v>69</v>
      </c>
      <c r="T2361" s="11" t="s">
        <v>186</v>
      </c>
      <c r="U2361" s="11" t="s">
        <v>3226</v>
      </c>
    </row>
    <row r="2362" spans="1:21">
      <c r="A2362" s="11">
        <v>68570</v>
      </c>
      <c r="B2362" s="11">
        <v>2</v>
      </c>
      <c r="C2362" s="11"/>
      <c r="D2362" s="11">
        <v>56.3</v>
      </c>
      <c r="E2362" s="11">
        <v>3</v>
      </c>
      <c r="F2362" s="11">
        <v>4</v>
      </c>
      <c r="G2362" s="11">
        <v>1</v>
      </c>
      <c r="H2362" s="11">
        <v>6</v>
      </c>
      <c r="I2362" s="11"/>
      <c r="J2362" s="11"/>
      <c r="K2362" s="11"/>
      <c r="L2362" s="11"/>
      <c r="M2362" s="11"/>
      <c r="N2362" s="11"/>
      <c r="O2362" s="11"/>
      <c r="P2362" s="11">
        <v>7.7740099999999996</v>
      </c>
      <c r="Q2362" s="11">
        <v>178</v>
      </c>
      <c r="R2362" s="11">
        <v>201601</v>
      </c>
      <c r="S2362" s="11">
        <v>69</v>
      </c>
      <c r="T2362" s="11" t="s">
        <v>186</v>
      </c>
      <c r="U2362" s="11" t="s">
        <v>3227</v>
      </c>
    </row>
    <row r="2363" spans="1:21">
      <c r="A2363" s="11">
        <v>68570</v>
      </c>
      <c r="B2363" s="11">
        <v>2</v>
      </c>
      <c r="C2363" s="11"/>
      <c r="D2363" s="11">
        <v>43.8</v>
      </c>
      <c r="E2363" s="11">
        <v>3</v>
      </c>
      <c r="F2363" s="11">
        <v>4</v>
      </c>
      <c r="G2363" s="11">
        <v>1</v>
      </c>
      <c r="H2363" s="11">
        <v>6</v>
      </c>
      <c r="I2363" s="11"/>
      <c r="J2363" s="11"/>
      <c r="K2363" s="11"/>
      <c r="L2363" s="11"/>
      <c r="M2363" s="11"/>
      <c r="N2363" s="11"/>
      <c r="O2363" s="11"/>
      <c r="P2363" s="11">
        <v>7.7740099999999996</v>
      </c>
      <c r="Q2363" s="11">
        <v>178</v>
      </c>
      <c r="R2363" s="11">
        <v>201601</v>
      </c>
      <c r="S2363" s="11">
        <v>69</v>
      </c>
      <c r="T2363" s="11" t="s">
        <v>186</v>
      </c>
      <c r="U2363" s="11" t="s">
        <v>3228</v>
      </c>
    </row>
    <row r="2364" spans="1:21">
      <c r="A2364" s="11">
        <v>68570</v>
      </c>
      <c r="B2364" s="11">
        <v>2</v>
      </c>
      <c r="C2364" s="11"/>
      <c r="D2364" s="11">
        <v>52.5</v>
      </c>
      <c r="E2364" s="11">
        <v>3</v>
      </c>
      <c r="F2364" s="11">
        <v>4</v>
      </c>
      <c r="G2364" s="11">
        <v>1</v>
      </c>
      <c r="H2364" s="11">
        <v>6</v>
      </c>
      <c r="I2364" s="11"/>
      <c r="J2364" s="11"/>
      <c r="K2364" s="11"/>
      <c r="L2364" s="11"/>
      <c r="M2364" s="11"/>
      <c r="N2364" s="11"/>
      <c r="O2364" s="11"/>
      <c r="P2364" s="11">
        <v>7.7740099999999996</v>
      </c>
      <c r="Q2364" s="11">
        <v>178</v>
      </c>
      <c r="R2364" s="11">
        <v>201601</v>
      </c>
      <c r="S2364" s="11">
        <v>69</v>
      </c>
      <c r="T2364" s="11" t="s">
        <v>186</v>
      </c>
      <c r="U2364" s="11" t="s">
        <v>3229</v>
      </c>
    </row>
    <row r="2365" spans="1:21">
      <c r="A2365" s="11">
        <v>68570</v>
      </c>
      <c r="B2365" s="11">
        <v>2</v>
      </c>
      <c r="C2365" s="11"/>
      <c r="D2365" s="11">
        <v>47.3</v>
      </c>
      <c r="E2365" s="11">
        <v>3</v>
      </c>
      <c r="F2365" s="11">
        <v>4</v>
      </c>
      <c r="G2365" s="11">
        <v>1</v>
      </c>
      <c r="H2365" s="11">
        <v>6</v>
      </c>
      <c r="I2365" s="11"/>
      <c r="J2365" s="11"/>
      <c r="K2365" s="11"/>
      <c r="L2365" s="11"/>
      <c r="M2365" s="11"/>
      <c r="N2365" s="11"/>
      <c r="O2365" s="11"/>
      <c r="P2365" s="11">
        <v>7.7740099999999996</v>
      </c>
      <c r="Q2365" s="11">
        <v>178</v>
      </c>
      <c r="R2365" s="11">
        <v>201601</v>
      </c>
      <c r="S2365" s="11">
        <v>69</v>
      </c>
      <c r="T2365" s="11" t="s">
        <v>186</v>
      </c>
      <c r="U2365" s="11" t="s">
        <v>3230</v>
      </c>
    </row>
    <row r="2366" spans="1:21">
      <c r="A2366" s="11">
        <v>68570</v>
      </c>
      <c r="B2366" s="11">
        <v>2</v>
      </c>
      <c r="C2366" s="11"/>
      <c r="D2366" s="11">
        <v>49.4</v>
      </c>
      <c r="E2366" s="11">
        <v>3</v>
      </c>
      <c r="F2366" s="11">
        <v>4</v>
      </c>
      <c r="G2366" s="11">
        <v>1</v>
      </c>
      <c r="H2366" s="11">
        <v>6</v>
      </c>
      <c r="I2366" s="11"/>
      <c r="J2366" s="11"/>
      <c r="K2366" s="11"/>
      <c r="L2366" s="11"/>
      <c r="M2366" s="11"/>
      <c r="N2366" s="11"/>
      <c r="O2366" s="11"/>
      <c r="P2366" s="11">
        <v>7.7740099999999996</v>
      </c>
      <c r="Q2366" s="11">
        <v>178</v>
      </c>
      <c r="R2366" s="11">
        <v>201601</v>
      </c>
      <c r="S2366" s="11">
        <v>69</v>
      </c>
      <c r="T2366" s="11" t="s">
        <v>186</v>
      </c>
      <c r="U2366" s="11" t="s">
        <v>3231</v>
      </c>
    </row>
    <row r="2367" spans="1:21">
      <c r="A2367" s="11">
        <v>68570</v>
      </c>
      <c r="B2367" s="11">
        <v>2</v>
      </c>
      <c r="C2367" s="11"/>
      <c r="D2367" s="11">
        <v>53.7</v>
      </c>
      <c r="E2367" s="11">
        <v>3</v>
      </c>
      <c r="F2367" s="11">
        <v>4</v>
      </c>
      <c r="G2367" s="11">
        <v>1</v>
      </c>
      <c r="H2367" s="11">
        <v>6</v>
      </c>
      <c r="I2367" s="11"/>
      <c r="J2367" s="11"/>
      <c r="K2367" s="11"/>
      <c r="L2367" s="11"/>
      <c r="M2367" s="11"/>
      <c r="N2367" s="11"/>
      <c r="O2367" s="11"/>
      <c r="P2367" s="11">
        <v>7.7740099999999996</v>
      </c>
      <c r="Q2367" s="11">
        <v>178</v>
      </c>
      <c r="R2367" s="11">
        <v>201601</v>
      </c>
      <c r="S2367" s="11">
        <v>69</v>
      </c>
      <c r="T2367" s="11" t="s">
        <v>186</v>
      </c>
      <c r="U2367" s="11" t="s">
        <v>3232</v>
      </c>
    </row>
    <row r="2368" spans="1:21">
      <c r="A2368" s="11">
        <v>68570</v>
      </c>
      <c r="B2368" s="11">
        <v>2</v>
      </c>
      <c r="C2368" s="11"/>
      <c r="D2368" s="11">
        <v>46.2</v>
      </c>
      <c r="E2368" s="11">
        <v>3</v>
      </c>
      <c r="F2368" s="11">
        <v>4</v>
      </c>
      <c r="G2368" s="11">
        <v>1</v>
      </c>
      <c r="H2368" s="11">
        <v>6</v>
      </c>
      <c r="I2368" s="11"/>
      <c r="J2368" s="11"/>
      <c r="K2368" s="11"/>
      <c r="L2368" s="11"/>
      <c r="M2368" s="11"/>
      <c r="N2368" s="11"/>
      <c r="O2368" s="11"/>
      <c r="P2368" s="11">
        <v>7.7740099999999996</v>
      </c>
      <c r="Q2368" s="11">
        <v>178</v>
      </c>
      <c r="R2368" s="11">
        <v>201601</v>
      </c>
      <c r="S2368" s="11">
        <v>69</v>
      </c>
      <c r="T2368" s="11" t="s">
        <v>186</v>
      </c>
      <c r="U2368" s="11" t="s">
        <v>3233</v>
      </c>
    </row>
    <row r="2369" spans="1:21">
      <c r="A2369" s="11">
        <v>68570</v>
      </c>
      <c r="B2369" s="11">
        <v>2</v>
      </c>
      <c r="C2369" s="11"/>
      <c r="D2369" s="11">
        <v>56.3</v>
      </c>
      <c r="E2369" s="11">
        <v>3</v>
      </c>
      <c r="F2369" s="11">
        <v>4</v>
      </c>
      <c r="G2369" s="11">
        <v>1</v>
      </c>
      <c r="H2369" s="11">
        <v>6</v>
      </c>
      <c r="I2369" s="11"/>
      <c r="J2369" s="11"/>
      <c r="K2369" s="11"/>
      <c r="L2369" s="11"/>
      <c r="M2369" s="11"/>
      <c r="N2369" s="11"/>
      <c r="O2369" s="11"/>
      <c r="P2369" s="11">
        <v>7.7740099999999996</v>
      </c>
      <c r="Q2369" s="11">
        <v>178</v>
      </c>
      <c r="R2369" s="11">
        <v>201601</v>
      </c>
      <c r="S2369" s="11">
        <v>69</v>
      </c>
      <c r="T2369" s="11" t="s">
        <v>186</v>
      </c>
      <c r="U2369" s="11" t="s">
        <v>3234</v>
      </c>
    </row>
    <row r="2370" spans="1:21">
      <c r="A2370" s="11">
        <v>68570</v>
      </c>
      <c r="B2370" s="11">
        <v>2</v>
      </c>
      <c r="C2370" s="11"/>
      <c r="D2370" s="11">
        <v>61.2</v>
      </c>
      <c r="E2370" s="11">
        <v>3</v>
      </c>
      <c r="F2370" s="11">
        <v>4</v>
      </c>
      <c r="G2370" s="11">
        <v>1</v>
      </c>
      <c r="H2370" s="11">
        <v>6</v>
      </c>
      <c r="I2370" s="11"/>
      <c r="J2370" s="11"/>
      <c r="K2370" s="11"/>
      <c r="L2370" s="11"/>
      <c r="M2370" s="11"/>
      <c r="N2370" s="11"/>
      <c r="O2370" s="11"/>
      <c r="P2370" s="11">
        <v>7.7740099999999996</v>
      </c>
      <c r="Q2370" s="11">
        <v>178</v>
      </c>
      <c r="R2370" s="11">
        <v>201601</v>
      </c>
      <c r="S2370" s="11">
        <v>69</v>
      </c>
      <c r="T2370" s="11" t="s">
        <v>186</v>
      </c>
      <c r="U2370" s="11" t="s">
        <v>3235</v>
      </c>
    </row>
    <row r="2371" spans="1:21">
      <c r="A2371" s="11">
        <v>68570</v>
      </c>
      <c r="B2371" s="11">
        <v>2</v>
      </c>
      <c r="C2371" s="11"/>
      <c r="D2371" s="11">
        <v>45.8</v>
      </c>
      <c r="E2371" s="11">
        <v>3</v>
      </c>
      <c r="F2371" s="11">
        <v>4</v>
      </c>
      <c r="G2371" s="11">
        <v>1</v>
      </c>
      <c r="H2371" s="11">
        <v>6</v>
      </c>
      <c r="I2371" s="11"/>
      <c r="J2371" s="11"/>
      <c r="K2371" s="11"/>
      <c r="L2371" s="11"/>
      <c r="M2371" s="11"/>
      <c r="N2371" s="11"/>
      <c r="O2371" s="11"/>
      <c r="P2371" s="11">
        <v>7.7740099999999996</v>
      </c>
      <c r="Q2371" s="11">
        <v>178</v>
      </c>
      <c r="R2371" s="11">
        <v>201601</v>
      </c>
      <c r="S2371" s="11">
        <v>69</v>
      </c>
      <c r="T2371" s="11" t="s">
        <v>186</v>
      </c>
      <c r="U2371" s="11" t="s">
        <v>3236</v>
      </c>
    </row>
    <row r="2372" spans="1:21">
      <c r="A2372" s="11">
        <v>68570</v>
      </c>
      <c r="B2372" s="11">
        <v>2</v>
      </c>
      <c r="C2372" s="11"/>
      <c r="D2372" s="11">
        <v>46.8</v>
      </c>
      <c r="E2372" s="11">
        <v>3</v>
      </c>
      <c r="F2372" s="11">
        <v>4</v>
      </c>
      <c r="G2372" s="11">
        <v>1</v>
      </c>
      <c r="H2372" s="11">
        <v>6</v>
      </c>
      <c r="I2372" s="11"/>
      <c r="J2372" s="11"/>
      <c r="K2372" s="11"/>
      <c r="L2372" s="11"/>
      <c r="M2372" s="11"/>
      <c r="N2372" s="11"/>
      <c r="O2372" s="11"/>
      <c r="P2372" s="11">
        <v>7.7740099999999996</v>
      </c>
      <c r="Q2372" s="11">
        <v>178</v>
      </c>
      <c r="R2372" s="11">
        <v>201601</v>
      </c>
      <c r="S2372" s="11">
        <v>69</v>
      </c>
      <c r="T2372" s="11" t="s">
        <v>186</v>
      </c>
      <c r="U2372" s="11" t="s">
        <v>3237</v>
      </c>
    </row>
    <row r="2373" spans="1:21">
      <c r="A2373" s="11">
        <v>68570</v>
      </c>
      <c r="B2373" s="11">
        <v>2</v>
      </c>
      <c r="C2373" s="11"/>
      <c r="D2373" s="11">
        <v>59.8</v>
      </c>
      <c r="E2373" s="11">
        <v>3</v>
      </c>
      <c r="F2373" s="11">
        <v>4</v>
      </c>
      <c r="G2373" s="11">
        <v>1</v>
      </c>
      <c r="H2373" s="11">
        <v>6</v>
      </c>
      <c r="I2373" s="11"/>
      <c r="J2373" s="11"/>
      <c r="K2373" s="11"/>
      <c r="L2373" s="11"/>
      <c r="M2373" s="11"/>
      <c r="N2373" s="11"/>
      <c r="O2373" s="11"/>
      <c r="P2373" s="11">
        <v>7.7740099999999996</v>
      </c>
      <c r="Q2373" s="11">
        <v>178</v>
      </c>
      <c r="R2373" s="11">
        <v>201601</v>
      </c>
      <c r="S2373" s="11">
        <v>69</v>
      </c>
      <c r="T2373" s="11" t="s">
        <v>186</v>
      </c>
      <c r="U2373" s="11" t="s">
        <v>3238</v>
      </c>
    </row>
    <row r="2374" spans="1:21">
      <c r="A2374" s="11">
        <v>68570</v>
      </c>
      <c r="B2374" s="11">
        <v>2</v>
      </c>
      <c r="C2374" s="11"/>
      <c r="D2374" s="11">
        <v>52.5</v>
      </c>
      <c r="E2374" s="11">
        <v>3</v>
      </c>
      <c r="F2374" s="11">
        <v>4</v>
      </c>
      <c r="G2374" s="11">
        <v>1</v>
      </c>
      <c r="H2374" s="11">
        <v>6</v>
      </c>
      <c r="I2374" s="11"/>
      <c r="J2374" s="11"/>
      <c r="K2374" s="11"/>
      <c r="L2374" s="11"/>
      <c r="M2374" s="11"/>
      <c r="N2374" s="11"/>
      <c r="O2374" s="11"/>
      <c r="P2374" s="11">
        <v>7.7740099999999996</v>
      </c>
      <c r="Q2374" s="11">
        <v>178</v>
      </c>
      <c r="R2374" s="11">
        <v>201601</v>
      </c>
      <c r="S2374" s="11">
        <v>69</v>
      </c>
      <c r="T2374" s="11" t="s">
        <v>186</v>
      </c>
      <c r="U2374" s="11" t="s">
        <v>3239</v>
      </c>
    </row>
    <row r="2375" spans="1:21">
      <c r="A2375" s="11">
        <v>68570</v>
      </c>
      <c r="B2375" s="11">
        <v>2</v>
      </c>
      <c r="C2375" s="11"/>
      <c r="D2375" s="11">
        <v>56.2</v>
      </c>
      <c r="E2375" s="11">
        <v>3</v>
      </c>
      <c r="F2375" s="11">
        <v>4</v>
      </c>
      <c r="G2375" s="11">
        <v>1</v>
      </c>
      <c r="H2375" s="11">
        <v>6</v>
      </c>
      <c r="I2375" s="11"/>
      <c r="J2375" s="11"/>
      <c r="K2375" s="11"/>
      <c r="L2375" s="11"/>
      <c r="M2375" s="11"/>
      <c r="N2375" s="11"/>
      <c r="O2375" s="11"/>
      <c r="P2375" s="11">
        <v>7.7740099999999996</v>
      </c>
      <c r="Q2375" s="11">
        <v>178</v>
      </c>
      <c r="R2375" s="11">
        <v>201601</v>
      </c>
      <c r="S2375" s="11">
        <v>69</v>
      </c>
      <c r="T2375" s="11" t="s">
        <v>186</v>
      </c>
      <c r="U2375" s="11" t="s">
        <v>3240</v>
      </c>
    </row>
    <row r="2376" spans="1:21">
      <c r="A2376" s="11">
        <v>68570</v>
      </c>
      <c r="B2376" s="11">
        <v>2</v>
      </c>
      <c r="C2376" s="11"/>
      <c r="D2376" s="11">
        <v>52.8</v>
      </c>
      <c r="E2376" s="11">
        <v>3</v>
      </c>
      <c r="F2376" s="11">
        <v>4</v>
      </c>
      <c r="G2376" s="11">
        <v>1</v>
      </c>
      <c r="H2376" s="11">
        <v>6</v>
      </c>
      <c r="I2376" s="11"/>
      <c r="J2376" s="11"/>
      <c r="K2376" s="11"/>
      <c r="L2376" s="11"/>
      <c r="M2376" s="11"/>
      <c r="N2376" s="11"/>
      <c r="O2376" s="11"/>
      <c r="P2376" s="11">
        <v>7.7740099999999996</v>
      </c>
      <c r="Q2376" s="11">
        <v>178</v>
      </c>
      <c r="R2376" s="11">
        <v>201601</v>
      </c>
      <c r="S2376" s="11">
        <v>69</v>
      </c>
      <c r="T2376" s="11" t="s">
        <v>186</v>
      </c>
      <c r="U2376" s="11" t="s">
        <v>3241</v>
      </c>
    </row>
    <row r="2377" spans="1:21">
      <c r="A2377" s="11">
        <v>68570</v>
      </c>
      <c r="B2377" s="11">
        <v>2</v>
      </c>
      <c r="C2377" s="11"/>
      <c r="D2377" s="11">
        <v>47.8</v>
      </c>
      <c r="E2377" s="11">
        <v>3</v>
      </c>
      <c r="F2377" s="11">
        <v>4</v>
      </c>
      <c r="G2377" s="11">
        <v>1</v>
      </c>
      <c r="H2377" s="11">
        <v>6</v>
      </c>
      <c r="I2377" s="11"/>
      <c r="J2377" s="11"/>
      <c r="K2377" s="11"/>
      <c r="L2377" s="11"/>
      <c r="M2377" s="11"/>
      <c r="N2377" s="11"/>
      <c r="O2377" s="11"/>
      <c r="P2377" s="11">
        <v>7.7740099999999996</v>
      </c>
      <c r="Q2377" s="11">
        <v>178</v>
      </c>
      <c r="R2377" s="11">
        <v>201601</v>
      </c>
      <c r="S2377" s="11">
        <v>69</v>
      </c>
      <c r="T2377" s="11" t="s">
        <v>186</v>
      </c>
      <c r="U2377" s="11" t="s">
        <v>3242</v>
      </c>
    </row>
    <row r="2378" spans="1:21">
      <c r="A2378" s="11">
        <v>68570</v>
      </c>
      <c r="B2378" s="11">
        <v>2</v>
      </c>
      <c r="C2378" s="11"/>
      <c r="D2378" s="11">
        <v>48.1</v>
      </c>
      <c r="E2378" s="11">
        <v>3</v>
      </c>
      <c r="F2378" s="11">
        <v>4</v>
      </c>
      <c r="G2378" s="11">
        <v>1</v>
      </c>
      <c r="H2378" s="11">
        <v>6</v>
      </c>
      <c r="I2378" s="11"/>
      <c r="J2378" s="11"/>
      <c r="K2378" s="11"/>
      <c r="L2378" s="11"/>
      <c r="M2378" s="11"/>
      <c r="N2378" s="11"/>
      <c r="O2378" s="11"/>
      <c r="P2378" s="11">
        <v>7.7740099999999996</v>
      </c>
      <c r="Q2378" s="11">
        <v>178</v>
      </c>
      <c r="R2378" s="11">
        <v>201601</v>
      </c>
      <c r="S2378" s="11">
        <v>69</v>
      </c>
      <c r="T2378" s="11" t="s">
        <v>186</v>
      </c>
      <c r="U2378" s="11" t="s">
        <v>3243</v>
      </c>
    </row>
    <row r="2379" spans="1:21">
      <c r="A2379" s="11">
        <v>68570</v>
      </c>
      <c r="B2379" s="11">
        <v>2</v>
      </c>
      <c r="C2379" s="11"/>
      <c r="D2379" s="11">
        <v>50.2</v>
      </c>
      <c r="E2379" s="11">
        <v>3</v>
      </c>
      <c r="F2379" s="11">
        <v>4</v>
      </c>
      <c r="G2379" s="11">
        <v>1</v>
      </c>
      <c r="H2379" s="11">
        <v>6</v>
      </c>
      <c r="I2379" s="11"/>
      <c r="J2379" s="11"/>
      <c r="K2379" s="11"/>
      <c r="L2379" s="11"/>
      <c r="M2379" s="11"/>
      <c r="N2379" s="11"/>
      <c r="O2379" s="11"/>
      <c r="P2379" s="11">
        <v>7.7740099999999996</v>
      </c>
      <c r="Q2379" s="11">
        <v>178</v>
      </c>
      <c r="R2379" s="11">
        <v>201601</v>
      </c>
      <c r="S2379" s="11">
        <v>69</v>
      </c>
      <c r="T2379" s="11" t="s">
        <v>186</v>
      </c>
      <c r="U2379" s="11" t="s">
        <v>3244</v>
      </c>
    </row>
    <row r="2380" spans="1:21">
      <c r="A2380" s="11">
        <v>68570</v>
      </c>
      <c r="B2380" s="11">
        <v>2</v>
      </c>
      <c r="C2380" s="11"/>
      <c r="D2380" s="11">
        <v>49.2</v>
      </c>
      <c r="E2380" s="11">
        <v>3</v>
      </c>
      <c r="F2380" s="11">
        <v>4</v>
      </c>
      <c r="G2380" s="11">
        <v>1</v>
      </c>
      <c r="H2380" s="11">
        <v>6</v>
      </c>
      <c r="I2380" s="11"/>
      <c r="J2380" s="11"/>
      <c r="K2380" s="11"/>
      <c r="L2380" s="11"/>
      <c r="M2380" s="11"/>
      <c r="N2380" s="11"/>
      <c r="O2380" s="11"/>
      <c r="P2380" s="11">
        <v>7.7740099999999996</v>
      </c>
      <c r="Q2380" s="11">
        <v>178</v>
      </c>
      <c r="R2380" s="11">
        <v>201601</v>
      </c>
      <c r="S2380" s="11">
        <v>69</v>
      </c>
      <c r="T2380" s="11" t="s">
        <v>186</v>
      </c>
      <c r="U2380" s="11" t="s">
        <v>3245</v>
      </c>
    </row>
    <row r="2381" spans="1:21">
      <c r="A2381" s="11">
        <v>68570</v>
      </c>
      <c r="B2381" s="11">
        <v>2</v>
      </c>
      <c r="C2381" s="11"/>
      <c r="D2381" s="11">
        <v>55.1</v>
      </c>
      <c r="E2381" s="11">
        <v>3</v>
      </c>
      <c r="F2381" s="11">
        <v>4</v>
      </c>
      <c r="G2381" s="11">
        <v>1</v>
      </c>
      <c r="H2381" s="11">
        <v>6</v>
      </c>
      <c r="I2381" s="11"/>
      <c r="J2381" s="11"/>
      <c r="K2381" s="11"/>
      <c r="L2381" s="11"/>
      <c r="M2381" s="11"/>
      <c r="N2381" s="11"/>
      <c r="O2381" s="11"/>
      <c r="P2381" s="11">
        <v>7.7740099999999996</v>
      </c>
      <c r="Q2381" s="11">
        <v>178</v>
      </c>
      <c r="R2381" s="11">
        <v>201601</v>
      </c>
      <c r="S2381" s="11">
        <v>69</v>
      </c>
      <c r="T2381" s="11" t="s">
        <v>186</v>
      </c>
      <c r="U2381" s="11" t="s">
        <v>3246</v>
      </c>
    </row>
    <row r="2382" spans="1:21">
      <c r="A2382" s="11">
        <v>68570</v>
      </c>
      <c r="B2382" s="11">
        <v>2</v>
      </c>
      <c r="C2382" s="11"/>
      <c r="D2382" s="11">
        <v>48</v>
      </c>
      <c r="E2382" s="11">
        <v>3</v>
      </c>
      <c r="F2382" s="11">
        <v>4</v>
      </c>
      <c r="G2382" s="11">
        <v>1</v>
      </c>
      <c r="H2382" s="11">
        <v>6</v>
      </c>
      <c r="I2382" s="11"/>
      <c r="J2382" s="11"/>
      <c r="K2382" s="11"/>
      <c r="L2382" s="11"/>
      <c r="M2382" s="11"/>
      <c r="N2382" s="11"/>
      <c r="O2382" s="11"/>
      <c r="P2382" s="11">
        <v>7.7740099999999996</v>
      </c>
      <c r="Q2382" s="11">
        <v>178</v>
      </c>
      <c r="R2382" s="11">
        <v>201601</v>
      </c>
      <c r="S2382" s="11">
        <v>69</v>
      </c>
      <c r="T2382" s="11" t="s">
        <v>186</v>
      </c>
      <c r="U2382" s="11" t="s">
        <v>3247</v>
      </c>
    </row>
    <row r="2383" spans="1:21">
      <c r="A2383" s="11">
        <v>68570</v>
      </c>
      <c r="B2383" s="11">
        <v>2</v>
      </c>
      <c r="C2383" s="11"/>
      <c r="D2383" s="11">
        <v>45.2</v>
      </c>
      <c r="E2383" s="11">
        <v>3</v>
      </c>
      <c r="F2383" s="11">
        <v>4</v>
      </c>
      <c r="G2383" s="11">
        <v>1</v>
      </c>
      <c r="H2383" s="11">
        <v>6</v>
      </c>
      <c r="I2383" s="11"/>
      <c r="J2383" s="11"/>
      <c r="K2383" s="11"/>
      <c r="L2383" s="11"/>
      <c r="M2383" s="11"/>
      <c r="N2383" s="11"/>
      <c r="O2383" s="11"/>
      <c r="P2383" s="11">
        <v>7.7740099999999996</v>
      </c>
      <c r="Q2383" s="11">
        <v>178</v>
      </c>
      <c r="R2383" s="11">
        <v>201601</v>
      </c>
      <c r="S2383" s="11">
        <v>69</v>
      </c>
      <c r="T2383" s="11" t="s">
        <v>186</v>
      </c>
      <c r="U2383" s="11" t="s">
        <v>3248</v>
      </c>
    </row>
    <row r="2384" spans="1:21">
      <c r="A2384" s="11">
        <v>68570</v>
      </c>
      <c r="B2384" s="11">
        <v>2</v>
      </c>
      <c r="C2384" s="11"/>
      <c r="D2384" s="11">
        <v>54.4</v>
      </c>
      <c r="E2384" s="11">
        <v>3</v>
      </c>
      <c r="F2384" s="11">
        <v>4</v>
      </c>
      <c r="G2384" s="11">
        <v>1</v>
      </c>
      <c r="H2384" s="11">
        <v>6</v>
      </c>
      <c r="I2384" s="11"/>
      <c r="J2384" s="11"/>
      <c r="K2384" s="11"/>
      <c r="L2384" s="11"/>
      <c r="M2384" s="11"/>
      <c r="N2384" s="11"/>
      <c r="O2384" s="11"/>
      <c r="P2384" s="11">
        <v>7.7740099999999996</v>
      </c>
      <c r="Q2384" s="11">
        <v>178</v>
      </c>
      <c r="R2384" s="11">
        <v>201601</v>
      </c>
      <c r="S2384" s="11">
        <v>69</v>
      </c>
      <c r="T2384" s="11" t="s">
        <v>186</v>
      </c>
      <c r="U2384" s="11" t="s">
        <v>3249</v>
      </c>
    </row>
    <row r="2385" spans="1:21">
      <c r="A2385" s="11">
        <v>68570</v>
      </c>
      <c r="B2385" s="11">
        <v>2</v>
      </c>
      <c r="C2385" s="11"/>
      <c r="D2385" s="11">
        <v>53.6</v>
      </c>
      <c r="E2385" s="11">
        <v>3</v>
      </c>
      <c r="F2385" s="11">
        <v>4</v>
      </c>
      <c r="G2385" s="11">
        <v>1</v>
      </c>
      <c r="H2385" s="11">
        <v>6</v>
      </c>
      <c r="I2385" s="11"/>
      <c r="J2385" s="11"/>
      <c r="K2385" s="11"/>
      <c r="L2385" s="11"/>
      <c r="M2385" s="11"/>
      <c r="N2385" s="11"/>
      <c r="O2385" s="11"/>
      <c r="P2385" s="11">
        <v>7.7740099999999996</v>
      </c>
      <c r="Q2385" s="11">
        <v>178</v>
      </c>
      <c r="R2385" s="11">
        <v>201601</v>
      </c>
      <c r="S2385" s="11">
        <v>69</v>
      </c>
      <c r="T2385" s="11" t="s">
        <v>186</v>
      </c>
      <c r="U2385" s="11" t="s">
        <v>3250</v>
      </c>
    </row>
    <row r="2386" spans="1:21">
      <c r="A2386" s="11">
        <v>68570</v>
      </c>
      <c r="B2386" s="11">
        <v>2</v>
      </c>
      <c r="C2386" s="11"/>
      <c r="D2386" s="11">
        <v>56.8</v>
      </c>
      <c r="E2386" s="11">
        <v>3</v>
      </c>
      <c r="F2386" s="11">
        <v>4</v>
      </c>
      <c r="G2386" s="11">
        <v>1</v>
      </c>
      <c r="H2386" s="11">
        <v>6</v>
      </c>
      <c r="I2386" s="11"/>
      <c r="J2386" s="11"/>
      <c r="K2386" s="11"/>
      <c r="L2386" s="11"/>
      <c r="M2386" s="11"/>
      <c r="N2386" s="11"/>
      <c r="O2386" s="11"/>
      <c r="P2386" s="11">
        <v>7.7740099999999996</v>
      </c>
      <c r="Q2386" s="11">
        <v>178</v>
      </c>
      <c r="R2386" s="11">
        <v>201601</v>
      </c>
      <c r="S2386" s="11">
        <v>69</v>
      </c>
      <c r="T2386" s="11" t="s">
        <v>186</v>
      </c>
      <c r="U2386" s="11" t="s">
        <v>3251</v>
      </c>
    </row>
    <row r="2387" spans="1:21">
      <c r="A2387" s="11">
        <v>68570</v>
      </c>
      <c r="B2387" s="11">
        <v>2</v>
      </c>
      <c r="C2387" s="11"/>
      <c r="D2387" s="11">
        <v>47.5</v>
      </c>
      <c r="E2387" s="11">
        <v>3</v>
      </c>
      <c r="F2387" s="11">
        <v>4</v>
      </c>
      <c r="G2387" s="11">
        <v>1</v>
      </c>
      <c r="H2387" s="11">
        <v>6</v>
      </c>
      <c r="I2387" s="11"/>
      <c r="J2387" s="11"/>
      <c r="K2387" s="11"/>
      <c r="L2387" s="11"/>
      <c r="M2387" s="11"/>
      <c r="N2387" s="11"/>
      <c r="O2387" s="11"/>
      <c r="P2387" s="11">
        <v>7.7740099999999996</v>
      </c>
      <c r="Q2387" s="11">
        <v>178</v>
      </c>
      <c r="R2387" s="11">
        <v>201601</v>
      </c>
      <c r="S2387" s="11">
        <v>69</v>
      </c>
      <c r="T2387" s="11" t="s">
        <v>186</v>
      </c>
      <c r="U2387" s="11" t="s">
        <v>3252</v>
      </c>
    </row>
    <row r="2388" spans="1:21">
      <c r="A2388" s="11">
        <v>68570</v>
      </c>
      <c r="B2388" s="11">
        <v>2</v>
      </c>
      <c r="C2388" s="11"/>
      <c r="D2388" s="11">
        <v>55.1</v>
      </c>
      <c r="E2388" s="11">
        <v>3</v>
      </c>
      <c r="F2388" s="11">
        <v>4</v>
      </c>
      <c r="G2388" s="11">
        <v>1</v>
      </c>
      <c r="H2388" s="11">
        <v>6</v>
      </c>
      <c r="I2388" s="11"/>
      <c r="J2388" s="11"/>
      <c r="K2388" s="11"/>
      <c r="L2388" s="11"/>
      <c r="M2388" s="11"/>
      <c r="N2388" s="11"/>
      <c r="O2388" s="11"/>
      <c r="P2388" s="11">
        <v>7.7740099999999996</v>
      </c>
      <c r="Q2388" s="11">
        <v>178</v>
      </c>
      <c r="R2388" s="11">
        <v>201601</v>
      </c>
      <c r="S2388" s="11">
        <v>69</v>
      </c>
      <c r="T2388" s="11" t="s">
        <v>186</v>
      </c>
      <c r="U2388" s="11" t="s">
        <v>3253</v>
      </c>
    </row>
    <row r="2389" spans="1:21">
      <c r="A2389" s="11">
        <v>68570</v>
      </c>
      <c r="B2389" s="11">
        <v>2</v>
      </c>
      <c r="C2389" s="11"/>
      <c r="D2389" s="11">
        <v>57.8</v>
      </c>
      <c r="E2389" s="11">
        <v>3</v>
      </c>
      <c r="F2389" s="11">
        <v>4</v>
      </c>
      <c r="G2389" s="11">
        <v>1</v>
      </c>
      <c r="H2389" s="11">
        <v>6</v>
      </c>
      <c r="I2389" s="11"/>
      <c r="J2389" s="11"/>
      <c r="K2389" s="11"/>
      <c r="L2389" s="11"/>
      <c r="M2389" s="11"/>
      <c r="N2389" s="11"/>
      <c r="O2389" s="11"/>
      <c r="P2389" s="11">
        <v>7.7740099999999996</v>
      </c>
      <c r="Q2389" s="11">
        <v>178</v>
      </c>
      <c r="R2389" s="11">
        <v>201601</v>
      </c>
      <c r="S2389" s="11">
        <v>69</v>
      </c>
      <c r="T2389" s="11" t="s">
        <v>186</v>
      </c>
      <c r="U2389" s="11" t="s">
        <v>3254</v>
      </c>
    </row>
    <row r="2390" spans="1:21">
      <c r="A2390" s="11">
        <v>68570</v>
      </c>
      <c r="B2390" s="11">
        <v>2</v>
      </c>
      <c r="C2390" s="11"/>
      <c r="D2390" s="11">
        <v>54.2</v>
      </c>
      <c r="E2390" s="11">
        <v>3</v>
      </c>
      <c r="F2390" s="11">
        <v>4</v>
      </c>
      <c r="G2390" s="11">
        <v>1</v>
      </c>
      <c r="H2390" s="11">
        <v>6</v>
      </c>
      <c r="I2390" s="11"/>
      <c r="J2390" s="11"/>
      <c r="K2390" s="11"/>
      <c r="L2390" s="11"/>
      <c r="M2390" s="11"/>
      <c r="N2390" s="11"/>
      <c r="O2390" s="11"/>
      <c r="P2390" s="11">
        <v>7.7740099999999996</v>
      </c>
      <c r="Q2390" s="11">
        <v>178</v>
      </c>
      <c r="R2390" s="11">
        <v>201601</v>
      </c>
      <c r="S2390" s="11">
        <v>69</v>
      </c>
      <c r="T2390" s="11" t="s">
        <v>186</v>
      </c>
      <c r="U2390" s="11" t="s">
        <v>3255</v>
      </c>
    </row>
    <row r="2391" spans="1:21">
      <c r="A2391" s="11">
        <v>68570</v>
      </c>
      <c r="B2391" s="11">
        <v>2</v>
      </c>
      <c r="C2391" s="11"/>
      <c r="D2391" s="11">
        <v>52.6</v>
      </c>
      <c r="E2391" s="11">
        <v>3</v>
      </c>
      <c r="F2391" s="11">
        <v>4</v>
      </c>
      <c r="G2391" s="11">
        <v>1</v>
      </c>
      <c r="H2391" s="11">
        <v>6</v>
      </c>
      <c r="I2391" s="11"/>
      <c r="J2391" s="11"/>
      <c r="K2391" s="11"/>
      <c r="L2391" s="11"/>
      <c r="M2391" s="11"/>
      <c r="N2391" s="11"/>
      <c r="O2391" s="11"/>
      <c r="P2391" s="11">
        <v>7.7740099999999996</v>
      </c>
      <c r="Q2391" s="11">
        <v>178</v>
      </c>
      <c r="R2391" s="11">
        <v>201601</v>
      </c>
      <c r="S2391" s="11">
        <v>69</v>
      </c>
      <c r="T2391" s="11" t="s">
        <v>186</v>
      </c>
      <c r="U2391" s="11" t="s">
        <v>3256</v>
      </c>
    </row>
    <row r="2392" spans="1:21">
      <c r="A2392" s="11">
        <v>68570</v>
      </c>
      <c r="B2392" s="11">
        <v>2</v>
      </c>
      <c r="C2392" s="11"/>
      <c r="D2392" s="11">
        <v>46.5</v>
      </c>
      <c r="E2392" s="11">
        <v>3</v>
      </c>
      <c r="F2392" s="11">
        <v>4</v>
      </c>
      <c r="G2392" s="11">
        <v>1</v>
      </c>
      <c r="H2392" s="11">
        <v>6</v>
      </c>
      <c r="I2392" s="11"/>
      <c r="J2392" s="11"/>
      <c r="K2392" s="11"/>
      <c r="L2392" s="11"/>
      <c r="M2392" s="11"/>
      <c r="N2392" s="11"/>
      <c r="O2392" s="11"/>
      <c r="P2392" s="11">
        <v>7.7740099999999996</v>
      </c>
      <c r="Q2392" s="11">
        <v>178</v>
      </c>
      <c r="R2392" s="11">
        <v>201601</v>
      </c>
      <c r="S2392" s="11">
        <v>69</v>
      </c>
      <c r="T2392" s="11" t="s">
        <v>186</v>
      </c>
      <c r="U2392" s="11" t="s">
        <v>3257</v>
      </c>
    </row>
    <row r="2393" spans="1:21">
      <c r="A2393" s="11">
        <v>68570</v>
      </c>
      <c r="B2393" s="11">
        <v>2</v>
      </c>
      <c r="C2393" s="11"/>
      <c r="D2393" s="11">
        <v>43.2</v>
      </c>
      <c r="E2393" s="11">
        <v>3</v>
      </c>
      <c r="F2393" s="11">
        <v>4</v>
      </c>
      <c r="G2393" s="11">
        <v>1</v>
      </c>
      <c r="H2393" s="11">
        <v>6</v>
      </c>
      <c r="I2393" s="11"/>
      <c r="J2393" s="11"/>
      <c r="K2393" s="11"/>
      <c r="L2393" s="11"/>
      <c r="M2393" s="11"/>
      <c r="N2393" s="11"/>
      <c r="O2393" s="11"/>
      <c r="P2393" s="11">
        <v>7.7740099999999996</v>
      </c>
      <c r="Q2393" s="11">
        <v>178</v>
      </c>
      <c r="R2393" s="11">
        <v>201601</v>
      </c>
      <c r="S2393" s="11">
        <v>69</v>
      </c>
      <c r="T2393" s="11" t="s">
        <v>186</v>
      </c>
      <c r="U2393" s="11" t="s">
        <v>3258</v>
      </c>
    </row>
    <row r="2394" spans="1:21">
      <c r="A2394" s="11">
        <v>68570</v>
      </c>
      <c r="B2394" s="11">
        <v>2</v>
      </c>
      <c r="C2394" s="11"/>
      <c r="D2394" s="11">
        <v>45</v>
      </c>
      <c r="E2394" s="11">
        <v>3</v>
      </c>
      <c r="F2394" s="11">
        <v>4</v>
      </c>
      <c r="G2394" s="11">
        <v>1</v>
      </c>
      <c r="H2394" s="11">
        <v>6</v>
      </c>
      <c r="I2394" s="11"/>
      <c r="J2394" s="11"/>
      <c r="K2394" s="11"/>
      <c r="L2394" s="11"/>
      <c r="M2394" s="11"/>
      <c r="N2394" s="11"/>
      <c r="O2394" s="11"/>
      <c r="P2394" s="11">
        <v>7.7740099999999996</v>
      </c>
      <c r="Q2394" s="11">
        <v>178</v>
      </c>
      <c r="R2394" s="11">
        <v>201601</v>
      </c>
      <c r="S2394" s="11">
        <v>69</v>
      </c>
      <c r="T2394" s="11" t="s">
        <v>186</v>
      </c>
      <c r="U2394" s="11" t="s">
        <v>3259</v>
      </c>
    </row>
    <row r="2395" spans="1:21">
      <c r="A2395" s="11">
        <v>68570</v>
      </c>
      <c r="B2395" s="11">
        <v>2</v>
      </c>
      <c r="C2395" s="11"/>
      <c r="D2395" s="11">
        <v>51.1</v>
      </c>
      <c r="E2395" s="11">
        <v>3</v>
      </c>
      <c r="F2395" s="11">
        <v>4</v>
      </c>
      <c r="G2395" s="11">
        <v>1</v>
      </c>
      <c r="H2395" s="11">
        <v>6</v>
      </c>
      <c r="I2395" s="11"/>
      <c r="J2395" s="11"/>
      <c r="K2395" s="11"/>
      <c r="L2395" s="11"/>
      <c r="M2395" s="11"/>
      <c r="N2395" s="11"/>
      <c r="O2395" s="11"/>
      <c r="P2395" s="11">
        <v>7.7740099999999996</v>
      </c>
      <c r="Q2395" s="11">
        <v>178</v>
      </c>
      <c r="R2395" s="11">
        <v>201601</v>
      </c>
      <c r="S2395" s="11">
        <v>69</v>
      </c>
      <c r="T2395" s="11" t="s">
        <v>186</v>
      </c>
      <c r="U2395" s="11" t="s">
        <v>3260</v>
      </c>
    </row>
    <row r="2396" spans="1:21">
      <c r="A2396" s="11">
        <v>68570</v>
      </c>
      <c r="B2396" s="11">
        <v>2</v>
      </c>
      <c r="C2396" s="11"/>
      <c r="D2396" s="11">
        <v>53.7</v>
      </c>
      <c r="E2396" s="11">
        <v>3</v>
      </c>
      <c r="F2396" s="11">
        <v>4</v>
      </c>
      <c r="G2396" s="11">
        <v>1</v>
      </c>
      <c r="H2396" s="11">
        <v>6</v>
      </c>
      <c r="I2396" s="11"/>
      <c r="J2396" s="11"/>
      <c r="K2396" s="11"/>
      <c r="L2396" s="11"/>
      <c r="M2396" s="11"/>
      <c r="N2396" s="11"/>
      <c r="O2396" s="11"/>
      <c r="P2396" s="11">
        <v>7.7740099999999996</v>
      </c>
      <c r="Q2396" s="11">
        <v>178</v>
      </c>
      <c r="R2396" s="11">
        <v>201601</v>
      </c>
      <c r="S2396" s="11">
        <v>69</v>
      </c>
      <c r="T2396" s="11" t="s">
        <v>186</v>
      </c>
      <c r="U2396" s="11" t="s">
        <v>3261</v>
      </c>
    </row>
    <row r="2397" spans="1:21">
      <c r="A2397" s="11">
        <v>68570</v>
      </c>
      <c r="B2397" s="11">
        <v>2</v>
      </c>
      <c r="C2397" s="11"/>
      <c r="D2397" s="11">
        <v>52.2</v>
      </c>
      <c r="E2397" s="11">
        <v>3</v>
      </c>
      <c r="F2397" s="11">
        <v>4</v>
      </c>
      <c r="G2397" s="11">
        <v>1</v>
      </c>
      <c r="H2397" s="11">
        <v>6</v>
      </c>
      <c r="I2397" s="11"/>
      <c r="J2397" s="11"/>
      <c r="K2397" s="11"/>
      <c r="L2397" s="11"/>
      <c r="M2397" s="11"/>
      <c r="N2397" s="11"/>
      <c r="O2397" s="11"/>
      <c r="P2397" s="11">
        <v>7.7740099999999996</v>
      </c>
      <c r="Q2397" s="11">
        <v>178</v>
      </c>
      <c r="R2397" s="11">
        <v>201601</v>
      </c>
      <c r="S2397" s="11">
        <v>69</v>
      </c>
      <c r="T2397" s="11" t="s">
        <v>186</v>
      </c>
      <c r="U2397" s="11" t="s">
        <v>3262</v>
      </c>
    </row>
    <row r="2398" spans="1:21">
      <c r="A2398" s="11">
        <v>68570</v>
      </c>
      <c r="B2398" s="11">
        <v>2</v>
      </c>
      <c r="C2398" s="11"/>
      <c r="D2398" s="11">
        <v>51.6</v>
      </c>
      <c r="E2398" s="11">
        <v>3</v>
      </c>
      <c r="F2398" s="11">
        <v>4</v>
      </c>
      <c r="G2398" s="11">
        <v>1</v>
      </c>
      <c r="H2398" s="11">
        <v>6</v>
      </c>
      <c r="I2398" s="11"/>
      <c r="J2398" s="11"/>
      <c r="K2398" s="11"/>
      <c r="L2398" s="11"/>
      <c r="M2398" s="11"/>
      <c r="N2398" s="11"/>
      <c r="O2398" s="11"/>
      <c r="P2398" s="11">
        <v>7.7740099999999996</v>
      </c>
      <c r="Q2398" s="11">
        <v>178</v>
      </c>
      <c r="R2398" s="11">
        <v>201601</v>
      </c>
      <c r="S2398" s="11">
        <v>69</v>
      </c>
      <c r="T2398" s="11" t="s">
        <v>186</v>
      </c>
      <c r="U2398" s="11" t="s">
        <v>3263</v>
      </c>
    </row>
    <row r="2399" spans="1:21">
      <c r="A2399" s="11">
        <v>68570</v>
      </c>
      <c r="B2399" s="11">
        <v>2</v>
      </c>
      <c r="C2399" s="11"/>
      <c r="D2399" s="11">
        <v>53</v>
      </c>
      <c r="E2399" s="11">
        <v>3</v>
      </c>
      <c r="F2399" s="11">
        <v>4</v>
      </c>
      <c r="G2399" s="11">
        <v>1</v>
      </c>
      <c r="H2399" s="11">
        <v>6</v>
      </c>
      <c r="I2399" s="11"/>
      <c r="J2399" s="11"/>
      <c r="K2399" s="11"/>
      <c r="L2399" s="11"/>
      <c r="M2399" s="11"/>
      <c r="N2399" s="11"/>
      <c r="O2399" s="11"/>
      <c r="P2399" s="11">
        <v>7.7740099999999996</v>
      </c>
      <c r="Q2399" s="11">
        <v>178</v>
      </c>
      <c r="R2399" s="11">
        <v>201601</v>
      </c>
      <c r="S2399" s="11">
        <v>69</v>
      </c>
      <c r="T2399" s="11" t="s">
        <v>186</v>
      </c>
      <c r="U2399" s="11" t="s">
        <v>3264</v>
      </c>
    </row>
    <row r="2400" spans="1:21">
      <c r="A2400" s="11">
        <v>68570</v>
      </c>
      <c r="B2400" s="11">
        <v>2</v>
      </c>
      <c r="C2400" s="11"/>
      <c r="D2400" s="11">
        <v>57.1</v>
      </c>
      <c r="E2400" s="11">
        <v>3</v>
      </c>
      <c r="F2400" s="11">
        <v>4</v>
      </c>
      <c r="G2400" s="11">
        <v>1</v>
      </c>
      <c r="H2400" s="11">
        <v>6</v>
      </c>
      <c r="I2400" s="11"/>
      <c r="J2400" s="11"/>
      <c r="K2400" s="11"/>
      <c r="L2400" s="11"/>
      <c r="M2400" s="11"/>
      <c r="N2400" s="11"/>
      <c r="O2400" s="11"/>
      <c r="P2400" s="11">
        <v>7.7740099999999996</v>
      </c>
      <c r="Q2400" s="11">
        <v>178</v>
      </c>
      <c r="R2400" s="11">
        <v>201601</v>
      </c>
      <c r="S2400" s="11">
        <v>69</v>
      </c>
      <c r="T2400" s="11" t="s">
        <v>186</v>
      </c>
      <c r="U2400" s="11" t="s">
        <v>3265</v>
      </c>
    </row>
    <row r="2401" spans="1:21">
      <c r="A2401" s="11">
        <v>68570</v>
      </c>
      <c r="B2401" s="11">
        <v>2</v>
      </c>
      <c r="C2401" s="11"/>
      <c r="D2401" s="11">
        <v>47.5</v>
      </c>
      <c r="E2401" s="11">
        <v>3</v>
      </c>
      <c r="F2401" s="11">
        <v>4</v>
      </c>
      <c r="G2401" s="11">
        <v>1</v>
      </c>
      <c r="H2401" s="11">
        <v>6</v>
      </c>
      <c r="I2401" s="11"/>
      <c r="J2401" s="11"/>
      <c r="K2401" s="11"/>
      <c r="L2401" s="11"/>
      <c r="M2401" s="11"/>
      <c r="N2401" s="11"/>
      <c r="O2401" s="11"/>
      <c r="P2401" s="11">
        <v>7.7740099999999996</v>
      </c>
      <c r="Q2401" s="11">
        <v>178</v>
      </c>
      <c r="R2401" s="11">
        <v>201601</v>
      </c>
      <c r="S2401" s="11">
        <v>69</v>
      </c>
      <c r="T2401" s="11" t="s">
        <v>186</v>
      </c>
      <c r="U2401" s="11" t="s">
        <v>3266</v>
      </c>
    </row>
    <row r="2402" spans="1:21">
      <c r="A2402" s="11">
        <v>68570</v>
      </c>
      <c r="B2402" s="11">
        <v>2</v>
      </c>
      <c r="C2402" s="11"/>
      <c r="D2402" s="11">
        <v>49.7</v>
      </c>
      <c r="E2402" s="11">
        <v>3</v>
      </c>
      <c r="F2402" s="11">
        <v>4</v>
      </c>
      <c r="G2402" s="11">
        <v>1</v>
      </c>
      <c r="H2402" s="11">
        <v>6</v>
      </c>
      <c r="I2402" s="11"/>
      <c r="J2402" s="11"/>
      <c r="K2402" s="11"/>
      <c r="L2402" s="11"/>
      <c r="M2402" s="11"/>
      <c r="N2402" s="11"/>
      <c r="O2402" s="11"/>
      <c r="P2402" s="11">
        <v>7.7740099999999996</v>
      </c>
      <c r="Q2402" s="11">
        <v>178</v>
      </c>
      <c r="R2402" s="11">
        <v>201601</v>
      </c>
      <c r="S2402" s="11">
        <v>69</v>
      </c>
      <c r="T2402" s="11" t="s">
        <v>186</v>
      </c>
      <c r="U2402" s="11" t="s">
        <v>3267</v>
      </c>
    </row>
    <row r="2403" spans="1:21">
      <c r="A2403" s="11">
        <v>68570</v>
      </c>
      <c r="B2403" s="11">
        <v>2</v>
      </c>
      <c r="C2403" s="11"/>
      <c r="D2403" s="11">
        <v>58.2</v>
      </c>
      <c r="E2403" s="11">
        <v>3</v>
      </c>
      <c r="F2403" s="11">
        <v>4</v>
      </c>
      <c r="G2403" s="11">
        <v>1</v>
      </c>
      <c r="H2403" s="11">
        <v>6</v>
      </c>
      <c r="I2403" s="11"/>
      <c r="J2403" s="11"/>
      <c r="K2403" s="11"/>
      <c r="L2403" s="11"/>
      <c r="M2403" s="11"/>
      <c r="N2403" s="11"/>
      <c r="O2403" s="11"/>
      <c r="P2403" s="11">
        <v>7.7740099999999996</v>
      </c>
      <c r="Q2403" s="11">
        <v>178</v>
      </c>
      <c r="R2403" s="11">
        <v>201601</v>
      </c>
      <c r="S2403" s="11">
        <v>69</v>
      </c>
      <c r="T2403" s="11" t="s">
        <v>186</v>
      </c>
      <c r="U2403" s="11" t="s">
        <v>3268</v>
      </c>
    </row>
    <row r="2404" spans="1:21">
      <c r="A2404" s="11">
        <v>68570</v>
      </c>
      <c r="B2404" s="11">
        <v>2</v>
      </c>
      <c r="C2404" s="11"/>
      <c r="D2404" s="11">
        <v>52.6</v>
      </c>
      <c r="E2404" s="11">
        <v>3</v>
      </c>
      <c r="F2404" s="11">
        <v>4</v>
      </c>
      <c r="G2404" s="11">
        <v>1</v>
      </c>
      <c r="H2404" s="11">
        <v>6</v>
      </c>
      <c r="I2404" s="11"/>
      <c r="J2404" s="11"/>
      <c r="K2404" s="11"/>
      <c r="L2404" s="11"/>
      <c r="M2404" s="11"/>
      <c r="N2404" s="11"/>
      <c r="O2404" s="11"/>
      <c r="P2404" s="11">
        <v>7.7740099999999996</v>
      </c>
      <c r="Q2404" s="11">
        <v>178</v>
      </c>
      <c r="R2404" s="11">
        <v>201601</v>
      </c>
      <c r="S2404" s="11">
        <v>69</v>
      </c>
      <c r="T2404" s="11" t="s">
        <v>186</v>
      </c>
      <c r="U2404" s="11" t="s">
        <v>3269</v>
      </c>
    </row>
    <row r="2405" spans="1:21">
      <c r="A2405" s="11">
        <v>68570</v>
      </c>
      <c r="B2405" s="11">
        <v>2</v>
      </c>
      <c r="C2405" s="11"/>
      <c r="D2405" s="11">
        <v>45.6</v>
      </c>
      <c r="E2405" s="11">
        <v>3</v>
      </c>
      <c r="F2405" s="11">
        <v>4</v>
      </c>
      <c r="G2405" s="11">
        <v>1</v>
      </c>
      <c r="H2405" s="11">
        <v>6</v>
      </c>
      <c r="I2405" s="11"/>
      <c r="J2405" s="11"/>
      <c r="K2405" s="11"/>
      <c r="L2405" s="11"/>
      <c r="M2405" s="11"/>
      <c r="N2405" s="11"/>
      <c r="O2405" s="11"/>
      <c r="P2405" s="11">
        <v>7.7740099999999996</v>
      </c>
      <c r="Q2405" s="11">
        <v>178</v>
      </c>
      <c r="R2405" s="11">
        <v>201601</v>
      </c>
      <c r="S2405" s="11">
        <v>69</v>
      </c>
      <c r="T2405" s="11" t="s">
        <v>186</v>
      </c>
      <c r="U2405" s="11" t="s">
        <v>3270</v>
      </c>
    </row>
    <row r="2406" spans="1:21">
      <c r="A2406" s="11">
        <v>68570</v>
      </c>
      <c r="B2406" s="11">
        <v>2</v>
      </c>
      <c r="C2406" s="11"/>
      <c r="D2406" s="11">
        <v>42.6</v>
      </c>
      <c r="E2406" s="11">
        <v>3</v>
      </c>
      <c r="F2406" s="11">
        <v>4</v>
      </c>
      <c r="G2406" s="11">
        <v>1</v>
      </c>
      <c r="H2406" s="11">
        <v>6</v>
      </c>
      <c r="I2406" s="11"/>
      <c r="J2406" s="11"/>
      <c r="K2406" s="11"/>
      <c r="L2406" s="11"/>
      <c r="M2406" s="11"/>
      <c r="N2406" s="11"/>
      <c r="O2406" s="11"/>
      <c r="P2406" s="11">
        <v>7.7740099999999996</v>
      </c>
      <c r="Q2406" s="11">
        <v>178</v>
      </c>
      <c r="R2406" s="11">
        <v>201601</v>
      </c>
      <c r="S2406" s="11">
        <v>69</v>
      </c>
      <c r="T2406" s="11" t="s">
        <v>186</v>
      </c>
      <c r="U2406" s="11" t="s">
        <v>3271</v>
      </c>
    </row>
    <row r="2407" spans="1:21">
      <c r="A2407" s="11">
        <v>68570</v>
      </c>
      <c r="B2407" s="11">
        <v>2</v>
      </c>
      <c r="C2407" s="11"/>
      <c r="D2407" s="11">
        <v>43.7</v>
      </c>
      <c r="E2407" s="11">
        <v>3</v>
      </c>
      <c r="F2407" s="11">
        <v>4</v>
      </c>
      <c r="G2407" s="11">
        <v>1</v>
      </c>
      <c r="H2407" s="11">
        <v>6</v>
      </c>
      <c r="I2407" s="11"/>
      <c r="J2407" s="11"/>
      <c r="K2407" s="11"/>
      <c r="L2407" s="11"/>
      <c r="M2407" s="11"/>
      <c r="N2407" s="11"/>
      <c r="O2407" s="11"/>
      <c r="P2407" s="11">
        <v>7.7740099999999996</v>
      </c>
      <c r="Q2407" s="11">
        <v>178</v>
      </c>
      <c r="R2407" s="11">
        <v>201601</v>
      </c>
      <c r="S2407" s="11">
        <v>69</v>
      </c>
      <c r="T2407" s="11" t="s">
        <v>186</v>
      </c>
      <c r="U2407" s="11" t="s">
        <v>3272</v>
      </c>
    </row>
    <row r="2408" spans="1:21">
      <c r="A2408" s="11">
        <v>68570</v>
      </c>
      <c r="B2408" s="11">
        <v>2</v>
      </c>
      <c r="C2408" s="11"/>
      <c r="D2408" s="11">
        <v>55.6</v>
      </c>
      <c r="E2408" s="11">
        <v>3</v>
      </c>
      <c r="F2408" s="11">
        <v>4</v>
      </c>
      <c r="G2408" s="11">
        <v>1</v>
      </c>
      <c r="H2408" s="11">
        <v>6</v>
      </c>
      <c r="I2408" s="11"/>
      <c r="J2408" s="11"/>
      <c r="K2408" s="11"/>
      <c r="L2408" s="11"/>
      <c r="M2408" s="11"/>
      <c r="N2408" s="11"/>
      <c r="O2408" s="11"/>
      <c r="P2408" s="11">
        <v>7.7740099999999996</v>
      </c>
      <c r="Q2408" s="11">
        <v>178</v>
      </c>
      <c r="R2408" s="11">
        <v>201601</v>
      </c>
      <c r="S2408" s="11">
        <v>69</v>
      </c>
      <c r="T2408" s="11" t="s">
        <v>186</v>
      </c>
      <c r="U2408" s="11" t="s">
        <v>3273</v>
      </c>
    </row>
    <row r="2409" spans="1:21">
      <c r="A2409" s="11">
        <v>68570</v>
      </c>
      <c r="B2409" s="11">
        <v>2</v>
      </c>
      <c r="C2409" s="11"/>
      <c r="D2409" s="11">
        <v>46.6</v>
      </c>
      <c r="E2409" s="11">
        <v>3</v>
      </c>
      <c r="F2409" s="11">
        <v>4</v>
      </c>
      <c r="G2409" s="11">
        <v>1</v>
      </c>
      <c r="H2409" s="11">
        <v>6</v>
      </c>
      <c r="I2409" s="11"/>
      <c r="J2409" s="11"/>
      <c r="K2409" s="11"/>
      <c r="L2409" s="11"/>
      <c r="M2409" s="11"/>
      <c r="N2409" s="11"/>
      <c r="O2409" s="11"/>
      <c r="P2409" s="11">
        <v>7.7740099999999996</v>
      </c>
      <c r="Q2409" s="11">
        <v>178</v>
      </c>
      <c r="R2409" s="11">
        <v>201601</v>
      </c>
      <c r="S2409" s="11">
        <v>69</v>
      </c>
      <c r="T2409" s="11" t="s">
        <v>186</v>
      </c>
      <c r="U2409" s="11" t="s">
        <v>3274</v>
      </c>
    </row>
    <row r="2410" spans="1:21">
      <c r="A2410" s="11">
        <v>68570</v>
      </c>
      <c r="B2410" s="11">
        <v>2</v>
      </c>
      <c r="C2410" s="11"/>
      <c r="D2410" s="11">
        <v>52.3</v>
      </c>
      <c r="E2410" s="11">
        <v>3</v>
      </c>
      <c r="F2410" s="11">
        <v>4</v>
      </c>
      <c r="G2410" s="11">
        <v>1</v>
      </c>
      <c r="H2410" s="11">
        <v>6</v>
      </c>
      <c r="I2410" s="11"/>
      <c r="J2410" s="11"/>
      <c r="K2410" s="11"/>
      <c r="L2410" s="11"/>
      <c r="M2410" s="11"/>
      <c r="N2410" s="11"/>
      <c r="O2410" s="11"/>
      <c r="P2410" s="11">
        <v>7.7740099999999996</v>
      </c>
      <c r="Q2410" s="11">
        <v>178</v>
      </c>
      <c r="R2410" s="11">
        <v>201601</v>
      </c>
      <c r="S2410" s="11">
        <v>69</v>
      </c>
      <c r="T2410" s="11" t="s">
        <v>186</v>
      </c>
      <c r="U2410" s="11" t="s">
        <v>3275</v>
      </c>
    </row>
    <row r="2411" spans="1:21">
      <c r="A2411" s="11">
        <v>68570</v>
      </c>
      <c r="B2411" s="11">
        <v>2</v>
      </c>
      <c r="C2411" s="11"/>
      <c r="D2411" s="11">
        <v>56.5</v>
      </c>
      <c r="E2411" s="11">
        <v>3</v>
      </c>
      <c r="F2411" s="11">
        <v>4</v>
      </c>
      <c r="G2411" s="11">
        <v>1</v>
      </c>
      <c r="H2411" s="11">
        <v>6</v>
      </c>
      <c r="I2411" s="11"/>
      <c r="J2411" s="11"/>
      <c r="K2411" s="11"/>
      <c r="L2411" s="11"/>
      <c r="M2411" s="11"/>
      <c r="N2411" s="11"/>
      <c r="O2411" s="11"/>
      <c r="P2411" s="11">
        <v>7.7740099999999996</v>
      </c>
      <c r="Q2411" s="11">
        <v>178</v>
      </c>
      <c r="R2411" s="11">
        <v>201601</v>
      </c>
      <c r="S2411" s="11">
        <v>69</v>
      </c>
      <c r="T2411" s="11" t="s">
        <v>186</v>
      </c>
      <c r="U2411" s="11" t="s">
        <v>3276</v>
      </c>
    </row>
    <row r="2412" spans="1:21">
      <c r="A2412" s="11">
        <v>68570</v>
      </c>
      <c r="B2412" s="11">
        <v>2</v>
      </c>
      <c r="C2412" s="11"/>
      <c r="D2412" s="11">
        <v>52.7</v>
      </c>
      <c r="E2412" s="11">
        <v>3</v>
      </c>
      <c r="F2412" s="11">
        <v>4</v>
      </c>
      <c r="G2412" s="11">
        <v>1</v>
      </c>
      <c r="H2412" s="11">
        <v>6</v>
      </c>
      <c r="I2412" s="11"/>
      <c r="J2412" s="11"/>
      <c r="K2412" s="11"/>
      <c r="L2412" s="11"/>
      <c r="M2412" s="11"/>
      <c r="N2412" s="11"/>
      <c r="O2412" s="11"/>
      <c r="P2412" s="11">
        <v>7.7740099999999996</v>
      </c>
      <c r="Q2412" s="11">
        <v>178</v>
      </c>
      <c r="R2412" s="11">
        <v>201601</v>
      </c>
      <c r="S2412" s="11">
        <v>69</v>
      </c>
      <c r="T2412" s="11" t="s">
        <v>186</v>
      </c>
      <c r="U2412" s="11" t="s">
        <v>3277</v>
      </c>
    </row>
    <row r="2413" spans="1:21">
      <c r="A2413" s="11">
        <v>68570</v>
      </c>
      <c r="B2413" s="11">
        <v>2</v>
      </c>
      <c r="C2413" s="11"/>
      <c r="D2413" s="11">
        <v>46.4</v>
      </c>
      <c r="E2413" s="11">
        <v>3</v>
      </c>
      <c r="F2413" s="11">
        <v>4</v>
      </c>
      <c r="G2413" s="11">
        <v>1</v>
      </c>
      <c r="H2413" s="11">
        <v>6</v>
      </c>
      <c r="I2413" s="11"/>
      <c r="J2413" s="11"/>
      <c r="K2413" s="11"/>
      <c r="L2413" s="11"/>
      <c r="M2413" s="11"/>
      <c r="N2413" s="11"/>
      <c r="O2413" s="11"/>
      <c r="P2413" s="11">
        <v>7.7740099999999996</v>
      </c>
      <c r="Q2413" s="11">
        <v>178</v>
      </c>
      <c r="R2413" s="11">
        <v>201601</v>
      </c>
      <c r="S2413" s="11">
        <v>69</v>
      </c>
      <c r="T2413" s="11" t="s">
        <v>186</v>
      </c>
      <c r="U2413" s="11" t="s">
        <v>3278</v>
      </c>
    </row>
    <row r="2414" spans="1:21">
      <c r="A2414" s="11">
        <v>68570</v>
      </c>
      <c r="B2414" s="11">
        <v>2</v>
      </c>
      <c r="C2414" s="11"/>
      <c r="D2414" s="11">
        <v>64.5</v>
      </c>
      <c r="E2414" s="11">
        <v>3</v>
      </c>
      <c r="F2414" s="11">
        <v>4</v>
      </c>
      <c r="G2414" s="11">
        <v>1</v>
      </c>
      <c r="H2414" s="11">
        <v>6</v>
      </c>
      <c r="I2414" s="11"/>
      <c r="J2414" s="11"/>
      <c r="K2414" s="11"/>
      <c r="L2414" s="11"/>
      <c r="M2414" s="11"/>
      <c r="N2414" s="11"/>
      <c r="O2414" s="11"/>
      <c r="P2414" s="11">
        <v>7.7740099999999996</v>
      </c>
      <c r="Q2414" s="11">
        <v>178</v>
      </c>
      <c r="R2414" s="11">
        <v>201601</v>
      </c>
      <c r="S2414" s="11">
        <v>69</v>
      </c>
      <c r="T2414" s="11" t="s">
        <v>186</v>
      </c>
      <c r="U2414" s="11" t="s">
        <v>3279</v>
      </c>
    </row>
    <row r="2415" spans="1:21">
      <c r="A2415" s="11">
        <v>68570</v>
      </c>
      <c r="B2415" s="11">
        <v>2</v>
      </c>
      <c r="C2415" s="11"/>
      <c r="D2415" s="11">
        <v>57.7</v>
      </c>
      <c r="E2415" s="11">
        <v>3</v>
      </c>
      <c r="F2415" s="11">
        <v>4</v>
      </c>
      <c r="G2415" s="11">
        <v>1</v>
      </c>
      <c r="H2415" s="11">
        <v>6</v>
      </c>
      <c r="I2415" s="11"/>
      <c r="J2415" s="11"/>
      <c r="K2415" s="11"/>
      <c r="L2415" s="11"/>
      <c r="M2415" s="11"/>
      <c r="N2415" s="11"/>
      <c r="O2415" s="11"/>
      <c r="P2415" s="11">
        <v>7.7740099999999996</v>
      </c>
      <c r="Q2415" s="11">
        <v>178</v>
      </c>
      <c r="R2415" s="11">
        <v>201601</v>
      </c>
      <c r="S2415" s="11">
        <v>69</v>
      </c>
      <c r="T2415" s="11" t="s">
        <v>186</v>
      </c>
      <c r="U2415" s="11" t="s">
        <v>3280</v>
      </c>
    </row>
    <row r="2416" spans="1:21">
      <c r="A2416" s="11">
        <v>68570</v>
      </c>
      <c r="B2416" s="11">
        <v>2</v>
      </c>
      <c r="C2416" s="11"/>
      <c r="D2416" s="11">
        <v>57.9</v>
      </c>
      <c r="E2416" s="11">
        <v>3</v>
      </c>
      <c r="F2416" s="11">
        <v>4</v>
      </c>
      <c r="G2416" s="11">
        <v>1</v>
      </c>
      <c r="H2416" s="11">
        <v>6</v>
      </c>
      <c r="I2416" s="11"/>
      <c r="J2416" s="11"/>
      <c r="K2416" s="11"/>
      <c r="L2416" s="11"/>
      <c r="M2416" s="11"/>
      <c r="N2416" s="11"/>
      <c r="O2416" s="11"/>
      <c r="P2416" s="11">
        <v>7.7740099999999996</v>
      </c>
      <c r="Q2416" s="11">
        <v>178</v>
      </c>
      <c r="R2416" s="11">
        <v>201601</v>
      </c>
      <c r="S2416" s="11">
        <v>69</v>
      </c>
      <c r="T2416" s="11" t="s">
        <v>186</v>
      </c>
      <c r="U2416" s="11" t="s">
        <v>3281</v>
      </c>
    </row>
    <row r="2417" spans="1:21">
      <c r="A2417" s="11">
        <v>68570</v>
      </c>
      <c r="B2417" s="11">
        <v>2</v>
      </c>
      <c r="C2417" s="11"/>
      <c r="D2417" s="11">
        <v>53.3</v>
      </c>
      <c r="E2417" s="11">
        <v>3</v>
      </c>
      <c r="F2417" s="11">
        <v>4</v>
      </c>
      <c r="G2417" s="11">
        <v>1</v>
      </c>
      <c r="H2417" s="11">
        <v>6</v>
      </c>
      <c r="I2417" s="11"/>
      <c r="J2417" s="11"/>
      <c r="K2417" s="11"/>
      <c r="L2417" s="11"/>
      <c r="M2417" s="11"/>
      <c r="N2417" s="11"/>
      <c r="O2417" s="11"/>
      <c r="P2417" s="11">
        <v>7.7740099999999996</v>
      </c>
      <c r="Q2417" s="11">
        <v>178</v>
      </c>
      <c r="R2417" s="11">
        <v>201601</v>
      </c>
      <c r="S2417" s="11">
        <v>69</v>
      </c>
      <c r="T2417" s="11" t="s">
        <v>186</v>
      </c>
      <c r="U2417" s="11" t="s">
        <v>3282</v>
      </c>
    </row>
    <row r="2418" spans="1:21">
      <c r="A2418" s="11">
        <v>68570</v>
      </c>
      <c r="B2418" s="11">
        <v>2</v>
      </c>
      <c r="C2418" s="11"/>
      <c r="D2418" s="11">
        <v>53.9</v>
      </c>
      <c r="E2418" s="11">
        <v>3</v>
      </c>
      <c r="F2418" s="11">
        <v>4</v>
      </c>
      <c r="G2418" s="11">
        <v>1</v>
      </c>
      <c r="H2418" s="11">
        <v>6</v>
      </c>
      <c r="I2418" s="11"/>
      <c r="J2418" s="11"/>
      <c r="K2418" s="11"/>
      <c r="L2418" s="11"/>
      <c r="M2418" s="11"/>
      <c r="N2418" s="11"/>
      <c r="O2418" s="11"/>
      <c r="P2418" s="11">
        <v>7.7740099999999996</v>
      </c>
      <c r="Q2418" s="11">
        <v>178</v>
      </c>
      <c r="R2418" s="11">
        <v>201601</v>
      </c>
      <c r="S2418" s="11">
        <v>69</v>
      </c>
      <c r="T2418" s="11" t="s">
        <v>186</v>
      </c>
      <c r="U2418" s="11" t="s">
        <v>3283</v>
      </c>
    </row>
    <row r="2419" spans="1:21">
      <c r="A2419" s="11">
        <v>68570</v>
      </c>
      <c r="B2419" s="11">
        <v>2</v>
      </c>
      <c r="C2419" s="11"/>
      <c r="D2419" s="11">
        <v>52.4</v>
      </c>
      <c r="E2419" s="11">
        <v>3</v>
      </c>
      <c r="F2419" s="11">
        <v>4</v>
      </c>
      <c r="G2419" s="11">
        <v>1</v>
      </c>
      <c r="H2419" s="11">
        <v>6</v>
      </c>
      <c r="I2419" s="11"/>
      <c r="J2419" s="11"/>
      <c r="K2419" s="11"/>
      <c r="L2419" s="11"/>
      <c r="M2419" s="11"/>
      <c r="N2419" s="11"/>
      <c r="O2419" s="11"/>
      <c r="P2419" s="11">
        <v>7.7740099999999996</v>
      </c>
      <c r="Q2419" s="11">
        <v>178</v>
      </c>
      <c r="R2419" s="11">
        <v>201601</v>
      </c>
      <c r="S2419" s="11">
        <v>69</v>
      </c>
      <c r="T2419" s="11" t="s">
        <v>186</v>
      </c>
      <c r="U2419" s="11" t="s">
        <v>3284</v>
      </c>
    </row>
    <row r="2420" spans="1:21">
      <c r="A2420" s="11">
        <v>68570</v>
      </c>
      <c r="B2420" s="11">
        <v>2</v>
      </c>
      <c r="C2420" s="11"/>
      <c r="D2420" s="11">
        <v>49</v>
      </c>
      <c r="E2420" s="11">
        <v>3</v>
      </c>
      <c r="F2420" s="11">
        <v>4</v>
      </c>
      <c r="G2420" s="11">
        <v>1</v>
      </c>
      <c r="H2420" s="11">
        <v>6</v>
      </c>
      <c r="I2420" s="11"/>
      <c r="J2420" s="11"/>
      <c r="K2420" s="11"/>
      <c r="L2420" s="11"/>
      <c r="M2420" s="11"/>
      <c r="N2420" s="11"/>
      <c r="O2420" s="11"/>
      <c r="P2420" s="11">
        <v>7.7740099999999996</v>
      </c>
      <c r="Q2420" s="11">
        <v>178</v>
      </c>
      <c r="R2420" s="11">
        <v>201601</v>
      </c>
      <c r="S2420" s="11">
        <v>69</v>
      </c>
      <c r="T2420" s="11" t="s">
        <v>186</v>
      </c>
      <c r="U2420" s="11" t="s">
        <v>3285</v>
      </c>
    </row>
    <row r="2421" spans="1:21">
      <c r="A2421" s="11">
        <v>68570</v>
      </c>
      <c r="B2421" s="11">
        <v>2</v>
      </c>
      <c r="C2421" s="11"/>
      <c r="D2421" s="11">
        <v>57.3</v>
      </c>
      <c r="E2421" s="11">
        <v>3</v>
      </c>
      <c r="F2421" s="11">
        <v>4</v>
      </c>
      <c r="G2421" s="11">
        <v>1</v>
      </c>
      <c r="H2421" s="11">
        <v>6</v>
      </c>
      <c r="I2421" s="11"/>
      <c r="J2421" s="11"/>
      <c r="K2421" s="11"/>
      <c r="L2421" s="11"/>
      <c r="M2421" s="11"/>
      <c r="N2421" s="11"/>
      <c r="O2421" s="11"/>
      <c r="P2421" s="11">
        <v>7.7740099999999996</v>
      </c>
      <c r="Q2421" s="11">
        <v>178</v>
      </c>
      <c r="R2421" s="11">
        <v>201601</v>
      </c>
      <c r="S2421" s="11">
        <v>69</v>
      </c>
      <c r="T2421" s="11" t="s">
        <v>186</v>
      </c>
      <c r="U2421" s="11" t="s">
        <v>3286</v>
      </c>
    </row>
    <row r="2422" spans="1:21">
      <c r="A2422" s="11">
        <v>68570</v>
      </c>
      <c r="B2422" s="11">
        <v>2</v>
      </c>
      <c r="C2422" s="11"/>
      <c r="D2422" s="11">
        <v>56.8</v>
      </c>
      <c r="E2422" s="11">
        <v>3</v>
      </c>
      <c r="F2422" s="11">
        <v>4</v>
      </c>
      <c r="G2422" s="11">
        <v>1</v>
      </c>
      <c r="H2422" s="11">
        <v>6</v>
      </c>
      <c r="I2422" s="11"/>
      <c r="J2422" s="11"/>
      <c r="K2422" s="11"/>
      <c r="L2422" s="11"/>
      <c r="M2422" s="11"/>
      <c r="N2422" s="11"/>
      <c r="O2422" s="11"/>
      <c r="P2422" s="11">
        <v>7.7740099999999996</v>
      </c>
      <c r="Q2422" s="11">
        <v>178</v>
      </c>
      <c r="R2422" s="11">
        <v>201601</v>
      </c>
      <c r="S2422" s="11">
        <v>69</v>
      </c>
      <c r="T2422" s="11" t="s">
        <v>186</v>
      </c>
      <c r="U2422" s="11" t="s">
        <v>3287</v>
      </c>
    </row>
    <row r="2423" spans="1:21">
      <c r="A2423" s="11">
        <v>68570</v>
      </c>
      <c r="B2423" s="11">
        <v>2</v>
      </c>
      <c r="C2423" s="11"/>
      <c r="D2423" s="11">
        <v>55.2</v>
      </c>
      <c r="E2423" s="11">
        <v>3</v>
      </c>
      <c r="F2423" s="11">
        <v>4</v>
      </c>
      <c r="G2423" s="11">
        <v>1</v>
      </c>
      <c r="H2423" s="11">
        <v>6</v>
      </c>
      <c r="I2423" s="11"/>
      <c r="J2423" s="11"/>
      <c r="K2423" s="11"/>
      <c r="L2423" s="11"/>
      <c r="M2423" s="11"/>
      <c r="N2423" s="11"/>
      <c r="O2423" s="11"/>
      <c r="P2423" s="11">
        <v>7.7740099999999996</v>
      </c>
      <c r="Q2423" s="11">
        <v>178</v>
      </c>
      <c r="R2423" s="11">
        <v>201601</v>
      </c>
      <c r="S2423" s="11">
        <v>69</v>
      </c>
      <c r="T2423" s="11" t="s">
        <v>186</v>
      </c>
      <c r="U2423" s="11" t="s">
        <v>3288</v>
      </c>
    </row>
    <row r="2424" spans="1:21">
      <c r="A2424" s="11">
        <v>68570</v>
      </c>
      <c r="B2424" s="11">
        <v>2</v>
      </c>
      <c r="C2424" s="11"/>
      <c r="D2424" s="11">
        <v>50.9</v>
      </c>
      <c r="E2424" s="11">
        <v>3</v>
      </c>
      <c r="F2424" s="11">
        <v>4</v>
      </c>
      <c r="G2424" s="11">
        <v>1</v>
      </c>
      <c r="H2424" s="11">
        <v>6</v>
      </c>
      <c r="I2424" s="11"/>
      <c r="J2424" s="11"/>
      <c r="K2424" s="11"/>
      <c r="L2424" s="11"/>
      <c r="M2424" s="11"/>
      <c r="N2424" s="11"/>
      <c r="O2424" s="11"/>
      <c r="P2424" s="11">
        <v>7.7740099999999996</v>
      </c>
      <c r="Q2424" s="11">
        <v>178</v>
      </c>
      <c r="R2424" s="11">
        <v>201601</v>
      </c>
      <c r="S2424" s="11">
        <v>69</v>
      </c>
      <c r="T2424" s="11" t="s">
        <v>186</v>
      </c>
      <c r="U2424" s="11" t="s">
        <v>3289</v>
      </c>
    </row>
    <row r="2425" spans="1:21">
      <c r="A2425" s="11">
        <v>68570</v>
      </c>
      <c r="B2425" s="11">
        <v>2</v>
      </c>
      <c r="C2425" s="11"/>
      <c r="D2425" s="11">
        <v>45.2</v>
      </c>
      <c r="E2425" s="11">
        <v>3</v>
      </c>
      <c r="F2425" s="11">
        <v>4</v>
      </c>
      <c r="G2425" s="11">
        <v>1</v>
      </c>
      <c r="H2425" s="11">
        <v>6</v>
      </c>
      <c r="I2425" s="11"/>
      <c r="J2425" s="11"/>
      <c r="K2425" s="11"/>
      <c r="L2425" s="11"/>
      <c r="M2425" s="11"/>
      <c r="N2425" s="11"/>
      <c r="O2425" s="11"/>
      <c r="P2425" s="11">
        <v>7.7740099999999996</v>
      </c>
      <c r="Q2425" s="11">
        <v>178</v>
      </c>
      <c r="R2425" s="11">
        <v>201601</v>
      </c>
      <c r="S2425" s="11">
        <v>69</v>
      </c>
      <c r="T2425" s="11" t="s">
        <v>186</v>
      </c>
      <c r="U2425" s="11" t="s">
        <v>3290</v>
      </c>
    </row>
    <row r="2426" spans="1:21">
      <c r="A2426" s="11">
        <v>68570</v>
      </c>
      <c r="B2426" s="11">
        <v>2</v>
      </c>
      <c r="C2426" s="11"/>
      <c r="D2426" s="11">
        <v>64.7</v>
      </c>
      <c r="E2426" s="11">
        <v>3</v>
      </c>
      <c r="F2426" s="11">
        <v>4</v>
      </c>
      <c r="G2426" s="11">
        <v>1</v>
      </c>
      <c r="H2426" s="11">
        <v>6</v>
      </c>
      <c r="I2426" s="11"/>
      <c r="J2426" s="11"/>
      <c r="K2426" s="11"/>
      <c r="L2426" s="11"/>
      <c r="M2426" s="11"/>
      <c r="N2426" s="11"/>
      <c r="O2426" s="11"/>
      <c r="P2426" s="11">
        <v>7.7740099999999996</v>
      </c>
      <c r="Q2426" s="11">
        <v>178</v>
      </c>
      <c r="R2426" s="11">
        <v>201601</v>
      </c>
      <c r="S2426" s="11">
        <v>69</v>
      </c>
      <c r="T2426" s="11" t="s">
        <v>186</v>
      </c>
      <c r="U2426" s="11" t="s">
        <v>3291</v>
      </c>
    </row>
    <row r="2427" spans="1:21">
      <c r="A2427" s="11">
        <v>68570</v>
      </c>
      <c r="B2427" s="11">
        <v>2</v>
      </c>
      <c r="C2427" s="11"/>
      <c r="D2427" s="11">
        <v>48.2</v>
      </c>
      <c r="E2427" s="11">
        <v>3</v>
      </c>
      <c r="F2427" s="11">
        <v>4</v>
      </c>
      <c r="G2427" s="11">
        <v>1</v>
      </c>
      <c r="H2427" s="11">
        <v>6</v>
      </c>
      <c r="I2427" s="11"/>
      <c r="J2427" s="11"/>
      <c r="K2427" s="11"/>
      <c r="L2427" s="11"/>
      <c r="M2427" s="11"/>
      <c r="N2427" s="11"/>
      <c r="O2427" s="11"/>
      <c r="P2427" s="11">
        <v>7.7740099999999996</v>
      </c>
      <c r="Q2427" s="11">
        <v>178</v>
      </c>
      <c r="R2427" s="11">
        <v>201601</v>
      </c>
      <c r="S2427" s="11">
        <v>69</v>
      </c>
      <c r="T2427" s="11" t="s">
        <v>186</v>
      </c>
      <c r="U2427" s="11" t="s">
        <v>3292</v>
      </c>
    </row>
    <row r="2428" spans="1:21">
      <c r="A2428" s="11">
        <v>68570</v>
      </c>
      <c r="B2428" s="11">
        <v>2</v>
      </c>
      <c r="C2428" s="11"/>
      <c r="D2428" s="11">
        <v>47.1</v>
      </c>
      <c r="E2428" s="11">
        <v>2</v>
      </c>
      <c r="F2428" s="11">
        <v>4</v>
      </c>
      <c r="G2428" s="11">
        <v>1</v>
      </c>
      <c r="H2428" s="11">
        <v>5</v>
      </c>
      <c r="I2428" s="11"/>
      <c r="J2428" s="11"/>
      <c r="K2428" s="11"/>
      <c r="L2428" s="11"/>
      <c r="M2428" s="11"/>
      <c r="N2428" s="11"/>
      <c r="O2428" s="11"/>
      <c r="P2428" s="11">
        <v>7.7740099999999996</v>
      </c>
      <c r="Q2428" s="11">
        <v>178</v>
      </c>
      <c r="R2428" s="11">
        <v>201601</v>
      </c>
      <c r="S2428" s="11">
        <v>69</v>
      </c>
      <c r="T2428" s="11" t="s">
        <v>186</v>
      </c>
      <c r="U2428" s="11" t="s">
        <v>3293</v>
      </c>
    </row>
    <row r="2429" spans="1:21">
      <c r="A2429" s="11">
        <v>68570</v>
      </c>
      <c r="B2429" s="11">
        <v>2</v>
      </c>
      <c r="C2429" s="11"/>
      <c r="D2429" s="11">
        <v>51.7</v>
      </c>
      <c r="E2429" s="11">
        <v>2</v>
      </c>
      <c r="F2429" s="11">
        <v>4</v>
      </c>
      <c r="G2429" s="11">
        <v>1</v>
      </c>
      <c r="H2429" s="11">
        <v>5</v>
      </c>
      <c r="I2429" s="11"/>
      <c r="J2429" s="11"/>
      <c r="K2429" s="11"/>
      <c r="L2429" s="11"/>
      <c r="M2429" s="11"/>
      <c r="N2429" s="11"/>
      <c r="O2429" s="11"/>
      <c r="P2429" s="11">
        <v>7.7740099999999996</v>
      </c>
      <c r="Q2429" s="11">
        <v>178</v>
      </c>
      <c r="R2429" s="11">
        <v>201601</v>
      </c>
      <c r="S2429" s="11">
        <v>69</v>
      </c>
      <c r="T2429" s="11" t="s">
        <v>186</v>
      </c>
      <c r="U2429" s="11" t="s">
        <v>3294</v>
      </c>
    </row>
    <row r="2430" spans="1:21">
      <c r="A2430" s="11">
        <v>68570</v>
      </c>
      <c r="B2430" s="11">
        <v>2</v>
      </c>
      <c r="C2430" s="11"/>
      <c r="D2430" s="11">
        <v>48.9</v>
      </c>
      <c r="E2430" s="11">
        <v>2</v>
      </c>
      <c r="F2430" s="11">
        <v>4</v>
      </c>
      <c r="G2430" s="11">
        <v>1</v>
      </c>
      <c r="H2430" s="11">
        <v>5</v>
      </c>
      <c r="I2430" s="11"/>
      <c r="J2430" s="11"/>
      <c r="K2430" s="11"/>
      <c r="L2430" s="11"/>
      <c r="M2430" s="11"/>
      <c r="N2430" s="11"/>
      <c r="O2430" s="11"/>
      <c r="P2430" s="11">
        <v>7.7740099999999996</v>
      </c>
      <c r="Q2430" s="11">
        <v>178</v>
      </c>
      <c r="R2430" s="11">
        <v>201601</v>
      </c>
      <c r="S2430" s="11">
        <v>69</v>
      </c>
      <c r="T2430" s="11" t="s">
        <v>186</v>
      </c>
      <c r="U2430" s="11" t="s">
        <v>3295</v>
      </c>
    </row>
    <row r="2431" spans="1:21">
      <c r="A2431" s="11">
        <v>68570</v>
      </c>
      <c r="B2431" s="11">
        <v>2</v>
      </c>
      <c r="C2431" s="11"/>
      <c r="D2431" s="11">
        <v>41.3</v>
      </c>
      <c r="E2431" s="11">
        <v>2</v>
      </c>
      <c r="F2431" s="11">
        <v>4</v>
      </c>
      <c r="G2431" s="11">
        <v>1</v>
      </c>
      <c r="H2431" s="11">
        <v>5</v>
      </c>
      <c r="I2431" s="11"/>
      <c r="J2431" s="11"/>
      <c r="K2431" s="11"/>
      <c r="L2431" s="11"/>
      <c r="M2431" s="11"/>
      <c r="N2431" s="11"/>
      <c r="O2431" s="11"/>
      <c r="P2431" s="11">
        <v>7.7740099999999996</v>
      </c>
      <c r="Q2431" s="11">
        <v>178</v>
      </c>
      <c r="R2431" s="11">
        <v>201601</v>
      </c>
      <c r="S2431" s="11">
        <v>69</v>
      </c>
      <c r="T2431" s="11" t="s">
        <v>186</v>
      </c>
      <c r="U2431" s="11" t="s">
        <v>3296</v>
      </c>
    </row>
    <row r="2432" spans="1:21">
      <c r="A2432" s="11">
        <v>68570</v>
      </c>
      <c r="B2432" s="11">
        <v>2</v>
      </c>
      <c r="C2432" s="11"/>
      <c r="D2432" s="11">
        <v>48.5</v>
      </c>
      <c r="E2432" s="11">
        <v>2</v>
      </c>
      <c r="F2432" s="11">
        <v>4</v>
      </c>
      <c r="G2432" s="11">
        <v>1</v>
      </c>
      <c r="H2432" s="11">
        <v>5</v>
      </c>
      <c r="I2432" s="11"/>
      <c r="J2432" s="11"/>
      <c r="K2432" s="11"/>
      <c r="L2432" s="11"/>
      <c r="M2432" s="11"/>
      <c r="N2432" s="11"/>
      <c r="O2432" s="11"/>
      <c r="P2432" s="11">
        <v>7.7740099999999996</v>
      </c>
      <c r="Q2432" s="11">
        <v>178</v>
      </c>
      <c r="R2432" s="11">
        <v>201601</v>
      </c>
      <c r="S2432" s="11">
        <v>69</v>
      </c>
      <c r="T2432" s="11" t="s">
        <v>186</v>
      </c>
      <c r="U2432" s="11" t="s">
        <v>3297</v>
      </c>
    </row>
    <row r="2433" spans="1:21">
      <c r="A2433" s="11">
        <v>68570</v>
      </c>
      <c r="B2433" s="11">
        <v>2</v>
      </c>
      <c r="C2433" s="11"/>
      <c r="D2433" s="11">
        <v>47.7</v>
      </c>
      <c r="E2433" s="11">
        <v>2</v>
      </c>
      <c r="F2433" s="11">
        <v>4</v>
      </c>
      <c r="G2433" s="11">
        <v>1</v>
      </c>
      <c r="H2433" s="11">
        <v>5</v>
      </c>
      <c r="I2433" s="11"/>
      <c r="J2433" s="11"/>
      <c r="K2433" s="11"/>
      <c r="L2433" s="11"/>
      <c r="M2433" s="11"/>
      <c r="N2433" s="11"/>
      <c r="O2433" s="11"/>
      <c r="P2433" s="11">
        <v>7.7740099999999996</v>
      </c>
      <c r="Q2433" s="11">
        <v>178</v>
      </c>
      <c r="R2433" s="11">
        <v>201601</v>
      </c>
      <c r="S2433" s="11">
        <v>69</v>
      </c>
      <c r="T2433" s="11" t="s">
        <v>186</v>
      </c>
      <c r="U2433" s="11" t="s">
        <v>3298</v>
      </c>
    </row>
    <row r="2434" spans="1:21">
      <c r="A2434" s="11">
        <v>68570</v>
      </c>
      <c r="B2434" s="11">
        <v>2</v>
      </c>
      <c r="C2434" s="11"/>
      <c r="D2434" s="11">
        <v>52</v>
      </c>
      <c r="E2434" s="11">
        <v>2</v>
      </c>
      <c r="F2434" s="11">
        <v>4</v>
      </c>
      <c r="G2434" s="11">
        <v>1</v>
      </c>
      <c r="H2434" s="11">
        <v>5</v>
      </c>
      <c r="I2434" s="11"/>
      <c r="J2434" s="11"/>
      <c r="K2434" s="11"/>
      <c r="L2434" s="11"/>
      <c r="M2434" s="11"/>
      <c r="N2434" s="11"/>
      <c r="O2434" s="11"/>
      <c r="P2434" s="11">
        <v>7.7740099999999996</v>
      </c>
      <c r="Q2434" s="11">
        <v>178</v>
      </c>
      <c r="R2434" s="11">
        <v>201601</v>
      </c>
      <c r="S2434" s="11">
        <v>69</v>
      </c>
      <c r="T2434" s="11" t="s">
        <v>186</v>
      </c>
      <c r="U2434" s="11" t="s">
        <v>3299</v>
      </c>
    </row>
    <row r="2435" spans="1:21">
      <c r="A2435" s="11">
        <v>68570</v>
      </c>
      <c r="B2435" s="11">
        <v>2</v>
      </c>
      <c r="C2435" s="11"/>
      <c r="D2435" s="11">
        <v>52.8</v>
      </c>
      <c r="E2435" s="11">
        <v>2</v>
      </c>
      <c r="F2435" s="11">
        <v>4</v>
      </c>
      <c r="G2435" s="11">
        <v>1</v>
      </c>
      <c r="H2435" s="11">
        <v>5</v>
      </c>
      <c r="I2435" s="11"/>
      <c r="J2435" s="11"/>
      <c r="K2435" s="11"/>
      <c r="L2435" s="11"/>
      <c r="M2435" s="11"/>
      <c r="N2435" s="11"/>
      <c r="O2435" s="11"/>
      <c r="P2435" s="11">
        <v>7.7740099999999996</v>
      </c>
      <c r="Q2435" s="11">
        <v>178</v>
      </c>
      <c r="R2435" s="11">
        <v>201601</v>
      </c>
      <c r="S2435" s="11">
        <v>69</v>
      </c>
      <c r="T2435" s="11" t="s">
        <v>186</v>
      </c>
      <c r="U2435" s="11" t="s">
        <v>3300</v>
      </c>
    </row>
    <row r="2436" spans="1:21">
      <c r="A2436" s="11">
        <v>68570</v>
      </c>
      <c r="B2436" s="11">
        <v>2</v>
      </c>
      <c r="C2436" s="11"/>
      <c r="D2436" s="11">
        <v>51.7</v>
      </c>
      <c r="E2436" s="11">
        <v>2</v>
      </c>
      <c r="F2436" s="11">
        <v>4</v>
      </c>
      <c r="G2436" s="11">
        <v>1</v>
      </c>
      <c r="H2436" s="11">
        <v>5</v>
      </c>
      <c r="I2436" s="11"/>
      <c r="J2436" s="11"/>
      <c r="K2436" s="11"/>
      <c r="L2436" s="11"/>
      <c r="M2436" s="11"/>
      <c r="N2436" s="11"/>
      <c r="O2436" s="11"/>
      <c r="P2436" s="11">
        <v>7.7740099999999996</v>
      </c>
      <c r="Q2436" s="11">
        <v>178</v>
      </c>
      <c r="R2436" s="11">
        <v>201601</v>
      </c>
      <c r="S2436" s="11">
        <v>69</v>
      </c>
      <c r="T2436" s="11" t="s">
        <v>186</v>
      </c>
      <c r="U2436" s="11" t="s">
        <v>3301</v>
      </c>
    </row>
    <row r="2437" spans="1:21">
      <c r="A2437" s="11">
        <v>68570</v>
      </c>
      <c r="B2437" s="11">
        <v>2</v>
      </c>
      <c r="C2437" s="11"/>
      <c r="D2437" s="11">
        <v>56</v>
      </c>
      <c r="E2437" s="11">
        <v>2</v>
      </c>
      <c r="F2437" s="11">
        <v>4</v>
      </c>
      <c r="G2437" s="11">
        <v>1</v>
      </c>
      <c r="H2437" s="11">
        <v>5</v>
      </c>
      <c r="I2437" s="11"/>
      <c r="J2437" s="11"/>
      <c r="K2437" s="11"/>
      <c r="L2437" s="11"/>
      <c r="M2437" s="11"/>
      <c r="N2437" s="11"/>
      <c r="O2437" s="11"/>
      <c r="P2437" s="11">
        <v>7.7740099999999996</v>
      </c>
      <c r="Q2437" s="11">
        <v>178</v>
      </c>
      <c r="R2437" s="11">
        <v>201601</v>
      </c>
      <c r="S2437" s="11">
        <v>69</v>
      </c>
      <c r="T2437" s="11" t="s">
        <v>186</v>
      </c>
      <c r="U2437" s="11" t="s">
        <v>3302</v>
      </c>
    </row>
    <row r="2438" spans="1:21">
      <c r="A2438" s="11">
        <v>68570</v>
      </c>
      <c r="B2438" s="11">
        <v>2</v>
      </c>
      <c r="C2438" s="11"/>
      <c r="D2438" s="11">
        <v>51.8</v>
      </c>
      <c r="E2438" s="11">
        <v>2</v>
      </c>
      <c r="F2438" s="11">
        <v>4</v>
      </c>
      <c r="G2438" s="11">
        <v>1</v>
      </c>
      <c r="H2438" s="11">
        <v>5</v>
      </c>
      <c r="I2438" s="11"/>
      <c r="J2438" s="11"/>
      <c r="K2438" s="11"/>
      <c r="L2438" s="11"/>
      <c r="M2438" s="11"/>
      <c r="N2438" s="11"/>
      <c r="O2438" s="11"/>
      <c r="P2438" s="11">
        <v>7.7740099999999996</v>
      </c>
      <c r="Q2438" s="11">
        <v>178</v>
      </c>
      <c r="R2438" s="11">
        <v>201601</v>
      </c>
      <c r="S2438" s="11">
        <v>69</v>
      </c>
      <c r="T2438" s="11" t="s">
        <v>186</v>
      </c>
      <c r="U2438" s="11" t="s">
        <v>3303</v>
      </c>
    </row>
    <row r="2439" spans="1:21">
      <c r="A2439" s="11">
        <v>68570</v>
      </c>
      <c r="B2439" s="11">
        <v>2</v>
      </c>
      <c r="C2439" s="11"/>
      <c r="D2439" s="11">
        <v>54.7</v>
      </c>
      <c r="E2439" s="11">
        <v>2</v>
      </c>
      <c r="F2439" s="11">
        <v>4</v>
      </c>
      <c r="G2439" s="11">
        <v>1</v>
      </c>
      <c r="H2439" s="11">
        <v>5</v>
      </c>
      <c r="I2439" s="11"/>
      <c r="J2439" s="11"/>
      <c r="K2439" s="11"/>
      <c r="L2439" s="11"/>
      <c r="M2439" s="11"/>
      <c r="N2439" s="11"/>
      <c r="O2439" s="11"/>
      <c r="P2439" s="11">
        <v>7.7740099999999996</v>
      </c>
      <c r="Q2439" s="11">
        <v>178</v>
      </c>
      <c r="R2439" s="11">
        <v>201601</v>
      </c>
      <c r="S2439" s="11">
        <v>69</v>
      </c>
      <c r="T2439" s="11" t="s">
        <v>186</v>
      </c>
      <c r="U2439" s="11" t="s">
        <v>3304</v>
      </c>
    </row>
    <row r="2440" spans="1:21">
      <c r="A2440" s="11">
        <v>68570</v>
      </c>
      <c r="B2440" s="11">
        <v>2</v>
      </c>
      <c r="C2440" s="11"/>
      <c r="D2440" s="11">
        <v>54.3</v>
      </c>
      <c r="E2440" s="11">
        <v>2</v>
      </c>
      <c r="F2440" s="11">
        <v>4</v>
      </c>
      <c r="G2440" s="11">
        <v>1</v>
      </c>
      <c r="H2440" s="11">
        <v>5</v>
      </c>
      <c r="I2440" s="11"/>
      <c r="J2440" s="11"/>
      <c r="K2440" s="11"/>
      <c r="L2440" s="11"/>
      <c r="M2440" s="11"/>
      <c r="N2440" s="11"/>
      <c r="O2440" s="11"/>
      <c r="P2440" s="11">
        <v>7.7740099999999996</v>
      </c>
      <c r="Q2440" s="11">
        <v>178</v>
      </c>
      <c r="R2440" s="11">
        <v>201601</v>
      </c>
      <c r="S2440" s="11">
        <v>69</v>
      </c>
      <c r="T2440" s="11" t="s">
        <v>186</v>
      </c>
      <c r="U2440" s="11" t="s">
        <v>3305</v>
      </c>
    </row>
    <row r="2441" spans="1:21">
      <c r="A2441" s="11">
        <v>68570</v>
      </c>
      <c r="B2441" s="11">
        <v>2</v>
      </c>
      <c r="C2441" s="11"/>
      <c r="D2441" s="11">
        <v>52.3</v>
      </c>
      <c r="E2441" s="11">
        <v>2</v>
      </c>
      <c r="F2441" s="11">
        <v>4</v>
      </c>
      <c r="G2441" s="11">
        <v>1</v>
      </c>
      <c r="H2441" s="11">
        <v>5</v>
      </c>
      <c r="I2441" s="11"/>
      <c r="J2441" s="11"/>
      <c r="K2441" s="11"/>
      <c r="L2441" s="11"/>
      <c r="M2441" s="11"/>
      <c r="N2441" s="11"/>
      <c r="O2441" s="11"/>
      <c r="P2441" s="11">
        <v>7.7740099999999996</v>
      </c>
      <c r="Q2441" s="11">
        <v>178</v>
      </c>
      <c r="R2441" s="11">
        <v>201601</v>
      </c>
      <c r="S2441" s="11">
        <v>69</v>
      </c>
      <c r="T2441" s="11" t="s">
        <v>186</v>
      </c>
      <c r="U2441" s="11" t="s">
        <v>3306</v>
      </c>
    </row>
    <row r="2442" spans="1:21">
      <c r="A2442" s="11">
        <v>68570</v>
      </c>
      <c r="B2442" s="11">
        <v>2</v>
      </c>
      <c r="C2442" s="11"/>
      <c r="D2442" s="11">
        <v>60.7</v>
      </c>
      <c r="E2442" s="11">
        <v>2</v>
      </c>
      <c r="F2442" s="11">
        <v>4</v>
      </c>
      <c r="G2442" s="11">
        <v>1</v>
      </c>
      <c r="H2442" s="11">
        <v>5</v>
      </c>
      <c r="I2442" s="11"/>
      <c r="J2442" s="11"/>
      <c r="K2442" s="11"/>
      <c r="L2442" s="11"/>
      <c r="M2442" s="11"/>
      <c r="N2442" s="11"/>
      <c r="O2442" s="11"/>
      <c r="P2442" s="11">
        <v>7.7740099999999996</v>
      </c>
      <c r="Q2442" s="11">
        <v>178</v>
      </c>
      <c r="R2442" s="11">
        <v>201601</v>
      </c>
      <c r="S2442" s="11">
        <v>69</v>
      </c>
      <c r="T2442" s="11" t="s">
        <v>186</v>
      </c>
      <c r="U2442" s="11" t="s">
        <v>3307</v>
      </c>
    </row>
    <row r="2443" spans="1:21">
      <c r="A2443" s="11">
        <v>68570</v>
      </c>
      <c r="B2443" s="11">
        <v>2</v>
      </c>
      <c r="C2443" s="11"/>
      <c r="D2443" s="11">
        <v>48.7</v>
      </c>
      <c r="E2443" s="11">
        <v>2</v>
      </c>
      <c r="F2443" s="11">
        <v>4</v>
      </c>
      <c r="G2443" s="11">
        <v>1</v>
      </c>
      <c r="H2443" s="11">
        <v>5</v>
      </c>
      <c r="I2443" s="11"/>
      <c r="J2443" s="11"/>
      <c r="K2443" s="11"/>
      <c r="L2443" s="11"/>
      <c r="M2443" s="11"/>
      <c r="N2443" s="11"/>
      <c r="O2443" s="11"/>
      <c r="P2443" s="11">
        <v>7.7740099999999996</v>
      </c>
      <c r="Q2443" s="11">
        <v>178</v>
      </c>
      <c r="R2443" s="11">
        <v>201601</v>
      </c>
      <c r="S2443" s="11">
        <v>69</v>
      </c>
      <c r="T2443" s="11" t="s">
        <v>186</v>
      </c>
      <c r="U2443" s="11" t="s">
        <v>3308</v>
      </c>
    </row>
    <row r="2444" spans="1:21">
      <c r="A2444" s="11">
        <v>68570</v>
      </c>
      <c r="B2444" s="11">
        <v>2</v>
      </c>
      <c r="C2444" s="11"/>
      <c r="D2444" s="11">
        <v>54.1</v>
      </c>
      <c r="E2444" s="11">
        <v>2</v>
      </c>
      <c r="F2444" s="11">
        <v>4</v>
      </c>
      <c r="G2444" s="11">
        <v>1</v>
      </c>
      <c r="H2444" s="11">
        <v>5</v>
      </c>
      <c r="I2444" s="11"/>
      <c r="J2444" s="11"/>
      <c r="K2444" s="11"/>
      <c r="L2444" s="11"/>
      <c r="M2444" s="11"/>
      <c r="N2444" s="11"/>
      <c r="O2444" s="11"/>
      <c r="P2444" s="11">
        <v>7.7740099999999996</v>
      </c>
      <c r="Q2444" s="11">
        <v>178</v>
      </c>
      <c r="R2444" s="11">
        <v>201601</v>
      </c>
      <c r="S2444" s="11">
        <v>69</v>
      </c>
      <c r="T2444" s="11" t="s">
        <v>186</v>
      </c>
      <c r="U2444" s="11" t="s">
        <v>3309</v>
      </c>
    </row>
    <row r="2445" spans="1:21">
      <c r="A2445" s="11">
        <v>68570</v>
      </c>
      <c r="B2445" s="11">
        <v>2</v>
      </c>
      <c r="C2445" s="11"/>
      <c r="D2445" s="11">
        <v>36.9</v>
      </c>
      <c r="E2445" s="11">
        <v>2</v>
      </c>
      <c r="F2445" s="11">
        <v>0</v>
      </c>
      <c r="G2445" s="11">
        <v>0</v>
      </c>
      <c r="H2445" s="11">
        <v>0</v>
      </c>
      <c r="I2445" s="11"/>
      <c r="J2445" s="11"/>
      <c r="K2445" s="11"/>
      <c r="L2445" s="11"/>
      <c r="M2445" s="11"/>
      <c r="N2445" s="11"/>
      <c r="O2445" s="11"/>
      <c r="P2445" s="11">
        <v>1</v>
      </c>
      <c r="Q2445" s="11">
        <v>178</v>
      </c>
      <c r="R2445" s="11">
        <v>201601</v>
      </c>
      <c r="S2445" s="11">
        <v>95</v>
      </c>
      <c r="T2445" s="11" t="s">
        <v>152</v>
      </c>
      <c r="U2445" s="11" t="s">
        <v>3310</v>
      </c>
    </row>
    <row r="2446" spans="1:21">
      <c r="A2446" s="11">
        <v>68570</v>
      </c>
      <c r="B2446" s="11">
        <v>2</v>
      </c>
      <c r="C2446" s="11"/>
      <c r="D2446" s="11">
        <v>20.2</v>
      </c>
      <c r="E2446" s="11">
        <v>2</v>
      </c>
      <c r="F2446" s="11">
        <v>0</v>
      </c>
      <c r="G2446" s="11">
        <v>0</v>
      </c>
      <c r="H2446" s="11">
        <v>0</v>
      </c>
      <c r="I2446" s="11"/>
      <c r="J2446" s="11"/>
      <c r="K2446" s="11"/>
      <c r="L2446" s="11"/>
      <c r="M2446" s="11"/>
      <c r="N2446" s="11"/>
      <c r="O2446" s="11"/>
      <c r="P2446" s="11">
        <v>1</v>
      </c>
      <c r="Q2446" s="11">
        <v>178</v>
      </c>
      <c r="R2446" s="11">
        <v>201601</v>
      </c>
      <c r="S2446" s="11">
        <v>95</v>
      </c>
      <c r="T2446" s="11" t="s">
        <v>152</v>
      </c>
      <c r="U2446" s="11" t="s">
        <v>3311</v>
      </c>
    </row>
    <row r="2447" spans="1:21">
      <c r="A2447" s="11">
        <v>68570</v>
      </c>
      <c r="B2447" s="11">
        <v>2</v>
      </c>
      <c r="C2447" s="11"/>
      <c r="D2447" s="11">
        <v>36.700000000000003</v>
      </c>
      <c r="E2447" s="11">
        <v>1</v>
      </c>
      <c r="F2447" s="11">
        <v>0</v>
      </c>
      <c r="G2447" s="11">
        <v>0</v>
      </c>
      <c r="H2447" s="11">
        <v>0</v>
      </c>
      <c r="I2447" s="11"/>
      <c r="J2447" s="11"/>
      <c r="K2447" s="11"/>
      <c r="L2447" s="11"/>
      <c r="M2447" s="11"/>
      <c r="N2447" s="11"/>
      <c r="O2447" s="11"/>
      <c r="P2447" s="11">
        <v>1</v>
      </c>
      <c r="Q2447" s="11">
        <v>178</v>
      </c>
      <c r="R2447" s="11">
        <v>201601</v>
      </c>
      <c r="S2447" s="11">
        <v>95</v>
      </c>
      <c r="T2447" s="11" t="s">
        <v>152</v>
      </c>
      <c r="U2447" s="11" t="s">
        <v>3312</v>
      </c>
    </row>
    <row r="2448" spans="1:21">
      <c r="A2448" s="11">
        <v>68550</v>
      </c>
      <c r="B2448" s="11">
        <v>1</v>
      </c>
      <c r="C2448" s="11"/>
      <c r="D2448" s="11">
        <v>49</v>
      </c>
      <c r="E2448" s="11">
        <v>2</v>
      </c>
      <c r="F2448" s="11"/>
      <c r="G2448" s="11"/>
      <c r="H2448" s="11"/>
      <c r="I2448" s="11"/>
      <c r="J2448" s="11"/>
      <c r="K2448" s="11">
        <v>5</v>
      </c>
      <c r="L2448" s="11">
        <v>50</v>
      </c>
      <c r="M2448" s="11">
        <v>100</v>
      </c>
      <c r="N2448" s="11">
        <v>60</v>
      </c>
      <c r="O2448" s="11"/>
      <c r="P2448" s="11">
        <v>1</v>
      </c>
      <c r="Q2448" s="11">
        <v>178</v>
      </c>
      <c r="R2448" s="11">
        <v>201601</v>
      </c>
      <c r="S2448" s="11">
        <v>95</v>
      </c>
      <c r="T2448" s="11" t="s">
        <v>152</v>
      </c>
      <c r="U2448" s="11" t="s">
        <v>3313</v>
      </c>
    </row>
    <row r="2449" spans="1:21">
      <c r="A2449" s="11">
        <v>68550</v>
      </c>
      <c r="B2449" s="11">
        <v>1</v>
      </c>
      <c r="C2449" s="11"/>
      <c r="D2449" s="11">
        <v>46.6</v>
      </c>
      <c r="E2449" s="11">
        <v>2</v>
      </c>
      <c r="F2449" s="11"/>
      <c r="G2449" s="11"/>
      <c r="H2449" s="11"/>
      <c r="I2449" s="11"/>
      <c r="J2449" s="11"/>
      <c r="K2449" s="11">
        <v>5</v>
      </c>
      <c r="L2449" s="11">
        <v>10</v>
      </c>
      <c r="M2449" s="11">
        <v>60</v>
      </c>
      <c r="N2449" s="11">
        <v>60</v>
      </c>
      <c r="O2449" s="11"/>
      <c r="P2449" s="11">
        <v>1</v>
      </c>
      <c r="Q2449" s="11">
        <v>178</v>
      </c>
      <c r="R2449" s="11">
        <v>201601</v>
      </c>
      <c r="S2449" s="11">
        <v>95</v>
      </c>
      <c r="T2449" s="11" t="s">
        <v>152</v>
      </c>
      <c r="U2449" s="11" t="s">
        <v>3314</v>
      </c>
    </row>
    <row r="2450" spans="1:21">
      <c r="A2450" s="11">
        <v>68550</v>
      </c>
      <c r="B2450" s="11">
        <v>1</v>
      </c>
      <c r="C2450" s="11"/>
      <c r="D2450" s="11">
        <v>76.3</v>
      </c>
      <c r="E2450" s="11">
        <v>2</v>
      </c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>
        <v>1</v>
      </c>
      <c r="Q2450" s="11">
        <v>178</v>
      </c>
      <c r="R2450" s="11">
        <v>201601</v>
      </c>
      <c r="S2450" s="11">
        <v>95</v>
      </c>
      <c r="T2450" s="11" t="s">
        <v>152</v>
      </c>
      <c r="U2450" s="11" t="s">
        <v>3315</v>
      </c>
    </row>
    <row r="2451" spans="1:21">
      <c r="A2451" s="11">
        <v>68550</v>
      </c>
      <c r="B2451" s="11">
        <v>1</v>
      </c>
      <c r="C2451" s="11"/>
      <c r="D2451" s="11">
        <v>35.799999999999997</v>
      </c>
      <c r="E2451" s="11">
        <v>2</v>
      </c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>
        <v>1</v>
      </c>
      <c r="Q2451" s="11">
        <v>178</v>
      </c>
      <c r="R2451" s="11">
        <v>201601</v>
      </c>
      <c r="S2451" s="11">
        <v>95</v>
      </c>
      <c r="T2451" s="11" t="s">
        <v>152</v>
      </c>
      <c r="U2451" s="11" t="s">
        <v>3316</v>
      </c>
    </row>
    <row r="2452" spans="1:21">
      <c r="A2452" s="11">
        <v>68550</v>
      </c>
      <c r="B2452" s="11">
        <v>1</v>
      </c>
      <c r="C2452" s="11"/>
      <c r="D2452" s="11">
        <v>127.1</v>
      </c>
      <c r="E2452" s="11">
        <v>3</v>
      </c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>
        <v>1</v>
      </c>
      <c r="Q2452" s="11">
        <v>178</v>
      </c>
      <c r="R2452" s="11">
        <v>201601</v>
      </c>
      <c r="S2452" s="11">
        <v>95</v>
      </c>
      <c r="T2452" s="11" t="s">
        <v>152</v>
      </c>
      <c r="U2452" s="11" t="s">
        <v>3317</v>
      </c>
    </row>
    <row r="2453" spans="1:21">
      <c r="A2453" s="11">
        <v>68550</v>
      </c>
      <c r="B2453" s="11">
        <v>1</v>
      </c>
      <c r="C2453" s="11"/>
      <c r="D2453" s="11">
        <v>132.9</v>
      </c>
      <c r="E2453" s="11">
        <v>3</v>
      </c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>
        <v>1</v>
      </c>
      <c r="Q2453" s="11">
        <v>178</v>
      </c>
      <c r="R2453" s="11">
        <v>201601</v>
      </c>
      <c r="S2453" s="11">
        <v>95</v>
      </c>
      <c r="T2453" s="11" t="s">
        <v>152</v>
      </c>
      <c r="U2453" s="11" t="s">
        <v>3318</v>
      </c>
    </row>
    <row r="2454" spans="1:21">
      <c r="A2454" s="11">
        <v>68550</v>
      </c>
      <c r="B2454" s="11">
        <v>1</v>
      </c>
      <c r="C2454" s="11"/>
      <c r="D2454" s="11">
        <v>133.9</v>
      </c>
      <c r="E2454" s="11">
        <v>3</v>
      </c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>
        <v>1</v>
      </c>
      <c r="Q2454" s="11">
        <v>178</v>
      </c>
      <c r="R2454" s="11">
        <v>201601</v>
      </c>
      <c r="S2454" s="11">
        <v>95</v>
      </c>
      <c r="T2454" s="11" t="s">
        <v>152</v>
      </c>
      <c r="U2454" s="11" t="s">
        <v>3319</v>
      </c>
    </row>
    <row r="2455" spans="1:21">
      <c r="A2455" s="11">
        <v>68550</v>
      </c>
      <c r="B2455" s="11">
        <v>2</v>
      </c>
      <c r="C2455" s="11"/>
      <c r="D2455" s="11">
        <v>37.799999999999997</v>
      </c>
      <c r="E2455" s="11">
        <v>2</v>
      </c>
      <c r="F2455" s="11">
        <v>0</v>
      </c>
      <c r="G2455" s="11">
        <v>0</v>
      </c>
      <c r="H2455" s="11">
        <v>0</v>
      </c>
      <c r="I2455" s="11"/>
      <c r="J2455" s="11"/>
      <c r="K2455" s="11">
        <v>5</v>
      </c>
      <c r="L2455" s="11">
        <v>50</v>
      </c>
      <c r="M2455" s="11">
        <v>70</v>
      </c>
      <c r="N2455" s="11">
        <v>60</v>
      </c>
      <c r="O2455" s="11"/>
      <c r="P2455" s="11">
        <v>1</v>
      </c>
      <c r="Q2455" s="11">
        <v>178</v>
      </c>
      <c r="R2455" s="11">
        <v>201601</v>
      </c>
      <c r="S2455" s="11">
        <v>95</v>
      </c>
      <c r="T2455" s="11" t="s">
        <v>152</v>
      </c>
      <c r="U2455" s="11" t="s">
        <v>3320</v>
      </c>
    </row>
    <row r="2456" spans="1:21">
      <c r="A2456" s="11">
        <v>68550</v>
      </c>
      <c r="B2456" s="11">
        <v>2</v>
      </c>
      <c r="C2456" s="11"/>
      <c r="D2456" s="11">
        <v>53.3</v>
      </c>
      <c r="E2456" s="11">
        <v>2</v>
      </c>
      <c r="F2456" s="11">
        <v>0</v>
      </c>
      <c r="G2456" s="11">
        <v>0</v>
      </c>
      <c r="H2456" s="11">
        <v>0</v>
      </c>
      <c r="I2456" s="11"/>
      <c r="J2456" s="11"/>
      <c r="K2456" s="11">
        <v>5</v>
      </c>
      <c r="L2456" s="11">
        <v>20</v>
      </c>
      <c r="M2456" s="11">
        <v>70</v>
      </c>
      <c r="N2456" s="11">
        <v>80</v>
      </c>
      <c r="O2456" s="11"/>
      <c r="P2456" s="11">
        <v>1</v>
      </c>
      <c r="Q2456" s="11">
        <v>178</v>
      </c>
      <c r="R2456" s="11">
        <v>201601</v>
      </c>
      <c r="S2456" s="11">
        <v>95</v>
      </c>
      <c r="T2456" s="11" t="s">
        <v>152</v>
      </c>
      <c r="U2456" s="11" t="s">
        <v>3321</v>
      </c>
    </row>
    <row r="2457" spans="1:21">
      <c r="A2457" s="11">
        <v>68550</v>
      </c>
      <c r="B2457" s="11">
        <v>2</v>
      </c>
      <c r="C2457" s="11"/>
      <c r="D2457" s="11">
        <v>63.8</v>
      </c>
      <c r="E2457" s="11">
        <v>2</v>
      </c>
      <c r="F2457" s="11">
        <v>0</v>
      </c>
      <c r="G2457" s="11">
        <v>0</v>
      </c>
      <c r="H2457" s="11">
        <v>0</v>
      </c>
      <c r="I2457" s="11"/>
      <c r="J2457" s="11"/>
      <c r="K2457" s="11">
        <v>5</v>
      </c>
      <c r="L2457" s="11">
        <v>5</v>
      </c>
      <c r="M2457" s="11">
        <v>50</v>
      </c>
      <c r="N2457" s="11">
        <v>70</v>
      </c>
      <c r="O2457" s="11"/>
      <c r="P2457" s="11">
        <v>1</v>
      </c>
      <c r="Q2457" s="11">
        <v>178</v>
      </c>
      <c r="R2457" s="11">
        <v>201601</v>
      </c>
      <c r="S2457" s="11">
        <v>95</v>
      </c>
      <c r="T2457" s="11" t="s">
        <v>152</v>
      </c>
      <c r="U2457" s="11" t="s">
        <v>3322</v>
      </c>
    </row>
    <row r="2458" spans="1:21">
      <c r="A2458" s="11">
        <v>68550</v>
      </c>
      <c r="B2458" s="11">
        <v>2</v>
      </c>
      <c r="C2458" s="11"/>
      <c r="D2458" s="11">
        <v>39.799999999999997</v>
      </c>
      <c r="E2458" s="11">
        <v>2</v>
      </c>
      <c r="F2458" s="11">
        <v>0</v>
      </c>
      <c r="G2458" s="11">
        <v>0</v>
      </c>
      <c r="H2458" s="11">
        <v>0</v>
      </c>
      <c r="I2458" s="11"/>
      <c r="J2458" s="11"/>
      <c r="K2458" s="11"/>
      <c r="L2458" s="11"/>
      <c r="M2458" s="11"/>
      <c r="N2458" s="11"/>
      <c r="O2458" s="11"/>
      <c r="P2458" s="11">
        <v>1</v>
      </c>
      <c r="Q2458" s="11">
        <v>178</v>
      </c>
      <c r="R2458" s="11">
        <v>201601</v>
      </c>
      <c r="S2458" s="11">
        <v>95</v>
      </c>
      <c r="T2458" s="11" t="s">
        <v>152</v>
      </c>
      <c r="U2458" s="11" t="s">
        <v>3323</v>
      </c>
    </row>
    <row r="2459" spans="1:21">
      <c r="A2459" s="11">
        <v>68550</v>
      </c>
      <c r="B2459" s="11">
        <v>2</v>
      </c>
      <c r="C2459" s="11"/>
      <c r="D2459" s="11">
        <v>69</v>
      </c>
      <c r="E2459" s="11">
        <v>2</v>
      </c>
      <c r="F2459" s="11">
        <v>0</v>
      </c>
      <c r="G2459" s="11">
        <v>0</v>
      </c>
      <c r="H2459" s="11">
        <v>0</v>
      </c>
      <c r="I2459" s="11"/>
      <c r="J2459" s="11"/>
      <c r="K2459" s="11"/>
      <c r="L2459" s="11"/>
      <c r="M2459" s="11"/>
      <c r="N2459" s="11"/>
      <c r="O2459" s="11"/>
      <c r="P2459" s="11">
        <v>1</v>
      </c>
      <c r="Q2459" s="11">
        <v>178</v>
      </c>
      <c r="R2459" s="11">
        <v>201601</v>
      </c>
      <c r="S2459" s="11">
        <v>95</v>
      </c>
      <c r="T2459" s="11" t="s">
        <v>152</v>
      </c>
      <c r="U2459" s="11" t="s">
        <v>3324</v>
      </c>
    </row>
    <row r="2460" spans="1:21">
      <c r="A2460" s="11">
        <v>68550</v>
      </c>
      <c r="B2460" s="11">
        <v>2</v>
      </c>
      <c r="C2460" s="11"/>
      <c r="D2460" s="11">
        <v>69.900000000000006</v>
      </c>
      <c r="E2460" s="11">
        <v>2</v>
      </c>
      <c r="F2460" s="11">
        <v>0</v>
      </c>
      <c r="G2460" s="11">
        <v>0</v>
      </c>
      <c r="H2460" s="11">
        <v>0</v>
      </c>
      <c r="I2460" s="11"/>
      <c r="J2460" s="11"/>
      <c r="K2460" s="11"/>
      <c r="L2460" s="11"/>
      <c r="M2460" s="11"/>
      <c r="N2460" s="11"/>
      <c r="O2460" s="11"/>
      <c r="P2460" s="11">
        <v>1</v>
      </c>
      <c r="Q2460" s="11">
        <v>178</v>
      </c>
      <c r="R2460" s="11">
        <v>201601</v>
      </c>
      <c r="S2460" s="11">
        <v>95</v>
      </c>
      <c r="T2460" s="11" t="s">
        <v>152</v>
      </c>
      <c r="U2460" s="11" t="s">
        <v>3325</v>
      </c>
    </row>
    <row r="2461" spans="1:21">
      <c r="A2461" s="11">
        <v>68570</v>
      </c>
      <c r="B2461" s="11">
        <v>1</v>
      </c>
      <c r="C2461" s="11"/>
      <c r="D2461" s="11">
        <v>81.900000000000006</v>
      </c>
      <c r="E2461" s="11">
        <v>2</v>
      </c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>
        <v>1</v>
      </c>
      <c r="Q2461" s="11">
        <v>178</v>
      </c>
      <c r="R2461" s="11">
        <v>201601</v>
      </c>
      <c r="S2461" s="11">
        <v>96</v>
      </c>
      <c r="T2461" s="11" t="s">
        <v>150</v>
      </c>
      <c r="U2461" s="11" t="s">
        <v>3326</v>
      </c>
    </row>
    <row r="2462" spans="1:21">
      <c r="A2462" s="11">
        <v>68570</v>
      </c>
      <c r="B2462" s="11">
        <v>1</v>
      </c>
      <c r="C2462" s="11"/>
      <c r="D2462" s="11">
        <v>53.7</v>
      </c>
      <c r="E2462" s="11">
        <v>2</v>
      </c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>
        <v>1</v>
      </c>
      <c r="Q2462" s="11">
        <v>178</v>
      </c>
      <c r="R2462" s="11">
        <v>201601</v>
      </c>
      <c r="S2462" s="11">
        <v>96</v>
      </c>
      <c r="T2462" s="11" t="s">
        <v>150</v>
      </c>
      <c r="U2462" s="11" t="s">
        <v>3327</v>
      </c>
    </row>
    <row r="2463" spans="1:21">
      <c r="A2463" s="11">
        <v>68570</v>
      </c>
      <c r="B2463" s="11">
        <v>1</v>
      </c>
      <c r="C2463" s="11"/>
      <c r="D2463" s="11">
        <v>85.7</v>
      </c>
      <c r="E2463" s="11">
        <v>2</v>
      </c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>
        <v>1</v>
      </c>
      <c r="Q2463" s="11">
        <v>178</v>
      </c>
      <c r="R2463" s="11">
        <v>201601</v>
      </c>
      <c r="S2463" s="11">
        <v>98</v>
      </c>
      <c r="T2463" s="11" t="s">
        <v>146</v>
      </c>
      <c r="U2463" s="11" t="s">
        <v>3328</v>
      </c>
    </row>
    <row r="2464" spans="1:21">
      <c r="A2464" s="11">
        <v>68570</v>
      </c>
      <c r="B2464" s="11">
        <v>1</v>
      </c>
      <c r="C2464" s="11"/>
      <c r="D2464" s="11">
        <v>104.2</v>
      </c>
      <c r="E2464" s="11">
        <v>3</v>
      </c>
      <c r="F2464" s="11"/>
      <c r="G2464" s="11"/>
      <c r="H2464" s="11"/>
      <c r="I2464" s="11"/>
      <c r="J2464" s="11"/>
      <c r="K2464" s="11">
        <v>5</v>
      </c>
      <c r="L2464" s="11">
        <v>40</v>
      </c>
      <c r="M2464" s="11">
        <v>50</v>
      </c>
      <c r="N2464" s="11">
        <v>70</v>
      </c>
      <c r="O2464" s="11"/>
      <c r="P2464" s="11">
        <v>1</v>
      </c>
      <c r="Q2464" s="11">
        <v>178</v>
      </c>
      <c r="R2464" s="11">
        <v>201601</v>
      </c>
      <c r="S2464" s="11">
        <v>98</v>
      </c>
      <c r="T2464" s="11" t="s">
        <v>146</v>
      </c>
      <c r="U2464" s="11" t="s">
        <v>3329</v>
      </c>
    </row>
    <row r="2465" spans="1:21">
      <c r="A2465" s="11">
        <v>68570</v>
      </c>
      <c r="B2465" s="11">
        <v>1</v>
      </c>
      <c r="C2465" s="11"/>
      <c r="D2465" s="11">
        <v>74.900000000000006</v>
      </c>
      <c r="E2465" s="11">
        <v>2</v>
      </c>
      <c r="F2465" s="11"/>
      <c r="G2465" s="11"/>
      <c r="H2465" s="11"/>
      <c r="I2465" s="11"/>
      <c r="J2465" s="11"/>
      <c r="K2465" s="11">
        <v>5</v>
      </c>
      <c r="L2465" s="11">
        <v>30</v>
      </c>
      <c r="M2465" s="11">
        <v>80</v>
      </c>
      <c r="N2465" s="11">
        <v>30</v>
      </c>
      <c r="O2465" s="11"/>
      <c r="P2465" s="11">
        <v>1</v>
      </c>
      <c r="Q2465" s="11">
        <v>178</v>
      </c>
      <c r="R2465" s="11">
        <v>201601</v>
      </c>
      <c r="S2465" s="11">
        <v>98</v>
      </c>
      <c r="T2465" s="11" t="s">
        <v>146</v>
      </c>
      <c r="U2465" s="11" t="s">
        <v>3330</v>
      </c>
    </row>
    <row r="2466" spans="1:21">
      <c r="A2466" s="11">
        <v>68570</v>
      </c>
      <c r="B2466" s="11">
        <v>1</v>
      </c>
      <c r="C2466" s="11"/>
      <c r="D2466" s="11">
        <v>81.8</v>
      </c>
      <c r="E2466" s="11">
        <v>2</v>
      </c>
      <c r="F2466" s="11"/>
      <c r="G2466" s="11"/>
      <c r="H2466" s="11"/>
      <c r="I2466" s="11"/>
      <c r="J2466" s="11"/>
      <c r="K2466" s="11">
        <v>5</v>
      </c>
      <c r="L2466" s="11">
        <v>60</v>
      </c>
      <c r="M2466" s="11">
        <v>60</v>
      </c>
      <c r="N2466" s="11">
        <v>60</v>
      </c>
      <c r="O2466" s="11"/>
      <c r="P2466" s="11">
        <v>1</v>
      </c>
      <c r="Q2466" s="11">
        <v>178</v>
      </c>
      <c r="R2466" s="11">
        <v>201601</v>
      </c>
      <c r="S2466" s="11">
        <v>98</v>
      </c>
      <c r="T2466" s="11" t="s">
        <v>146</v>
      </c>
      <c r="U2466" s="11" t="s">
        <v>3331</v>
      </c>
    </row>
    <row r="2467" spans="1:21">
      <c r="A2467" s="11">
        <v>68570</v>
      </c>
      <c r="B2467" s="11">
        <v>1</v>
      </c>
      <c r="C2467" s="11"/>
      <c r="D2467" s="11">
        <v>86.6</v>
      </c>
      <c r="E2467" s="11">
        <v>2</v>
      </c>
      <c r="F2467" s="11"/>
      <c r="G2467" s="11"/>
      <c r="H2467" s="11"/>
      <c r="I2467" s="11"/>
      <c r="J2467" s="11"/>
      <c r="K2467" s="11">
        <v>5</v>
      </c>
      <c r="L2467" s="11">
        <v>20</v>
      </c>
      <c r="M2467" s="11">
        <v>90</v>
      </c>
      <c r="N2467" s="11">
        <v>80</v>
      </c>
      <c r="O2467" s="11"/>
      <c r="P2467" s="11">
        <v>1</v>
      </c>
      <c r="Q2467" s="11">
        <v>178</v>
      </c>
      <c r="R2467" s="11">
        <v>201601</v>
      </c>
      <c r="S2467" s="11">
        <v>98</v>
      </c>
      <c r="T2467" s="11" t="s">
        <v>146</v>
      </c>
      <c r="U2467" s="11" t="s">
        <v>3332</v>
      </c>
    </row>
    <row r="2468" spans="1:21">
      <c r="A2468" s="11">
        <v>68570</v>
      </c>
      <c r="B2468" s="11">
        <v>1</v>
      </c>
      <c r="C2468" s="11"/>
      <c r="D2468" s="11">
        <v>63.8</v>
      </c>
      <c r="E2468" s="11">
        <v>2</v>
      </c>
      <c r="F2468" s="11"/>
      <c r="G2468" s="11"/>
      <c r="H2468" s="11"/>
      <c r="I2468" s="11"/>
      <c r="J2468" s="11"/>
      <c r="K2468" s="11">
        <v>5</v>
      </c>
      <c r="L2468" s="11">
        <v>70</v>
      </c>
      <c r="M2468" s="11">
        <v>80</v>
      </c>
      <c r="N2468" s="11">
        <v>80</v>
      </c>
      <c r="O2468" s="11"/>
      <c r="P2468" s="11">
        <v>1</v>
      </c>
      <c r="Q2468" s="11">
        <v>178</v>
      </c>
      <c r="R2468" s="11">
        <v>201601</v>
      </c>
      <c r="S2468" s="11">
        <v>98</v>
      </c>
      <c r="T2468" s="11" t="s">
        <v>146</v>
      </c>
      <c r="U2468" s="11" t="s">
        <v>3333</v>
      </c>
    </row>
    <row r="2469" spans="1:21">
      <c r="A2469" s="11">
        <v>68570</v>
      </c>
      <c r="B2469" s="11">
        <v>1</v>
      </c>
      <c r="C2469" s="11"/>
      <c r="D2469" s="11">
        <v>78.900000000000006</v>
      </c>
      <c r="E2469" s="11">
        <v>2</v>
      </c>
      <c r="F2469" s="11"/>
      <c r="G2469" s="11"/>
      <c r="H2469" s="11"/>
      <c r="I2469" s="11"/>
      <c r="J2469" s="11"/>
      <c r="K2469" s="11">
        <v>5</v>
      </c>
      <c r="L2469" s="11">
        <v>60</v>
      </c>
      <c r="M2469" s="11">
        <v>80</v>
      </c>
      <c r="N2469" s="11">
        <v>80</v>
      </c>
      <c r="O2469" s="11"/>
      <c r="P2469" s="11">
        <v>1</v>
      </c>
      <c r="Q2469" s="11">
        <v>178</v>
      </c>
      <c r="R2469" s="11">
        <v>201601</v>
      </c>
      <c r="S2469" s="11">
        <v>98</v>
      </c>
      <c r="T2469" s="11" t="s">
        <v>146</v>
      </c>
      <c r="U2469" s="11" t="s">
        <v>3334</v>
      </c>
    </row>
    <row r="2470" spans="1:21">
      <c r="A2470" s="11">
        <v>68570</v>
      </c>
      <c r="B2470" s="11">
        <v>1</v>
      </c>
      <c r="C2470" s="11"/>
      <c r="D2470" s="11">
        <v>69.7</v>
      </c>
      <c r="E2470" s="11">
        <v>2</v>
      </c>
      <c r="F2470" s="11"/>
      <c r="G2470" s="11"/>
      <c r="H2470" s="11"/>
      <c r="I2470" s="11"/>
      <c r="J2470" s="11"/>
      <c r="K2470" s="11">
        <v>5</v>
      </c>
      <c r="L2470" s="11">
        <v>50</v>
      </c>
      <c r="M2470" s="11">
        <v>50</v>
      </c>
      <c r="N2470" s="11">
        <v>10</v>
      </c>
      <c r="O2470" s="11"/>
      <c r="P2470" s="11">
        <v>1</v>
      </c>
      <c r="Q2470" s="11">
        <v>178</v>
      </c>
      <c r="R2470" s="11">
        <v>201601</v>
      </c>
      <c r="S2470" s="11">
        <v>98</v>
      </c>
      <c r="T2470" s="11" t="s">
        <v>146</v>
      </c>
      <c r="U2470" s="11" t="s">
        <v>3335</v>
      </c>
    </row>
    <row r="2471" spans="1:21">
      <c r="A2471" s="11">
        <v>68570</v>
      </c>
      <c r="B2471" s="11">
        <v>1</v>
      </c>
      <c r="C2471" s="11"/>
      <c r="D2471" s="11">
        <v>87.2</v>
      </c>
      <c r="E2471" s="11">
        <v>2</v>
      </c>
      <c r="F2471" s="11"/>
      <c r="G2471" s="11"/>
      <c r="H2471" s="11"/>
      <c r="I2471" s="11"/>
      <c r="J2471" s="11"/>
      <c r="K2471" s="11">
        <v>5</v>
      </c>
      <c r="L2471" s="11">
        <v>30</v>
      </c>
      <c r="M2471" s="11">
        <v>60</v>
      </c>
      <c r="N2471" s="11">
        <v>30</v>
      </c>
      <c r="O2471" s="11"/>
      <c r="P2471" s="11">
        <v>1</v>
      </c>
      <c r="Q2471" s="11">
        <v>178</v>
      </c>
      <c r="R2471" s="11">
        <v>201601</v>
      </c>
      <c r="S2471" s="11">
        <v>98</v>
      </c>
      <c r="T2471" s="11" t="s">
        <v>146</v>
      </c>
      <c r="U2471" s="11" t="s">
        <v>3336</v>
      </c>
    </row>
    <row r="2472" spans="1:21">
      <c r="A2472" s="11">
        <v>68570</v>
      </c>
      <c r="B2472" s="11">
        <v>1</v>
      </c>
      <c r="C2472" s="11"/>
      <c r="D2472" s="11">
        <v>66</v>
      </c>
      <c r="E2472" s="11">
        <v>2</v>
      </c>
      <c r="F2472" s="11"/>
      <c r="G2472" s="11"/>
      <c r="H2472" s="11"/>
      <c r="I2472" s="11"/>
      <c r="J2472" s="11"/>
      <c r="K2472" s="11">
        <v>5</v>
      </c>
      <c r="L2472" s="11">
        <v>0</v>
      </c>
      <c r="M2472" s="11">
        <v>0</v>
      </c>
      <c r="N2472" s="11">
        <v>10</v>
      </c>
      <c r="O2472" s="11"/>
      <c r="P2472" s="11">
        <v>1</v>
      </c>
      <c r="Q2472" s="11">
        <v>178</v>
      </c>
      <c r="R2472" s="11">
        <v>201601</v>
      </c>
      <c r="S2472" s="11">
        <v>98</v>
      </c>
      <c r="T2472" s="11" t="s">
        <v>146</v>
      </c>
      <c r="U2472" s="11" t="s">
        <v>3337</v>
      </c>
    </row>
    <row r="2473" spans="1:21">
      <c r="A2473" s="11">
        <v>68570</v>
      </c>
      <c r="B2473" s="11">
        <v>1</v>
      </c>
      <c r="C2473" s="11"/>
      <c r="D2473" s="11">
        <v>83.4</v>
      </c>
      <c r="E2473" s="11">
        <v>2</v>
      </c>
      <c r="F2473" s="11"/>
      <c r="G2473" s="11"/>
      <c r="H2473" s="11"/>
      <c r="I2473" s="11"/>
      <c r="J2473" s="11"/>
      <c r="K2473" s="11">
        <v>5</v>
      </c>
      <c r="L2473" s="11">
        <v>40</v>
      </c>
      <c r="M2473" s="11">
        <v>60</v>
      </c>
      <c r="N2473" s="11">
        <v>60</v>
      </c>
      <c r="O2473" s="11"/>
      <c r="P2473" s="11">
        <v>1</v>
      </c>
      <c r="Q2473" s="11">
        <v>178</v>
      </c>
      <c r="R2473" s="11">
        <v>201601</v>
      </c>
      <c r="S2473" s="11">
        <v>98</v>
      </c>
      <c r="T2473" s="11" t="s">
        <v>146</v>
      </c>
      <c r="U2473" s="11" t="s">
        <v>3338</v>
      </c>
    </row>
    <row r="2474" spans="1:21">
      <c r="A2474" s="11">
        <v>68570</v>
      </c>
      <c r="B2474" s="11">
        <v>1</v>
      </c>
      <c r="C2474" s="11"/>
      <c r="D2474" s="11">
        <v>54</v>
      </c>
      <c r="E2474" s="11">
        <v>2</v>
      </c>
      <c r="F2474" s="11"/>
      <c r="G2474" s="11"/>
      <c r="H2474" s="11"/>
      <c r="I2474" s="11"/>
      <c r="J2474" s="11"/>
      <c r="K2474" s="11">
        <v>5</v>
      </c>
      <c r="L2474" s="11">
        <v>30</v>
      </c>
      <c r="M2474" s="11">
        <v>30</v>
      </c>
      <c r="N2474" s="11">
        <v>30</v>
      </c>
      <c r="O2474" s="11"/>
      <c r="P2474" s="11">
        <v>1</v>
      </c>
      <c r="Q2474" s="11">
        <v>178</v>
      </c>
      <c r="R2474" s="11">
        <v>201601</v>
      </c>
      <c r="S2474" s="11">
        <v>98</v>
      </c>
      <c r="T2474" s="11" t="s">
        <v>146</v>
      </c>
      <c r="U2474" s="11" t="s">
        <v>3339</v>
      </c>
    </row>
    <row r="2475" spans="1:21">
      <c r="A2475" s="11">
        <v>68570</v>
      </c>
      <c r="B2475" s="11">
        <v>1</v>
      </c>
      <c r="C2475" s="11"/>
      <c r="D2475" s="11">
        <v>77</v>
      </c>
      <c r="E2475" s="11">
        <v>2</v>
      </c>
      <c r="F2475" s="11"/>
      <c r="G2475" s="11"/>
      <c r="H2475" s="11"/>
      <c r="I2475" s="11"/>
      <c r="J2475" s="11"/>
      <c r="K2475" s="11">
        <v>5</v>
      </c>
      <c r="L2475" s="11">
        <v>0</v>
      </c>
      <c r="M2475" s="11">
        <v>0</v>
      </c>
      <c r="N2475" s="11">
        <v>10</v>
      </c>
      <c r="O2475" s="11"/>
      <c r="P2475" s="11">
        <v>1</v>
      </c>
      <c r="Q2475" s="11">
        <v>178</v>
      </c>
      <c r="R2475" s="11">
        <v>201601</v>
      </c>
      <c r="S2475" s="11">
        <v>98</v>
      </c>
      <c r="T2475" s="11" t="s">
        <v>146</v>
      </c>
      <c r="U2475" s="11" t="s">
        <v>3340</v>
      </c>
    </row>
    <row r="2476" spans="1:21">
      <c r="A2476" s="11">
        <v>68570</v>
      </c>
      <c r="B2476" s="11">
        <v>1</v>
      </c>
      <c r="C2476" s="11"/>
      <c r="D2476" s="11">
        <v>64</v>
      </c>
      <c r="E2476" s="11">
        <v>2</v>
      </c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>
        <v>1</v>
      </c>
      <c r="Q2476" s="11">
        <v>178</v>
      </c>
      <c r="R2476" s="11">
        <v>201601</v>
      </c>
      <c r="S2476" s="11">
        <v>98</v>
      </c>
      <c r="T2476" s="11" t="s">
        <v>146</v>
      </c>
      <c r="U2476" s="11" t="s">
        <v>3341</v>
      </c>
    </row>
    <row r="2477" spans="1:21">
      <c r="A2477" s="11">
        <v>68570</v>
      </c>
      <c r="B2477" s="11">
        <v>1</v>
      </c>
      <c r="C2477" s="11"/>
      <c r="D2477" s="11">
        <v>81.7</v>
      </c>
      <c r="E2477" s="11">
        <v>1</v>
      </c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>
        <v>1</v>
      </c>
      <c r="Q2477" s="11">
        <v>178</v>
      </c>
      <c r="R2477" s="11">
        <v>201601</v>
      </c>
      <c r="S2477" s="11">
        <v>98</v>
      </c>
      <c r="T2477" s="11" t="s">
        <v>146</v>
      </c>
      <c r="U2477" s="11" t="s">
        <v>3342</v>
      </c>
    </row>
    <row r="2478" spans="1:21">
      <c r="A2478" s="11">
        <v>68570</v>
      </c>
      <c r="B2478" s="11">
        <v>1</v>
      </c>
      <c r="C2478" s="11"/>
      <c r="D2478" s="11">
        <v>71.3</v>
      </c>
      <c r="E2478" s="11">
        <v>1</v>
      </c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>
        <v>1</v>
      </c>
      <c r="Q2478" s="11">
        <v>178</v>
      </c>
      <c r="R2478" s="11">
        <v>201601</v>
      </c>
      <c r="S2478" s="11">
        <v>98</v>
      </c>
      <c r="T2478" s="11" t="s">
        <v>146</v>
      </c>
      <c r="U2478" s="11" t="s">
        <v>3343</v>
      </c>
    </row>
    <row r="2479" spans="1:21">
      <c r="A2479" s="11">
        <v>68570</v>
      </c>
      <c r="B2479" s="11">
        <v>1</v>
      </c>
      <c r="C2479" s="11"/>
      <c r="D2479" s="11">
        <v>63.8</v>
      </c>
      <c r="E2479" s="11">
        <v>1</v>
      </c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>
        <v>1</v>
      </c>
      <c r="Q2479" s="11">
        <v>178</v>
      </c>
      <c r="R2479" s="11">
        <v>201601</v>
      </c>
      <c r="S2479" s="11">
        <v>98</v>
      </c>
      <c r="T2479" s="11" t="s">
        <v>146</v>
      </c>
      <c r="U2479" s="11" t="s">
        <v>3344</v>
      </c>
    </row>
    <row r="2480" spans="1:21">
      <c r="A2480" s="11">
        <v>68570</v>
      </c>
      <c r="B2480" s="11">
        <v>1</v>
      </c>
      <c r="C2480" s="11"/>
      <c r="D2480" s="11">
        <v>59.4</v>
      </c>
      <c r="E2480" s="11">
        <v>2</v>
      </c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>
        <v>1</v>
      </c>
      <c r="Q2480" s="11">
        <v>178</v>
      </c>
      <c r="R2480" s="11">
        <v>201601</v>
      </c>
      <c r="S2480" s="11">
        <v>98</v>
      </c>
      <c r="T2480" s="11" t="s">
        <v>146</v>
      </c>
      <c r="U2480" s="11" t="s">
        <v>3345</v>
      </c>
    </row>
    <row r="2481" spans="1:21">
      <c r="A2481" s="11">
        <v>68570</v>
      </c>
      <c r="B2481" s="11">
        <v>1</v>
      </c>
      <c r="C2481" s="11"/>
      <c r="D2481" s="11">
        <v>90.1</v>
      </c>
      <c r="E2481" s="11">
        <v>2</v>
      </c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>
        <v>1</v>
      </c>
      <c r="Q2481" s="11">
        <v>178</v>
      </c>
      <c r="R2481" s="11">
        <v>201601</v>
      </c>
      <c r="S2481" s="11">
        <v>98</v>
      </c>
      <c r="T2481" s="11" t="s">
        <v>146</v>
      </c>
      <c r="U2481" s="11" t="s">
        <v>3346</v>
      </c>
    </row>
    <row r="2482" spans="1:21">
      <c r="A2482" s="11">
        <v>68570</v>
      </c>
      <c r="B2482" s="11">
        <v>1</v>
      </c>
      <c r="C2482" s="11"/>
      <c r="D2482" s="11">
        <v>95.4</v>
      </c>
      <c r="E2482" s="11">
        <v>2</v>
      </c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>
        <v>1</v>
      </c>
      <c r="Q2482" s="11">
        <v>178</v>
      </c>
      <c r="R2482" s="11">
        <v>201601</v>
      </c>
      <c r="S2482" s="11">
        <v>98</v>
      </c>
      <c r="T2482" s="11" t="s">
        <v>146</v>
      </c>
      <c r="U2482" s="11" t="s">
        <v>3347</v>
      </c>
    </row>
    <row r="2483" spans="1:21">
      <c r="A2483" s="11">
        <v>68570</v>
      </c>
      <c r="B2483" s="11">
        <v>1</v>
      </c>
      <c r="C2483" s="11"/>
      <c r="D2483" s="11">
        <v>75.400000000000006</v>
      </c>
      <c r="E2483" s="11">
        <v>2</v>
      </c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>
        <v>1</v>
      </c>
      <c r="Q2483" s="11">
        <v>178</v>
      </c>
      <c r="R2483" s="11">
        <v>201601</v>
      </c>
      <c r="S2483" s="11">
        <v>98</v>
      </c>
      <c r="T2483" s="11" t="s">
        <v>146</v>
      </c>
      <c r="U2483" s="11" t="s">
        <v>3348</v>
      </c>
    </row>
    <row r="2484" spans="1:21">
      <c r="A2484" s="11">
        <v>68570</v>
      </c>
      <c r="B2484" s="11">
        <v>1</v>
      </c>
      <c r="C2484" s="11"/>
      <c r="D2484" s="11">
        <v>65</v>
      </c>
      <c r="E2484" s="11">
        <v>2</v>
      </c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>
        <v>1</v>
      </c>
      <c r="Q2484" s="11">
        <v>178</v>
      </c>
      <c r="R2484" s="11">
        <v>201601</v>
      </c>
      <c r="S2484" s="11">
        <v>98</v>
      </c>
      <c r="T2484" s="11" t="s">
        <v>146</v>
      </c>
      <c r="U2484" s="11" t="s">
        <v>3349</v>
      </c>
    </row>
    <row r="2485" spans="1:21">
      <c r="A2485" s="11">
        <v>68570</v>
      </c>
      <c r="B2485" s="11">
        <v>1</v>
      </c>
      <c r="C2485" s="11"/>
      <c r="D2485" s="11">
        <v>79.8</v>
      </c>
      <c r="E2485" s="11">
        <v>2</v>
      </c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>
        <v>1</v>
      </c>
      <c r="Q2485" s="11">
        <v>178</v>
      </c>
      <c r="R2485" s="11">
        <v>201601</v>
      </c>
      <c r="S2485" s="11">
        <v>98</v>
      </c>
      <c r="T2485" s="11" t="s">
        <v>146</v>
      </c>
      <c r="U2485" s="11" t="s">
        <v>3350</v>
      </c>
    </row>
    <row r="2486" spans="1:21">
      <c r="A2486" s="11">
        <v>68570</v>
      </c>
      <c r="B2486" s="11">
        <v>1</v>
      </c>
      <c r="C2486" s="11"/>
      <c r="D2486" s="11">
        <v>95.4</v>
      </c>
      <c r="E2486" s="11">
        <v>2</v>
      </c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>
        <v>1</v>
      </c>
      <c r="Q2486" s="11">
        <v>178</v>
      </c>
      <c r="R2486" s="11">
        <v>201601</v>
      </c>
      <c r="S2486" s="11">
        <v>98</v>
      </c>
      <c r="T2486" s="11" t="s">
        <v>146</v>
      </c>
      <c r="U2486" s="11" t="s">
        <v>3351</v>
      </c>
    </row>
    <row r="2487" spans="1:21">
      <c r="A2487" s="11">
        <v>68570</v>
      </c>
      <c r="B2487" s="11">
        <v>1</v>
      </c>
      <c r="C2487" s="11"/>
      <c r="D2487" s="11">
        <v>105</v>
      </c>
      <c r="E2487" s="11">
        <v>2</v>
      </c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>
        <v>1</v>
      </c>
      <c r="Q2487" s="11">
        <v>178</v>
      </c>
      <c r="R2487" s="11">
        <v>201601</v>
      </c>
      <c r="S2487" s="11">
        <v>98</v>
      </c>
      <c r="T2487" s="11" t="s">
        <v>146</v>
      </c>
      <c r="U2487" s="11" t="s">
        <v>3352</v>
      </c>
    </row>
    <row r="2488" spans="1:21">
      <c r="A2488" s="11">
        <v>68570</v>
      </c>
      <c r="B2488" s="11">
        <v>1</v>
      </c>
      <c r="C2488" s="11"/>
      <c r="D2488" s="11">
        <v>117</v>
      </c>
      <c r="E2488" s="11">
        <v>2</v>
      </c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>
        <v>1</v>
      </c>
      <c r="Q2488" s="11">
        <v>178</v>
      </c>
      <c r="R2488" s="11">
        <v>201601</v>
      </c>
      <c r="S2488" s="11">
        <v>98</v>
      </c>
      <c r="T2488" s="11" t="s">
        <v>146</v>
      </c>
      <c r="U2488" s="11" t="s">
        <v>3353</v>
      </c>
    </row>
    <row r="2489" spans="1:21">
      <c r="A2489" s="11">
        <v>68570</v>
      </c>
      <c r="B2489" s="11">
        <v>1</v>
      </c>
      <c r="C2489" s="11"/>
      <c r="D2489" s="11">
        <v>97.9</v>
      </c>
      <c r="E2489" s="11">
        <v>2</v>
      </c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>
        <v>1</v>
      </c>
      <c r="Q2489" s="11">
        <v>178</v>
      </c>
      <c r="R2489" s="11">
        <v>201601</v>
      </c>
      <c r="S2489" s="11">
        <v>98</v>
      </c>
      <c r="T2489" s="11" t="s">
        <v>146</v>
      </c>
      <c r="U2489" s="11" t="s">
        <v>3354</v>
      </c>
    </row>
    <row r="2490" spans="1:21">
      <c r="A2490" s="11">
        <v>68570</v>
      </c>
      <c r="B2490" s="11">
        <v>1</v>
      </c>
      <c r="C2490" s="11"/>
      <c r="D2490" s="11">
        <v>101</v>
      </c>
      <c r="E2490" s="11">
        <v>2</v>
      </c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>
        <v>1</v>
      </c>
      <c r="Q2490" s="11">
        <v>178</v>
      </c>
      <c r="R2490" s="11">
        <v>201601</v>
      </c>
      <c r="S2490" s="11">
        <v>98</v>
      </c>
      <c r="T2490" s="11" t="s">
        <v>146</v>
      </c>
      <c r="U2490" s="11" t="s">
        <v>3355</v>
      </c>
    </row>
    <row r="2491" spans="1:21">
      <c r="A2491" s="11">
        <v>68570</v>
      </c>
      <c r="B2491" s="11">
        <v>1</v>
      </c>
      <c r="C2491" s="11"/>
      <c r="D2491" s="11">
        <v>80.3</v>
      </c>
      <c r="E2491" s="11">
        <v>2</v>
      </c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>
        <v>1</v>
      </c>
      <c r="Q2491" s="11">
        <v>178</v>
      </c>
      <c r="R2491" s="11">
        <v>201601</v>
      </c>
      <c r="S2491" s="11">
        <v>98</v>
      </c>
      <c r="T2491" s="11" t="s">
        <v>146</v>
      </c>
      <c r="U2491" s="11" t="s">
        <v>3356</v>
      </c>
    </row>
    <row r="2492" spans="1:21">
      <c r="A2492" s="11">
        <v>68570</v>
      </c>
      <c r="B2492" s="11">
        <v>1</v>
      </c>
      <c r="C2492" s="11"/>
      <c r="D2492" s="11">
        <v>80.3</v>
      </c>
      <c r="E2492" s="11">
        <v>2</v>
      </c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>
        <v>1</v>
      </c>
      <c r="Q2492" s="11">
        <v>178</v>
      </c>
      <c r="R2492" s="11">
        <v>201601</v>
      </c>
      <c r="S2492" s="11">
        <v>98</v>
      </c>
      <c r="T2492" s="11" t="s">
        <v>146</v>
      </c>
      <c r="U2492" s="11" t="s">
        <v>3357</v>
      </c>
    </row>
    <row r="2493" spans="1:21">
      <c r="A2493" s="11">
        <v>68570</v>
      </c>
      <c r="B2493" s="11">
        <v>1</v>
      </c>
      <c r="C2493" s="11"/>
      <c r="D2493" s="11">
        <v>88.2</v>
      </c>
      <c r="E2493" s="11">
        <v>2</v>
      </c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>
        <v>1</v>
      </c>
      <c r="Q2493" s="11">
        <v>178</v>
      </c>
      <c r="R2493" s="11">
        <v>201601</v>
      </c>
      <c r="S2493" s="11">
        <v>98</v>
      </c>
      <c r="T2493" s="11" t="s">
        <v>146</v>
      </c>
      <c r="U2493" s="11" t="s">
        <v>3358</v>
      </c>
    </row>
    <row r="2494" spans="1:21">
      <c r="A2494" s="11">
        <v>68570</v>
      </c>
      <c r="B2494" s="11">
        <v>1</v>
      </c>
      <c r="C2494" s="11"/>
      <c r="D2494" s="11">
        <v>115.7</v>
      </c>
      <c r="E2494" s="11">
        <v>2</v>
      </c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>
        <v>1</v>
      </c>
      <c r="Q2494" s="11">
        <v>178</v>
      </c>
      <c r="R2494" s="11">
        <v>201601</v>
      </c>
      <c r="S2494" s="11">
        <v>98</v>
      </c>
      <c r="T2494" s="11" t="s">
        <v>146</v>
      </c>
      <c r="U2494" s="11" t="s">
        <v>3359</v>
      </c>
    </row>
    <row r="2495" spans="1:21">
      <c r="A2495" s="11">
        <v>68570</v>
      </c>
      <c r="B2495" s="11">
        <v>1</v>
      </c>
      <c r="C2495" s="11"/>
      <c r="D2495" s="11">
        <v>74.099999999999994</v>
      </c>
      <c r="E2495" s="11">
        <v>2</v>
      </c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>
        <v>1</v>
      </c>
      <c r="Q2495" s="11">
        <v>178</v>
      </c>
      <c r="R2495" s="11">
        <v>201601</v>
      </c>
      <c r="S2495" s="11">
        <v>98</v>
      </c>
      <c r="T2495" s="11" t="s">
        <v>146</v>
      </c>
      <c r="U2495" s="11" t="s">
        <v>3360</v>
      </c>
    </row>
    <row r="2496" spans="1:21">
      <c r="A2496" s="11">
        <v>68570</v>
      </c>
      <c r="B2496" s="11">
        <v>1</v>
      </c>
      <c r="C2496" s="11"/>
      <c r="D2496" s="11">
        <v>79.7</v>
      </c>
      <c r="E2496" s="11">
        <v>2</v>
      </c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>
        <v>1</v>
      </c>
      <c r="Q2496" s="11">
        <v>178</v>
      </c>
      <c r="R2496" s="11">
        <v>201601</v>
      </c>
      <c r="S2496" s="11">
        <v>98</v>
      </c>
      <c r="T2496" s="11" t="s">
        <v>146</v>
      </c>
      <c r="U2496" s="11" t="s">
        <v>3361</v>
      </c>
    </row>
    <row r="2497" spans="1:21">
      <c r="A2497" s="11">
        <v>68570</v>
      </c>
      <c r="B2497" s="11">
        <v>1</v>
      </c>
      <c r="C2497" s="11"/>
      <c r="D2497" s="11">
        <v>109.4</v>
      </c>
      <c r="E2497" s="11">
        <v>2</v>
      </c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>
        <v>1</v>
      </c>
      <c r="Q2497" s="11">
        <v>178</v>
      </c>
      <c r="R2497" s="11">
        <v>201601</v>
      </c>
      <c r="S2497" s="11">
        <v>98</v>
      </c>
      <c r="T2497" s="11" t="s">
        <v>146</v>
      </c>
      <c r="U2497" s="11" t="s">
        <v>3362</v>
      </c>
    </row>
    <row r="2498" spans="1:21">
      <c r="A2498" s="11">
        <v>68570</v>
      </c>
      <c r="B2498" s="11">
        <v>1</v>
      </c>
      <c r="C2498" s="11"/>
      <c r="D2498" s="11">
        <v>70.900000000000006</v>
      </c>
      <c r="E2498" s="11">
        <v>2</v>
      </c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>
        <v>1</v>
      </c>
      <c r="Q2498" s="11">
        <v>178</v>
      </c>
      <c r="R2498" s="11">
        <v>201601</v>
      </c>
      <c r="S2498" s="11">
        <v>98</v>
      </c>
      <c r="T2498" s="11" t="s">
        <v>146</v>
      </c>
      <c r="U2498" s="11" t="s">
        <v>3363</v>
      </c>
    </row>
    <row r="2499" spans="1:21">
      <c r="A2499" s="11">
        <v>68570</v>
      </c>
      <c r="B2499" s="11">
        <v>1</v>
      </c>
      <c r="C2499" s="11"/>
      <c r="D2499" s="11">
        <v>107.5</v>
      </c>
      <c r="E2499" s="11">
        <v>2</v>
      </c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>
        <v>1</v>
      </c>
      <c r="Q2499" s="11">
        <v>178</v>
      </c>
      <c r="R2499" s="11">
        <v>201601</v>
      </c>
      <c r="S2499" s="11">
        <v>98</v>
      </c>
      <c r="T2499" s="11" t="s">
        <v>146</v>
      </c>
      <c r="U2499" s="11" t="s">
        <v>3364</v>
      </c>
    </row>
    <row r="2500" spans="1:21">
      <c r="A2500" s="11">
        <v>68570</v>
      </c>
      <c r="B2500" s="11">
        <v>1</v>
      </c>
      <c r="C2500" s="11"/>
      <c r="D2500" s="11">
        <v>56.1</v>
      </c>
      <c r="E2500" s="11">
        <v>2</v>
      </c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>
        <v>1</v>
      </c>
      <c r="Q2500" s="11">
        <v>178</v>
      </c>
      <c r="R2500" s="11">
        <v>201601</v>
      </c>
      <c r="S2500" s="11">
        <v>98</v>
      </c>
      <c r="T2500" s="11" t="s">
        <v>146</v>
      </c>
      <c r="U2500" s="11" t="s">
        <v>3365</v>
      </c>
    </row>
    <row r="2501" spans="1:21">
      <c r="A2501" s="11">
        <v>68570</v>
      </c>
      <c r="B2501" s="11">
        <v>1</v>
      </c>
      <c r="C2501" s="11"/>
      <c r="D2501" s="11">
        <v>72.2</v>
      </c>
      <c r="E2501" s="11">
        <v>2</v>
      </c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>
        <v>1</v>
      </c>
      <c r="Q2501" s="11">
        <v>178</v>
      </c>
      <c r="R2501" s="11">
        <v>201601</v>
      </c>
      <c r="S2501" s="11">
        <v>98</v>
      </c>
      <c r="T2501" s="11" t="s">
        <v>146</v>
      </c>
      <c r="U2501" s="11" t="s">
        <v>3366</v>
      </c>
    </row>
    <row r="2502" spans="1:21">
      <c r="A2502" s="11">
        <v>68570</v>
      </c>
      <c r="B2502" s="11">
        <v>1</v>
      </c>
      <c r="C2502" s="11"/>
      <c r="D2502" s="11">
        <v>84.1</v>
      </c>
      <c r="E2502" s="11">
        <v>2</v>
      </c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>
        <v>1</v>
      </c>
      <c r="Q2502" s="11">
        <v>178</v>
      </c>
      <c r="R2502" s="11">
        <v>201601</v>
      </c>
      <c r="S2502" s="11">
        <v>98</v>
      </c>
      <c r="T2502" s="11" t="s">
        <v>146</v>
      </c>
      <c r="U2502" s="11" t="s">
        <v>3367</v>
      </c>
    </row>
    <row r="2503" spans="1:21">
      <c r="A2503" s="11">
        <v>68570</v>
      </c>
      <c r="B2503" s="11">
        <v>1</v>
      </c>
      <c r="C2503" s="11"/>
      <c r="D2503" s="11">
        <v>102</v>
      </c>
      <c r="E2503" s="11">
        <v>2</v>
      </c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>
        <v>1</v>
      </c>
      <c r="Q2503" s="11">
        <v>178</v>
      </c>
      <c r="R2503" s="11">
        <v>201601</v>
      </c>
      <c r="S2503" s="11">
        <v>98</v>
      </c>
      <c r="T2503" s="11" t="s">
        <v>146</v>
      </c>
      <c r="U2503" s="11" t="s">
        <v>3368</v>
      </c>
    </row>
    <row r="2504" spans="1:21">
      <c r="A2504" s="11">
        <v>68570</v>
      </c>
      <c r="B2504" s="11">
        <v>1</v>
      </c>
      <c r="C2504" s="11"/>
      <c r="D2504" s="11">
        <v>84.6</v>
      </c>
      <c r="E2504" s="11">
        <v>2</v>
      </c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>
        <v>1</v>
      </c>
      <c r="Q2504" s="11">
        <v>178</v>
      </c>
      <c r="R2504" s="11">
        <v>201601</v>
      </c>
      <c r="S2504" s="11">
        <v>98</v>
      </c>
      <c r="T2504" s="11" t="s">
        <v>146</v>
      </c>
      <c r="U2504" s="11" t="s">
        <v>3369</v>
      </c>
    </row>
    <row r="2505" spans="1:21">
      <c r="A2505" s="11">
        <v>68570</v>
      </c>
      <c r="B2505" s="11">
        <v>1</v>
      </c>
      <c r="C2505" s="11"/>
      <c r="D2505" s="11">
        <v>115.8</v>
      </c>
      <c r="E2505" s="11">
        <v>2</v>
      </c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>
        <v>1</v>
      </c>
      <c r="Q2505" s="11">
        <v>178</v>
      </c>
      <c r="R2505" s="11">
        <v>201601</v>
      </c>
      <c r="S2505" s="11">
        <v>98</v>
      </c>
      <c r="T2505" s="11" t="s">
        <v>146</v>
      </c>
      <c r="U2505" s="11" t="s">
        <v>3370</v>
      </c>
    </row>
    <row r="2506" spans="1:21">
      <c r="A2506" s="11">
        <v>68570</v>
      </c>
      <c r="B2506" s="11">
        <v>1</v>
      </c>
      <c r="C2506" s="11"/>
      <c r="D2506" s="11">
        <v>114</v>
      </c>
      <c r="E2506" s="11">
        <v>2</v>
      </c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>
        <v>1</v>
      </c>
      <c r="Q2506" s="11">
        <v>178</v>
      </c>
      <c r="R2506" s="11">
        <v>201601</v>
      </c>
      <c r="S2506" s="11">
        <v>98</v>
      </c>
      <c r="T2506" s="11" t="s">
        <v>146</v>
      </c>
      <c r="U2506" s="11" t="s">
        <v>3371</v>
      </c>
    </row>
    <row r="2507" spans="1:21">
      <c r="A2507" s="11">
        <v>68570</v>
      </c>
      <c r="B2507" s="11">
        <v>1</v>
      </c>
      <c r="C2507" s="11"/>
      <c r="D2507" s="11">
        <v>96</v>
      </c>
      <c r="E2507" s="11">
        <v>2</v>
      </c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>
        <v>1</v>
      </c>
      <c r="Q2507" s="11">
        <v>178</v>
      </c>
      <c r="R2507" s="11">
        <v>201601</v>
      </c>
      <c r="S2507" s="11">
        <v>98</v>
      </c>
      <c r="T2507" s="11" t="s">
        <v>146</v>
      </c>
      <c r="U2507" s="11" t="s">
        <v>3372</v>
      </c>
    </row>
    <row r="2508" spans="1:21">
      <c r="A2508" s="11">
        <v>68570</v>
      </c>
      <c r="B2508" s="11">
        <v>1</v>
      </c>
      <c r="C2508" s="11"/>
      <c r="D2508" s="11">
        <v>26</v>
      </c>
      <c r="E2508" s="11">
        <v>2</v>
      </c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>
        <v>1</v>
      </c>
      <c r="Q2508" s="11">
        <v>178</v>
      </c>
      <c r="R2508" s="11">
        <v>201601</v>
      </c>
      <c r="S2508" s="11">
        <v>98</v>
      </c>
      <c r="T2508" s="11" t="s">
        <v>146</v>
      </c>
      <c r="U2508" s="11" t="s">
        <v>3373</v>
      </c>
    </row>
    <row r="2509" spans="1:21">
      <c r="A2509" s="11">
        <v>68570</v>
      </c>
      <c r="B2509" s="11">
        <v>1</v>
      </c>
      <c r="C2509" s="11"/>
      <c r="D2509" s="11">
        <v>49.9</v>
      </c>
      <c r="E2509" s="11">
        <v>2</v>
      </c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>
        <v>1</v>
      </c>
      <c r="Q2509" s="11">
        <v>178</v>
      </c>
      <c r="R2509" s="11">
        <v>201601</v>
      </c>
      <c r="S2509" s="11">
        <v>98</v>
      </c>
      <c r="T2509" s="11" t="s">
        <v>146</v>
      </c>
      <c r="U2509" s="11" t="s">
        <v>3374</v>
      </c>
    </row>
    <row r="2510" spans="1:21">
      <c r="A2510" s="11">
        <v>68570</v>
      </c>
      <c r="B2510" s="11">
        <v>1</v>
      </c>
      <c r="C2510" s="11"/>
      <c r="D2510" s="11">
        <v>68.7</v>
      </c>
      <c r="E2510" s="11">
        <v>2</v>
      </c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>
        <v>1</v>
      </c>
      <c r="Q2510" s="11">
        <v>178</v>
      </c>
      <c r="R2510" s="11">
        <v>201601</v>
      </c>
      <c r="S2510" s="11">
        <v>98</v>
      </c>
      <c r="T2510" s="11" t="s">
        <v>146</v>
      </c>
      <c r="U2510" s="11" t="s">
        <v>3375</v>
      </c>
    </row>
    <row r="2511" spans="1:21">
      <c r="A2511" s="11">
        <v>68570</v>
      </c>
      <c r="B2511" s="11">
        <v>1</v>
      </c>
      <c r="C2511" s="11"/>
      <c r="D2511" s="11">
        <v>85.6</v>
      </c>
      <c r="E2511" s="11">
        <v>2</v>
      </c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>
        <v>1</v>
      </c>
      <c r="Q2511" s="11">
        <v>178</v>
      </c>
      <c r="R2511" s="11">
        <v>201601</v>
      </c>
      <c r="S2511" s="11">
        <v>98</v>
      </c>
      <c r="T2511" s="11" t="s">
        <v>146</v>
      </c>
      <c r="U2511" s="11" t="s">
        <v>3376</v>
      </c>
    </row>
    <row r="2512" spans="1:21">
      <c r="A2512" s="11">
        <v>68570</v>
      </c>
      <c r="B2512" s="11">
        <v>1</v>
      </c>
      <c r="C2512" s="11"/>
      <c r="D2512" s="11">
        <v>125</v>
      </c>
      <c r="E2512" s="11">
        <v>2</v>
      </c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>
        <v>1</v>
      </c>
      <c r="Q2512" s="11">
        <v>178</v>
      </c>
      <c r="R2512" s="11">
        <v>201601</v>
      </c>
      <c r="S2512" s="11">
        <v>98</v>
      </c>
      <c r="T2512" s="11" t="s">
        <v>146</v>
      </c>
      <c r="U2512" s="11" t="s">
        <v>3377</v>
      </c>
    </row>
    <row r="2513" spans="1:21">
      <c r="A2513" s="11">
        <v>68570</v>
      </c>
      <c r="B2513" s="11">
        <v>2</v>
      </c>
      <c r="C2513" s="11"/>
      <c r="D2513" s="11">
        <v>73.5</v>
      </c>
      <c r="E2513" s="11">
        <v>2</v>
      </c>
      <c r="F2513" s="11">
        <v>4</v>
      </c>
      <c r="G2513" s="11">
        <v>1</v>
      </c>
      <c r="H2513" s="11">
        <v>5</v>
      </c>
      <c r="I2513" s="11"/>
      <c r="J2513" s="11"/>
      <c r="K2513" s="11">
        <v>5</v>
      </c>
      <c r="L2513" s="11">
        <v>10</v>
      </c>
      <c r="M2513" s="11">
        <v>30</v>
      </c>
      <c r="N2513" s="11">
        <v>20</v>
      </c>
      <c r="O2513" s="11"/>
      <c r="P2513" s="11">
        <v>2.3969399999999998</v>
      </c>
      <c r="Q2513" s="11">
        <v>178</v>
      </c>
      <c r="R2513" s="11">
        <v>201601</v>
      </c>
      <c r="S2513" s="11">
        <v>98</v>
      </c>
      <c r="T2513" s="11" t="s">
        <v>146</v>
      </c>
      <c r="U2513" s="11" t="s">
        <v>3378</v>
      </c>
    </row>
    <row r="2514" spans="1:21">
      <c r="A2514" s="11">
        <v>68570</v>
      </c>
      <c r="B2514" s="11">
        <v>2</v>
      </c>
      <c r="C2514" s="11"/>
      <c r="D2514" s="11">
        <v>74.900000000000006</v>
      </c>
      <c r="E2514" s="11">
        <v>2</v>
      </c>
      <c r="F2514" s="11">
        <v>4</v>
      </c>
      <c r="G2514" s="11">
        <v>1</v>
      </c>
      <c r="H2514" s="11">
        <v>5</v>
      </c>
      <c r="I2514" s="11"/>
      <c r="J2514" s="11"/>
      <c r="K2514" s="11">
        <v>5</v>
      </c>
      <c r="L2514" s="11">
        <v>20</v>
      </c>
      <c r="M2514" s="11">
        <v>20</v>
      </c>
      <c r="N2514" s="11">
        <v>10</v>
      </c>
      <c r="O2514" s="11"/>
      <c r="P2514" s="11">
        <v>2.3969399999999998</v>
      </c>
      <c r="Q2514" s="11">
        <v>178</v>
      </c>
      <c r="R2514" s="11">
        <v>201601</v>
      </c>
      <c r="S2514" s="11">
        <v>98</v>
      </c>
      <c r="T2514" s="11" t="s">
        <v>146</v>
      </c>
      <c r="U2514" s="11" t="s">
        <v>3379</v>
      </c>
    </row>
    <row r="2515" spans="1:21">
      <c r="A2515" s="11">
        <v>68570</v>
      </c>
      <c r="B2515" s="11">
        <v>2</v>
      </c>
      <c r="C2515" s="11"/>
      <c r="D2515" s="11">
        <v>65.599999999999994</v>
      </c>
      <c r="E2515" s="11">
        <v>2</v>
      </c>
      <c r="F2515" s="11">
        <v>0</v>
      </c>
      <c r="G2515" s="11">
        <v>0</v>
      </c>
      <c r="H2515" s="11">
        <v>1</v>
      </c>
      <c r="I2515" s="11"/>
      <c r="J2515" s="11"/>
      <c r="K2515" s="11">
        <v>5</v>
      </c>
      <c r="L2515" s="11">
        <v>30</v>
      </c>
      <c r="M2515" s="11">
        <v>10</v>
      </c>
      <c r="N2515" s="11">
        <v>50</v>
      </c>
      <c r="O2515" s="11"/>
      <c r="P2515" s="11">
        <v>2.3969399999999998</v>
      </c>
      <c r="Q2515" s="11">
        <v>178</v>
      </c>
      <c r="R2515" s="11">
        <v>201601</v>
      </c>
      <c r="S2515" s="11">
        <v>98</v>
      </c>
      <c r="T2515" s="11" t="s">
        <v>146</v>
      </c>
      <c r="U2515" s="11" t="s">
        <v>3380</v>
      </c>
    </row>
    <row r="2516" spans="1:21">
      <c r="A2516" s="11">
        <v>68570</v>
      </c>
      <c r="B2516" s="11">
        <v>2</v>
      </c>
      <c r="C2516" s="11"/>
      <c r="D2516" s="11">
        <v>69.400000000000006</v>
      </c>
      <c r="E2516" s="11">
        <v>3</v>
      </c>
      <c r="F2516" s="11">
        <v>0</v>
      </c>
      <c r="G2516" s="11">
        <v>0</v>
      </c>
      <c r="H2516" s="11">
        <v>1</v>
      </c>
      <c r="I2516" s="11"/>
      <c r="J2516" s="11"/>
      <c r="K2516" s="11">
        <v>5</v>
      </c>
      <c r="L2516" s="11">
        <v>60</v>
      </c>
      <c r="M2516" s="11">
        <v>60</v>
      </c>
      <c r="N2516" s="11">
        <v>80</v>
      </c>
      <c r="O2516" s="11"/>
      <c r="P2516" s="11">
        <v>2.3969399999999998</v>
      </c>
      <c r="Q2516" s="11">
        <v>178</v>
      </c>
      <c r="R2516" s="11">
        <v>201601</v>
      </c>
      <c r="S2516" s="11">
        <v>98</v>
      </c>
      <c r="T2516" s="11" t="s">
        <v>146</v>
      </c>
      <c r="U2516" s="11" t="s">
        <v>3381</v>
      </c>
    </row>
    <row r="2517" spans="1:21">
      <c r="A2517" s="11">
        <v>68570</v>
      </c>
      <c r="B2517" s="11">
        <v>1</v>
      </c>
      <c r="C2517" s="11"/>
      <c r="D2517" s="11">
        <v>61</v>
      </c>
      <c r="E2517" s="11">
        <v>2</v>
      </c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>
        <v>1</v>
      </c>
      <c r="Q2517" s="11">
        <v>178</v>
      </c>
      <c r="R2517" s="11">
        <v>201601</v>
      </c>
      <c r="S2517" s="11">
        <v>97</v>
      </c>
      <c r="T2517" s="11" t="s">
        <v>148</v>
      </c>
      <c r="U2517" s="11" t="s">
        <v>3382</v>
      </c>
    </row>
    <row r="2518" spans="1:21">
      <c r="A2518" s="11">
        <v>68570</v>
      </c>
      <c r="B2518" s="11">
        <v>2</v>
      </c>
      <c r="C2518" s="11"/>
      <c r="D2518" s="11">
        <v>53.7</v>
      </c>
      <c r="E2518" s="11">
        <v>0</v>
      </c>
      <c r="F2518" s="11">
        <v>0</v>
      </c>
      <c r="G2518" s="11">
        <v>0</v>
      </c>
      <c r="H2518" s="11">
        <v>0</v>
      </c>
      <c r="I2518" s="11"/>
      <c r="J2518" s="11"/>
      <c r="K2518" s="11"/>
      <c r="L2518" s="11"/>
      <c r="M2518" s="11"/>
      <c r="N2518" s="11"/>
      <c r="O2518" s="11"/>
      <c r="P2518" s="11">
        <v>1</v>
      </c>
      <c r="Q2518" s="11">
        <v>178</v>
      </c>
      <c r="R2518" s="11">
        <v>201601</v>
      </c>
      <c r="S2518" s="11">
        <v>97</v>
      </c>
      <c r="T2518" s="11" t="s">
        <v>148</v>
      </c>
      <c r="U2518" s="11" t="s">
        <v>3383</v>
      </c>
    </row>
    <row r="2519" spans="1:21">
      <c r="A2519" s="11">
        <v>68570</v>
      </c>
      <c r="B2519" s="11">
        <v>2</v>
      </c>
      <c r="C2519" s="11"/>
      <c r="D2519" s="11">
        <v>46</v>
      </c>
      <c r="E2519" s="11">
        <v>0</v>
      </c>
      <c r="F2519" s="11">
        <v>0</v>
      </c>
      <c r="G2519" s="11">
        <v>0</v>
      </c>
      <c r="H2519" s="11">
        <v>0</v>
      </c>
      <c r="I2519" s="11"/>
      <c r="J2519" s="11"/>
      <c r="K2519" s="11"/>
      <c r="L2519" s="11"/>
      <c r="M2519" s="11"/>
      <c r="N2519" s="11"/>
      <c r="O2519" s="11"/>
      <c r="P2519" s="11">
        <v>1</v>
      </c>
      <c r="Q2519" s="11">
        <v>178</v>
      </c>
      <c r="R2519" s="11">
        <v>201601</v>
      </c>
      <c r="S2519" s="11">
        <v>97</v>
      </c>
      <c r="T2519" s="11" t="s">
        <v>148</v>
      </c>
      <c r="U2519" s="11" t="s">
        <v>3384</v>
      </c>
    </row>
    <row r="2520" spans="1:21">
      <c r="A2520" s="11">
        <v>68570</v>
      </c>
      <c r="B2520" s="11">
        <v>2</v>
      </c>
      <c r="C2520" s="11"/>
      <c r="D2520" s="11">
        <v>49.6</v>
      </c>
      <c r="E2520" s="11">
        <v>0</v>
      </c>
      <c r="F2520" s="11">
        <v>0</v>
      </c>
      <c r="G2520" s="11">
        <v>0</v>
      </c>
      <c r="H2520" s="11">
        <v>0</v>
      </c>
      <c r="I2520" s="11"/>
      <c r="J2520" s="11"/>
      <c r="K2520" s="11"/>
      <c r="L2520" s="11"/>
      <c r="M2520" s="11"/>
      <c r="N2520" s="11"/>
      <c r="O2520" s="11"/>
      <c r="P2520" s="11">
        <v>1</v>
      </c>
      <c r="Q2520" s="11">
        <v>178</v>
      </c>
      <c r="R2520" s="11">
        <v>201601</v>
      </c>
      <c r="S2520" s="11">
        <v>97</v>
      </c>
      <c r="T2520" s="11" t="s">
        <v>148</v>
      </c>
      <c r="U2520" s="11" t="s">
        <v>3385</v>
      </c>
    </row>
    <row r="2521" spans="1:21">
      <c r="A2521" s="11">
        <v>68570</v>
      </c>
      <c r="B2521" s="11">
        <v>2</v>
      </c>
      <c r="C2521" s="11"/>
      <c r="D2521" s="11">
        <v>44.7</v>
      </c>
      <c r="E2521" s="11">
        <v>1</v>
      </c>
      <c r="F2521" s="11">
        <v>0</v>
      </c>
      <c r="G2521" s="11">
        <v>0</v>
      </c>
      <c r="H2521" s="11">
        <v>0</v>
      </c>
      <c r="I2521" s="11"/>
      <c r="J2521" s="11"/>
      <c r="K2521" s="11"/>
      <c r="L2521" s="11"/>
      <c r="M2521" s="11"/>
      <c r="N2521" s="11"/>
      <c r="O2521" s="11"/>
      <c r="P2521" s="11">
        <v>1</v>
      </c>
      <c r="Q2521" s="11">
        <v>178</v>
      </c>
      <c r="R2521" s="11">
        <v>201601</v>
      </c>
      <c r="S2521" s="11">
        <v>97</v>
      </c>
      <c r="T2521" s="11" t="s">
        <v>148</v>
      </c>
      <c r="U2521" s="11" t="s">
        <v>3386</v>
      </c>
    </row>
    <row r="2522" spans="1:21">
      <c r="A2522" s="11">
        <v>68570</v>
      </c>
      <c r="B2522" s="11">
        <v>2</v>
      </c>
      <c r="C2522" s="11"/>
      <c r="D2522" s="11">
        <v>37.700000000000003</v>
      </c>
      <c r="E2522" s="11">
        <v>1</v>
      </c>
      <c r="F2522" s="11">
        <v>0</v>
      </c>
      <c r="G2522" s="11">
        <v>0</v>
      </c>
      <c r="H2522" s="11">
        <v>0</v>
      </c>
      <c r="I2522" s="11"/>
      <c r="J2522" s="11"/>
      <c r="K2522" s="11"/>
      <c r="L2522" s="11"/>
      <c r="M2522" s="11"/>
      <c r="N2522" s="11"/>
      <c r="O2522" s="11"/>
      <c r="P2522" s="11">
        <v>1</v>
      </c>
      <c r="Q2522" s="11">
        <v>178</v>
      </c>
      <c r="R2522" s="11">
        <v>201601</v>
      </c>
      <c r="S2522" s="11">
        <v>97</v>
      </c>
      <c r="T2522" s="11" t="s">
        <v>148</v>
      </c>
      <c r="U2522" s="11" t="s">
        <v>3387</v>
      </c>
    </row>
    <row r="2523" spans="1:21">
      <c r="A2523" s="11">
        <v>68570</v>
      </c>
      <c r="B2523" s="11">
        <v>2</v>
      </c>
      <c r="C2523" s="11"/>
      <c r="D2523" s="11">
        <v>60.5</v>
      </c>
      <c r="E2523" s="11">
        <v>1</v>
      </c>
      <c r="F2523" s="11">
        <v>0</v>
      </c>
      <c r="G2523" s="11">
        <v>0</v>
      </c>
      <c r="H2523" s="11">
        <v>0</v>
      </c>
      <c r="I2523" s="11"/>
      <c r="J2523" s="11"/>
      <c r="K2523" s="11"/>
      <c r="L2523" s="11"/>
      <c r="M2523" s="11"/>
      <c r="N2523" s="11"/>
      <c r="O2523" s="11"/>
      <c r="P2523" s="11">
        <v>1</v>
      </c>
      <c r="Q2523" s="11">
        <v>178</v>
      </c>
      <c r="R2523" s="11">
        <v>201601</v>
      </c>
      <c r="S2523" s="11">
        <v>97</v>
      </c>
      <c r="T2523" s="11" t="s">
        <v>148</v>
      </c>
      <c r="U2523" s="11" t="s">
        <v>3388</v>
      </c>
    </row>
    <row r="2524" spans="1:21">
      <c r="A2524" s="11">
        <v>68570</v>
      </c>
      <c r="B2524" s="11">
        <v>2</v>
      </c>
      <c r="C2524" s="11"/>
      <c r="D2524" s="11">
        <v>57.8</v>
      </c>
      <c r="E2524" s="11">
        <v>1</v>
      </c>
      <c r="F2524" s="11">
        <v>0</v>
      </c>
      <c r="G2524" s="11">
        <v>0</v>
      </c>
      <c r="H2524" s="11">
        <v>0</v>
      </c>
      <c r="I2524" s="11"/>
      <c r="J2524" s="11"/>
      <c r="K2524" s="11"/>
      <c r="L2524" s="11"/>
      <c r="M2524" s="11"/>
      <c r="N2524" s="11"/>
      <c r="O2524" s="11"/>
      <c r="P2524" s="11">
        <v>1</v>
      </c>
      <c r="Q2524" s="11">
        <v>178</v>
      </c>
      <c r="R2524" s="11">
        <v>201601</v>
      </c>
      <c r="S2524" s="11">
        <v>97</v>
      </c>
      <c r="T2524" s="11" t="s">
        <v>148</v>
      </c>
      <c r="U2524" s="11" t="s">
        <v>3389</v>
      </c>
    </row>
    <row r="2525" spans="1:21">
      <c r="A2525" s="11">
        <v>68570</v>
      </c>
      <c r="B2525" s="11">
        <v>2</v>
      </c>
      <c r="C2525" s="11"/>
      <c r="D2525" s="11">
        <v>50.5</v>
      </c>
      <c r="E2525" s="11">
        <v>1</v>
      </c>
      <c r="F2525" s="11">
        <v>0</v>
      </c>
      <c r="G2525" s="11">
        <v>0</v>
      </c>
      <c r="H2525" s="11">
        <v>0</v>
      </c>
      <c r="I2525" s="11"/>
      <c r="J2525" s="11"/>
      <c r="K2525" s="11"/>
      <c r="L2525" s="11"/>
      <c r="M2525" s="11"/>
      <c r="N2525" s="11"/>
      <c r="O2525" s="11"/>
      <c r="P2525" s="11">
        <v>1</v>
      </c>
      <c r="Q2525" s="11">
        <v>178</v>
      </c>
      <c r="R2525" s="11">
        <v>201601</v>
      </c>
      <c r="S2525" s="11">
        <v>97</v>
      </c>
      <c r="T2525" s="11" t="s">
        <v>148</v>
      </c>
      <c r="U2525" s="11" t="s">
        <v>3390</v>
      </c>
    </row>
    <row r="2526" spans="1:21">
      <c r="A2526" s="11">
        <v>68570</v>
      </c>
      <c r="B2526" s="11">
        <v>2</v>
      </c>
      <c r="C2526" s="11"/>
      <c r="D2526" s="11">
        <v>50.5</v>
      </c>
      <c r="E2526" s="11">
        <v>1</v>
      </c>
      <c r="F2526" s="11">
        <v>0</v>
      </c>
      <c r="G2526" s="11">
        <v>0</v>
      </c>
      <c r="H2526" s="11">
        <v>0</v>
      </c>
      <c r="I2526" s="11"/>
      <c r="J2526" s="11"/>
      <c r="K2526" s="11"/>
      <c r="L2526" s="11"/>
      <c r="M2526" s="11"/>
      <c r="N2526" s="11"/>
      <c r="O2526" s="11"/>
      <c r="P2526" s="11">
        <v>1</v>
      </c>
      <c r="Q2526" s="11">
        <v>178</v>
      </c>
      <c r="R2526" s="11">
        <v>201601</v>
      </c>
      <c r="S2526" s="11">
        <v>97</v>
      </c>
      <c r="T2526" s="11" t="s">
        <v>148</v>
      </c>
      <c r="U2526" s="11" t="s">
        <v>3391</v>
      </c>
    </row>
    <row r="2527" spans="1:21">
      <c r="A2527" s="11">
        <v>68570</v>
      </c>
      <c r="B2527" s="11">
        <v>2</v>
      </c>
      <c r="C2527" s="11"/>
      <c r="D2527" s="11">
        <v>51.2</v>
      </c>
      <c r="E2527" s="11">
        <v>1</v>
      </c>
      <c r="F2527" s="11">
        <v>0</v>
      </c>
      <c r="G2527" s="11">
        <v>0</v>
      </c>
      <c r="H2527" s="11">
        <v>0</v>
      </c>
      <c r="I2527" s="11"/>
      <c r="J2527" s="11"/>
      <c r="K2527" s="11"/>
      <c r="L2527" s="11"/>
      <c r="M2527" s="11"/>
      <c r="N2527" s="11"/>
      <c r="O2527" s="11"/>
      <c r="P2527" s="11">
        <v>1</v>
      </c>
      <c r="Q2527" s="11">
        <v>178</v>
      </c>
      <c r="R2527" s="11">
        <v>201601</v>
      </c>
      <c r="S2527" s="11">
        <v>97</v>
      </c>
      <c r="T2527" s="11" t="s">
        <v>148</v>
      </c>
      <c r="U2527" s="11" t="s">
        <v>3392</v>
      </c>
    </row>
    <row r="2528" spans="1:21">
      <c r="A2528" s="11">
        <v>68570</v>
      </c>
      <c r="B2528" s="11">
        <v>2</v>
      </c>
      <c r="C2528" s="11"/>
      <c r="D2528" s="11">
        <v>43</v>
      </c>
      <c r="E2528" s="11">
        <v>1</v>
      </c>
      <c r="F2528" s="11">
        <v>0</v>
      </c>
      <c r="G2528" s="11">
        <v>0</v>
      </c>
      <c r="H2528" s="11">
        <v>0</v>
      </c>
      <c r="I2528" s="11"/>
      <c r="J2528" s="11"/>
      <c r="K2528" s="11"/>
      <c r="L2528" s="11"/>
      <c r="M2528" s="11"/>
      <c r="N2528" s="11"/>
      <c r="O2528" s="11"/>
      <c r="P2528" s="11">
        <v>1</v>
      </c>
      <c r="Q2528" s="11">
        <v>178</v>
      </c>
      <c r="R2528" s="11">
        <v>201601</v>
      </c>
      <c r="S2528" s="11">
        <v>97</v>
      </c>
      <c r="T2528" s="11" t="s">
        <v>148</v>
      </c>
      <c r="U2528" s="11" t="s">
        <v>3393</v>
      </c>
    </row>
    <row r="2529" spans="1:21">
      <c r="A2529" s="11">
        <v>68570</v>
      </c>
      <c r="B2529" s="11">
        <v>2</v>
      </c>
      <c r="C2529" s="11"/>
      <c r="D2529" s="11">
        <v>43</v>
      </c>
      <c r="E2529" s="11">
        <v>1</v>
      </c>
      <c r="F2529" s="11">
        <v>0</v>
      </c>
      <c r="G2529" s="11">
        <v>0</v>
      </c>
      <c r="H2529" s="11">
        <v>0</v>
      </c>
      <c r="I2529" s="11"/>
      <c r="J2529" s="11"/>
      <c r="K2529" s="11"/>
      <c r="L2529" s="11"/>
      <c r="M2529" s="11"/>
      <c r="N2529" s="11"/>
      <c r="O2529" s="11"/>
      <c r="P2529" s="11">
        <v>1</v>
      </c>
      <c r="Q2529" s="11">
        <v>178</v>
      </c>
      <c r="R2529" s="11">
        <v>201601</v>
      </c>
      <c r="S2529" s="11">
        <v>97</v>
      </c>
      <c r="T2529" s="11" t="s">
        <v>148</v>
      </c>
      <c r="U2529" s="11" t="s">
        <v>3394</v>
      </c>
    </row>
    <row r="2530" spans="1:21">
      <c r="A2530" s="11">
        <v>68570</v>
      </c>
      <c r="B2530" s="11">
        <v>2</v>
      </c>
      <c r="C2530" s="11"/>
      <c r="D2530" s="11">
        <v>59.7</v>
      </c>
      <c r="E2530" s="11">
        <v>1</v>
      </c>
      <c r="F2530" s="11">
        <v>0</v>
      </c>
      <c r="G2530" s="11">
        <v>0</v>
      </c>
      <c r="H2530" s="11">
        <v>0</v>
      </c>
      <c r="I2530" s="11"/>
      <c r="J2530" s="11"/>
      <c r="K2530" s="11"/>
      <c r="L2530" s="11"/>
      <c r="M2530" s="11"/>
      <c r="N2530" s="11"/>
      <c r="O2530" s="11"/>
      <c r="P2530" s="11">
        <v>1</v>
      </c>
      <c r="Q2530" s="11">
        <v>178</v>
      </c>
      <c r="R2530" s="11">
        <v>201601</v>
      </c>
      <c r="S2530" s="11">
        <v>97</v>
      </c>
      <c r="T2530" s="11" t="s">
        <v>148</v>
      </c>
      <c r="U2530" s="11" t="s">
        <v>3395</v>
      </c>
    </row>
    <row r="2531" spans="1:21">
      <c r="A2531" s="11">
        <v>68570</v>
      </c>
      <c r="B2531" s="11">
        <v>2</v>
      </c>
      <c r="C2531" s="11"/>
      <c r="D2531" s="11">
        <v>39</v>
      </c>
      <c r="E2531" s="11">
        <v>1</v>
      </c>
      <c r="F2531" s="11">
        <v>0</v>
      </c>
      <c r="G2531" s="11">
        <v>0</v>
      </c>
      <c r="H2531" s="11">
        <v>0</v>
      </c>
      <c r="I2531" s="11"/>
      <c r="J2531" s="11"/>
      <c r="K2531" s="11"/>
      <c r="L2531" s="11"/>
      <c r="M2531" s="11"/>
      <c r="N2531" s="11"/>
      <c r="O2531" s="11"/>
      <c r="P2531" s="11">
        <v>1</v>
      </c>
      <c r="Q2531" s="11">
        <v>178</v>
      </c>
      <c r="R2531" s="11">
        <v>201601</v>
      </c>
      <c r="S2531" s="11">
        <v>97</v>
      </c>
      <c r="T2531" s="11" t="s">
        <v>148</v>
      </c>
      <c r="U2531" s="11" t="s">
        <v>3396</v>
      </c>
    </row>
    <row r="2532" spans="1:21">
      <c r="A2532" s="11">
        <v>68570</v>
      </c>
      <c r="B2532" s="11">
        <v>2</v>
      </c>
      <c r="C2532" s="11"/>
      <c r="D2532" s="11">
        <v>47.5</v>
      </c>
      <c r="E2532" s="11">
        <v>1</v>
      </c>
      <c r="F2532" s="11">
        <v>0</v>
      </c>
      <c r="G2532" s="11">
        <v>0</v>
      </c>
      <c r="H2532" s="11">
        <v>0</v>
      </c>
      <c r="I2532" s="11"/>
      <c r="J2532" s="11"/>
      <c r="K2532" s="11"/>
      <c r="L2532" s="11"/>
      <c r="M2532" s="11"/>
      <c r="N2532" s="11"/>
      <c r="O2532" s="11"/>
      <c r="P2532" s="11">
        <v>1</v>
      </c>
      <c r="Q2532" s="11">
        <v>178</v>
      </c>
      <c r="R2532" s="11">
        <v>201601</v>
      </c>
      <c r="S2532" s="11">
        <v>97</v>
      </c>
      <c r="T2532" s="11" t="s">
        <v>148</v>
      </c>
      <c r="U2532" s="11" t="s">
        <v>3397</v>
      </c>
    </row>
    <row r="2533" spans="1:21">
      <c r="A2533" s="11">
        <v>68570</v>
      </c>
      <c r="B2533" s="11">
        <v>2</v>
      </c>
      <c r="C2533" s="11"/>
      <c r="D2533" s="11">
        <v>62.3</v>
      </c>
      <c r="E2533" s="11">
        <v>1</v>
      </c>
      <c r="F2533" s="11">
        <v>0</v>
      </c>
      <c r="G2533" s="11">
        <v>0</v>
      </c>
      <c r="H2533" s="11">
        <v>0</v>
      </c>
      <c r="I2533" s="11"/>
      <c r="J2533" s="11"/>
      <c r="K2533" s="11"/>
      <c r="L2533" s="11"/>
      <c r="M2533" s="11"/>
      <c r="N2533" s="11"/>
      <c r="O2533" s="11"/>
      <c r="P2533" s="11">
        <v>1</v>
      </c>
      <c r="Q2533" s="11">
        <v>178</v>
      </c>
      <c r="R2533" s="11">
        <v>201601</v>
      </c>
      <c r="S2533" s="11">
        <v>97</v>
      </c>
      <c r="T2533" s="11" t="s">
        <v>148</v>
      </c>
      <c r="U2533" s="11" t="s">
        <v>3398</v>
      </c>
    </row>
    <row r="2534" spans="1:21">
      <c r="A2534" s="11">
        <v>68570</v>
      </c>
      <c r="B2534" s="11">
        <v>2</v>
      </c>
      <c r="C2534" s="11"/>
      <c r="D2534" s="11">
        <v>45.3</v>
      </c>
      <c r="E2534" s="11">
        <v>1</v>
      </c>
      <c r="F2534" s="11">
        <v>0</v>
      </c>
      <c r="G2534" s="11">
        <v>0</v>
      </c>
      <c r="H2534" s="11">
        <v>0</v>
      </c>
      <c r="I2534" s="11"/>
      <c r="J2534" s="11"/>
      <c r="K2534" s="11"/>
      <c r="L2534" s="11"/>
      <c r="M2534" s="11"/>
      <c r="N2534" s="11"/>
      <c r="O2534" s="11"/>
      <c r="P2534" s="11">
        <v>1</v>
      </c>
      <c r="Q2534" s="11">
        <v>178</v>
      </c>
      <c r="R2534" s="11">
        <v>201601</v>
      </c>
      <c r="S2534" s="11">
        <v>97</v>
      </c>
      <c r="T2534" s="11" t="s">
        <v>148</v>
      </c>
      <c r="U2534" s="11" t="s">
        <v>3399</v>
      </c>
    </row>
    <row r="2535" spans="1:21">
      <c r="A2535" s="11">
        <v>68550</v>
      </c>
      <c r="B2535" s="11">
        <v>1</v>
      </c>
      <c r="C2535" s="11"/>
      <c r="D2535" s="11">
        <v>41.8</v>
      </c>
      <c r="E2535" s="11">
        <v>2</v>
      </c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>
        <v>1</v>
      </c>
      <c r="Q2535" s="11">
        <v>178</v>
      </c>
      <c r="R2535" s="11">
        <v>201601</v>
      </c>
      <c r="S2535" s="11">
        <v>101</v>
      </c>
      <c r="T2535" s="11" t="s">
        <v>140</v>
      </c>
      <c r="U2535" s="11" t="s">
        <v>3400</v>
      </c>
    </row>
    <row r="2536" spans="1:21">
      <c r="A2536" s="11">
        <v>68550</v>
      </c>
      <c r="B2536" s="11">
        <v>1</v>
      </c>
      <c r="C2536" s="11"/>
      <c r="D2536" s="11">
        <v>40.4</v>
      </c>
      <c r="E2536" s="11">
        <v>2</v>
      </c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>
        <v>1</v>
      </c>
      <c r="Q2536" s="11">
        <v>178</v>
      </c>
      <c r="R2536" s="11">
        <v>201601</v>
      </c>
      <c r="S2536" s="11">
        <v>101</v>
      </c>
      <c r="T2536" s="11" t="s">
        <v>140</v>
      </c>
      <c r="U2536" s="11" t="s">
        <v>3401</v>
      </c>
    </row>
    <row r="2537" spans="1:21">
      <c r="A2537" s="11">
        <v>68550</v>
      </c>
      <c r="B2537" s="11">
        <v>1</v>
      </c>
      <c r="C2537" s="11"/>
      <c r="D2537" s="11">
        <v>30.8</v>
      </c>
      <c r="E2537" s="11">
        <v>2</v>
      </c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>
        <v>1</v>
      </c>
      <c r="Q2537" s="11">
        <v>178</v>
      </c>
      <c r="R2537" s="11">
        <v>201601</v>
      </c>
      <c r="S2537" s="11">
        <v>101</v>
      </c>
      <c r="T2537" s="11" t="s">
        <v>140</v>
      </c>
      <c r="U2537" s="11" t="s">
        <v>3402</v>
      </c>
    </row>
    <row r="2538" spans="1:21">
      <c r="A2538" s="11">
        <v>68550</v>
      </c>
      <c r="B2538" s="11">
        <v>1</v>
      </c>
      <c r="C2538" s="11"/>
      <c r="D2538" s="11">
        <v>38.200000000000003</v>
      </c>
      <c r="E2538" s="11">
        <v>2</v>
      </c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>
        <v>1</v>
      </c>
      <c r="Q2538" s="11">
        <v>178</v>
      </c>
      <c r="R2538" s="11">
        <v>201601</v>
      </c>
      <c r="S2538" s="11">
        <v>101</v>
      </c>
      <c r="T2538" s="11" t="s">
        <v>140</v>
      </c>
      <c r="U2538" s="11" t="s">
        <v>3403</v>
      </c>
    </row>
    <row r="2539" spans="1:21">
      <c r="A2539" s="11">
        <v>68550</v>
      </c>
      <c r="B2539" s="11">
        <v>1</v>
      </c>
      <c r="C2539" s="11"/>
      <c r="D2539" s="11">
        <v>38.6</v>
      </c>
      <c r="E2539" s="11">
        <v>2</v>
      </c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>
        <v>1</v>
      </c>
      <c r="Q2539" s="11">
        <v>178</v>
      </c>
      <c r="R2539" s="11">
        <v>201601</v>
      </c>
      <c r="S2539" s="11">
        <v>101</v>
      </c>
      <c r="T2539" s="11" t="s">
        <v>140</v>
      </c>
      <c r="U2539" s="11" t="s">
        <v>3404</v>
      </c>
    </row>
    <row r="2540" spans="1:21">
      <c r="A2540" s="11">
        <v>68550</v>
      </c>
      <c r="B2540" s="11">
        <v>1</v>
      </c>
      <c r="C2540" s="11"/>
      <c r="D2540" s="11">
        <v>37.9</v>
      </c>
      <c r="E2540" s="11">
        <v>2</v>
      </c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>
        <v>1</v>
      </c>
      <c r="Q2540" s="11">
        <v>178</v>
      </c>
      <c r="R2540" s="11">
        <v>201601</v>
      </c>
      <c r="S2540" s="11">
        <v>101</v>
      </c>
      <c r="T2540" s="11" t="s">
        <v>140</v>
      </c>
      <c r="U2540" s="11" t="s">
        <v>3405</v>
      </c>
    </row>
    <row r="2541" spans="1:21">
      <c r="A2541" s="11">
        <v>68550</v>
      </c>
      <c r="B2541" s="11">
        <v>1</v>
      </c>
      <c r="C2541" s="11"/>
      <c r="D2541" s="11">
        <v>42.3</v>
      </c>
      <c r="E2541" s="11">
        <v>2</v>
      </c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>
        <v>1</v>
      </c>
      <c r="Q2541" s="11">
        <v>178</v>
      </c>
      <c r="R2541" s="11">
        <v>201601</v>
      </c>
      <c r="S2541" s="11">
        <v>101</v>
      </c>
      <c r="T2541" s="11" t="s">
        <v>140</v>
      </c>
      <c r="U2541" s="11" t="s">
        <v>3406</v>
      </c>
    </row>
    <row r="2542" spans="1:21">
      <c r="A2542" s="11">
        <v>68550</v>
      </c>
      <c r="B2542" s="11">
        <v>1</v>
      </c>
      <c r="C2542" s="11"/>
      <c r="D2542" s="11">
        <v>37.200000000000003</v>
      </c>
      <c r="E2542" s="11">
        <v>2</v>
      </c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>
        <v>1</v>
      </c>
      <c r="Q2542" s="11">
        <v>178</v>
      </c>
      <c r="R2542" s="11">
        <v>201601</v>
      </c>
      <c r="S2542" s="11">
        <v>101</v>
      </c>
      <c r="T2542" s="11" t="s">
        <v>140</v>
      </c>
      <c r="U2542" s="11" t="s">
        <v>3407</v>
      </c>
    </row>
    <row r="2543" spans="1:21">
      <c r="A2543" s="11">
        <v>68550</v>
      </c>
      <c r="B2543" s="11">
        <v>1</v>
      </c>
      <c r="C2543" s="11"/>
      <c r="D2543" s="11">
        <v>37.200000000000003</v>
      </c>
      <c r="E2543" s="11">
        <v>2</v>
      </c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>
        <v>1</v>
      </c>
      <c r="Q2543" s="11">
        <v>178</v>
      </c>
      <c r="R2543" s="11">
        <v>201601</v>
      </c>
      <c r="S2543" s="11">
        <v>101</v>
      </c>
      <c r="T2543" s="11" t="s">
        <v>140</v>
      </c>
      <c r="U2543" s="11" t="s">
        <v>3408</v>
      </c>
    </row>
    <row r="2544" spans="1:21">
      <c r="A2544" s="11">
        <v>68550</v>
      </c>
      <c r="B2544" s="11">
        <v>1</v>
      </c>
      <c r="C2544" s="11"/>
      <c r="D2544" s="11">
        <v>37.200000000000003</v>
      </c>
      <c r="E2544" s="11">
        <v>2</v>
      </c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>
        <v>1</v>
      </c>
      <c r="Q2544" s="11">
        <v>178</v>
      </c>
      <c r="R2544" s="11">
        <v>201601</v>
      </c>
      <c r="S2544" s="11">
        <v>101</v>
      </c>
      <c r="T2544" s="11" t="s">
        <v>140</v>
      </c>
      <c r="U2544" s="11" t="s">
        <v>3409</v>
      </c>
    </row>
    <row r="2545" spans="1:21">
      <c r="A2545" s="11">
        <v>68550</v>
      </c>
      <c r="B2545" s="11">
        <v>1</v>
      </c>
      <c r="C2545" s="11"/>
      <c r="D2545" s="11">
        <v>34</v>
      </c>
      <c r="E2545" s="11">
        <v>2</v>
      </c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>
        <v>1</v>
      </c>
      <c r="Q2545" s="11">
        <v>178</v>
      </c>
      <c r="R2545" s="11">
        <v>201601</v>
      </c>
      <c r="S2545" s="11">
        <v>101</v>
      </c>
      <c r="T2545" s="11" t="s">
        <v>140</v>
      </c>
      <c r="U2545" s="11" t="s">
        <v>3410</v>
      </c>
    </row>
    <row r="2546" spans="1:21">
      <c r="A2546" s="11">
        <v>68550</v>
      </c>
      <c r="B2546" s="11">
        <v>1</v>
      </c>
      <c r="C2546" s="11"/>
      <c r="D2546" s="11">
        <v>39.5</v>
      </c>
      <c r="E2546" s="11">
        <v>2</v>
      </c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>
        <v>1</v>
      </c>
      <c r="Q2546" s="11">
        <v>178</v>
      </c>
      <c r="R2546" s="11">
        <v>201601</v>
      </c>
      <c r="S2546" s="11">
        <v>101</v>
      </c>
      <c r="T2546" s="11" t="s">
        <v>140</v>
      </c>
      <c r="U2546" s="11" t="s">
        <v>3411</v>
      </c>
    </row>
    <row r="2547" spans="1:21">
      <c r="A2547" s="11">
        <v>68550</v>
      </c>
      <c r="B2547" s="11">
        <v>1</v>
      </c>
      <c r="C2547" s="11"/>
      <c r="D2547" s="11">
        <v>38.700000000000003</v>
      </c>
      <c r="E2547" s="11">
        <v>2</v>
      </c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>
        <v>1</v>
      </c>
      <c r="Q2547" s="11">
        <v>178</v>
      </c>
      <c r="R2547" s="11">
        <v>201601</v>
      </c>
      <c r="S2547" s="11">
        <v>101</v>
      </c>
      <c r="T2547" s="11" t="s">
        <v>140</v>
      </c>
      <c r="U2547" s="11" t="s">
        <v>3412</v>
      </c>
    </row>
    <row r="2548" spans="1:21">
      <c r="A2548" s="11">
        <v>68550</v>
      </c>
      <c r="B2548" s="11">
        <v>1</v>
      </c>
      <c r="C2548" s="11"/>
      <c r="D2548" s="11">
        <v>38.200000000000003</v>
      </c>
      <c r="E2548" s="11">
        <v>2</v>
      </c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>
        <v>1</v>
      </c>
      <c r="Q2548" s="11">
        <v>178</v>
      </c>
      <c r="R2548" s="11">
        <v>201601</v>
      </c>
      <c r="S2548" s="11">
        <v>101</v>
      </c>
      <c r="T2548" s="11" t="s">
        <v>140</v>
      </c>
      <c r="U2548" s="11" t="s">
        <v>3413</v>
      </c>
    </row>
    <row r="2549" spans="1:21">
      <c r="A2549" s="11">
        <v>68550</v>
      </c>
      <c r="B2549" s="11">
        <v>1</v>
      </c>
      <c r="C2549" s="11"/>
      <c r="D2549" s="11">
        <v>37.200000000000003</v>
      </c>
      <c r="E2549" s="11">
        <v>2</v>
      </c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>
        <v>1</v>
      </c>
      <c r="Q2549" s="11">
        <v>178</v>
      </c>
      <c r="R2549" s="11">
        <v>201601</v>
      </c>
      <c r="S2549" s="11">
        <v>101</v>
      </c>
      <c r="T2549" s="11" t="s">
        <v>140</v>
      </c>
      <c r="U2549" s="11" t="s">
        <v>3414</v>
      </c>
    </row>
    <row r="2550" spans="1:21">
      <c r="A2550" s="11">
        <v>68550</v>
      </c>
      <c r="B2550" s="11">
        <v>1</v>
      </c>
      <c r="C2550" s="11"/>
      <c r="D2550" s="11">
        <v>40</v>
      </c>
      <c r="E2550" s="11">
        <v>2</v>
      </c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>
        <v>1</v>
      </c>
      <c r="Q2550" s="11">
        <v>178</v>
      </c>
      <c r="R2550" s="11">
        <v>201601</v>
      </c>
      <c r="S2550" s="11">
        <v>101</v>
      </c>
      <c r="T2550" s="11" t="s">
        <v>140</v>
      </c>
      <c r="U2550" s="11" t="s">
        <v>3415</v>
      </c>
    </row>
    <row r="2551" spans="1:21">
      <c r="A2551" s="11">
        <v>68550</v>
      </c>
      <c r="B2551" s="11">
        <v>1</v>
      </c>
      <c r="C2551" s="11"/>
      <c r="D2551" s="11">
        <v>38.299999999999997</v>
      </c>
      <c r="E2551" s="11">
        <v>2</v>
      </c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>
        <v>1</v>
      </c>
      <c r="Q2551" s="11">
        <v>178</v>
      </c>
      <c r="R2551" s="11">
        <v>201601</v>
      </c>
      <c r="S2551" s="11">
        <v>101</v>
      </c>
      <c r="T2551" s="11" t="s">
        <v>140</v>
      </c>
      <c r="U2551" s="11" t="s">
        <v>3416</v>
      </c>
    </row>
    <row r="2552" spans="1:21">
      <c r="A2552" s="11">
        <v>68550</v>
      </c>
      <c r="B2552" s="11">
        <v>1</v>
      </c>
      <c r="C2552" s="11"/>
      <c r="D2552" s="11">
        <v>34.299999999999997</v>
      </c>
      <c r="E2552" s="11">
        <v>2</v>
      </c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>
        <v>1</v>
      </c>
      <c r="Q2552" s="11">
        <v>178</v>
      </c>
      <c r="R2552" s="11">
        <v>201601</v>
      </c>
      <c r="S2552" s="11">
        <v>101</v>
      </c>
      <c r="T2552" s="11" t="s">
        <v>140</v>
      </c>
      <c r="U2552" s="11" t="s">
        <v>3417</v>
      </c>
    </row>
    <row r="2553" spans="1:21">
      <c r="A2553" s="11">
        <v>68550</v>
      </c>
      <c r="B2553" s="11">
        <v>1</v>
      </c>
      <c r="C2553" s="11"/>
      <c r="D2553" s="11">
        <v>37.6</v>
      </c>
      <c r="E2553" s="11">
        <v>2</v>
      </c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>
        <v>1</v>
      </c>
      <c r="Q2553" s="11">
        <v>178</v>
      </c>
      <c r="R2553" s="11">
        <v>201601</v>
      </c>
      <c r="S2553" s="11">
        <v>101</v>
      </c>
      <c r="T2553" s="11" t="s">
        <v>140</v>
      </c>
      <c r="U2553" s="11" t="s">
        <v>3418</v>
      </c>
    </row>
    <row r="2554" spans="1:21">
      <c r="A2554" s="11">
        <v>68550</v>
      </c>
      <c r="B2554" s="11">
        <v>1</v>
      </c>
      <c r="C2554" s="11"/>
      <c r="D2554" s="11">
        <v>37.6</v>
      </c>
      <c r="E2554" s="11">
        <v>2</v>
      </c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>
        <v>1</v>
      </c>
      <c r="Q2554" s="11">
        <v>178</v>
      </c>
      <c r="R2554" s="11">
        <v>201601</v>
      </c>
      <c r="S2554" s="11">
        <v>101</v>
      </c>
      <c r="T2554" s="11" t="s">
        <v>140</v>
      </c>
      <c r="U2554" s="11" t="s">
        <v>3419</v>
      </c>
    </row>
    <row r="2555" spans="1:21">
      <c r="A2555" s="11">
        <v>68550</v>
      </c>
      <c r="B2555" s="11">
        <v>1</v>
      </c>
      <c r="C2555" s="11"/>
      <c r="D2555" s="11">
        <v>39.6</v>
      </c>
      <c r="E2555" s="11">
        <v>2</v>
      </c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>
        <v>1</v>
      </c>
      <c r="Q2555" s="11">
        <v>178</v>
      </c>
      <c r="R2555" s="11">
        <v>201601</v>
      </c>
      <c r="S2555" s="11">
        <v>101</v>
      </c>
      <c r="T2555" s="11" t="s">
        <v>140</v>
      </c>
      <c r="U2555" s="11" t="s">
        <v>3420</v>
      </c>
    </row>
    <row r="2556" spans="1:21">
      <c r="A2556" s="11">
        <v>68550</v>
      </c>
      <c r="B2556" s="11">
        <v>1</v>
      </c>
      <c r="C2556" s="11"/>
      <c r="D2556" s="11">
        <v>36.5</v>
      </c>
      <c r="E2556" s="11">
        <v>2</v>
      </c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>
        <v>1</v>
      </c>
      <c r="Q2556" s="11">
        <v>178</v>
      </c>
      <c r="R2556" s="11">
        <v>201601</v>
      </c>
      <c r="S2556" s="11">
        <v>101</v>
      </c>
      <c r="T2556" s="11" t="s">
        <v>140</v>
      </c>
      <c r="U2556" s="11" t="s">
        <v>3421</v>
      </c>
    </row>
    <row r="2557" spans="1:21">
      <c r="A2557" s="11">
        <v>68550</v>
      </c>
      <c r="B2557" s="11">
        <v>1</v>
      </c>
      <c r="C2557" s="11"/>
      <c r="D2557" s="11">
        <v>40.4</v>
      </c>
      <c r="E2557" s="11">
        <v>2</v>
      </c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>
        <v>1</v>
      </c>
      <c r="Q2557" s="11">
        <v>178</v>
      </c>
      <c r="R2557" s="11">
        <v>201601</v>
      </c>
      <c r="S2557" s="11">
        <v>101</v>
      </c>
      <c r="T2557" s="11" t="s">
        <v>140</v>
      </c>
      <c r="U2557" s="11" t="s">
        <v>3422</v>
      </c>
    </row>
    <row r="2558" spans="1:21">
      <c r="A2558" s="11">
        <v>68550</v>
      </c>
      <c r="B2558" s="11">
        <v>1</v>
      </c>
      <c r="C2558" s="11"/>
      <c r="D2558" s="11">
        <v>36.700000000000003</v>
      </c>
      <c r="E2558" s="11">
        <v>2</v>
      </c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>
        <v>1</v>
      </c>
      <c r="Q2558" s="11">
        <v>178</v>
      </c>
      <c r="R2558" s="11">
        <v>201601</v>
      </c>
      <c r="S2558" s="11">
        <v>101</v>
      </c>
      <c r="T2558" s="11" t="s">
        <v>140</v>
      </c>
      <c r="U2558" s="11" t="s">
        <v>3423</v>
      </c>
    </row>
    <row r="2559" spans="1:21">
      <c r="A2559" s="11">
        <v>68550</v>
      </c>
      <c r="B2559" s="11">
        <v>1</v>
      </c>
      <c r="C2559" s="11"/>
      <c r="D2559" s="11">
        <v>33.4</v>
      </c>
      <c r="E2559" s="11">
        <v>2</v>
      </c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>
        <v>1</v>
      </c>
      <c r="Q2559" s="11">
        <v>178</v>
      </c>
      <c r="R2559" s="11">
        <v>201601</v>
      </c>
      <c r="S2559" s="11">
        <v>101</v>
      </c>
      <c r="T2559" s="11" t="s">
        <v>140</v>
      </c>
      <c r="U2559" s="11" t="s">
        <v>3424</v>
      </c>
    </row>
    <row r="2560" spans="1:21">
      <c r="A2560" s="11">
        <v>68550</v>
      </c>
      <c r="B2560" s="11">
        <v>1</v>
      </c>
      <c r="C2560" s="11"/>
      <c r="D2560" s="11">
        <v>33.5</v>
      </c>
      <c r="E2560" s="11">
        <v>2</v>
      </c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>
        <v>1</v>
      </c>
      <c r="Q2560" s="11">
        <v>178</v>
      </c>
      <c r="R2560" s="11">
        <v>201601</v>
      </c>
      <c r="S2560" s="11">
        <v>101</v>
      </c>
      <c r="T2560" s="11" t="s">
        <v>140</v>
      </c>
      <c r="U2560" s="11" t="s">
        <v>3425</v>
      </c>
    </row>
    <row r="2561" spans="1:21">
      <c r="A2561" s="11">
        <v>68550</v>
      </c>
      <c r="B2561" s="11">
        <v>1</v>
      </c>
      <c r="C2561" s="11"/>
      <c r="D2561" s="11">
        <v>53.8</v>
      </c>
      <c r="E2561" s="11">
        <v>2</v>
      </c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>
        <v>1</v>
      </c>
      <c r="Q2561" s="11">
        <v>178</v>
      </c>
      <c r="R2561" s="11">
        <v>201601</v>
      </c>
      <c r="S2561" s="11">
        <v>101</v>
      </c>
      <c r="T2561" s="11" t="s">
        <v>140</v>
      </c>
      <c r="U2561" s="11" t="s">
        <v>3426</v>
      </c>
    </row>
    <row r="2562" spans="1:21">
      <c r="A2562" s="11">
        <v>68550</v>
      </c>
      <c r="B2562" s="11">
        <v>1</v>
      </c>
      <c r="C2562" s="11"/>
      <c r="D2562" s="11">
        <v>37.1</v>
      </c>
      <c r="E2562" s="11">
        <v>2</v>
      </c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>
        <v>1</v>
      </c>
      <c r="Q2562" s="11">
        <v>178</v>
      </c>
      <c r="R2562" s="11">
        <v>201601</v>
      </c>
      <c r="S2562" s="11">
        <v>101</v>
      </c>
      <c r="T2562" s="11" t="s">
        <v>140</v>
      </c>
      <c r="U2562" s="11" t="s">
        <v>3427</v>
      </c>
    </row>
    <row r="2563" spans="1:21">
      <c r="A2563" s="11">
        <v>68550</v>
      </c>
      <c r="B2563" s="11">
        <v>1</v>
      </c>
      <c r="C2563" s="11"/>
      <c r="D2563" s="11">
        <v>41.7</v>
      </c>
      <c r="E2563" s="11">
        <v>2</v>
      </c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>
        <v>1</v>
      </c>
      <c r="Q2563" s="11">
        <v>178</v>
      </c>
      <c r="R2563" s="11">
        <v>201601</v>
      </c>
      <c r="S2563" s="11">
        <v>101</v>
      </c>
      <c r="T2563" s="11" t="s">
        <v>140</v>
      </c>
      <c r="U2563" s="11" t="s">
        <v>3428</v>
      </c>
    </row>
    <row r="2564" spans="1:21">
      <c r="A2564" s="11">
        <v>68550</v>
      </c>
      <c r="B2564" s="11">
        <v>1</v>
      </c>
      <c r="C2564" s="11"/>
      <c r="D2564" s="11">
        <v>43.7</v>
      </c>
      <c r="E2564" s="11">
        <v>2</v>
      </c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>
        <v>1</v>
      </c>
      <c r="Q2564" s="11">
        <v>178</v>
      </c>
      <c r="R2564" s="11">
        <v>201601</v>
      </c>
      <c r="S2564" s="11">
        <v>101</v>
      </c>
      <c r="T2564" s="11" t="s">
        <v>140</v>
      </c>
      <c r="U2564" s="11" t="s">
        <v>3429</v>
      </c>
    </row>
    <row r="2565" spans="1:21">
      <c r="A2565" s="11">
        <v>68550</v>
      </c>
      <c r="B2565" s="11">
        <v>1</v>
      </c>
      <c r="C2565" s="11"/>
      <c r="D2565" s="11">
        <v>104.6</v>
      </c>
      <c r="E2565" s="11">
        <v>2</v>
      </c>
      <c r="F2565" s="11"/>
      <c r="G2565" s="11"/>
      <c r="H2565" s="11"/>
      <c r="I2565" s="11"/>
      <c r="J2565" s="11"/>
      <c r="K2565" s="11">
        <v>5</v>
      </c>
      <c r="L2565" s="11">
        <v>20</v>
      </c>
      <c r="M2565" s="11">
        <v>90</v>
      </c>
      <c r="N2565" s="11">
        <v>90</v>
      </c>
      <c r="O2565" s="11"/>
      <c r="P2565" s="11">
        <v>1</v>
      </c>
      <c r="Q2565" s="11">
        <v>178</v>
      </c>
      <c r="R2565" s="11">
        <v>201601</v>
      </c>
      <c r="S2565" s="11">
        <v>101</v>
      </c>
      <c r="T2565" s="11" t="s">
        <v>140</v>
      </c>
      <c r="U2565" s="11" t="s">
        <v>3430</v>
      </c>
    </row>
    <row r="2566" spans="1:21">
      <c r="A2566" s="11">
        <v>68550</v>
      </c>
      <c r="B2566" s="11">
        <v>1</v>
      </c>
      <c r="C2566" s="11"/>
      <c r="D2566" s="11">
        <v>20.6</v>
      </c>
      <c r="E2566" s="11">
        <v>2</v>
      </c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>
        <v>1</v>
      </c>
      <c r="Q2566" s="11">
        <v>178</v>
      </c>
      <c r="R2566" s="11">
        <v>201601</v>
      </c>
      <c r="S2566" s="11">
        <v>101</v>
      </c>
      <c r="T2566" s="11" t="s">
        <v>140</v>
      </c>
      <c r="U2566" s="11" t="s">
        <v>3431</v>
      </c>
    </row>
    <row r="2567" spans="1:21">
      <c r="A2567" s="11">
        <v>68550</v>
      </c>
      <c r="B2567" s="11">
        <v>1</v>
      </c>
      <c r="C2567" s="11"/>
      <c r="D2567" s="11">
        <v>37.1</v>
      </c>
      <c r="E2567" s="11">
        <v>2</v>
      </c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>
        <v>1</v>
      </c>
      <c r="Q2567" s="11">
        <v>178</v>
      </c>
      <c r="R2567" s="11">
        <v>201601</v>
      </c>
      <c r="S2567" s="11">
        <v>101</v>
      </c>
      <c r="T2567" s="11" t="s">
        <v>140</v>
      </c>
      <c r="U2567" s="11" t="s">
        <v>3432</v>
      </c>
    </row>
    <row r="2568" spans="1:21">
      <c r="A2568" s="11">
        <v>68550</v>
      </c>
      <c r="B2568" s="11">
        <v>1</v>
      </c>
      <c r="C2568" s="11"/>
      <c r="D2568" s="11">
        <v>38.1</v>
      </c>
      <c r="E2568" s="11">
        <v>2</v>
      </c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>
        <v>1</v>
      </c>
      <c r="Q2568" s="11">
        <v>178</v>
      </c>
      <c r="R2568" s="11">
        <v>201601</v>
      </c>
      <c r="S2568" s="11">
        <v>101</v>
      </c>
      <c r="T2568" s="11" t="s">
        <v>140</v>
      </c>
      <c r="U2568" s="11" t="s">
        <v>3433</v>
      </c>
    </row>
    <row r="2569" spans="1:21">
      <c r="A2569" s="11">
        <v>68550</v>
      </c>
      <c r="B2569" s="11">
        <v>1</v>
      </c>
      <c r="C2569" s="11"/>
      <c r="D2569" s="11">
        <v>34.1</v>
      </c>
      <c r="E2569" s="11">
        <v>2</v>
      </c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>
        <v>1</v>
      </c>
      <c r="Q2569" s="11">
        <v>178</v>
      </c>
      <c r="R2569" s="11">
        <v>201601</v>
      </c>
      <c r="S2569" s="11">
        <v>101</v>
      </c>
      <c r="T2569" s="11" t="s">
        <v>140</v>
      </c>
      <c r="U2569" s="11" t="s">
        <v>3434</v>
      </c>
    </row>
    <row r="2570" spans="1:21">
      <c r="A2570" s="11">
        <v>68550</v>
      </c>
      <c r="B2570" s="11">
        <v>1</v>
      </c>
      <c r="C2570" s="11"/>
      <c r="D2570" s="11">
        <v>21.9</v>
      </c>
      <c r="E2570" s="11">
        <v>2</v>
      </c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>
        <v>1</v>
      </c>
      <c r="Q2570" s="11">
        <v>178</v>
      </c>
      <c r="R2570" s="11">
        <v>201601</v>
      </c>
      <c r="S2570" s="11">
        <v>101</v>
      </c>
      <c r="T2570" s="11" t="s">
        <v>140</v>
      </c>
      <c r="U2570" s="11" t="s">
        <v>3435</v>
      </c>
    </row>
    <row r="2571" spans="1:21">
      <c r="A2571" s="11">
        <v>68550</v>
      </c>
      <c r="B2571" s="11">
        <v>1</v>
      </c>
      <c r="C2571" s="11"/>
      <c r="D2571" s="11">
        <v>39.9</v>
      </c>
      <c r="E2571" s="11">
        <v>2</v>
      </c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>
        <v>1</v>
      </c>
      <c r="Q2571" s="11">
        <v>178</v>
      </c>
      <c r="R2571" s="11">
        <v>201601</v>
      </c>
      <c r="S2571" s="11">
        <v>101</v>
      </c>
      <c r="T2571" s="11" t="s">
        <v>140</v>
      </c>
      <c r="U2571" s="11" t="s">
        <v>3436</v>
      </c>
    </row>
    <row r="2572" spans="1:21">
      <c r="A2572" s="11">
        <v>68550</v>
      </c>
      <c r="B2572" s="11">
        <v>1</v>
      </c>
      <c r="C2572" s="11"/>
      <c r="D2572" s="11">
        <v>38.1</v>
      </c>
      <c r="E2572" s="11">
        <v>2</v>
      </c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>
        <v>1</v>
      </c>
      <c r="Q2572" s="11">
        <v>178</v>
      </c>
      <c r="R2572" s="11">
        <v>201601</v>
      </c>
      <c r="S2572" s="11">
        <v>101</v>
      </c>
      <c r="T2572" s="11" t="s">
        <v>140</v>
      </c>
      <c r="U2572" s="11" t="s">
        <v>3437</v>
      </c>
    </row>
    <row r="2573" spans="1:21">
      <c r="A2573" s="11">
        <v>68550</v>
      </c>
      <c r="B2573" s="11">
        <v>1</v>
      </c>
      <c r="C2573" s="11"/>
      <c r="D2573" s="11">
        <v>39.799999999999997</v>
      </c>
      <c r="E2573" s="11">
        <v>2</v>
      </c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>
        <v>1</v>
      </c>
      <c r="Q2573" s="11">
        <v>178</v>
      </c>
      <c r="R2573" s="11">
        <v>201601</v>
      </c>
      <c r="S2573" s="11">
        <v>101</v>
      </c>
      <c r="T2573" s="11" t="s">
        <v>140</v>
      </c>
      <c r="U2573" s="11" t="s">
        <v>3438</v>
      </c>
    </row>
    <row r="2574" spans="1:21">
      <c r="A2574" s="11">
        <v>68550</v>
      </c>
      <c r="B2574" s="11">
        <v>1</v>
      </c>
      <c r="C2574" s="11"/>
      <c r="D2574" s="11">
        <v>39.799999999999997</v>
      </c>
      <c r="E2574" s="11">
        <v>2</v>
      </c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>
        <v>1</v>
      </c>
      <c r="Q2574" s="11">
        <v>178</v>
      </c>
      <c r="R2574" s="11">
        <v>201601</v>
      </c>
      <c r="S2574" s="11">
        <v>101</v>
      </c>
      <c r="T2574" s="11" t="s">
        <v>140</v>
      </c>
      <c r="U2574" s="11" t="s">
        <v>3439</v>
      </c>
    </row>
    <row r="2575" spans="1:21">
      <c r="A2575" s="11">
        <v>68550</v>
      </c>
      <c r="B2575" s="11">
        <v>1</v>
      </c>
      <c r="C2575" s="11"/>
      <c r="D2575" s="11">
        <v>38.6</v>
      </c>
      <c r="E2575" s="11">
        <v>2</v>
      </c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>
        <v>1</v>
      </c>
      <c r="Q2575" s="11">
        <v>178</v>
      </c>
      <c r="R2575" s="11">
        <v>201601</v>
      </c>
      <c r="S2575" s="11">
        <v>101</v>
      </c>
      <c r="T2575" s="11" t="s">
        <v>140</v>
      </c>
      <c r="U2575" s="11" t="s">
        <v>3440</v>
      </c>
    </row>
    <row r="2576" spans="1:21">
      <c r="A2576" s="11">
        <v>68550</v>
      </c>
      <c r="B2576" s="11">
        <v>1</v>
      </c>
      <c r="C2576" s="11"/>
      <c r="D2576" s="11">
        <v>38.5</v>
      </c>
      <c r="E2576" s="11">
        <v>2</v>
      </c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>
        <v>1</v>
      </c>
      <c r="Q2576" s="11">
        <v>178</v>
      </c>
      <c r="R2576" s="11">
        <v>201601</v>
      </c>
      <c r="S2576" s="11">
        <v>101</v>
      </c>
      <c r="T2576" s="11" t="s">
        <v>140</v>
      </c>
      <c r="U2576" s="11" t="s">
        <v>3441</v>
      </c>
    </row>
    <row r="2577" spans="1:21">
      <c r="A2577" s="11">
        <v>68550</v>
      </c>
      <c r="B2577" s="11">
        <v>1</v>
      </c>
      <c r="C2577" s="11"/>
      <c r="D2577" s="11">
        <v>38.200000000000003</v>
      </c>
      <c r="E2577" s="11">
        <v>2</v>
      </c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>
        <v>1</v>
      </c>
      <c r="Q2577" s="11">
        <v>178</v>
      </c>
      <c r="R2577" s="11">
        <v>201601</v>
      </c>
      <c r="S2577" s="11">
        <v>101</v>
      </c>
      <c r="T2577" s="11" t="s">
        <v>140</v>
      </c>
      <c r="U2577" s="11" t="s">
        <v>3442</v>
      </c>
    </row>
    <row r="2578" spans="1:21">
      <c r="A2578" s="11">
        <v>68550</v>
      </c>
      <c r="B2578" s="11">
        <v>1</v>
      </c>
      <c r="C2578" s="11"/>
      <c r="D2578" s="11">
        <v>37.700000000000003</v>
      </c>
      <c r="E2578" s="11">
        <v>2</v>
      </c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>
        <v>1</v>
      </c>
      <c r="Q2578" s="11">
        <v>178</v>
      </c>
      <c r="R2578" s="11">
        <v>201601</v>
      </c>
      <c r="S2578" s="11">
        <v>101</v>
      </c>
      <c r="T2578" s="11" t="s">
        <v>140</v>
      </c>
      <c r="U2578" s="11" t="s">
        <v>3443</v>
      </c>
    </row>
    <row r="2579" spans="1:21">
      <c r="A2579" s="11">
        <v>68550</v>
      </c>
      <c r="B2579" s="11">
        <v>1</v>
      </c>
      <c r="C2579" s="11"/>
      <c r="D2579" s="11">
        <v>40.1</v>
      </c>
      <c r="E2579" s="11">
        <v>2</v>
      </c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>
        <v>1</v>
      </c>
      <c r="Q2579" s="11">
        <v>178</v>
      </c>
      <c r="R2579" s="11">
        <v>201601</v>
      </c>
      <c r="S2579" s="11">
        <v>101</v>
      </c>
      <c r="T2579" s="11" t="s">
        <v>140</v>
      </c>
      <c r="U2579" s="11" t="s">
        <v>3444</v>
      </c>
    </row>
    <row r="2580" spans="1:21">
      <c r="A2580" s="11">
        <v>68550</v>
      </c>
      <c r="B2580" s="11">
        <v>1</v>
      </c>
      <c r="C2580" s="11"/>
      <c r="D2580" s="11">
        <v>39.700000000000003</v>
      </c>
      <c r="E2580" s="11">
        <v>2</v>
      </c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>
        <v>1</v>
      </c>
      <c r="Q2580" s="11">
        <v>178</v>
      </c>
      <c r="R2580" s="11">
        <v>201601</v>
      </c>
      <c r="S2580" s="11">
        <v>101</v>
      </c>
      <c r="T2580" s="11" t="s">
        <v>140</v>
      </c>
      <c r="U2580" s="11" t="s">
        <v>3445</v>
      </c>
    </row>
    <row r="2581" spans="1:21">
      <c r="A2581" s="11">
        <v>68550</v>
      </c>
      <c r="B2581" s="11">
        <v>1</v>
      </c>
      <c r="C2581" s="11"/>
      <c r="D2581" s="11">
        <v>66.2</v>
      </c>
      <c r="E2581" s="11">
        <v>2</v>
      </c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>
        <v>1</v>
      </c>
      <c r="Q2581" s="11">
        <v>178</v>
      </c>
      <c r="R2581" s="11">
        <v>201601</v>
      </c>
      <c r="S2581" s="11">
        <v>101</v>
      </c>
      <c r="T2581" s="11" t="s">
        <v>140</v>
      </c>
      <c r="U2581" s="11" t="s">
        <v>3446</v>
      </c>
    </row>
    <row r="2582" spans="1:21">
      <c r="A2582" s="11">
        <v>68550</v>
      </c>
      <c r="B2582" s="11">
        <v>1</v>
      </c>
      <c r="C2582" s="11"/>
      <c r="D2582" s="11">
        <v>86.1</v>
      </c>
      <c r="E2582" s="11">
        <v>2</v>
      </c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>
        <v>1</v>
      </c>
      <c r="Q2582" s="11">
        <v>178</v>
      </c>
      <c r="R2582" s="11">
        <v>201601</v>
      </c>
      <c r="S2582" s="11">
        <v>101</v>
      </c>
      <c r="T2582" s="11" t="s">
        <v>140</v>
      </c>
      <c r="U2582" s="11" t="s">
        <v>3447</v>
      </c>
    </row>
    <row r="2583" spans="1:21">
      <c r="A2583" s="11">
        <v>68550</v>
      </c>
      <c r="B2583" s="11">
        <v>1</v>
      </c>
      <c r="C2583" s="11"/>
      <c r="D2583" s="11">
        <v>108.6</v>
      </c>
      <c r="E2583" s="11">
        <v>2</v>
      </c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>
        <v>1</v>
      </c>
      <c r="Q2583" s="11">
        <v>178</v>
      </c>
      <c r="R2583" s="11">
        <v>201601</v>
      </c>
      <c r="S2583" s="11">
        <v>101</v>
      </c>
      <c r="T2583" s="11" t="s">
        <v>140</v>
      </c>
      <c r="U2583" s="11" t="s">
        <v>3448</v>
      </c>
    </row>
    <row r="2584" spans="1:21">
      <c r="A2584" s="11">
        <v>68550</v>
      </c>
      <c r="B2584" s="11">
        <v>1</v>
      </c>
      <c r="C2584" s="11"/>
      <c r="D2584" s="11">
        <v>167.7</v>
      </c>
      <c r="E2584" s="11">
        <v>2</v>
      </c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>
        <v>1</v>
      </c>
      <c r="Q2584" s="11">
        <v>178</v>
      </c>
      <c r="R2584" s="11">
        <v>201601</v>
      </c>
      <c r="S2584" s="11">
        <v>101</v>
      </c>
      <c r="T2584" s="11" t="s">
        <v>140</v>
      </c>
      <c r="U2584" s="11" t="s">
        <v>3449</v>
      </c>
    </row>
    <row r="2585" spans="1:21">
      <c r="A2585" s="11">
        <v>68550</v>
      </c>
      <c r="B2585" s="11">
        <v>1</v>
      </c>
      <c r="C2585" s="11"/>
      <c r="D2585" s="11">
        <v>107.1</v>
      </c>
      <c r="E2585" s="11">
        <v>2</v>
      </c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>
        <v>1</v>
      </c>
      <c r="Q2585" s="11">
        <v>178</v>
      </c>
      <c r="R2585" s="11">
        <v>201601</v>
      </c>
      <c r="S2585" s="11">
        <v>101</v>
      </c>
      <c r="T2585" s="11" t="s">
        <v>140</v>
      </c>
      <c r="U2585" s="11" t="s">
        <v>3450</v>
      </c>
    </row>
    <row r="2586" spans="1:21">
      <c r="A2586" s="11">
        <v>68550</v>
      </c>
      <c r="B2586" s="11">
        <v>1</v>
      </c>
      <c r="C2586" s="11"/>
      <c r="D2586" s="11">
        <v>106.6</v>
      </c>
      <c r="E2586" s="11">
        <v>2</v>
      </c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>
        <v>1</v>
      </c>
      <c r="Q2586" s="11">
        <v>178</v>
      </c>
      <c r="R2586" s="11">
        <v>201601</v>
      </c>
      <c r="S2586" s="11">
        <v>101</v>
      </c>
      <c r="T2586" s="11" t="s">
        <v>140</v>
      </c>
      <c r="U2586" s="11" t="s">
        <v>3451</v>
      </c>
    </row>
    <row r="2587" spans="1:21">
      <c r="A2587" s="11">
        <v>68550</v>
      </c>
      <c r="B2587" s="11">
        <v>2</v>
      </c>
      <c r="C2587" s="11"/>
      <c r="D2587" s="11">
        <v>78.7</v>
      </c>
      <c r="E2587" s="11">
        <v>2</v>
      </c>
      <c r="F2587" s="11">
        <v>0</v>
      </c>
      <c r="G2587" s="11">
        <v>0</v>
      </c>
      <c r="H2587" s="11">
        <v>0</v>
      </c>
      <c r="I2587" s="11"/>
      <c r="J2587" s="11"/>
      <c r="K2587" s="11">
        <v>5</v>
      </c>
      <c r="L2587" s="11">
        <v>0</v>
      </c>
      <c r="M2587" s="11">
        <v>20</v>
      </c>
      <c r="N2587" s="11">
        <v>10</v>
      </c>
      <c r="O2587" s="11"/>
      <c r="P2587" s="11">
        <v>1</v>
      </c>
      <c r="Q2587" s="11">
        <v>178</v>
      </c>
      <c r="R2587" s="11">
        <v>201601</v>
      </c>
      <c r="S2587" s="11">
        <v>101</v>
      </c>
      <c r="T2587" s="11" t="s">
        <v>140</v>
      </c>
      <c r="U2587" s="11" t="s">
        <v>3452</v>
      </c>
    </row>
    <row r="2588" spans="1:21">
      <c r="A2588" s="11">
        <v>68550</v>
      </c>
      <c r="B2588" s="11">
        <v>2</v>
      </c>
      <c r="C2588" s="11"/>
      <c r="D2588" s="11">
        <v>103.2</v>
      </c>
      <c r="E2588" s="11">
        <v>3</v>
      </c>
      <c r="F2588" s="11">
        <v>4</v>
      </c>
      <c r="G2588" s="11">
        <v>1</v>
      </c>
      <c r="H2588" s="11">
        <v>6</v>
      </c>
      <c r="I2588" s="11"/>
      <c r="J2588" s="11"/>
      <c r="K2588" s="11"/>
      <c r="L2588" s="11"/>
      <c r="M2588" s="11"/>
      <c r="N2588" s="11"/>
      <c r="O2588" s="11"/>
      <c r="P2588" s="11">
        <v>1</v>
      </c>
      <c r="Q2588" s="11">
        <v>178</v>
      </c>
      <c r="R2588" s="11">
        <v>201601</v>
      </c>
      <c r="S2588" s="11">
        <v>101</v>
      </c>
      <c r="T2588" s="11" t="s">
        <v>140</v>
      </c>
      <c r="U2588" s="11" t="s">
        <v>3453</v>
      </c>
    </row>
    <row r="2589" spans="1:21">
      <c r="A2589" s="11">
        <v>68550</v>
      </c>
      <c r="B2589" s="11">
        <v>2</v>
      </c>
      <c r="C2589" s="11"/>
      <c r="D2589" s="11">
        <v>39</v>
      </c>
      <c r="E2589" s="11">
        <v>2</v>
      </c>
      <c r="F2589" s="11">
        <v>0</v>
      </c>
      <c r="G2589" s="11">
        <v>0</v>
      </c>
      <c r="H2589" s="11">
        <v>0</v>
      </c>
      <c r="I2589" s="11"/>
      <c r="J2589" s="11"/>
      <c r="K2589" s="11"/>
      <c r="L2589" s="11"/>
      <c r="M2589" s="11"/>
      <c r="N2589" s="11"/>
      <c r="O2589" s="11"/>
      <c r="P2589" s="11">
        <v>1</v>
      </c>
      <c r="Q2589" s="11">
        <v>178</v>
      </c>
      <c r="R2589" s="11">
        <v>201601</v>
      </c>
      <c r="S2589" s="11">
        <v>101</v>
      </c>
      <c r="T2589" s="11" t="s">
        <v>140</v>
      </c>
      <c r="U2589" s="11" t="s">
        <v>3454</v>
      </c>
    </row>
    <row r="2590" spans="1:21">
      <c r="A2590" s="11">
        <v>68550</v>
      </c>
      <c r="B2590" s="11">
        <v>2</v>
      </c>
      <c r="C2590" s="11"/>
      <c r="D2590" s="11">
        <v>39</v>
      </c>
      <c r="E2590" s="11">
        <v>2</v>
      </c>
      <c r="F2590" s="11">
        <v>0</v>
      </c>
      <c r="G2590" s="11">
        <v>0</v>
      </c>
      <c r="H2590" s="11">
        <v>0</v>
      </c>
      <c r="I2590" s="11"/>
      <c r="J2590" s="11"/>
      <c r="K2590" s="11"/>
      <c r="L2590" s="11"/>
      <c r="M2590" s="11"/>
      <c r="N2590" s="11"/>
      <c r="O2590" s="11"/>
      <c r="P2590" s="11">
        <v>1</v>
      </c>
      <c r="Q2590" s="11">
        <v>178</v>
      </c>
      <c r="R2590" s="11">
        <v>201601</v>
      </c>
      <c r="S2590" s="11">
        <v>101</v>
      </c>
      <c r="T2590" s="11" t="s">
        <v>140</v>
      </c>
      <c r="U2590" s="11" t="s">
        <v>3455</v>
      </c>
    </row>
    <row r="2591" spans="1:21">
      <c r="A2591" s="11">
        <v>68550</v>
      </c>
      <c r="B2591" s="11">
        <v>2</v>
      </c>
      <c r="C2591" s="11"/>
      <c r="D2591" s="11">
        <v>38.200000000000003</v>
      </c>
      <c r="E2591" s="11">
        <v>2</v>
      </c>
      <c r="F2591" s="11">
        <v>0</v>
      </c>
      <c r="G2591" s="11">
        <v>0</v>
      </c>
      <c r="H2591" s="11">
        <v>0</v>
      </c>
      <c r="I2591" s="11"/>
      <c r="J2591" s="11"/>
      <c r="K2591" s="11"/>
      <c r="L2591" s="11"/>
      <c r="M2591" s="11"/>
      <c r="N2591" s="11"/>
      <c r="O2591" s="11"/>
      <c r="P2591" s="11">
        <v>1</v>
      </c>
      <c r="Q2591" s="11">
        <v>178</v>
      </c>
      <c r="R2591" s="11">
        <v>201601</v>
      </c>
      <c r="S2591" s="11">
        <v>101</v>
      </c>
      <c r="T2591" s="11" t="s">
        <v>140</v>
      </c>
      <c r="U2591" s="11" t="s">
        <v>3456</v>
      </c>
    </row>
    <row r="2592" spans="1:21">
      <c r="A2592" s="11">
        <v>68550</v>
      </c>
      <c r="B2592" s="11">
        <v>2</v>
      </c>
      <c r="C2592" s="11"/>
      <c r="D2592" s="11">
        <v>35.299999999999997</v>
      </c>
      <c r="E2592" s="11">
        <v>2</v>
      </c>
      <c r="F2592" s="11">
        <v>0</v>
      </c>
      <c r="G2592" s="11">
        <v>0</v>
      </c>
      <c r="H2592" s="11">
        <v>0</v>
      </c>
      <c r="I2592" s="11"/>
      <c r="J2592" s="11"/>
      <c r="K2592" s="11"/>
      <c r="L2592" s="11"/>
      <c r="M2592" s="11"/>
      <c r="N2592" s="11"/>
      <c r="O2592" s="11"/>
      <c r="P2592" s="11">
        <v>1</v>
      </c>
      <c r="Q2592" s="11">
        <v>178</v>
      </c>
      <c r="R2592" s="11">
        <v>201601</v>
      </c>
      <c r="S2592" s="11">
        <v>101</v>
      </c>
      <c r="T2592" s="11" t="s">
        <v>140</v>
      </c>
      <c r="U2592" s="11" t="s">
        <v>3457</v>
      </c>
    </row>
    <row r="2593" spans="1:21">
      <c r="A2593" s="11">
        <v>68550</v>
      </c>
      <c r="B2593" s="11">
        <v>2</v>
      </c>
      <c r="C2593" s="11"/>
      <c r="D2593" s="11">
        <v>40</v>
      </c>
      <c r="E2593" s="11">
        <v>2</v>
      </c>
      <c r="F2593" s="11">
        <v>0</v>
      </c>
      <c r="G2593" s="11">
        <v>0</v>
      </c>
      <c r="H2593" s="11">
        <v>0</v>
      </c>
      <c r="I2593" s="11"/>
      <c r="J2593" s="11"/>
      <c r="K2593" s="11"/>
      <c r="L2593" s="11"/>
      <c r="M2593" s="11"/>
      <c r="N2593" s="11"/>
      <c r="O2593" s="11"/>
      <c r="P2593" s="11">
        <v>1</v>
      </c>
      <c r="Q2593" s="11">
        <v>178</v>
      </c>
      <c r="R2593" s="11">
        <v>201601</v>
      </c>
      <c r="S2593" s="11">
        <v>101</v>
      </c>
      <c r="T2593" s="11" t="s">
        <v>140</v>
      </c>
      <c r="U2593" s="11" t="s">
        <v>3458</v>
      </c>
    </row>
    <row r="2594" spans="1:21">
      <c r="A2594" s="11">
        <v>68550</v>
      </c>
      <c r="B2594" s="11">
        <v>2</v>
      </c>
      <c r="C2594" s="11"/>
      <c r="D2594" s="11">
        <v>55.1</v>
      </c>
      <c r="E2594" s="11">
        <v>2</v>
      </c>
      <c r="F2594" s="11">
        <v>0</v>
      </c>
      <c r="G2594" s="11">
        <v>0</v>
      </c>
      <c r="H2594" s="11">
        <v>0</v>
      </c>
      <c r="I2594" s="11"/>
      <c r="J2594" s="11"/>
      <c r="K2594" s="11"/>
      <c r="L2594" s="11"/>
      <c r="M2594" s="11"/>
      <c r="N2594" s="11"/>
      <c r="O2594" s="11"/>
      <c r="P2594" s="11">
        <v>1</v>
      </c>
      <c r="Q2594" s="11">
        <v>178</v>
      </c>
      <c r="R2594" s="11">
        <v>201601</v>
      </c>
      <c r="S2594" s="11">
        <v>101</v>
      </c>
      <c r="T2594" s="11" t="s">
        <v>140</v>
      </c>
      <c r="U2594" s="11" t="s">
        <v>3459</v>
      </c>
    </row>
    <row r="2595" spans="1:21">
      <c r="A2595" s="11">
        <v>68550</v>
      </c>
      <c r="B2595" s="11">
        <v>2</v>
      </c>
      <c r="C2595" s="11"/>
      <c r="D2595" s="11">
        <v>38.6</v>
      </c>
      <c r="E2595" s="11">
        <v>2</v>
      </c>
      <c r="F2595" s="11">
        <v>0</v>
      </c>
      <c r="G2595" s="11">
        <v>0</v>
      </c>
      <c r="H2595" s="11">
        <v>0</v>
      </c>
      <c r="I2595" s="11"/>
      <c r="J2595" s="11"/>
      <c r="K2595" s="11"/>
      <c r="L2595" s="11"/>
      <c r="M2595" s="11"/>
      <c r="N2595" s="11"/>
      <c r="O2595" s="11"/>
      <c r="P2595" s="11">
        <v>1</v>
      </c>
      <c r="Q2595" s="11">
        <v>178</v>
      </c>
      <c r="R2595" s="11">
        <v>201601</v>
      </c>
      <c r="S2595" s="11">
        <v>101</v>
      </c>
      <c r="T2595" s="11" t="s">
        <v>140</v>
      </c>
      <c r="U2595" s="11" t="s">
        <v>3460</v>
      </c>
    </row>
    <row r="2596" spans="1:21">
      <c r="A2596" s="11">
        <v>68550</v>
      </c>
      <c r="B2596" s="11">
        <v>2</v>
      </c>
      <c r="C2596" s="11"/>
      <c r="D2596" s="11">
        <v>42.8</v>
      </c>
      <c r="E2596" s="11">
        <v>2</v>
      </c>
      <c r="F2596" s="11">
        <v>0</v>
      </c>
      <c r="G2596" s="11">
        <v>0</v>
      </c>
      <c r="H2596" s="11">
        <v>0</v>
      </c>
      <c r="I2596" s="11"/>
      <c r="J2596" s="11"/>
      <c r="K2596" s="11"/>
      <c r="L2596" s="11"/>
      <c r="M2596" s="11"/>
      <c r="N2596" s="11"/>
      <c r="O2596" s="11"/>
      <c r="P2596" s="11">
        <v>1</v>
      </c>
      <c r="Q2596" s="11">
        <v>178</v>
      </c>
      <c r="R2596" s="11">
        <v>201601</v>
      </c>
      <c r="S2596" s="11">
        <v>101</v>
      </c>
      <c r="T2596" s="11" t="s">
        <v>140</v>
      </c>
      <c r="U2596" s="11" t="s">
        <v>3461</v>
      </c>
    </row>
    <row r="2597" spans="1:21">
      <c r="A2597" s="11">
        <v>68550</v>
      </c>
      <c r="B2597" s="11">
        <v>2</v>
      </c>
      <c r="C2597" s="11"/>
      <c r="D2597" s="11">
        <v>20.2</v>
      </c>
      <c r="E2597" s="11">
        <v>2</v>
      </c>
      <c r="F2597" s="11">
        <v>0</v>
      </c>
      <c r="G2597" s="11">
        <v>0</v>
      </c>
      <c r="H2597" s="11">
        <v>0</v>
      </c>
      <c r="I2597" s="11"/>
      <c r="J2597" s="11"/>
      <c r="K2597" s="11"/>
      <c r="L2597" s="11"/>
      <c r="M2597" s="11"/>
      <c r="N2597" s="11"/>
      <c r="O2597" s="11"/>
      <c r="P2597" s="11">
        <v>1</v>
      </c>
      <c r="Q2597" s="11">
        <v>178</v>
      </c>
      <c r="R2597" s="11">
        <v>201601</v>
      </c>
      <c r="S2597" s="11">
        <v>101</v>
      </c>
      <c r="T2597" s="11" t="s">
        <v>140</v>
      </c>
      <c r="U2597" s="11" t="s">
        <v>3462</v>
      </c>
    </row>
    <row r="2598" spans="1:21">
      <c r="A2598" s="11">
        <v>68550</v>
      </c>
      <c r="B2598" s="11">
        <v>2</v>
      </c>
      <c r="C2598" s="11"/>
      <c r="D2598" s="11">
        <v>50.1</v>
      </c>
      <c r="E2598" s="11">
        <v>2</v>
      </c>
      <c r="F2598" s="11">
        <v>0</v>
      </c>
      <c r="G2598" s="11">
        <v>0</v>
      </c>
      <c r="H2598" s="11">
        <v>0</v>
      </c>
      <c r="I2598" s="11"/>
      <c r="J2598" s="11"/>
      <c r="K2598" s="11"/>
      <c r="L2598" s="11"/>
      <c r="M2598" s="11"/>
      <c r="N2598" s="11"/>
      <c r="O2598" s="11"/>
      <c r="P2598" s="11">
        <v>1</v>
      </c>
      <c r="Q2598" s="11">
        <v>178</v>
      </c>
      <c r="R2598" s="11">
        <v>201601</v>
      </c>
      <c r="S2598" s="11">
        <v>101</v>
      </c>
      <c r="T2598" s="11" t="s">
        <v>140</v>
      </c>
      <c r="U2598" s="11" t="s">
        <v>3463</v>
      </c>
    </row>
    <row r="2599" spans="1:21">
      <c r="A2599" s="11">
        <v>68550</v>
      </c>
      <c r="B2599" s="11">
        <v>2</v>
      </c>
      <c r="C2599" s="11"/>
      <c r="D2599" s="11">
        <v>38.5</v>
      </c>
      <c r="E2599" s="11">
        <v>2</v>
      </c>
      <c r="F2599" s="11">
        <v>0</v>
      </c>
      <c r="G2599" s="11">
        <v>0</v>
      </c>
      <c r="H2599" s="11">
        <v>0</v>
      </c>
      <c r="I2599" s="11"/>
      <c r="J2599" s="11"/>
      <c r="K2599" s="11"/>
      <c r="L2599" s="11"/>
      <c r="M2599" s="11"/>
      <c r="N2599" s="11"/>
      <c r="O2599" s="11"/>
      <c r="P2599" s="11">
        <v>1</v>
      </c>
      <c r="Q2599" s="11">
        <v>178</v>
      </c>
      <c r="R2599" s="11">
        <v>201601</v>
      </c>
      <c r="S2599" s="11">
        <v>101</v>
      </c>
      <c r="T2599" s="11" t="s">
        <v>140</v>
      </c>
      <c r="U2599" s="11" t="s">
        <v>3464</v>
      </c>
    </row>
    <row r="2600" spans="1:21">
      <c r="A2600" s="11">
        <v>68550</v>
      </c>
      <c r="B2600" s="11">
        <v>2</v>
      </c>
      <c r="C2600" s="11"/>
      <c r="D2600" s="11">
        <v>38.4</v>
      </c>
      <c r="E2600" s="11">
        <v>2</v>
      </c>
      <c r="F2600" s="11">
        <v>0</v>
      </c>
      <c r="G2600" s="11">
        <v>0</v>
      </c>
      <c r="H2600" s="11">
        <v>0</v>
      </c>
      <c r="I2600" s="11"/>
      <c r="J2600" s="11"/>
      <c r="K2600" s="11"/>
      <c r="L2600" s="11"/>
      <c r="M2600" s="11"/>
      <c r="N2600" s="11"/>
      <c r="O2600" s="11"/>
      <c r="P2600" s="11">
        <v>1</v>
      </c>
      <c r="Q2600" s="11">
        <v>178</v>
      </c>
      <c r="R2600" s="11">
        <v>201601</v>
      </c>
      <c r="S2600" s="11">
        <v>101</v>
      </c>
      <c r="T2600" s="11" t="s">
        <v>140</v>
      </c>
      <c r="U2600" s="11" t="s">
        <v>3465</v>
      </c>
    </row>
    <row r="2601" spans="1:21">
      <c r="A2601" s="11">
        <v>68550</v>
      </c>
      <c r="B2601" s="11">
        <v>2</v>
      </c>
      <c r="C2601" s="11"/>
      <c r="D2601" s="11">
        <v>38.6</v>
      </c>
      <c r="E2601" s="11">
        <v>2</v>
      </c>
      <c r="F2601" s="11">
        <v>0</v>
      </c>
      <c r="G2601" s="11">
        <v>0</v>
      </c>
      <c r="H2601" s="11">
        <v>0</v>
      </c>
      <c r="I2601" s="11"/>
      <c r="J2601" s="11"/>
      <c r="K2601" s="11"/>
      <c r="L2601" s="11"/>
      <c r="M2601" s="11"/>
      <c r="N2601" s="11"/>
      <c r="O2601" s="11"/>
      <c r="P2601" s="11">
        <v>1</v>
      </c>
      <c r="Q2601" s="11">
        <v>178</v>
      </c>
      <c r="R2601" s="11">
        <v>201601</v>
      </c>
      <c r="S2601" s="11">
        <v>101</v>
      </c>
      <c r="T2601" s="11" t="s">
        <v>140</v>
      </c>
      <c r="U2601" s="11" t="s">
        <v>3466</v>
      </c>
    </row>
    <row r="2602" spans="1:21">
      <c r="A2602" s="11">
        <v>68550</v>
      </c>
      <c r="B2602" s="11">
        <v>2</v>
      </c>
      <c r="C2602" s="11"/>
      <c r="D2602" s="11">
        <v>42.9</v>
      </c>
      <c r="E2602" s="11">
        <v>2</v>
      </c>
      <c r="F2602" s="11">
        <v>0</v>
      </c>
      <c r="G2602" s="11">
        <v>0</v>
      </c>
      <c r="H2602" s="11">
        <v>0</v>
      </c>
      <c r="I2602" s="11"/>
      <c r="J2602" s="11"/>
      <c r="K2602" s="11"/>
      <c r="L2602" s="11"/>
      <c r="M2602" s="11"/>
      <c r="N2602" s="11"/>
      <c r="O2602" s="11"/>
      <c r="P2602" s="11">
        <v>1</v>
      </c>
      <c r="Q2602" s="11">
        <v>178</v>
      </c>
      <c r="R2602" s="11">
        <v>201601</v>
      </c>
      <c r="S2602" s="11">
        <v>101</v>
      </c>
      <c r="T2602" s="11" t="s">
        <v>140</v>
      </c>
      <c r="U2602" s="11" t="s">
        <v>3467</v>
      </c>
    </row>
    <row r="2603" spans="1:21">
      <c r="A2603" s="11">
        <v>68550</v>
      </c>
      <c r="B2603" s="11">
        <v>2</v>
      </c>
      <c r="C2603" s="11"/>
      <c r="D2603" s="11">
        <v>38.1</v>
      </c>
      <c r="E2603" s="11">
        <v>2</v>
      </c>
      <c r="F2603" s="11">
        <v>0</v>
      </c>
      <c r="G2603" s="11">
        <v>0</v>
      </c>
      <c r="H2603" s="11">
        <v>0</v>
      </c>
      <c r="I2603" s="11"/>
      <c r="J2603" s="11"/>
      <c r="K2603" s="11"/>
      <c r="L2603" s="11"/>
      <c r="M2603" s="11"/>
      <c r="N2603" s="11"/>
      <c r="O2603" s="11"/>
      <c r="P2603" s="11">
        <v>1</v>
      </c>
      <c r="Q2603" s="11">
        <v>178</v>
      </c>
      <c r="R2603" s="11">
        <v>201601</v>
      </c>
      <c r="S2603" s="11">
        <v>101</v>
      </c>
      <c r="T2603" s="11" t="s">
        <v>140</v>
      </c>
      <c r="U2603" s="11" t="s">
        <v>3468</v>
      </c>
    </row>
    <row r="2604" spans="1:21">
      <c r="A2604" s="11">
        <v>68550</v>
      </c>
      <c r="B2604" s="11">
        <v>2</v>
      </c>
      <c r="C2604" s="11"/>
      <c r="D2604" s="11">
        <v>41.2</v>
      </c>
      <c r="E2604" s="11">
        <v>2</v>
      </c>
      <c r="F2604" s="11">
        <v>0</v>
      </c>
      <c r="G2604" s="11">
        <v>0</v>
      </c>
      <c r="H2604" s="11">
        <v>0</v>
      </c>
      <c r="I2604" s="11"/>
      <c r="J2604" s="11"/>
      <c r="K2604" s="11"/>
      <c r="L2604" s="11"/>
      <c r="M2604" s="11"/>
      <c r="N2604" s="11"/>
      <c r="O2604" s="11"/>
      <c r="P2604" s="11">
        <v>1</v>
      </c>
      <c r="Q2604" s="11">
        <v>178</v>
      </c>
      <c r="R2604" s="11">
        <v>201601</v>
      </c>
      <c r="S2604" s="11">
        <v>101</v>
      </c>
      <c r="T2604" s="11" t="s">
        <v>140</v>
      </c>
      <c r="U2604" s="11" t="s">
        <v>3469</v>
      </c>
    </row>
    <row r="2605" spans="1:21">
      <c r="A2605" s="11">
        <v>68550</v>
      </c>
      <c r="B2605" s="11">
        <v>2</v>
      </c>
      <c r="C2605" s="11"/>
      <c r="D2605" s="11">
        <v>35.200000000000003</v>
      </c>
      <c r="E2605" s="11">
        <v>2</v>
      </c>
      <c r="F2605" s="11">
        <v>0</v>
      </c>
      <c r="G2605" s="11">
        <v>0</v>
      </c>
      <c r="H2605" s="11">
        <v>0</v>
      </c>
      <c r="I2605" s="11"/>
      <c r="J2605" s="11"/>
      <c r="K2605" s="11"/>
      <c r="L2605" s="11"/>
      <c r="M2605" s="11"/>
      <c r="N2605" s="11"/>
      <c r="O2605" s="11"/>
      <c r="P2605" s="11">
        <v>1</v>
      </c>
      <c r="Q2605" s="11">
        <v>178</v>
      </c>
      <c r="R2605" s="11">
        <v>201601</v>
      </c>
      <c r="S2605" s="11">
        <v>101</v>
      </c>
      <c r="T2605" s="11" t="s">
        <v>140</v>
      </c>
      <c r="U2605" s="11" t="s">
        <v>3470</v>
      </c>
    </row>
    <row r="2606" spans="1:21">
      <c r="A2606" s="11">
        <v>68550</v>
      </c>
      <c r="B2606" s="11">
        <v>2</v>
      </c>
      <c r="C2606" s="11"/>
      <c r="D2606" s="11">
        <v>37.1</v>
      </c>
      <c r="E2606" s="11">
        <v>2</v>
      </c>
      <c r="F2606" s="11">
        <v>0</v>
      </c>
      <c r="G2606" s="11">
        <v>0</v>
      </c>
      <c r="H2606" s="11">
        <v>0</v>
      </c>
      <c r="I2606" s="11"/>
      <c r="J2606" s="11"/>
      <c r="K2606" s="11"/>
      <c r="L2606" s="11"/>
      <c r="M2606" s="11"/>
      <c r="N2606" s="11"/>
      <c r="O2606" s="11"/>
      <c r="P2606" s="11">
        <v>1</v>
      </c>
      <c r="Q2606" s="11">
        <v>178</v>
      </c>
      <c r="R2606" s="11">
        <v>201601</v>
      </c>
      <c r="S2606" s="11">
        <v>101</v>
      </c>
      <c r="T2606" s="11" t="s">
        <v>140</v>
      </c>
      <c r="U2606" s="11" t="s">
        <v>3471</v>
      </c>
    </row>
    <row r="2607" spans="1:21">
      <c r="A2607" s="11">
        <v>68550</v>
      </c>
      <c r="B2607" s="11">
        <v>2</v>
      </c>
      <c r="C2607" s="11"/>
      <c r="D2607" s="11">
        <v>39.5</v>
      </c>
      <c r="E2607" s="11">
        <v>2</v>
      </c>
      <c r="F2607" s="11">
        <v>0</v>
      </c>
      <c r="G2607" s="11">
        <v>0</v>
      </c>
      <c r="H2607" s="11">
        <v>0</v>
      </c>
      <c r="I2607" s="11"/>
      <c r="J2607" s="11"/>
      <c r="K2607" s="11"/>
      <c r="L2607" s="11"/>
      <c r="M2607" s="11"/>
      <c r="N2607" s="11"/>
      <c r="O2607" s="11"/>
      <c r="P2607" s="11">
        <v>1</v>
      </c>
      <c r="Q2607" s="11">
        <v>178</v>
      </c>
      <c r="R2607" s="11">
        <v>201601</v>
      </c>
      <c r="S2607" s="11">
        <v>101</v>
      </c>
      <c r="T2607" s="11" t="s">
        <v>140</v>
      </c>
      <c r="U2607" s="11" t="s">
        <v>3472</v>
      </c>
    </row>
    <row r="2608" spans="1:21">
      <c r="A2608" s="11">
        <v>68550</v>
      </c>
      <c r="B2608" s="11">
        <v>2</v>
      </c>
      <c r="C2608" s="11"/>
      <c r="D2608" s="11">
        <v>35.6</v>
      </c>
      <c r="E2608" s="11">
        <v>2</v>
      </c>
      <c r="F2608" s="11">
        <v>0</v>
      </c>
      <c r="G2608" s="11">
        <v>0</v>
      </c>
      <c r="H2608" s="11">
        <v>0</v>
      </c>
      <c r="I2608" s="11"/>
      <c r="J2608" s="11"/>
      <c r="K2608" s="11"/>
      <c r="L2608" s="11"/>
      <c r="M2608" s="11"/>
      <c r="N2608" s="11"/>
      <c r="O2608" s="11"/>
      <c r="P2608" s="11">
        <v>1</v>
      </c>
      <c r="Q2608" s="11">
        <v>178</v>
      </c>
      <c r="R2608" s="11">
        <v>201601</v>
      </c>
      <c r="S2608" s="11">
        <v>101</v>
      </c>
      <c r="T2608" s="11" t="s">
        <v>140</v>
      </c>
      <c r="U2608" s="11" t="s">
        <v>3473</v>
      </c>
    </row>
    <row r="2609" spans="1:21">
      <c r="A2609" s="11">
        <v>68550</v>
      </c>
      <c r="B2609" s="11">
        <v>2</v>
      </c>
      <c r="C2609" s="11"/>
      <c r="D2609" s="11">
        <v>35.700000000000003</v>
      </c>
      <c r="E2609" s="11">
        <v>2</v>
      </c>
      <c r="F2609" s="11">
        <v>0</v>
      </c>
      <c r="G2609" s="11">
        <v>0</v>
      </c>
      <c r="H2609" s="11">
        <v>0</v>
      </c>
      <c r="I2609" s="11"/>
      <c r="J2609" s="11"/>
      <c r="K2609" s="11"/>
      <c r="L2609" s="11"/>
      <c r="M2609" s="11"/>
      <c r="N2609" s="11"/>
      <c r="O2609" s="11"/>
      <c r="P2609" s="11">
        <v>1</v>
      </c>
      <c r="Q2609" s="11">
        <v>178</v>
      </c>
      <c r="R2609" s="11">
        <v>201601</v>
      </c>
      <c r="S2609" s="11">
        <v>101</v>
      </c>
      <c r="T2609" s="11" t="s">
        <v>140</v>
      </c>
      <c r="U2609" s="11" t="s">
        <v>3474</v>
      </c>
    </row>
    <row r="2610" spans="1:21">
      <c r="A2610" s="11">
        <v>68550</v>
      </c>
      <c r="B2610" s="11">
        <v>2</v>
      </c>
      <c r="C2610" s="11"/>
      <c r="D2610" s="11">
        <v>36.9</v>
      </c>
      <c r="E2610" s="11">
        <v>2</v>
      </c>
      <c r="F2610" s="11">
        <v>0</v>
      </c>
      <c r="G2610" s="11">
        <v>0</v>
      </c>
      <c r="H2610" s="11">
        <v>0</v>
      </c>
      <c r="I2610" s="11"/>
      <c r="J2610" s="11"/>
      <c r="K2610" s="11"/>
      <c r="L2610" s="11"/>
      <c r="M2610" s="11"/>
      <c r="N2610" s="11"/>
      <c r="O2610" s="11"/>
      <c r="P2610" s="11">
        <v>1</v>
      </c>
      <c r="Q2610" s="11">
        <v>178</v>
      </c>
      <c r="R2610" s="11">
        <v>201601</v>
      </c>
      <c r="S2610" s="11">
        <v>101</v>
      </c>
      <c r="T2610" s="11" t="s">
        <v>140</v>
      </c>
      <c r="U2610" s="11" t="s">
        <v>3475</v>
      </c>
    </row>
    <row r="2611" spans="1:21">
      <c r="A2611" s="11">
        <v>68550</v>
      </c>
      <c r="B2611" s="11">
        <v>2</v>
      </c>
      <c r="C2611" s="11"/>
      <c r="D2611" s="11">
        <v>41.6</v>
      </c>
      <c r="E2611" s="11">
        <v>2</v>
      </c>
      <c r="F2611" s="11">
        <v>0</v>
      </c>
      <c r="G2611" s="11">
        <v>0</v>
      </c>
      <c r="H2611" s="11">
        <v>0</v>
      </c>
      <c r="I2611" s="11"/>
      <c r="J2611" s="11"/>
      <c r="K2611" s="11"/>
      <c r="L2611" s="11"/>
      <c r="M2611" s="11"/>
      <c r="N2611" s="11"/>
      <c r="O2611" s="11"/>
      <c r="P2611" s="11">
        <v>1</v>
      </c>
      <c r="Q2611" s="11">
        <v>178</v>
      </c>
      <c r="R2611" s="11">
        <v>201601</v>
      </c>
      <c r="S2611" s="11">
        <v>101</v>
      </c>
      <c r="T2611" s="11" t="s">
        <v>140</v>
      </c>
      <c r="U2611" s="11" t="s">
        <v>3476</v>
      </c>
    </row>
    <row r="2612" spans="1:21">
      <c r="A2612" s="11">
        <v>68550</v>
      </c>
      <c r="B2612" s="11">
        <v>2</v>
      </c>
      <c r="C2612" s="11"/>
      <c r="D2612" s="11">
        <v>35.5</v>
      </c>
      <c r="E2612" s="11">
        <v>2</v>
      </c>
      <c r="F2612" s="11">
        <v>0</v>
      </c>
      <c r="G2612" s="11">
        <v>0</v>
      </c>
      <c r="H2612" s="11">
        <v>0</v>
      </c>
      <c r="I2612" s="11"/>
      <c r="J2612" s="11"/>
      <c r="K2612" s="11"/>
      <c r="L2612" s="11"/>
      <c r="M2612" s="11"/>
      <c r="N2612" s="11"/>
      <c r="O2612" s="11"/>
      <c r="P2612" s="11">
        <v>1</v>
      </c>
      <c r="Q2612" s="11">
        <v>178</v>
      </c>
      <c r="R2612" s="11">
        <v>201601</v>
      </c>
      <c r="S2612" s="11">
        <v>101</v>
      </c>
      <c r="T2612" s="11" t="s">
        <v>140</v>
      </c>
      <c r="U2612" s="11" t="s">
        <v>3477</v>
      </c>
    </row>
    <row r="2613" spans="1:21">
      <c r="A2613" s="11">
        <v>68550</v>
      </c>
      <c r="B2613" s="11">
        <v>2</v>
      </c>
      <c r="C2613" s="11"/>
      <c r="D2613" s="11">
        <v>38.5</v>
      </c>
      <c r="E2613" s="11">
        <v>2</v>
      </c>
      <c r="F2613" s="11">
        <v>0</v>
      </c>
      <c r="G2613" s="11">
        <v>0</v>
      </c>
      <c r="H2613" s="11">
        <v>0</v>
      </c>
      <c r="I2613" s="11"/>
      <c r="J2613" s="11"/>
      <c r="K2613" s="11"/>
      <c r="L2613" s="11"/>
      <c r="M2613" s="11"/>
      <c r="N2613" s="11"/>
      <c r="O2613" s="11"/>
      <c r="P2613" s="11">
        <v>1</v>
      </c>
      <c r="Q2613" s="11">
        <v>178</v>
      </c>
      <c r="R2613" s="11">
        <v>201601</v>
      </c>
      <c r="S2613" s="11">
        <v>101</v>
      </c>
      <c r="T2613" s="11" t="s">
        <v>140</v>
      </c>
      <c r="U2613" s="11" t="s">
        <v>3478</v>
      </c>
    </row>
    <row r="2614" spans="1:21">
      <c r="A2614" s="11">
        <v>68550</v>
      </c>
      <c r="B2614" s="11">
        <v>2</v>
      </c>
      <c r="C2614" s="11"/>
      <c r="D2614" s="11">
        <v>27.7</v>
      </c>
      <c r="E2614" s="11">
        <v>2</v>
      </c>
      <c r="F2614" s="11">
        <v>0</v>
      </c>
      <c r="G2614" s="11">
        <v>0</v>
      </c>
      <c r="H2614" s="11">
        <v>0</v>
      </c>
      <c r="I2614" s="11"/>
      <c r="J2614" s="11"/>
      <c r="K2614" s="11"/>
      <c r="L2614" s="11"/>
      <c r="M2614" s="11"/>
      <c r="N2614" s="11"/>
      <c r="O2614" s="11"/>
      <c r="P2614" s="11">
        <v>1</v>
      </c>
      <c r="Q2614" s="11">
        <v>178</v>
      </c>
      <c r="R2614" s="11">
        <v>201601</v>
      </c>
      <c r="S2614" s="11">
        <v>101</v>
      </c>
      <c r="T2614" s="11" t="s">
        <v>140</v>
      </c>
      <c r="U2614" s="11" t="s">
        <v>3479</v>
      </c>
    </row>
    <row r="2615" spans="1:21">
      <c r="A2615" s="11">
        <v>68550</v>
      </c>
      <c r="B2615" s="11">
        <v>2</v>
      </c>
      <c r="C2615" s="11"/>
      <c r="D2615" s="11">
        <v>38.799999999999997</v>
      </c>
      <c r="E2615" s="11">
        <v>2</v>
      </c>
      <c r="F2615" s="11">
        <v>0</v>
      </c>
      <c r="G2615" s="11">
        <v>0</v>
      </c>
      <c r="H2615" s="11">
        <v>0</v>
      </c>
      <c r="I2615" s="11"/>
      <c r="J2615" s="11"/>
      <c r="K2615" s="11"/>
      <c r="L2615" s="11"/>
      <c r="M2615" s="11"/>
      <c r="N2615" s="11"/>
      <c r="O2615" s="11"/>
      <c r="P2615" s="11">
        <v>1</v>
      </c>
      <c r="Q2615" s="11">
        <v>178</v>
      </c>
      <c r="R2615" s="11">
        <v>201601</v>
      </c>
      <c r="S2615" s="11">
        <v>101</v>
      </c>
      <c r="T2615" s="11" t="s">
        <v>140</v>
      </c>
      <c r="U2615" s="11" t="s">
        <v>3480</v>
      </c>
    </row>
    <row r="2616" spans="1:21">
      <c r="A2616" s="11">
        <v>68550</v>
      </c>
      <c r="B2616" s="11">
        <v>2</v>
      </c>
      <c r="C2616" s="11"/>
      <c r="D2616" s="11">
        <v>41</v>
      </c>
      <c r="E2616" s="11">
        <v>2</v>
      </c>
      <c r="F2616" s="11">
        <v>0</v>
      </c>
      <c r="G2616" s="11">
        <v>0</v>
      </c>
      <c r="H2616" s="11">
        <v>0</v>
      </c>
      <c r="I2616" s="11"/>
      <c r="J2616" s="11"/>
      <c r="K2616" s="11"/>
      <c r="L2616" s="11"/>
      <c r="M2616" s="11"/>
      <c r="N2616" s="11"/>
      <c r="O2616" s="11"/>
      <c r="P2616" s="11">
        <v>1</v>
      </c>
      <c r="Q2616" s="11">
        <v>178</v>
      </c>
      <c r="R2616" s="11">
        <v>201601</v>
      </c>
      <c r="S2616" s="11">
        <v>101</v>
      </c>
      <c r="T2616" s="11" t="s">
        <v>140</v>
      </c>
      <c r="U2616" s="11" t="s">
        <v>3481</v>
      </c>
    </row>
    <row r="2617" spans="1:21">
      <c r="A2617" s="11">
        <v>68550</v>
      </c>
      <c r="B2617" s="11">
        <v>2</v>
      </c>
      <c r="C2617" s="11"/>
      <c r="D2617" s="11">
        <v>37.200000000000003</v>
      </c>
      <c r="E2617" s="11">
        <v>2</v>
      </c>
      <c r="F2617" s="11">
        <v>0</v>
      </c>
      <c r="G2617" s="11">
        <v>0</v>
      </c>
      <c r="H2617" s="11">
        <v>0</v>
      </c>
      <c r="I2617" s="11"/>
      <c r="J2617" s="11"/>
      <c r="K2617" s="11"/>
      <c r="L2617" s="11"/>
      <c r="M2617" s="11"/>
      <c r="N2617" s="11"/>
      <c r="O2617" s="11"/>
      <c r="P2617" s="11">
        <v>1</v>
      </c>
      <c r="Q2617" s="11">
        <v>178</v>
      </c>
      <c r="R2617" s="11">
        <v>201601</v>
      </c>
      <c r="S2617" s="11">
        <v>101</v>
      </c>
      <c r="T2617" s="11" t="s">
        <v>140</v>
      </c>
      <c r="U2617" s="11" t="s">
        <v>3482</v>
      </c>
    </row>
    <row r="2618" spans="1:21">
      <c r="A2618" s="11">
        <v>68550</v>
      </c>
      <c r="B2618" s="11">
        <v>2</v>
      </c>
      <c r="C2618" s="11"/>
      <c r="D2618" s="11">
        <v>28.2</v>
      </c>
      <c r="E2618" s="11">
        <v>2</v>
      </c>
      <c r="F2618" s="11">
        <v>0</v>
      </c>
      <c r="G2618" s="11">
        <v>0</v>
      </c>
      <c r="H2618" s="11">
        <v>0</v>
      </c>
      <c r="I2618" s="11"/>
      <c r="J2618" s="11"/>
      <c r="K2618" s="11"/>
      <c r="L2618" s="11"/>
      <c r="M2618" s="11"/>
      <c r="N2618" s="11"/>
      <c r="O2618" s="11"/>
      <c r="P2618" s="11">
        <v>1</v>
      </c>
      <c r="Q2618" s="11">
        <v>178</v>
      </c>
      <c r="R2618" s="11">
        <v>201601</v>
      </c>
      <c r="S2618" s="11">
        <v>101</v>
      </c>
      <c r="T2618" s="11" t="s">
        <v>140</v>
      </c>
      <c r="U2618" s="11" t="s">
        <v>3483</v>
      </c>
    </row>
    <row r="2619" spans="1:21">
      <c r="A2619" s="11">
        <v>68550</v>
      </c>
      <c r="B2619" s="11">
        <v>2</v>
      </c>
      <c r="C2619" s="11"/>
      <c r="D2619" s="11">
        <v>37.9</v>
      </c>
      <c r="E2619" s="11">
        <v>2</v>
      </c>
      <c r="F2619" s="11">
        <v>0</v>
      </c>
      <c r="G2619" s="11">
        <v>0</v>
      </c>
      <c r="H2619" s="11">
        <v>0</v>
      </c>
      <c r="I2619" s="11"/>
      <c r="J2619" s="11"/>
      <c r="K2619" s="11"/>
      <c r="L2619" s="11"/>
      <c r="M2619" s="11"/>
      <c r="N2619" s="11"/>
      <c r="O2619" s="11"/>
      <c r="P2619" s="11">
        <v>1</v>
      </c>
      <c r="Q2619" s="11">
        <v>178</v>
      </c>
      <c r="R2619" s="11">
        <v>201601</v>
      </c>
      <c r="S2619" s="11">
        <v>101</v>
      </c>
      <c r="T2619" s="11" t="s">
        <v>140</v>
      </c>
      <c r="U2619" s="11" t="s">
        <v>3484</v>
      </c>
    </row>
    <row r="2620" spans="1:21">
      <c r="A2620" s="11">
        <v>68570</v>
      </c>
      <c r="B2620" s="11">
        <v>1</v>
      </c>
      <c r="C2620" s="11"/>
      <c r="D2620" s="11">
        <v>41.2</v>
      </c>
      <c r="E2620" s="11">
        <v>2</v>
      </c>
      <c r="F2620" s="11"/>
      <c r="G2620" s="11"/>
      <c r="H2620" s="11"/>
      <c r="I2620" s="11"/>
      <c r="J2620" s="11"/>
      <c r="K2620" s="11">
        <v>5</v>
      </c>
      <c r="L2620" s="11">
        <v>60</v>
      </c>
      <c r="M2620" s="11">
        <v>100</v>
      </c>
      <c r="N2620" s="11">
        <v>80</v>
      </c>
      <c r="O2620" s="11"/>
      <c r="P2620" s="11">
        <v>1</v>
      </c>
      <c r="Q2620" s="11">
        <v>178</v>
      </c>
      <c r="R2620" s="11">
        <v>201601</v>
      </c>
      <c r="S2620" s="11">
        <v>97</v>
      </c>
      <c r="T2620" s="11" t="s">
        <v>148</v>
      </c>
      <c r="U2620" s="11" t="s">
        <v>3485</v>
      </c>
    </row>
    <row r="2621" spans="1:21">
      <c r="A2621" s="11">
        <v>68570</v>
      </c>
      <c r="B2621" s="11">
        <v>1</v>
      </c>
      <c r="C2621" s="11"/>
      <c r="D2621" s="11">
        <v>46.1</v>
      </c>
      <c r="E2621" s="11">
        <v>1</v>
      </c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>
        <v>1</v>
      </c>
      <c r="Q2621" s="11">
        <v>178</v>
      </c>
      <c r="R2621" s="11">
        <v>201601</v>
      </c>
      <c r="S2621" s="11">
        <v>97</v>
      </c>
      <c r="T2621" s="11" t="s">
        <v>148</v>
      </c>
      <c r="U2621" s="11" t="s">
        <v>3486</v>
      </c>
    </row>
    <row r="2622" spans="1:21">
      <c r="A2622" s="11">
        <v>68570</v>
      </c>
      <c r="B2622" s="11">
        <v>1</v>
      </c>
      <c r="C2622" s="11"/>
      <c r="D2622" s="11">
        <v>52.6</v>
      </c>
      <c r="E2622" s="11">
        <v>1</v>
      </c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>
        <v>1</v>
      </c>
      <c r="Q2622" s="11">
        <v>178</v>
      </c>
      <c r="R2622" s="11">
        <v>201601</v>
      </c>
      <c r="S2622" s="11">
        <v>97</v>
      </c>
      <c r="T2622" s="11" t="s">
        <v>148</v>
      </c>
      <c r="U2622" s="11" t="s">
        <v>3487</v>
      </c>
    </row>
    <row r="2623" spans="1:21">
      <c r="A2623" s="11">
        <v>68570</v>
      </c>
      <c r="B2623" s="11">
        <v>1</v>
      </c>
      <c r="C2623" s="11"/>
      <c r="D2623" s="11">
        <v>39.6</v>
      </c>
      <c r="E2623" s="11">
        <v>1</v>
      </c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>
        <v>1</v>
      </c>
      <c r="Q2623" s="11">
        <v>178</v>
      </c>
      <c r="R2623" s="11">
        <v>201601</v>
      </c>
      <c r="S2623" s="11">
        <v>97</v>
      </c>
      <c r="T2623" s="11" t="s">
        <v>148</v>
      </c>
      <c r="U2623" s="11" t="s">
        <v>3488</v>
      </c>
    </row>
    <row r="2624" spans="1:21">
      <c r="A2624" s="11">
        <v>68570</v>
      </c>
      <c r="B2624" s="11">
        <v>1</v>
      </c>
      <c r="C2624" s="11"/>
      <c r="D2624" s="11">
        <v>40.799999999999997</v>
      </c>
      <c r="E2624" s="11">
        <v>1</v>
      </c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>
        <v>1</v>
      </c>
      <c r="Q2624" s="11">
        <v>178</v>
      </c>
      <c r="R2624" s="11">
        <v>201601</v>
      </c>
      <c r="S2624" s="11">
        <v>97</v>
      </c>
      <c r="T2624" s="11" t="s">
        <v>148</v>
      </c>
      <c r="U2624" s="11" t="s">
        <v>3489</v>
      </c>
    </row>
    <row r="2625" spans="1:21">
      <c r="A2625" s="11">
        <v>68570</v>
      </c>
      <c r="B2625" s="11">
        <v>1</v>
      </c>
      <c r="C2625" s="11"/>
      <c r="D2625" s="11">
        <v>50.1</v>
      </c>
      <c r="E2625" s="11">
        <v>1</v>
      </c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>
        <v>1</v>
      </c>
      <c r="Q2625" s="11">
        <v>178</v>
      </c>
      <c r="R2625" s="11">
        <v>201601</v>
      </c>
      <c r="S2625" s="11">
        <v>97</v>
      </c>
      <c r="T2625" s="11" t="s">
        <v>148</v>
      </c>
      <c r="U2625" s="11" t="s">
        <v>3490</v>
      </c>
    </row>
    <row r="2626" spans="1:21">
      <c r="A2626" s="11">
        <v>68570</v>
      </c>
      <c r="B2626" s="11">
        <v>1</v>
      </c>
      <c r="C2626" s="11"/>
      <c r="D2626" s="11">
        <v>50.2</v>
      </c>
      <c r="E2626" s="11">
        <v>1</v>
      </c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>
        <v>1</v>
      </c>
      <c r="Q2626" s="11">
        <v>178</v>
      </c>
      <c r="R2626" s="11">
        <v>201601</v>
      </c>
      <c r="S2626" s="11">
        <v>97</v>
      </c>
      <c r="T2626" s="11" t="s">
        <v>148</v>
      </c>
      <c r="U2626" s="11" t="s">
        <v>3491</v>
      </c>
    </row>
    <row r="2627" spans="1:21">
      <c r="A2627" s="11">
        <v>68570</v>
      </c>
      <c r="B2627" s="11">
        <v>1</v>
      </c>
      <c r="C2627" s="11"/>
      <c r="D2627" s="11">
        <v>49</v>
      </c>
      <c r="E2627" s="11">
        <v>1</v>
      </c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>
        <v>1</v>
      </c>
      <c r="Q2627" s="11">
        <v>178</v>
      </c>
      <c r="R2627" s="11">
        <v>201601</v>
      </c>
      <c r="S2627" s="11">
        <v>97</v>
      </c>
      <c r="T2627" s="11" t="s">
        <v>148</v>
      </c>
      <c r="U2627" s="11" t="s">
        <v>3492</v>
      </c>
    </row>
    <row r="2628" spans="1:21">
      <c r="A2628" s="11">
        <v>68570</v>
      </c>
      <c r="B2628" s="11">
        <v>1</v>
      </c>
      <c r="C2628" s="11"/>
      <c r="D2628" s="11">
        <v>58.8</v>
      </c>
      <c r="E2628" s="11">
        <v>1</v>
      </c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>
        <v>1</v>
      </c>
      <c r="Q2628" s="11">
        <v>178</v>
      </c>
      <c r="R2628" s="11">
        <v>201601</v>
      </c>
      <c r="S2628" s="11">
        <v>97</v>
      </c>
      <c r="T2628" s="11" t="s">
        <v>148</v>
      </c>
      <c r="U2628" s="11" t="s">
        <v>3493</v>
      </c>
    </row>
    <row r="2629" spans="1:21">
      <c r="A2629" s="11">
        <v>68570</v>
      </c>
      <c r="B2629" s="11">
        <v>1</v>
      </c>
      <c r="C2629" s="11"/>
      <c r="D2629" s="11">
        <v>44.1</v>
      </c>
      <c r="E2629" s="11">
        <v>1</v>
      </c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>
        <v>1</v>
      </c>
      <c r="Q2629" s="11">
        <v>178</v>
      </c>
      <c r="R2629" s="11">
        <v>201601</v>
      </c>
      <c r="S2629" s="11">
        <v>97</v>
      </c>
      <c r="T2629" s="11" t="s">
        <v>148</v>
      </c>
      <c r="U2629" s="11" t="s">
        <v>3494</v>
      </c>
    </row>
    <row r="2630" spans="1:21">
      <c r="A2630" s="11">
        <v>68570</v>
      </c>
      <c r="B2630" s="11">
        <v>1</v>
      </c>
      <c r="C2630" s="11"/>
      <c r="D2630" s="11">
        <v>59.2</v>
      </c>
      <c r="E2630" s="11">
        <v>1</v>
      </c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>
        <v>1</v>
      </c>
      <c r="Q2630" s="11">
        <v>178</v>
      </c>
      <c r="R2630" s="11">
        <v>201601</v>
      </c>
      <c r="S2630" s="11">
        <v>97</v>
      </c>
      <c r="T2630" s="11" t="s">
        <v>148</v>
      </c>
      <c r="U2630" s="11" t="s">
        <v>3495</v>
      </c>
    </row>
    <row r="2631" spans="1:21">
      <c r="A2631" s="11">
        <v>68570</v>
      </c>
      <c r="B2631" s="11">
        <v>1</v>
      </c>
      <c r="C2631" s="11"/>
      <c r="D2631" s="11">
        <v>45.8</v>
      </c>
      <c r="E2631" s="11">
        <v>1</v>
      </c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>
        <v>1</v>
      </c>
      <c r="Q2631" s="11">
        <v>178</v>
      </c>
      <c r="R2631" s="11">
        <v>201601</v>
      </c>
      <c r="S2631" s="11">
        <v>97</v>
      </c>
      <c r="T2631" s="11" t="s">
        <v>148</v>
      </c>
      <c r="U2631" s="11" t="s">
        <v>3496</v>
      </c>
    </row>
    <row r="2632" spans="1:21">
      <c r="A2632" s="11">
        <v>68570</v>
      </c>
      <c r="B2632" s="11">
        <v>1</v>
      </c>
      <c r="C2632" s="11"/>
      <c r="D2632" s="11">
        <v>45.1</v>
      </c>
      <c r="E2632" s="11">
        <v>1</v>
      </c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>
        <v>1</v>
      </c>
      <c r="Q2632" s="11">
        <v>178</v>
      </c>
      <c r="R2632" s="11">
        <v>201601</v>
      </c>
      <c r="S2632" s="11">
        <v>97</v>
      </c>
      <c r="T2632" s="11" t="s">
        <v>148</v>
      </c>
      <c r="U2632" s="11" t="s">
        <v>3497</v>
      </c>
    </row>
    <row r="2633" spans="1:21">
      <c r="A2633" s="11">
        <v>68570</v>
      </c>
      <c r="B2633" s="11">
        <v>1</v>
      </c>
      <c r="C2633" s="11"/>
      <c r="D2633" s="11">
        <v>58.2</v>
      </c>
      <c r="E2633" s="11">
        <v>1</v>
      </c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>
        <v>1</v>
      </c>
      <c r="Q2633" s="11">
        <v>178</v>
      </c>
      <c r="R2633" s="11">
        <v>201601</v>
      </c>
      <c r="S2633" s="11">
        <v>97</v>
      </c>
      <c r="T2633" s="11" t="s">
        <v>148</v>
      </c>
      <c r="U2633" s="11" t="s">
        <v>3498</v>
      </c>
    </row>
    <row r="2634" spans="1:21">
      <c r="A2634" s="11">
        <v>68570</v>
      </c>
      <c r="B2634" s="11">
        <v>1</v>
      </c>
      <c r="C2634" s="11"/>
      <c r="D2634" s="11">
        <v>61.7</v>
      </c>
      <c r="E2634" s="11">
        <v>1</v>
      </c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>
        <v>1</v>
      </c>
      <c r="Q2634" s="11">
        <v>178</v>
      </c>
      <c r="R2634" s="11">
        <v>201601</v>
      </c>
      <c r="S2634" s="11">
        <v>97</v>
      </c>
      <c r="T2634" s="11" t="s">
        <v>148</v>
      </c>
      <c r="U2634" s="11" t="s">
        <v>3499</v>
      </c>
    </row>
    <row r="2635" spans="1:21">
      <c r="A2635" s="11">
        <v>68570</v>
      </c>
      <c r="B2635" s="11">
        <v>1</v>
      </c>
      <c r="C2635" s="11"/>
      <c r="D2635" s="11">
        <v>63.1</v>
      </c>
      <c r="E2635" s="11">
        <v>0</v>
      </c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>
        <v>1</v>
      </c>
      <c r="Q2635" s="11">
        <v>178</v>
      </c>
      <c r="R2635" s="11">
        <v>201601</v>
      </c>
      <c r="S2635" s="11">
        <v>97</v>
      </c>
      <c r="T2635" s="11" t="s">
        <v>148</v>
      </c>
      <c r="U2635" s="11" t="s">
        <v>3500</v>
      </c>
    </row>
    <row r="2636" spans="1:21">
      <c r="A2636" s="11">
        <v>68570</v>
      </c>
      <c r="B2636" s="11">
        <v>1</v>
      </c>
      <c r="C2636" s="11"/>
      <c r="D2636" s="11">
        <v>52.2</v>
      </c>
      <c r="E2636" s="11">
        <v>0</v>
      </c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>
        <v>1</v>
      </c>
      <c r="Q2636" s="11">
        <v>178</v>
      </c>
      <c r="R2636" s="11">
        <v>201601</v>
      </c>
      <c r="S2636" s="11">
        <v>97</v>
      </c>
      <c r="T2636" s="11" t="s">
        <v>148</v>
      </c>
      <c r="U2636" s="11" t="s">
        <v>3501</v>
      </c>
    </row>
    <row r="2637" spans="1:21">
      <c r="A2637" s="11">
        <v>68570</v>
      </c>
      <c r="B2637" s="11">
        <v>1</v>
      </c>
      <c r="C2637" s="11"/>
      <c r="D2637" s="11">
        <v>38.200000000000003</v>
      </c>
      <c r="E2637" s="11">
        <v>0</v>
      </c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>
        <v>1</v>
      </c>
      <c r="Q2637" s="11">
        <v>178</v>
      </c>
      <c r="R2637" s="11">
        <v>201601</v>
      </c>
      <c r="S2637" s="11">
        <v>97</v>
      </c>
      <c r="T2637" s="11" t="s">
        <v>148</v>
      </c>
      <c r="U2637" s="11" t="s">
        <v>3502</v>
      </c>
    </row>
    <row r="2638" spans="1:21">
      <c r="A2638" s="11">
        <v>68570</v>
      </c>
      <c r="B2638" s="11">
        <v>1</v>
      </c>
      <c r="C2638" s="11"/>
      <c r="D2638" s="11">
        <v>45</v>
      </c>
      <c r="E2638" s="11">
        <v>0</v>
      </c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>
        <v>1</v>
      </c>
      <c r="Q2638" s="11">
        <v>178</v>
      </c>
      <c r="R2638" s="11">
        <v>201601</v>
      </c>
      <c r="S2638" s="11">
        <v>97</v>
      </c>
      <c r="T2638" s="11" t="s">
        <v>148</v>
      </c>
      <c r="U2638" s="11" t="s">
        <v>3503</v>
      </c>
    </row>
    <row r="2639" spans="1:21">
      <c r="A2639" s="11">
        <v>68570</v>
      </c>
      <c r="B2639" s="11">
        <v>1</v>
      </c>
      <c r="C2639" s="11"/>
      <c r="D2639" s="11">
        <v>45.7</v>
      </c>
      <c r="E2639" s="11">
        <v>0</v>
      </c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>
        <v>1</v>
      </c>
      <c r="Q2639" s="11">
        <v>178</v>
      </c>
      <c r="R2639" s="11">
        <v>201601</v>
      </c>
      <c r="S2639" s="11">
        <v>97</v>
      </c>
      <c r="T2639" s="11" t="s">
        <v>148</v>
      </c>
      <c r="U2639" s="11" t="s">
        <v>3504</v>
      </c>
    </row>
    <row r="2640" spans="1:21">
      <c r="A2640" s="11">
        <v>68570</v>
      </c>
      <c r="B2640" s="11">
        <v>1</v>
      </c>
      <c r="C2640" s="11"/>
      <c r="D2640" s="11">
        <v>46.2</v>
      </c>
      <c r="E2640" s="11">
        <v>0</v>
      </c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>
        <v>1</v>
      </c>
      <c r="Q2640" s="11">
        <v>178</v>
      </c>
      <c r="R2640" s="11">
        <v>201601</v>
      </c>
      <c r="S2640" s="11">
        <v>97</v>
      </c>
      <c r="T2640" s="11" t="s">
        <v>148</v>
      </c>
      <c r="U2640" s="11" t="s">
        <v>3505</v>
      </c>
    </row>
    <row r="2641" spans="1:21">
      <c r="A2641" s="11">
        <v>68570</v>
      </c>
      <c r="B2641" s="11">
        <v>1</v>
      </c>
      <c r="C2641" s="11"/>
      <c r="D2641" s="11">
        <v>46.6</v>
      </c>
      <c r="E2641" s="11">
        <v>0</v>
      </c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>
        <v>1</v>
      </c>
      <c r="Q2641" s="11">
        <v>178</v>
      </c>
      <c r="R2641" s="11">
        <v>201601</v>
      </c>
      <c r="S2641" s="11">
        <v>97</v>
      </c>
      <c r="T2641" s="11" t="s">
        <v>148</v>
      </c>
      <c r="U2641" s="11" t="s">
        <v>3506</v>
      </c>
    </row>
    <row r="2642" spans="1:21">
      <c r="A2642" s="11">
        <v>68570</v>
      </c>
      <c r="B2642" s="11">
        <v>1</v>
      </c>
      <c r="C2642" s="11"/>
      <c r="D2642" s="11">
        <v>35.799999999999997</v>
      </c>
      <c r="E2642" s="11">
        <v>0</v>
      </c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>
        <v>1</v>
      </c>
      <c r="Q2642" s="11">
        <v>178</v>
      </c>
      <c r="R2642" s="11">
        <v>201601</v>
      </c>
      <c r="S2642" s="11">
        <v>97</v>
      </c>
      <c r="T2642" s="11" t="s">
        <v>148</v>
      </c>
      <c r="U2642" s="11" t="s">
        <v>3507</v>
      </c>
    </row>
    <row r="2643" spans="1:21">
      <c r="A2643" s="11">
        <v>68570</v>
      </c>
      <c r="B2643" s="11">
        <v>1</v>
      </c>
      <c r="C2643" s="11"/>
      <c r="D2643" s="11">
        <v>31.2</v>
      </c>
      <c r="E2643" s="11">
        <v>2</v>
      </c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>
        <v>1</v>
      </c>
      <c r="Q2643" s="11">
        <v>178</v>
      </c>
      <c r="R2643" s="11">
        <v>201601</v>
      </c>
      <c r="S2643" s="11">
        <v>97</v>
      </c>
      <c r="T2643" s="11" t="s">
        <v>148</v>
      </c>
      <c r="U2643" s="11" t="s">
        <v>3508</v>
      </c>
    </row>
    <row r="2644" spans="1:21">
      <c r="A2644" s="11">
        <v>68570</v>
      </c>
      <c r="B2644" s="11">
        <v>1</v>
      </c>
      <c r="C2644" s="11"/>
      <c r="D2644" s="11">
        <v>23.7</v>
      </c>
      <c r="E2644" s="11">
        <v>2</v>
      </c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>
        <v>1</v>
      </c>
      <c r="Q2644" s="11">
        <v>178</v>
      </c>
      <c r="R2644" s="11">
        <v>201601</v>
      </c>
      <c r="S2644" s="11">
        <v>97</v>
      </c>
      <c r="T2644" s="11" t="s">
        <v>148</v>
      </c>
      <c r="U2644" s="11" t="s">
        <v>3509</v>
      </c>
    </row>
    <row r="2645" spans="1:21">
      <c r="A2645" s="11">
        <v>68570</v>
      </c>
      <c r="B2645" s="11">
        <v>1</v>
      </c>
      <c r="C2645" s="11"/>
      <c r="D2645" s="11">
        <v>49.9</v>
      </c>
      <c r="E2645" s="11">
        <v>2</v>
      </c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>
        <v>1</v>
      </c>
      <c r="Q2645" s="11">
        <v>178</v>
      </c>
      <c r="R2645" s="11">
        <v>201601</v>
      </c>
      <c r="S2645" s="11">
        <v>97</v>
      </c>
      <c r="T2645" s="11" t="s">
        <v>148</v>
      </c>
      <c r="U2645" s="11" t="s">
        <v>3510</v>
      </c>
    </row>
    <row r="2646" spans="1:21">
      <c r="A2646" s="11">
        <v>68570</v>
      </c>
      <c r="B2646" s="11">
        <v>1</v>
      </c>
      <c r="C2646" s="11"/>
      <c r="D2646" s="11">
        <v>44.6</v>
      </c>
      <c r="E2646" s="11">
        <v>2</v>
      </c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>
        <v>1</v>
      </c>
      <c r="Q2646" s="11">
        <v>178</v>
      </c>
      <c r="R2646" s="11">
        <v>201601</v>
      </c>
      <c r="S2646" s="11">
        <v>97</v>
      </c>
      <c r="T2646" s="11" t="s">
        <v>148</v>
      </c>
      <c r="U2646" s="11" t="s">
        <v>3511</v>
      </c>
    </row>
    <row r="2647" spans="1:21">
      <c r="A2647" s="11">
        <v>68570</v>
      </c>
      <c r="B2647" s="11">
        <v>1</v>
      </c>
      <c r="C2647" s="11"/>
      <c r="D2647" s="11">
        <v>43</v>
      </c>
      <c r="E2647" s="11">
        <v>2</v>
      </c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>
        <v>1</v>
      </c>
      <c r="Q2647" s="11">
        <v>178</v>
      </c>
      <c r="R2647" s="11">
        <v>201601</v>
      </c>
      <c r="S2647" s="11">
        <v>97</v>
      </c>
      <c r="T2647" s="11" t="s">
        <v>148</v>
      </c>
      <c r="U2647" s="11" t="s">
        <v>3512</v>
      </c>
    </row>
    <row r="2648" spans="1:21">
      <c r="A2648" s="11">
        <v>68570</v>
      </c>
      <c r="B2648" s="11">
        <v>1</v>
      </c>
      <c r="C2648" s="11"/>
      <c r="D2648" s="11">
        <v>52.2</v>
      </c>
      <c r="E2648" s="11">
        <v>2</v>
      </c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>
        <v>1</v>
      </c>
      <c r="Q2648" s="11">
        <v>178</v>
      </c>
      <c r="R2648" s="11">
        <v>201601</v>
      </c>
      <c r="S2648" s="11">
        <v>97</v>
      </c>
      <c r="T2648" s="11" t="s">
        <v>148</v>
      </c>
      <c r="U2648" s="11" t="s">
        <v>3513</v>
      </c>
    </row>
    <row r="2649" spans="1:21">
      <c r="A2649" s="11">
        <v>68570</v>
      </c>
      <c r="B2649" s="11">
        <v>1</v>
      </c>
      <c r="C2649" s="11"/>
      <c r="D2649" s="11">
        <v>43.9</v>
      </c>
      <c r="E2649" s="11">
        <v>2</v>
      </c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>
        <v>1</v>
      </c>
      <c r="Q2649" s="11">
        <v>178</v>
      </c>
      <c r="R2649" s="11">
        <v>201601</v>
      </c>
      <c r="S2649" s="11">
        <v>97</v>
      </c>
      <c r="T2649" s="11" t="s">
        <v>148</v>
      </c>
      <c r="U2649" s="11" t="s">
        <v>3514</v>
      </c>
    </row>
    <row r="2650" spans="1:21">
      <c r="A2650" s="11">
        <v>68570</v>
      </c>
      <c r="B2650" s="11">
        <v>1</v>
      </c>
      <c r="C2650" s="11"/>
      <c r="D2650" s="11">
        <v>53.1</v>
      </c>
      <c r="E2650" s="11">
        <v>2</v>
      </c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>
        <v>1</v>
      </c>
      <c r="Q2650" s="11">
        <v>178</v>
      </c>
      <c r="R2650" s="11">
        <v>201601</v>
      </c>
      <c r="S2650" s="11">
        <v>97</v>
      </c>
      <c r="T2650" s="11" t="s">
        <v>148</v>
      </c>
      <c r="U2650" s="11" t="s">
        <v>3515</v>
      </c>
    </row>
    <row r="2651" spans="1:21">
      <c r="A2651" s="11">
        <v>68570</v>
      </c>
      <c r="B2651" s="11">
        <v>1</v>
      </c>
      <c r="C2651" s="11"/>
      <c r="D2651" s="11">
        <v>43.2</v>
      </c>
      <c r="E2651" s="11">
        <v>2</v>
      </c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>
        <v>1</v>
      </c>
      <c r="Q2651" s="11">
        <v>178</v>
      </c>
      <c r="R2651" s="11">
        <v>201601</v>
      </c>
      <c r="S2651" s="11">
        <v>97</v>
      </c>
      <c r="T2651" s="11" t="s">
        <v>148</v>
      </c>
      <c r="U2651" s="11" t="s">
        <v>3516</v>
      </c>
    </row>
    <row r="2652" spans="1:21">
      <c r="A2652" s="11">
        <v>68570</v>
      </c>
      <c r="B2652" s="11">
        <v>1</v>
      </c>
      <c r="C2652" s="11"/>
      <c r="D2652" s="11">
        <v>42.1</v>
      </c>
      <c r="E2652" s="11">
        <v>2</v>
      </c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>
        <v>1</v>
      </c>
      <c r="Q2652" s="11">
        <v>178</v>
      </c>
      <c r="R2652" s="11">
        <v>201601</v>
      </c>
      <c r="S2652" s="11">
        <v>97</v>
      </c>
      <c r="T2652" s="11" t="s">
        <v>148</v>
      </c>
      <c r="U2652" s="11" t="s">
        <v>3517</v>
      </c>
    </row>
    <row r="2653" spans="1:21">
      <c r="A2653" s="11">
        <v>68570</v>
      </c>
      <c r="B2653" s="11">
        <v>1</v>
      </c>
      <c r="C2653" s="11"/>
      <c r="D2653" s="11">
        <v>33.9</v>
      </c>
      <c r="E2653" s="11">
        <v>2</v>
      </c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>
        <v>1</v>
      </c>
      <c r="Q2653" s="11">
        <v>178</v>
      </c>
      <c r="R2653" s="11">
        <v>201601</v>
      </c>
      <c r="S2653" s="11">
        <v>97</v>
      </c>
      <c r="T2653" s="11" t="s">
        <v>148</v>
      </c>
      <c r="U2653" s="11" t="s">
        <v>3518</v>
      </c>
    </row>
    <row r="2654" spans="1:21">
      <c r="A2654" s="11">
        <v>68570</v>
      </c>
      <c r="B2654" s="11">
        <v>1</v>
      </c>
      <c r="C2654" s="11"/>
      <c r="D2654" s="11">
        <v>22.4</v>
      </c>
      <c r="E2654" s="11">
        <v>2</v>
      </c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>
        <v>1</v>
      </c>
      <c r="Q2654" s="11">
        <v>178</v>
      </c>
      <c r="R2654" s="11">
        <v>201601</v>
      </c>
      <c r="S2654" s="11">
        <v>97</v>
      </c>
      <c r="T2654" s="11" t="s">
        <v>148</v>
      </c>
      <c r="U2654" s="11" t="s">
        <v>3519</v>
      </c>
    </row>
    <row r="2655" spans="1:21">
      <c r="A2655" s="11">
        <v>68570</v>
      </c>
      <c r="B2655" s="11">
        <v>1</v>
      </c>
      <c r="C2655" s="11"/>
      <c r="D2655" s="11">
        <v>51.9</v>
      </c>
      <c r="E2655" s="11">
        <v>2</v>
      </c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>
        <v>1</v>
      </c>
      <c r="Q2655" s="11">
        <v>178</v>
      </c>
      <c r="R2655" s="11">
        <v>201601</v>
      </c>
      <c r="S2655" s="11">
        <v>97</v>
      </c>
      <c r="T2655" s="11" t="s">
        <v>148</v>
      </c>
      <c r="U2655" s="11" t="s">
        <v>3520</v>
      </c>
    </row>
    <row r="2656" spans="1:21">
      <c r="A2656" s="11">
        <v>68570</v>
      </c>
      <c r="B2656" s="11">
        <v>1</v>
      </c>
      <c r="C2656" s="11"/>
      <c r="D2656" s="11">
        <v>47.1</v>
      </c>
      <c r="E2656" s="11">
        <v>2</v>
      </c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>
        <v>1</v>
      </c>
      <c r="Q2656" s="11">
        <v>178</v>
      </c>
      <c r="R2656" s="11">
        <v>201601</v>
      </c>
      <c r="S2656" s="11">
        <v>97</v>
      </c>
      <c r="T2656" s="11" t="s">
        <v>148</v>
      </c>
      <c r="U2656" s="11" t="s">
        <v>3521</v>
      </c>
    </row>
    <row r="2657" spans="1:21">
      <c r="A2657" s="11">
        <v>68570</v>
      </c>
      <c r="B2657" s="11">
        <v>1</v>
      </c>
      <c r="C2657" s="11"/>
      <c r="D2657" s="11">
        <v>51.4</v>
      </c>
      <c r="E2657" s="11">
        <v>2</v>
      </c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>
        <v>1</v>
      </c>
      <c r="Q2657" s="11">
        <v>178</v>
      </c>
      <c r="R2657" s="11">
        <v>201601</v>
      </c>
      <c r="S2657" s="11">
        <v>97</v>
      </c>
      <c r="T2657" s="11" t="s">
        <v>148</v>
      </c>
      <c r="U2657" s="11" t="s">
        <v>3522</v>
      </c>
    </row>
    <row r="2658" spans="1:21">
      <c r="A2658" s="11">
        <v>68570</v>
      </c>
      <c r="B2658" s="11">
        <v>1</v>
      </c>
      <c r="C2658" s="11"/>
      <c r="D2658" s="11">
        <v>45.9</v>
      </c>
      <c r="E2658" s="11">
        <v>2</v>
      </c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>
        <v>1</v>
      </c>
      <c r="Q2658" s="11">
        <v>178</v>
      </c>
      <c r="R2658" s="11">
        <v>201601</v>
      </c>
      <c r="S2658" s="11">
        <v>97</v>
      </c>
      <c r="T2658" s="11" t="s">
        <v>148</v>
      </c>
      <c r="U2658" s="11" t="s">
        <v>3523</v>
      </c>
    </row>
    <row r="2659" spans="1:21">
      <c r="A2659" s="11">
        <v>68570</v>
      </c>
      <c r="B2659" s="11">
        <v>1</v>
      </c>
      <c r="C2659" s="11"/>
      <c r="D2659" s="11">
        <v>42.4</v>
      </c>
      <c r="E2659" s="11">
        <v>2</v>
      </c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>
        <v>1</v>
      </c>
      <c r="Q2659" s="11">
        <v>178</v>
      </c>
      <c r="R2659" s="11">
        <v>201601</v>
      </c>
      <c r="S2659" s="11">
        <v>97</v>
      </c>
      <c r="T2659" s="11" t="s">
        <v>148</v>
      </c>
      <c r="U2659" s="11" t="s">
        <v>3524</v>
      </c>
    </row>
    <row r="2660" spans="1:21">
      <c r="A2660" s="11">
        <v>68570</v>
      </c>
      <c r="B2660" s="11">
        <v>1</v>
      </c>
      <c r="C2660" s="11"/>
      <c r="D2660" s="11">
        <v>52.5</v>
      </c>
      <c r="E2660" s="11">
        <v>2</v>
      </c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>
        <v>1</v>
      </c>
      <c r="Q2660" s="11">
        <v>178</v>
      </c>
      <c r="R2660" s="11">
        <v>201601</v>
      </c>
      <c r="S2660" s="11">
        <v>97</v>
      </c>
      <c r="T2660" s="11" t="s">
        <v>148</v>
      </c>
      <c r="U2660" s="11" t="s">
        <v>3525</v>
      </c>
    </row>
    <row r="2661" spans="1:21">
      <c r="A2661" s="11">
        <v>68570</v>
      </c>
      <c r="B2661" s="11">
        <v>1</v>
      </c>
      <c r="C2661" s="11"/>
      <c r="D2661" s="11">
        <v>44.2</v>
      </c>
      <c r="E2661" s="11">
        <v>2</v>
      </c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>
        <v>1</v>
      </c>
      <c r="Q2661" s="11">
        <v>178</v>
      </c>
      <c r="R2661" s="11">
        <v>201601</v>
      </c>
      <c r="S2661" s="11">
        <v>97</v>
      </c>
      <c r="T2661" s="11" t="s">
        <v>148</v>
      </c>
      <c r="U2661" s="11" t="s">
        <v>3526</v>
      </c>
    </row>
    <row r="2662" spans="1:21">
      <c r="A2662" s="11">
        <v>68570</v>
      </c>
      <c r="B2662" s="11">
        <v>1</v>
      </c>
      <c r="C2662" s="11"/>
      <c r="D2662" s="11">
        <v>48.1</v>
      </c>
      <c r="E2662" s="11">
        <v>2</v>
      </c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>
        <v>1</v>
      </c>
      <c r="Q2662" s="11">
        <v>178</v>
      </c>
      <c r="R2662" s="11">
        <v>201601</v>
      </c>
      <c r="S2662" s="11">
        <v>97</v>
      </c>
      <c r="T2662" s="11" t="s">
        <v>148</v>
      </c>
      <c r="U2662" s="11" t="s">
        <v>3527</v>
      </c>
    </row>
    <row r="2663" spans="1:21">
      <c r="A2663" s="11">
        <v>68570</v>
      </c>
      <c r="B2663" s="11">
        <v>1</v>
      </c>
      <c r="C2663" s="11"/>
      <c r="D2663" s="11">
        <v>30.8</v>
      </c>
      <c r="E2663" s="11">
        <v>2</v>
      </c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>
        <v>1</v>
      </c>
      <c r="Q2663" s="11">
        <v>178</v>
      </c>
      <c r="R2663" s="11">
        <v>201601</v>
      </c>
      <c r="S2663" s="11">
        <v>97</v>
      </c>
      <c r="T2663" s="11" t="s">
        <v>148</v>
      </c>
      <c r="U2663" s="11" t="s">
        <v>3528</v>
      </c>
    </row>
    <row r="2664" spans="1:21">
      <c r="A2664" s="11">
        <v>68570</v>
      </c>
      <c r="B2664" s="11">
        <v>1</v>
      </c>
      <c r="C2664" s="11"/>
      <c r="D2664" s="11">
        <v>41.5</v>
      </c>
      <c r="E2664" s="11">
        <v>2</v>
      </c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>
        <v>1</v>
      </c>
      <c r="Q2664" s="11">
        <v>178</v>
      </c>
      <c r="R2664" s="11">
        <v>201601</v>
      </c>
      <c r="S2664" s="11">
        <v>97</v>
      </c>
      <c r="T2664" s="11" t="s">
        <v>148</v>
      </c>
      <c r="U2664" s="11" t="s">
        <v>3529</v>
      </c>
    </row>
    <row r="2665" spans="1:21">
      <c r="A2665" s="11">
        <v>68570</v>
      </c>
      <c r="B2665" s="11">
        <v>1</v>
      </c>
      <c r="C2665" s="11"/>
      <c r="D2665" s="11">
        <v>72.2</v>
      </c>
      <c r="E2665" s="11">
        <v>2</v>
      </c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>
        <v>1</v>
      </c>
      <c r="Q2665" s="11">
        <v>178</v>
      </c>
      <c r="R2665" s="11">
        <v>201601</v>
      </c>
      <c r="S2665" s="11">
        <v>97</v>
      </c>
      <c r="T2665" s="11" t="s">
        <v>148</v>
      </c>
      <c r="U2665" s="11" t="s">
        <v>3530</v>
      </c>
    </row>
    <row r="2666" spans="1:21">
      <c r="A2666" s="11">
        <v>68570</v>
      </c>
      <c r="B2666" s="11">
        <v>1</v>
      </c>
      <c r="C2666" s="11"/>
      <c r="D2666" s="11">
        <v>52.9</v>
      </c>
      <c r="E2666" s="11">
        <v>2</v>
      </c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>
        <v>1</v>
      </c>
      <c r="Q2666" s="11">
        <v>178</v>
      </c>
      <c r="R2666" s="11">
        <v>201601</v>
      </c>
      <c r="S2666" s="11">
        <v>97</v>
      </c>
      <c r="T2666" s="11" t="s">
        <v>148</v>
      </c>
      <c r="U2666" s="11" t="s">
        <v>3531</v>
      </c>
    </row>
    <row r="2667" spans="1:21">
      <c r="A2667" s="11">
        <v>68570</v>
      </c>
      <c r="B2667" s="11">
        <v>1</v>
      </c>
      <c r="C2667" s="11"/>
      <c r="D2667" s="11">
        <v>68.900000000000006</v>
      </c>
      <c r="E2667" s="11">
        <v>2</v>
      </c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>
        <v>1</v>
      </c>
      <c r="Q2667" s="11">
        <v>178</v>
      </c>
      <c r="R2667" s="11">
        <v>201601</v>
      </c>
      <c r="S2667" s="11">
        <v>97</v>
      </c>
      <c r="T2667" s="11" t="s">
        <v>148</v>
      </c>
      <c r="U2667" s="11" t="s">
        <v>3532</v>
      </c>
    </row>
    <row r="2668" spans="1:21">
      <c r="A2668" s="11">
        <v>68570</v>
      </c>
      <c r="B2668" s="11">
        <v>1</v>
      </c>
      <c r="C2668" s="11"/>
      <c r="D2668" s="11">
        <v>68.900000000000006</v>
      </c>
      <c r="E2668" s="11">
        <v>2</v>
      </c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>
        <v>1</v>
      </c>
      <c r="Q2668" s="11">
        <v>178</v>
      </c>
      <c r="R2668" s="11">
        <v>201601</v>
      </c>
      <c r="S2668" s="11">
        <v>97</v>
      </c>
      <c r="T2668" s="11" t="s">
        <v>148</v>
      </c>
      <c r="U2668" s="11" t="s">
        <v>3533</v>
      </c>
    </row>
    <row r="2669" spans="1:21">
      <c r="A2669" s="11">
        <v>68570</v>
      </c>
      <c r="B2669" s="11">
        <v>1</v>
      </c>
      <c r="C2669" s="11"/>
      <c r="D2669" s="11">
        <v>58.2</v>
      </c>
      <c r="E2669" s="11">
        <v>2</v>
      </c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>
        <v>1</v>
      </c>
      <c r="Q2669" s="11">
        <v>178</v>
      </c>
      <c r="R2669" s="11">
        <v>201601</v>
      </c>
      <c r="S2669" s="11">
        <v>97</v>
      </c>
      <c r="T2669" s="11" t="s">
        <v>148</v>
      </c>
      <c r="U2669" s="11" t="s">
        <v>3534</v>
      </c>
    </row>
    <row r="2670" spans="1:21">
      <c r="A2670" s="11">
        <v>68570</v>
      </c>
      <c r="B2670" s="11">
        <v>1</v>
      </c>
      <c r="C2670" s="11"/>
      <c r="D2670" s="11">
        <v>50.9</v>
      </c>
      <c r="E2670" s="11">
        <v>2</v>
      </c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>
        <v>1</v>
      </c>
      <c r="Q2670" s="11">
        <v>178</v>
      </c>
      <c r="R2670" s="11">
        <v>201601</v>
      </c>
      <c r="S2670" s="11">
        <v>97</v>
      </c>
      <c r="T2670" s="11" t="s">
        <v>148</v>
      </c>
      <c r="U2670" s="11" t="s">
        <v>3535</v>
      </c>
    </row>
    <row r="2671" spans="1:21">
      <c r="A2671" s="11">
        <v>68570</v>
      </c>
      <c r="B2671" s="11">
        <v>1</v>
      </c>
      <c r="C2671" s="11"/>
      <c r="D2671" s="11">
        <v>50.6</v>
      </c>
      <c r="E2671" s="11">
        <v>2</v>
      </c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>
        <v>1</v>
      </c>
      <c r="Q2671" s="11">
        <v>178</v>
      </c>
      <c r="R2671" s="11">
        <v>201601</v>
      </c>
      <c r="S2671" s="11">
        <v>97</v>
      </c>
      <c r="T2671" s="11" t="s">
        <v>148</v>
      </c>
      <c r="U2671" s="11" t="s">
        <v>3536</v>
      </c>
    </row>
    <row r="2672" spans="1:21">
      <c r="A2672" s="11">
        <v>68570</v>
      </c>
      <c r="B2672" s="11">
        <v>1</v>
      </c>
      <c r="C2672" s="11"/>
      <c r="D2672" s="11">
        <v>54.2</v>
      </c>
      <c r="E2672" s="11">
        <v>2</v>
      </c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>
        <v>1</v>
      </c>
      <c r="Q2672" s="11">
        <v>178</v>
      </c>
      <c r="R2672" s="11">
        <v>201601</v>
      </c>
      <c r="S2672" s="11">
        <v>97</v>
      </c>
      <c r="T2672" s="11" t="s">
        <v>148</v>
      </c>
      <c r="U2672" s="11" t="s">
        <v>3537</v>
      </c>
    </row>
    <row r="2673" spans="1:21">
      <c r="A2673" s="11">
        <v>68570</v>
      </c>
      <c r="B2673" s="11">
        <v>1</v>
      </c>
      <c r="C2673" s="11"/>
      <c r="D2673" s="11">
        <v>42</v>
      </c>
      <c r="E2673" s="11">
        <v>2</v>
      </c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>
        <v>1</v>
      </c>
      <c r="Q2673" s="11">
        <v>178</v>
      </c>
      <c r="R2673" s="11">
        <v>201601</v>
      </c>
      <c r="S2673" s="11">
        <v>97</v>
      </c>
      <c r="T2673" s="11" t="s">
        <v>148</v>
      </c>
      <c r="U2673" s="11" t="s">
        <v>3538</v>
      </c>
    </row>
    <row r="2674" spans="1:21">
      <c r="A2674" s="11">
        <v>68570</v>
      </c>
      <c r="B2674" s="11">
        <v>1</v>
      </c>
      <c r="C2674" s="11"/>
      <c r="D2674" s="11">
        <v>40.299999999999997</v>
      </c>
      <c r="E2674" s="11">
        <v>2</v>
      </c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>
        <v>1</v>
      </c>
      <c r="Q2674" s="11">
        <v>178</v>
      </c>
      <c r="R2674" s="11">
        <v>201601</v>
      </c>
      <c r="S2674" s="11">
        <v>97</v>
      </c>
      <c r="T2674" s="11" t="s">
        <v>148</v>
      </c>
      <c r="U2674" s="11" t="s">
        <v>3539</v>
      </c>
    </row>
    <row r="2675" spans="1:21">
      <c r="A2675" s="11">
        <v>68570</v>
      </c>
      <c r="B2675" s="11">
        <v>1</v>
      </c>
      <c r="C2675" s="11"/>
      <c r="D2675" s="11">
        <v>45.5</v>
      </c>
      <c r="E2675" s="11">
        <v>2</v>
      </c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>
        <v>1</v>
      </c>
      <c r="Q2675" s="11">
        <v>178</v>
      </c>
      <c r="R2675" s="11">
        <v>201601</v>
      </c>
      <c r="S2675" s="11">
        <v>97</v>
      </c>
      <c r="T2675" s="11" t="s">
        <v>148</v>
      </c>
      <c r="U2675" s="11" t="s">
        <v>3540</v>
      </c>
    </row>
    <row r="2676" spans="1:21">
      <c r="A2676" s="11">
        <v>68570</v>
      </c>
      <c r="B2676" s="11">
        <v>1</v>
      </c>
      <c r="C2676" s="11"/>
      <c r="D2676" s="11">
        <v>43.7</v>
      </c>
      <c r="E2676" s="11">
        <v>2</v>
      </c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>
        <v>1</v>
      </c>
      <c r="Q2676" s="11">
        <v>178</v>
      </c>
      <c r="R2676" s="11">
        <v>201601</v>
      </c>
      <c r="S2676" s="11">
        <v>97</v>
      </c>
      <c r="T2676" s="11" t="s">
        <v>148</v>
      </c>
      <c r="U2676" s="11" t="s">
        <v>3541</v>
      </c>
    </row>
    <row r="2677" spans="1:21">
      <c r="A2677" s="11">
        <v>68570</v>
      </c>
      <c r="B2677" s="11">
        <v>1</v>
      </c>
      <c r="C2677" s="11"/>
      <c r="D2677" s="11">
        <v>50</v>
      </c>
      <c r="E2677" s="11">
        <v>2</v>
      </c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>
        <v>1</v>
      </c>
      <c r="Q2677" s="11">
        <v>178</v>
      </c>
      <c r="R2677" s="11">
        <v>201601</v>
      </c>
      <c r="S2677" s="11">
        <v>97</v>
      </c>
      <c r="T2677" s="11" t="s">
        <v>148</v>
      </c>
      <c r="U2677" s="11" t="s">
        <v>3542</v>
      </c>
    </row>
    <row r="2678" spans="1:21">
      <c r="A2678" s="11">
        <v>68570</v>
      </c>
      <c r="B2678" s="11">
        <v>1</v>
      </c>
      <c r="C2678" s="11"/>
      <c r="D2678" s="11">
        <v>50.1</v>
      </c>
      <c r="E2678" s="11">
        <v>2</v>
      </c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>
        <v>1</v>
      </c>
      <c r="Q2678" s="11">
        <v>178</v>
      </c>
      <c r="R2678" s="11">
        <v>201601</v>
      </c>
      <c r="S2678" s="11">
        <v>97</v>
      </c>
      <c r="T2678" s="11" t="s">
        <v>148</v>
      </c>
      <c r="U2678" s="11" t="s">
        <v>3543</v>
      </c>
    </row>
    <row r="2679" spans="1:21">
      <c r="A2679" s="11">
        <v>68570</v>
      </c>
      <c r="B2679" s="11">
        <v>1</v>
      </c>
      <c r="C2679" s="11"/>
      <c r="D2679" s="11">
        <v>67.8</v>
      </c>
      <c r="E2679" s="11">
        <v>2</v>
      </c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>
        <v>1</v>
      </c>
      <c r="Q2679" s="11">
        <v>178</v>
      </c>
      <c r="R2679" s="11">
        <v>201601</v>
      </c>
      <c r="S2679" s="11">
        <v>97</v>
      </c>
      <c r="T2679" s="11" t="s">
        <v>148</v>
      </c>
      <c r="U2679" s="11" t="s">
        <v>3544</v>
      </c>
    </row>
    <row r="2680" spans="1:21">
      <c r="A2680" s="11">
        <v>68570</v>
      </c>
      <c r="B2680" s="11">
        <v>1</v>
      </c>
      <c r="C2680" s="11"/>
      <c r="D2680" s="11">
        <v>43.8</v>
      </c>
      <c r="E2680" s="11">
        <v>2</v>
      </c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>
        <v>1</v>
      </c>
      <c r="Q2680" s="11">
        <v>178</v>
      </c>
      <c r="R2680" s="11">
        <v>201601</v>
      </c>
      <c r="S2680" s="11">
        <v>97</v>
      </c>
      <c r="T2680" s="11" t="s">
        <v>148</v>
      </c>
      <c r="U2680" s="11" t="s">
        <v>3545</v>
      </c>
    </row>
    <row r="2681" spans="1:21">
      <c r="A2681" s="11">
        <v>68570</v>
      </c>
      <c r="B2681" s="11">
        <v>1</v>
      </c>
      <c r="C2681" s="11"/>
      <c r="D2681" s="11">
        <v>50.2</v>
      </c>
      <c r="E2681" s="11">
        <v>2</v>
      </c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>
        <v>1</v>
      </c>
      <c r="Q2681" s="11">
        <v>178</v>
      </c>
      <c r="R2681" s="11">
        <v>201601</v>
      </c>
      <c r="S2681" s="11">
        <v>97</v>
      </c>
      <c r="T2681" s="11" t="s">
        <v>148</v>
      </c>
      <c r="U2681" s="11" t="s">
        <v>3546</v>
      </c>
    </row>
    <row r="2682" spans="1:21">
      <c r="A2682" s="11">
        <v>68570</v>
      </c>
      <c r="B2682" s="11">
        <v>1</v>
      </c>
      <c r="C2682" s="11"/>
      <c r="D2682" s="11">
        <v>52.8</v>
      </c>
      <c r="E2682" s="11">
        <v>2</v>
      </c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>
        <v>1</v>
      </c>
      <c r="Q2682" s="11">
        <v>178</v>
      </c>
      <c r="R2682" s="11">
        <v>201601</v>
      </c>
      <c r="S2682" s="11">
        <v>97</v>
      </c>
      <c r="T2682" s="11" t="s">
        <v>148</v>
      </c>
      <c r="U2682" s="11" t="s">
        <v>3547</v>
      </c>
    </row>
    <row r="2683" spans="1:21">
      <c r="A2683" s="11">
        <v>68570</v>
      </c>
      <c r="B2683" s="11">
        <v>1</v>
      </c>
      <c r="C2683" s="11"/>
      <c r="D2683" s="11">
        <v>42.5</v>
      </c>
      <c r="E2683" s="11">
        <v>2</v>
      </c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>
        <v>1</v>
      </c>
      <c r="Q2683" s="11">
        <v>178</v>
      </c>
      <c r="R2683" s="11">
        <v>201601</v>
      </c>
      <c r="S2683" s="11">
        <v>97</v>
      </c>
      <c r="T2683" s="11" t="s">
        <v>148</v>
      </c>
      <c r="U2683" s="11" t="s">
        <v>3548</v>
      </c>
    </row>
    <row r="2684" spans="1:21">
      <c r="A2684" s="11">
        <v>68570</v>
      </c>
      <c r="B2684" s="11">
        <v>2</v>
      </c>
      <c r="C2684" s="11"/>
      <c r="D2684" s="11">
        <v>54.9</v>
      </c>
      <c r="E2684" s="11">
        <v>1</v>
      </c>
      <c r="F2684" s="11">
        <v>0</v>
      </c>
      <c r="G2684" s="11">
        <v>0</v>
      </c>
      <c r="H2684" s="11">
        <v>0</v>
      </c>
      <c r="I2684" s="11"/>
      <c r="J2684" s="11"/>
      <c r="K2684" s="11"/>
      <c r="L2684" s="11"/>
      <c r="M2684" s="11"/>
      <c r="N2684" s="11"/>
      <c r="O2684" s="11"/>
      <c r="P2684" s="11">
        <v>1</v>
      </c>
      <c r="Q2684" s="11">
        <v>178</v>
      </c>
      <c r="R2684" s="11">
        <v>201601</v>
      </c>
      <c r="S2684" s="11">
        <v>97</v>
      </c>
      <c r="T2684" s="11" t="s">
        <v>148</v>
      </c>
      <c r="U2684" s="11" t="s">
        <v>3549</v>
      </c>
    </row>
    <row r="2685" spans="1:21">
      <c r="A2685" s="11">
        <v>68570</v>
      </c>
      <c r="B2685" s="11">
        <v>2</v>
      </c>
      <c r="C2685" s="11"/>
      <c r="D2685" s="11">
        <v>47.3</v>
      </c>
      <c r="E2685" s="11">
        <v>1</v>
      </c>
      <c r="F2685" s="11">
        <v>0</v>
      </c>
      <c r="G2685" s="11">
        <v>0</v>
      </c>
      <c r="H2685" s="11">
        <v>0</v>
      </c>
      <c r="I2685" s="11"/>
      <c r="J2685" s="11"/>
      <c r="K2685" s="11"/>
      <c r="L2685" s="11"/>
      <c r="M2685" s="11"/>
      <c r="N2685" s="11"/>
      <c r="O2685" s="11"/>
      <c r="P2685" s="11">
        <v>1</v>
      </c>
      <c r="Q2685" s="11">
        <v>178</v>
      </c>
      <c r="R2685" s="11">
        <v>201601</v>
      </c>
      <c r="S2685" s="11">
        <v>97</v>
      </c>
      <c r="T2685" s="11" t="s">
        <v>148</v>
      </c>
      <c r="U2685" s="11" t="s">
        <v>3550</v>
      </c>
    </row>
    <row r="2686" spans="1:21">
      <c r="A2686" s="11">
        <v>68570</v>
      </c>
      <c r="B2686" s="11">
        <v>2</v>
      </c>
      <c r="C2686" s="11"/>
      <c r="D2686" s="11">
        <v>52.2</v>
      </c>
      <c r="E2686" s="11">
        <v>1</v>
      </c>
      <c r="F2686" s="11">
        <v>0</v>
      </c>
      <c r="G2686" s="11">
        <v>0</v>
      </c>
      <c r="H2686" s="11">
        <v>0</v>
      </c>
      <c r="I2686" s="11"/>
      <c r="J2686" s="11"/>
      <c r="K2686" s="11"/>
      <c r="L2686" s="11"/>
      <c r="M2686" s="11"/>
      <c r="N2686" s="11"/>
      <c r="O2686" s="11"/>
      <c r="P2686" s="11">
        <v>1</v>
      </c>
      <c r="Q2686" s="11">
        <v>178</v>
      </c>
      <c r="R2686" s="11">
        <v>201601</v>
      </c>
      <c r="S2686" s="11">
        <v>97</v>
      </c>
      <c r="T2686" s="11" t="s">
        <v>148</v>
      </c>
      <c r="U2686" s="11" t="s">
        <v>3551</v>
      </c>
    </row>
    <row r="2687" spans="1:21">
      <c r="A2687" s="11">
        <v>68570</v>
      </c>
      <c r="B2687" s="11">
        <v>2</v>
      </c>
      <c r="C2687" s="11"/>
      <c r="D2687" s="11">
        <v>32.799999999999997</v>
      </c>
      <c r="E2687" s="11">
        <v>2</v>
      </c>
      <c r="F2687" s="11">
        <v>0</v>
      </c>
      <c r="G2687" s="11">
        <v>0</v>
      </c>
      <c r="H2687" s="11">
        <v>0</v>
      </c>
      <c r="I2687" s="11"/>
      <c r="J2687" s="11"/>
      <c r="K2687" s="11"/>
      <c r="L2687" s="11"/>
      <c r="M2687" s="11"/>
      <c r="N2687" s="11"/>
      <c r="O2687" s="11"/>
      <c r="P2687" s="11">
        <v>1</v>
      </c>
      <c r="Q2687" s="11">
        <v>178</v>
      </c>
      <c r="R2687" s="11">
        <v>201601</v>
      </c>
      <c r="S2687" s="11">
        <v>97</v>
      </c>
      <c r="T2687" s="11" t="s">
        <v>148</v>
      </c>
      <c r="U2687" s="11" t="s">
        <v>3552</v>
      </c>
    </row>
    <row r="2688" spans="1:21">
      <c r="A2688" s="11">
        <v>68570</v>
      </c>
      <c r="B2688" s="11">
        <v>2</v>
      </c>
      <c r="C2688" s="11"/>
      <c r="D2688" s="11">
        <v>29.2</v>
      </c>
      <c r="E2688" s="11">
        <v>2</v>
      </c>
      <c r="F2688" s="11">
        <v>0</v>
      </c>
      <c r="G2688" s="11">
        <v>0</v>
      </c>
      <c r="H2688" s="11">
        <v>0</v>
      </c>
      <c r="I2688" s="11"/>
      <c r="J2688" s="11"/>
      <c r="K2688" s="11"/>
      <c r="L2688" s="11"/>
      <c r="M2688" s="11"/>
      <c r="N2688" s="11"/>
      <c r="O2688" s="11"/>
      <c r="P2688" s="11">
        <v>1</v>
      </c>
      <c r="Q2688" s="11">
        <v>178</v>
      </c>
      <c r="R2688" s="11">
        <v>201601</v>
      </c>
      <c r="S2688" s="11">
        <v>97</v>
      </c>
      <c r="T2688" s="11" t="s">
        <v>148</v>
      </c>
      <c r="U2688" s="11" t="s">
        <v>3553</v>
      </c>
    </row>
    <row r="2689" spans="1:21">
      <c r="A2689" s="11">
        <v>68570</v>
      </c>
      <c r="B2689" s="11">
        <v>2</v>
      </c>
      <c r="C2689" s="11"/>
      <c r="D2689" s="11">
        <v>54.9</v>
      </c>
      <c r="E2689" s="11">
        <v>2</v>
      </c>
      <c r="F2689" s="11">
        <v>0</v>
      </c>
      <c r="G2689" s="11">
        <v>0</v>
      </c>
      <c r="H2689" s="11">
        <v>0</v>
      </c>
      <c r="I2689" s="11"/>
      <c r="J2689" s="11"/>
      <c r="K2689" s="11"/>
      <c r="L2689" s="11"/>
      <c r="M2689" s="11"/>
      <c r="N2689" s="11"/>
      <c r="O2689" s="11"/>
      <c r="P2689" s="11">
        <v>1</v>
      </c>
      <c r="Q2689" s="11">
        <v>178</v>
      </c>
      <c r="R2689" s="11">
        <v>201601</v>
      </c>
      <c r="S2689" s="11">
        <v>97</v>
      </c>
      <c r="T2689" s="11" t="s">
        <v>148</v>
      </c>
      <c r="U2689" s="11" t="s">
        <v>3554</v>
      </c>
    </row>
    <row r="2690" spans="1:21">
      <c r="A2690" s="11">
        <v>68570</v>
      </c>
      <c r="B2690" s="11">
        <v>2</v>
      </c>
      <c r="C2690" s="11"/>
      <c r="D2690" s="11">
        <v>46.3</v>
      </c>
      <c r="E2690" s="11">
        <v>2</v>
      </c>
      <c r="F2690" s="11">
        <v>0</v>
      </c>
      <c r="G2690" s="11">
        <v>0</v>
      </c>
      <c r="H2690" s="11">
        <v>0</v>
      </c>
      <c r="I2690" s="11"/>
      <c r="J2690" s="11"/>
      <c r="K2690" s="11"/>
      <c r="L2690" s="11"/>
      <c r="M2690" s="11"/>
      <c r="N2690" s="11"/>
      <c r="O2690" s="11"/>
      <c r="P2690" s="11">
        <v>1</v>
      </c>
      <c r="Q2690" s="11">
        <v>178</v>
      </c>
      <c r="R2690" s="11">
        <v>201601</v>
      </c>
      <c r="S2690" s="11">
        <v>97</v>
      </c>
      <c r="T2690" s="11" t="s">
        <v>148</v>
      </c>
      <c r="U2690" s="11" t="s">
        <v>3555</v>
      </c>
    </row>
    <row r="2691" spans="1:21">
      <c r="A2691" s="11">
        <v>68570</v>
      </c>
      <c r="B2691" s="11">
        <v>2</v>
      </c>
      <c r="C2691" s="11"/>
      <c r="D2691" s="11">
        <v>57</v>
      </c>
      <c r="E2691" s="11">
        <v>2</v>
      </c>
      <c r="F2691" s="11">
        <v>0</v>
      </c>
      <c r="G2691" s="11">
        <v>0</v>
      </c>
      <c r="H2691" s="11">
        <v>0</v>
      </c>
      <c r="I2691" s="11"/>
      <c r="J2691" s="11"/>
      <c r="K2691" s="11"/>
      <c r="L2691" s="11"/>
      <c r="M2691" s="11"/>
      <c r="N2691" s="11"/>
      <c r="O2691" s="11"/>
      <c r="P2691" s="11">
        <v>1</v>
      </c>
      <c r="Q2691" s="11">
        <v>178</v>
      </c>
      <c r="R2691" s="11">
        <v>201601</v>
      </c>
      <c r="S2691" s="11">
        <v>97</v>
      </c>
      <c r="T2691" s="11" t="s">
        <v>148</v>
      </c>
      <c r="U2691" s="11" t="s">
        <v>3556</v>
      </c>
    </row>
    <row r="2692" spans="1:21">
      <c r="A2692" s="11">
        <v>68570</v>
      </c>
      <c r="B2692" s="11">
        <v>2</v>
      </c>
      <c r="C2692" s="11"/>
      <c r="D2692" s="11">
        <v>42.1</v>
      </c>
      <c r="E2692" s="11">
        <v>2</v>
      </c>
      <c r="F2692" s="11">
        <v>0</v>
      </c>
      <c r="G2692" s="11">
        <v>0</v>
      </c>
      <c r="H2692" s="11">
        <v>0</v>
      </c>
      <c r="I2692" s="11"/>
      <c r="J2692" s="11"/>
      <c r="K2692" s="11"/>
      <c r="L2692" s="11"/>
      <c r="M2692" s="11"/>
      <c r="N2692" s="11"/>
      <c r="O2692" s="11"/>
      <c r="P2692" s="11">
        <v>1</v>
      </c>
      <c r="Q2692" s="11">
        <v>178</v>
      </c>
      <c r="R2692" s="11">
        <v>201601</v>
      </c>
      <c r="S2692" s="11">
        <v>97</v>
      </c>
      <c r="T2692" s="11" t="s">
        <v>148</v>
      </c>
      <c r="U2692" s="11" t="s">
        <v>3557</v>
      </c>
    </row>
    <row r="2693" spans="1:21">
      <c r="A2693" s="11">
        <v>68570</v>
      </c>
      <c r="B2693" s="11">
        <v>2</v>
      </c>
      <c r="C2693" s="11"/>
      <c r="D2693" s="11">
        <v>56.3</v>
      </c>
      <c r="E2693" s="11">
        <v>2</v>
      </c>
      <c r="F2693" s="11">
        <v>0</v>
      </c>
      <c r="G2693" s="11">
        <v>0</v>
      </c>
      <c r="H2693" s="11">
        <v>0</v>
      </c>
      <c r="I2693" s="11"/>
      <c r="J2693" s="11"/>
      <c r="K2693" s="11"/>
      <c r="L2693" s="11"/>
      <c r="M2693" s="11"/>
      <c r="N2693" s="11"/>
      <c r="O2693" s="11"/>
      <c r="P2693" s="11">
        <v>1</v>
      </c>
      <c r="Q2693" s="11">
        <v>178</v>
      </c>
      <c r="R2693" s="11">
        <v>201601</v>
      </c>
      <c r="S2693" s="11">
        <v>97</v>
      </c>
      <c r="T2693" s="11" t="s">
        <v>148</v>
      </c>
      <c r="U2693" s="11" t="s">
        <v>3558</v>
      </c>
    </row>
    <row r="2694" spans="1:21">
      <c r="A2694" s="11">
        <v>68570</v>
      </c>
      <c r="B2694" s="11">
        <v>2</v>
      </c>
      <c r="C2694" s="11"/>
      <c r="D2694" s="11">
        <v>58.4</v>
      </c>
      <c r="E2694" s="11">
        <v>2</v>
      </c>
      <c r="F2694" s="11">
        <v>0</v>
      </c>
      <c r="G2694" s="11">
        <v>0</v>
      </c>
      <c r="H2694" s="11">
        <v>0</v>
      </c>
      <c r="I2694" s="11"/>
      <c r="J2694" s="11"/>
      <c r="K2694" s="11"/>
      <c r="L2694" s="11"/>
      <c r="M2694" s="11"/>
      <c r="N2694" s="11"/>
      <c r="O2694" s="11"/>
      <c r="P2694" s="11">
        <v>1</v>
      </c>
      <c r="Q2694" s="11">
        <v>178</v>
      </c>
      <c r="R2694" s="11">
        <v>201601</v>
      </c>
      <c r="S2694" s="11">
        <v>97</v>
      </c>
      <c r="T2694" s="11" t="s">
        <v>148</v>
      </c>
      <c r="U2694" s="11" t="s">
        <v>3559</v>
      </c>
    </row>
    <row r="2695" spans="1:21">
      <c r="A2695" s="11">
        <v>68570</v>
      </c>
      <c r="B2695" s="11">
        <v>2</v>
      </c>
      <c r="C2695" s="11"/>
      <c r="D2695" s="11">
        <v>44.4</v>
      </c>
      <c r="E2695" s="11">
        <v>2</v>
      </c>
      <c r="F2695" s="11">
        <v>0</v>
      </c>
      <c r="G2695" s="11">
        <v>0</v>
      </c>
      <c r="H2695" s="11">
        <v>0</v>
      </c>
      <c r="I2695" s="11"/>
      <c r="J2695" s="11"/>
      <c r="K2695" s="11"/>
      <c r="L2695" s="11"/>
      <c r="M2695" s="11"/>
      <c r="N2695" s="11"/>
      <c r="O2695" s="11"/>
      <c r="P2695" s="11">
        <v>1</v>
      </c>
      <c r="Q2695" s="11">
        <v>178</v>
      </c>
      <c r="R2695" s="11">
        <v>201601</v>
      </c>
      <c r="S2695" s="11">
        <v>97</v>
      </c>
      <c r="T2695" s="11" t="s">
        <v>148</v>
      </c>
      <c r="U2695" s="11" t="s">
        <v>3560</v>
      </c>
    </row>
    <row r="2696" spans="1:21">
      <c r="A2696" s="11">
        <v>68570</v>
      </c>
      <c r="B2696" s="11">
        <v>2</v>
      </c>
      <c r="C2696" s="11"/>
      <c r="D2696" s="11">
        <v>45.3</v>
      </c>
      <c r="E2696" s="11">
        <v>2</v>
      </c>
      <c r="F2696" s="11">
        <v>0</v>
      </c>
      <c r="G2696" s="11">
        <v>0</v>
      </c>
      <c r="H2696" s="11">
        <v>0</v>
      </c>
      <c r="I2696" s="11"/>
      <c r="J2696" s="11"/>
      <c r="K2696" s="11"/>
      <c r="L2696" s="11"/>
      <c r="M2696" s="11"/>
      <c r="N2696" s="11"/>
      <c r="O2696" s="11"/>
      <c r="P2696" s="11">
        <v>1</v>
      </c>
      <c r="Q2696" s="11">
        <v>178</v>
      </c>
      <c r="R2696" s="11">
        <v>201601</v>
      </c>
      <c r="S2696" s="11">
        <v>97</v>
      </c>
      <c r="T2696" s="11" t="s">
        <v>148</v>
      </c>
      <c r="U2696" s="11" t="s">
        <v>3561</v>
      </c>
    </row>
    <row r="2697" spans="1:21">
      <c r="A2697" s="11">
        <v>68570</v>
      </c>
      <c r="B2697" s="11">
        <v>2</v>
      </c>
      <c r="C2697" s="11"/>
      <c r="D2697" s="11">
        <v>45</v>
      </c>
      <c r="E2697" s="11">
        <v>2</v>
      </c>
      <c r="F2697" s="11">
        <v>0</v>
      </c>
      <c r="G2697" s="11">
        <v>0</v>
      </c>
      <c r="H2697" s="11">
        <v>0</v>
      </c>
      <c r="I2697" s="11"/>
      <c r="J2697" s="11"/>
      <c r="K2697" s="11"/>
      <c r="L2697" s="11"/>
      <c r="M2697" s="11"/>
      <c r="N2697" s="11"/>
      <c r="O2697" s="11"/>
      <c r="P2697" s="11">
        <v>1</v>
      </c>
      <c r="Q2697" s="11">
        <v>178</v>
      </c>
      <c r="R2697" s="11">
        <v>201601</v>
      </c>
      <c r="S2697" s="11">
        <v>97</v>
      </c>
      <c r="T2697" s="11" t="s">
        <v>148</v>
      </c>
      <c r="U2697" s="11" t="s">
        <v>3562</v>
      </c>
    </row>
    <row r="2698" spans="1:21">
      <c r="A2698" s="11">
        <v>68570</v>
      </c>
      <c r="B2698" s="11">
        <v>2</v>
      </c>
      <c r="C2698" s="11"/>
      <c r="D2698" s="11">
        <v>24.7</v>
      </c>
      <c r="E2698" s="11">
        <v>2</v>
      </c>
      <c r="F2698" s="11">
        <v>0</v>
      </c>
      <c r="G2698" s="11">
        <v>0</v>
      </c>
      <c r="H2698" s="11">
        <v>0</v>
      </c>
      <c r="I2698" s="11"/>
      <c r="J2698" s="11"/>
      <c r="K2698" s="11"/>
      <c r="L2698" s="11"/>
      <c r="M2698" s="11"/>
      <c r="N2698" s="11"/>
      <c r="O2698" s="11"/>
      <c r="P2698" s="11">
        <v>1</v>
      </c>
      <c r="Q2698" s="11">
        <v>178</v>
      </c>
      <c r="R2698" s="11">
        <v>201601</v>
      </c>
      <c r="S2698" s="11">
        <v>97</v>
      </c>
      <c r="T2698" s="11" t="s">
        <v>148</v>
      </c>
      <c r="U2698" s="11" t="s">
        <v>3563</v>
      </c>
    </row>
    <row r="2699" spans="1:21">
      <c r="A2699" s="11">
        <v>68570</v>
      </c>
      <c r="B2699" s="11">
        <v>2</v>
      </c>
      <c r="C2699" s="11"/>
      <c r="D2699" s="11">
        <v>36.4</v>
      </c>
      <c r="E2699" s="11">
        <v>2</v>
      </c>
      <c r="F2699" s="11">
        <v>0</v>
      </c>
      <c r="G2699" s="11">
        <v>0</v>
      </c>
      <c r="H2699" s="11">
        <v>0</v>
      </c>
      <c r="I2699" s="11"/>
      <c r="J2699" s="11"/>
      <c r="K2699" s="11"/>
      <c r="L2699" s="11"/>
      <c r="M2699" s="11"/>
      <c r="N2699" s="11"/>
      <c r="O2699" s="11"/>
      <c r="P2699" s="11">
        <v>1</v>
      </c>
      <c r="Q2699" s="11">
        <v>178</v>
      </c>
      <c r="R2699" s="11">
        <v>201601</v>
      </c>
      <c r="S2699" s="11">
        <v>97</v>
      </c>
      <c r="T2699" s="11" t="s">
        <v>148</v>
      </c>
      <c r="U2699" s="11" t="s">
        <v>3564</v>
      </c>
    </row>
    <row r="2700" spans="1:21">
      <c r="A2700" s="11">
        <v>68570</v>
      </c>
      <c r="B2700" s="11">
        <v>2</v>
      </c>
      <c r="C2700" s="11"/>
      <c r="D2700" s="11">
        <v>24.6</v>
      </c>
      <c r="E2700" s="11">
        <v>2</v>
      </c>
      <c r="F2700" s="11">
        <v>0</v>
      </c>
      <c r="G2700" s="11">
        <v>0</v>
      </c>
      <c r="H2700" s="11">
        <v>0</v>
      </c>
      <c r="I2700" s="11"/>
      <c r="J2700" s="11"/>
      <c r="K2700" s="11"/>
      <c r="L2700" s="11"/>
      <c r="M2700" s="11"/>
      <c r="N2700" s="11"/>
      <c r="O2700" s="11"/>
      <c r="P2700" s="11">
        <v>1</v>
      </c>
      <c r="Q2700" s="11">
        <v>178</v>
      </c>
      <c r="R2700" s="11">
        <v>201601</v>
      </c>
      <c r="S2700" s="11">
        <v>97</v>
      </c>
      <c r="T2700" s="11" t="s">
        <v>148</v>
      </c>
      <c r="U2700" s="11" t="s">
        <v>3565</v>
      </c>
    </row>
    <row r="2701" spans="1:21">
      <c r="A2701" s="11">
        <v>68570</v>
      </c>
      <c r="B2701" s="11">
        <v>2</v>
      </c>
      <c r="C2701" s="11"/>
      <c r="D2701" s="11">
        <v>37.4</v>
      </c>
      <c r="E2701" s="11">
        <v>2</v>
      </c>
      <c r="F2701" s="11">
        <v>0</v>
      </c>
      <c r="G2701" s="11">
        <v>0</v>
      </c>
      <c r="H2701" s="11">
        <v>0</v>
      </c>
      <c r="I2701" s="11"/>
      <c r="J2701" s="11"/>
      <c r="K2701" s="11"/>
      <c r="L2701" s="11"/>
      <c r="M2701" s="11"/>
      <c r="N2701" s="11"/>
      <c r="O2701" s="11"/>
      <c r="P2701" s="11">
        <v>1</v>
      </c>
      <c r="Q2701" s="11">
        <v>178</v>
      </c>
      <c r="R2701" s="11">
        <v>201601</v>
      </c>
      <c r="S2701" s="11">
        <v>97</v>
      </c>
      <c r="T2701" s="11" t="s">
        <v>148</v>
      </c>
      <c r="U2701" s="11" t="s">
        <v>3566</v>
      </c>
    </row>
    <row r="2702" spans="1:21">
      <c r="A2702" s="11">
        <v>68570</v>
      </c>
      <c r="B2702" s="11">
        <v>2</v>
      </c>
      <c r="C2702" s="11"/>
      <c r="D2702" s="11">
        <v>37</v>
      </c>
      <c r="E2702" s="11">
        <v>2</v>
      </c>
      <c r="F2702" s="11">
        <v>0</v>
      </c>
      <c r="G2702" s="11">
        <v>0</v>
      </c>
      <c r="H2702" s="11">
        <v>0</v>
      </c>
      <c r="I2702" s="11"/>
      <c r="J2702" s="11"/>
      <c r="K2702" s="11"/>
      <c r="L2702" s="11"/>
      <c r="M2702" s="11"/>
      <c r="N2702" s="11"/>
      <c r="O2702" s="11"/>
      <c r="P2702" s="11">
        <v>1</v>
      </c>
      <c r="Q2702" s="11">
        <v>178</v>
      </c>
      <c r="R2702" s="11">
        <v>201601</v>
      </c>
      <c r="S2702" s="11">
        <v>97</v>
      </c>
      <c r="T2702" s="11" t="s">
        <v>148</v>
      </c>
      <c r="U2702" s="11" t="s">
        <v>3567</v>
      </c>
    </row>
    <row r="2703" spans="1:21">
      <c r="A2703" s="11">
        <v>68570</v>
      </c>
      <c r="B2703" s="11">
        <v>2</v>
      </c>
      <c r="C2703" s="11"/>
      <c r="D2703" s="11">
        <v>25.4</v>
      </c>
      <c r="E2703" s="11">
        <v>2</v>
      </c>
      <c r="F2703" s="11">
        <v>0</v>
      </c>
      <c r="G2703" s="11">
        <v>0</v>
      </c>
      <c r="H2703" s="11">
        <v>0</v>
      </c>
      <c r="I2703" s="11"/>
      <c r="J2703" s="11"/>
      <c r="K2703" s="11"/>
      <c r="L2703" s="11"/>
      <c r="M2703" s="11"/>
      <c r="N2703" s="11"/>
      <c r="O2703" s="11"/>
      <c r="P2703" s="11">
        <v>1</v>
      </c>
      <c r="Q2703" s="11">
        <v>178</v>
      </c>
      <c r="R2703" s="11">
        <v>201601</v>
      </c>
      <c r="S2703" s="11">
        <v>97</v>
      </c>
      <c r="T2703" s="11" t="s">
        <v>148</v>
      </c>
      <c r="U2703" s="11" t="s">
        <v>3568</v>
      </c>
    </row>
    <row r="2704" spans="1:21">
      <c r="A2704" s="11">
        <v>68570</v>
      </c>
      <c r="B2704" s="11">
        <v>2</v>
      </c>
      <c r="C2704" s="11"/>
      <c r="D2704" s="11">
        <v>43.1</v>
      </c>
      <c r="E2704" s="11">
        <v>2</v>
      </c>
      <c r="F2704" s="11">
        <v>0</v>
      </c>
      <c r="G2704" s="11">
        <v>0</v>
      </c>
      <c r="H2704" s="11">
        <v>0</v>
      </c>
      <c r="I2704" s="11"/>
      <c r="J2704" s="11"/>
      <c r="K2704" s="11"/>
      <c r="L2704" s="11"/>
      <c r="M2704" s="11"/>
      <c r="N2704" s="11"/>
      <c r="O2704" s="11"/>
      <c r="P2704" s="11">
        <v>1</v>
      </c>
      <c r="Q2704" s="11">
        <v>178</v>
      </c>
      <c r="R2704" s="11">
        <v>201601</v>
      </c>
      <c r="S2704" s="11">
        <v>97</v>
      </c>
      <c r="T2704" s="11" t="s">
        <v>148</v>
      </c>
      <c r="U2704" s="11" t="s">
        <v>3569</v>
      </c>
    </row>
    <row r="2705" spans="1:21">
      <c r="A2705" s="11">
        <v>68570</v>
      </c>
      <c r="B2705" s="11">
        <v>2</v>
      </c>
      <c r="C2705" s="11"/>
      <c r="D2705" s="11">
        <v>59</v>
      </c>
      <c r="E2705" s="11">
        <v>2</v>
      </c>
      <c r="F2705" s="11">
        <v>4</v>
      </c>
      <c r="G2705" s="11">
        <v>1</v>
      </c>
      <c r="H2705" s="11">
        <v>5</v>
      </c>
      <c r="I2705" s="11"/>
      <c r="J2705" s="11"/>
      <c r="K2705" s="11"/>
      <c r="L2705" s="11"/>
      <c r="M2705" s="11"/>
      <c r="N2705" s="11"/>
      <c r="O2705" s="11"/>
      <c r="P2705" s="11">
        <v>1</v>
      </c>
      <c r="Q2705" s="11">
        <v>178</v>
      </c>
      <c r="R2705" s="11">
        <v>201601</v>
      </c>
      <c r="S2705" s="11">
        <v>97</v>
      </c>
      <c r="T2705" s="11" t="s">
        <v>148</v>
      </c>
      <c r="U2705" s="11" t="s">
        <v>3570</v>
      </c>
    </row>
    <row r="2706" spans="1:21">
      <c r="A2706" s="11">
        <v>68550</v>
      </c>
      <c r="B2706" s="11">
        <v>1</v>
      </c>
      <c r="C2706" s="11"/>
      <c r="D2706" s="11">
        <v>136.6</v>
      </c>
      <c r="E2706" s="11">
        <v>3</v>
      </c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>
        <v>1</v>
      </c>
      <c r="Q2706" s="11">
        <v>178</v>
      </c>
      <c r="R2706" s="11">
        <v>201601</v>
      </c>
      <c r="S2706" s="11">
        <v>97</v>
      </c>
      <c r="T2706" s="11" t="s">
        <v>148</v>
      </c>
      <c r="U2706" s="11" t="s">
        <v>3571</v>
      </c>
    </row>
    <row r="2707" spans="1:21">
      <c r="A2707" s="11">
        <v>68550</v>
      </c>
      <c r="B2707" s="11">
        <v>1</v>
      </c>
      <c r="C2707" s="11"/>
      <c r="D2707" s="11">
        <v>118.4</v>
      </c>
      <c r="E2707" s="11">
        <v>2</v>
      </c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>
        <v>1</v>
      </c>
      <c r="Q2707" s="11">
        <v>178</v>
      </c>
      <c r="R2707" s="11">
        <v>201601</v>
      </c>
      <c r="S2707" s="11">
        <v>97</v>
      </c>
      <c r="T2707" s="11" t="s">
        <v>148</v>
      </c>
      <c r="U2707" s="11" t="s">
        <v>3572</v>
      </c>
    </row>
    <row r="2708" spans="1:21">
      <c r="A2708" s="11">
        <v>68550</v>
      </c>
      <c r="B2708" s="11">
        <v>1</v>
      </c>
      <c r="C2708" s="11"/>
      <c r="D2708" s="11">
        <v>68.8</v>
      </c>
      <c r="E2708" s="11">
        <v>2</v>
      </c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>
        <v>1</v>
      </c>
      <c r="Q2708" s="11">
        <v>178</v>
      </c>
      <c r="R2708" s="11">
        <v>201601</v>
      </c>
      <c r="S2708" s="11">
        <v>97</v>
      </c>
      <c r="T2708" s="11" t="s">
        <v>148</v>
      </c>
      <c r="U2708" s="11" t="s">
        <v>3573</v>
      </c>
    </row>
    <row r="2709" spans="1:21">
      <c r="A2709" s="11">
        <v>68550</v>
      </c>
      <c r="B2709" s="11">
        <v>1</v>
      </c>
      <c r="C2709" s="11"/>
      <c r="D2709" s="11">
        <v>68.900000000000006</v>
      </c>
      <c r="E2709" s="11">
        <v>2</v>
      </c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>
        <v>1</v>
      </c>
      <c r="Q2709" s="11">
        <v>178</v>
      </c>
      <c r="R2709" s="11">
        <v>201601</v>
      </c>
      <c r="S2709" s="11">
        <v>97</v>
      </c>
      <c r="T2709" s="11" t="s">
        <v>148</v>
      </c>
      <c r="U2709" s="11" t="s">
        <v>3574</v>
      </c>
    </row>
    <row r="2710" spans="1:21">
      <c r="A2710" s="11">
        <v>68550</v>
      </c>
      <c r="B2710" s="11">
        <v>1</v>
      </c>
      <c r="C2710" s="11"/>
      <c r="D2710" s="11">
        <v>63.5</v>
      </c>
      <c r="E2710" s="11">
        <v>2</v>
      </c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>
        <v>1</v>
      </c>
      <c r="Q2710" s="11">
        <v>178</v>
      </c>
      <c r="R2710" s="11">
        <v>201601</v>
      </c>
      <c r="S2710" s="11">
        <v>97</v>
      </c>
      <c r="T2710" s="11" t="s">
        <v>148</v>
      </c>
      <c r="U2710" s="11" t="s">
        <v>3575</v>
      </c>
    </row>
    <row r="2711" spans="1:21">
      <c r="A2711" s="11">
        <v>68550</v>
      </c>
      <c r="B2711" s="11">
        <v>1</v>
      </c>
      <c r="C2711" s="11"/>
      <c r="D2711" s="11">
        <v>65.400000000000006</v>
      </c>
      <c r="E2711" s="11">
        <v>2</v>
      </c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>
        <v>1</v>
      </c>
      <c r="Q2711" s="11">
        <v>178</v>
      </c>
      <c r="R2711" s="11">
        <v>201601</v>
      </c>
      <c r="S2711" s="11">
        <v>97</v>
      </c>
      <c r="T2711" s="11" t="s">
        <v>148</v>
      </c>
      <c r="U2711" s="11" t="s">
        <v>3576</v>
      </c>
    </row>
    <row r="2712" spans="1:21">
      <c r="A2712" s="11">
        <v>68550</v>
      </c>
      <c r="B2712" s="11">
        <v>1</v>
      </c>
      <c r="C2712" s="11"/>
      <c r="D2712" s="11">
        <v>72.8</v>
      </c>
      <c r="E2712" s="11">
        <v>2</v>
      </c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>
        <v>1</v>
      </c>
      <c r="Q2712" s="11">
        <v>178</v>
      </c>
      <c r="R2712" s="11">
        <v>201601</v>
      </c>
      <c r="S2712" s="11">
        <v>97</v>
      </c>
      <c r="T2712" s="11" t="s">
        <v>148</v>
      </c>
      <c r="U2712" s="11" t="s">
        <v>3577</v>
      </c>
    </row>
    <row r="2713" spans="1:21">
      <c r="A2713" s="11">
        <v>68550</v>
      </c>
      <c r="B2713" s="11">
        <v>1</v>
      </c>
      <c r="C2713" s="11"/>
      <c r="D2713" s="11">
        <v>54.6</v>
      </c>
      <c r="E2713" s="11">
        <v>2</v>
      </c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>
        <v>1</v>
      </c>
      <c r="Q2713" s="11">
        <v>178</v>
      </c>
      <c r="R2713" s="11">
        <v>201601</v>
      </c>
      <c r="S2713" s="11">
        <v>97</v>
      </c>
      <c r="T2713" s="11" t="s">
        <v>148</v>
      </c>
      <c r="U2713" s="11" t="s">
        <v>3578</v>
      </c>
    </row>
    <row r="2714" spans="1:21">
      <c r="A2714" s="11">
        <v>68550</v>
      </c>
      <c r="B2714" s="11">
        <v>2</v>
      </c>
      <c r="C2714" s="11"/>
      <c r="D2714" s="11">
        <v>68.8</v>
      </c>
      <c r="E2714" s="11">
        <v>1</v>
      </c>
      <c r="F2714" s="11">
        <v>0</v>
      </c>
      <c r="G2714" s="11">
        <v>0</v>
      </c>
      <c r="H2714" s="11">
        <v>0</v>
      </c>
      <c r="I2714" s="11"/>
      <c r="J2714" s="11"/>
      <c r="K2714" s="11"/>
      <c r="L2714" s="11"/>
      <c r="M2714" s="11"/>
      <c r="N2714" s="11"/>
      <c r="O2714" s="11"/>
      <c r="P2714" s="11">
        <v>1</v>
      </c>
      <c r="Q2714" s="11">
        <v>178</v>
      </c>
      <c r="R2714" s="11">
        <v>201601</v>
      </c>
      <c r="S2714" s="11">
        <v>97</v>
      </c>
      <c r="T2714" s="11" t="s">
        <v>148</v>
      </c>
      <c r="U2714" s="11" t="s">
        <v>3579</v>
      </c>
    </row>
    <row r="2715" spans="1:21">
      <c r="A2715" s="11">
        <v>68550</v>
      </c>
      <c r="B2715" s="11">
        <v>2</v>
      </c>
      <c r="C2715" s="11"/>
      <c r="D2715" s="11">
        <v>77</v>
      </c>
      <c r="E2715" s="11">
        <v>1</v>
      </c>
      <c r="F2715" s="11">
        <v>0</v>
      </c>
      <c r="G2715" s="11">
        <v>0</v>
      </c>
      <c r="H2715" s="11">
        <v>0</v>
      </c>
      <c r="I2715" s="11"/>
      <c r="J2715" s="11"/>
      <c r="K2715" s="11"/>
      <c r="L2715" s="11"/>
      <c r="M2715" s="11"/>
      <c r="N2715" s="11"/>
      <c r="O2715" s="11"/>
      <c r="P2715" s="11">
        <v>1</v>
      </c>
      <c r="Q2715" s="11">
        <v>178</v>
      </c>
      <c r="R2715" s="11">
        <v>201601</v>
      </c>
      <c r="S2715" s="11">
        <v>97</v>
      </c>
      <c r="T2715" s="11" t="s">
        <v>148</v>
      </c>
      <c r="U2715" s="11" t="s">
        <v>3580</v>
      </c>
    </row>
    <row r="2716" spans="1:21">
      <c r="A2716" s="11">
        <v>68550</v>
      </c>
      <c r="B2716" s="11">
        <v>2</v>
      </c>
      <c r="C2716" s="11"/>
      <c r="D2716" s="11">
        <v>68.099999999999994</v>
      </c>
      <c r="E2716" s="11">
        <v>2</v>
      </c>
      <c r="F2716" s="11">
        <v>0</v>
      </c>
      <c r="G2716" s="11">
        <v>0</v>
      </c>
      <c r="H2716" s="11">
        <v>0</v>
      </c>
      <c r="I2716" s="11"/>
      <c r="J2716" s="11"/>
      <c r="K2716" s="11"/>
      <c r="L2716" s="11"/>
      <c r="M2716" s="11"/>
      <c r="N2716" s="11"/>
      <c r="O2716" s="11"/>
      <c r="P2716" s="11">
        <v>1</v>
      </c>
      <c r="Q2716" s="11">
        <v>178</v>
      </c>
      <c r="R2716" s="11">
        <v>201601</v>
      </c>
      <c r="S2716" s="11">
        <v>97</v>
      </c>
      <c r="T2716" s="11" t="s">
        <v>148</v>
      </c>
      <c r="U2716" s="11" t="s">
        <v>3581</v>
      </c>
    </row>
    <row r="2717" spans="1:21">
      <c r="A2717" s="11">
        <v>68550</v>
      </c>
      <c r="B2717" s="11">
        <v>2</v>
      </c>
      <c r="C2717" s="11"/>
      <c r="D2717" s="11">
        <v>82.8</v>
      </c>
      <c r="E2717" s="11">
        <v>2</v>
      </c>
      <c r="F2717" s="11">
        <v>0</v>
      </c>
      <c r="G2717" s="11">
        <v>0</v>
      </c>
      <c r="H2717" s="11">
        <v>0</v>
      </c>
      <c r="I2717" s="11"/>
      <c r="J2717" s="11"/>
      <c r="K2717" s="11"/>
      <c r="L2717" s="11"/>
      <c r="M2717" s="11"/>
      <c r="N2717" s="11"/>
      <c r="O2717" s="11"/>
      <c r="P2717" s="11">
        <v>1</v>
      </c>
      <c r="Q2717" s="11">
        <v>178</v>
      </c>
      <c r="R2717" s="11">
        <v>201601</v>
      </c>
      <c r="S2717" s="11">
        <v>97</v>
      </c>
      <c r="T2717" s="11" t="s">
        <v>148</v>
      </c>
      <c r="U2717" s="11" t="s">
        <v>3582</v>
      </c>
    </row>
    <row r="2718" spans="1:21">
      <c r="A2718" s="11">
        <v>68550</v>
      </c>
      <c r="B2718" s="11">
        <v>2</v>
      </c>
      <c r="C2718" s="11"/>
      <c r="D2718" s="11">
        <v>65.599999999999994</v>
      </c>
      <c r="E2718" s="11">
        <v>2</v>
      </c>
      <c r="F2718" s="11">
        <v>0</v>
      </c>
      <c r="G2718" s="11">
        <v>0</v>
      </c>
      <c r="H2718" s="11">
        <v>0</v>
      </c>
      <c r="I2718" s="11"/>
      <c r="J2718" s="11"/>
      <c r="K2718" s="11"/>
      <c r="L2718" s="11"/>
      <c r="M2718" s="11"/>
      <c r="N2718" s="11"/>
      <c r="O2718" s="11"/>
      <c r="P2718" s="11">
        <v>1</v>
      </c>
      <c r="Q2718" s="11">
        <v>178</v>
      </c>
      <c r="R2718" s="11">
        <v>201601</v>
      </c>
      <c r="S2718" s="11">
        <v>97</v>
      </c>
      <c r="T2718" s="11" t="s">
        <v>148</v>
      </c>
      <c r="U2718" s="11" t="s">
        <v>3583</v>
      </c>
    </row>
    <row r="2719" spans="1:21">
      <c r="A2719" s="11">
        <v>68550</v>
      </c>
      <c r="B2719" s="11">
        <v>2</v>
      </c>
      <c r="C2719" s="11"/>
      <c r="D2719" s="11">
        <v>58.9</v>
      </c>
      <c r="E2719" s="11">
        <v>2</v>
      </c>
      <c r="F2719" s="11">
        <v>0</v>
      </c>
      <c r="G2719" s="11">
        <v>0</v>
      </c>
      <c r="H2719" s="11">
        <v>0</v>
      </c>
      <c r="I2719" s="11"/>
      <c r="J2719" s="11"/>
      <c r="K2719" s="11"/>
      <c r="L2719" s="11"/>
      <c r="M2719" s="11"/>
      <c r="N2719" s="11"/>
      <c r="O2719" s="11"/>
      <c r="P2719" s="11">
        <v>1</v>
      </c>
      <c r="Q2719" s="11">
        <v>178</v>
      </c>
      <c r="R2719" s="11">
        <v>201601</v>
      </c>
      <c r="S2719" s="11">
        <v>97</v>
      </c>
      <c r="T2719" s="11" t="s">
        <v>148</v>
      </c>
      <c r="U2719" s="11" t="s">
        <v>3584</v>
      </c>
    </row>
    <row r="2720" spans="1:21">
      <c r="A2720" s="11">
        <v>68550</v>
      </c>
      <c r="B2720" s="11">
        <v>2</v>
      </c>
      <c r="C2720" s="11"/>
      <c r="D2720" s="11">
        <v>58.9</v>
      </c>
      <c r="E2720" s="11">
        <v>2</v>
      </c>
      <c r="F2720" s="11">
        <v>0</v>
      </c>
      <c r="G2720" s="11">
        <v>0</v>
      </c>
      <c r="H2720" s="11">
        <v>0</v>
      </c>
      <c r="I2720" s="11"/>
      <c r="J2720" s="11"/>
      <c r="K2720" s="11"/>
      <c r="L2720" s="11"/>
      <c r="M2720" s="11"/>
      <c r="N2720" s="11"/>
      <c r="O2720" s="11"/>
      <c r="P2720" s="11">
        <v>1</v>
      </c>
      <c r="Q2720" s="11">
        <v>178</v>
      </c>
      <c r="R2720" s="11">
        <v>201601</v>
      </c>
      <c r="S2720" s="11">
        <v>97</v>
      </c>
      <c r="T2720" s="11" t="s">
        <v>148</v>
      </c>
      <c r="U2720" s="11" t="s">
        <v>3585</v>
      </c>
    </row>
    <row r="2721" spans="1:21">
      <c r="A2721" s="11">
        <v>68550</v>
      </c>
      <c r="B2721" s="11">
        <v>2</v>
      </c>
      <c r="C2721" s="11"/>
      <c r="D2721" s="11">
        <v>61.3</v>
      </c>
      <c r="E2721" s="11">
        <v>2</v>
      </c>
      <c r="F2721" s="11">
        <v>0</v>
      </c>
      <c r="G2721" s="11">
        <v>0</v>
      </c>
      <c r="H2721" s="11">
        <v>0</v>
      </c>
      <c r="I2721" s="11"/>
      <c r="J2721" s="11"/>
      <c r="K2721" s="11"/>
      <c r="L2721" s="11"/>
      <c r="M2721" s="11"/>
      <c r="N2721" s="11"/>
      <c r="O2721" s="11"/>
      <c r="P2721" s="11">
        <v>1</v>
      </c>
      <c r="Q2721" s="11">
        <v>178</v>
      </c>
      <c r="R2721" s="11">
        <v>201601</v>
      </c>
      <c r="S2721" s="11">
        <v>97</v>
      </c>
      <c r="T2721" s="11" t="s">
        <v>148</v>
      </c>
      <c r="U2721" s="11" t="s">
        <v>3586</v>
      </c>
    </row>
    <row r="2722" spans="1:21">
      <c r="A2722" s="11">
        <v>68550</v>
      </c>
      <c r="B2722" s="11">
        <v>2</v>
      </c>
      <c r="C2722" s="11"/>
      <c r="D2722" s="11">
        <v>71.400000000000006</v>
      </c>
      <c r="E2722" s="11">
        <v>2</v>
      </c>
      <c r="F2722" s="11">
        <v>0</v>
      </c>
      <c r="G2722" s="11">
        <v>0</v>
      </c>
      <c r="H2722" s="11">
        <v>0</v>
      </c>
      <c r="I2722" s="11"/>
      <c r="J2722" s="11"/>
      <c r="K2722" s="11"/>
      <c r="L2722" s="11"/>
      <c r="M2722" s="11"/>
      <c r="N2722" s="11"/>
      <c r="O2722" s="11"/>
      <c r="P2722" s="11">
        <v>1</v>
      </c>
      <c r="Q2722" s="11">
        <v>178</v>
      </c>
      <c r="R2722" s="11">
        <v>201601</v>
      </c>
      <c r="S2722" s="11">
        <v>97</v>
      </c>
      <c r="T2722" s="11" t="s">
        <v>148</v>
      </c>
      <c r="U2722" s="11" t="s">
        <v>3587</v>
      </c>
    </row>
    <row r="2723" spans="1:21">
      <c r="A2723" s="11">
        <v>68550</v>
      </c>
      <c r="B2723" s="11">
        <v>2</v>
      </c>
      <c r="C2723" s="11"/>
      <c r="D2723" s="11">
        <v>71</v>
      </c>
      <c r="E2723" s="11">
        <v>2</v>
      </c>
      <c r="F2723" s="11">
        <v>0</v>
      </c>
      <c r="G2723" s="11">
        <v>0</v>
      </c>
      <c r="H2723" s="11">
        <v>0</v>
      </c>
      <c r="I2723" s="11"/>
      <c r="J2723" s="11"/>
      <c r="K2723" s="11"/>
      <c r="L2723" s="11"/>
      <c r="M2723" s="11"/>
      <c r="N2723" s="11"/>
      <c r="O2723" s="11"/>
      <c r="P2723" s="11">
        <v>1</v>
      </c>
      <c r="Q2723" s="11">
        <v>178</v>
      </c>
      <c r="R2723" s="11">
        <v>201601</v>
      </c>
      <c r="S2723" s="11">
        <v>97</v>
      </c>
      <c r="T2723" s="11" t="s">
        <v>148</v>
      </c>
      <c r="U2723" s="11" t="s">
        <v>3588</v>
      </c>
    </row>
    <row r="2724" spans="1:21">
      <c r="A2724" s="11">
        <v>68550</v>
      </c>
      <c r="B2724" s="11">
        <v>2</v>
      </c>
      <c r="C2724" s="11"/>
      <c r="D2724" s="11">
        <v>38.6</v>
      </c>
      <c r="E2724" s="11">
        <v>2</v>
      </c>
      <c r="F2724" s="11">
        <v>0</v>
      </c>
      <c r="G2724" s="11">
        <v>0</v>
      </c>
      <c r="H2724" s="11">
        <v>0</v>
      </c>
      <c r="I2724" s="11"/>
      <c r="J2724" s="11"/>
      <c r="K2724" s="11"/>
      <c r="L2724" s="11"/>
      <c r="M2724" s="11"/>
      <c r="N2724" s="11"/>
      <c r="O2724" s="11"/>
      <c r="P2724" s="11">
        <v>1</v>
      </c>
      <c r="Q2724" s="11">
        <v>178</v>
      </c>
      <c r="R2724" s="11">
        <v>201601</v>
      </c>
      <c r="S2724" s="11">
        <v>97</v>
      </c>
      <c r="T2724" s="11" t="s">
        <v>148</v>
      </c>
      <c r="U2724" s="11" t="s">
        <v>3589</v>
      </c>
    </row>
    <row r="2725" spans="1:21">
      <c r="A2725" s="11">
        <v>69300</v>
      </c>
      <c r="B2725" s="11">
        <v>2</v>
      </c>
      <c r="C2725" s="11">
        <v>95.2</v>
      </c>
      <c r="D2725" s="11"/>
      <c r="E2725" s="11">
        <v>2</v>
      </c>
      <c r="F2725" s="11">
        <v>0</v>
      </c>
      <c r="G2725" s="11">
        <v>0</v>
      </c>
      <c r="H2725" s="11">
        <v>1</v>
      </c>
      <c r="I2725" s="11"/>
      <c r="J2725" s="11"/>
      <c r="K2725" s="11"/>
      <c r="L2725" s="11"/>
      <c r="M2725" s="11"/>
      <c r="N2725" s="11"/>
      <c r="O2725" s="11"/>
      <c r="P2725" s="11">
        <v>1</v>
      </c>
      <c r="Q2725" s="11">
        <v>178</v>
      </c>
      <c r="R2725" s="11">
        <v>201601</v>
      </c>
      <c r="S2725" s="11">
        <v>97</v>
      </c>
      <c r="T2725" s="11" t="s">
        <v>148</v>
      </c>
      <c r="U2725" s="11" t="s">
        <v>3590</v>
      </c>
    </row>
    <row r="2726" spans="1:21">
      <c r="A2726" s="11">
        <v>69335</v>
      </c>
      <c r="B2726" s="11">
        <v>1</v>
      </c>
      <c r="C2726" s="11">
        <v>88.2</v>
      </c>
      <c r="D2726" s="11"/>
      <c r="E2726" s="11">
        <v>2</v>
      </c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>
        <v>1</v>
      </c>
      <c r="Q2726" s="11">
        <v>178</v>
      </c>
      <c r="R2726" s="11">
        <v>201601</v>
      </c>
      <c r="S2726" s="11">
        <v>97</v>
      </c>
      <c r="T2726" s="11" t="s">
        <v>148</v>
      </c>
      <c r="U2726" s="11" t="s">
        <v>3591</v>
      </c>
    </row>
    <row r="2727" spans="1:21">
      <c r="A2727" s="11">
        <v>69335</v>
      </c>
      <c r="B2727" s="11">
        <v>1</v>
      </c>
      <c r="C2727" s="11">
        <v>94.3</v>
      </c>
      <c r="D2727" s="11"/>
      <c r="E2727" s="11">
        <v>2</v>
      </c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>
        <v>1</v>
      </c>
      <c r="Q2727" s="11">
        <v>178</v>
      </c>
      <c r="R2727" s="11">
        <v>201601</v>
      </c>
      <c r="S2727" s="11">
        <v>97</v>
      </c>
      <c r="T2727" s="11" t="s">
        <v>148</v>
      </c>
      <c r="U2727" s="11" t="s">
        <v>3592</v>
      </c>
    </row>
    <row r="2728" spans="1:21">
      <c r="A2728" s="11">
        <v>69335</v>
      </c>
      <c r="B2728" s="11">
        <v>1</v>
      </c>
      <c r="C2728" s="11">
        <v>84.5</v>
      </c>
      <c r="D2728" s="11"/>
      <c r="E2728" s="11">
        <v>2</v>
      </c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>
        <v>1</v>
      </c>
      <c r="Q2728" s="11">
        <v>178</v>
      </c>
      <c r="R2728" s="11">
        <v>201601</v>
      </c>
      <c r="S2728" s="11">
        <v>97</v>
      </c>
      <c r="T2728" s="11" t="s">
        <v>148</v>
      </c>
      <c r="U2728" s="11" t="s">
        <v>3593</v>
      </c>
    </row>
    <row r="2729" spans="1:21">
      <c r="A2729" s="11">
        <v>69335</v>
      </c>
      <c r="B2729" s="11">
        <v>2</v>
      </c>
      <c r="C2729" s="11">
        <v>90.4</v>
      </c>
      <c r="D2729" s="11"/>
      <c r="E2729" s="11">
        <v>2</v>
      </c>
      <c r="F2729" s="11">
        <v>0</v>
      </c>
      <c r="G2729" s="11">
        <v>0</v>
      </c>
      <c r="H2729" s="11">
        <v>1</v>
      </c>
      <c r="I2729" s="11"/>
      <c r="J2729" s="11"/>
      <c r="K2729" s="11"/>
      <c r="L2729" s="11"/>
      <c r="M2729" s="11"/>
      <c r="N2729" s="11"/>
      <c r="O2729" s="11"/>
      <c r="P2729" s="11">
        <v>1</v>
      </c>
      <c r="Q2729" s="11">
        <v>178</v>
      </c>
      <c r="R2729" s="11">
        <v>201601</v>
      </c>
      <c r="S2729" s="11">
        <v>97</v>
      </c>
      <c r="T2729" s="11" t="s">
        <v>148</v>
      </c>
      <c r="U2729" s="11" t="s">
        <v>3594</v>
      </c>
    </row>
    <row r="2730" spans="1:21">
      <c r="A2730" s="11">
        <v>69335</v>
      </c>
      <c r="B2730" s="11">
        <v>2</v>
      </c>
      <c r="C2730" s="11">
        <v>102.9</v>
      </c>
      <c r="D2730" s="11"/>
      <c r="E2730" s="11">
        <v>2</v>
      </c>
      <c r="F2730" s="11">
        <v>0</v>
      </c>
      <c r="G2730" s="11">
        <v>0</v>
      </c>
      <c r="H2730" s="11">
        <v>1</v>
      </c>
      <c r="I2730" s="11"/>
      <c r="J2730" s="11"/>
      <c r="K2730" s="11"/>
      <c r="L2730" s="11"/>
      <c r="M2730" s="11"/>
      <c r="N2730" s="11"/>
      <c r="O2730" s="11"/>
      <c r="P2730" s="11">
        <v>1</v>
      </c>
      <c r="Q2730" s="11">
        <v>178</v>
      </c>
      <c r="R2730" s="11">
        <v>201601</v>
      </c>
      <c r="S2730" s="11">
        <v>97</v>
      </c>
      <c r="T2730" s="11" t="s">
        <v>148</v>
      </c>
      <c r="U2730" s="11" t="s">
        <v>3595</v>
      </c>
    </row>
    <row r="2731" spans="1:21">
      <c r="A2731" s="11">
        <v>68570</v>
      </c>
      <c r="B2731" s="11">
        <v>1</v>
      </c>
      <c r="C2731" s="11"/>
      <c r="D2731" s="11">
        <v>69.599999999999994</v>
      </c>
      <c r="E2731" s="11">
        <v>1</v>
      </c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>
        <v>1</v>
      </c>
      <c r="Q2731" s="11">
        <v>178</v>
      </c>
      <c r="R2731" s="11">
        <v>201601</v>
      </c>
      <c r="S2731" s="11">
        <v>98</v>
      </c>
      <c r="T2731" s="11" t="s">
        <v>146</v>
      </c>
      <c r="U2731" s="11" t="s">
        <v>3596</v>
      </c>
    </row>
    <row r="2732" spans="1:21">
      <c r="A2732" s="11">
        <v>68570</v>
      </c>
      <c r="B2732" s="11">
        <v>1</v>
      </c>
      <c r="C2732" s="11"/>
      <c r="D2732" s="11">
        <v>69.599999999999994</v>
      </c>
      <c r="E2732" s="11">
        <v>1</v>
      </c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>
        <v>1</v>
      </c>
      <c r="Q2732" s="11">
        <v>178</v>
      </c>
      <c r="R2732" s="11">
        <v>201601</v>
      </c>
      <c r="S2732" s="11">
        <v>98</v>
      </c>
      <c r="T2732" s="11" t="s">
        <v>146</v>
      </c>
      <c r="U2732" s="11" t="s">
        <v>3597</v>
      </c>
    </row>
    <row r="2733" spans="1:21">
      <c r="A2733" s="11">
        <v>68570</v>
      </c>
      <c r="B2733" s="11">
        <v>1</v>
      </c>
      <c r="C2733" s="11"/>
      <c r="D2733" s="11">
        <v>75.400000000000006</v>
      </c>
      <c r="E2733" s="11">
        <v>1</v>
      </c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>
        <v>1</v>
      </c>
      <c r="Q2733" s="11">
        <v>178</v>
      </c>
      <c r="R2733" s="11">
        <v>201601</v>
      </c>
      <c r="S2733" s="11">
        <v>98</v>
      </c>
      <c r="T2733" s="11" t="s">
        <v>146</v>
      </c>
      <c r="U2733" s="11" t="s">
        <v>3598</v>
      </c>
    </row>
    <row r="2734" spans="1:21">
      <c r="A2734" s="11">
        <v>68570</v>
      </c>
      <c r="B2734" s="11">
        <v>1</v>
      </c>
      <c r="C2734" s="11"/>
      <c r="D2734" s="11">
        <v>63.4</v>
      </c>
      <c r="E2734" s="11">
        <v>0</v>
      </c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>
        <v>1</v>
      </c>
      <c r="Q2734" s="11">
        <v>178</v>
      </c>
      <c r="R2734" s="11">
        <v>201601</v>
      </c>
      <c r="S2734" s="11">
        <v>98</v>
      </c>
      <c r="T2734" s="11" t="s">
        <v>146</v>
      </c>
      <c r="U2734" s="11" t="s">
        <v>3599</v>
      </c>
    </row>
    <row r="2735" spans="1:21">
      <c r="A2735" s="11">
        <v>68570</v>
      </c>
      <c r="B2735" s="11">
        <v>1</v>
      </c>
      <c r="C2735" s="11"/>
      <c r="D2735" s="11">
        <v>79.099999999999994</v>
      </c>
      <c r="E2735" s="11">
        <v>0</v>
      </c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>
        <v>1</v>
      </c>
      <c r="Q2735" s="11">
        <v>178</v>
      </c>
      <c r="R2735" s="11">
        <v>201601</v>
      </c>
      <c r="S2735" s="11">
        <v>98</v>
      </c>
      <c r="T2735" s="11" t="s">
        <v>146</v>
      </c>
      <c r="U2735" s="11" t="s">
        <v>3600</v>
      </c>
    </row>
    <row r="2736" spans="1:21">
      <c r="A2736" s="11">
        <v>68570</v>
      </c>
      <c r="B2736" s="11">
        <v>1</v>
      </c>
      <c r="C2736" s="11"/>
      <c r="D2736" s="11">
        <v>90.3</v>
      </c>
      <c r="E2736" s="11">
        <v>0</v>
      </c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>
        <v>1</v>
      </c>
      <c r="Q2736" s="11">
        <v>178</v>
      </c>
      <c r="R2736" s="11">
        <v>201601</v>
      </c>
      <c r="S2736" s="11">
        <v>98</v>
      </c>
      <c r="T2736" s="11" t="s">
        <v>146</v>
      </c>
      <c r="U2736" s="11" t="s">
        <v>3601</v>
      </c>
    </row>
    <row r="2737" spans="1:21">
      <c r="A2737" s="11">
        <v>68570</v>
      </c>
      <c r="B2737" s="11">
        <v>1</v>
      </c>
      <c r="C2737" s="11"/>
      <c r="D2737" s="11">
        <v>80.5</v>
      </c>
      <c r="E2737" s="11">
        <v>0</v>
      </c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>
        <v>1</v>
      </c>
      <c r="Q2737" s="11">
        <v>178</v>
      </c>
      <c r="R2737" s="11">
        <v>201601</v>
      </c>
      <c r="S2737" s="11">
        <v>98</v>
      </c>
      <c r="T2737" s="11" t="s">
        <v>146</v>
      </c>
      <c r="U2737" s="11" t="s">
        <v>3602</v>
      </c>
    </row>
    <row r="2738" spans="1:21">
      <c r="A2738" s="11">
        <v>68570</v>
      </c>
      <c r="B2738" s="11">
        <v>1</v>
      </c>
      <c r="C2738" s="11"/>
      <c r="D2738" s="11">
        <v>72.8</v>
      </c>
      <c r="E2738" s="11">
        <v>0</v>
      </c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>
        <v>1</v>
      </c>
      <c r="Q2738" s="11">
        <v>178</v>
      </c>
      <c r="R2738" s="11">
        <v>201601</v>
      </c>
      <c r="S2738" s="11">
        <v>98</v>
      </c>
      <c r="T2738" s="11" t="s">
        <v>146</v>
      </c>
      <c r="U2738" s="11" t="s">
        <v>3603</v>
      </c>
    </row>
    <row r="2739" spans="1:21">
      <c r="A2739" s="11">
        <v>68570</v>
      </c>
      <c r="B2739" s="11">
        <v>1</v>
      </c>
      <c r="C2739" s="11"/>
      <c r="D2739" s="11">
        <v>101.4</v>
      </c>
      <c r="E2739" s="11">
        <v>0</v>
      </c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>
        <v>1</v>
      </c>
      <c r="Q2739" s="11">
        <v>178</v>
      </c>
      <c r="R2739" s="11">
        <v>201601</v>
      </c>
      <c r="S2739" s="11">
        <v>98</v>
      </c>
      <c r="T2739" s="11" t="s">
        <v>146</v>
      </c>
      <c r="U2739" s="11" t="s">
        <v>3604</v>
      </c>
    </row>
    <row r="2740" spans="1:21">
      <c r="A2740" s="11">
        <v>68570</v>
      </c>
      <c r="B2740" s="11">
        <v>1</v>
      </c>
      <c r="C2740" s="11"/>
      <c r="D2740" s="11">
        <v>93.5</v>
      </c>
      <c r="E2740" s="11">
        <v>0</v>
      </c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>
        <v>1</v>
      </c>
      <c r="Q2740" s="11">
        <v>178</v>
      </c>
      <c r="R2740" s="11">
        <v>201601</v>
      </c>
      <c r="S2740" s="11">
        <v>98</v>
      </c>
      <c r="T2740" s="11" t="s">
        <v>146</v>
      </c>
      <c r="U2740" s="11" t="s">
        <v>3605</v>
      </c>
    </row>
    <row r="2741" spans="1:21">
      <c r="A2741" s="11">
        <v>68570</v>
      </c>
      <c r="B2741" s="11">
        <v>1</v>
      </c>
      <c r="C2741" s="11"/>
      <c r="D2741" s="11">
        <v>74.099999999999994</v>
      </c>
      <c r="E2741" s="11">
        <v>0</v>
      </c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>
        <v>1</v>
      </c>
      <c r="Q2741" s="11">
        <v>178</v>
      </c>
      <c r="R2741" s="11">
        <v>201601</v>
      </c>
      <c r="S2741" s="11">
        <v>98</v>
      </c>
      <c r="T2741" s="11" t="s">
        <v>146</v>
      </c>
      <c r="U2741" s="11" t="s">
        <v>3606</v>
      </c>
    </row>
    <row r="2742" spans="1:21">
      <c r="A2742" s="11">
        <v>68570</v>
      </c>
      <c r="B2742" s="11">
        <v>1</v>
      </c>
      <c r="C2742" s="11"/>
      <c r="D2742" s="11">
        <v>91.1</v>
      </c>
      <c r="E2742" s="11">
        <v>0</v>
      </c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>
        <v>1</v>
      </c>
      <c r="Q2742" s="11">
        <v>178</v>
      </c>
      <c r="R2742" s="11">
        <v>201601</v>
      </c>
      <c r="S2742" s="11">
        <v>98</v>
      </c>
      <c r="T2742" s="11" t="s">
        <v>146</v>
      </c>
      <c r="U2742" s="11" t="s">
        <v>3607</v>
      </c>
    </row>
    <row r="2743" spans="1:21">
      <c r="A2743" s="11">
        <v>68570</v>
      </c>
      <c r="B2743" s="11">
        <v>1</v>
      </c>
      <c r="C2743" s="11"/>
      <c r="D2743" s="11">
        <v>56.7</v>
      </c>
      <c r="E2743" s="11">
        <v>0</v>
      </c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>
        <v>1</v>
      </c>
      <c r="Q2743" s="11">
        <v>178</v>
      </c>
      <c r="R2743" s="11">
        <v>201601</v>
      </c>
      <c r="S2743" s="11">
        <v>98</v>
      </c>
      <c r="T2743" s="11" t="s">
        <v>146</v>
      </c>
      <c r="U2743" s="11" t="s">
        <v>3608</v>
      </c>
    </row>
    <row r="2744" spans="1:21">
      <c r="A2744" s="11">
        <v>68570</v>
      </c>
      <c r="B2744" s="11">
        <v>1</v>
      </c>
      <c r="C2744" s="11"/>
      <c r="D2744" s="11">
        <v>87.2</v>
      </c>
      <c r="E2744" s="11">
        <v>0</v>
      </c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>
        <v>1</v>
      </c>
      <c r="Q2744" s="11">
        <v>178</v>
      </c>
      <c r="R2744" s="11">
        <v>201601</v>
      </c>
      <c r="S2744" s="11">
        <v>98</v>
      </c>
      <c r="T2744" s="11" t="s">
        <v>146</v>
      </c>
      <c r="U2744" s="11" t="s">
        <v>3609</v>
      </c>
    </row>
    <row r="2745" spans="1:21">
      <c r="A2745" s="11">
        <v>68570</v>
      </c>
      <c r="B2745" s="11">
        <v>1</v>
      </c>
      <c r="C2745" s="11"/>
      <c r="D2745" s="11">
        <v>50.6</v>
      </c>
      <c r="E2745" s="11">
        <v>2</v>
      </c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>
        <v>1</v>
      </c>
      <c r="Q2745" s="11">
        <v>178</v>
      </c>
      <c r="R2745" s="11">
        <v>201601</v>
      </c>
      <c r="S2745" s="11">
        <v>98</v>
      </c>
      <c r="T2745" s="11" t="s">
        <v>146</v>
      </c>
      <c r="U2745" s="11" t="s">
        <v>3610</v>
      </c>
    </row>
    <row r="2746" spans="1:21">
      <c r="A2746" s="11">
        <v>68570</v>
      </c>
      <c r="B2746" s="11">
        <v>2</v>
      </c>
      <c r="C2746" s="11"/>
      <c r="D2746" s="11">
        <v>44.7</v>
      </c>
      <c r="E2746" s="11">
        <v>2</v>
      </c>
      <c r="F2746" s="11">
        <v>0</v>
      </c>
      <c r="G2746" s="11">
        <v>0</v>
      </c>
      <c r="H2746" s="11">
        <v>0</v>
      </c>
      <c r="I2746" s="11"/>
      <c r="J2746" s="11"/>
      <c r="K2746" s="11">
        <v>5</v>
      </c>
      <c r="L2746" s="11">
        <v>40</v>
      </c>
      <c r="M2746" s="11">
        <v>90</v>
      </c>
      <c r="N2746" s="11">
        <v>90</v>
      </c>
      <c r="O2746" s="11"/>
      <c r="P2746" s="11">
        <v>2.3969399999999998</v>
      </c>
      <c r="Q2746" s="11">
        <v>178</v>
      </c>
      <c r="R2746" s="11">
        <v>201601</v>
      </c>
      <c r="S2746" s="11">
        <v>98</v>
      </c>
      <c r="T2746" s="11" t="s">
        <v>146</v>
      </c>
      <c r="U2746" s="11" t="s">
        <v>3611</v>
      </c>
    </row>
    <row r="2747" spans="1:21">
      <c r="A2747" s="11">
        <v>68570</v>
      </c>
      <c r="B2747" s="11">
        <v>2</v>
      </c>
      <c r="C2747" s="11"/>
      <c r="D2747" s="11">
        <v>55.4</v>
      </c>
      <c r="E2747" s="11">
        <v>2</v>
      </c>
      <c r="F2747" s="11">
        <v>0</v>
      </c>
      <c r="G2747" s="11">
        <v>0</v>
      </c>
      <c r="H2747" s="11">
        <v>0</v>
      </c>
      <c r="I2747" s="11"/>
      <c r="J2747" s="11"/>
      <c r="K2747" s="11">
        <v>5</v>
      </c>
      <c r="L2747" s="11">
        <v>50</v>
      </c>
      <c r="M2747" s="11">
        <v>80</v>
      </c>
      <c r="N2747" s="11">
        <v>50</v>
      </c>
      <c r="O2747" s="11"/>
      <c r="P2747" s="11">
        <v>2.3969399999999998</v>
      </c>
      <c r="Q2747" s="11">
        <v>178</v>
      </c>
      <c r="R2747" s="11">
        <v>201601</v>
      </c>
      <c r="S2747" s="11">
        <v>98</v>
      </c>
      <c r="T2747" s="11" t="s">
        <v>146</v>
      </c>
      <c r="U2747" s="11" t="s">
        <v>3612</v>
      </c>
    </row>
    <row r="2748" spans="1:21">
      <c r="A2748" s="11">
        <v>68570</v>
      </c>
      <c r="B2748" s="11">
        <v>2</v>
      </c>
      <c r="C2748" s="11"/>
      <c r="D2748" s="11">
        <v>41.4</v>
      </c>
      <c r="E2748" s="11">
        <v>2</v>
      </c>
      <c r="F2748" s="11">
        <v>0</v>
      </c>
      <c r="G2748" s="11">
        <v>0</v>
      </c>
      <c r="H2748" s="11">
        <v>0</v>
      </c>
      <c r="I2748" s="11"/>
      <c r="J2748" s="11"/>
      <c r="K2748" s="11">
        <v>5</v>
      </c>
      <c r="L2748" s="11">
        <v>50</v>
      </c>
      <c r="M2748" s="11">
        <v>50</v>
      </c>
      <c r="N2748" s="11">
        <v>50</v>
      </c>
      <c r="O2748" s="11"/>
      <c r="P2748" s="11">
        <v>2.3969399999999998</v>
      </c>
      <c r="Q2748" s="11">
        <v>178</v>
      </c>
      <c r="R2748" s="11">
        <v>201601</v>
      </c>
      <c r="S2748" s="11">
        <v>98</v>
      </c>
      <c r="T2748" s="11" t="s">
        <v>146</v>
      </c>
      <c r="U2748" s="11" t="s">
        <v>3613</v>
      </c>
    </row>
    <row r="2749" spans="1:21">
      <c r="A2749" s="11">
        <v>68570</v>
      </c>
      <c r="B2749" s="11">
        <v>2</v>
      </c>
      <c r="C2749" s="11"/>
      <c r="D2749" s="11">
        <v>74.3</v>
      </c>
      <c r="E2749" s="11">
        <v>3</v>
      </c>
      <c r="F2749" s="11">
        <v>0</v>
      </c>
      <c r="G2749" s="11">
        <v>0</v>
      </c>
      <c r="H2749" s="11">
        <v>1</v>
      </c>
      <c r="I2749" s="11"/>
      <c r="J2749" s="11"/>
      <c r="K2749" s="11"/>
      <c r="L2749" s="11"/>
      <c r="M2749" s="11"/>
      <c r="N2749" s="11"/>
      <c r="O2749" s="11"/>
      <c r="P2749" s="11">
        <v>2.3969399999999998</v>
      </c>
      <c r="Q2749" s="11">
        <v>178</v>
      </c>
      <c r="R2749" s="11">
        <v>201601</v>
      </c>
      <c r="S2749" s="11">
        <v>98</v>
      </c>
      <c r="T2749" s="11" t="s">
        <v>146</v>
      </c>
      <c r="U2749" s="11" t="s">
        <v>3614</v>
      </c>
    </row>
    <row r="2750" spans="1:21">
      <c r="A2750" s="11">
        <v>68570</v>
      </c>
      <c r="B2750" s="11">
        <v>2</v>
      </c>
      <c r="C2750" s="11"/>
      <c r="D2750" s="11">
        <v>75</v>
      </c>
      <c r="E2750" s="11">
        <v>3</v>
      </c>
      <c r="F2750" s="11">
        <v>4</v>
      </c>
      <c r="G2750" s="11">
        <v>1</v>
      </c>
      <c r="H2750" s="11">
        <v>6</v>
      </c>
      <c r="I2750" s="11"/>
      <c r="J2750" s="11"/>
      <c r="K2750" s="11"/>
      <c r="L2750" s="11"/>
      <c r="M2750" s="11"/>
      <c r="N2750" s="11"/>
      <c r="O2750" s="11"/>
      <c r="P2750" s="11">
        <v>2.3969399999999998</v>
      </c>
      <c r="Q2750" s="11">
        <v>178</v>
      </c>
      <c r="R2750" s="11">
        <v>201601</v>
      </c>
      <c r="S2750" s="11">
        <v>98</v>
      </c>
      <c r="T2750" s="11" t="s">
        <v>146</v>
      </c>
      <c r="U2750" s="11" t="s">
        <v>3615</v>
      </c>
    </row>
    <row r="2751" spans="1:21">
      <c r="A2751" s="11">
        <v>68570</v>
      </c>
      <c r="B2751" s="11">
        <v>2</v>
      </c>
      <c r="C2751" s="11"/>
      <c r="D2751" s="11">
        <v>77</v>
      </c>
      <c r="E2751" s="11">
        <v>3</v>
      </c>
      <c r="F2751" s="11">
        <v>4</v>
      </c>
      <c r="G2751" s="11">
        <v>1</v>
      </c>
      <c r="H2751" s="11">
        <v>6</v>
      </c>
      <c r="I2751" s="11"/>
      <c r="J2751" s="11"/>
      <c r="K2751" s="11"/>
      <c r="L2751" s="11"/>
      <c r="M2751" s="11"/>
      <c r="N2751" s="11"/>
      <c r="O2751" s="11"/>
      <c r="P2751" s="11">
        <v>2.3969399999999998</v>
      </c>
      <c r="Q2751" s="11">
        <v>178</v>
      </c>
      <c r="R2751" s="11">
        <v>201601</v>
      </c>
      <c r="S2751" s="11">
        <v>98</v>
      </c>
      <c r="T2751" s="11" t="s">
        <v>146</v>
      </c>
      <c r="U2751" s="11" t="s">
        <v>3616</v>
      </c>
    </row>
    <row r="2752" spans="1:21">
      <c r="A2752" s="11">
        <v>68570</v>
      </c>
      <c r="B2752" s="11">
        <v>2</v>
      </c>
      <c r="C2752" s="11"/>
      <c r="D2752" s="11">
        <v>60.2</v>
      </c>
      <c r="E2752" s="11">
        <v>3</v>
      </c>
      <c r="F2752" s="11">
        <v>4</v>
      </c>
      <c r="G2752" s="11">
        <v>1</v>
      </c>
      <c r="H2752" s="11">
        <v>6</v>
      </c>
      <c r="I2752" s="11"/>
      <c r="J2752" s="11"/>
      <c r="K2752" s="11"/>
      <c r="L2752" s="11"/>
      <c r="M2752" s="11"/>
      <c r="N2752" s="11"/>
      <c r="O2752" s="11"/>
      <c r="P2752" s="11">
        <v>2.3969399999999998</v>
      </c>
      <c r="Q2752" s="11">
        <v>178</v>
      </c>
      <c r="R2752" s="11">
        <v>201601</v>
      </c>
      <c r="S2752" s="11">
        <v>98</v>
      </c>
      <c r="T2752" s="11" t="s">
        <v>146</v>
      </c>
      <c r="U2752" s="11" t="s">
        <v>3617</v>
      </c>
    </row>
    <row r="2753" spans="1:21">
      <c r="A2753" s="11">
        <v>68570</v>
      </c>
      <c r="B2753" s="11">
        <v>2</v>
      </c>
      <c r="C2753" s="11"/>
      <c r="D2753" s="11">
        <v>68</v>
      </c>
      <c r="E2753" s="11">
        <v>3</v>
      </c>
      <c r="F2753" s="11">
        <v>4</v>
      </c>
      <c r="G2753" s="11">
        <v>1</v>
      </c>
      <c r="H2753" s="11">
        <v>6</v>
      </c>
      <c r="I2753" s="11"/>
      <c r="J2753" s="11"/>
      <c r="K2753" s="11"/>
      <c r="L2753" s="11"/>
      <c r="M2753" s="11"/>
      <c r="N2753" s="11"/>
      <c r="O2753" s="11"/>
      <c r="P2753" s="11">
        <v>2.3969399999999998</v>
      </c>
      <c r="Q2753" s="11">
        <v>178</v>
      </c>
      <c r="R2753" s="11">
        <v>201601</v>
      </c>
      <c r="S2753" s="11">
        <v>98</v>
      </c>
      <c r="T2753" s="11" t="s">
        <v>146</v>
      </c>
      <c r="U2753" s="11" t="s">
        <v>3618</v>
      </c>
    </row>
    <row r="2754" spans="1:21">
      <c r="A2754" s="11">
        <v>68570</v>
      </c>
      <c r="B2754" s="11">
        <v>2</v>
      </c>
      <c r="C2754" s="11"/>
      <c r="D2754" s="11">
        <v>61.1</v>
      </c>
      <c r="E2754" s="11">
        <v>3</v>
      </c>
      <c r="F2754" s="11">
        <v>4</v>
      </c>
      <c r="G2754" s="11">
        <v>1</v>
      </c>
      <c r="H2754" s="11">
        <v>6</v>
      </c>
      <c r="I2754" s="11"/>
      <c r="J2754" s="11"/>
      <c r="K2754" s="11"/>
      <c r="L2754" s="11"/>
      <c r="M2754" s="11"/>
      <c r="N2754" s="11"/>
      <c r="O2754" s="11"/>
      <c r="P2754" s="11">
        <v>2.3969399999999998</v>
      </c>
      <c r="Q2754" s="11">
        <v>178</v>
      </c>
      <c r="R2754" s="11">
        <v>201601</v>
      </c>
      <c r="S2754" s="11">
        <v>98</v>
      </c>
      <c r="T2754" s="11" t="s">
        <v>146</v>
      </c>
      <c r="U2754" s="11" t="s">
        <v>3619</v>
      </c>
    </row>
    <row r="2755" spans="1:21">
      <c r="A2755" s="11">
        <v>68570</v>
      </c>
      <c r="B2755" s="11">
        <v>2</v>
      </c>
      <c r="C2755" s="11"/>
      <c r="D2755" s="11">
        <v>64.8</v>
      </c>
      <c r="E2755" s="11">
        <v>2</v>
      </c>
      <c r="F2755" s="11">
        <v>4</v>
      </c>
      <c r="G2755" s="11">
        <v>1</v>
      </c>
      <c r="H2755" s="11">
        <v>5</v>
      </c>
      <c r="I2755" s="11"/>
      <c r="J2755" s="11"/>
      <c r="K2755" s="11"/>
      <c r="L2755" s="11"/>
      <c r="M2755" s="11"/>
      <c r="N2755" s="11"/>
      <c r="O2755" s="11"/>
      <c r="P2755" s="11">
        <v>2.3969399999999998</v>
      </c>
      <c r="Q2755" s="11">
        <v>178</v>
      </c>
      <c r="R2755" s="11">
        <v>201601</v>
      </c>
      <c r="S2755" s="11">
        <v>98</v>
      </c>
      <c r="T2755" s="11" t="s">
        <v>146</v>
      </c>
      <c r="U2755" s="11" t="s">
        <v>3620</v>
      </c>
    </row>
    <row r="2756" spans="1:21">
      <c r="A2756" s="11">
        <v>68570</v>
      </c>
      <c r="B2756" s="11">
        <v>2</v>
      </c>
      <c r="C2756" s="11"/>
      <c r="D2756" s="11">
        <v>57.4</v>
      </c>
      <c r="E2756" s="11">
        <v>2</v>
      </c>
      <c r="F2756" s="11">
        <v>4</v>
      </c>
      <c r="G2756" s="11">
        <v>1</v>
      </c>
      <c r="H2756" s="11">
        <v>5</v>
      </c>
      <c r="I2756" s="11"/>
      <c r="J2756" s="11"/>
      <c r="K2756" s="11"/>
      <c r="L2756" s="11"/>
      <c r="M2756" s="11"/>
      <c r="N2756" s="11"/>
      <c r="O2756" s="11"/>
      <c r="P2756" s="11">
        <v>2.3969399999999998</v>
      </c>
      <c r="Q2756" s="11">
        <v>178</v>
      </c>
      <c r="R2756" s="11">
        <v>201601</v>
      </c>
      <c r="S2756" s="11">
        <v>98</v>
      </c>
      <c r="T2756" s="11" t="s">
        <v>146</v>
      </c>
      <c r="U2756" s="11" t="s">
        <v>3621</v>
      </c>
    </row>
    <row r="2757" spans="1:21">
      <c r="A2757" s="11">
        <v>68570</v>
      </c>
      <c r="B2757" s="11">
        <v>2</v>
      </c>
      <c r="C2757" s="11"/>
      <c r="D2757" s="11">
        <v>60.2</v>
      </c>
      <c r="E2757" s="11">
        <v>2</v>
      </c>
      <c r="F2757" s="11">
        <v>4</v>
      </c>
      <c r="G2757" s="11">
        <v>1</v>
      </c>
      <c r="H2757" s="11">
        <v>5</v>
      </c>
      <c r="I2757" s="11"/>
      <c r="J2757" s="11"/>
      <c r="K2757" s="11"/>
      <c r="L2757" s="11"/>
      <c r="M2757" s="11"/>
      <c r="N2757" s="11"/>
      <c r="O2757" s="11"/>
      <c r="P2757" s="11">
        <v>2.3969399999999998</v>
      </c>
      <c r="Q2757" s="11">
        <v>178</v>
      </c>
      <c r="R2757" s="11">
        <v>201601</v>
      </c>
      <c r="S2757" s="11">
        <v>98</v>
      </c>
      <c r="T2757" s="11" t="s">
        <v>146</v>
      </c>
      <c r="U2757" s="11" t="s">
        <v>3622</v>
      </c>
    </row>
    <row r="2758" spans="1:21">
      <c r="A2758" s="11">
        <v>68570</v>
      </c>
      <c r="B2758" s="11">
        <v>2</v>
      </c>
      <c r="C2758" s="11"/>
      <c r="D2758" s="11">
        <v>56.6</v>
      </c>
      <c r="E2758" s="11">
        <v>2</v>
      </c>
      <c r="F2758" s="11">
        <v>4</v>
      </c>
      <c r="G2758" s="11">
        <v>1</v>
      </c>
      <c r="H2758" s="11">
        <v>5</v>
      </c>
      <c r="I2758" s="11"/>
      <c r="J2758" s="11"/>
      <c r="K2758" s="11"/>
      <c r="L2758" s="11"/>
      <c r="M2758" s="11"/>
      <c r="N2758" s="11"/>
      <c r="O2758" s="11"/>
      <c r="P2758" s="11">
        <v>2.3969399999999998</v>
      </c>
      <c r="Q2758" s="11">
        <v>178</v>
      </c>
      <c r="R2758" s="11">
        <v>201601</v>
      </c>
      <c r="S2758" s="11">
        <v>98</v>
      </c>
      <c r="T2758" s="11" t="s">
        <v>146</v>
      </c>
      <c r="U2758" s="11" t="s">
        <v>3623</v>
      </c>
    </row>
    <row r="2759" spans="1:21">
      <c r="A2759" s="11">
        <v>68570</v>
      </c>
      <c r="B2759" s="11">
        <v>2</v>
      </c>
      <c r="C2759" s="11"/>
      <c r="D2759" s="11">
        <v>65.599999999999994</v>
      </c>
      <c r="E2759" s="11">
        <v>2</v>
      </c>
      <c r="F2759" s="11">
        <v>4</v>
      </c>
      <c r="G2759" s="11">
        <v>1</v>
      </c>
      <c r="H2759" s="11">
        <v>5</v>
      </c>
      <c r="I2759" s="11"/>
      <c r="J2759" s="11"/>
      <c r="K2759" s="11"/>
      <c r="L2759" s="11"/>
      <c r="M2759" s="11"/>
      <c r="N2759" s="11"/>
      <c r="O2759" s="11"/>
      <c r="P2759" s="11">
        <v>2.3969399999999998</v>
      </c>
      <c r="Q2759" s="11">
        <v>178</v>
      </c>
      <c r="R2759" s="11">
        <v>201601</v>
      </c>
      <c r="S2759" s="11">
        <v>98</v>
      </c>
      <c r="T2759" s="11" t="s">
        <v>146</v>
      </c>
      <c r="U2759" s="11" t="s">
        <v>3624</v>
      </c>
    </row>
    <row r="2760" spans="1:21">
      <c r="A2760" s="11">
        <v>68570</v>
      </c>
      <c r="B2760" s="11">
        <v>2</v>
      </c>
      <c r="C2760" s="11"/>
      <c r="D2760" s="11">
        <v>69.8</v>
      </c>
      <c r="E2760" s="11">
        <v>2</v>
      </c>
      <c r="F2760" s="11">
        <v>4</v>
      </c>
      <c r="G2760" s="11">
        <v>1</v>
      </c>
      <c r="H2760" s="11">
        <v>5</v>
      </c>
      <c r="I2760" s="11"/>
      <c r="J2760" s="11"/>
      <c r="K2760" s="11"/>
      <c r="L2760" s="11"/>
      <c r="M2760" s="11"/>
      <c r="N2760" s="11"/>
      <c r="O2760" s="11"/>
      <c r="P2760" s="11">
        <v>2.3969399999999998</v>
      </c>
      <c r="Q2760" s="11">
        <v>178</v>
      </c>
      <c r="R2760" s="11">
        <v>201601</v>
      </c>
      <c r="S2760" s="11">
        <v>98</v>
      </c>
      <c r="T2760" s="11" t="s">
        <v>146</v>
      </c>
      <c r="U2760" s="11" t="s">
        <v>3625</v>
      </c>
    </row>
    <row r="2761" spans="1:21">
      <c r="A2761" s="11">
        <v>68570</v>
      </c>
      <c r="B2761" s="11">
        <v>2</v>
      </c>
      <c r="C2761" s="11"/>
      <c r="D2761" s="11">
        <v>56.8</v>
      </c>
      <c r="E2761" s="11">
        <v>2</v>
      </c>
      <c r="F2761" s="11">
        <v>4</v>
      </c>
      <c r="G2761" s="11">
        <v>1</v>
      </c>
      <c r="H2761" s="11">
        <v>5</v>
      </c>
      <c r="I2761" s="11"/>
      <c r="J2761" s="11"/>
      <c r="K2761" s="11"/>
      <c r="L2761" s="11"/>
      <c r="M2761" s="11"/>
      <c r="N2761" s="11"/>
      <c r="O2761" s="11"/>
      <c r="P2761" s="11">
        <v>2.3969399999999998</v>
      </c>
      <c r="Q2761" s="11">
        <v>178</v>
      </c>
      <c r="R2761" s="11">
        <v>201601</v>
      </c>
      <c r="S2761" s="11">
        <v>98</v>
      </c>
      <c r="T2761" s="11" t="s">
        <v>146</v>
      </c>
      <c r="U2761" s="11" t="s">
        <v>3626</v>
      </c>
    </row>
    <row r="2762" spans="1:21">
      <c r="A2762" s="11">
        <v>68570</v>
      </c>
      <c r="B2762" s="11">
        <v>2</v>
      </c>
      <c r="C2762" s="11"/>
      <c r="D2762" s="11">
        <v>61.5</v>
      </c>
      <c r="E2762" s="11">
        <v>2</v>
      </c>
      <c r="F2762" s="11">
        <v>4</v>
      </c>
      <c r="G2762" s="11">
        <v>1</v>
      </c>
      <c r="H2762" s="11">
        <v>5</v>
      </c>
      <c r="I2762" s="11"/>
      <c r="J2762" s="11"/>
      <c r="K2762" s="11"/>
      <c r="L2762" s="11"/>
      <c r="M2762" s="11"/>
      <c r="N2762" s="11"/>
      <c r="O2762" s="11"/>
      <c r="P2762" s="11">
        <v>2.3969399999999998</v>
      </c>
      <c r="Q2762" s="11">
        <v>178</v>
      </c>
      <c r="R2762" s="11">
        <v>201601</v>
      </c>
      <c r="S2762" s="11">
        <v>98</v>
      </c>
      <c r="T2762" s="11" t="s">
        <v>146</v>
      </c>
      <c r="U2762" s="11" t="s">
        <v>3627</v>
      </c>
    </row>
    <row r="2763" spans="1:21">
      <c r="A2763" s="11">
        <v>68570</v>
      </c>
      <c r="B2763" s="11">
        <v>2</v>
      </c>
      <c r="C2763" s="11"/>
      <c r="D2763" s="11">
        <v>62.8</v>
      </c>
      <c r="E2763" s="11">
        <v>2</v>
      </c>
      <c r="F2763" s="11">
        <v>4</v>
      </c>
      <c r="G2763" s="11">
        <v>1</v>
      </c>
      <c r="H2763" s="11">
        <v>5</v>
      </c>
      <c r="I2763" s="11"/>
      <c r="J2763" s="11"/>
      <c r="K2763" s="11"/>
      <c r="L2763" s="11"/>
      <c r="M2763" s="11"/>
      <c r="N2763" s="11"/>
      <c r="O2763" s="11"/>
      <c r="P2763" s="11">
        <v>2.3969399999999998</v>
      </c>
      <c r="Q2763" s="11">
        <v>178</v>
      </c>
      <c r="R2763" s="11">
        <v>201601</v>
      </c>
      <c r="S2763" s="11">
        <v>98</v>
      </c>
      <c r="T2763" s="11" t="s">
        <v>146</v>
      </c>
      <c r="U2763" s="11" t="s">
        <v>3628</v>
      </c>
    </row>
    <row r="2764" spans="1:21">
      <c r="A2764" s="11">
        <v>68570</v>
      </c>
      <c r="B2764" s="11">
        <v>2</v>
      </c>
      <c r="C2764" s="11"/>
      <c r="D2764" s="11">
        <v>61</v>
      </c>
      <c r="E2764" s="11">
        <v>2</v>
      </c>
      <c r="F2764" s="11">
        <v>4</v>
      </c>
      <c r="G2764" s="11">
        <v>1</v>
      </c>
      <c r="H2764" s="11">
        <v>5</v>
      </c>
      <c r="I2764" s="11"/>
      <c r="J2764" s="11"/>
      <c r="K2764" s="11"/>
      <c r="L2764" s="11"/>
      <c r="M2764" s="11"/>
      <c r="N2764" s="11"/>
      <c r="O2764" s="11"/>
      <c r="P2764" s="11">
        <v>2.3969399999999998</v>
      </c>
      <c r="Q2764" s="11">
        <v>178</v>
      </c>
      <c r="R2764" s="11">
        <v>201601</v>
      </c>
      <c r="S2764" s="11">
        <v>98</v>
      </c>
      <c r="T2764" s="11" t="s">
        <v>146</v>
      </c>
      <c r="U2764" s="11" t="s">
        <v>3629</v>
      </c>
    </row>
    <row r="2765" spans="1:21">
      <c r="A2765" s="11">
        <v>68570</v>
      </c>
      <c r="B2765" s="11">
        <v>2</v>
      </c>
      <c r="C2765" s="11"/>
      <c r="D2765" s="11">
        <v>64.2</v>
      </c>
      <c r="E2765" s="11">
        <v>2</v>
      </c>
      <c r="F2765" s="11">
        <v>4</v>
      </c>
      <c r="G2765" s="11">
        <v>1</v>
      </c>
      <c r="H2765" s="11">
        <v>5</v>
      </c>
      <c r="I2765" s="11"/>
      <c r="J2765" s="11"/>
      <c r="K2765" s="11"/>
      <c r="L2765" s="11"/>
      <c r="M2765" s="11"/>
      <c r="N2765" s="11"/>
      <c r="O2765" s="11"/>
      <c r="P2765" s="11">
        <v>2.3969399999999998</v>
      </c>
      <c r="Q2765" s="11">
        <v>178</v>
      </c>
      <c r="R2765" s="11">
        <v>201601</v>
      </c>
      <c r="S2765" s="11">
        <v>98</v>
      </c>
      <c r="T2765" s="11" t="s">
        <v>146</v>
      </c>
      <c r="U2765" s="11" t="s">
        <v>3630</v>
      </c>
    </row>
    <row r="2766" spans="1:21">
      <c r="A2766" s="11">
        <v>68570</v>
      </c>
      <c r="B2766" s="11">
        <v>2</v>
      </c>
      <c r="C2766" s="11"/>
      <c r="D2766" s="11">
        <v>63</v>
      </c>
      <c r="E2766" s="11">
        <v>2</v>
      </c>
      <c r="F2766" s="11">
        <v>4</v>
      </c>
      <c r="G2766" s="11">
        <v>1</v>
      </c>
      <c r="H2766" s="11">
        <v>5</v>
      </c>
      <c r="I2766" s="11"/>
      <c r="J2766" s="11"/>
      <c r="K2766" s="11"/>
      <c r="L2766" s="11"/>
      <c r="M2766" s="11"/>
      <c r="N2766" s="11"/>
      <c r="O2766" s="11"/>
      <c r="P2766" s="11">
        <v>2.3969399999999998</v>
      </c>
      <c r="Q2766" s="11">
        <v>178</v>
      </c>
      <c r="R2766" s="11">
        <v>201601</v>
      </c>
      <c r="S2766" s="11">
        <v>98</v>
      </c>
      <c r="T2766" s="11" t="s">
        <v>146</v>
      </c>
      <c r="U2766" s="11" t="s">
        <v>3631</v>
      </c>
    </row>
    <row r="2767" spans="1:21">
      <c r="A2767" s="11">
        <v>68570</v>
      </c>
      <c r="B2767" s="11">
        <v>2</v>
      </c>
      <c r="C2767" s="11"/>
      <c r="D2767" s="11">
        <v>64.599999999999994</v>
      </c>
      <c r="E2767" s="11">
        <v>2</v>
      </c>
      <c r="F2767" s="11">
        <v>4</v>
      </c>
      <c r="G2767" s="11">
        <v>1</v>
      </c>
      <c r="H2767" s="11">
        <v>5</v>
      </c>
      <c r="I2767" s="11"/>
      <c r="J2767" s="11"/>
      <c r="K2767" s="11"/>
      <c r="L2767" s="11"/>
      <c r="M2767" s="11"/>
      <c r="N2767" s="11"/>
      <c r="O2767" s="11"/>
      <c r="P2767" s="11">
        <v>2.3969399999999998</v>
      </c>
      <c r="Q2767" s="11">
        <v>178</v>
      </c>
      <c r="R2767" s="11">
        <v>201601</v>
      </c>
      <c r="S2767" s="11">
        <v>98</v>
      </c>
      <c r="T2767" s="11" t="s">
        <v>146</v>
      </c>
      <c r="U2767" s="11" t="s">
        <v>3632</v>
      </c>
    </row>
    <row r="2768" spans="1:21">
      <c r="A2768" s="11">
        <v>68570</v>
      </c>
      <c r="B2768" s="11">
        <v>2</v>
      </c>
      <c r="C2768" s="11"/>
      <c r="D2768" s="11">
        <v>75.099999999999994</v>
      </c>
      <c r="E2768" s="11">
        <v>2</v>
      </c>
      <c r="F2768" s="11">
        <v>4</v>
      </c>
      <c r="G2768" s="11">
        <v>1</v>
      </c>
      <c r="H2768" s="11">
        <v>5</v>
      </c>
      <c r="I2768" s="11"/>
      <c r="J2768" s="11"/>
      <c r="K2768" s="11"/>
      <c r="L2768" s="11"/>
      <c r="M2768" s="11"/>
      <c r="N2768" s="11"/>
      <c r="O2768" s="11"/>
      <c r="P2768" s="11">
        <v>2.3969399999999998</v>
      </c>
      <c r="Q2768" s="11">
        <v>178</v>
      </c>
      <c r="R2768" s="11">
        <v>201601</v>
      </c>
      <c r="S2768" s="11">
        <v>98</v>
      </c>
      <c r="T2768" s="11" t="s">
        <v>146</v>
      </c>
      <c r="U2768" s="11" t="s">
        <v>3633</v>
      </c>
    </row>
    <row r="2769" spans="1:21">
      <c r="A2769" s="11">
        <v>68570</v>
      </c>
      <c r="B2769" s="11">
        <v>2</v>
      </c>
      <c r="C2769" s="11"/>
      <c r="D2769" s="11">
        <v>69.900000000000006</v>
      </c>
      <c r="E2769" s="11">
        <v>2</v>
      </c>
      <c r="F2769" s="11">
        <v>4</v>
      </c>
      <c r="G2769" s="11">
        <v>1</v>
      </c>
      <c r="H2769" s="11">
        <v>5</v>
      </c>
      <c r="I2769" s="11"/>
      <c r="J2769" s="11"/>
      <c r="K2769" s="11"/>
      <c r="L2769" s="11"/>
      <c r="M2769" s="11"/>
      <c r="N2769" s="11"/>
      <c r="O2769" s="11"/>
      <c r="P2769" s="11">
        <v>2.3969399999999998</v>
      </c>
      <c r="Q2769" s="11">
        <v>178</v>
      </c>
      <c r="R2769" s="11">
        <v>201601</v>
      </c>
      <c r="S2769" s="11">
        <v>98</v>
      </c>
      <c r="T2769" s="11" t="s">
        <v>146</v>
      </c>
      <c r="U2769" s="11" t="s">
        <v>3634</v>
      </c>
    </row>
    <row r="2770" spans="1:21">
      <c r="A2770" s="11">
        <v>68570</v>
      </c>
      <c r="B2770" s="11">
        <v>2</v>
      </c>
      <c r="C2770" s="11"/>
      <c r="D2770" s="11">
        <v>63.4</v>
      </c>
      <c r="E2770" s="11">
        <v>2</v>
      </c>
      <c r="F2770" s="11">
        <v>4</v>
      </c>
      <c r="G2770" s="11">
        <v>1</v>
      </c>
      <c r="H2770" s="11">
        <v>5</v>
      </c>
      <c r="I2770" s="11"/>
      <c r="J2770" s="11"/>
      <c r="K2770" s="11"/>
      <c r="L2770" s="11"/>
      <c r="M2770" s="11"/>
      <c r="N2770" s="11"/>
      <c r="O2770" s="11"/>
      <c r="P2770" s="11">
        <v>2.3969399999999998</v>
      </c>
      <c r="Q2770" s="11">
        <v>178</v>
      </c>
      <c r="R2770" s="11">
        <v>201601</v>
      </c>
      <c r="S2770" s="11">
        <v>98</v>
      </c>
      <c r="T2770" s="11" t="s">
        <v>146</v>
      </c>
      <c r="U2770" s="11" t="s">
        <v>3635</v>
      </c>
    </row>
    <row r="2771" spans="1:21">
      <c r="A2771" s="11">
        <v>68570</v>
      </c>
      <c r="B2771" s="11">
        <v>2</v>
      </c>
      <c r="C2771" s="11"/>
      <c r="D2771" s="11">
        <v>60.7</v>
      </c>
      <c r="E2771" s="11">
        <v>2</v>
      </c>
      <c r="F2771" s="11">
        <v>4</v>
      </c>
      <c r="G2771" s="11">
        <v>1</v>
      </c>
      <c r="H2771" s="11">
        <v>5</v>
      </c>
      <c r="I2771" s="11"/>
      <c r="J2771" s="11"/>
      <c r="K2771" s="11"/>
      <c r="L2771" s="11"/>
      <c r="M2771" s="11"/>
      <c r="N2771" s="11"/>
      <c r="O2771" s="11"/>
      <c r="P2771" s="11">
        <v>2.3969399999999998</v>
      </c>
      <c r="Q2771" s="11">
        <v>178</v>
      </c>
      <c r="R2771" s="11">
        <v>201601</v>
      </c>
      <c r="S2771" s="11">
        <v>98</v>
      </c>
      <c r="T2771" s="11" t="s">
        <v>146</v>
      </c>
      <c r="U2771" s="11" t="s">
        <v>3636</v>
      </c>
    </row>
    <row r="2772" spans="1:21">
      <c r="A2772" s="11">
        <v>68570</v>
      </c>
      <c r="B2772" s="11">
        <v>2</v>
      </c>
      <c r="C2772" s="11"/>
      <c r="D2772" s="11">
        <v>63.9</v>
      </c>
      <c r="E2772" s="11">
        <v>2</v>
      </c>
      <c r="F2772" s="11">
        <v>4</v>
      </c>
      <c r="G2772" s="11">
        <v>1</v>
      </c>
      <c r="H2772" s="11">
        <v>5</v>
      </c>
      <c r="I2772" s="11"/>
      <c r="J2772" s="11"/>
      <c r="K2772" s="11"/>
      <c r="L2772" s="11"/>
      <c r="M2772" s="11"/>
      <c r="N2772" s="11"/>
      <c r="O2772" s="11"/>
      <c r="P2772" s="11">
        <v>2.3969399999999998</v>
      </c>
      <c r="Q2772" s="11">
        <v>178</v>
      </c>
      <c r="R2772" s="11">
        <v>201601</v>
      </c>
      <c r="S2772" s="11">
        <v>98</v>
      </c>
      <c r="T2772" s="11" t="s">
        <v>146</v>
      </c>
      <c r="U2772" s="11" t="s">
        <v>3637</v>
      </c>
    </row>
    <row r="2773" spans="1:21">
      <c r="A2773" s="11">
        <v>68570</v>
      </c>
      <c r="B2773" s="11">
        <v>2</v>
      </c>
      <c r="C2773" s="11"/>
      <c r="D2773" s="11">
        <v>63.3</v>
      </c>
      <c r="E2773" s="11">
        <v>2</v>
      </c>
      <c r="F2773" s="11">
        <v>4</v>
      </c>
      <c r="G2773" s="11">
        <v>1</v>
      </c>
      <c r="H2773" s="11">
        <v>5</v>
      </c>
      <c r="I2773" s="11"/>
      <c r="J2773" s="11"/>
      <c r="K2773" s="11"/>
      <c r="L2773" s="11"/>
      <c r="M2773" s="11"/>
      <c r="N2773" s="11"/>
      <c r="O2773" s="11"/>
      <c r="P2773" s="11">
        <v>2.3969399999999998</v>
      </c>
      <c r="Q2773" s="11">
        <v>178</v>
      </c>
      <c r="R2773" s="11">
        <v>201601</v>
      </c>
      <c r="S2773" s="11">
        <v>98</v>
      </c>
      <c r="T2773" s="11" t="s">
        <v>146</v>
      </c>
      <c r="U2773" s="11" t="s">
        <v>3638</v>
      </c>
    </row>
    <row r="2774" spans="1:21">
      <c r="A2774" s="11">
        <v>68570</v>
      </c>
      <c r="B2774" s="11">
        <v>2</v>
      </c>
      <c r="C2774" s="11"/>
      <c r="D2774" s="11">
        <v>76</v>
      </c>
      <c r="E2774" s="11">
        <v>2</v>
      </c>
      <c r="F2774" s="11">
        <v>4</v>
      </c>
      <c r="G2774" s="11">
        <v>1</v>
      </c>
      <c r="H2774" s="11">
        <v>5</v>
      </c>
      <c r="I2774" s="11"/>
      <c r="J2774" s="11"/>
      <c r="K2774" s="11"/>
      <c r="L2774" s="11"/>
      <c r="M2774" s="11"/>
      <c r="N2774" s="11"/>
      <c r="O2774" s="11"/>
      <c r="P2774" s="11">
        <v>2.3969399999999998</v>
      </c>
      <c r="Q2774" s="11">
        <v>178</v>
      </c>
      <c r="R2774" s="11">
        <v>201601</v>
      </c>
      <c r="S2774" s="11">
        <v>98</v>
      </c>
      <c r="T2774" s="11" t="s">
        <v>146</v>
      </c>
      <c r="U2774" s="11" t="s">
        <v>3639</v>
      </c>
    </row>
    <row r="2775" spans="1:21">
      <c r="A2775" s="11">
        <v>68570</v>
      </c>
      <c r="B2775" s="11">
        <v>2</v>
      </c>
      <c r="C2775" s="11"/>
      <c r="D2775" s="11">
        <v>60.2</v>
      </c>
      <c r="E2775" s="11">
        <v>2</v>
      </c>
      <c r="F2775" s="11">
        <v>4</v>
      </c>
      <c r="G2775" s="11">
        <v>1</v>
      </c>
      <c r="H2775" s="11">
        <v>5</v>
      </c>
      <c r="I2775" s="11"/>
      <c r="J2775" s="11"/>
      <c r="K2775" s="11"/>
      <c r="L2775" s="11"/>
      <c r="M2775" s="11"/>
      <c r="N2775" s="11"/>
      <c r="O2775" s="11"/>
      <c r="P2775" s="11">
        <v>2.3969399999999998</v>
      </c>
      <c r="Q2775" s="11">
        <v>178</v>
      </c>
      <c r="R2775" s="11">
        <v>201601</v>
      </c>
      <c r="S2775" s="11">
        <v>98</v>
      </c>
      <c r="T2775" s="11" t="s">
        <v>146</v>
      </c>
      <c r="U2775" s="11" t="s">
        <v>3640</v>
      </c>
    </row>
    <row r="2776" spans="1:21">
      <c r="A2776" s="11">
        <v>68570</v>
      </c>
      <c r="B2776" s="11">
        <v>2</v>
      </c>
      <c r="C2776" s="11"/>
      <c r="D2776" s="11">
        <v>65</v>
      </c>
      <c r="E2776" s="11">
        <v>2</v>
      </c>
      <c r="F2776" s="11">
        <v>4</v>
      </c>
      <c r="G2776" s="11">
        <v>1</v>
      </c>
      <c r="H2776" s="11">
        <v>5</v>
      </c>
      <c r="I2776" s="11"/>
      <c r="J2776" s="11"/>
      <c r="K2776" s="11"/>
      <c r="L2776" s="11"/>
      <c r="M2776" s="11"/>
      <c r="N2776" s="11"/>
      <c r="O2776" s="11"/>
      <c r="P2776" s="11">
        <v>2.3969399999999998</v>
      </c>
      <c r="Q2776" s="11">
        <v>178</v>
      </c>
      <c r="R2776" s="11">
        <v>201601</v>
      </c>
      <c r="S2776" s="11">
        <v>98</v>
      </c>
      <c r="T2776" s="11" t="s">
        <v>146</v>
      </c>
      <c r="U2776" s="11" t="s">
        <v>3641</v>
      </c>
    </row>
    <row r="2777" spans="1:21">
      <c r="A2777" s="11">
        <v>68570</v>
      </c>
      <c r="B2777" s="11">
        <v>2</v>
      </c>
      <c r="C2777" s="11"/>
      <c r="D2777" s="11">
        <v>60.8</v>
      </c>
      <c r="E2777" s="11">
        <v>2</v>
      </c>
      <c r="F2777" s="11">
        <v>4</v>
      </c>
      <c r="G2777" s="11">
        <v>1</v>
      </c>
      <c r="H2777" s="11">
        <v>5</v>
      </c>
      <c r="I2777" s="11"/>
      <c r="J2777" s="11"/>
      <c r="K2777" s="11"/>
      <c r="L2777" s="11"/>
      <c r="M2777" s="11"/>
      <c r="N2777" s="11"/>
      <c r="O2777" s="11"/>
      <c r="P2777" s="11">
        <v>2.3969399999999998</v>
      </c>
      <c r="Q2777" s="11">
        <v>178</v>
      </c>
      <c r="R2777" s="11">
        <v>201601</v>
      </c>
      <c r="S2777" s="11">
        <v>98</v>
      </c>
      <c r="T2777" s="11" t="s">
        <v>146</v>
      </c>
      <c r="U2777" s="11" t="s">
        <v>3642</v>
      </c>
    </row>
    <row r="2778" spans="1:21">
      <c r="A2778" s="11">
        <v>68570</v>
      </c>
      <c r="B2778" s="11">
        <v>2</v>
      </c>
      <c r="C2778" s="11"/>
      <c r="D2778" s="11">
        <v>64.2</v>
      </c>
      <c r="E2778" s="11">
        <v>2</v>
      </c>
      <c r="F2778" s="11">
        <v>4</v>
      </c>
      <c r="G2778" s="11">
        <v>1</v>
      </c>
      <c r="H2778" s="11">
        <v>5</v>
      </c>
      <c r="I2778" s="11"/>
      <c r="J2778" s="11"/>
      <c r="K2778" s="11"/>
      <c r="L2778" s="11"/>
      <c r="M2778" s="11"/>
      <c r="N2778" s="11"/>
      <c r="O2778" s="11"/>
      <c r="P2778" s="11">
        <v>2.3969399999999998</v>
      </c>
      <c r="Q2778" s="11">
        <v>178</v>
      </c>
      <c r="R2778" s="11">
        <v>201601</v>
      </c>
      <c r="S2778" s="11">
        <v>98</v>
      </c>
      <c r="T2778" s="11" t="s">
        <v>146</v>
      </c>
      <c r="U2778" s="11" t="s">
        <v>3643</v>
      </c>
    </row>
    <row r="2779" spans="1:21">
      <c r="A2779" s="11">
        <v>68570</v>
      </c>
      <c r="B2779" s="11">
        <v>2</v>
      </c>
      <c r="C2779" s="11"/>
      <c r="D2779" s="11">
        <v>64.2</v>
      </c>
      <c r="E2779" s="11">
        <v>2</v>
      </c>
      <c r="F2779" s="11">
        <v>4</v>
      </c>
      <c r="G2779" s="11">
        <v>1</v>
      </c>
      <c r="H2779" s="11">
        <v>5</v>
      </c>
      <c r="I2779" s="11"/>
      <c r="J2779" s="11"/>
      <c r="K2779" s="11"/>
      <c r="L2779" s="11"/>
      <c r="M2779" s="11"/>
      <c r="N2779" s="11"/>
      <c r="O2779" s="11"/>
      <c r="P2779" s="11">
        <v>2.3969399999999998</v>
      </c>
      <c r="Q2779" s="11">
        <v>178</v>
      </c>
      <c r="R2779" s="11">
        <v>201601</v>
      </c>
      <c r="S2779" s="11">
        <v>98</v>
      </c>
      <c r="T2779" s="11" t="s">
        <v>146</v>
      </c>
      <c r="U2779" s="11" t="s">
        <v>3644</v>
      </c>
    </row>
    <row r="2780" spans="1:21">
      <c r="A2780" s="11">
        <v>68570</v>
      </c>
      <c r="B2780" s="11">
        <v>2</v>
      </c>
      <c r="C2780" s="11"/>
      <c r="D2780" s="11">
        <v>60.2</v>
      </c>
      <c r="E2780" s="11">
        <v>2</v>
      </c>
      <c r="F2780" s="11">
        <v>4</v>
      </c>
      <c r="G2780" s="11">
        <v>1</v>
      </c>
      <c r="H2780" s="11">
        <v>5</v>
      </c>
      <c r="I2780" s="11"/>
      <c r="J2780" s="11"/>
      <c r="K2780" s="11"/>
      <c r="L2780" s="11"/>
      <c r="M2780" s="11"/>
      <c r="N2780" s="11"/>
      <c r="O2780" s="11"/>
      <c r="P2780" s="11">
        <v>2.3969399999999998</v>
      </c>
      <c r="Q2780" s="11">
        <v>178</v>
      </c>
      <c r="R2780" s="11">
        <v>201601</v>
      </c>
      <c r="S2780" s="11">
        <v>98</v>
      </c>
      <c r="T2780" s="11" t="s">
        <v>146</v>
      </c>
      <c r="U2780" s="11" t="s">
        <v>3645</v>
      </c>
    </row>
    <row r="2781" spans="1:21">
      <c r="A2781" s="11">
        <v>68570</v>
      </c>
      <c r="B2781" s="11">
        <v>2</v>
      </c>
      <c r="C2781" s="11"/>
      <c r="D2781" s="11">
        <v>72.3</v>
      </c>
      <c r="E2781" s="11">
        <v>2</v>
      </c>
      <c r="F2781" s="11">
        <v>4</v>
      </c>
      <c r="G2781" s="11">
        <v>1</v>
      </c>
      <c r="H2781" s="11">
        <v>5</v>
      </c>
      <c r="I2781" s="11"/>
      <c r="J2781" s="11"/>
      <c r="K2781" s="11"/>
      <c r="L2781" s="11"/>
      <c r="M2781" s="11"/>
      <c r="N2781" s="11"/>
      <c r="O2781" s="11"/>
      <c r="P2781" s="11">
        <v>2.3969399999999998</v>
      </c>
      <c r="Q2781" s="11">
        <v>178</v>
      </c>
      <c r="R2781" s="11">
        <v>201601</v>
      </c>
      <c r="S2781" s="11">
        <v>98</v>
      </c>
      <c r="T2781" s="11" t="s">
        <v>146</v>
      </c>
      <c r="U2781" s="11" t="s">
        <v>3646</v>
      </c>
    </row>
    <row r="2782" spans="1:21">
      <c r="A2782" s="11">
        <v>68570</v>
      </c>
      <c r="B2782" s="11">
        <v>2</v>
      </c>
      <c r="C2782" s="11"/>
      <c r="D2782" s="11">
        <v>58.9</v>
      </c>
      <c r="E2782" s="11">
        <v>2</v>
      </c>
      <c r="F2782" s="11">
        <v>4</v>
      </c>
      <c r="G2782" s="11">
        <v>1</v>
      </c>
      <c r="H2782" s="11">
        <v>5</v>
      </c>
      <c r="I2782" s="11"/>
      <c r="J2782" s="11"/>
      <c r="K2782" s="11"/>
      <c r="L2782" s="11"/>
      <c r="M2782" s="11"/>
      <c r="N2782" s="11"/>
      <c r="O2782" s="11"/>
      <c r="P2782" s="11">
        <v>2.3969399999999998</v>
      </c>
      <c r="Q2782" s="11">
        <v>178</v>
      </c>
      <c r="R2782" s="11">
        <v>201601</v>
      </c>
      <c r="S2782" s="11">
        <v>98</v>
      </c>
      <c r="T2782" s="11" t="s">
        <v>146</v>
      </c>
      <c r="U2782" s="11" t="s">
        <v>3647</v>
      </c>
    </row>
    <row r="2783" spans="1:21">
      <c r="A2783" s="11">
        <v>68570</v>
      </c>
      <c r="B2783" s="11">
        <v>2</v>
      </c>
      <c r="C2783" s="11"/>
      <c r="D2783" s="11">
        <v>67.599999999999994</v>
      </c>
      <c r="E2783" s="11">
        <v>2</v>
      </c>
      <c r="F2783" s="11">
        <v>4</v>
      </c>
      <c r="G2783" s="11">
        <v>1</v>
      </c>
      <c r="H2783" s="11">
        <v>5</v>
      </c>
      <c r="I2783" s="11"/>
      <c r="J2783" s="11"/>
      <c r="K2783" s="11"/>
      <c r="L2783" s="11"/>
      <c r="M2783" s="11"/>
      <c r="N2783" s="11"/>
      <c r="O2783" s="11"/>
      <c r="P2783" s="11">
        <v>2.3969399999999998</v>
      </c>
      <c r="Q2783" s="11">
        <v>178</v>
      </c>
      <c r="R2783" s="11">
        <v>201601</v>
      </c>
      <c r="S2783" s="11">
        <v>98</v>
      </c>
      <c r="T2783" s="11" t="s">
        <v>146</v>
      </c>
      <c r="U2783" s="11" t="s">
        <v>3648</v>
      </c>
    </row>
    <row r="2784" spans="1:21">
      <c r="A2784" s="11">
        <v>68570</v>
      </c>
      <c r="B2784" s="11">
        <v>2</v>
      </c>
      <c r="C2784" s="11"/>
      <c r="D2784" s="11">
        <v>68.400000000000006</v>
      </c>
      <c r="E2784" s="11">
        <v>2</v>
      </c>
      <c r="F2784" s="11">
        <v>4</v>
      </c>
      <c r="G2784" s="11">
        <v>1</v>
      </c>
      <c r="H2784" s="11">
        <v>5</v>
      </c>
      <c r="I2784" s="11"/>
      <c r="J2784" s="11"/>
      <c r="K2784" s="11"/>
      <c r="L2784" s="11"/>
      <c r="M2784" s="11"/>
      <c r="N2784" s="11"/>
      <c r="O2784" s="11"/>
      <c r="P2784" s="11">
        <v>2.3969399999999998</v>
      </c>
      <c r="Q2784" s="11">
        <v>178</v>
      </c>
      <c r="R2784" s="11">
        <v>201601</v>
      </c>
      <c r="S2784" s="11">
        <v>98</v>
      </c>
      <c r="T2784" s="11" t="s">
        <v>146</v>
      </c>
      <c r="U2784" s="11" t="s">
        <v>3649</v>
      </c>
    </row>
    <row r="2785" spans="1:21">
      <c r="A2785" s="11">
        <v>68570</v>
      </c>
      <c r="B2785" s="11">
        <v>2</v>
      </c>
      <c r="C2785" s="11"/>
      <c r="D2785" s="11">
        <v>74.599999999999994</v>
      </c>
      <c r="E2785" s="11">
        <v>2</v>
      </c>
      <c r="F2785" s="11">
        <v>4</v>
      </c>
      <c r="G2785" s="11">
        <v>1</v>
      </c>
      <c r="H2785" s="11">
        <v>5</v>
      </c>
      <c r="I2785" s="11"/>
      <c r="J2785" s="11"/>
      <c r="K2785" s="11"/>
      <c r="L2785" s="11"/>
      <c r="M2785" s="11"/>
      <c r="N2785" s="11"/>
      <c r="O2785" s="11"/>
      <c r="P2785" s="11">
        <v>2.3969399999999998</v>
      </c>
      <c r="Q2785" s="11">
        <v>178</v>
      </c>
      <c r="R2785" s="11">
        <v>201601</v>
      </c>
      <c r="S2785" s="11">
        <v>98</v>
      </c>
      <c r="T2785" s="11" t="s">
        <v>146</v>
      </c>
      <c r="U2785" s="11" t="s">
        <v>3650</v>
      </c>
    </row>
    <row r="2786" spans="1:21">
      <c r="A2786" s="11">
        <v>68570</v>
      </c>
      <c r="B2786" s="11">
        <v>2</v>
      </c>
      <c r="C2786" s="11"/>
      <c r="D2786" s="11">
        <v>72</v>
      </c>
      <c r="E2786" s="11">
        <v>2</v>
      </c>
      <c r="F2786" s="11">
        <v>4</v>
      </c>
      <c r="G2786" s="11">
        <v>1</v>
      </c>
      <c r="H2786" s="11">
        <v>5</v>
      </c>
      <c r="I2786" s="11"/>
      <c r="J2786" s="11"/>
      <c r="K2786" s="11"/>
      <c r="L2786" s="11"/>
      <c r="M2786" s="11"/>
      <c r="N2786" s="11"/>
      <c r="O2786" s="11"/>
      <c r="P2786" s="11">
        <v>2.3969399999999998</v>
      </c>
      <c r="Q2786" s="11">
        <v>178</v>
      </c>
      <c r="R2786" s="11">
        <v>201601</v>
      </c>
      <c r="S2786" s="11">
        <v>98</v>
      </c>
      <c r="T2786" s="11" t="s">
        <v>146</v>
      </c>
      <c r="U2786" s="11" t="s">
        <v>3651</v>
      </c>
    </row>
    <row r="2787" spans="1:21">
      <c r="A2787" s="11">
        <v>68570</v>
      </c>
      <c r="B2787" s="11">
        <v>2</v>
      </c>
      <c r="C2787" s="11"/>
      <c r="D2787" s="11">
        <v>82.9</v>
      </c>
      <c r="E2787" s="11">
        <v>2</v>
      </c>
      <c r="F2787" s="11">
        <v>4</v>
      </c>
      <c r="G2787" s="11">
        <v>1</v>
      </c>
      <c r="H2787" s="11">
        <v>5</v>
      </c>
      <c r="I2787" s="11"/>
      <c r="J2787" s="11"/>
      <c r="K2787" s="11"/>
      <c r="L2787" s="11"/>
      <c r="M2787" s="11"/>
      <c r="N2787" s="11"/>
      <c r="O2787" s="11"/>
      <c r="P2787" s="11">
        <v>2.3969399999999998</v>
      </c>
      <c r="Q2787" s="11">
        <v>178</v>
      </c>
      <c r="R2787" s="11">
        <v>201601</v>
      </c>
      <c r="S2787" s="11">
        <v>98</v>
      </c>
      <c r="T2787" s="11" t="s">
        <v>146</v>
      </c>
      <c r="U2787" s="11" t="s">
        <v>3652</v>
      </c>
    </row>
    <row r="2788" spans="1:21">
      <c r="A2788" s="11">
        <v>68570</v>
      </c>
      <c r="B2788" s="11">
        <v>2</v>
      </c>
      <c r="C2788" s="11"/>
      <c r="D2788" s="11">
        <v>76.7</v>
      </c>
      <c r="E2788" s="11">
        <v>2</v>
      </c>
      <c r="F2788" s="11">
        <v>4</v>
      </c>
      <c r="G2788" s="11">
        <v>1</v>
      </c>
      <c r="H2788" s="11">
        <v>5</v>
      </c>
      <c r="I2788" s="11"/>
      <c r="J2788" s="11"/>
      <c r="K2788" s="11"/>
      <c r="L2788" s="11"/>
      <c r="M2788" s="11"/>
      <c r="N2788" s="11"/>
      <c r="O2788" s="11"/>
      <c r="P2788" s="11">
        <v>2.3969399999999998</v>
      </c>
      <c r="Q2788" s="11">
        <v>178</v>
      </c>
      <c r="R2788" s="11">
        <v>201601</v>
      </c>
      <c r="S2788" s="11">
        <v>98</v>
      </c>
      <c r="T2788" s="11" t="s">
        <v>146</v>
      </c>
      <c r="U2788" s="11" t="s">
        <v>3653</v>
      </c>
    </row>
    <row r="2789" spans="1:21">
      <c r="A2789" s="11">
        <v>68570</v>
      </c>
      <c r="B2789" s="11">
        <v>2</v>
      </c>
      <c r="C2789" s="11"/>
      <c r="D2789" s="11">
        <v>62</v>
      </c>
      <c r="E2789" s="11">
        <v>2</v>
      </c>
      <c r="F2789" s="11">
        <v>4</v>
      </c>
      <c r="G2789" s="11">
        <v>1</v>
      </c>
      <c r="H2789" s="11">
        <v>5</v>
      </c>
      <c r="I2789" s="11"/>
      <c r="J2789" s="11"/>
      <c r="K2789" s="11"/>
      <c r="L2789" s="11"/>
      <c r="M2789" s="11"/>
      <c r="N2789" s="11"/>
      <c r="O2789" s="11"/>
      <c r="P2789" s="11">
        <v>2.3969399999999998</v>
      </c>
      <c r="Q2789" s="11">
        <v>178</v>
      </c>
      <c r="R2789" s="11">
        <v>201601</v>
      </c>
      <c r="S2789" s="11">
        <v>98</v>
      </c>
      <c r="T2789" s="11" t="s">
        <v>146</v>
      </c>
      <c r="U2789" s="11" t="s">
        <v>3654</v>
      </c>
    </row>
    <row r="2790" spans="1:21">
      <c r="A2790" s="11">
        <v>69310</v>
      </c>
      <c r="B2790" s="11">
        <v>1</v>
      </c>
      <c r="C2790" s="11">
        <v>136.4</v>
      </c>
      <c r="D2790" s="11"/>
      <c r="E2790" s="11">
        <v>3</v>
      </c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>
        <v>1</v>
      </c>
      <c r="Q2790" s="11">
        <v>178</v>
      </c>
      <c r="R2790" s="11">
        <v>201601</v>
      </c>
      <c r="S2790" s="11">
        <v>99</v>
      </c>
      <c r="T2790" s="11" t="s">
        <v>143</v>
      </c>
      <c r="U2790" s="11" t="s">
        <v>3655</v>
      </c>
    </row>
    <row r="2791" spans="1:21">
      <c r="A2791" s="11">
        <v>68560</v>
      </c>
      <c r="B2791" s="11">
        <v>2</v>
      </c>
      <c r="C2791" s="11"/>
      <c r="D2791" s="11">
        <v>61.9</v>
      </c>
      <c r="E2791" s="11">
        <v>2</v>
      </c>
      <c r="F2791" s="11">
        <v>0</v>
      </c>
      <c r="G2791" s="11">
        <v>0</v>
      </c>
      <c r="H2791" s="11">
        <v>0</v>
      </c>
      <c r="I2791" s="11"/>
      <c r="J2791" s="11"/>
      <c r="K2791" s="11"/>
      <c r="L2791" s="11"/>
      <c r="M2791" s="11"/>
      <c r="N2791" s="11"/>
      <c r="O2791" s="11"/>
      <c r="P2791" s="11">
        <v>1</v>
      </c>
      <c r="Q2791" s="11">
        <v>178</v>
      </c>
      <c r="R2791" s="11">
        <v>201601</v>
      </c>
      <c r="S2791" s="11">
        <v>99</v>
      </c>
      <c r="T2791" s="11" t="s">
        <v>143</v>
      </c>
      <c r="U2791" s="11" t="s">
        <v>3656</v>
      </c>
    </row>
    <row r="2792" spans="1:21">
      <c r="A2792" s="11">
        <v>69310</v>
      </c>
      <c r="B2792" s="11">
        <v>1</v>
      </c>
      <c r="C2792" s="11">
        <v>130.19999999999999</v>
      </c>
      <c r="D2792" s="11"/>
      <c r="E2792" s="11">
        <v>3</v>
      </c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>
        <v>1</v>
      </c>
      <c r="Q2792" s="11">
        <v>178</v>
      </c>
      <c r="R2792" s="11">
        <v>201601</v>
      </c>
      <c r="S2792" s="11">
        <v>100</v>
      </c>
      <c r="T2792" s="11" t="s">
        <v>140</v>
      </c>
      <c r="U2792" s="11" t="s">
        <v>3657</v>
      </c>
    </row>
    <row r="2793" spans="1:21">
      <c r="A2793" s="11">
        <v>68550</v>
      </c>
      <c r="B2793" s="11">
        <v>1</v>
      </c>
      <c r="C2793" s="11"/>
      <c r="D2793" s="11">
        <v>38.4</v>
      </c>
      <c r="E2793" s="11">
        <v>2</v>
      </c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>
        <v>1</v>
      </c>
      <c r="Q2793" s="11">
        <v>178</v>
      </c>
      <c r="R2793" s="11">
        <v>201601</v>
      </c>
      <c r="S2793" s="11">
        <v>101</v>
      </c>
      <c r="T2793" s="11" t="s">
        <v>140</v>
      </c>
      <c r="U2793" s="11" t="s">
        <v>3658</v>
      </c>
    </row>
    <row r="2794" spans="1:21">
      <c r="A2794" s="11">
        <v>68550</v>
      </c>
      <c r="B2794" s="11">
        <v>1</v>
      </c>
      <c r="C2794" s="11"/>
      <c r="D2794" s="11">
        <v>39.200000000000003</v>
      </c>
      <c r="E2794" s="11">
        <v>2</v>
      </c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>
        <v>1</v>
      </c>
      <c r="Q2794" s="11">
        <v>178</v>
      </c>
      <c r="R2794" s="11">
        <v>201601</v>
      </c>
      <c r="S2794" s="11">
        <v>101</v>
      </c>
      <c r="T2794" s="11" t="s">
        <v>140</v>
      </c>
      <c r="U2794" s="11" t="s">
        <v>3659</v>
      </c>
    </row>
    <row r="2795" spans="1:21">
      <c r="A2795" s="11">
        <v>68570</v>
      </c>
      <c r="B2795" s="11">
        <v>2</v>
      </c>
      <c r="C2795" s="11"/>
      <c r="D2795" s="11">
        <v>70.5</v>
      </c>
      <c r="E2795" s="11">
        <v>3</v>
      </c>
      <c r="F2795" s="11">
        <v>4</v>
      </c>
      <c r="G2795" s="11">
        <v>1</v>
      </c>
      <c r="H2795" s="11">
        <v>6</v>
      </c>
      <c r="I2795" s="11"/>
      <c r="J2795" s="11"/>
      <c r="K2795" s="11"/>
      <c r="L2795" s="11"/>
      <c r="M2795" s="11"/>
      <c r="N2795" s="11"/>
      <c r="O2795" s="11"/>
      <c r="P2795" s="11">
        <v>1.98403</v>
      </c>
      <c r="Q2795" s="11">
        <v>178</v>
      </c>
      <c r="R2795" s="11">
        <v>201601</v>
      </c>
      <c r="S2795" s="11">
        <v>81</v>
      </c>
      <c r="T2795" s="11" t="s">
        <v>167</v>
      </c>
      <c r="U2795" s="11" t="s">
        <v>3660</v>
      </c>
    </row>
    <row r="2796" spans="1:21">
      <c r="A2796" s="11">
        <v>68570</v>
      </c>
      <c r="B2796" s="11">
        <v>2</v>
      </c>
      <c r="C2796" s="11"/>
      <c r="D2796" s="11">
        <v>61.1</v>
      </c>
      <c r="E2796" s="11">
        <v>3</v>
      </c>
      <c r="F2796" s="11">
        <v>4</v>
      </c>
      <c r="G2796" s="11">
        <v>1</v>
      </c>
      <c r="H2796" s="11">
        <v>6</v>
      </c>
      <c r="I2796" s="11"/>
      <c r="J2796" s="11"/>
      <c r="K2796" s="11"/>
      <c r="L2796" s="11"/>
      <c r="M2796" s="11"/>
      <c r="N2796" s="11"/>
      <c r="O2796" s="11"/>
      <c r="P2796" s="11">
        <v>1.98403</v>
      </c>
      <c r="Q2796" s="11">
        <v>178</v>
      </c>
      <c r="R2796" s="11">
        <v>201601</v>
      </c>
      <c r="S2796" s="11">
        <v>81</v>
      </c>
      <c r="T2796" s="11" t="s">
        <v>167</v>
      </c>
      <c r="U2796" s="11" t="s">
        <v>3661</v>
      </c>
    </row>
    <row r="2797" spans="1:21">
      <c r="A2797" s="11">
        <v>68570</v>
      </c>
      <c r="B2797" s="11">
        <v>2</v>
      </c>
      <c r="C2797" s="11"/>
      <c r="D2797" s="11">
        <v>68.2</v>
      </c>
      <c r="E2797" s="11">
        <v>3</v>
      </c>
      <c r="F2797" s="11">
        <v>4</v>
      </c>
      <c r="G2797" s="11">
        <v>1</v>
      </c>
      <c r="H2797" s="11">
        <v>5</v>
      </c>
      <c r="I2797" s="11"/>
      <c r="J2797" s="11"/>
      <c r="K2797" s="11"/>
      <c r="L2797" s="11"/>
      <c r="M2797" s="11"/>
      <c r="N2797" s="11"/>
      <c r="O2797" s="11"/>
      <c r="P2797" s="11">
        <v>1.98403</v>
      </c>
      <c r="Q2797" s="11">
        <v>178</v>
      </c>
      <c r="R2797" s="11">
        <v>201601</v>
      </c>
      <c r="S2797" s="11">
        <v>81</v>
      </c>
      <c r="T2797" s="11" t="s">
        <v>167</v>
      </c>
      <c r="U2797" s="11" t="s">
        <v>3662</v>
      </c>
    </row>
    <row r="2798" spans="1:21">
      <c r="A2798" s="11">
        <v>68570</v>
      </c>
      <c r="B2798" s="11">
        <v>2</v>
      </c>
      <c r="C2798" s="11"/>
      <c r="D2798" s="11">
        <v>60.3</v>
      </c>
      <c r="E2798" s="11">
        <v>3</v>
      </c>
      <c r="F2798" s="11">
        <v>4</v>
      </c>
      <c r="G2798" s="11">
        <v>1</v>
      </c>
      <c r="H2798" s="11">
        <v>5</v>
      </c>
      <c r="I2798" s="11"/>
      <c r="J2798" s="11"/>
      <c r="K2798" s="11"/>
      <c r="L2798" s="11"/>
      <c r="M2798" s="11"/>
      <c r="N2798" s="11"/>
      <c r="O2798" s="11"/>
      <c r="P2798" s="11">
        <v>1.98403</v>
      </c>
      <c r="Q2798" s="11">
        <v>178</v>
      </c>
      <c r="R2798" s="11">
        <v>201601</v>
      </c>
      <c r="S2798" s="11">
        <v>81</v>
      </c>
      <c r="T2798" s="11" t="s">
        <v>167</v>
      </c>
      <c r="U2798" s="11" t="s">
        <v>3663</v>
      </c>
    </row>
    <row r="2799" spans="1:21">
      <c r="A2799" s="11">
        <v>68570</v>
      </c>
      <c r="B2799" s="11">
        <v>2</v>
      </c>
      <c r="C2799" s="11"/>
      <c r="D2799" s="11">
        <v>57.6</v>
      </c>
      <c r="E2799" s="11">
        <v>3</v>
      </c>
      <c r="F2799" s="11">
        <v>4</v>
      </c>
      <c r="G2799" s="11">
        <v>1</v>
      </c>
      <c r="H2799" s="11">
        <v>5</v>
      </c>
      <c r="I2799" s="11"/>
      <c r="J2799" s="11"/>
      <c r="K2799" s="11"/>
      <c r="L2799" s="11"/>
      <c r="M2799" s="11"/>
      <c r="N2799" s="11"/>
      <c r="O2799" s="11"/>
      <c r="P2799" s="11">
        <v>1.98403</v>
      </c>
      <c r="Q2799" s="11">
        <v>178</v>
      </c>
      <c r="R2799" s="11">
        <v>201601</v>
      </c>
      <c r="S2799" s="11">
        <v>81</v>
      </c>
      <c r="T2799" s="11" t="s">
        <v>167</v>
      </c>
      <c r="U2799" s="11" t="s">
        <v>3664</v>
      </c>
    </row>
    <row r="2800" spans="1:21">
      <c r="A2800" s="11">
        <v>68570</v>
      </c>
      <c r="B2800" s="11">
        <v>2</v>
      </c>
      <c r="C2800" s="11"/>
      <c r="D2800" s="11">
        <v>64.8</v>
      </c>
      <c r="E2800" s="11">
        <v>3</v>
      </c>
      <c r="F2800" s="11">
        <v>4</v>
      </c>
      <c r="G2800" s="11">
        <v>1</v>
      </c>
      <c r="H2800" s="11">
        <v>5</v>
      </c>
      <c r="I2800" s="11"/>
      <c r="J2800" s="11"/>
      <c r="K2800" s="11"/>
      <c r="L2800" s="11"/>
      <c r="M2800" s="11"/>
      <c r="N2800" s="11"/>
      <c r="O2800" s="11"/>
      <c r="P2800" s="11">
        <v>1.98403</v>
      </c>
      <c r="Q2800" s="11">
        <v>178</v>
      </c>
      <c r="R2800" s="11">
        <v>201601</v>
      </c>
      <c r="S2800" s="11">
        <v>81</v>
      </c>
      <c r="T2800" s="11" t="s">
        <v>167</v>
      </c>
      <c r="U2800" s="11" t="s">
        <v>3665</v>
      </c>
    </row>
    <row r="2801" spans="1:21">
      <c r="A2801" s="11">
        <v>68570</v>
      </c>
      <c r="B2801" s="11">
        <v>2</v>
      </c>
      <c r="C2801" s="11"/>
      <c r="D2801" s="11">
        <v>67.599999999999994</v>
      </c>
      <c r="E2801" s="11">
        <v>3</v>
      </c>
      <c r="F2801" s="11">
        <v>4</v>
      </c>
      <c r="G2801" s="11">
        <v>1</v>
      </c>
      <c r="H2801" s="11">
        <v>5</v>
      </c>
      <c r="I2801" s="11"/>
      <c r="J2801" s="11"/>
      <c r="K2801" s="11"/>
      <c r="L2801" s="11"/>
      <c r="M2801" s="11"/>
      <c r="N2801" s="11"/>
      <c r="O2801" s="11"/>
      <c r="P2801" s="11">
        <v>1.98403</v>
      </c>
      <c r="Q2801" s="11">
        <v>178</v>
      </c>
      <c r="R2801" s="11">
        <v>201601</v>
      </c>
      <c r="S2801" s="11">
        <v>81</v>
      </c>
      <c r="T2801" s="11" t="s">
        <v>167</v>
      </c>
      <c r="U2801" s="11" t="s">
        <v>3666</v>
      </c>
    </row>
    <row r="2802" spans="1:21">
      <c r="A2802" s="11">
        <v>68570</v>
      </c>
      <c r="B2802" s="11">
        <v>2</v>
      </c>
      <c r="C2802" s="11"/>
      <c r="D2802" s="11">
        <v>59.4</v>
      </c>
      <c r="E2802" s="11">
        <v>3</v>
      </c>
      <c r="F2802" s="11">
        <v>4</v>
      </c>
      <c r="G2802" s="11">
        <v>1</v>
      </c>
      <c r="H2802" s="11">
        <v>5</v>
      </c>
      <c r="I2802" s="11"/>
      <c r="J2802" s="11"/>
      <c r="K2802" s="11"/>
      <c r="L2802" s="11"/>
      <c r="M2802" s="11"/>
      <c r="N2802" s="11"/>
      <c r="O2802" s="11"/>
      <c r="P2802" s="11">
        <v>1.98403</v>
      </c>
      <c r="Q2802" s="11">
        <v>178</v>
      </c>
      <c r="R2802" s="11">
        <v>201601</v>
      </c>
      <c r="S2802" s="11">
        <v>81</v>
      </c>
      <c r="T2802" s="11" t="s">
        <v>167</v>
      </c>
      <c r="U2802" s="11" t="s">
        <v>3667</v>
      </c>
    </row>
    <row r="2803" spans="1:21">
      <c r="A2803" s="11">
        <v>68570</v>
      </c>
      <c r="B2803" s="11">
        <v>2</v>
      </c>
      <c r="C2803" s="11"/>
      <c r="D2803" s="11">
        <v>69.400000000000006</v>
      </c>
      <c r="E2803" s="11">
        <v>3</v>
      </c>
      <c r="F2803" s="11">
        <v>4</v>
      </c>
      <c r="G2803" s="11">
        <v>1</v>
      </c>
      <c r="H2803" s="11">
        <v>5</v>
      </c>
      <c r="I2803" s="11"/>
      <c r="J2803" s="11"/>
      <c r="K2803" s="11"/>
      <c r="L2803" s="11"/>
      <c r="M2803" s="11"/>
      <c r="N2803" s="11"/>
      <c r="O2803" s="11"/>
      <c r="P2803" s="11">
        <v>1.98403</v>
      </c>
      <c r="Q2803" s="11">
        <v>178</v>
      </c>
      <c r="R2803" s="11">
        <v>201601</v>
      </c>
      <c r="S2803" s="11">
        <v>81</v>
      </c>
      <c r="T2803" s="11" t="s">
        <v>167</v>
      </c>
      <c r="U2803" s="11" t="s">
        <v>3668</v>
      </c>
    </row>
    <row r="2804" spans="1:21">
      <c r="A2804" s="11">
        <v>68570</v>
      </c>
      <c r="B2804" s="11">
        <v>2</v>
      </c>
      <c r="C2804" s="11"/>
      <c r="D2804" s="11">
        <v>62.5</v>
      </c>
      <c r="E2804" s="11">
        <v>3</v>
      </c>
      <c r="F2804" s="11">
        <v>4</v>
      </c>
      <c r="G2804" s="11">
        <v>1</v>
      </c>
      <c r="H2804" s="11">
        <v>5</v>
      </c>
      <c r="I2804" s="11"/>
      <c r="J2804" s="11"/>
      <c r="K2804" s="11"/>
      <c r="L2804" s="11"/>
      <c r="M2804" s="11"/>
      <c r="N2804" s="11"/>
      <c r="O2804" s="11"/>
      <c r="P2804" s="11">
        <v>1.98403</v>
      </c>
      <c r="Q2804" s="11">
        <v>178</v>
      </c>
      <c r="R2804" s="11">
        <v>201601</v>
      </c>
      <c r="S2804" s="11">
        <v>81</v>
      </c>
      <c r="T2804" s="11" t="s">
        <v>167</v>
      </c>
      <c r="U2804" s="11" t="s">
        <v>3669</v>
      </c>
    </row>
    <row r="2805" spans="1:21">
      <c r="A2805" s="11">
        <v>68570</v>
      </c>
      <c r="B2805" s="11">
        <v>2</v>
      </c>
      <c r="C2805" s="11"/>
      <c r="D2805" s="11">
        <v>71.5</v>
      </c>
      <c r="E2805" s="11">
        <v>3</v>
      </c>
      <c r="F2805" s="11">
        <v>4</v>
      </c>
      <c r="G2805" s="11">
        <v>1</v>
      </c>
      <c r="H2805" s="11">
        <v>5</v>
      </c>
      <c r="I2805" s="11"/>
      <c r="J2805" s="11"/>
      <c r="K2805" s="11"/>
      <c r="L2805" s="11"/>
      <c r="M2805" s="11"/>
      <c r="N2805" s="11"/>
      <c r="O2805" s="11"/>
      <c r="P2805" s="11">
        <v>1.98403</v>
      </c>
      <c r="Q2805" s="11">
        <v>178</v>
      </c>
      <c r="R2805" s="11">
        <v>201601</v>
      </c>
      <c r="S2805" s="11">
        <v>81</v>
      </c>
      <c r="T2805" s="11" t="s">
        <v>167</v>
      </c>
      <c r="U2805" s="11" t="s">
        <v>3670</v>
      </c>
    </row>
    <row r="2806" spans="1:21">
      <c r="A2806" s="11">
        <v>68570</v>
      </c>
      <c r="B2806" s="11">
        <v>2</v>
      </c>
      <c r="C2806" s="11"/>
      <c r="D2806" s="11">
        <v>65.599999999999994</v>
      </c>
      <c r="E2806" s="11">
        <v>3</v>
      </c>
      <c r="F2806" s="11">
        <v>4</v>
      </c>
      <c r="G2806" s="11">
        <v>1</v>
      </c>
      <c r="H2806" s="11">
        <v>5</v>
      </c>
      <c r="I2806" s="11"/>
      <c r="J2806" s="11"/>
      <c r="K2806" s="11"/>
      <c r="L2806" s="11"/>
      <c r="M2806" s="11"/>
      <c r="N2806" s="11"/>
      <c r="O2806" s="11"/>
      <c r="P2806" s="11">
        <v>1.98403</v>
      </c>
      <c r="Q2806" s="11">
        <v>178</v>
      </c>
      <c r="R2806" s="11">
        <v>201601</v>
      </c>
      <c r="S2806" s="11">
        <v>81</v>
      </c>
      <c r="T2806" s="11" t="s">
        <v>167</v>
      </c>
      <c r="U2806" s="11" t="s">
        <v>3671</v>
      </c>
    </row>
    <row r="2807" spans="1:21">
      <c r="A2807" s="11">
        <v>68570</v>
      </c>
      <c r="B2807" s="11">
        <v>2</v>
      </c>
      <c r="C2807" s="11"/>
      <c r="D2807" s="11">
        <v>76.599999999999994</v>
      </c>
      <c r="E2807" s="11">
        <v>3</v>
      </c>
      <c r="F2807" s="11">
        <v>4</v>
      </c>
      <c r="G2807" s="11">
        <v>1</v>
      </c>
      <c r="H2807" s="11">
        <v>5</v>
      </c>
      <c r="I2807" s="11"/>
      <c r="J2807" s="11"/>
      <c r="K2807" s="11"/>
      <c r="L2807" s="11"/>
      <c r="M2807" s="11"/>
      <c r="N2807" s="11"/>
      <c r="O2807" s="11"/>
      <c r="P2807" s="11">
        <v>1.98403</v>
      </c>
      <c r="Q2807" s="11">
        <v>178</v>
      </c>
      <c r="R2807" s="11">
        <v>201601</v>
      </c>
      <c r="S2807" s="11">
        <v>81</v>
      </c>
      <c r="T2807" s="11" t="s">
        <v>167</v>
      </c>
      <c r="U2807" s="11" t="s">
        <v>3672</v>
      </c>
    </row>
    <row r="2808" spans="1:21">
      <c r="A2808" s="11">
        <v>68570</v>
      </c>
      <c r="B2808" s="11">
        <v>2</v>
      </c>
      <c r="C2808" s="11"/>
      <c r="D2808" s="11">
        <v>69</v>
      </c>
      <c r="E2808" s="11">
        <v>3</v>
      </c>
      <c r="F2808" s="11">
        <v>4</v>
      </c>
      <c r="G2808" s="11">
        <v>1</v>
      </c>
      <c r="H2808" s="11">
        <v>5</v>
      </c>
      <c r="I2808" s="11"/>
      <c r="J2808" s="11"/>
      <c r="K2808" s="11"/>
      <c r="L2808" s="11"/>
      <c r="M2808" s="11"/>
      <c r="N2808" s="11"/>
      <c r="O2808" s="11"/>
      <c r="P2808" s="11">
        <v>1.98403</v>
      </c>
      <c r="Q2808" s="11">
        <v>178</v>
      </c>
      <c r="R2808" s="11">
        <v>201601</v>
      </c>
      <c r="S2808" s="11">
        <v>81</v>
      </c>
      <c r="T2808" s="11" t="s">
        <v>167</v>
      </c>
      <c r="U2808" s="11" t="s">
        <v>3673</v>
      </c>
    </row>
    <row r="2809" spans="1:21">
      <c r="A2809" s="11">
        <v>68570</v>
      </c>
      <c r="B2809" s="11">
        <v>2</v>
      </c>
      <c r="C2809" s="11"/>
      <c r="D2809" s="11">
        <v>71.8</v>
      </c>
      <c r="E2809" s="11">
        <v>3</v>
      </c>
      <c r="F2809" s="11">
        <v>4</v>
      </c>
      <c r="G2809" s="11">
        <v>1</v>
      </c>
      <c r="H2809" s="11">
        <v>5</v>
      </c>
      <c r="I2809" s="11"/>
      <c r="J2809" s="11"/>
      <c r="K2809" s="11"/>
      <c r="L2809" s="11"/>
      <c r="M2809" s="11"/>
      <c r="N2809" s="11"/>
      <c r="O2809" s="11"/>
      <c r="P2809" s="11">
        <v>1.98403</v>
      </c>
      <c r="Q2809" s="11">
        <v>178</v>
      </c>
      <c r="R2809" s="11">
        <v>201601</v>
      </c>
      <c r="S2809" s="11">
        <v>81</v>
      </c>
      <c r="T2809" s="11" t="s">
        <v>167</v>
      </c>
      <c r="U2809" s="11" t="s">
        <v>3674</v>
      </c>
    </row>
    <row r="2810" spans="1:21">
      <c r="A2810" s="11">
        <v>68570</v>
      </c>
      <c r="B2810" s="11">
        <v>2</v>
      </c>
      <c r="C2810" s="11"/>
      <c r="D2810" s="11">
        <v>60.6</v>
      </c>
      <c r="E2810" s="11">
        <v>3</v>
      </c>
      <c r="F2810" s="11">
        <v>4</v>
      </c>
      <c r="G2810" s="11">
        <v>1</v>
      </c>
      <c r="H2810" s="11">
        <v>5</v>
      </c>
      <c r="I2810" s="11"/>
      <c r="J2810" s="11"/>
      <c r="K2810" s="11"/>
      <c r="L2810" s="11"/>
      <c r="M2810" s="11"/>
      <c r="N2810" s="11"/>
      <c r="O2810" s="11"/>
      <c r="P2810" s="11">
        <v>1.98403</v>
      </c>
      <c r="Q2810" s="11">
        <v>178</v>
      </c>
      <c r="R2810" s="11">
        <v>201601</v>
      </c>
      <c r="S2810" s="11">
        <v>81</v>
      </c>
      <c r="T2810" s="11" t="s">
        <v>167</v>
      </c>
      <c r="U2810" s="11" t="s">
        <v>3675</v>
      </c>
    </row>
    <row r="2811" spans="1:21">
      <c r="A2811" s="11">
        <v>68570</v>
      </c>
      <c r="B2811" s="11">
        <v>2</v>
      </c>
      <c r="C2811" s="11"/>
      <c r="D2811" s="11">
        <v>63.1</v>
      </c>
      <c r="E2811" s="11">
        <v>3</v>
      </c>
      <c r="F2811" s="11">
        <v>4</v>
      </c>
      <c r="G2811" s="11">
        <v>1</v>
      </c>
      <c r="H2811" s="11">
        <v>5</v>
      </c>
      <c r="I2811" s="11"/>
      <c r="J2811" s="11"/>
      <c r="K2811" s="11"/>
      <c r="L2811" s="11"/>
      <c r="M2811" s="11"/>
      <c r="N2811" s="11"/>
      <c r="O2811" s="11"/>
      <c r="P2811" s="11">
        <v>1.98403</v>
      </c>
      <c r="Q2811" s="11">
        <v>178</v>
      </c>
      <c r="R2811" s="11">
        <v>201601</v>
      </c>
      <c r="S2811" s="11">
        <v>81</v>
      </c>
      <c r="T2811" s="11" t="s">
        <v>167</v>
      </c>
      <c r="U2811" s="11" t="s">
        <v>3676</v>
      </c>
    </row>
    <row r="2812" spans="1:21">
      <c r="A2812" s="11">
        <v>68570</v>
      </c>
      <c r="B2812" s="11">
        <v>2</v>
      </c>
      <c r="C2812" s="11"/>
      <c r="D2812" s="11">
        <v>72.2</v>
      </c>
      <c r="E2812" s="11">
        <v>3</v>
      </c>
      <c r="F2812" s="11">
        <v>4</v>
      </c>
      <c r="G2812" s="11">
        <v>1</v>
      </c>
      <c r="H2812" s="11">
        <v>5</v>
      </c>
      <c r="I2812" s="11"/>
      <c r="J2812" s="11"/>
      <c r="K2812" s="11"/>
      <c r="L2812" s="11"/>
      <c r="M2812" s="11"/>
      <c r="N2812" s="11"/>
      <c r="O2812" s="11"/>
      <c r="P2812" s="11">
        <v>1.98403</v>
      </c>
      <c r="Q2812" s="11">
        <v>178</v>
      </c>
      <c r="R2812" s="11">
        <v>201601</v>
      </c>
      <c r="S2812" s="11">
        <v>81</v>
      </c>
      <c r="T2812" s="11" t="s">
        <v>167</v>
      </c>
      <c r="U2812" s="11" t="s">
        <v>3677</v>
      </c>
    </row>
    <row r="2813" spans="1:21">
      <c r="A2813" s="11">
        <v>68570</v>
      </c>
      <c r="B2813" s="11">
        <v>2</v>
      </c>
      <c r="C2813" s="11"/>
      <c r="D2813" s="11">
        <v>62.4</v>
      </c>
      <c r="E2813" s="11">
        <v>3</v>
      </c>
      <c r="F2813" s="11">
        <v>4</v>
      </c>
      <c r="G2813" s="11">
        <v>1</v>
      </c>
      <c r="H2813" s="11">
        <v>5</v>
      </c>
      <c r="I2813" s="11"/>
      <c r="J2813" s="11"/>
      <c r="K2813" s="11"/>
      <c r="L2813" s="11"/>
      <c r="M2813" s="11"/>
      <c r="N2813" s="11"/>
      <c r="O2813" s="11"/>
      <c r="P2813" s="11">
        <v>1.98403</v>
      </c>
      <c r="Q2813" s="11">
        <v>178</v>
      </c>
      <c r="R2813" s="11">
        <v>201601</v>
      </c>
      <c r="S2813" s="11">
        <v>81</v>
      </c>
      <c r="T2813" s="11" t="s">
        <v>167</v>
      </c>
      <c r="U2813" s="11" t="s">
        <v>3678</v>
      </c>
    </row>
    <row r="2814" spans="1:21">
      <c r="A2814" s="11">
        <v>68570</v>
      </c>
      <c r="B2814" s="11">
        <v>2</v>
      </c>
      <c r="C2814" s="11"/>
      <c r="D2814" s="11">
        <v>61.4</v>
      </c>
      <c r="E2814" s="11">
        <v>3</v>
      </c>
      <c r="F2814" s="11">
        <v>4</v>
      </c>
      <c r="G2814" s="11">
        <v>1</v>
      </c>
      <c r="H2814" s="11">
        <v>5</v>
      </c>
      <c r="I2814" s="11"/>
      <c r="J2814" s="11"/>
      <c r="K2814" s="11"/>
      <c r="L2814" s="11"/>
      <c r="M2814" s="11"/>
      <c r="N2814" s="11"/>
      <c r="O2814" s="11"/>
      <c r="P2814" s="11">
        <v>1.98403</v>
      </c>
      <c r="Q2814" s="11">
        <v>178</v>
      </c>
      <c r="R2814" s="11">
        <v>201601</v>
      </c>
      <c r="S2814" s="11">
        <v>81</v>
      </c>
      <c r="T2814" s="11" t="s">
        <v>167</v>
      </c>
      <c r="U2814" s="11" t="s">
        <v>3679</v>
      </c>
    </row>
    <row r="2815" spans="1:21">
      <c r="A2815" s="11">
        <v>68570</v>
      </c>
      <c r="B2815" s="11">
        <v>2</v>
      </c>
      <c r="C2815" s="11"/>
      <c r="D2815" s="11">
        <v>65.099999999999994</v>
      </c>
      <c r="E2815" s="11">
        <v>3</v>
      </c>
      <c r="F2815" s="11">
        <v>4</v>
      </c>
      <c r="G2815" s="11">
        <v>1</v>
      </c>
      <c r="H2815" s="11">
        <v>5</v>
      </c>
      <c r="I2815" s="11"/>
      <c r="J2815" s="11"/>
      <c r="K2815" s="11"/>
      <c r="L2815" s="11"/>
      <c r="M2815" s="11"/>
      <c r="N2815" s="11"/>
      <c r="O2815" s="11"/>
      <c r="P2815" s="11">
        <v>1.98403</v>
      </c>
      <c r="Q2815" s="11">
        <v>178</v>
      </c>
      <c r="R2815" s="11">
        <v>201601</v>
      </c>
      <c r="S2815" s="11">
        <v>81</v>
      </c>
      <c r="T2815" s="11" t="s">
        <v>167</v>
      </c>
      <c r="U2815" s="11" t="s">
        <v>3680</v>
      </c>
    </row>
    <row r="2816" spans="1:21">
      <c r="A2816" s="11">
        <v>68570</v>
      </c>
      <c r="B2816" s="11">
        <v>2</v>
      </c>
      <c r="C2816" s="11"/>
      <c r="D2816" s="11">
        <v>60.8</v>
      </c>
      <c r="E2816" s="11">
        <v>3</v>
      </c>
      <c r="F2816" s="11">
        <v>4</v>
      </c>
      <c r="G2816" s="11">
        <v>1</v>
      </c>
      <c r="H2816" s="11">
        <v>5</v>
      </c>
      <c r="I2816" s="11"/>
      <c r="J2816" s="11"/>
      <c r="K2816" s="11"/>
      <c r="L2816" s="11"/>
      <c r="M2816" s="11"/>
      <c r="N2816" s="11"/>
      <c r="O2816" s="11"/>
      <c r="P2816" s="11">
        <v>1.98403</v>
      </c>
      <c r="Q2816" s="11">
        <v>178</v>
      </c>
      <c r="R2816" s="11">
        <v>201601</v>
      </c>
      <c r="S2816" s="11">
        <v>81</v>
      </c>
      <c r="T2816" s="11" t="s">
        <v>167</v>
      </c>
      <c r="U2816" s="11" t="s">
        <v>3681</v>
      </c>
    </row>
    <row r="2817" spans="1:21">
      <c r="A2817" s="11">
        <v>68570</v>
      </c>
      <c r="B2817" s="11">
        <v>2</v>
      </c>
      <c r="C2817" s="11"/>
      <c r="D2817" s="11">
        <v>64</v>
      </c>
      <c r="E2817" s="11">
        <v>3</v>
      </c>
      <c r="F2817" s="11">
        <v>4</v>
      </c>
      <c r="G2817" s="11">
        <v>1</v>
      </c>
      <c r="H2817" s="11">
        <v>5</v>
      </c>
      <c r="I2817" s="11"/>
      <c r="J2817" s="11"/>
      <c r="K2817" s="11"/>
      <c r="L2817" s="11"/>
      <c r="M2817" s="11"/>
      <c r="N2817" s="11"/>
      <c r="O2817" s="11"/>
      <c r="P2817" s="11">
        <v>1.98403</v>
      </c>
      <c r="Q2817" s="11">
        <v>178</v>
      </c>
      <c r="R2817" s="11">
        <v>201601</v>
      </c>
      <c r="S2817" s="11">
        <v>81</v>
      </c>
      <c r="T2817" s="11" t="s">
        <v>167</v>
      </c>
      <c r="U2817" s="11" t="s">
        <v>3682</v>
      </c>
    </row>
    <row r="2818" spans="1:21">
      <c r="A2818" s="11">
        <v>68570</v>
      </c>
      <c r="B2818" s="11">
        <v>2</v>
      </c>
      <c r="C2818" s="11"/>
      <c r="D2818" s="11">
        <v>64.7</v>
      </c>
      <c r="E2818" s="11">
        <v>3</v>
      </c>
      <c r="F2818" s="11">
        <v>4</v>
      </c>
      <c r="G2818" s="11">
        <v>1</v>
      </c>
      <c r="H2818" s="11">
        <v>5</v>
      </c>
      <c r="I2818" s="11"/>
      <c r="J2818" s="11"/>
      <c r="K2818" s="11"/>
      <c r="L2818" s="11"/>
      <c r="M2818" s="11"/>
      <c r="N2818" s="11"/>
      <c r="O2818" s="11"/>
      <c r="P2818" s="11">
        <v>1.98403</v>
      </c>
      <c r="Q2818" s="11">
        <v>178</v>
      </c>
      <c r="R2818" s="11">
        <v>201601</v>
      </c>
      <c r="S2818" s="11">
        <v>81</v>
      </c>
      <c r="T2818" s="11" t="s">
        <v>167</v>
      </c>
      <c r="U2818" s="11" t="s">
        <v>3683</v>
      </c>
    </row>
    <row r="2819" spans="1:21">
      <c r="A2819" s="11">
        <v>68570</v>
      </c>
      <c r="B2819" s="11">
        <v>2</v>
      </c>
      <c r="C2819" s="11"/>
      <c r="D2819" s="11">
        <v>58</v>
      </c>
      <c r="E2819" s="11">
        <v>3</v>
      </c>
      <c r="F2819" s="11">
        <v>4</v>
      </c>
      <c r="G2819" s="11">
        <v>1</v>
      </c>
      <c r="H2819" s="11">
        <v>5</v>
      </c>
      <c r="I2819" s="11"/>
      <c r="J2819" s="11"/>
      <c r="K2819" s="11"/>
      <c r="L2819" s="11"/>
      <c r="M2819" s="11"/>
      <c r="N2819" s="11"/>
      <c r="O2819" s="11"/>
      <c r="P2819" s="11">
        <v>1.98403</v>
      </c>
      <c r="Q2819" s="11">
        <v>178</v>
      </c>
      <c r="R2819" s="11">
        <v>201601</v>
      </c>
      <c r="S2819" s="11">
        <v>81</v>
      </c>
      <c r="T2819" s="11" t="s">
        <v>167</v>
      </c>
      <c r="U2819" s="11" t="s">
        <v>3684</v>
      </c>
    </row>
    <row r="2820" spans="1:21">
      <c r="A2820" s="11">
        <v>68570</v>
      </c>
      <c r="B2820" s="11">
        <v>2</v>
      </c>
      <c r="C2820" s="11"/>
      <c r="D2820" s="11">
        <v>60.9</v>
      </c>
      <c r="E2820" s="11">
        <v>3</v>
      </c>
      <c r="F2820" s="11">
        <v>4</v>
      </c>
      <c r="G2820" s="11">
        <v>1</v>
      </c>
      <c r="H2820" s="11">
        <v>5</v>
      </c>
      <c r="I2820" s="11"/>
      <c r="J2820" s="11"/>
      <c r="K2820" s="11"/>
      <c r="L2820" s="11"/>
      <c r="M2820" s="11"/>
      <c r="N2820" s="11"/>
      <c r="O2820" s="11"/>
      <c r="P2820" s="11">
        <v>1.98403</v>
      </c>
      <c r="Q2820" s="11">
        <v>178</v>
      </c>
      <c r="R2820" s="11">
        <v>201601</v>
      </c>
      <c r="S2820" s="11">
        <v>81</v>
      </c>
      <c r="T2820" s="11" t="s">
        <v>167</v>
      </c>
      <c r="U2820" s="11" t="s">
        <v>3685</v>
      </c>
    </row>
    <row r="2821" spans="1:21">
      <c r="A2821" s="11">
        <v>68570</v>
      </c>
      <c r="B2821" s="11">
        <v>2</v>
      </c>
      <c r="C2821" s="11"/>
      <c r="D2821" s="11">
        <v>62</v>
      </c>
      <c r="E2821" s="11">
        <v>3</v>
      </c>
      <c r="F2821" s="11">
        <v>4</v>
      </c>
      <c r="G2821" s="11">
        <v>1</v>
      </c>
      <c r="H2821" s="11">
        <v>5</v>
      </c>
      <c r="I2821" s="11"/>
      <c r="J2821" s="11"/>
      <c r="K2821" s="11"/>
      <c r="L2821" s="11"/>
      <c r="M2821" s="11"/>
      <c r="N2821" s="11"/>
      <c r="O2821" s="11"/>
      <c r="P2821" s="11">
        <v>1.98403</v>
      </c>
      <c r="Q2821" s="11">
        <v>178</v>
      </c>
      <c r="R2821" s="11">
        <v>201601</v>
      </c>
      <c r="S2821" s="11">
        <v>81</v>
      </c>
      <c r="T2821" s="11" t="s">
        <v>167</v>
      </c>
      <c r="U2821" s="11" t="s">
        <v>3686</v>
      </c>
    </row>
    <row r="2822" spans="1:21">
      <c r="A2822" s="11">
        <v>68570</v>
      </c>
      <c r="B2822" s="11">
        <v>2</v>
      </c>
      <c r="C2822" s="11"/>
      <c r="D2822" s="11">
        <v>64.7</v>
      </c>
      <c r="E2822" s="11">
        <v>3</v>
      </c>
      <c r="F2822" s="11">
        <v>4</v>
      </c>
      <c r="G2822" s="11">
        <v>1</v>
      </c>
      <c r="H2822" s="11">
        <v>5</v>
      </c>
      <c r="I2822" s="11"/>
      <c r="J2822" s="11"/>
      <c r="K2822" s="11"/>
      <c r="L2822" s="11"/>
      <c r="M2822" s="11"/>
      <c r="N2822" s="11"/>
      <c r="O2822" s="11"/>
      <c r="P2822" s="11">
        <v>1.98403</v>
      </c>
      <c r="Q2822" s="11">
        <v>178</v>
      </c>
      <c r="R2822" s="11">
        <v>201601</v>
      </c>
      <c r="S2822" s="11">
        <v>81</v>
      </c>
      <c r="T2822" s="11" t="s">
        <v>167</v>
      </c>
      <c r="U2822" s="11" t="s">
        <v>3687</v>
      </c>
    </row>
    <row r="2823" spans="1:21">
      <c r="A2823" s="11">
        <v>68570</v>
      </c>
      <c r="B2823" s="11">
        <v>2</v>
      </c>
      <c r="C2823" s="11"/>
      <c r="D2823" s="11">
        <v>66.8</v>
      </c>
      <c r="E2823" s="11">
        <v>3</v>
      </c>
      <c r="F2823" s="11">
        <v>4</v>
      </c>
      <c r="G2823" s="11">
        <v>1</v>
      </c>
      <c r="H2823" s="11">
        <v>5</v>
      </c>
      <c r="I2823" s="11"/>
      <c r="J2823" s="11"/>
      <c r="K2823" s="11"/>
      <c r="L2823" s="11"/>
      <c r="M2823" s="11"/>
      <c r="N2823" s="11"/>
      <c r="O2823" s="11"/>
      <c r="P2823" s="11">
        <v>1.98403</v>
      </c>
      <c r="Q2823" s="11">
        <v>178</v>
      </c>
      <c r="R2823" s="11">
        <v>201601</v>
      </c>
      <c r="S2823" s="11">
        <v>81</v>
      </c>
      <c r="T2823" s="11" t="s">
        <v>167</v>
      </c>
      <c r="U2823" s="11" t="s">
        <v>3688</v>
      </c>
    </row>
    <row r="2824" spans="1:21">
      <c r="A2824" s="11">
        <v>68570</v>
      </c>
      <c r="B2824" s="11">
        <v>2</v>
      </c>
      <c r="C2824" s="11"/>
      <c r="D2824" s="11">
        <v>59</v>
      </c>
      <c r="E2824" s="11">
        <v>3</v>
      </c>
      <c r="F2824" s="11">
        <v>4</v>
      </c>
      <c r="G2824" s="11">
        <v>1</v>
      </c>
      <c r="H2824" s="11">
        <v>5</v>
      </c>
      <c r="I2824" s="11"/>
      <c r="J2824" s="11"/>
      <c r="K2824" s="11"/>
      <c r="L2824" s="11"/>
      <c r="M2824" s="11"/>
      <c r="N2824" s="11"/>
      <c r="O2824" s="11"/>
      <c r="P2824" s="11">
        <v>1.98403</v>
      </c>
      <c r="Q2824" s="11">
        <v>178</v>
      </c>
      <c r="R2824" s="11">
        <v>201601</v>
      </c>
      <c r="S2824" s="11">
        <v>81</v>
      </c>
      <c r="T2824" s="11" t="s">
        <v>167</v>
      </c>
      <c r="U2824" s="11" t="s">
        <v>3689</v>
      </c>
    </row>
    <row r="2825" spans="1:21">
      <c r="A2825" s="11">
        <v>68570</v>
      </c>
      <c r="B2825" s="11">
        <v>2</v>
      </c>
      <c r="C2825" s="11"/>
      <c r="D2825" s="11">
        <v>70</v>
      </c>
      <c r="E2825" s="11">
        <v>3</v>
      </c>
      <c r="F2825" s="11">
        <v>4</v>
      </c>
      <c r="G2825" s="11">
        <v>1</v>
      </c>
      <c r="H2825" s="11">
        <v>5</v>
      </c>
      <c r="I2825" s="11"/>
      <c r="J2825" s="11"/>
      <c r="K2825" s="11"/>
      <c r="L2825" s="11"/>
      <c r="M2825" s="11"/>
      <c r="N2825" s="11"/>
      <c r="O2825" s="11"/>
      <c r="P2825" s="11">
        <v>1.98403</v>
      </c>
      <c r="Q2825" s="11">
        <v>178</v>
      </c>
      <c r="R2825" s="11">
        <v>201601</v>
      </c>
      <c r="S2825" s="11">
        <v>81</v>
      </c>
      <c r="T2825" s="11" t="s">
        <v>167</v>
      </c>
      <c r="U2825" s="11" t="s">
        <v>3690</v>
      </c>
    </row>
    <row r="2826" spans="1:21">
      <c r="A2826" s="11">
        <v>68570</v>
      </c>
      <c r="B2826" s="11">
        <v>2</v>
      </c>
      <c r="C2826" s="11"/>
      <c r="D2826" s="11">
        <v>75.8</v>
      </c>
      <c r="E2826" s="11">
        <v>3</v>
      </c>
      <c r="F2826" s="11">
        <v>4</v>
      </c>
      <c r="G2826" s="11">
        <v>1</v>
      </c>
      <c r="H2826" s="11">
        <v>5</v>
      </c>
      <c r="I2826" s="11"/>
      <c r="J2826" s="11"/>
      <c r="K2826" s="11"/>
      <c r="L2826" s="11"/>
      <c r="M2826" s="11"/>
      <c r="N2826" s="11"/>
      <c r="O2826" s="11"/>
      <c r="P2826" s="11">
        <v>1.98403</v>
      </c>
      <c r="Q2826" s="11">
        <v>178</v>
      </c>
      <c r="R2826" s="11">
        <v>201601</v>
      </c>
      <c r="S2826" s="11">
        <v>81</v>
      </c>
      <c r="T2826" s="11" t="s">
        <v>167</v>
      </c>
      <c r="U2826" s="11" t="s">
        <v>3691</v>
      </c>
    </row>
    <row r="2827" spans="1:21">
      <c r="A2827" s="11">
        <v>68570</v>
      </c>
      <c r="B2827" s="11">
        <v>2</v>
      </c>
      <c r="C2827" s="11"/>
      <c r="D2827" s="11">
        <v>66.5</v>
      </c>
      <c r="E2827" s="11">
        <v>3</v>
      </c>
      <c r="F2827" s="11">
        <v>4</v>
      </c>
      <c r="G2827" s="11">
        <v>1</v>
      </c>
      <c r="H2827" s="11">
        <v>5</v>
      </c>
      <c r="I2827" s="11"/>
      <c r="J2827" s="11"/>
      <c r="K2827" s="11"/>
      <c r="L2827" s="11"/>
      <c r="M2827" s="11"/>
      <c r="N2827" s="11"/>
      <c r="O2827" s="11"/>
      <c r="P2827" s="11">
        <v>1.98403</v>
      </c>
      <c r="Q2827" s="11">
        <v>178</v>
      </c>
      <c r="R2827" s="11">
        <v>201601</v>
      </c>
      <c r="S2827" s="11">
        <v>81</v>
      </c>
      <c r="T2827" s="11" t="s">
        <v>167</v>
      </c>
      <c r="U2827" s="11" t="s">
        <v>3692</v>
      </c>
    </row>
    <row r="2828" spans="1:21">
      <c r="A2828" s="11">
        <v>68570</v>
      </c>
      <c r="B2828" s="11">
        <v>2</v>
      </c>
      <c r="C2828" s="11"/>
      <c r="D2828" s="11">
        <v>59.2</v>
      </c>
      <c r="E2828" s="11">
        <v>3</v>
      </c>
      <c r="F2828" s="11">
        <v>4</v>
      </c>
      <c r="G2828" s="11">
        <v>1</v>
      </c>
      <c r="H2828" s="11">
        <v>5</v>
      </c>
      <c r="I2828" s="11"/>
      <c r="J2828" s="11"/>
      <c r="K2828" s="11"/>
      <c r="L2828" s="11"/>
      <c r="M2828" s="11"/>
      <c r="N2828" s="11"/>
      <c r="O2828" s="11"/>
      <c r="P2828" s="11">
        <v>1.98403</v>
      </c>
      <c r="Q2828" s="11">
        <v>178</v>
      </c>
      <c r="R2828" s="11">
        <v>201601</v>
      </c>
      <c r="S2828" s="11">
        <v>81</v>
      </c>
      <c r="T2828" s="11" t="s">
        <v>167</v>
      </c>
      <c r="U2828" s="11" t="s">
        <v>3693</v>
      </c>
    </row>
    <row r="2829" spans="1:21">
      <c r="A2829" s="11">
        <v>68570</v>
      </c>
      <c r="B2829" s="11">
        <v>2</v>
      </c>
      <c r="C2829" s="11"/>
      <c r="D2829" s="11">
        <v>62.7</v>
      </c>
      <c r="E2829" s="11">
        <v>3</v>
      </c>
      <c r="F2829" s="11">
        <v>4</v>
      </c>
      <c r="G2829" s="11">
        <v>1</v>
      </c>
      <c r="H2829" s="11">
        <v>5</v>
      </c>
      <c r="I2829" s="11"/>
      <c r="J2829" s="11"/>
      <c r="K2829" s="11"/>
      <c r="L2829" s="11"/>
      <c r="M2829" s="11"/>
      <c r="N2829" s="11"/>
      <c r="O2829" s="11"/>
      <c r="P2829" s="11">
        <v>1.98403</v>
      </c>
      <c r="Q2829" s="11">
        <v>178</v>
      </c>
      <c r="R2829" s="11">
        <v>201601</v>
      </c>
      <c r="S2829" s="11">
        <v>81</v>
      </c>
      <c r="T2829" s="11" t="s">
        <v>167</v>
      </c>
      <c r="U2829" s="11" t="s">
        <v>3694</v>
      </c>
    </row>
    <row r="2830" spans="1:21">
      <c r="A2830" s="11">
        <v>68570</v>
      </c>
      <c r="B2830" s="11">
        <v>2</v>
      </c>
      <c r="C2830" s="11"/>
      <c r="D2830" s="11">
        <v>64.099999999999994</v>
      </c>
      <c r="E2830" s="11">
        <v>3</v>
      </c>
      <c r="F2830" s="11">
        <v>4</v>
      </c>
      <c r="G2830" s="11">
        <v>1</v>
      </c>
      <c r="H2830" s="11">
        <v>5</v>
      </c>
      <c r="I2830" s="11"/>
      <c r="J2830" s="11"/>
      <c r="K2830" s="11"/>
      <c r="L2830" s="11"/>
      <c r="M2830" s="11"/>
      <c r="N2830" s="11"/>
      <c r="O2830" s="11"/>
      <c r="P2830" s="11">
        <v>1.98403</v>
      </c>
      <c r="Q2830" s="11">
        <v>178</v>
      </c>
      <c r="R2830" s="11">
        <v>201601</v>
      </c>
      <c r="S2830" s="11">
        <v>81</v>
      </c>
      <c r="T2830" s="11" t="s">
        <v>167</v>
      </c>
      <c r="U2830" s="11" t="s">
        <v>3695</v>
      </c>
    </row>
    <row r="2831" spans="1:21">
      <c r="A2831" s="11">
        <v>68570</v>
      </c>
      <c r="B2831" s="11">
        <v>2</v>
      </c>
      <c r="C2831" s="11"/>
      <c r="D2831" s="11">
        <v>61.7</v>
      </c>
      <c r="E2831" s="11">
        <v>3</v>
      </c>
      <c r="F2831" s="11">
        <v>4</v>
      </c>
      <c r="G2831" s="11">
        <v>1</v>
      </c>
      <c r="H2831" s="11">
        <v>5</v>
      </c>
      <c r="I2831" s="11"/>
      <c r="J2831" s="11"/>
      <c r="K2831" s="11"/>
      <c r="L2831" s="11"/>
      <c r="M2831" s="11"/>
      <c r="N2831" s="11"/>
      <c r="O2831" s="11"/>
      <c r="P2831" s="11">
        <v>1.98403</v>
      </c>
      <c r="Q2831" s="11">
        <v>178</v>
      </c>
      <c r="R2831" s="11">
        <v>201601</v>
      </c>
      <c r="S2831" s="11">
        <v>81</v>
      </c>
      <c r="T2831" s="11" t="s">
        <v>167</v>
      </c>
      <c r="U2831" s="11" t="s">
        <v>3696</v>
      </c>
    </row>
    <row r="2832" spans="1:21">
      <c r="A2832" s="11">
        <v>68570</v>
      </c>
      <c r="B2832" s="11">
        <v>2</v>
      </c>
      <c r="C2832" s="11"/>
      <c r="D2832" s="11">
        <v>65.8</v>
      </c>
      <c r="E2832" s="11">
        <v>3</v>
      </c>
      <c r="F2832" s="11">
        <v>4</v>
      </c>
      <c r="G2832" s="11">
        <v>1</v>
      </c>
      <c r="H2832" s="11">
        <v>5</v>
      </c>
      <c r="I2832" s="11"/>
      <c r="J2832" s="11"/>
      <c r="K2832" s="11"/>
      <c r="L2832" s="11"/>
      <c r="M2832" s="11"/>
      <c r="N2832" s="11"/>
      <c r="O2832" s="11"/>
      <c r="P2832" s="11">
        <v>1.98403</v>
      </c>
      <c r="Q2832" s="11">
        <v>178</v>
      </c>
      <c r="R2832" s="11">
        <v>201601</v>
      </c>
      <c r="S2832" s="11">
        <v>81</v>
      </c>
      <c r="T2832" s="11" t="s">
        <v>167</v>
      </c>
      <c r="U2832" s="11" t="s">
        <v>3697</v>
      </c>
    </row>
    <row r="2833" spans="1:21">
      <c r="A2833" s="11">
        <v>68570</v>
      </c>
      <c r="B2833" s="11">
        <v>2</v>
      </c>
      <c r="C2833" s="11"/>
      <c r="D2833" s="11">
        <v>71.599999999999994</v>
      </c>
      <c r="E2833" s="11">
        <v>3</v>
      </c>
      <c r="F2833" s="11">
        <v>4</v>
      </c>
      <c r="G2833" s="11">
        <v>1</v>
      </c>
      <c r="H2833" s="11">
        <v>5</v>
      </c>
      <c r="I2833" s="11"/>
      <c r="J2833" s="11"/>
      <c r="K2833" s="11"/>
      <c r="L2833" s="11"/>
      <c r="M2833" s="11"/>
      <c r="N2833" s="11"/>
      <c r="O2833" s="11"/>
      <c r="P2833" s="11">
        <v>1.98403</v>
      </c>
      <c r="Q2833" s="11">
        <v>178</v>
      </c>
      <c r="R2833" s="11">
        <v>201601</v>
      </c>
      <c r="S2833" s="11">
        <v>81</v>
      </c>
      <c r="T2833" s="11" t="s">
        <v>167</v>
      </c>
      <c r="U2833" s="11" t="s">
        <v>3698</v>
      </c>
    </row>
    <row r="2834" spans="1:21">
      <c r="A2834" s="11">
        <v>68570</v>
      </c>
      <c r="B2834" s="11">
        <v>2</v>
      </c>
      <c r="C2834" s="11"/>
      <c r="D2834" s="11">
        <v>65.599999999999994</v>
      </c>
      <c r="E2834" s="11">
        <v>3</v>
      </c>
      <c r="F2834" s="11">
        <v>4</v>
      </c>
      <c r="G2834" s="11">
        <v>1</v>
      </c>
      <c r="H2834" s="11">
        <v>5</v>
      </c>
      <c r="I2834" s="11"/>
      <c r="J2834" s="11"/>
      <c r="K2834" s="11"/>
      <c r="L2834" s="11"/>
      <c r="M2834" s="11"/>
      <c r="N2834" s="11"/>
      <c r="O2834" s="11"/>
      <c r="P2834" s="11">
        <v>1.98403</v>
      </c>
      <c r="Q2834" s="11">
        <v>178</v>
      </c>
      <c r="R2834" s="11">
        <v>201601</v>
      </c>
      <c r="S2834" s="11">
        <v>81</v>
      </c>
      <c r="T2834" s="11" t="s">
        <v>167</v>
      </c>
      <c r="U2834" s="11" t="s">
        <v>3699</v>
      </c>
    </row>
    <row r="2835" spans="1:21">
      <c r="A2835" s="11">
        <v>68570</v>
      </c>
      <c r="B2835" s="11">
        <v>2</v>
      </c>
      <c r="C2835" s="11"/>
      <c r="D2835" s="11">
        <v>58.2</v>
      </c>
      <c r="E2835" s="11">
        <v>3</v>
      </c>
      <c r="F2835" s="11">
        <v>4</v>
      </c>
      <c r="G2835" s="11">
        <v>1</v>
      </c>
      <c r="H2835" s="11">
        <v>5</v>
      </c>
      <c r="I2835" s="11"/>
      <c r="J2835" s="11"/>
      <c r="K2835" s="11"/>
      <c r="L2835" s="11"/>
      <c r="M2835" s="11"/>
      <c r="N2835" s="11"/>
      <c r="O2835" s="11"/>
      <c r="P2835" s="11">
        <v>1.98403</v>
      </c>
      <c r="Q2835" s="11">
        <v>178</v>
      </c>
      <c r="R2835" s="11">
        <v>201601</v>
      </c>
      <c r="S2835" s="11">
        <v>81</v>
      </c>
      <c r="T2835" s="11" t="s">
        <v>167</v>
      </c>
      <c r="U2835" s="11" t="s">
        <v>3700</v>
      </c>
    </row>
    <row r="2836" spans="1:21">
      <c r="A2836" s="11">
        <v>68570</v>
      </c>
      <c r="B2836" s="11">
        <v>2</v>
      </c>
      <c r="C2836" s="11"/>
      <c r="D2836" s="11">
        <v>71.8</v>
      </c>
      <c r="E2836" s="11">
        <v>3</v>
      </c>
      <c r="F2836" s="11">
        <v>4</v>
      </c>
      <c r="G2836" s="11">
        <v>1</v>
      </c>
      <c r="H2836" s="11">
        <v>5</v>
      </c>
      <c r="I2836" s="11"/>
      <c r="J2836" s="11"/>
      <c r="K2836" s="11"/>
      <c r="L2836" s="11"/>
      <c r="M2836" s="11"/>
      <c r="N2836" s="11"/>
      <c r="O2836" s="11"/>
      <c r="P2836" s="11">
        <v>1.98403</v>
      </c>
      <c r="Q2836" s="11">
        <v>178</v>
      </c>
      <c r="R2836" s="11">
        <v>201601</v>
      </c>
      <c r="S2836" s="11">
        <v>81</v>
      </c>
      <c r="T2836" s="11" t="s">
        <v>167</v>
      </c>
      <c r="U2836" s="11" t="s">
        <v>3701</v>
      </c>
    </row>
    <row r="2837" spans="1:21">
      <c r="A2837" s="11">
        <v>68570</v>
      </c>
      <c r="B2837" s="11">
        <v>2</v>
      </c>
      <c r="C2837" s="11"/>
      <c r="D2837" s="11">
        <v>67.099999999999994</v>
      </c>
      <c r="E2837" s="11">
        <v>3</v>
      </c>
      <c r="F2837" s="11">
        <v>4</v>
      </c>
      <c r="G2837" s="11">
        <v>1</v>
      </c>
      <c r="H2837" s="11">
        <v>5</v>
      </c>
      <c r="I2837" s="11"/>
      <c r="J2837" s="11"/>
      <c r="K2837" s="11"/>
      <c r="L2837" s="11"/>
      <c r="M2837" s="11"/>
      <c r="N2837" s="11"/>
      <c r="O2837" s="11"/>
      <c r="P2837" s="11">
        <v>1.98403</v>
      </c>
      <c r="Q2837" s="11">
        <v>178</v>
      </c>
      <c r="R2837" s="11">
        <v>201601</v>
      </c>
      <c r="S2837" s="11">
        <v>81</v>
      </c>
      <c r="T2837" s="11" t="s">
        <v>167</v>
      </c>
      <c r="U2837" s="11" t="s">
        <v>3702</v>
      </c>
    </row>
    <row r="2838" spans="1:21">
      <c r="A2838" s="11">
        <v>68570</v>
      </c>
      <c r="B2838" s="11">
        <v>2</v>
      </c>
      <c r="C2838" s="11"/>
      <c r="D2838" s="11">
        <v>67</v>
      </c>
      <c r="E2838" s="11">
        <v>2</v>
      </c>
      <c r="F2838" s="11">
        <v>4</v>
      </c>
      <c r="G2838" s="11">
        <v>1</v>
      </c>
      <c r="H2838" s="11">
        <v>3</v>
      </c>
      <c r="I2838" s="11"/>
      <c r="J2838" s="11"/>
      <c r="K2838" s="11"/>
      <c r="L2838" s="11"/>
      <c r="M2838" s="11"/>
      <c r="N2838" s="11"/>
      <c r="O2838" s="11"/>
      <c r="P2838" s="11">
        <v>1.98403</v>
      </c>
      <c r="Q2838" s="11">
        <v>178</v>
      </c>
      <c r="R2838" s="11">
        <v>201601</v>
      </c>
      <c r="S2838" s="11">
        <v>81</v>
      </c>
      <c r="T2838" s="11" t="s">
        <v>167</v>
      </c>
      <c r="U2838" s="11" t="s">
        <v>3703</v>
      </c>
    </row>
    <row r="2839" spans="1:21">
      <c r="A2839" s="11">
        <v>68570</v>
      </c>
      <c r="B2839" s="11">
        <v>2</v>
      </c>
      <c r="C2839" s="11"/>
      <c r="D2839" s="11">
        <v>60.9</v>
      </c>
      <c r="E2839" s="11">
        <v>2</v>
      </c>
      <c r="F2839" s="11">
        <v>4</v>
      </c>
      <c r="G2839" s="11">
        <v>1</v>
      </c>
      <c r="H2839" s="11">
        <v>4</v>
      </c>
      <c r="I2839" s="11"/>
      <c r="J2839" s="11"/>
      <c r="K2839" s="11"/>
      <c r="L2839" s="11"/>
      <c r="M2839" s="11"/>
      <c r="N2839" s="11"/>
      <c r="O2839" s="11"/>
      <c r="P2839" s="11">
        <v>1.98403</v>
      </c>
      <c r="Q2839" s="11">
        <v>178</v>
      </c>
      <c r="R2839" s="11">
        <v>201601</v>
      </c>
      <c r="S2839" s="11">
        <v>81</v>
      </c>
      <c r="T2839" s="11" t="s">
        <v>167</v>
      </c>
      <c r="U2839" s="11" t="s">
        <v>3704</v>
      </c>
    </row>
    <row r="2840" spans="1:21">
      <c r="A2840" s="11">
        <v>68570</v>
      </c>
      <c r="B2840" s="11">
        <v>2</v>
      </c>
      <c r="C2840" s="11"/>
      <c r="D2840" s="11">
        <v>62.6</v>
      </c>
      <c r="E2840" s="11">
        <v>2</v>
      </c>
      <c r="F2840" s="11">
        <v>4</v>
      </c>
      <c r="G2840" s="11">
        <v>1</v>
      </c>
      <c r="H2840" s="11">
        <v>4</v>
      </c>
      <c r="I2840" s="11"/>
      <c r="J2840" s="11"/>
      <c r="K2840" s="11"/>
      <c r="L2840" s="11"/>
      <c r="M2840" s="11"/>
      <c r="N2840" s="11"/>
      <c r="O2840" s="11"/>
      <c r="P2840" s="11">
        <v>1.98403</v>
      </c>
      <c r="Q2840" s="11">
        <v>178</v>
      </c>
      <c r="R2840" s="11">
        <v>201601</v>
      </c>
      <c r="S2840" s="11">
        <v>81</v>
      </c>
      <c r="T2840" s="11" t="s">
        <v>167</v>
      </c>
      <c r="U2840" s="11" t="s">
        <v>3705</v>
      </c>
    </row>
    <row r="2841" spans="1:21">
      <c r="A2841" s="11">
        <v>68570</v>
      </c>
      <c r="B2841" s="11">
        <v>2</v>
      </c>
      <c r="C2841" s="11"/>
      <c r="D2841" s="11">
        <v>60.3</v>
      </c>
      <c r="E2841" s="11">
        <v>2</v>
      </c>
      <c r="F2841" s="11">
        <v>4</v>
      </c>
      <c r="G2841" s="11">
        <v>1</v>
      </c>
      <c r="H2841" s="11">
        <v>4</v>
      </c>
      <c r="I2841" s="11"/>
      <c r="J2841" s="11"/>
      <c r="K2841" s="11"/>
      <c r="L2841" s="11"/>
      <c r="M2841" s="11"/>
      <c r="N2841" s="11"/>
      <c r="O2841" s="11"/>
      <c r="P2841" s="11">
        <v>1.98403</v>
      </c>
      <c r="Q2841" s="11">
        <v>178</v>
      </c>
      <c r="R2841" s="11">
        <v>201601</v>
      </c>
      <c r="S2841" s="11">
        <v>81</v>
      </c>
      <c r="T2841" s="11" t="s">
        <v>167</v>
      </c>
      <c r="U2841" s="11" t="s">
        <v>3706</v>
      </c>
    </row>
    <row r="2842" spans="1:21">
      <c r="A2842" s="11">
        <v>68570</v>
      </c>
      <c r="B2842" s="11">
        <v>2</v>
      </c>
      <c r="C2842" s="11"/>
      <c r="D2842" s="11">
        <v>65.7</v>
      </c>
      <c r="E2842" s="11">
        <v>3</v>
      </c>
      <c r="F2842" s="11">
        <v>0</v>
      </c>
      <c r="G2842" s="11">
        <v>4</v>
      </c>
      <c r="H2842" s="11">
        <v>1</v>
      </c>
      <c r="I2842" s="11"/>
      <c r="J2842" s="11"/>
      <c r="K2842" s="11"/>
      <c r="L2842" s="11"/>
      <c r="M2842" s="11"/>
      <c r="N2842" s="11"/>
      <c r="O2842" s="11"/>
      <c r="P2842" s="11">
        <v>1.98403</v>
      </c>
      <c r="Q2842" s="11">
        <v>178</v>
      </c>
      <c r="R2842" s="11">
        <v>201601</v>
      </c>
      <c r="S2842" s="11">
        <v>81</v>
      </c>
      <c r="T2842" s="11" t="s">
        <v>167</v>
      </c>
      <c r="U2842" s="11" t="s">
        <v>3707</v>
      </c>
    </row>
    <row r="2843" spans="1:21">
      <c r="A2843" s="11">
        <v>68570</v>
      </c>
      <c r="B2843" s="11">
        <v>2</v>
      </c>
      <c r="C2843" s="11"/>
      <c r="D2843" s="11">
        <v>65</v>
      </c>
      <c r="E2843" s="11">
        <v>3</v>
      </c>
      <c r="F2843" s="11">
        <v>0</v>
      </c>
      <c r="G2843" s="11">
        <v>4</v>
      </c>
      <c r="H2843" s="11">
        <v>1</v>
      </c>
      <c r="I2843" s="11"/>
      <c r="J2843" s="11"/>
      <c r="K2843" s="11"/>
      <c r="L2843" s="11"/>
      <c r="M2843" s="11"/>
      <c r="N2843" s="11"/>
      <c r="O2843" s="11"/>
      <c r="P2843" s="11">
        <v>1.98403</v>
      </c>
      <c r="Q2843" s="11">
        <v>178</v>
      </c>
      <c r="R2843" s="11">
        <v>201601</v>
      </c>
      <c r="S2843" s="11">
        <v>81</v>
      </c>
      <c r="T2843" s="11" t="s">
        <v>167</v>
      </c>
      <c r="U2843" s="11" t="s">
        <v>3708</v>
      </c>
    </row>
    <row r="2844" spans="1:21">
      <c r="A2844" s="11">
        <v>68570</v>
      </c>
      <c r="B2844" s="11">
        <v>2</v>
      </c>
      <c r="C2844" s="11"/>
      <c r="D2844" s="11">
        <v>68.900000000000006</v>
      </c>
      <c r="E2844" s="11">
        <v>3</v>
      </c>
      <c r="F2844" s="11">
        <v>0</v>
      </c>
      <c r="G2844" s="11">
        <v>4</v>
      </c>
      <c r="H2844" s="11">
        <v>1</v>
      </c>
      <c r="I2844" s="11"/>
      <c r="J2844" s="11"/>
      <c r="K2844" s="11"/>
      <c r="L2844" s="11"/>
      <c r="M2844" s="11"/>
      <c r="N2844" s="11"/>
      <c r="O2844" s="11"/>
      <c r="P2844" s="11">
        <v>1.98403</v>
      </c>
      <c r="Q2844" s="11">
        <v>178</v>
      </c>
      <c r="R2844" s="11">
        <v>201601</v>
      </c>
      <c r="S2844" s="11">
        <v>81</v>
      </c>
      <c r="T2844" s="11" t="s">
        <v>167</v>
      </c>
      <c r="U2844" s="11" t="s">
        <v>3709</v>
      </c>
    </row>
    <row r="2845" spans="1:21">
      <c r="A2845" s="11">
        <v>68570</v>
      </c>
      <c r="B2845" s="11">
        <v>2</v>
      </c>
      <c r="C2845" s="11"/>
      <c r="D2845" s="11">
        <v>56.3</v>
      </c>
      <c r="E2845" s="11">
        <v>3</v>
      </c>
      <c r="F2845" s="11">
        <v>0</v>
      </c>
      <c r="G2845" s="11">
        <v>0</v>
      </c>
      <c r="H2845" s="11">
        <v>1</v>
      </c>
      <c r="I2845" s="11"/>
      <c r="J2845" s="11"/>
      <c r="K2845" s="11"/>
      <c r="L2845" s="11"/>
      <c r="M2845" s="11"/>
      <c r="N2845" s="11"/>
      <c r="O2845" s="11"/>
      <c r="P2845" s="11">
        <v>1.98403</v>
      </c>
      <c r="Q2845" s="11">
        <v>178</v>
      </c>
      <c r="R2845" s="11">
        <v>201601</v>
      </c>
      <c r="S2845" s="11">
        <v>81</v>
      </c>
      <c r="T2845" s="11" t="s">
        <v>167</v>
      </c>
      <c r="U2845" s="11" t="s">
        <v>3710</v>
      </c>
    </row>
    <row r="2846" spans="1:21">
      <c r="A2846" s="11">
        <v>68570</v>
      </c>
      <c r="B2846" s="11">
        <v>2</v>
      </c>
      <c r="C2846" s="11"/>
      <c r="D2846" s="11">
        <v>66.5</v>
      </c>
      <c r="E2846" s="11">
        <v>1</v>
      </c>
      <c r="F2846" s="11">
        <v>0</v>
      </c>
      <c r="G2846" s="11">
        <v>0</v>
      </c>
      <c r="H2846" s="11">
        <v>0</v>
      </c>
      <c r="I2846" s="11"/>
      <c r="J2846" s="11"/>
      <c r="K2846" s="11"/>
      <c r="L2846" s="11"/>
      <c r="M2846" s="11"/>
      <c r="N2846" s="11"/>
      <c r="O2846" s="11"/>
      <c r="P2846" s="11">
        <v>1.98403</v>
      </c>
      <c r="Q2846" s="11">
        <v>178</v>
      </c>
      <c r="R2846" s="11">
        <v>201601</v>
      </c>
      <c r="S2846" s="11">
        <v>81</v>
      </c>
      <c r="T2846" s="11" t="s">
        <v>167</v>
      </c>
      <c r="U2846" s="11" t="s">
        <v>3711</v>
      </c>
    </row>
    <row r="2847" spans="1:21">
      <c r="A2847" s="11">
        <v>68550</v>
      </c>
      <c r="B2847" s="11">
        <v>1</v>
      </c>
      <c r="C2847" s="11"/>
      <c r="D2847" s="11">
        <v>136.69999999999999</v>
      </c>
      <c r="E2847" s="11">
        <v>2</v>
      </c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>
        <v>1</v>
      </c>
      <c r="Q2847" s="11">
        <v>178</v>
      </c>
      <c r="R2847" s="11">
        <v>201601</v>
      </c>
      <c r="S2847" s="11">
        <v>81</v>
      </c>
      <c r="T2847" s="11" t="s">
        <v>167</v>
      </c>
      <c r="U2847" s="11" t="s">
        <v>3712</v>
      </c>
    </row>
    <row r="2848" spans="1:21">
      <c r="A2848" s="11">
        <v>68550</v>
      </c>
      <c r="B2848" s="11">
        <v>1</v>
      </c>
      <c r="C2848" s="11"/>
      <c r="D2848" s="11">
        <v>131.6</v>
      </c>
      <c r="E2848" s="11">
        <v>2</v>
      </c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>
        <v>1</v>
      </c>
      <c r="Q2848" s="11">
        <v>178</v>
      </c>
      <c r="R2848" s="11">
        <v>201601</v>
      </c>
      <c r="S2848" s="11">
        <v>81</v>
      </c>
      <c r="T2848" s="11" t="s">
        <v>167</v>
      </c>
      <c r="U2848" s="11" t="s">
        <v>3713</v>
      </c>
    </row>
    <row r="2849" spans="1:21">
      <c r="A2849" s="11">
        <v>68550</v>
      </c>
      <c r="B2849" s="11">
        <v>1</v>
      </c>
      <c r="C2849" s="11"/>
      <c r="D2849" s="11">
        <v>160.30000000000001</v>
      </c>
      <c r="E2849" s="11">
        <v>2</v>
      </c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>
        <v>1</v>
      </c>
      <c r="Q2849" s="11">
        <v>178</v>
      </c>
      <c r="R2849" s="11">
        <v>201601</v>
      </c>
      <c r="S2849" s="11">
        <v>81</v>
      </c>
      <c r="T2849" s="11" t="s">
        <v>167</v>
      </c>
      <c r="U2849" s="11" t="s">
        <v>3714</v>
      </c>
    </row>
    <row r="2850" spans="1:21">
      <c r="A2850" s="11">
        <v>68550</v>
      </c>
      <c r="B2850" s="11">
        <v>1</v>
      </c>
      <c r="C2850" s="11"/>
      <c r="D2850" s="11">
        <v>137.30000000000001</v>
      </c>
      <c r="E2850" s="11">
        <v>2</v>
      </c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>
        <v>1</v>
      </c>
      <c r="Q2850" s="11">
        <v>178</v>
      </c>
      <c r="R2850" s="11">
        <v>201601</v>
      </c>
      <c r="S2850" s="11">
        <v>81</v>
      </c>
      <c r="T2850" s="11" t="s">
        <v>167</v>
      </c>
      <c r="U2850" s="11" t="s">
        <v>3715</v>
      </c>
    </row>
    <row r="2851" spans="1:21">
      <c r="A2851" s="11">
        <v>68550</v>
      </c>
      <c r="B2851" s="11">
        <v>2</v>
      </c>
      <c r="C2851" s="11"/>
      <c r="D2851" s="11">
        <v>109.5</v>
      </c>
      <c r="E2851" s="11">
        <v>3</v>
      </c>
      <c r="F2851" s="11">
        <v>4</v>
      </c>
      <c r="G2851" s="11">
        <v>1</v>
      </c>
      <c r="H2851" s="11">
        <v>5</v>
      </c>
      <c r="I2851" s="11"/>
      <c r="J2851" s="11"/>
      <c r="K2851" s="11"/>
      <c r="L2851" s="11"/>
      <c r="M2851" s="11"/>
      <c r="N2851" s="11"/>
      <c r="O2851" s="11"/>
      <c r="P2851" s="11">
        <v>1</v>
      </c>
      <c r="Q2851" s="11">
        <v>178</v>
      </c>
      <c r="R2851" s="11">
        <v>201601</v>
      </c>
      <c r="S2851" s="11">
        <v>81</v>
      </c>
      <c r="T2851" s="11" t="s">
        <v>167</v>
      </c>
      <c r="U2851" s="11" t="s">
        <v>3716</v>
      </c>
    </row>
    <row r="2852" spans="1:21">
      <c r="A2852" s="11">
        <v>68550</v>
      </c>
      <c r="B2852" s="11">
        <v>2</v>
      </c>
      <c r="C2852" s="11"/>
      <c r="D2852" s="11">
        <v>110.6</v>
      </c>
      <c r="E2852" s="11">
        <v>3</v>
      </c>
      <c r="F2852" s="11">
        <v>4</v>
      </c>
      <c r="G2852" s="11">
        <v>1</v>
      </c>
      <c r="H2852" s="11">
        <v>5</v>
      </c>
      <c r="I2852" s="11"/>
      <c r="J2852" s="11"/>
      <c r="K2852" s="11"/>
      <c r="L2852" s="11"/>
      <c r="M2852" s="11"/>
      <c r="N2852" s="11"/>
      <c r="O2852" s="11"/>
      <c r="P2852" s="11">
        <v>1</v>
      </c>
      <c r="Q2852" s="11">
        <v>178</v>
      </c>
      <c r="R2852" s="11">
        <v>201601</v>
      </c>
      <c r="S2852" s="11">
        <v>81</v>
      </c>
      <c r="T2852" s="11" t="s">
        <v>167</v>
      </c>
      <c r="U2852" s="11" t="s">
        <v>3717</v>
      </c>
    </row>
    <row r="2853" spans="1:21">
      <c r="A2853" s="11">
        <v>68550</v>
      </c>
      <c r="B2853" s="11">
        <v>2</v>
      </c>
      <c r="C2853" s="11"/>
      <c r="D2853" s="11">
        <v>102.7</v>
      </c>
      <c r="E2853" s="11">
        <v>3</v>
      </c>
      <c r="F2853" s="11">
        <v>0</v>
      </c>
      <c r="G2853" s="11">
        <v>0</v>
      </c>
      <c r="H2853" s="11">
        <v>1</v>
      </c>
      <c r="I2853" s="11"/>
      <c r="J2853" s="11"/>
      <c r="K2853" s="11"/>
      <c r="L2853" s="11"/>
      <c r="M2853" s="11"/>
      <c r="N2853" s="11"/>
      <c r="O2853" s="11"/>
      <c r="P2853" s="11">
        <v>1</v>
      </c>
      <c r="Q2853" s="11">
        <v>178</v>
      </c>
      <c r="R2853" s="11">
        <v>201601</v>
      </c>
      <c r="S2853" s="11">
        <v>81</v>
      </c>
      <c r="T2853" s="11" t="s">
        <v>167</v>
      </c>
      <c r="U2853" s="11" t="s">
        <v>3718</v>
      </c>
    </row>
    <row r="2854" spans="1:21">
      <c r="A2854" s="11">
        <v>68570</v>
      </c>
      <c r="B2854" s="11">
        <v>2</v>
      </c>
      <c r="C2854" s="11"/>
      <c r="D2854" s="11">
        <v>82.6</v>
      </c>
      <c r="E2854" s="11">
        <v>3</v>
      </c>
      <c r="F2854" s="11">
        <v>4</v>
      </c>
      <c r="G2854" s="11">
        <v>1</v>
      </c>
      <c r="H2854" s="11">
        <v>6</v>
      </c>
      <c r="I2854" s="11"/>
      <c r="J2854" s="11"/>
      <c r="K2854" s="11"/>
      <c r="L2854" s="11"/>
      <c r="M2854" s="11"/>
      <c r="N2854" s="11"/>
      <c r="O2854" s="11"/>
      <c r="P2854" s="11">
        <v>1</v>
      </c>
      <c r="Q2854" s="11">
        <v>178</v>
      </c>
      <c r="R2854" s="11">
        <v>201601</v>
      </c>
      <c r="S2854" s="11">
        <v>82</v>
      </c>
      <c r="T2854" s="11" t="s">
        <v>165</v>
      </c>
      <c r="U2854" s="11" t="s">
        <v>3719</v>
      </c>
    </row>
    <row r="2855" spans="1:21">
      <c r="A2855" s="11">
        <v>68570</v>
      </c>
      <c r="B2855" s="11">
        <v>2</v>
      </c>
      <c r="C2855" s="11"/>
      <c r="D2855" s="11">
        <v>68.7</v>
      </c>
      <c r="E2855" s="11">
        <v>3</v>
      </c>
      <c r="F2855" s="11">
        <v>4</v>
      </c>
      <c r="G2855" s="11">
        <v>1</v>
      </c>
      <c r="H2855" s="11">
        <v>6</v>
      </c>
      <c r="I2855" s="11"/>
      <c r="J2855" s="11"/>
      <c r="K2855" s="11"/>
      <c r="L2855" s="11"/>
      <c r="M2855" s="11"/>
      <c r="N2855" s="11"/>
      <c r="O2855" s="11"/>
      <c r="P2855" s="11">
        <v>1</v>
      </c>
      <c r="Q2855" s="11">
        <v>178</v>
      </c>
      <c r="R2855" s="11">
        <v>201601</v>
      </c>
      <c r="S2855" s="11">
        <v>82</v>
      </c>
      <c r="T2855" s="11" t="s">
        <v>165</v>
      </c>
      <c r="U2855" s="11" t="s">
        <v>3720</v>
      </c>
    </row>
    <row r="2856" spans="1:21">
      <c r="A2856" s="11">
        <v>68570</v>
      </c>
      <c r="B2856" s="11">
        <v>2</v>
      </c>
      <c r="C2856" s="11"/>
      <c r="D2856" s="11">
        <v>70.099999999999994</v>
      </c>
      <c r="E2856" s="11">
        <v>3</v>
      </c>
      <c r="F2856" s="11">
        <v>4</v>
      </c>
      <c r="G2856" s="11">
        <v>1</v>
      </c>
      <c r="H2856" s="11">
        <v>6</v>
      </c>
      <c r="I2856" s="11"/>
      <c r="J2856" s="11"/>
      <c r="K2856" s="11"/>
      <c r="L2856" s="11"/>
      <c r="M2856" s="11"/>
      <c r="N2856" s="11"/>
      <c r="O2856" s="11"/>
      <c r="P2856" s="11">
        <v>1</v>
      </c>
      <c r="Q2856" s="11">
        <v>178</v>
      </c>
      <c r="R2856" s="11">
        <v>201601</v>
      </c>
      <c r="S2856" s="11">
        <v>82</v>
      </c>
      <c r="T2856" s="11" t="s">
        <v>165</v>
      </c>
      <c r="U2856" s="11" t="s">
        <v>3721</v>
      </c>
    </row>
    <row r="2857" spans="1:21">
      <c r="A2857" s="11">
        <v>68570</v>
      </c>
      <c r="B2857" s="11">
        <v>2</v>
      </c>
      <c r="C2857" s="11"/>
      <c r="D2857" s="11">
        <v>54.6</v>
      </c>
      <c r="E2857" s="11">
        <v>3</v>
      </c>
      <c r="F2857" s="11">
        <v>4</v>
      </c>
      <c r="G2857" s="11">
        <v>1</v>
      </c>
      <c r="H2857" s="11">
        <v>5</v>
      </c>
      <c r="I2857" s="11"/>
      <c r="J2857" s="11"/>
      <c r="K2857" s="11"/>
      <c r="L2857" s="11"/>
      <c r="M2857" s="11"/>
      <c r="N2857" s="11"/>
      <c r="O2857" s="11"/>
      <c r="P2857" s="11">
        <v>1</v>
      </c>
      <c r="Q2857" s="11">
        <v>178</v>
      </c>
      <c r="R2857" s="11">
        <v>201601</v>
      </c>
      <c r="S2857" s="11">
        <v>82</v>
      </c>
      <c r="T2857" s="11" t="s">
        <v>165</v>
      </c>
      <c r="U2857" s="11" t="s">
        <v>3722</v>
      </c>
    </row>
    <row r="2858" spans="1:21">
      <c r="A2858" s="11">
        <v>68570</v>
      </c>
      <c r="B2858" s="11">
        <v>2</v>
      </c>
      <c r="C2858" s="11"/>
      <c r="D2858" s="11">
        <v>29.7</v>
      </c>
      <c r="E2858" s="11">
        <v>1</v>
      </c>
      <c r="F2858" s="11">
        <v>0</v>
      </c>
      <c r="G2858" s="11">
        <v>0</v>
      </c>
      <c r="H2858" s="11">
        <v>0</v>
      </c>
      <c r="I2858" s="11"/>
      <c r="J2858" s="11"/>
      <c r="K2858" s="11"/>
      <c r="L2858" s="11"/>
      <c r="M2858" s="11"/>
      <c r="N2858" s="11"/>
      <c r="O2858" s="11"/>
      <c r="P2858" s="11">
        <v>1</v>
      </c>
      <c r="Q2858" s="11">
        <v>178</v>
      </c>
      <c r="R2858" s="11">
        <v>201601</v>
      </c>
      <c r="S2858" s="11">
        <v>82</v>
      </c>
      <c r="T2858" s="11" t="s">
        <v>165</v>
      </c>
      <c r="U2858" s="11" t="s">
        <v>3723</v>
      </c>
    </row>
    <row r="2859" spans="1:21">
      <c r="A2859" s="11">
        <v>68570</v>
      </c>
      <c r="B2859" s="11">
        <v>2</v>
      </c>
      <c r="C2859" s="11"/>
      <c r="D2859" s="11">
        <v>39.5</v>
      </c>
      <c r="E2859" s="11">
        <v>1</v>
      </c>
      <c r="F2859" s="11">
        <v>0</v>
      </c>
      <c r="G2859" s="11">
        <v>0</v>
      </c>
      <c r="H2859" s="11">
        <v>0</v>
      </c>
      <c r="I2859" s="11"/>
      <c r="J2859" s="11"/>
      <c r="K2859" s="11"/>
      <c r="L2859" s="11"/>
      <c r="M2859" s="11"/>
      <c r="N2859" s="11"/>
      <c r="O2859" s="11"/>
      <c r="P2859" s="11">
        <v>1</v>
      </c>
      <c r="Q2859" s="11">
        <v>178</v>
      </c>
      <c r="R2859" s="11">
        <v>201601</v>
      </c>
      <c r="S2859" s="11">
        <v>82</v>
      </c>
      <c r="T2859" s="11" t="s">
        <v>165</v>
      </c>
      <c r="U2859" s="11" t="s">
        <v>3724</v>
      </c>
    </row>
    <row r="2860" spans="1:21">
      <c r="A2860" s="11">
        <v>68570</v>
      </c>
      <c r="B2860" s="11">
        <v>2</v>
      </c>
      <c r="C2860" s="11"/>
      <c r="D2860" s="11">
        <v>34.4</v>
      </c>
      <c r="E2860" s="11">
        <v>1</v>
      </c>
      <c r="F2860" s="11">
        <v>0</v>
      </c>
      <c r="G2860" s="11">
        <v>0</v>
      </c>
      <c r="H2860" s="11">
        <v>0</v>
      </c>
      <c r="I2860" s="11"/>
      <c r="J2860" s="11"/>
      <c r="K2860" s="11"/>
      <c r="L2860" s="11"/>
      <c r="M2860" s="11"/>
      <c r="N2860" s="11"/>
      <c r="O2860" s="11"/>
      <c r="P2860" s="11">
        <v>1</v>
      </c>
      <c r="Q2860" s="11">
        <v>178</v>
      </c>
      <c r="R2860" s="11">
        <v>201601</v>
      </c>
      <c r="S2860" s="11">
        <v>82</v>
      </c>
      <c r="T2860" s="11" t="s">
        <v>165</v>
      </c>
      <c r="U2860" s="11" t="s">
        <v>3725</v>
      </c>
    </row>
    <row r="2861" spans="1:21">
      <c r="A2861" s="11">
        <v>68570</v>
      </c>
      <c r="B2861" s="11">
        <v>2</v>
      </c>
      <c r="C2861" s="11"/>
      <c r="D2861" s="11">
        <v>26.7</v>
      </c>
      <c r="E2861" s="11">
        <v>2</v>
      </c>
      <c r="F2861" s="11">
        <v>0</v>
      </c>
      <c r="G2861" s="11">
        <v>0</v>
      </c>
      <c r="H2861" s="11">
        <v>0</v>
      </c>
      <c r="I2861" s="11"/>
      <c r="J2861" s="11"/>
      <c r="K2861" s="11"/>
      <c r="L2861" s="11"/>
      <c r="M2861" s="11"/>
      <c r="N2861" s="11"/>
      <c r="O2861" s="11"/>
      <c r="P2861" s="11">
        <v>1</v>
      </c>
      <c r="Q2861" s="11">
        <v>178</v>
      </c>
      <c r="R2861" s="11">
        <v>201601</v>
      </c>
      <c r="S2861" s="11">
        <v>82</v>
      </c>
      <c r="T2861" s="11" t="s">
        <v>165</v>
      </c>
      <c r="U2861" s="11" t="s">
        <v>3726</v>
      </c>
    </row>
    <row r="2862" spans="1:21">
      <c r="A2862" s="11">
        <v>68570</v>
      </c>
      <c r="B2862" s="11">
        <v>2</v>
      </c>
      <c r="C2862" s="11"/>
      <c r="D2862" s="11">
        <v>35.200000000000003</v>
      </c>
      <c r="E2862" s="11">
        <v>2</v>
      </c>
      <c r="F2862" s="11">
        <v>0</v>
      </c>
      <c r="G2862" s="11">
        <v>0</v>
      </c>
      <c r="H2862" s="11">
        <v>0</v>
      </c>
      <c r="I2862" s="11"/>
      <c r="J2862" s="11"/>
      <c r="K2862" s="11"/>
      <c r="L2862" s="11"/>
      <c r="M2862" s="11"/>
      <c r="N2862" s="11"/>
      <c r="O2862" s="11"/>
      <c r="P2862" s="11">
        <v>1</v>
      </c>
      <c r="Q2862" s="11">
        <v>178</v>
      </c>
      <c r="R2862" s="11">
        <v>201601</v>
      </c>
      <c r="S2862" s="11">
        <v>82</v>
      </c>
      <c r="T2862" s="11" t="s">
        <v>165</v>
      </c>
      <c r="U2862" s="11" t="s">
        <v>3727</v>
      </c>
    </row>
    <row r="2863" spans="1:21">
      <c r="A2863" s="11">
        <v>68570</v>
      </c>
      <c r="B2863" s="11">
        <v>2</v>
      </c>
      <c r="C2863" s="11"/>
      <c r="D2863" s="11">
        <v>40</v>
      </c>
      <c r="E2863" s="11">
        <v>2</v>
      </c>
      <c r="F2863" s="11">
        <v>0</v>
      </c>
      <c r="G2863" s="11">
        <v>0</v>
      </c>
      <c r="H2863" s="11">
        <v>0</v>
      </c>
      <c r="I2863" s="11"/>
      <c r="J2863" s="11"/>
      <c r="K2863" s="11"/>
      <c r="L2863" s="11"/>
      <c r="M2863" s="11"/>
      <c r="N2863" s="11"/>
      <c r="O2863" s="11"/>
      <c r="P2863" s="11">
        <v>1</v>
      </c>
      <c r="Q2863" s="11">
        <v>178</v>
      </c>
      <c r="R2863" s="11">
        <v>201601</v>
      </c>
      <c r="S2863" s="11">
        <v>82</v>
      </c>
      <c r="T2863" s="11" t="s">
        <v>165</v>
      </c>
      <c r="U2863" s="11" t="s">
        <v>3728</v>
      </c>
    </row>
    <row r="2864" spans="1:21">
      <c r="A2864" s="11">
        <v>68570</v>
      </c>
      <c r="B2864" s="11">
        <v>2</v>
      </c>
      <c r="C2864" s="11"/>
      <c r="D2864" s="11">
        <v>34.4</v>
      </c>
      <c r="E2864" s="11">
        <v>2</v>
      </c>
      <c r="F2864" s="11">
        <v>0</v>
      </c>
      <c r="G2864" s="11">
        <v>0</v>
      </c>
      <c r="H2864" s="11">
        <v>0</v>
      </c>
      <c r="I2864" s="11"/>
      <c r="J2864" s="11"/>
      <c r="K2864" s="11"/>
      <c r="L2864" s="11"/>
      <c r="M2864" s="11"/>
      <c r="N2864" s="11"/>
      <c r="O2864" s="11"/>
      <c r="P2864" s="11">
        <v>1</v>
      </c>
      <c r="Q2864" s="11">
        <v>178</v>
      </c>
      <c r="R2864" s="11">
        <v>201601</v>
      </c>
      <c r="S2864" s="11">
        <v>82</v>
      </c>
      <c r="T2864" s="11" t="s">
        <v>165</v>
      </c>
      <c r="U2864" s="11" t="s">
        <v>3729</v>
      </c>
    </row>
    <row r="2865" spans="1:21">
      <c r="A2865" s="11">
        <v>68570</v>
      </c>
      <c r="B2865" s="11">
        <v>2</v>
      </c>
      <c r="C2865" s="11"/>
      <c r="D2865" s="11">
        <v>38.5</v>
      </c>
      <c r="E2865" s="11">
        <v>2</v>
      </c>
      <c r="F2865" s="11">
        <v>0</v>
      </c>
      <c r="G2865" s="11">
        <v>0</v>
      </c>
      <c r="H2865" s="11">
        <v>0</v>
      </c>
      <c r="I2865" s="11"/>
      <c r="J2865" s="11"/>
      <c r="K2865" s="11"/>
      <c r="L2865" s="11"/>
      <c r="M2865" s="11"/>
      <c r="N2865" s="11"/>
      <c r="O2865" s="11"/>
      <c r="P2865" s="11">
        <v>1</v>
      </c>
      <c r="Q2865" s="11">
        <v>178</v>
      </c>
      <c r="R2865" s="11">
        <v>201601</v>
      </c>
      <c r="S2865" s="11">
        <v>82</v>
      </c>
      <c r="T2865" s="11" t="s">
        <v>165</v>
      </c>
      <c r="U2865" s="11" t="s">
        <v>3730</v>
      </c>
    </row>
    <row r="2866" spans="1:21">
      <c r="A2866" s="11">
        <v>68570</v>
      </c>
      <c r="B2866" s="11">
        <v>2</v>
      </c>
      <c r="C2866" s="11"/>
      <c r="D2866" s="11">
        <v>38.700000000000003</v>
      </c>
      <c r="E2866" s="11">
        <v>2</v>
      </c>
      <c r="F2866" s="11">
        <v>0</v>
      </c>
      <c r="G2866" s="11">
        <v>0</v>
      </c>
      <c r="H2866" s="11">
        <v>0</v>
      </c>
      <c r="I2866" s="11"/>
      <c r="J2866" s="11"/>
      <c r="K2866" s="11"/>
      <c r="L2866" s="11"/>
      <c r="M2866" s="11"/>
      <c r="N2866" s="11"/>
      <c r="O2866" s="11"/>
      <c r="P2866" s="11">
        <v>1</v>
      </c>
      <c r="Q2866" s="11">
        <v>178</v>
      </c>
      <c r="R2866" s="11">
        <v>201601</v>
      </c>
      <c r="S2866" s="11">
        <v>82</v>
      </c>
      <c r="T2866" s="11" t="s">
        <v>165</v>
      </c>
      <c r="U2866" s="11" t="s">
        <v>3731</v>
      </c>
    </row>
    <row r="2867" spans="1:21">
      <c r="A2867" s="11">
        <v>68570</v>
      </c>
      <c r="B2867" s="11">
        <v>2</v>
      </c>
      <c r="C2867" s="11"/>
      <c r="D2867" s="11">
        <v>38.9</v>
      </c>
      <c r="E2867" s="11">
        <v>2</v>
      </c>
      <c r="F2867" s="11">
        <v>0</v>
      </c>
      <c r="G2867" s="11">
        <v>0</v>
      </c>
      <c r="H2867" s="11">
        <v>0</v>
      </c>
      <c r="I2867" s="11"/>
      <c r="J2867" s="11"/>
      <c r="K2867" s="11"/>
      <c r="L2867" s="11"/>
      <c r="M2867" s="11"/>
      <c r="N2867" s="11"/>
      <c r="O2867" s="11"/>
      <c r="P2867" s="11">
        <v>1</v>
      </c>
      <c r="Q2867" s="11">
        <v>178</v>
      </c>
      <c r="R2867" s="11">
        <v>201601</v>
      </c>
      <c r="S2867" s="11">
        <v>82</v>
      </c>
      <c r="T2867" s="11" t="s">
        <v>165</v>
      </c>
      <c r="U2867" s="11" t="s">
        <v>3732</v>
      </c>
    </row>
    <row r="2868" spans="1:21">
      <c r="A2868" s="11">
        <v>68570</v>
      </c>
      <c r="B2868" s="11">
        <v>2</v>
      </c>
      <c r="C2868" s="11"/>
      <c r="D2868" s="11">
        <v>33.799999999999997</v>
      </c>
      <c r="E2868" s="11">
        <v>2</v>
      </c>
      <c r="F2868" s="11">
        <v>0</v>
      </c>
      <c r="G2868" s="11">
        <v>0</v>
      </c>
      <c r="H2868" s="11">
        <v>0</v>
      </c>
      <c r="I2868" s="11"/>
      <c r="J2868" s="11"/>
      <c r="K2868" s="11"/>
      <c r="L2868" s="11"/>
      <c r="M2868" s="11"/>
      <c r="N2868" s="11"/>
      <c r="O2868" s="11"/>
      <c r="P2868" s="11">
        <v>1</v>
      </c>
      <c r="Q2868" s="11">
        <v>178</v>
      </c>
      <c r="R2868" s="11">
        <v>201601</v>
      </c>
      <c r="S2868" s="11">
        <v>82</v>
      </c>
      <c r="T2868" s="11" t="s">
        <v>165</v>
      </c>
      <c r="U2868" s="11" t="s">
        <v>3733</v>
      </c>
    </row>
    <row r="2869" spans="1:21">
      <c r="A2869" s="11">
        <v>68570</v>
      </c>
      <c r="B2869" s="11">
        <v>2</v>
      </c>
      <c r="C2869" s="11"/>
      <c r="D2869" s="11">
        <v>34.6</v>
      </c>
      <c r="E2869" s="11">
        <v>2</v>
      </c>
      <c r="F2869" s="11">
        <v>0</v>
      </c>
      <c r="G2869" s="11">
        <v>0</v>
      </c>
      <c r="H2869" s="11">
        <v>0</v>
      </c>
      <c r="I2869" s="11"/>
      <c r="J2869" s="11"/>
      <c r="K2869" s="11"/>
      <c r="L2869" s="11"/>
      <c r="M2869" s="11"/>
      <c r="N2869" s="11"/>
      <c r="O2869" s="11"/>
      <c r="P2869" s="11">
        <v>1</v>
      </c>
      <c r="Q2869" s="11">
        <v>178</v>
      </c>
      <c r="R2869" s="11">
        <v>201601</v>
      </c>
      <c r="S2869" s="11">
        <v>82</v>
      </c>
      <c r="T2869" s="11" t="s">
        <v>165</v>
      </c>
      <c r="U2869" s="11" t="s">
        <v>3734</v>
      </c>
    </row>
    <row r="2870" spans="1:21">
      <c r="A2870" s="11">
        <v>68570</v>
      </c>
      <c r="B2870" s="11">
        <v>2</v>
      </c>
      <c r="C2870" s="11"/>
      <c r="D2870" s="11">
        <v>36.700000000000003</v>
      </c>
      <c r="E2870" s="11">
        <v>2</v>
      </c>
      <c r="F2870" s="11">
        <v>0</v>
      </c>
      <c r="G2870" s="11">
        <v>0</v>
      </c>
      <c r="H2870" s="11">
        <v>0</v>
      </c>
      <c r="I2870" s="11"/>
      <c r="J2870" s="11"/>
      <c r="K2870" s="11"/>
      <c r="L2870" s="11"/>
      <c r="M2870" s="11"/>
      <c r="N2870" s="11"/>
      <c r="O2870" s="11"/>
      <c r="P2870" s="11">
        <v>1</v>
      </c>
      <c r="Q2870" s="11">
        <v>178</v>
      </c>
      <c r="R2870" s="11">
        <v>201601</v>
      </c>
      <c r="S2870" s="11">
        <v>82</v>
      </c>
      <c r="T2870" s="11" t="s">
        <v>165</v>
      </c>
      <c r="U2870" s="11" t="s">
        <v>3735</v>
      </c>
    </row>
    <row r="2871" spans="1:21">
      <c r="A2871" s="11">
        <v>68570</v>
      </c>
      <c r="B2871" s="11">
        <v>2</v>
      </c>
      <c r="C2871" s="11"/>
      <c r="D2871" s="11">
        <v>25.1</v>
      </c>
      <c r="E2871" s="11">
        <v>2</v>
      </c>
      <c r="F2871" s="11">
        <v>0</v>
      </c>
      <c r="G2871" s="11">
        <v>0</v>
      </c>
      <c r="H2871" s="11">
        <v>0</v>
      </c>
      <c r="I2871" s="11"/>
      <c r="J2871" s="11"/>
      <c r="K2871" s="11"/>
      <c r="L2871" s="11"/>
      <c r="M2871" s="11"/>
      <c r="N2871" s="11"/>
      <c r="O2871" s="11"/>
      <c r="P2871" s="11">
        <v>1</v>
      </c>
      <c r="Q2871" s="11">
        <v>178</v>
      </c>
      <c r="R2871" s="11">
        <v>201601</v>
      </c>
      <c r="S2871" s="11">
        <v>82</v>
      </c>
      <c r="T2871" s="11" t="s">
        <v>165</v>
      </c>
      <c r="U2871" s="11" t="s">
        <v>3736</v>
      </c>
    </row>
    <row r="2872" spans="1:21">
      <c r="A2872" s="11">
        <v>68570</v>
      </c>
      <c r="B2872" s="11">
        <v>2</v>
      </c>
      <c r="C2872" s="11"/>
      <c r="D2872" s="11">
        <v>33.299999999999997</v>
      </c>
      <c r="E2872" s="11">
        <v>2</v>
      </c>
      <c r="F2872" s="11">
        <v>0</v>
      </c>
      <c r="G2872" s="11">
        <v>0</v>
      </c>
      <c r="H2872" s="11">
        <v>0</v>
      </c>
      <c r="I2872" s="11"/>
      <c r="J2872" s="11"/>
      <c r="K2872" s="11"/>
      <c r="L2872" s="11"/>
      <c r="M2872" s="11"/>
      <c r="N2872" s="11"/>
      <c r="O2872" s="11"/>
      <c r="P2872" s="11">
        <v>1</v>
      </c>
      <c r="Q2872" s="11">
        <v>178</v>
      </c>
      <c r="R2872" s="11">
        <v>201601</v>
      </c>
      <c r="S2872" s="11">
        <v>82</v>
      </c>
      <c r="T2872" s="11" t="s">
        <v>165</v>
      </c>
      <c r="U2872" s="11" t="s">
        <v>3737</v>
      </c>
    </row>
    <row r="2873" spans="1:21">
      <c r="A2873" s="11">
        <v>68570</v>
      </c>
      <c r="B2873" s="11">
        <v>2</v>
      </c>
      <c r="C2873" s="11"/>
      <c r="D2873" s="11">
        <v>35.700000000000003</v>
      </c>
      <c r="E2873" s="11">
        <v>2</v>
      </c>
      <c r="F2873" s="11">
        <v>0</v>
      </c>
      <c r="G2873" s="11">
        <v>0</v>
      </c>
      <c r="H2873" s="11">
        <v>0</v>
      </c>
      <c r="I2873" s="11"/>
      <c r="J2873" s="11"/>
      <c r="K2873" s="11"/>
      <c r="L2873" s="11"/>
      <c r="M2873" s="11"/>
      <c r="N2873" s="11"/>
      <c r="O2873" s="11"/>
      <c r="P2873" s="11">
        <v>1</v>
      </c>
      <c r="Q2873" s="11">
        <v>178</v>
      </c>
      <c r="R2873" s="11">
        <v>201601</v>
      </c>
      <c r="S2873" s="11">
        <v>82</v>
      </c>
      <c r="T2873" s="11" t="s">
        <v>165</v>
      </c>
      <c r="U2873" s="11" t="s">
        <v>3738</v>
      </c>
    </row>
    <row r="2874" spans="1:21">
      <c r="A2874" s="11">
        <v>68550</v>
      </c>
      <c r="B2874" s="11">
        <v>1</v>
      </c>
      <c r="C2874" s="11"/>
      <c r="D2874" s="11">
        <v>68.900000000000006</v>
      </c>
      <c r="E2874" s="11">
        <v>2</v>
      </c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>
        <v>1</v>
      </c>
      <c r="Q2874" s="11">
        <v>178</v>
      </c>
      <c r="R2874" s="11">
        <v>201601</v>
      </c>
      <c r="S2874" s="11">
        <v>82</v>
      </c>
      <c r="T2874" s="11" t="s">
        <v>165</v>
      </c>
      <c r="U2874" s="11" t="s">
        <v>3739</v>
      </c>
    </row>
    <row r="2875" spans="1:21">
      <c r="A2875" s="11">
        <v>68550</v>
      </c>
      <c r="B2875" s="11">
        <v>1</v>
      </c>
      <c r="C2875" s="11"/>
      <c r="D2875" s="11">
        <v>89.1</v>
      </c>
      <c r="E2875" s="11">
        <v>2</v>
      </c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>
        <v>1</v>
      </c>
      <c r="Q2875" s="11">
        <v>178</v>
      </c>
      <c r="R2875" s="11">
        <v>201601</v>
      </c>
      <c r="S2875" s="11">
        <v>82</v>
      </c>
      <c r="T2875" s="11" t="s">
        <v>165</v>
      </c>
      <c r="U2875" s="11" t="s">
        <v>3740</v>
      </c>
    </row>
    <row r="2876" spans="1:21">
      <c r="A2876" s="11">
        <v>68550</v>
      </c>
      <c r="B2876" s="11">
        <v>1</v>
      </c>
      <c r="C2876" s="11"/>
      <c r="D2876" s="11">
        <v>74.900000000000006</v>
      </c>
      <c r="E2876" s="11">
        <v>2</v>
      </c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>
        <v>1</v>
      </c>
      <c r="Q2876" s="11">
        <v>178</v>
      </c>
      <c r="R2876" s="11">
        <v>201601</v>
      </c>
      <c r="S2876" s="11">
        <v>82</v>
      </c>
      <c r="T2876" s="11" t="s">
        <v>165</v>
      </c>
      <c r="U2876" s="11" t="s">
        <v>3741</v>
      </c>
    </row>
    <row r="2877" spans="1:21">
      <c r="A2877" s="11">
        <v>68550</v>
      </c>
      <c r="B2877" s="11">
        <v>1</v>
      </c>
      <c r="C2877" s="11"/>
      <c r="D2877" s="11">
        <v>67</v>
      </c>
      <c r="E2877" s="11">
        <v>2</v>
      </c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>
        <v>1</v>
      </c>
      <c r="Q2877" s="11">
        <v>178</v>
      </c>
      <c r="R2877" s="11">
        <v>201601</v>
      </c>
      <c r="S2877" s="11">
        <v>82</v>
      </c>
      <c r="T2877" s="11" t="s">
        <v>165</v>
      </c>
      <c r="U2877" s="11" t="s">
        <v>3742</v>
      </c>
    </row>
    <row r="2878" spans="1:21">
      <c r="A2878" s="11">
        <v>68550</v>
      </c>
      <c r="B2878" s="11">
        <v>1</v>
      </c>
      <c r="C2878" s="11"/>
      <c r="D2878" s="11">
        <v>78.3</v>
      </c>
      <c r="E2878" s="11">
        <v>2</v>
      </c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>
        <v>1</v>
      </c>
      <c r="Q2878" s="11">
        <v>178</v>
      </c>
      <c r="R2878" s="11">
        <v>201601</v>
      </c>
      <c r="S2878" s="11">
        <v>82</v>
      </c>
      <c r="T2878" s="11" t="s">
        <v>165</v>
      </c>
      <c r="U2878" s="11" t="s">
        <v>3743</v>
      </c>
    </row>
    <row r="2879" spans="1:21">
      <c r="A2879" s="11">
        <v>68550</v>
      </c>
      <c r="B2879" s="11">
        <v>1</v>
      </c>
      <c r="C2879" s="11"/>
      <c r="D2879" s="11">
        <v>90.2</v>
      </c>
      <c r="E2879" s="11">
        <v>2</v>
      </c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>
        <v>1</v>
      </c>
      <c r="Q2879" s="11">
        <v>178</v>
      </c>
      <c r="R2879" s="11">
        <v>201601</v>
      </c>
      <c r="S2879" s="11">
        <v>82</v>
      </c>
      <c r="T2879" s="11" t="s">
        <v>165</v>
      </c>
      <c r="U2879" s="11" t="s">
        <v>3744</v>
      </c>
    </row>
    <row r="2880" spans="1:21">
      <c r="A2880" s="11">
        <v>68550</v>
      </c>
      <c r="B2880" s="11">
        <v>1</v>
      </c>
      <c r="C2880" s="11"/>
      <c r="D2880" s="11">
        <v>128.6</v>
      </c>
      <c r="E2880" s="11">
        <v>2</v>
      </c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>
        <v>1</v>
      </c>
      <c r="Q2880" s="11">
        <v>178</v>
      </c>
      <c r="R2880" s="11">
        <v>201601</v>
      </c>
      <c r="S2880" s="11">
        <v>82</v>
      </c>
      <c r="T2880" s="11" t="s">
        <v>165</v>
      </c>
      <c r="U2880" s="11" t="s">
        <v>3745</v>
      </c>
    </row>
    <row r="2881" spans="1:21">
      <c r="A2881" s="11">
        <v>68550</v>
      </c>
      <c r="B2881" s="11">
        <v>1</v>
      </c>
      <c r="C2881" s="11"/>
      <c r="D2881" s="11">
        <v>75.2</v>
      </c>
      <c r="E2881" s="11">
        <v>2</v>
      </c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>
        <v>1</v>
      </c>
      <c r="Q2881" s="11">
        <v>178</v>
      </c>
      <c r="R2881" s="11">
        <v>201601</v>
      </c>
      <c r="S2881" s="11">
        <v>82</v>
      </c>
      <c r="T2881" s="11" t="s">
        <v>165</v>
      </c>
      <c r="U2881" s="11" t="s">
        <v>3746</v>
      </c>
    </row>
    <row r="2882" spans="1:21">
      <c r="A2882" s="11">
        <v>68550</v>
      </c>
      <c r="B2882" s="11">
        <v>1</v>
      </c>
      <c r="C2882" s="11"/>
      <c r="D2882" s="11">
        <v>104.4</v>
      </c>
      <c r="E2882" s="11">
        <v>2</v>
      </c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>
        <v>1</v>
      </c>
      <c r="Q2882" s="11">
        <v>178</v>
      </c>
      <c r="R2882" s="11">
        <v>201601</v>
      </c>
      <c r="S2882" s="11">
        <v>82</v>
      </c>
      <c r="T2882" s="11" t="s">
        <v>165</v>
      </c>
      <c r="U2882" s="11" t="s">
        <v>3747</v>
      </c>
    </row>
    <row r="2883" spans="1:21">
      <c r="A2883" s="11">
        <v>68550</v>
      </c>
      <c r="B2883" s="11">
        <v>1</v>
      </c>
      <c r="C2883" s="11"/>
      <c r="D2883" s="11">
        <v>66</v>
      </c>
      <c r="E2883" s="11">
        <v>2</v>
      </c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>
        <v>1</v>
      </c>
      <c r="Q2883" s="11">
        <v>178</v>
      </c>
      <c r="R2883" s="11">
        <v>201601</v>
      </c>
      <c r="S2883" s="11">
        <v>82</v>
      </c>
      <c r="T2883" s="11" t="s">
        <v>165</v>
      </c>
      <c r="U2883" s="11" t="s">
        <v>3748</v>
      </c>
    </row>
    <row r="2884" spans="1:21">
      <c r="A2884" s="11">
        <v>68550</v>
      </c>
      <c r="B2884" s="11">
        <v>1</v>
      </c>
      <c r="C2884" s="11"/>
      <c r="D2884" s="11">
        <v>48.6</v>
      </c>
      <c r="E2884" s="11">
        <v>2</v>
      </c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>
        <v>1</v>
      </c>
      <c r="Q2884" s="11">
        <v>178</v>
      </c>
      <c r="R2884" s="11">
        <v>201601</v>
      </c>
      <c r="S2884" s="11">
        <v>82</v>
      </c>
      <c r="T2884" s="11" t="s">
        <v>165</v>
      </c>
      <c r="U2884" s="11" t="s">
        <v>3749</v>
      </c>
    </row>
    <row r="2885" spans="1:21">
      <c r="A2885" s="11">
        <v>68550</v>
      </c>
      <c r="B2885" s="11">
        <v>2</v>
      </c>
      <c r="C2885" s="11"/>
      <c r="D2885" s="11">
        <v>65.900000000000006</v>
      </c>
      <c r="E2885" s="11">
        <v>2</v>
      </c>
      <c r="F2885" s="11">
        <v>0</v>
      </c>
      <c r="G2885" s="11">
        <v>0</v>
      </c>
      <c r="H2885" s="11">
        <v>0</v>
      </c>
      <c r="I2885" s="11"/>
      <c r="J2885" s="11"/>
      <c r="K2885" s="11"/>
      <c r="L2885" s="11"/>
      <c r="M2885" s="11"/>
      <c r="N2885" s="11"/>
      <c r="O2885" s="11"/>
      <c r="P2885" s="11">
        <v>1</v>
      </c>
      <c r="Q2885" s="11">
        <v>178</v>
      </c>
      <c r="R2885" s="11">
        <v>201601</v>
      </c>
      <c r="S2885" s="11">
        <v>82</v>
      </c>
      <c r="T2885" s="11" t="s">
        <v>165</v>
      </c>
      <c r="U2885" s="11" t="s">
        <v>3750</v>
      </c>
    </row>
    <row r="2886" spans="1:21">
      <c r="A2886" s="11">
        <v>68570</v>
      </c>
      <c r="B2886" s="11">
        <v>1</v>
      </c>
      <c r="C2886" s="11"/>
      <c r="D2886" s="11">
        <v>40.1</v>
      </c>
      <c r="E2886" s="11">
        <v>1</v>
      </c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>
        <v>1</v>
      </c>
      <c r="Q2886" s="11">
        <v>178</v>
      </c>
      <c r="R2886" s="11">
        <v>201601</v>
      </c>
      <c r="S2886" s="11">
        <v>82</v>
      </c>
      <c r="T2886" s="11" t="s">
        <v>165</v>
      </c>
      <c r="U2886" s="11" t="s">
        <v>3751</v>
      </c>
    </row>
    <row r="2887" spans="1:21">
      <c r="A2887" s="11">
        <v>68570</v>
      </c>
      <c r="B2887" s="11">
        <v>1</v>
      </c>
      <c r="C2887" s="11"/>
      <c r="D2887" s="11">
        <v>43</v>
      </c>
      <c r="E2887" s="11">
        <v>1</v>
      </c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>
        <v>1</v>
      </c>
      <c r="Q2887" s="11">
        <v>178</v>
      </c>
      <c r="R2887" s="11">
        <v>201601</v>
      </c>
      <c r="S2887" s="11">
        <v>82</v>
      </c>
      <c r="T2887" s="11" t="s">
        <v>165</v>
      </c>
      <c r="U2887" s="11" t="s">
        <v>3752</v>
      </c>
    </row>
    <row r="2888" spans="1:21">
      <c r="A2888" s="11">
        <v>68570</v>
      </c>
      <c r="B2888" s="11">
        <v>1</v>
      </c>
      <c r="C2888" s="11"/>
      <c r="D2888" s="11">
        <v>41.8</v>
      </c>
      <c r="E2888" s="11">
        <v>2</v>
      </c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>
        <v>1</v>
      </c>
      <c r="Q2888" s="11">
        <v>178</v>
      </c>
      <c r="R2888" s="11">
        <v>201601</v>
      </c>
      <c r="S2888" s="11">
        <v>82</v>
      </c>
      <c r="T2888" s="11" t="s">
        <v>165</v>
      </c>
      <c r="U2888" s="11" t="s">
        <v>3753</v>
      </c>
    </row>
    <row r="2889" spans="1:21">
      <c r="A2889" s="11">
        <v>68570</v>
      </c>
      <c r="B2889" s="11">
        <v>1</v>
      </c>
      <c r="C2889" s="11"/>
      <c r="D2889" s="11">
        <v>35.9</v>
      </c>
      <c r="E2889" s="11">
        <v>2</v>
      </c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>
        <v>1</v>
      </c>
      <c r="Q2889" s="11">
        <v>178</v>
      </c>
      <c r="R2889" s="11">
        <v>201601</v>
      </c>
      <c r="S2889" s="11">
        <v>82</v>
      </c>
      <c r="T2889" s="11" t="s">
        <v>165</v>
      </c>
      <c r="U2889" s="11" t="s">
        <v>3754</v>
      </c>
    </row>
    <row r="2890" spans="1:21">
      <c r="A2890" s="11">
        <v>68570</v>
      </c>
      <c r="B2890" s="11">
        <v>1</v>
      </c>
      <c r="C2890" s="11"/>
      <c r="D2890" s="11">
        <v>42.1</v>
      </c>
      <c r="E2890" s="11">
        <v>2</v>
      </c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>
        <v>1</v>
      </c>
      <c r="Q2890" s="11">
        <v>178</v>
      </c>
      <c r="R2890" s="11">
        <v>201601</v>
      </c>
      <c r="S2890" s="11">
        <v>82</v>
      </c>
      <c r="T2890" s="11" t="s">
        <v>165</v>
      </c>
      <c r="U2890" s="11" t="s">
        <v>3755</v>
      </c>
    </row>
    <row r="2891" spans="1:21">
      <c r="A2891" s="11">
        <v>68570</v>
      </c>
      <c r="B2891" s="11">
        <v>1</v>
      </c>
      <c r="C2891" s="11"/>
      <c r="D2891" s="11">
        <v>32.4</v>
      </c>
      <c r="E2891" s="11">
        <v>2</v>
      </c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>
        <v>1</v>
      </c>
      <c r="Q2891" s="11">
        <v>178</v>
      </c>
      <c r="R2891" s="11">
        <v>201601</v>
      </c>
      <c r="S2891" s="11">
        <v>82</v>
      </c>
      <c r="T2891" s="11" t="s">
        <v>165</v>
      </c>
      <c r="U2891" s="11" t="s">
        <v>3756</v>
      </c>
    </row>
    <row r="2892" spans="1:21">
      <c r="A2892" s="11">
        <v>68570</v>
      </c>
      <c r="B2892" s="11">
        <v>1</v>
      </c>
      <c r="C2892" s="11"/>
      <c r="D2892" s="11">
        <v>71.900000000000006</v>
      </c>
      <c r="E2892" s="11">
        <v>2</v>
      </c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>
        <v>1</v>
      </c>
      <c r="Q2892" s="11">
        <v>178</v>
      </c>
      <c r="R2892" s="11">
        <v>201601</v>
      </c>
      <c r="S2892" s="11">
        <v>82</v>
      </c>
      <c r="T2892" s="11" t="s">
        <v>165</v>
      </c>
      <c r="U2892" s="11" t="s">
        <v>3757</v>
      </c>
    </row>
    <row r="2893" spans="1:21">
      <c r="A2893" s="11">
        <v>68570</v>
      </c>
      <c r="B2893" s="11">
        <v>1</v>
      </c>
      <c r="C2893" s="11"/>
      <c r="D2893" s="11">
        <v>80.7</v>
      </c>
      <c r="E2893" s="11">
        <v>2</v>
      </c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>
        <v>1</v>
      </c>
      <c r="Q2893" s="11">
        <v>178</v>
      </c>
      <c r="R2893" s="11">
        <v>201601</v>
      </c>
      <c r="S2893" s="11">
        <v>82</v>
      </c>
      <c r="T2893" s="11" t="s">
        <v>165</v>
      </c>
      <c r="U2893" s="11" t="s">
        <v>3758</v>
      </c>
    </row>
    <row r="2894" spans="1:21">
      <c r="A2894" s="11">
        <v>68570</v>
      </c>
      <c r="B2894" s="11">
        <v>1</v>
      </c>
      <c r="C2894" s="11"/>
      <c r="D2894" s="11">
        <v>89.4</v>
      </c>
      <c r="E2894" s="11">
        <v>2</v>
      </c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>
        <v>1</v>
      </c>
      <c r="Q2894" s="11">
        <v>178</v>
      </c>
      <c r="R2894" s="11">
        <v>201601</v>
      </c>
      <c r="S2894" s="11">
        <v>82</v>
      </c>
      <c r="T2894" s="11" t="s">
        <v>165</v>
      </c>
      <c r="U2894" s="11" t="s">
        <v>3759</v>
      </c>
    </row>
    <row r="2895" spans="1:21">
      <c r="A2895" s="11">
        <v>68570</v>
      </c>
      <c r="B2895" s="11">
        <v>1</v>
      </c>
      <c r="C2895" s="11"/>
      <c r="D2895" s="11">
        <v>97</v>
      </c>
      <c r="E2895" s="11">
        <v>2</v>
      </c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>
        <v>1</v>
      </c>
      <c r="Q2895" s="11">
        <v>178</v>
      </c>
      <c r="R2895" s="11">
        <v>201601</v>
      </c>
      <c r="S2895" s="11">
        <v>82</v>
      </c>
      <c r="T2895" s="11" t="s">
        <v>165</v>
      </c>
      <c r="U2895" s="11" t="s">
        <v>3760</v>
      </c>
    </row>
    <row r="2896" spans="1:21">
      <c r="A2896" s="11">
        <v>68570</v>
      </c>
      <c r="B2896" s="11">
        <v>1</v>
      </c>
      <c r="C2896" s="11"/>
      <c r="D2896" s="11">
        <v>108.2</v>
      </c>
      <c r="E2896" s="11">
        <v>2</v>
      </c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>
        <v>1</v>
      </c>
      <c r="Q2896" s="11">
        <v>178</v>
      </c>
      <c r="R2896" s="11">
        <v>201601</v>
      </c>
      <c r="S2896" s="11">
        <v>82</v>
      </c>
      <c r="T2896" s="11" t="s">
        <v>165</v>
      </c>
      <c r="U2896" s="11" t="s">
        <v>3761</v>
      </c>
    </row>
    <row r="2897" spans="1:21">
      <c r="A2897" s="11">
        <v>68570</v>
      </c>
      <c r="B2897" s="11">
        <v>1</v>
      </c>
      <c r="C2897" s="11"/>
      <c r="D2897" s="11">
        <v>88.8</v>
      </c>
      <c r="E2897" s="11">
        <v>2</v>
      </c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>
        <v>1</v>
      </c>
      <c r="Q2897" s="11">
        <v>178</v>
      </c>
      <c r="R2897" s="11">
        <v>201601</v>
      </c>
      <c r="S2897" s="11">
        <v>82</v>
      </c>
      <c r="T2897" s="11" t="s">
        <v>165</v>
      </c>
      <c r="U2897" s="11" t="s">
        <v>3762</v>
      </c>
    </row>
    <row r="2898" spans="1:21">
      <c r="A2898" s="11">
        <v>68570</v>
      </c>
      <c r="B2898" s="11">
        <v>1</v>
      </c>
      <c r="C2898" s="11"/>
      <c r="D2898" s="11">
        <v>42.7</v>
      </c>
      <c r="E2898" s="11">
        <v>2</v>
      </c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>
        <v>1</v>
      </c>
      <c r="Q2898" s="11">
        <v>178</v>
      </c>
      <c r="R2898" s="11">
        <v>201601</v>
      </c>
      <c r="S2898" s="11">
        <v>82</v>
      </c>
      <c r="T2898" s="11" t="s">
        <v>165</v>
      </c>
      <c r="U2898" s="11" t="s">
        <v>3763</v>
      </c>
    </row>
    <row r="2899" spans="1:21">
      <c r="A2899" s="11">
        <v>68570</v>
      </c>
      <c r="B2899" s="11">
        <v>1</v>
      </c>
      <c r="C2899" s="11"/>
      <c r="D2899" s="11">
        <v>87.7</v>
      </c>
      <c r="E2899" s="11">
        <v>2</v>
      </c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>
        <v>1</v>
      </c>
      <c r="Q2899" s="11">
        <v>178</v>
      </c>
      <c r="R2899" s="11">
        <v>201601</v>
      </c>
      <c r="S2899" s="11">
        <v>82</v>
      </c>
      <c r="T2899" s="11" t="s">
        <v>165</v>
      </c>
      <c r="U2899" s="11" t="s">
        <v>3764</v>
      </c>
    </row>
    <row r="2900" spans="1:21">
      <c r="A2900" s="11">
        <v>68570</v>
      </c>
      <c r="B2900" s="11">
        <v>1</v>
      </c>
      <c r="C2900" s="11"/>
      <c r="D2900" s="11">
        <v>35.9</v>
      </c>
      <c r="E2900" s="11">
        <v>2</v>
      </c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>
        <v>1</v>
      </c>
      <c r="Q2900" s="11">
        <v>178</v>
      </c>
      <c r="R2900" s="11">
        <v>201601</v>
      </c>
      <c r="S2900" s="11">
        <v>82</v>
      </c>
      <c r="T2900" s="11" t="s">
        <v>165</v>
      </c>
      <c r="U2900" s="11" t="s">
        <v>3765</v>
      </c>
    </row>
    <row r="2901" spans="1:21">
      <c r="A2901" s="11">
        <v>68570</v>
      </c>
      <c r="B2901" s="11">
        <v>1</v>
      </c>
      <c r="C2901" s="11"/>
      <c r="D2901" s="11">
        <v>34.799999999999997</v>
      </c>
      <c r="E2901" s="11">
        <v>2</v>
      </c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>
        <v>1</v>
      </c>
      <c r="Q2901" s="11">
        <v>178</v>
      </c>
      <c r="R2901" s="11">
        <v>201601</v>
      </c>
      <c r="S2901" s="11">
        <v>82</v>
      </c>
      <c r="T2901" s="11" t="s">
        <v>165</v>
      </c>
      <c r="U2901" s="11" t="s">
        <v>3766</v>
      </c>
    </row>
    <row r="2902" spans="1:21">
      <c r="A2902" s="11">
        <v>68570</v>
      </c>
      <c r="B2902" s="11">
        <v>1</v>
      </c>
      <c r="C2902" s="11"/>
      <c r="D2902" s="11">
        <v>37.299999999999997</v>
      </c>
      <c r="E2902" s="11">
        <v>2</v>
      </c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>
        <v>1</v>
      </c>
      <c r="Q2902" s="11">
        <v>178</v>
      </c>
      <c r="R2902" s="11">
        <v>201601</v>
      </c>
      <c r="S2902" s="11">
        <v>82</v>
      </c>
      <c r="T2902" s="11" t="s">
        <v>165</v>
      </c>
      <c r="U2902" s="11" t="s">
        <v>3767</v>
      </c>
    </row>
    <row r="2903" spans="1:21">
      <c r="A2903" s="11">
        <v>68570</v>
      </c>
      <c r="B2903" s="11">
        <v>1</v>
      </c>
      <c r="C2903" s="11"/>
      <c r="D2903" s="11">
        <v>42.2</v>
      </c>
      <c r="E2903" s="11">
        <v>2</v>
      </c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>
        <v>1</v>
      </c>
      <c r="Q2903" s="11">
        <v>178</v>
      </c>
      <c r="R2903" s="11">
        <v>201601</v>
      </c>
      <c r="S2903" s="11">
        <v>82</v>
      </c>
      <c r="T2903" s="11" t="s">
        <v>165</v>
      </c>
      <c r="U2903" s="11" t="s">
        <v>3768</v>
      </c>
    </row>
    <row r="2904" spans="1:21">
      <c r="A2904" s="11">
        <v>68570</v>
      </c>
      <c r="B2904" s="11">
        <v>1</v>
      </c>
      <c r="C2904" s="11"/>
      <c r="D2904" s="11">
        <v>86.3</v>
      </c>
      <c r="E2904" s="11">
        <v>2</v>
      </c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>
        <v>1</v>
      </c>
      <c r="Q2904" s="11">
        <v>178</v>
      </c>
      <c r="R2904" s="11">
        <v>201601</v>
      </c>
      <c r="S2904" s="11">
        <v>82</v>
      </c>
      <c r="T2904" s="11" t="s">
        <v>165</v>
      </c>
      <c r="U2904" s="11" t="s">
        <v>3769</v>
      </c>
    </row>
    <row r="2905" spans="1:21">
      <c r="A2905" s="11">
        <v>68570</v>
      </c>
      <c r="B2905" s="11">
        <v>1</v>
      </c>
      <c r="C2905" s="11"/>
      <c r="D2905" s="11">
        <v>84.4</v>
      </c>
      <c r="E2905" s="11">
        <v>2</v>
      </c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>
        <v>1</v>
      </c>
      <c r="Q2905" s="11">
        <v>178</v>
      </c>
      <c r="R2905" s="11">
        <v>201601</v>
      </c>
      <c r="S2905" s="11">
        <v>82</v>
      </c>
      <c r="T2905" s="11" t="s">
        <v>165</v>
      </c>
      <c r="U2905" s="11" t="s">
        <v>3770</v>
      </c>
    </row>
    <row r="2906" spans="1:21">
      <c r="A2906" s="11">
        <v>68570</v>
      </c>
      <c r="B2906" s="11">
        <v>1</v>
      </c>
      <c r="C2906" s="11"/>
      <c r="D2906" s="11">
        <v>37.299999999999997</v>
      </c>
      <c r="E2906" s="11">
        <v>2</v>
      </c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>
        <v>1</v>
      </c>
      <c r="Q2906" s="11">
        <v>178</v>
      </c>
      <c r="R2906" s="11">
        <v>201601</v>
      </c>
      <c r="S2906" s="11">
        <v>82</v>
      </c>
      <c r="T2906" s="11" t="s">
        <v>165</v>
      </c>
      <c r="U2906" s="11" t="s">
        <v>3771</v>
      </c>
    </row>
    <row r="2907" spans="1:21">
      <c r="A2907" s="11">
        <v>68570</v>
      </c>
      <c r="B2907" s="11">
        <v>1</v>
      </c>
      <c r="C2907" s="11"/>
      <c r="D2907" s="11">
        <v>37.299999999999997</v>
      </c>
      <c r="E2907" s="11">
        <v>2</v>
      </c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>
        <v>1</v>
      </c>
      <c r="Q2907" s="11">
        <v>178</v>
      </c>
      <c r="R2907" s="11">
        <v>201601</v>
      </c>
      <c r="S2907" s="11">
        <v>82</v>
      </c>
      <c r="T2907" s="11" t="s">
        <v>165</v>
      </c>
      <c r="U2907" s="11" t="s">
        <v>3772</v>
      </c>
    </row>
    <row r="2908" spans="1:21">
      <c r="A2908" s="11">
        <v>68570</v>
      </c>
      <c r="B2908" s="11">
        <v>1</v>
      </c>
      <c r="C2908" s="11"/>
      <c r="D2908" s="11">
        <v>86.1</v>
      </c>
      <c r="E2908" s="11">
        <v>2</v>
      </c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>
        <v>1</v>
      </c>
      <c r="Q2908" s="11">
        <v>178</v>
      </c>
      <c r="R2908" s="11">
        <v>201601</v>
      </c>
      <c r="S2908" s="11">
        <v>82</v>
      </c>
      <c r="T2908" s="11" t="s">
        <v>165</v>
      </c>
      <c r="U2908" s="11" t="s">
        <v>3773</v>
      </c>
    </row>
    <row r="2909" spans="1:21">
      <c r="A2909" s="11">
        <v>68570</v>
      </c>
      <c r="B2909" s="11">
        <v>1</v>
      </c>
      <c r="C2909" s="11"/>
      <c r="D2909" s="11">
        <v>95.5</v>
      </c>
      <c r="E2909" s="11">
        <v>2</v>
      </c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>
        <v>1</v>
      </c>
      <c r="Q2909" s="11">
        <v>178</v>
      </c>
      <c r="R2909" s="11">
        <v>201601</v>
      </c>
      <c r="S2909" s="11">
        <v>82</v>
      </c>
      <c r="T2909" s="11" t="s">
        <v>165</v>
      </c>
      <c r="U2909" s="11" t="s">
        <v>3774</v>
      </c>
    </row>
    <row r="2910" spans="1:21">
      <c r="A2910" s="11">
        <v>68570</v>
      </c>
      <c r="B2910" s="11">
        <v>1</v>
      </c>
      <c r="C2910" s="11"/>
      <c r="D2910" s="11">
        <v>34.799999999999997</v>
      </c>
      <c r="E2910" s="11">
        <v>2</v>
      </c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>
        <v>1</v>
      </c>
      <c r="Q2910" s="11">
        <v>178</v>
      </c>
      <c r="R2910" s="11">
        <v>201601</v>
      </c>
      <c r="S2910" s="11">
        <v>82</v>
      </c>
      <c r="T2910" s="11" t="s">
        <v>165</v>
      </c>
      <c r="U2910" s="11" t="s">
        <v>3775</v>
      </c>
    </row>
    <row r="2911" spans="1:21">
      <c r="A2911" s="11">
        <v>68570</v>
      </c>
      <c r="B2911" s="11">
        <v>1</v>
      </c>
      <c r="C2911" s="11"/>
      <c r="D2911" s="11">
        <v>37.200000000000003</v>
      </c>
      <c r="E2911" s="11">
        <v>2</v>
      </c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>
        <v>1</v>
      </c>
      <c r="Q2911" s="11">
        <v>178</v>
      </c>
      <c r="R2911" s="11">
        <v>201601</v>
      </c>
      <c r="S2911" s="11">
        <v>82</v>
      </c>
      <c r="T2911" s="11" t="s">
        <v>165</v>
      </c>
      <c r="U2911" s="11" t="s">
        <v>3776</v>
      </c>
    </row>
    <row r="2912" spans="1:21">
      <c r="A2912" s="11">
        <v>68570</v>
      </c>
      <c r="B2912" s="11">
        <v>1</v>
      </c>
      <c r="C2912" s="11"/>
      <c r="D2912" s="11">
        <v>38</v>
      </c>
      <c r="E2912" s="11">
        <v>2</v>
      </c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>
        <v>1</v>
      </c>
      <c r="Q2912" s="11">
        <v>178</v>
      </c>
      <c r="R2912" s="11">
        <v>201601</v>
      </c>
      <c r="S2912" s="11">
        <v>82</v>
      </c>
      <c r="T2912" s="11" t="s">
        <v>165</v>
      </c>
      <c r="U2912" s="11" t="s">
        <v>3777</v>
      </c>
    </row>
    <row r="2913" spans="1:21">
      <c r="A2913" s="11">
        <v>68570</v>
      </c>
      <c r="B2913" s="11">
        <v>1</v>
      </c>
      <c r="C2913" s="11"/>
      <c r="D2913" s="11">
        <v>46.8</v>
      </c>
      <c r="E2913" s="11">
        <v>2</v>
      </c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>
        <v>1</v>
      </c>
      <c r="Q2913" s="11">
        <v>178</v>
      </c>
      <c r="R2913" s="11">
        <v>201601</v>
      </c>
      <c r="S2913" s="11">
        <v>82</v>
      </c>
      <c r="T2913" s="11" t="s">
        <v>165</v>
      </c>
      <c r="U2913" s="11" t="s">
        <v>3778</v>
      </c>
    </row>
    <row r="2914" spans="1:21">
      <c r="A2914" s="11">
        <v>68570</v>
      </c>
      <c r="B2914" s="11">
        <v>2</v>
      </c>
      <c r="C2914" s="11"/>
      <c r="D2914" s="11">
        <v>70.400000000000006</v>
      </c>
      <c r="E2914" s="11">
        <v>3</v>
      </c>
      <c r="F2914" s="11">
        <v>4</v>
      </c>
      <c r="G2914" s="11">
        <v>1</v>
      </c>
      <c r="H2914" s="11">
        <v>6</v>
      </c>
      <c r="I2914" s="11"/>
      <c r="J2914" s="11"/>
      <c r="K2914" s="11"/>
      <c r="L2914" s="11"/>
      <c r="M2914" s="11"/>
      <c r="N2914" s="11"/>
      <c r="O2914" s="11"/>
      <c r="P2914" s="11">
        <v>1</v>
      </c>
      <c r="Q2914" s="11">
        <v>178</v>
      </c>
      <c r="R2914" s="11">
        <v>201601</v>
      </c>
      <c r="S2914" s="11">
        <v>82</v>
      </c>
      <c r="T2914" s="11" t="s">
        <v>165</v>
      </c>
      <c r="U2914" s="11" t="s">
        <v>3779</v>
      </c>
    </row>
    <row r="2915" spans="1:21">
      <c r="A2915" s="11">
        <v>68570</v>
      </c>
      <c r="B2915" s="11">
        <v>2</v>
      </c>
      <c r="C2915" s="11"/>
      <c r="D2915" s="11">
        <v>70.5</v>
      </c>
      <c r="E2915" s="11">
        <v>3</v>
      </c>
      <c r="F2915" s="11">
        <v>4</v>
      </c>
      <c r="G2915" s="11">
        <v>1</v>
      </c>
      <c r="H2915" s="11">
        <v>6</v>
      </c>
      <c r="I2915" s="11"/>
      <c r="J2915" s="11"/>
      <c r="K2915" s="11"/>
      <c r="L2915" s="11"/>
      <c r="M2915" s="11"/>
      <c r="N2915" s="11"/>
      <c r="O2915" s="11"/>
      <c r="P2915" s="11">
        <v>1</v>
      </c>
      <c r="Q2915" s="11">
        <v>178</v>
      </c>
      <c r="R2915" s="11">
        <v>201601</v>
      </c>
      <c r="S2915" s="11">
        <v>82</v>
      </c>
      <c r="T2915" s="11" t="s">
        <v>165</v>
      </c>
      <c r="U2915" s="11" t="s">
        <v>3780</v>
      </c>
    </row>
    <row r="2916" spans="1:21">
      <c r="A2916" s="11">
        <v>68570</v>
      </c>
      <c r="B2916" s="11">
        <v>2</v>
      </c>
      <c r="C2916" s="11"/>
      <c r="D2916" s="11">
        <v>85.6</v>
      </c>
      <c r="E2916" s="11">
        <v>3</v>
      </c>
      <c r="F2916" s="11">
        <v>4</v>
      </c>
      <c r="G2916" s="11">
        <v>1</v>
      </c>
      <c r="H2916" s="11">
        <v>6</v>
      </c>
      <c r="I2916" s="11"/>
      <c r="J2916" s="11"/>
      <c r="K2916" s="11"/>
      <c r="L2916" s="11"/>
      <c r="M2916" s="11"/>
      <c r="N2916" s="11"/>
      <c r="O2916" s="11"/>
      <c r="P2916" s="11">
        <v>1</v>
      </c>
      <c r="Q2916" s="11">
        <v>178</v>
      </c>
      <c r="R2916" s="11">
        <v>201601</v>
      </c>
      <c r="S2916" s="11">
        <v>82</v>
      </c>
      <c r="T2916" s="11" t="s">
        <v>165</v>
      </c>
      <c r="U2916" s="11" t="s">
        <v>3781</v>
      </c>
    </row>
    <row r="2917" spans="1:21">
      <c r="A2917" s="11">
        <v>68570</v>
      </c>
      <c r="B2917" s="11">
        <v>2</v>
      </c>
      <c r="C2917" s="11"/>
      <c r="D2917" s="11">
        <v>80.5</v>
      </c>
      <c r="E2917" s="11">
        <v>3</v>
      </c>
      <c r="F2917" s="11">
        <v>4</v>
      </c>
      <c r="G2917" s="11">
        <v>1</v>
      </c>
      <c r="H2917" s="11">
        <v>6</v>
      </c>
      <c r="I2917" s="11"/>
      <c r="J2917" s="11"/>
      <c r="K2917" s="11"/>
      <c r="L2917" s="11"/>
      <c r="M2917" s="11"/>
      <c r="N2917" s="11"/>
      <c r="O2917" s="11"/>
      <c r="P2917" s="11">
        <v>1</v>
      </c>
      <c r="Q2917" s="11">
        <v>178</v>
      </c>
      <c r="R2917" s="11">
        <v>201601</v>
      </c>
      <c r="S2917" s="11">
        <v>82</v>
      </c>
      <c r="T2917" s="11" t="s">
        <v>165</v>
      </c>
      <c r="U2917" s="11" t="s">
        <v>3782</v>
      </c>
    </row>
    <row r="2918" spans="1:21">
      <c r="A2918" s="11">
        <v>68550</v>
      </c>
      <c r="B2918" s="11">
        <v>2</v>
      </c>
      <c r="C2918" s="11"/>
      <c r="D2918" s="11">
        <v>62</v>
      </c>
      <c r="E2918" s="11">
        <v>2</v>
      </c>
      <c r="F2918" s="11">
        <v>0</v>
      </c>
      <c r="G2918" s="11">
        <v>0</v>
      </c>
      <c r="H2918" s="11">
        <v>0</v>
      </c>
      <c r="I2918" s="11"/>
      <c r="J2918" s="11"/>
      <c r="K2918" s="11"/>
      <c r="L2918" s="11"/>
      <c r="M2918" s="11"/>
      <c r="N2918" s="11"/>
      <c r="O2918" s="11"/>
      <c r="P2918" s="11">
        <v>1</v>
      </c>
      <c r="Q2918" s="11">
        <v>178</v>
      </c>
      <c r="R2918" s="11">
        <v>201601</v>
      </c>
      <c r="S2918" s="11">
        <v>82</v>
      </c>
      <c r="T2918" s="11" t="s">
        <v>165</v>
      </c>
      <c r="U2918" s="11" t="s">
        <v>3783</v>
      </c>
    </row>
    <row r="2919" spans="1:21">
      <c r="A2919" s="11">
        <v>68550</v>
      </c>
      <c r="B2919" s="11">
        <v>2</v>
      </c>
      <c r="C2919" s="11"/>
      <c r="D2919" s="11">
        <v>69.8</v>
      </c>
      <c r="E2919" s="11">
        <v>2</v>
      </c>
      <c r="F2919" s="11">
        <v>0</v>
      </c>
      <c r="G2919" s="11">
        <v>0</v>
      </c>
      <c r="H2919" s="11">
        <v>0</v>
      </c>
      <c r="I2919" s="11"/>
      <c r="J2919" s="11"/>
      <c r="K2919" s="11"/>
      <c r="L2919" s="11"/>
      <c r="M2919" s="11"/>
      <c r="N2919" s="11"/>
      <c r="O2919" s="11"/>
      <c r="P2919" s="11">
        <v>1</v>
      </c>
      <c r="Q2919" s="11">
        <v>178</v>
      </c>
      <c r="R2919" s="11">
        <v>201601</v>
      </c>
      <c r="S2919" s="11">
        <v>82</v>
      </c>
      <c r="T2919" s="11" t="s">
        <v>165</v>
      </c>
      <c r="U2919" s="11" t="s">
        <v>3784</v>
      </c>
    </row>
    <row r="2920" spans="1:21">
      <c r="A2920" s="11">
        <v>68550</v>
      </c>
      <c r="B2920" s="11">
        <v>2</v>
      </c>
      <c r="C2920" s="11"/>
      <c r="D2920" s="11">
        <v>69.900000000000006</v>
      </c>
      <c r="E2920" s="11">
        <v>1</v>
      </c>
      <c r="F2920" s="11">
        <v>0</v>
      </c>
      <c r="G2920" s="11">
        <v>0</v>
      </c>
      <c r="H2920" s="11">
        <v>0</v>
      </c>
      <c r="I2920" s="11"/>
      <c r="J2920" s="11"/>
      <c r="K2920" s="11"/>
      <c r="L2920" s="11"/>
      <c r="M2920" s="11"/>
      <c r="N2920" s="11"/>
      <c r="O2920" s="11"/>
      <c r="P2920" s="11">
        <v>1</v>
      </c>
      <c r="Q2920" s="11">
        <v>178</v>
      </c>
      <c r="R2920" s="11">
        <v>201601</v>
      </c>
      <c r="S2920" s="11">
        <v>82</v>
      </c>
      <c r="T2920" s="11" t="s">
        <v>165</v>
      </c>
      <c r="U2920" s="11" t="s">
        <v>3785</v>
      </c>
    </row>
    <row r="2921" spans="1:21">
      <c r="A2921" s="11">
        <v>68580</v>
      </c>
      <c r="B2921" s="11">
        <v>1</v>
      </c>
      <c r="C2921" s="11"/>
      <c r="D2921" s="11">
        <v>13.1</v>
      </c>
      <c r="E2921" s="11">
        <v>2</v>
      </c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>
        <v>1</v>
      </c>
      <c r="Q2921" s="11">
        <v>178</v>
      </c>
      <c r="R2921" s="11">
        <v>201601</v>
      </c>
      <c r="S2921" s="11">
        <v>83</v>
      </c>
      <c r="T2921" s="11" t="s">
        <v>3786</v>
      </c>
      <c r="U2921" s="11" t="s">
        <v>3787</v>
      </c>
    </row>
    <row r="2922" spans="1:21">
      <c r="A2922" s="11">
        <v>68570</v>
      </c>
      <c r="B2922" s="11">
        <v>2</v>
      </c>
      <c r="C2922" s="11"/>
      <c r="D2922" s="11">
        <v>42.1</v>
      </c>
      <c r="E2922" s="11">
        <v>0</v>
      </c>
      <c r="F2922" s="11">
        <v>0</v>
      </c>
      <c r="G2922" s="11">
        <v>0</v>
      </c>
      <c r="H2922" s="11">
        <v>0</v>
      </c>
      <c r="I2922" s="11"/>
      <c r="J2922" s="11"/>
      <c r="K2922" s="11"/>
      <c r="L2922" s="11"/>
      <c r="M2922" s="11"/>
      <c r="N2922" s="11"/>
      <c r="O2922" s="11"/>
      <c r="P2922" s="11">
        <v>1</v>
      </c>
      <c r="Q2922" s="11">
        <v>178</v>
      </c>
      <c r="R2922" s="11">
        <v>201601</v>
      </c>
      <c r="S2922" s="11">
        <v>84</v>
      </c>
      <c r="T2922" s="11" t="s">
        <v>163</v>
      </c>
      <c r="U2922" s="11" t="s">
        <v>3788</v>
      </c>
    </row>
    <row r="2923" spans="1:21">
      <c r="A2923" s="11">
        <v>68570</v>
      </c>
      <c r="B2923" s="11">
        <v>2</v>
      </c>
      <c r="C2923" s="11"/>
      <c r="D2923" s="11">
        <v>33.5</v>
      </c>
      <c r="E2923" s="11">
        <v>2</v>
      </c>
      <c r="F2923" s="11">
        <v>0</v>
      </c>
      <c r="G2923" s="11">
        <v>0</v>
      </c>
      <c r="H2923" s="11">
        <v>0</v>
      </c>
      <c r="I2923" s="11"/>
      <c r="J2923" s="11"/>
      <c r="K2923" s="11"/>
      <c r="L2923" s="11"/>
      <c r="M2923" s="11"/>
      <c r="N2923" s="11"/>
      <c r="O2923" s="11"/>
      <c r="P2923" s="11">
        <v>1</v>
      </c>
      <c r="Q2923" s="11">
        <v>178</v>
      </c>
      <c r="R2923" s="11">
        <v>201601</v>
      </c>
      <c r="S2923" s="11">
        <v>84</v>
      </c>
      <c r="T2923" s="11" t="s">
        <v>163</v>
      </c>
      <c r="U2923" s="11" t="s">
        <v>3789</v>
      </c>
    </row>
    <row r="2924" spans="1:21">
      <c r="A2924" s="11">
        <v>68570</v>
      </c>
      <c r="B2924" s="11">
        <v>2</v>
      </c>
      <c r="C2924" s="11"/>
      <c r="D2924" s="11">
        <v>41.9</v>
      </c>
      <c r="E2924" s="11">
        <v>2</v>
      </c>
      <c r="F2924" s="11">
        <v>0</v>
      </c>
      <c r="G2924" s="11">
        <v>0</v>
      </c>
      <c r="H2924" s="11">
        <v>0</v>
      </c>
      <c r="I2924" s="11"/>
      <c r="J2924" s="11"/>
      <c r="K2924" s="11"/>
      <c r="L2924" s="11"/>
      <c r="M2924" s="11"/>
      <c r="N2924" s="11"/>
      <c r="O2924" s="11"/>
      <c r="P2924" s="11">
        <v>1</v>
      </c>
      <c r="Q2924" s="11">
        <v>178</v>
      </c>
      <c r="R2924" s="11">
        <v>201601</v>
      </c>
      <c r="S2924" s="11">
        <v>84</v>
      </c>
      <c r="T2924" s="11" t="s">
        <v>163</v>
      </c>
      <c r="U2924" s="11" t="s">
        <v>3790</v>
      </c>
    </row>
    <row r="2925" spans="1:21">
      <c r="A2925" s="11">
        <v>68570</v>
      </c>
      <c r="B2925" s="11">
        <v>2</v>
      </c>
      <c r="C2925" s="11"/>
      <c r="D2925" s="11">
        <v>39.4</v>
      </c>
      <c r="E2925" s="11">
        <v>2</v>
      </c>
      <c r="F2925" s="11">
        <v>0</v>
      </c>
      <c r="G2925" s="11">
        <v>0</v>
      </c>
      <c r="H2925" s="11">
        <v>0</v>
      </c>
      <c r="I2925" s="11"/>
      <c r="J2925" s="11"/>
      <c r="K2925" s="11"/>
      <c r="L2925" s="11"/>
      <c r="M2925" s="11"/>
      <c r="N2925" s="11"/>
      <c r="O2925" s="11"/>
      <c r="P2925" s="11">
        <v>1</v>
      </c>
      <c r="Q2925" s="11">
        <v>178</v>
      </c>
      <c r="R2925" s="11">
        <v>201601</v>
      </c>
      <c r="S2925" s="11">
        <v>84</v>
      </c>
      <c r="T2925" s="11" t="s">
        <v>163</v>
      </c>
      <c r="U2925" s="11" t="s">
        <v>3791</v>
      </c>
    </row>
    <row r="2926" spans="1:21">
      <c r="A2926" s="11">
        <v>68570</v>
      </c>
      <c r="B2926" s="11">
        <v>2</v>
      </c>
      <c r="C2926" s="11"/>
      <c r="D2926" s="11">
        <v>45.4</v>
      </c>
      <c r="E2926" s="11">
        <v>2</v>
      </c>
      <c r="F2926" s="11">
        <v>0</v>
      </c>
      <c r="G2926" s="11">
        <v>0</v>
      </c>
      <c r="H2926" s="11">
        <v>0</v>
      </c>
      <c r="I2926" s="11"/>
      <c r="J2926" s="11"/>
      <c r="K2926" s="11"/>
      <c r="L2926" s="11"/>
      <c r="M2926" s="11"/>
      <c r="N2926" s="11"/>
      <c r="O2926" s="11"/>
      <c r="P2926" s="11">
        <v>1</v>
      </c>
      <c r="Q2926" s="11">
        <v>178</v>
      </c>
      <c r="R2926" s="11">
        <v>201601</v>
      </c>
      <c r="S2926" s="11">
        <v>84</v>
      </c>
      <c r="T2926" s="11" t="s">
        <v>163</v>
      </c>
      <c r="U2926" s="11" t="s">
        <v>3792</v>
      </c>
    </row>
    <row r="2927" spans="1:21">
      <c r="A2927" s="11">
        <v>68570</v>
      </c>
      <c r="B2927" s="11">
        <v>2</v>
      </c>
      <c r="C2927" s="11"/>
      <c r="D2927" s="11">
        <v>61.8</v>
      </c>
      <c r="E2927" s="11">
        <v>2</v>
      </c>
      <c r="F2927" s="11">
        <v>0</v>
      </c>
      <c r="G2927" s="11">
        <v>0</v>
      </c>
      <c r="H2927" s="11">
        <v>0</v>
      </c>
      <c r="I2927" s="11"/>
      <c r="J2927" s="11"/>
      <c r="K2927" s="11"/>
      <c r="L2927" s="11"/>
      <c r="M2927" s="11"/>
      <c r="N2927" s="11"/>
      <c r="O2927" s="11"/>
      <c r="P2927" s="11">
        <v>1</v>
      </c>
      <c r="Q2927" s="11">
        <v>178</v>
      </c>
      <c r="R2927" s="11">
        <v>201601</v>
      </c>
      <c r="S2927" s="11">
        <v>84</v>
      </c>
      <c r="T2927" s="11" t="s">
        <v>163</v>
      </c>
      <c r="U2927" s="11" t="s">
        <v>3793</v>
      </c>
    </row>
    <row r="2928" spans="1:21">
      <c r="A2928" s="11">
        <v>68570</v>
      </c>
      <c r="B2928" s="11">
        <v>1</v>
      </c>
      <c r="C2928" s="11"/>
      <c r="D2928" s="11">
        <v>81.2</v>
      </c>
      <c r="E2928" s="11">
        <v>2</v>
      </c>
      <c r="F2928" s="11"/>
      <c r="G2928" s="11"/>
      <c r="H2928" s="11"/>
      <c r="I2928" s="11"/>
      <c r="J2928" s="11"/>
      <c r="K2928" s="11">
        <v>5</v>
      </c>
      <c r="L2928" s="11">
        <v>70</v>
      </c>
      <c r="M2928" s="11">
        <v>80</v>
      </c>
      <c r="N2928" s="11">
        <v>70</v>
      </c>
      <c r="O2928" s="11"/>
      <c r="P2928" s="11">
        <v>1</v>
      </c>
      <c r="Q2928" s="11">
        <v>178</v>
      </c>
      <c r="R2928" s="11">
        <v>201601</v>
      </c>
      <c r="S2928" s="11">
        <v>84</v>
      </c>
      <c r="T2928" s="11" t="s">
        <v>163</v>
      </c>
      <c r="U2928" s="11" t="s">
        <v>3794</v>
      </c>
    </row>
    <row r="2929" spans="1:21">
      <c r="A2929" s="11">
        <v>68570</v>
      </c>
      <c r="B2929" s="11">
        <v>1</v>
      </c>
      <c r="C2929" s="11"/>
      <c r="D2929" s="11">
        <v>67.599999999999994</v>
      </c>
      <c r="E2929" s="11">
        <v>2</v>
      </c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>
        <v>1</v>
      </c>
      <c r="Q2929" s="11">
        <v>178</v>
      </c>
      <c r="R2929" s="11">
        <v>201601</v>
      </c>
      <c r="S2929" s="11">
        <v>93</v>
      </c>
      <c r="T2929" s="11" t="s">
        <v>154</v>
      </c>
      <c r="U2929" s="11" t="s">
        <v>3795</v>
      </c>
    </row>
    <row r="2930" spans="1:21">
      <c r="A2930" s="11">
        <v>68570</v>
      </c>
      <c r="B2930" s="11">
        <v>1</v>
      </c>
      <c r="C2930" s="11"/>
      <c r="D2930" s="11">
        <v>47.6</v>
      </c>
      <c r="E2930" s="11">
        <v>2</v>
      </c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>
        <v>1</v>
      </c>
      <c r="Q2930" s="11">
        <v>178</v>
      </c>
      <c r="R2930" s="11">
        <v>201601</v>
      </c>
      <c r="S2930" s="11">
        <v>93</v>
      </c>
      <c r="T2930" s="11" t="s">
        <v>154</v>
      </c>
      <c r="U2930" s="11" t="s">
        <v>3796</v>
      </c>
    </row>
    <row r="2931" spans="1:21">
      <c r="A2931" s="11">
        <v>68570</v>
      </c>
      <c r="B2931" s="11">
        <v>1</v>
      </c>
      <c r="C2931" s="11"/>
      <c r="D2931" s="11">
        <v>48.2</v>
      </c>
      <c r="E2931" s="11">
        <v>2</v>
      </c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>
        <v>1</v>
      </c>
      <c r="Q2931" s="11">
        <v>178</v>
      </c>
      <c r="R2931" s="11">
        <v>201601</v>
      </c>
      <c r="S2931" s="11">
        <v>93</v>
      </c>
      <c r="T2931" s="11" t="s">
        <v>154</v>
      </c>
      <c r="U2931" s="11" t="s">
        <v>3797</v>
      </c>
    </row>
    <row r="2932" spans="1:21">
      <c r="A2932" s="11">
        <v>68570</v>
      </c>
      <c r="B2932" s="11">
        <v>1</v>
      </c>
      <c r="C2932" s="11"/>
      <c r="D2932" s="11">
        <v>62.4</v>
      </c>
      <c r="E2932" s="11">
        <v>1</v>
      </c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>
        <v>1</v>
      </c>
      <c r="Q2932" s="11">
        <v>178</v>
      </c>
      <c r="R2932" s="11">
        <v>201601</v>
      </c>
      <c r="S2932" s="11">
        <v>93</v>
      </c>
      <c r="T2932" s="11" t="s">
        <v>154</v>
      </c>
      <c r="U2932" s="11" t="s">
        <v>3798</v>
      </c>
    </row>
    <row r="2933" spans="1:21">
      <c r="A2933" s="11">
        <v>68570</v>
      </c>
      <c r="B2933" s="11">
        <v>2</v>
      </c>
      <c r="C2933" s="11"/>
      <c r="D2933" s="11">
        <v>51.8</v>
      </c>
      <c r="E2933" s="11">
        <v>2</v>
      </c>
      <c r="F2933" s="11">
        <v>0</v>
      </c>
      <c r="G2933" s="11">
        <v>0</v>
      </c>
      <c r="H2933" s="11">
        <v>0</v>
      </c>
      <c r="I2933" s="11"/>
      <c r="J2933" s="11"/>
      <c r="K2933" s="11"/>
      <c r="L2933" s="11"/>
      <c r="M2933" s="11"/>
      <c r="N2933" s="11"/>
      <c r="O2933" s="11"/>
      <c r="P2933" s="11">
        <v>1</v>
      </c>
      <c r="Q2933" s="11">
        <v>178</v>
      </c>
      <c r="R2933" s="11">
        <v>201601</v>
      </c>
      <c r="S2933" s="11">
        <v>93</v>
      </c>
      <c r="T2933" s="11" t="s">
        <v>154</v>
      </c>
      <c r="U2933" s="11" t="s">
        <v>3799</v>
      </c>
    </row>
    <row r="2934" spans="1:21">
      <c r="A2934" s="11">
        <v>68570</v>
      </c>
      <c r="B2934" s="11">
        <v>1</v>
      </c>
      <c r="C2934" s="11"/>
      <c r="D2934" s="11">
        <v>81.900000000000006</v>
      </c>
      <c r="E2934" s="11">
        <v>3</v>
      </c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>
        <v>1</v>
      </c>
      <c r="Q2934" s="11">
        <v>178</v>
      </c>
      <c r="R2934" s="11">
        <v>201601</v>
      </c>
      <c r="S2934" s="11">
        <v>94</v>
      </c>
      <c r="T2934" s="11" t="s">
        <v>153</v>
      </c>
      <c r="U2934" s="11" t="s">
        <v>3800</v>
      </c>
    </row>
    <row r="2935" spans="1:21">
      <c r="A2935" s="11">
        <v>68570</v>
      </c>
      <c r="B2935" s="11">
        <v>1</v>
      </c>
      <c r="C2935" s="11"/>
      <c r="D2935" s="11">
        <v>53.6</v>
      </c>
      <c r="E2935" s="11">
        <v>1</v>
      </c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>
        <v>1</v>
      </c>
      <c r="Q2935" s="11">
        <v>178</v>
      </c>
      <c r="R2935" s="11">
        <v>201601</v>
      </c>
      <c r="S2935" s="11">
        <v>94</v>
      </c>
      <c r="T2935" s="11" t="s">
        <v>153</v>
      </c>
      <c r="U2935" s="11" t="s">
        <v>3801</v>
      </c>
    </row>
    <row r="2936" spans="1:21">
      <c r="A2936" s="11">
        <v>68570</v>
      </c>
      <c r="B2936" s="11">
        <v>1</v>
      </c>
      <c r="C2936" s="11"/>
      <c r="D2936" s="11">
        <v>49.9</v>
      </c>
      <c r="E2936" s="11">
        <v>1</v>
      </c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>
        <v>1</v>
      </c>
      <c r="Q2936" s="11">
        <v>178</v>
      </c>
      <c r="R2936" s="11">
        <v>201601</v>
      </c>
      <c r="S2936" s="11">
        <v>94</v>
      </c>
      <c r="T2936" s="11" t="s">
        <v>153</v>
      </c>
      <c r="U2936" s="11" t="s">
        <v>3802</v>
      </c>
    </row>
    <row r="2937" spans="1:21">
      <c r="A2937" s="11">
        <v>68570</v>
      </c>
      <c r="B2937" s="11">
        <v>1</v>
      </c>
      <c r="C2937" s="11"/>
      <c r="D2937" s="11">
        <v>59.1</v>
      </c>
      <c r="E2937" s="11">
        <v>1</v>
      </c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>
        <v>1</v>
      </c>
      <c r="Q2937" s="11">
        <v>178</v>
      </c>
      <c r="R2937" s="11">
        <v>201601</v>
      </c>
      <c r="S2937" s="11">
        <v>94</v>
      </c>
      <c r="T2937" s="11" t="s">
        <v>153</v>
      </c>
      <c r="U2937" s="11" t="s">
        <v>3803</v>
      </c>
    </row>
    <row r="2938" spans="1:21">
      <c r="A2938" s="11">
        <v>68570</v>
      </c>
      <c r="B2938" s="11">
        <v>1</v>
      </c>
      <c r="C2938" s="11"/>
      <c r="D2938" s="11">
        <v>59.1</v>
      </c>
      <c r="E2938" s="11">
        <v>1</v>
      </c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>
        <v>1</v>
      </c>
      <c r="Q2938" s="11">
        <v>178</v>
      </c>
      <c r="R2938" s="11">
        <v>201601</v>
      </c>
      <c r="S2938" s="11">
        <v>94</v>
      </c>
      <c r="T2938" s="11" t="s">
        <v>153</v>
      </c>
      <c r="U2938" s="11" t="s">
        <v>3804</v>
      </c>
    </row>
    <row r="2939" spans="1:21">
      <c r="A2939" s="11">
        <v>68570</v>
      </c>
      <c r="B2939" s="11">
        <v>1</v>
      </c>
      <c r="C2939" s="11"/>
      <c r="D2939" s="11">
        <v>75</v>
      </c>
      <c r="E2939" s="11">
        <v>1</v>
      </c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>
        <v>1</v>
      </c>
      <c r="Q2939" s="11">
        <v>178</v>
      </c>
      <c r="R2939" s="11">
        <v>201601</v>
      </c>
      <c r="S2939" s="11">
        <v>94</v>
      </c>
      <c r="T2939" s="11" t="s">
        <v>153</v>
      </c>
      <c r="U2939" s="11" t="s">
        <v>3805</v>
      </c>
    </row>
    <row r="2940" spans="1:21">
      <c r="A2940" s="11">
        <v>68570</v>
      </c>
      <c r="B2940" s="11">
        <v>1</v>
      </c>
      <c r="C2940" s="11"/>
      <c r="D2940" s="11">
        <v>66</v>
      </c>
      <c r="E2940" s="11">
        <v>1</v>
      </c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>
        <v>1</v>
      </c>
      <c r="Q2940" s="11">
        <v>178</v>
      </c>
      <c r="R2940" s="11">
        <v>201601</v>
      </c>
      <c r="S2940" s="11">
        <v>94</v>
      </c>
      <c r="T2940" s="11" t="s">
        <v>153</v>
      </c>
      <c r="U2940" s="11" t="s">
        <v>3806</v>
      </c>
    </row>
    <row r="2941" spans="1:21">
      <c r="A2941" s="11">
        <v>68570</v>
      </c>
      <c r="B2941" s="11">
        <v>1</v>
      </c>
      <c r="C2941" s="11"/>
      <c r="D2941" s="11">
        <v>53.8</v>
      </c>
      <c r="E2941" s="11">
        <v>0</v>
      </c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>
        <v>1</v>
      </c>
      <c r="Q2941" s="11">
        <v>178</v>
      </c>
      <c r="R2941" s="11">
        <v>201601</v>
      </c>
      <c r="S2941" s="11">
        <v>94</v>
      </c>
      <c r="T2941" s="11" t="s">
        <v>153</v>
      </c>
      <c r="U2941" s="11" t="s">
        <v>3807</v>
      </c>
    </row>
    <row r="2942" spans="1:21">
      <c r="A2942" s="11">
        <v>68570</v>
      </c>
      <c r="B2942" s="11">
        <v>1</v>
      </c>
      <c r="C2942" s="11"/>
      <c r="D2942" s="11">
        <v>73.900000000000006</v>
      </c>
      <c r="E2942" s="11">
        <v>0</v>
      </c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>
        <v>1</v>
      </c>
      <c r="Q2942" s="11">
        <v>178</v>
      </c>
      <c r="R2942" s="11">
        <v>201601</v>
      </c>
      <c r="S2942" s="11">
        <v>94</v>
      </c>
      <c r="T2942" s="11" t="s">
        <v>153</v>
      </c>
      <c r="U2942" s="11" t="s">
        <v>3808</v>
      </c>
    </row>
    <row r="2943" spans="1:21">
      <c r="A2943" s="11">
        <v>68570</v>
      </c>
      <c r="B2943" s="11">
        <v>1</v>
      </c>
      <c r="C2943" s="11"/>
      <c r="D2943" s="11">
        <v>64.3</v>
      </c>
      <c r="E2943" s="11">
        <v>0</v>
      </c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>
        <v>1</v>
      </c>
      <c r="Q2943" s="11">
        <v>178</v>
      </c>
      <c r="R2943" s="11">
        <v>201601</v>
      </c>
      <c r="S2943" s="11">
        <v>94</v>
      </c>
      <c r="T2943" s="11" t="s">
        <v>153</v>
      </c>
      <c r="U2943" s="11" t="s">
        <v>3809</v>
      </c>
    </row>
    <row r="2944" spans="1:21">
      <c r="A2944" s="11">
        <v>68570</v>
      </c>
      <c r="B2944" s="11">
        <v>1</v>
      </c>
      <c r="C2944" s="11"/>
      <c r="D2944" s="11">
        <v>44</v>
      </c>
      <c r="E2944" s="11">
        <v>2</v>
      </c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>
        <v>1</v>
      </c>
      <c r="Q2944" s="11">
        <v>178</v>
      </c>
      <c r="R2944" s="11">
        <v>201601</v>
      </c>
      <c r="S2944" s="11">
        <v>94</v>
      </c>
      <c r="T2944" s="11" t="s">
        <v>153</v>
      </c>
      <c r="U2944" s="11" t="s">
        <v>3810</v>
      </c>
    </row>
    <row r="2945" spans="1:21">
      <c r="A2945" s="11">
        <v>68570</v>
      </c>
      <c r="B2945" s="11">
        <v>1</v>
      </c>
      <c r="C2945" s="11"/>
      <c r="D2945" s="11">
        <v>70.599999999999994</v>
      </c>
      <c r="E2945" s="11">
        <v>2</v>
      </c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>
        <v>1</v>
      </c>
      <c r="Q2945" s="11">
        <v>178</v>
      </c>
      <c r="R2945" s="11">
        <v>201601</v>
      </c>
      <c r="S2945" s="11">
        <v>94</v>
      </c>
      <c r="T2945" s="11" t="s">
        <v>153</v>
      </c>
      <c r="U2945" s="11" t="s">
        <v>3811</v>
      </c>
    </row>
    <row r="2946" spans="1:21">
      <c r="A2946" s="11">
        <v>68570</v>
      </c>
      <c r="B2946" s="11">
        <v>1</v>
      </c>
      <c r="C2946" s="11"/>
      <c r="D2946" s="11">
        <v>44.8</v>
      </c>
      <c r="E2946" s="11">
        <v>2</v>
      </c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>
        <v>1</v>
      </c>
      <c r="Q2946" s="11">
        <v>178</v>
      </c>
      <c r="R2946" s="11">
        <v>201601</v>
      </c>
      <c r="S2946" s="11">
        <v>94</v>
      </c>
      <c r="T2946" s="11" t="s">
        <v>153</v>
      </c>
      <c r="U2946" s="11" t="s">
        <v>3812</v>
      </c>
    </row>
    <row r="2947" spans="1:21">
      <c r="A2947" s="11">
        <v>68570</v>
      </c>
      <c r="B2947" s="11">
        <v>1</v>
      </c>
      <c r="C2947" s="11"/>
      <c r="D2947" s="11">
        <v>40.799999999999997</v>
      </c>
      <c r="E2947" s="11">
        <v>2</v>
      </c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>
        <v>1</v>
      </c>
      <c r="Q2947" s="11">
        <v>178</v>
      </c>
      <c r="R2947" s="11">
        <v>201601</v>
      </c>
      <c r="S2947" s="11">
        <v>94</v>
      </c>
      <c r="T2947" s="11" t="s">
        <v>153</v>
      </c>
      <c r="U2947" s="11" t="s">
        <v>3813</v>
      </c>
    </row>
    <row r="2948" spans="1:21">
      <c r="A2948" s="11">
        <v>68570</v>
      </c>
      <c r="B2948" s="11">
        <v>1</v>
      </c>
      <c r="C2948" s="11"/>
      <c r="D2948" s="11">
        <v>73.2</v>
      </c>
      <c r="E2948" s="11">
        <v>2</v>
      </c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>
        <v>1</v>
      </c>
      <c r="Q2948" s="11">
        <v>178</v>
      </c>
      <c r="R2948" s="11">
        <v>201601</v>
      </c>
      <c r="S2948" s="11">
        <v>94</v>
      </c>
      <c r="T2948" s="11" t="s">
        <v>153</v>
      </c>
      <c r="U2948" s="11" t="s">
        <v>3814</v>
      </c>
    </row>
    <row r="2949" spans="1:21">
      <c r="A2949" s="11">
        <v>68570</v>
      </c>
      <c r="B2949" s="11">
        <v>1</v>
      </c>
      <c r="C2949" s="11"/>
      <c r="D2949" s="11">
        <v>79.599999999999994</v>
      </c>
      <c r="E2949" s="11">
        <v>2</v>
      </c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>
        <v>1</v>
      </c>
      <c r="Q2949" s="11">
        <v>178</v>
      </c>
      <c r="R2949" s="11">
        <v>201601</v>
      </c>
      <c r="S2949" s="11">
        <v>94</v>
      </c>
      <c r="T2949" s="11" t="s">
        <v>153</v>
      </c>
      <c r="U2949" s="11" t="s">
        <v>3815</v>
      </c>
    </row>
    <row r="2950" spans="1:21">
      <c r="A2950" s="11">
        <v>68570</v>
      </c>
      <c r="B2950" s="11">
        <v>1</v>
      </c>
      <c r="C2950" s="11"/>
      <c r="D2950" s="11">
        <v>80</v>
      </c>
      <c r="E2950" s="11">
        <v>2</v>
      </c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>
        <v>1</v>
      </c>
      <c r="Q2950" s="11">
        <v>178</v>
      </c>
      <c r="R2950" s="11">
        <v>201601</v>
      </c>
      <c r="S2950" s="11">
        <v>94</v>
      </c>
      <c r="T2950" s="11" t="s">
        <v>153</v>
      </c>
      <c r="U2950" s="11" t="s">
        <v>3816</v>
      </c>
    </row>
    <row r="2951" spans="1:21">
      <c r="A2951" s="11">
        <v>68570</v>
      </c>
      <c r="B2951" s="11">
        <v>1</v>
      </c>
      <c r="C2951" s="11"/>
      <c r="D2951" s="11">
        <v>74.3</v>
      </c>
      <c r="E2951" s="11">
        <v>2</v>
      </c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>
        <v>1</v>
      </c>
      <c r="Q2951" s="11">
        <v>178</v>
      </c>
      <c r="R2951" s="11">
        <v>201601</v>
      </c>
      <c r="S2951" s="11">
        <v>94</v>
      </c>
      <c r="T2951" s="11" t="s">
        <v>153</v>
      </c>
      <c r="U2951" s="11" t="s">
        <v>3817</v>
      </c>
    </row>
    <row r="2952" spans="1:21">
      <c r="A2952" s="11">
        <v>68570</v>
      </c>
      <c r="B2952" s="11">
        <v>1</v>
      </c>
      <c r="C2952" s="11"/>
      <c r="D2952" s="11">
        <v>54.7</v>
      </c>
      <c r="E2952" s="11">
        <v>2</v>
      </c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>
        <v>1</v>
      </c>
      <c r="Q2952" s="11">
        <v>178</v>
      </c>
      <c r="R2952" s="11">
        <v>201601</v>
      </c>
      <c r="S2952" s="11">
        <v>94</v>
      </c>
      <c r="T2952" s="11" t="s">
        <v>153</v>
      </c>
      <c r="U2952" s="11" t="s">
        <v>3818</v>
      </c>
    </row>
    <row r="2953" spans="1:21">
      <c r="A2953" s="11">
        <v>68570</v>
      </c>
      <c r="B2953" s="11">
        <v>1</v>
      </c>
      <c r="C2953" s="11"/>
      <c r="D2953" s="11">
        <v>86.1</v>
      </c>
      <c r="E2953" s="11">
        <v>2</v>
      </c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>
        <v>1</v>
      </c>
      <c r="Q2953" s="11">
        <v>178</v>
      </c>
      <c r="R2953" s="11">
        <v>201601</v>
      </c>
      <c r="S2953" s="11">
        <v>94</v>
      </c>
      <c r="T2953" s="11" t="s">
        <v>153</v>
      </c>
      <c r="U2953" s="11" t="s">
        <v>3819</v>
      </c>
    </row>
    <row r="2954" spans="1:21">
      <c r="A2954" s="11">
        <v>68570</v>
      </c>
      <c r="B2954" s="11">
        <v>1</v>
      </c>
      <c r="C2954" s="11"/>
      <c r="D2954" s="11">
        <v>50.5</v>
      </c>
      <c r="E2954" s="11">
        <v>2</v>
      </c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>
        <v>1</v>
      </c>
      <c r="Q2954" s="11">
        <v>178</v>
      </c>
      <c r="R2954" s="11">
        <v>201601</v>
      </c>
      <c r="S2954" s="11">
        <v>94</v>
      </c>
      <c r="T2954" s="11" t="s">
        <v>153</v>
      </c>
      <c r="U2954" s="11" t="s">
        <v>3820</v>
      </c>
    </row>
    <row r="2955" spans="1:21">
      <c r="A2955" s="11">
        <v>68570</v>
      </c>
      <c r="B2955" s="11">
        <v>1</v>
      </c>
      <c r="C2955" s="11"/>
      <c r="D2955" s="11">
        <v>84.8</v>
      </c>
      <c r="E2955" s="11">
        <v>2</v>
      </c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>
        <v>1</v>
      </c>
      <c r="Q2955" s="11">
        <v>178</v>
      </c>
      <c r="R2955" s="11">
        <v>201601</v>
      </c>
      <c r="S2955" s="11">
        <v>94</v>
      </c>
      <c r="T2955" s="11" t="s">
        <v>153</v>
      </c>
      <c r="U2955" s="11" t="s">
        <v>3821</v>
      </c>
    </row>
    <row r="2956" spans="1:21">
      <c r="A2956" s="11">
        <v>68570</v>
      </c>
      <c r="B2956" s="11">
        <v>1</v>
      </c>
      <c r="C2956" s="11"/>
      <c r="D2956" s="11">
        <v>74.599999999999994</v>
      </c>
      <c r="E2956" s="11">
        <v>2</v>
      </c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>
        <v>1</v>
      </c>
      <c r="Q2956" s="11">
        <v>178</v>
      </c>
      <c r="R2956" s="11">
        <v>201601</v>
      </c>
      <c r="S2956" s="11">
        <v>94</v>
      </c>
      <c r="T2956" s="11" t="s">
        <v>153</v>
      </c>
      <c r="U2956" s="11" t="s">
        <v>3822</v>
      </c>
    </row>
    <row r="2957" spans="1:21">
      <c r="A2957" s="11">
        <v>68570</v>
      </c>
      <c r="B2957" s="11">
        <v>2</v>
      </c>
      <c r="C2957" s="11"/>
      <c r="D2957" s="11">
        <v>33.6</v>
      </c>
      <c r="E2957" s="11">
        <v>2</v>
      </c>
      <c r="F2957" s="11">
        <v>0</v>
      </c>
      <c r="G2957" s="11">
        <v>0</v>
      </c>
      <c r="H2957" s="11">
        <v>0</v>
      </c>
      <c r="I2957" s="11"/>
      <c r="J2957" s="11"/>
      <c r="K2957" s="11">
        <v>5</v>
      </c>
      <c r="L2957" s="11">
        <v>70</v>
      </c>
      <c r="M2957" s="11">
        <v>80</v>
      </c>
      <c r="N2957" s="11">
        <v>80</v>
      </c>
      <c r="O2957" s="11"/>
      <c r="P2957" s="11">
        <v>1</v>
      </c>
      <c r="Q2957" s="11">
        <v>178</v>
      </c>
      <c r="R2957" s="11">
        <v>201601</v>
      </c>
      <c r="S2957" s="11">
        <v>94</v>
      </c>
      <c r="T2957" s="11" t="s">
        <v>153</v>
      </c>
      <c r="U2957" s="11" t="s">
        <v>3823</v>
      </c>
    </row>
    <row r="2958" spans="1:21">
      <c r="A2958" s="11">
        <v>68570</v>
      </c>
      <c r="B2958" s="11">
        <v>2</v>
      </c>
      <c r="C2958" s="11"/>
      <c r="D2958" s="11">
        <v>29.3</v>
      </c>
      <c r="E2958" s="11">
        <v>2</v>
      </c>
      <c r="F2958" s="11">
        <v>0</v>
      </c>
      <c r="G2958" s="11">
        <v>0</v>
      </c>
      <c r="H2958" s="11">
        <v>0</v>
      </c>
      <c r="I2958" s="11"/>
      <c r="J2958" s="11"/>
      <c r="K2958" s="11"/>
      <c r="L2958" s="11"/>
      <c r="M2958" s="11"/>
      <c r="N2958" s="11"/>
      <c r="O2958" s="11"/>
      <c r="P2958" s="11">
        <v>1</v>
      </c>
      <c r="Q2958" s="11">
        <v>178</v>
      </c>
      <c r="R2958" s="11">
        <v>201601</v>
      </c>
      <c r="S2958" s="11">
        <v>94</v>
      </c>
      <c r="T2958" s="11" t="s">
        <v>153</v>
      </c>
      <c r="U2958" s="11" t="s">
        <v>3824</v>
      </c>
    </row>
    <row r="2959" spans="1:21">
      <c r="A2959" s="11">
        <v>68570</v>
      </c>
      <c r="B2959" s="11">
        <v>2</v>
      </c>
      <c r="C2959" s="11"/>
      <c r="D2959" s="11">
        <v>47.6</v>
      </c>
      <c r="E2959" s="11">
        <v>2</v>
      </c>
      <c r="F2959" s="11">
        <v>0</v>
      </c>
      <c r="G2959" s="11">
        <v>0</v>
      </c>
      <c r="H2959" s="11">
        <v>0</v>
      </c>
      <c r="I2959" s="11"/>
      <c r="J2959" s="11"/>
      <c r="K2959" s="11"/>
      <c r="L2959" s="11"/>
      <c r="M2959" s="11"/>
      <c r="N2959" s="11"/>
      <c r="O2959" s="11"/>
      <c r="P2959" s="11">
        <v>1</v>
      </c>
      <c r="Q2959" s="11">
        <v>178</v>
      </c>
      <c r="R2959" s="11">
        <v>201601</v>
      </c>
      <c r="S2959" s="11">
        <v>94</v>
      </c>
      <c r="T2959" s="11" t="s">
        <v>153</v>
      </c>
      <c r="U2959" s="11" t="s">
        <v>3825</v>
      </c>
    </row>
    <row r="2960" spans="1:21">
      <c r="A2960" s="11">
        <v>68570</v>
      </c>
      <c r="B2960" s="11">
        <v>2</v>
      </c>
      <c r="C2960" s="11"/>
      <c r="D2960" s="11">
        <v>64.599999999999994</v>
      </c>
      <c r="E2960" s="11">
        <v>2</v>
      </c>
      <c r="F2960" s="11">
        <v>0</v>
      </c>
      <c r="G2960" s="11">
        <v>0</v>
      </c>
      <c r="H2960" s="11">
        <v>0</v>
      </c>
      <c r="I2960" s="11"/>
      <c r="J2960" s="11"/>
      <c r="K2960" s="11"/>
      <c r="L2960" s="11"/>
      <c r="M2960" s="11"/>
      <c r="N2960" s="11"/>
      <c r="O2960" s="11"/>
      <c r="P2960" s="11">
        <v>1</v>
      </c>
      <c r="Q2960" s="11">
        <v>178</v>
      </c>
      <c r="R2960" s="11">
        <v>201601</v>
      </c>
      <c r="S2960" s="11">
        <v>94</v>
      </c>
      <c r="T2960" s="11" t="s">
        <v>153</v>
      </c>
      <c r="U2960" s="11" t="s">
        <v>3826</v>
      </c>
    </row>
    <row r="2961" spans="1:21">
      <c r="A2961" s="11">
        <v>68570</v>
      </c>
      <c r="B2961" s="11">
        <v>2</v>
      </c>
      <c r="C2961" s="11"/>
      <c r="D2961" s="11">
        <v>34.1</v>
      </c>
      <c r="E2961" s="11">
        <v>1</v>
      </c>
      <c r="F2961" s="11">
        <v>0</v>
      </c>
      <c r="G2961" s="11">
        <v>0</v>
      </c>
      <c r="H2961" s="11">
        <v>0</v>
      </c>
      <c r="I2961" s="11"/>
      <c r="J2961" s="11"/>
      <c r="K2961" s="11"/>
      <c r="L2961" s="11"/>
      <c r="M2961" s="11"/>
      <c r="N2961" s="11"/>
      <c r="O2961" s="11"/>
      <c r="P2961" s="11">
        <v>1</v>
      </c>
      <c r="Q2961" s="11">
        <v>178</v>
      </c>
      <c r="R2961" s="11">
        <v>201601</v>
      </c>
      <c r="S2961" s="11">
        <v>94</v>
      </c>
      <c r="T2961" s="11" t="s">
        <v>153</v>
      </c>
      <c r="U2961" s="11" t="s">
        <v>3827</v>
      </c>
    </row>
    <row r="2962" spans="1:21">
      <c r="A2962" s="11">
        <v>68570</v>
      </c>
      <c r="B2962" s="11">
        <v>2</v>
      </c>
      <c r="C2962" s="11"/>
      <c r="D2962" s="11">
        <v>61.6</v>
      </c>
      <c r="E2962" s="11">
        <v>1</v>
      </c>
      <c r="F2962" s="11">
        <v>0</v>
      </c>
      <c r="G2962" s="11">
        <v>0</v>
      </c>
      <c r="H2962" s="11">
        <v>0</v>
      </c>
      <c r="I2962" s="11"/>
      <c r="J2962" s="11"/>
      <c r="K2962" s="11"/>
      <c r="L2962" s="11"/>
      <c r="M2962" s="11"/>
      <c r="N2962" s="11"/>
      <c r="O2962" s="11"/>
      <c r="P2962" s="11">
        <v>1</v>
      </c>
      <c r="Q2962" s="11">
        <v>178</v>
      </c>
      <c r="R2962" s="11">
        <v>201601</v>
      </c>
      <c r="S2962" s="11">
        <v>94</v>
      </c>
      <c r="T2962" s="11" t="s">
        <v>153</v>
      </c>
      <c r="U2962" s="11" t="s">
        <v>3828</v>
      </c>
    </row>
    <row r="2963" spans="1:21">
      <c r="A2963" s="11">
        <v>68570</v>
      </c>
      <c r="B2963" s="11">
        <v>2</v>
      </c>
      <c r="C2963" s="11"/>
      <c r="D2963" s="11">
        <v>69.599999999999994</v>
      </c>
      <c r="E2963" s="11">
        <v>1</v>
      </c>
      <c r="F2963" s="11">
        <v>0</v>
      </c>
      <c r="G2963" s="11">
        <v>0</v>
      </c>
      <c r="H2963" s="11">
        <v>0</v>
      </c>
      <c r="I2963" s="11"/>
      <c r="J2963" s="11"/>
      <c r="K2963" s="11"/>
      <c r="L2963" s="11"/>
      <c r="M2963" s="11"/>
      <c r="N2963" s="11"/>
      <c r="O2963" s="11"/>
      <c r="P2963" s="11">
        <v>1</v>
      </c>
      <c r="Q2963" s="11">
        <v>178</v>
      </c>
      <c r="R2963" s="11">
        <v>201601</v>
      </c>
      <c r="S2963" s="11">
        <v>94</v>
      </c>
      <c r="T2963" s="11" t="s">
        <v>153</v>
      </c>
      <c r="U2963" s="11" t="s">
        <v>3829</v>
      </c>
    </row>
    <row r="2964" spans="1:21">
      <c r="A2964" s="11">
        <v>68570</v>
      </c>
      <c r="B2964" s="11">
        <v>2</v>
      </c>
      <c r="C2964" s="11"/>
      <c r="D2964" s="11">
        <v>69.599999999999994</v>
      </c>
      <c r="E2964" s="11">
        <v>1</v>
      </c>
      <c r="F2964" s="11">
        <v>0</v>
      </c>
      <c r="G2964" s="11">
        <v>0</v>
      </c>
      <c r="H2964" s="11">
        <v>0</v>
      </c>
      <c r="I2964" s="11"/>
      <c r="J2964" s="11"/>
      <c r="K2964" s="11"/>
      <c r="L2964" s="11"/>
      <c r="M2964" s="11"/>
      <c r="N2964" s="11"/>
      <c r="O2964" s="11"/>
      <c r="P2964" s="11">
        <v>1</v>
      </c>
      <c r="Q2964" s="11">
        <v>178</v>
      </c>
      <c r="R2964" s="11">
        <v>201601</v>
      </c>
      <c r="S2964" s="11">
        <v>94</v>
      </c>
      <c r="T2964" s="11" t="s">
        <v>153</v>
      </c>
      <c r="U2964" s="11" t="s">
        <v>3830</v>
      </c>
    </row>
    <row r="2965" spans="1:21">
      <c r="A2965" s="11">
        <v>68570</v>
      </c>
      <c r="B2965" s="11">
        <v>2</v>
      </c>
      <c r="C2965" s="11"/>
      <c r="D2965" s="11">
        <v>40.299999999999997</v>
      </c>
      <c r="E2965" s="11">
        <v>1</v>
      </c>
      <c r="F2965" s="11">
        <v>0</v>
      </c>
      <c r="G2965" s="11">
        <v>0</v>
      </c>
      <c r="H2965" s="11">
        <v>0</v>
      </c>
      <c r="I2965" s="11"/>
      <c r="J2965" s="11"/>
      <c r="K2965" s="11"/>
      <c r="L2965" s="11"/>
      <c r="M2965" s="11"/>
      <c r="N2965" s="11"/>
      <c r="O2965" s="11"/>
      <c r="P2965" s="11">
        <v>1</v>
      </c>
      <c r="Q2965" s="11">
        <v>178</v>
      </c>
      <c r="R2965" s="11">
        <v>201601</v>
      </c>
      <c r="S2965" s="11">
        <v>94</v>
      </c>
      <c r="T2965" s="11" t="s">
        <v>153</v>
      </c>
      <c r="U2965" s="11" t="s">
        <v>3831</v>
      </c>
    </row>
    <row r="2966" spans="1:21">
      <c r="A2966" s="11">
        <v>68570</v>
      </c>
      <c r="B2966" s="11">
        <v>2</v>
      </c>
      <c r="C2966" s="11"/>
      <c r="D2966" s="11">
        <v>60.5</v>
      </c>
      <c r="E2966" s="11">
        <v>1</v>
      </c>
      <c r="F2966" s="11">
        <v>0</v>
      </c>
      <c r="G2966" s="11">
        <v>0</v>
      </c>
      <c r="H2966" s="11">
        <v>0</v>
      </c>
      <c r="I2966" s="11"/>
      <c r="J2966" s="11"/>
      <c r="K2966" s="11"/>
      <c r="L2966" s="11"/>
      <c r="M2966" s="11"/>
      <c r="N2966" s="11"/>
      <c r="O2966" s="11"/>
      <c r="P2966" s="11">
        <v>1</v>
      </c>
      <c r="Q2966" s="11">
        <v>178</v>
      </c>
      <c r="R2966" s="11">
        <v>201601</v>
      </c>
      <c r="S2966" s="11">
        <v>94</v>
      </c>
      <c r="T2966" s="11" t="s">
        <v>153</v>
      </c>
      <c r="U2966" s="11" t="s">
        <v>3832</v>
      </c>
    </row>
    <row r="2967" spans="1:21">
      <c r="A2967" s="11">
        <v>68570</v>
      </c>
      <c r="B2967" s="11">
        <v>2</v>
      </c>
      <c r="C2967" s="11"/>
      <c r="D2967" s="11">
        <v>55.5</v>
      </c>
      <c r="E2967" s="11">
        <v>1</v>
      </c>
      <c r="F2967" s="11">
        <v>0</v>
      </c>
      <c r="G2967" s="11">
        <v>0</v>
      </c>
      <c r="H2967" s="11">
        <v>0</v>
      </c>
      <c r="I2967" s="11"/>
      <c r="J2967" s="11"/>
      <c r="K2967" s="11"/>
      <c r="L2967" s="11"/>
      <c r="M2967" s="11"/>
      <c r="N2967" s="11"/>
      <c r="O2967" s="11"/>
      <c r="P2967" s="11">
        <v>1</v>
      </c>
      <c r="Q2967" s="11">
        <v>178</v>
      </c>
      <c r="R2967" s="11">
        <v>201601</v>
      </c>
      <c r="S2967" s="11">
        <v>94</v>
      </c>
      <c r="T2967" s="11" t="s">
        <v>153</v>
      </c>
      <c r="U2967" s="11" t="s">
        <v>3833</v>
      </c>
    </row>
    <row r="2968" spans="1:21">
      <c r="A2968" s="11">
        <v>68570</v>
      </c>
      <c r="B2968" s="11">
        <v>2</v>
      </c>
      <c r="C2968" s="11"/>
      <c r="D2968" s="11">
        <v>54.8</v>
      </c>
      <c r="E2968" s="11">
        <v>1</v>
      </c>
      <c r="F2968" s="11">
        <v>0</v>
      </c>
      <c r="G2968" s="11">
        <v>0</v>
      </c>
      <c r="H2968" s="11">
        <v>0</v>
      </c>
      <c r="I2968" s="11"/>
      <c r="J2968" s="11"/>
      <c r="K2968" s="11"/>
      <c r="L2968" s="11"/>
      <c r="M2968" s="11"/>
      <c r="N2968" s="11"/>
      <c r="O2968" s="11"/>
      <c r="P2968" s="11">
        <v>1</v>
      </c>
      <c r="Q2968" s="11">
        <v>178</v>
      </c>
      <c r="R2968" s="11">
        <v>201601</v>
      </c>
      <c r="S2968" s="11">
        <v>94</v>
      </c>
      <c r="T2968" s="11" t="s">
        <v>153</v>
      </c>
      <c r="U2968" s="11" t="s">
        <v>3834</v>
      </c>
    </row>
    <row r="2969" spans="1:21">
      <c r="A2969" s="11">
        <v>68570</v>
      </c>
      <c r="B2969" s="11">
        <v>2</v>
      </c>
      <c r="C2969" s="11"/>
      <c r="D2969" s="11">
        <v>44.6</v>
      </c>
      <c r="E2969" s="11">
        <v>0</v>
      </c>
      <c r="F2969" s="11">
        <v>0</v>
      </c>
      <c r="G2969" s="11">
        <v>0</v>
      </c>
      <c r="H2969" s="11">
        <v>0</v>
      </c>
      <c r="I2969" s="11"/>
      <c r="J2969" s="11"/>
      <c r="K2969" s="11"/>
      <c r="L2969" s="11"/>
      <c r="M2969" s="11"/>
      <c r="N2969" s="11"/>
      <c r="O2969" s="11"/>
      <c r="P2969" s="11">
        <v>1</v>
      </c>
      <c r="Q2969" s="11">
        <v>178</v>
      </c>
      <c r="R2969" s="11">
        <v>201601</v>
      </c>
      <c r="S2969" s="11">
        <v>94</v>
      </c>
      <c r="T2969" s="11" t="s">
        <v>153</v>
      </c>
      <c r="U2969" s="11" t="s">
        <v>3835</v>
      </c>
    </row>
    <row r="2970" spans="1:21">
      <c r="A2970" s="11">
        <v>68570</v>
      </c>
      <c r="B2970" s="11">
        <v>2</v>
      </c>
      <c r="C2970" s="11"/>
      <c r="D2970" s="11">
        <v>57.4</v>
      </c>
      <c r="E2970" s="11">
        <v>0</v>
      </c>
      <c r="F2970" s="11">
        <v>0</v>
      </c>
      <c r="G2970" s="11">
        <v>0</v>
      </c>
      <c r="H2970" s="11">
        <v>0</v>
      </c>
      <c r="I2970" s="11"/>
      <c r="J2970" s="11"/>
      <c r="K2970" s="11"/>
      <c r="L2970" s="11"/>
      <c r="M2970" s="11"/>
      <c r="N2970" s="11"/>
      <c r="O2970" s="11"/>
      <c r="P2970" s="11">
        <v>1</v>
      </c>
      <c r="Q2970" s="11">
        <v>178</v>
      </c>
      <c r="R2970" s="11">
        <v>201601</v>
      </c>
      <c r="S2970" s="11">
        <v>94</v>
      </c>
      <c r="T2970" s="11" t="s">
        <v>153</v>
      </c>
      <c r="U2970" s="11" t="s">
        <v>3836</v>
      </c>
    </row>
    <row r="2971" spans="1:21">
      <c r="A2971" s="11">
        <v>68550</v>
      </c>
      <c r="B2971" s="11">
        <v>1</v>
      </c>
      <c r="C2971" s="11"/>
      <c r="D2971" s="11">
        <v>52.9</v>
      </c>
      <c r="E2971" s="11">
        <v>2</v>
      </c>
      <c r="F2971" s="11"/>
      <c r="G2971" s="11"/>
      <c r="H2971" s="11"/>
      <c r="I2971" s="11"/>
      <c r="J2971" s="11"/>
      <c r="K2971" s="11">
        <v>5</v>
      </c>
      <c r="L2971" s="11">
        <v>60</v>
      </c>
      <c r="M2971" s="11">
        <v>80</v>
      </c>
      <c r="N2971" s="11">
        <v>90</v>
      </c>
      <c r="O2971" s="11"/>
      <c r="P2971" s="11">
        <v>1</v>
      </c>
      <c r="Q2971" s="11">
        <v>178</v>
      </c>
      <c r="R2971" s="11">
        <v>201601</v>
      </c>
      <c r="S2971" s="11">
        <v>94</v>
      </c>
      <c r="T2971" s="11" t="s">
        <v>153</v>
      </c>
      <c r="U2971" s="11" t="s">
        <v>3837</v>
      </c>
    </row>
    <row r="2972" spans="1:21">
      <c r="A2972" s="11">
        <v>68550</v>
      </c>
      <c r="B2972" s="11">
        <v>1</v>
      </c>
      <c r="C2972" s="11"/>
      <c r="D2972" s="11">
        <v>92.5</v>
      </c>
      <c r="E2972" s="11">
        <v>2</v>
      </c>
      <c r="F2972" s="11"/>
      <c r="G2972" s="11"/>
      <c r="H2972" s="11"/>
      <c r="I2972" s="11"/>
      <c r="J2972" s="11"/>
      <c r="K2972" s="11">
        <v>5</v>
      </c>
      <c r="L2972" s="11">
        <v>40</v>
      </c>
      <c r="M2972" s="11">
        <v>80</v>
      </c>
      <c r="N2972" s="11">
        <v>30</v>
      </c>
      <c r="O2972" s="11"/>
      <c r="P2972" s="11">
        <v>1</v>
      </c>
      <c r="Q2972" s="11">
        <v>178</v>
      </c>
      <c r="R2972" s="11">
        <v>201601</v>
      </c>
      <c r="S2972" s="11">
        <v>94</v>
      </c>
      <c r="T2972" s="11" t="s">
        <v>153</v>
      </c>
      <c r="U2972" s="11" t="s">
        <v>3838</v>
      </c>
    </row>
    <row r="2973" spans="1:21">
      <c r="A2973" s="11">
        <v>68550</v>
      </c>
      <c r="B2973" s="11">
        <v>1</v>
      </c>
      <c r="C2973" s="11"/>
      <c r="D2973" s="11">
        <v>39</v>
      </c>
      <c r="E2973" s="11">
        <v>2</v>
      </c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>
        <v>1</v>
      </c>
      <c r="Q2973" s="11">
        <v>178</v>
      </c>
      <c r="R2973" s="11">
        <v>201601</v>
      </c>
      <c r="S2973" s="11">
        <v>94</v>
      </c>
      <c r="T2973" s="11" t="s">
        <v>153</v>
      </c>
      <c r="U2973" s="11" t="s">
        <v>3839</v>
      </c>
    </row>
    <row r="2974" spans="1:21">
      <c r="A2974" s="11">
        <v>68550</v>
      </c>
      <c r="B2974" s="11">
        <v>1</v>
      </c>
      <c r="C2974" s="11"/>
      <c r="D2974" s="11">
        <v>66</v>
      </c>
      <c r="E2974" s="11">
        <v>2</v>
      </c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>
        <v>1</v>
      </c>
      <c r="Q2974" s="11">
        <v>178</v>
      </c>
      <c r="R2974" s="11">
        <v>201601</v>
      </c>
      <c r="S2974" s="11">
        <v>94</v>
      </c>
      <c r="T2974" s="11" t="s">
        <v>153</v>
      </c>
      <c r="U2974" s="11" t="s">
        <v>3840</v>
      </c>
    </row>
    <row r="2975" spans="1:21">
      <c r="A2975" s="11">
        <v>68550</v>
      </c>
      <c r="B2975" s="11">
        <v>1</v>
      </c>
      <c r="C2975" s="11"/>
      <c r="D2975" s="11">
        <v>70.400000000000006</v>
      </c>
      <c r="E2975" s="11">
        <v>2</v>
      </c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>
        <v>1</v>
      </c>
      <c r="Q2975" s="11">
        <v>178</v>
      </c>
      <c r="R2975" s="11">
        <v>201601</v>
      </c>
      <c r="S2975" s="11">
        <v>94</v>
      </c>
      <c r="T2975" s="11" t="s">
        <v>153</v>
      </c>
      <c r="U2975" s="11" t="s">
        <v>3841</v>
      </c>
    </row>
    <row r="2976" spans="1:21">
      <c r="A2976" s="11">
        <v>68550</v>
      </c>
      <c r="B2976" s="11">
        <v>1</v>
      </c>
      <c r="C2976" s="11"/>
      <c r="D2976" s="11">
        <v>70.8</v>
      </c>
      <c r="E2976" s="11">
        <v>2</v>
      </c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>
        <v>1</v>
      </c>
      <c r="Q2976" s="11">
        <v>178</v>
      </c>
      <c r="R2976" s="11">
        <v>201601</v>
      </c>
      <c r="S2976" s="11">
        <v>94</v>
      </c>
      <c r="T2976" s="11" t="s">
        <v>153</v>
      </c>
      <c r="U2976" s="11" t="s">
        <v>3842</v>
      </c>
    </row>
    <row r="2977" spans="1:21">
      <c r="A2977" s="11">
        <v>68550</v>
      </c>
      <c r="B2977" s="11">
        <v>1</v>
      </c>
      <c r="C2977" s="11"/>
      <c r="D2977" s="11">
        <v>73.099999999999994</v>
      </c>
      <c r="E2977" s="11">
        <v>2</v>
      </c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>
        <v>1</v>
      </c>
      <c r="Q2977" s="11">
        <v>178</v>
      </c>
      <c r="R2977" s="11">
        <v>201601</v>
      </c>
      <c r="S2977" s="11">
        <v>94</v>
      </c>
      <c r="T2977" s="11" t="s">
        <v>153</v>
      </c>
      <c r="U2977" s="11" t="s">
        <v>3843</v>
      </c>
    </row>
    <row r="2978" spans="1:21">
      <c r="A2978" s="11">
        <v>68550</v>
      </c>
      <c r="B2978" s="11">
        <v>1</v>
      </c>
      <c r="C2978" s="11"/>
      <c r="D2978" s="11">
        <v>69.7</v>
      </c>
      <c r="E2978" s="11">
        <v>2</v>
      </c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>
        <v>1</v>
      </c>
      <c r="Q2978" s="11">
        <v>178</v>
      </c>
      <c r="R2978" s="11">
        <v>201601</v>
      </c>
      <c r="S2978" s="11">
        <v>94</v>
      </c>
      <c r="T2978" s="11" t="s">
        <v>153</v>
      </c>
      <c r="U2978" s="11" t="s">
        <v>3844</v>
      </c>
    </row>
    <row r="2979" spans="1:21">
      <c r="A2979" s="11">
        <v>68550</v>
      </c>
      <c r="B2979" s="11">
        <v>1</v>
      </c>
      <c r="C2979" s="11"/>
      <c r="D2979" s="11">
        <v>73.2</v>
      </c>
      <c r="E2979" s="11">
        <v>2</v>
      </c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>
        <v>1</v>
      </c>
      <c r="Q2979" s="11">
        <v>178</v>
      </c>
      <c r="R2979" s="11">
        <v>201601</v>
      </c>
      <c r="S2979" s="11">
        <v>94</v>
      </c>
      <c r="T2979" s="11" t="s">
        <v>153</v>
      </c>
      <c r="U2979" s="11" t="s">
        <v>3845</v>
      </c>
    </row>
    <row r="2980" spans="1:21">
      <c r="A2980" s="11">
        <v>68550</v>
      </c>
      <c r="B2980" s="11">
        <v>1</v>
      </c>
      <c r="C2980" s="11"/>
      <c r="D2980" s="11">
        <v>74.400000000000006</v>
      </c>
      <c r="E2980" s="11">
        <v>2</v>
      </c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>
        <v>1</v>
      </c>
      <c r="Q2980" s="11">
        <v>178</v>
      </c>
      <c r="R2980" s="11">
        <v>201601</v>
      </c>
      <c r="S2980" s="11">
        <v>94</v>
      </c>
      <c r="T2980" s="11" t="s">
        <v>153</v>
      </c>
      <c r="U2980" s="11" t="s">
        <v>3846</v>
      </c>
    </row>
    <row r="2981" spans="1:21">
      <c r="A2981" s="11">
        <v>68550</v>
      </c>
      <c r="B2981" s="11">
        <v>1</v>
      </c>
      <c r="C2981" s="11"/>
      <c r="D2981" s="11">
        <v>68.2</v>
      </c>
      <c r="E2981" s="11">
        <v>2</v>
      </c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>
        <v>1</v>
      </c>
      <c r="Q2981" s="11">
        <v>178</v>
      </c>
      <c r="R2981" s="11">
        <v>201601</v>
      </c>
      <c r="S2981" s="11">
        <v>94</v>
      </c>
      <c r="T2981" s="11" t="s">
        <v>153</v>
      </c>
      <c r="U2981" s="11" t="s">
        <v>3847</v>
      </c>
    </row>
    <row r="2982" spans="1:21">
      <c r="A2982" s="11">
        <v>68550</v>
      </c>
      <c r="B2982" s="11">
        <v>1</v>
      </c>
      <c r="C2982" s="11"/>
      <c r="D2982" s="11">
        <v>73.099999999999994</v>
      </c>
      <c r="E2982" s="11">
        <v>2</v>
      </c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>
        <v>1</v>
      </c>
      <c r="Q2982" s="11">
        <v>178</v>
      </c>
      <c r="R2982" s="11">
        <v>201601</v>
      </c>
      <c r="S2982" s="11">
        <v>94</v>
      </c>
      <c r="T2982" s="11" t="s">
        <v>153</v>
      </c>
      <c r="U2982" s="11" t="s">
        <v>3848</v>
      </c>
    </row>
    <row r="2983" spans="1:21">
      <c r="A2983" s="11">
        <v>68550</v>
      </c>
      <c r="B2983" s="11">
        <v>1</v>
      </c>
      <c r="C2983" s="11"/>
      <c r="D2983" s="11">
        <v>91.6</v>
      </c>
      <c r="E2983" s="11">
        <v>2</v>
      </c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>
        <v>1</v>
      </c>
      <c r="Q2983" s="11">
        <v>178</v>
      </c>
      <c r="R2983" s="11">
        <v>201601</v>
      </c>
      <c r="S2983" s="11">
        <v>94</v>
      </c>
      <c r="T2983" s="11" t="s">
        <v>153</v>
      </c>
      <c r="U2983" s="11" t="s">
        <v>3849</v>
      </c>
    </row>
    <row r="2984" spans="1:21">
      <c r="A2984" s="11">
        <v>68550</v>
      </c>
      <c r="B2984" s="11">
        <v>1</v>
      </c>
      <c r="C2984" s="11"/>
      <c r="D2984" s="11">
        <v>83</v>
      </c>
      <c r="E2984" s="11">
        <v>2</v>
      </c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>
        <v>1</v>
      </c>
      <c r="Q2984" s="11">
        <v>178</v>
      </c>
      <c r="R2984" s="11">
        <v>201601</v>
      </c>
      <c r="S2984" s="11">
        <v>94</v>
      </c>
      <c r="T2984" s="11" t="s">
        <v>153</v>
      </c>
      <c r="U2984" s="11" t="s">
        <v>3850</v>
      </c>
    </row>
    <row r="2985" spans="1:21">
      <c r="A2985" s="11">
        <v>68550</v>
      </c>
      <c r="B2985" s="11">
        <v>1</v>
      </c>
      <c r="C2985" s="11"/>
      <c r="D2985" s="11">
        <v>97.7</v>
      </c>
      <c r="E2985" s="11">
        <v>2</v>
      </c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>
        <v>1</v>
      </c>
      <c r="Q2985" s="11">
        <v>178</v>
      </c>
      <c r="R2985" s="11">
        <v>201601</v>
      </c>
      <c r="S2985" s="11">
        <v>94</v>
      </c>
      <c r="T2985" s="11" t="s">
        <v>153</v>
      </c>
      <c r="U2985" s="11" t="s">
        <v>3851</v>
      </c>
    </row>
    <row r="2986" spans="1:21">
      <c r="A2986" s="11">
        <v>68550</v>
      </c>
      <c r="B2986" s="11">
        <v>1</v>
      </c>
      <c r="C2986" s="11"/>
      <c r="D2986" s="11">
        <v>132.19999999999999</v>
      </c>
      <c r="E2986" s="11">
        <v>2</v>
      </c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>
        <v>1</v>
      </c>
      <c r="Q2986" s="11">
        <v>178</v>
      </c>
      <c r="R2986" s="11">
        <v>201601</v>
      </c>
      <c r="S2986" s="11">
        <v>94</v>
      </c>
      <c r="T2986" s="11" t="s">
        <v>153</v>
      </c>
      <c r="U2986" s="11" t="s">
        <v>3852</v>
      </c>
    </row>
    <row r="2987" spans="1:21">
      <c r="A2987" s="11">
        <v>68550</v>
      </c>
      <c r="B2987" s="11">
        <v>1</v>
      </c>
      <c r="C2987" s="11"/>
      <c r="D2987" s="11">
        <v>75</v>
      </c>
      <c r="E2987" s="11">
        <v>2</v>
      </c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>
        <v>1</v>
      </c>
      <c r="Q2987" s="11">
        <v>178</v>
      </c>
      <c r="R2987" s="11">
        <v>201601</v>
      </c>
      <c r="S2987" s="11">
        <v>94</v>
      </c>
      <c r="T2987" s="11" t="s">
        <v>153</v>
      </c>
      <c r="U2987" s="11" t="s">
        <v>3853</v>
      </c>
    </row>
    <row r="2988" spans="1:21">
      <c r="A2988" s="11">
        <v>68550</v>
      </c>
      <c r="B2988" s="11">
        <v>1</v>
      </c>
      <c r="C2988" s="11"/>
      <c r="D2988" s="11">
        <v>136.9</v>
      </c>
      <c r="E2988" s="11">
        <v>2</v>
      </c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>
        <v>1</v>
      </c>
      <c r="Q2988" s="11">
        <v>178</v>
      </c>
      <c r="R2988" s="11">
        <v>201601</v>
      </c>
      <c r="S2988" s="11">
        <v>94</v>
      </c>
      <c r="T2988" s="11" t="s">
        <v>153</v>
      </c>
      <c r="U2988" s="11" t="s">
        <v>3854</v>
      </c>
    </row>
    <row r="2989" spans="1:21">
      <c r="A2989" s="11">
        <v>68550</v>
      </c>
      <c r="B2989" s="11">
        <v>1</v>
      </c>
      <c r="C2989" s="11"/>
      <c r="D2989" s="11">
        <v>135</v>
      </c>
      <c r="E2989" s="11">
        <v>2</v>
      </c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>
        <v>1</v>
      </c>
      <c r="Q2989" s="11">
        <v>178</v>
      </c>
      <c r="R2989" s="11">
        <v>201601</v>
      </c>
      <c r="S2989" s="11">
        <v>94</v>
      </c>
      <c r="T2989" s="11" t="s">
        <v>153</v>
      </c>
      <c r="U2989" s="11" t="s">
        <v>3855</v>
      </c>
    </row>
    <row r="2990" spans="1:21">
      <c r="A2990" s="11">
        <v>68550</v>
      </c>
      <c r="B2990" s="11">
        <v>1</v>
      </c>
      <c r="C2990" s="11"/>
      <c r="D2990" s="11">
        <v>145.6</v>
      </c>
      <c r="E2990" s="11">
        <v>2</v>
      </c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>
        <v>1</v>
      </c>
      <c r="Q2990" s="11">
        <v>178</v>
      </c>
      <c r="R2990" s="11">
        <v>201601</v>
      </c>
      <c r="S2990" s="11">
        <v>94</v>
      </c>
      <c r="T2990" s="11" t="s">
        <v>153</v>
      </c>
      <c r="U2990" s="11" t="s">
        <v>3856</v>
      </c>
    </row>
    <row r="2991" spans="1:21">
      <c r="A2991" s="11">
        <v>68550</v>
      </c>
      <c r="B2991" s="11">
        <v>1</v>
      </c>
      <c r="C2991" s="11"/>
      <c r="D2991" s="11">
        <v>73</v>
      </c>
      <c r="E2991" s="11">
        <v>2</v>
      </c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>
        <v>1</v>
      </c>
      <c r="Q2991" s="11">
        <v>178</v>
      </c>
      <c r="R2991" s="11">
        <v>201601</v>
      </c>
      <c r="S2991" s="11">
        <v>94</v>
      </c>
      <c r="T2991" s="11" t="s">
        <v>153</v>
      </c>
      <c r="U2991" s="11" t="s">
        <v>3857</v>
      </c>
    </row>
    <row r="2992" spans="1:21">
      <c r="A2992" s="11">
        <v>68550</v>
      </c>
      <c r="B2992" s="11">
        <v>2</v>
      </c>
      <c r="C2992" s="11"/>
      <c r="D2992" s="11">
        <v>73.099999999999994</v>
      </c>
      <c r="E2992" s="11">
        <v>2</v>
      </c>
      <c r="F2992" s="11">
        <v>0</v>
      </c>
      <c r="G2992" s="11">
        <v>0</v>
      </c>
      <c r="H2992" s="11">
        <v>0</v>
      </c>
      <c r="I2992" s="11"/>
      <c r="J2992" s="11"/>
      <c r="K2992" s="11">
        <v>5</v>
      </c>
      <c r="L2992" s="11">
        <v>60</v>
      </c>
      <c r="M2992" s="11">
        <v>90</v>
      </c>
      <c r="N2992" s="11">
        <v>60</v>
      </c>
      <c r="O2992" s="11"/>
      <c r="P2992" s="11">
        <v>1</v>
      </c>
      <c r="Q2992" s="11">
        <v>178</v>
      </c>
      <c r="R2992" s="11">
        <v>201601</v>
      </c>
      <c r="S2992" s="11">
        <v>94</v>
      </c>
      <c r="T2992" s="11" t="s">
        <v>153</v>
      </c>
      <c r="U2992" s="11" t="s">
        <v>3858</v>
      </c>
    </row>
    <row r="2993" spans="1:21">
      <c r="A2993" s="11">
        <v>68550</v>
      </c>
      <c r="B2993" s="11">
        <v>2</v>
      </c>
      <c r="C2993" s="11"/>
      <c r="D2993" s="11">
        <v>71.3</v>
      </c>
      <c r="E2993" s="11">
        <v>2</v>
      </c>
      <c r="F2993" s="11">
        <v>0</v>
      </c>
      <c r="G2993" s="11">
        <v>0</v>
      </c>
      <c r="H2993" s="11">
        <v>0</v>
      </c>
      <c r="I2993" s="11"/>
      <c r="J2993" s="11"/>
      <c r="K2993" s="11">
        <v>5</v>
      </c>
      <c r="L2993" s="11">
        <v>0</v>
      </c>
      <c r="M2993" s="11">
        <v>40</v>
      </c>
      <c r="N2993" s="11">
        <v>20</v>
      </c>
      <c r="O2993" s="11"/>
      <c r="P2993" s="11">
        <v>1</v>
      </c>
      <c r="Q2993" s="11">
        <v>178</v>
      </c>
      <c r="R2993" s="11">
        <v>201601</v>
      </c>
      <c r="S2993" s="11">
        <v>94</v>
      </c>
      <c r="T2993" s="11" t="s">
        <v>153</v>
      </c>
      <c r="U2993" s="11" t="s">
        <v>3859</v>
      </c>
    </row>
    <row r="2994" spans="1:21">
      <c r="A2994" s="11">
        <v>68550</v>
      </c>
      <c r="B2994" s="11">
        <v>2</v>
      </c>
      <c r="C2994" s="11"/>
      <c r="D2994" s="11">
        <v>66</v>
      </c>
      <c r="E2994" s="11">
        <v>2</v>
      </c>
      <c r="F2994" s="11">
        <v>0</v>
      </c>
      <c r="G2994" s="11">
        <v>0</v>
      </c>
      <c r="H2994" s="11">
        <v>0</v>
      </c>
      <c r="I2994" s="11"/>
      <c r="J2994" s="11"/>
      <c r="K2994" s="11">
        <v>5</v>
      </c>
      <c r="L2994" s="11">
        <v>0</v>
      </c>
      <c r="M2994" s="11">
        <v>5</v>
      </c>
      <c r="N2994" s="11">
        <v>5</v>
      </c>
      <c r="O2994" s="11"/>
      <c r="P2994" s="11">
        <v>1</v>
      </c>
      <c r="Q2994" s="11">
        <v>178</v>
      </c>
      <c r="R2994" s="11">
        <v>201601</v>
      </c>
      <c r="S2994" s="11">
        <v>94</v>
      </c>
      <c r="T2994" s="11" t="s">
        <v>153</v>
      </c>
      <c r="U2994" s="11" t="s">
        <v>3860</v>
      </c>
    </row>
    <row r="2995" spans="1:21">
      <c r="A2995" s="11">
        <v>68550</v>
      </c>
      <c r="B2995" s="11">
        <v>2</v>
      </c>
      <c r="C2995" s="11"/>
      <c r="D2995" s="11">
        <v>68.900000000000006</v>
      </c>
      <c r="E2995" s="11">
        <v>2</v>
      </c>
      <c r="F2995" s="11">
        <v>0</v>
      </c>
      <c r="G2995" s="11">
        <v>0</v>
      </c>
      <c r="H2995" s="11">
        <v>0</v>
      </c>
      <c r="I2995" s="11"/>
      <c r="J2995" s="11"/>
      <c r="K2995" s="11"/>
      <c r="L2995" s="11"/>
      <c r="M2995" s="11"/>
      <c r="N2995" s="11"/>
      <c r="O2995" s="11"/>
      <c r="P2995" s="11">
        <v>1</v>
      </c>
      <c r="Q2995" s="11">
        <v>178</v>
      </c>
      <c r="R2995" s="11">
        <v>201601</v>
      </c>
      <c r="S2995" s="11">
        <v>94</v>
      </c>
      <c r="T2995" s="11" t="s">
        <v>153</v>
      </c>
      <c r="U2995" s="11" t="s">
        <v>3861</v>
      </c>
    </row>
    <row r="2996" spans="1:21">
      <c r="A2996" s="11">
        <v>68550</v>
      </c>
      <c r="B2996" s="11">
        <v>2</v>
      </c>
      <c r="C2996" s="11"/>
      <c r="D2996" s="11">
        <v>70.7</v>
      </c>
      <c r="E2996" s="11">
        <v>2</v>
      </c>
      <c r="F2996" s="11">
        <v>0</v>
      </c>
      <c r="G2996" s="11">
        <v>0</v>
      </c>
      <c r="H2996" s="11">
        <v>0</v>
      </c>
      <c r="I2996" s="11"/>
      <c r="J2996" s="11"/>
      <c r="K2996" s="11"/>
      <c r="L2996" s="11"/>
      <c r="M2996" s="11"/>
      <c r="N2996" s="11"/>
      <c r="O2996" s="11"/>
      <c r="P2996" s="11">
        <v>1</v>
      </c>
      <c r="Q2996" s="11">
        <v>178</v>
      </c>
      <c r="R2996" s="11">
        <v>201601</v>
      </c>
      <c r="S2996" s="11">
        <v>94</v>
      </c>
      <c r="T2996" s="11" t="s">
        <v>153</v>
      </c>
      <c r="U2996" s="11" t="s">
        <v>3862</v>
      </c>
    </row>
    <row r="2997" spans="1:21">
      <c r="A2997" s="11">
        <v>68550</v>
      </c>
      <c r="B2997" s="11">
        <v>2</v>
      </c>
      <c r="C2997" s="11"/>
      <c r="D2997" s="11">
        <v>79.2</v>
      </c>
      <c r="E2997" s="11">
        <v>2</v>
      </c>
      <c r="F2997" s="11">
        <v>0</v>
      </c>
      <c r="G2997" s="11">
        <v>0</v>
      </c>
      <c r="H2997" s="11">
        <v>0</v>
      </c>
      <c r="I2997" s="11"/>
      <c r="J2997" s="11"/>
      <c r="K2997" s="11"/>
      <c r="L2997" s="11"/>
      <c r="M2997" s="11"/>
      <c r="N2997" s="11"/>
      <c r="O2997" s="11"/>
      <c r="P2997" s="11">
        <v>1</v>
      </c>
      <c r="Q2997" s="11">
        <v>178</v>
      </c>
      <c r="R2997" s="11">
        <v>201601</v>
      </c>
      <c r="S2997" s="11">
        <v>94</v>
      </c>
      <c r="T2997" s="11" t="s">
        <v>153</v>
      </c>
      <c r="U2997" s="11" t="s">
        <v>3863</v>
      </c>
    </row>
    <row r="2998" spans="1:21">
      <c r="A2998" s="11">
        <v>68550</v>
      </c>
      <c r="B2998" s="11">
        <v>2</v>
      </c>
      <c r="C2998" s="11"/>
      <c r="D2998" s="11">
        <v>71.900000000000006</v>
      </c>
      <c r="E2998" s="11">
        <v>2</v>
      </c>
      <c r="F2998" s="11">
        <v>0</v>
      </c>
      <c r="G2998" s="11">
        <v>0</v>
      </c>
      <c r="H2998" s="11">
        <v>0</v>
      </c>
      <c r="I2998" s="11"/>
      <c r="J2998" s="11"/>
      <c r="K2998" s="11"/>
      <c r="L2998" s="11"/>
      <c r="M2998" s="11"/>
      <c r="N2998" s="11"/>
      <c r="O2998" s="11"/>
      <c r="P2998" s="11">
        <v>1</v>
      </c>
      <c r="Q2998" s="11">
        <v>178</v>
      </c>
      <c r="R2998" s="11">
        <v>201601</v>
      </c>
      <c r="S2998" s="11">
        <v>94</v>
      </c>
      <c r="T2998" s="11" t="s">
        <v>153</v>
      </c>
      <c r="U2998" s="11" t="s">
        <v>3864</v>
      </c>
    </row>
    <row r="2999" spans="1:21">
      <c r="A2999" s="11">
        <v>68550</v>
      </c>
      <c r="B2999" s="11">
        <v>2</v>
      </c>
      <c r="C2999" s="11"/>
      <c r="D2999" s="11">
        <v>63.8</v>
      </c>
      <c r="E2999" s="11">
        <v>2</v>
      </c>
      <c r="F2999" s="11">
        <v>0</v>
      </c>
      <c r="G2999" s="11">
        <v>0</v>
      </c>
      <c r="H2999" s="11">
        <v>0</v>
      </c>
      <c r="I2999" s="11"/>
      <c r="J2999" s="11"/>
      <c r="K2999" s="11"/>
      <c r="L2999" s="11"/>
      <c r="M2999" s="11"/>
      <c r="N2999" s="11"/>
      <c r="O2999" s="11"/>
      <c r="P2999" s="11">
        <v>1</v>
      </c>
      <c r="Q2999" s="11">
        <v>178</v>
      </c>
      <c r="R2999" s="11">
        <v>201601</v>
      </c>
      <c r="S2999" s="11">
        <v>94</v>
      </c>
      <c r="T2999" s="11" t="s">
        <v>153</v>
      </c>
      <c r="U2999" s="11" t="s">
        <v>3865</v>
      </c>
    </row>
    <row r="3000" spans="1:21">
      <c r="A3000" s="11">
        <v>68550</v>
      </c>
      <c r="B3000" s="11">
        <v>2</v>
      </c>
      <c r="C3000" s="11"/>
      <c r="D3000" s="11">
        <v>68.400000000000006</v>
      </c>
      <c r="E3000" s="11">
        <v>2</v>
      </c>
      <c r="F3000" s="11">
        <v>0</v>
      </c>
      <c r="G3000" s="11">
        <v>0</v>
      </c>
      <c r="H3000" s="11">
        <v>0</v>
      </c>
      <c r="I3000" s="11"/>
      <c r="J3000" s="11"/>
      <c r="K3000" s="11"/>
      <c r="L3000" s="11"/>
      <c r="M3000" s="11"/>
      <c r="N3000" s="11"/>
      <c r="O3000" s="11"/>
      <c r="P3000" s="11">
        <v>1</v>
      </c>
      <c r="Q3000" s="11">
        <v>178</v>
      </c>
      <c r="R3000" s="11">
        <v>201601</v>
      </c>
      <c r="S3000" s="11">
        <v>94</v>
      </c>
      <c r="T3000" s="11" t="s">
        <v>153</v>
      </c>
      <c r="U3000" s="11" t="s">
        <v>3866</v>
      </c>
    </row>
    <row r="3001" spans="1:21">
      <c r="A3001" s="11">
        <v>68550</v>
      </c>
      <c r="B3001" s="11">
        <v>2</v>
      </c>
      <c r="C3001" s="11"/>
      <c r="D3001" s="11">
        <v>62.6</v>
      </c>
      <c r="E3001" s="11">
        <v>2</v>
      </c>
      <c r="F3001" s="11">
        <v>0</v>
      </c>
      <c r="G3001" s="11">
        <v>0</v>
      </c>
      <c r="H3001" s="11">
        <v>0</v>
      </c>
      <c r="I3001" s="11"/>
      <c r="J3001" s="11"/>
      <c r="K3001" s="11"/>
      <c r="L3001" s="11"/>
      <c r="M3001" s="11"/>
      <c r="N3001" s="11"/>
      <c r="O3001" s="11"/>
      <c r="P3001" s="11">
        <v>1</v>
      </c>
      <c r="Q3001" s="11">
        <v>178</v>
      </c>
      <c r="R3001" s="11">
        <v>201601</v>
      </c>
      <c r="S3001" s="11">
        <v>94</v>
      </c>
      <c r="T3001" s="11" t="s">
        <v>153</v>
      </c>
      <c r="U3001" s="11" t="s">
        <v>3867</v>
      </c>
    </row>
    <row r="3002" spans="1:21">
      <c r="A3002" s="11">
        <v>68550</v>
      </c>
      <c r="B3002" s="11">
        <v>2</v>
      </c>
      <c r="C3002" s="11"/>
      <c r="D3002" s="11">
        <v>64.7</v>
      </c>
      <c r="E3002" s="11">
        <v>2</v>
      </c>
      <c r="F3002" s="11">
        <v>0</v>
      </c>
      <c r="G3002" s="11">
        <v>0</v>
      </c>
      <c r="H3002" s="11">
        <v>0</v>
      </c>
      <c r="I3002" s="11"/>
      <c r="J3002" s="11"/>
      <c r="K3002" s="11"/>
      <c r="L3002" s="11"/>
      <c r="M3002" s="11"/>
      <c r="N3002" s="11"/>
      <c r="O3002" s="11"/>
      <c r="P3002" s="11">
        <v>1</v>
      </c>
      <c r="Q3002" s="11">
        <v>178</v>
      </c>
      <c r="R3002" s="11">
        <v>201601</v>
      </c>
      <c r="S3002" s="11">
        <v>94</v>
      </c>
      <c r="T3002" s="11" t="s">
        <v>153</v>
      </c>
      <c r="U3002" s="11" t="s">
        <v>3868</v>
      </c>
    </row>
    <row r="3003" spans="1:21">
      <c r="A3003" s="11">
        <v>68550</v>
      </c>
      <c r="B3003" s="11">
        <v>2</v>
      </c>
      <c r="C3003" s="11"/>
      <c r="D3003" s="11">
        <v>60.3</v>
      </c>
      <c r="E3003" s="11">
        <v>2</v>
      </c>
      <c r="F3003" s="11">
        <v>0</v>
      </c>
      <c r="G3003" s="11">
        <v>0</v>
      </c>
      <c r="H3003" s="11">
        <v>0</v>
      </c>
      <c r="I3003" s="11"/>
      <c r="J3003" s="11"/>
      <c r="K3003" s="11"/>
      <c r="L3003" s="11"/>
      <c r="M3003" s="11"/>
      <c r="N3003" s="11"/>
      <c r="O3003" s="11"/>
      <c r="P3003" s="11">
        <v>1</v>
      </c>
      <c r="Q3003" s="11">
        <v>178</v>
      </c>
      <c r="R3003" s="11">
        <v>201601</v>
      </c>
      <c r="S3003" s="11">
        <v>94</v>
      </c>
      <c r="T3003" s="11" t="s">
        <v>153</v>
      </c>
      <c r="U3003" s="11" t="s">
        <v>3869</v>
      </c>
    </row>
    <row r="3004" spans="1:21">
      <c r="A3004" s="11">
        <v>69300</v>
      </c>
      <c r="B3004" s="11">
        <v>1</v>
      </c>
      <c r="C3004" s="11">
        <v>65.099999999999994</v>
      </c>
      <c r="D3004" s="11"/>
      <c r="E3004" s="11">
        <v>2</v>
      </c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>
        <v>1</v>
      </c>
      <c r="Q3004" s="11">
        <v>178</v>
      </c>
      <c r="R3004" s="11">
        <v>201601</v>
      </c>
      <c r="S3004" s="11">
        <v>95</v>
      </c>
      <c r="T3004" s="11" t="s">
        <v>152</v>
      </c>
      <c r="U3004" s="11" t="s">
        <v>3870</v>
      </c>
    </row>
    <row r="3005" spans="1:21">
      <c r="A3005" s="11">
        <v>69300</v>
      </c>
      <c r="B3005" s="11">
        <v>1</v>
      </c>
      <c r="C3005" s="11">
        <v>81.8</v>
      </c>
      <c r="D3005" s="11"/>
      <c r="E3005" s="11">
        <v>2</v>
      </c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>
        <v>1</v>
      </c>
      <c r="Q3005" s="11">
        <v>178</v>
      </c>
      <c r="R3005" s="11">
        <v>201601</v>
      </c>
      <c r="S3005" s="11">
        <v>95</v>
      </c>
      <c r="T3005" s="11" t="s">
        <v>152</v>
      </c>
      <c r="U3005" s="11" t="s">
        <v>3871</v>
      </c>
    </row>
    <row r="3006" spans="1:21">
      <c r="A3006" s="11">
        <v>69300</v>
      </c>
      <c r="B3006" s="11">
        <v>1</v>
      </c>
      <c r="C3006" s="11">
        <v>52.2</v>
      </c>
      <c r="D3006" s="11"/>
      <c r="E3006" s="11">
        <v>2</v>
      </c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>
        <v>1</v>
      </c>
      <c r="Q3006" s="11">
        <v>178</v>
      </c>
      <c r="R3006" s="11">
        <v>201601</v>
      </c>
      <c r="S3006" s="11">
        <v>95</v>
      </c>
      <c r="T3006" s="11" t="s">
        <v>152</v>
      </c>
      <c r="U3006" s="11" t="s">
        <v>3872</v>
      </c>
    </row>
    <row r="3007" spans="1:21">
      <c r="A3007" s="11">
        <v>69300</v>
      </c>
      <c r="B3007" s="11">
        <v>1</v>
      </c>
      <c r="C3007" s="11">
        <v>70.599999999999994</v>
      </c>
      <c r="D3007" s="11"/>
      <c r="E3007" s="11">
        <v>2</v>
      </c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>
        <v>1</v>
      </c>
      <c r="Q3007" s="11">
        <v>178</v>
      </c>
      <c r="R3007" s="11">
        <v>201601</v>
      </c>
      <c r="S3007" s="11">
        <v>95</v>
      </c>
      <c r="T3007" s="11" t="s">
        <v>152</v>
      </c>
      <c r="U3007" s="11" t="s">
        <v>3873</v>
      </c>
    </row>
    <row r="3008" spans="1:21">
      <c r="A3008" s="11">
        <v>69300</v>
      </c>
      <c r="B3008" s="11">
        <v>1</v>
      </c>
      <c r="C3008" s="11">
        <v>77.3</v>
      </c>
      <c r="D3008" s="11"/>
      <c r="E3008" s="11">
        <v>2</v>
      </c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>
        <v>1</v>
      </c>
      <c r="Q3008" s="11">
        <v>178</v>
      </c>
      <c r="R3008" s="11">
        <v>201601</v>
      </c>
      <c r="S3008" s="11">
        <v>95</v>
      </c>
      <c r="T3008" s="11" t="s">
        <v>152</v>
      </c>
      <c r="U3008" s="11" t="s">
        <v>3874</v>
      </c>
    </row>
    <row r="3009" spans="1:21">
      <c r="A3009" s="11">
        <v>69300</v>
      </c>
      <c r="B3009" s="11">
        <v>1</v>
      </c>
      <c r="C3009" s="11">
        <v>66.599999999999994</v>
      </c>
      <c r="D3009" s="11"/>
      <c r="E3009" s="11">
        <v>2</v>
      </c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>
        <v>1</v>
      </c>
      <c r="Q3009" s="11">
        <v>178</v>
      </c>
      <c r="R3009" s="11">
        <v>201601</v>
      </c>
      <c r="S3009" s="11">
        <v>95</v>
      </c>
      <c r="T3009" s="11" t="s">
        <v>152</v>
      </c>
      <c r="U3009" s="11" t="s">
        <v>3875</v>
      </c>
    </row>
    <row r="3010" spans="1:21">
      <c r="A3010" s="11">
        <v>69300</v>
      </c>
      <c r="B3010" s="11">
        <v>1</v>
      </c>
      <c r="C3010" s="11">
        <v>75.400000000000006</v>
      </c>
      <c r="D3010" s="11"/>
      <c r="E3010" s="11">
        <v>2</v>
      </c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>
        <v>1</v>
      </c>
      <c r="Q3010" s="11">
        <v>178</v>
      </c>
      <c r="R3010" s="11">
        <v>201601</v>
      </c>
      <c r="S3010" s="11">
        <v>95</v>
      </c>
      <c r="T3010" s="11" t="s">
        <v>152</v>
      </c>
      <c r="U3010" s="11" t="s">
        <v>3876</v>
      </c>
    </row>
    <row r="3011" spans="1:21">
      <c r="A3011" s="11">
        <v>69300</v>
      </c>
      <c r="B3011" s="11">
        <v>1</v>
      </c>
      <c r="C3011" s="11">
        <v>66.900000000000006</v>
      </c>
      <c r="D3011" s="11"/>
      <c r="E3011" s="11">
        <v>2</v>
      </c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>
        <v>1</v>
      </c>
      <c r="Q3011" s="11">
        <v>178</v>
      </c>
      <c r="R3011" s="11">
        <v>201601</v>
      </c>
      <c r="S3011" s="11">
        <v>95</v>
      </c>
      <c r="T3011" s="11" t="s">
        <v>152</v>
      </c>
      <c r="U3011" s="11" t="s">
        <v>3877</v>
      </c>
    </row>
    <row r="3012" spans="1:21">
      <c r="A3012" s="11">
        <v>69300</v>
      </c>
      <c r="B3012" s="11">
        <v>1</v>
      </c>
      <c r="C3012" s="11">
        <v>35.6</v>
      </c>
      <c r="D3012" s="11"/>
      <c r="E3012" s="11">
        <v>2</v>
      </c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>
        <v>1</v>
      </c>
      <c r="Q3012" s="11">
        <v>178</v>
      </c>
      <c r="R3012" s="11">
        <v>201601</v>
      </c>
      <c r="S3012" s="11">
        <v>95</v>
      </c>
      <c r="T3012" s="11" t="s">
        <v>152</v>
      </c>
      <c r="U3012" s="11" t="s">
        <v>3878</v>
      </c>
    </row>
    <row r="3013" spans="1:21">
      <c r="A3013" s="11">
        <v>69300</v>
      </c>
      <c r="B3013" s="11">
        <v>2</v>
      </c>
      <c r="C3013" s="11">
        <v>57.7</v>
      </c>
      <c r="D3013" s="11"/>
      <c r="E3013" s="11">
        <v>2</v>
      </c>
      <c r="F3013" s="11">
        <v>0</v>
      </c>
      <c r="G3013" s="11">
        <v>0</v>
      </c>
      <c r="H3013" s="11">
        <v>0</v>
      </c>
      <c r="I3013" s="11"/>
      <c r="J3013" s="11"/>
      <c r="K3013" s="11"/>
      <c r="L3013" s="11"/>
      <c r="M3013" s="11"/>
      <c r="N3013" s="11"/>
      <c r="O3013" s="11"/>
      <c r="P3013" s="11">
        <v>1</v>
      </c>
      <c r="Q3013" s="11">
        <v>178</v>
      </c>
      <c r="R3013" s="11">
        <v>201601</v>
      </c>
      <c r="S3013" s="11">
        <v>95</v>
      </c>
      <c r="T3013" s="11" t="s">
        <v>152</v>
      </c>
      <c r="U3013" s="11" t="s">
        <v>3879</v>
      </c>
    </row>
    <row r="3014" spans="1:21">
      <c r="A3014" s="11">
        <v>69300</v>
      </c>
      <c r="B3014" s="11">
        <v>2</v>
      </c>
      <c r="C3014" s="11">
        <v>65.7</v>
      </c>
      <c r="D3014" s="11"/>
      <c r="E3014" s="11">
        <v>2</v>
      </c>
      <c r="F3014" s="11">
        <v>0</v>
      </c>
      <c r="G3014" s="11">
        <v>0</v>
      </c>
      <c r="H3014" s="11">
        <v>0</v>
      </c>
      <c r="I3014" s="11"/>
      <c r="J3014" s="11"/>
      <c r="K3014" s="11"/>
      <c r="L3014" s="11"/>
      <c r="M3014" s="11"/>
      <c r="N3014" s="11"/>
      <c r="O3014" s="11"/>
      <c r="P3014" s="11">
        <v>1</v>
      </c>
      <c r="Q3014" s="11">
        <v>178</v>
      </c>
      <c r="R3014" s="11">
        <v>201601</v>
      </c>
      <c r="S3014" s="11">
        <v>95</v>
      </c>
      <c r="T3014" s="11" t="s">
        <v>152</v>
      </c>
      <c r="U3014" s="11" t="s">
        <v>3880</v>
      </c>
    </row>
    <row r="3015" spans="1:21">
      <c r="A3015" s="11">
        <v>69300</v>
      </c>
      <c r="B3015" s="11">
        <v>2</v>
      </c>
      <c r="C3015" s="11">
        <v>68.5</v>
      </c>
      <c r="D3015" s="11"/>
      <c r="E3015" s="11">
        <v>2</v>
      </c>
      <c r="F3015" s="11">
        <v>0</v>
      </c>
      <c r="G3015" s="11">
        <v>0</v>
      </c>
      <c r="H3015" s="11">
        <v>0</v>
      </c>
      <c r="I3015" s="11"/>
      <c r="J3015" s="11"/>
      <c r="K3015" s="11"/>
      <c r="L3015" s="11"/>
      <c r="M3015" s="11"/>
      <c r="N3015" s="11"/>
      <c r="O3015" s="11"/>
      <c r="P3015" s="11">
        <v>1</v>
      </c>
      <c r="Q3015" s="11">
        <v>178</v>
      </c>
      <c r="R3015" s="11">
        <v>201601</v>
      </c>
      <c r="S3015" s="11">
        <v>95</v>
      </c>
      <c r="T3015" s="11" t="s">
        <v>152</v>
      </c>
      <c r="U3015" s="11" t="s">
        <v>3881</v>
      </c>
    </row>
    <row r="3016" spans="1:21">
      <c r="A3016" s="11">
        <v>69300</v>
      </c>
      <c r="B3016" s="11">
        <v>2</v>
      </c>
      <c r="C3016" s="11">
        <v>61.4</v>
      </c>
      <c r="D3016" s="11"/>
      <c r="E3016" s="11">
        <v>2</v>
      </c>
      <c r="F3016" s="11">
        <v>0</v>
      </c>
      <c r="G3016" s="11">
        <v>0</v>
      </c>
      <c r="H3016" s="11">
        <v>0</v>
      </c>
      <c r="I3016" s="11"/>
      <c r="J3016" s="11"/>
      <c r="K3016" s="11"/>
      <c r="L3016" s="11"/>
      <c r="M3016" s="11"/>
      <c r="N3016" s="11"/>
      <c r="O3016" s="11"/>
      <c r="P3016" s="11">
        <v>1</v>
      </c>
      <c r="Q3016" s="11">
        <v>178</v>
      </c>
      <c r="R3016" s="11">
        <v>201601</v>
      </c>
      <c r="S3016" s="11">
        <v>95</v>
      </c>
      <c r="T3016" s="11" t="s">
        <v>152</v>
      </c>
      <c r="U3016" s="11" t="s">
        <v>3882</v>
      </c>
    </row>
    <row r="3017" spans="1:21">
      <c r="A3017" s="11">
        <v>68570</v>
      </c>
      <c r="B3017" s="11">
        <v>1</v>
      </c>
      <c r="C3017" s="11"/>
      <c r="D3017" s="11">
        <v>55.8</v>
      </c>
      <c r="E3017" s="11">
        <v>2</v>
      </c>
      <c r="F3017" s="11"/>
      <c r="G3017" s="11"/>
      <c r="H3017" s="11"/>
      <c r="I3017" s="11"/>
      <c r="J3017" s="11"/>
      <c r="K3017" s="11">
        <v>5</v>
      </c>
      <c r="L3017" s="11">
        <v>60</v>
      </c>
      <c r="M3017" s="11">
        <v>80</v>
      </c>
      <c r="N3017" s="11">
        <v>30</v>
      </c>
      <c r="O3017" s="11"/>
      <c r="P3017" s="11">
        <v>1</v>
      </c>
      <c r="Q3017" s="11">
        <v>178</v>
      </c>
      <c r="R3017" s="11">
        <v>201601</v>
      </c>
      <c r="S3017" s="11">
        <v>95</v>
      </c>
      <c r="T3017" s="11" t="s">
        <v>152</v>
      </c>
      <c r="U3017" s="11" t="s">
        <v>3883</v>
      </c>
    </row>
    <row r="3018" spans="1:21">
      <c r="A3018" s="11">
        <v>68570</v>
      </c>
      <c r="B3018" s="11">
        <v>1</v>
      </c>
      <c r="C3018" s="11"/>
      <c r="D3018" s="11">
        <v>49.7</v>
      </c>
      <c r="E3018" s="11">
        <v>2</v>
      </c>
      <c r="F3018" s="11"/>
      <c r="G3018" s="11"/>
      <c r="H3018" s="11"/>
      <c r="I3018" s="11"/>
      <c r="J3018" s="11"/>
      <c r="K3018" s="11">
        <v>5</v>
      </c>
      <c r="L3018" s="11">
        <v>60</v>
      </c>
      <c r="M3018" s="11">
        <v>100</v>
      </c>
      <c r="N3018" s="11">
        <v>80</v>
      </c>
      <c r="O3018" s="11"/>
      <c r="P3018" s="11">
        <v>1</v>
      </c>
      <c r="Q3018" s="11">
        <v>178</v>
      </c>
      <c r="R3018" s="11">
        <v>201601</v>
      </c>
      <c r="S3018" s="11">
        <v>95</v>
      </c>
      <c r="T3018" s="11" t="s">
        <v>152</v>
      </c>
      <c r="U3018" s="11" t="s">
        <v>3884</v>
      </c>
    </row>
    <row r="3019" spans="1:21">
      <c r="A3019" s="11">
        <v>68570</v>
      </c>
      <c r="B3019" s="11">
        <v>1</v>
      </c>
      <c r="C3019" s="11"/>
      <c r="D3019" s="11">
        <v>53.4</v>
      </c>
      <c r="E3019" s="11">
        <v>2</v>
      </c>
      <c r="F3019" s="11"/>
      <c r="G3019" s="11"/>
      <c r="H3019" s="11"/>
      <c r="I3019" s="11"/>
      <c r="J3019" s="11"/>
      <c r="K3019" s="11">
        <v>5</v>
      </c>
      <c r="L3019" s="11">
        <v>50</v>
      </c>
      <c r="M3019" s="11">
        <v>100</v>
      </c>
      <c r="N3019" s="11">
        <v>100</v>
      </c>
      <c r="O3019" s="11"/>
      <c r="P3019" s="11">
        <v>1</v>
      </c>
      <c r="Q3019" s="11">
        <v>178</v>
      </c>
      <c r="R3019" s="11">
        <v>201601</v>
      </c>
      <c r="S3019" s="11">
        <v>95</v>
      </c>
      <c r="T3019" s="11" t="s">
        <v>152</v>
      </c>
      <c r="U3019" s="11" t="s">
        <v>3885</v>
      </c>
    </row>
    <row r="3020" spans="1:21">
      <c r="A3020" s="11">
        <v>68570</v>
      </c>
      <c r="B3020" s="11">
        <v>1</v>
      </c>
      <c r="C3020" s="11"/>
      <c r="D3020" s="11">
        <v>58.2</v>
      </c>
      <c r="E3020" s="11">
        <v>2</v>
      </c>
      <c r="F3020" s="11"/>
      <c r="G3020" s="11"/>
      <c r="H3020" s="11"/>
      <c r="I3020" s="11"/>
      <c r="J3020" s="11"/>
      <c r="K3020" s="11">
        <v>5</v>
      </c>
      <c r="L3020" s="11">
        <v>40</v>
      </c>
      <c r="M3020" s="11">
        <v>70</v>
      </c>
      <c r="N3020" s="11">
        <v>50</v>
      </c>
      <c r="O3020" s="11"/>
      <c r="P3020" s="11">
        <v>1</v>
      </c>
      <c r="Q3020" s="11">
        <v>178</v>
      </c>
      <c r="R3020" s="11">
        <v>201601</v>
      </c>
      <c r="S3020" s="11">
        <v>95</v>
      </c>
      <c r="T3020" s="11" t="s">
        <v>152</v>
      </c>
      <c r="U3020" s="11" t="s">
        <v>3886</v>
      </c>
    </row>
    <row r="3021" spans="1:21">
      <c r="A3021" s="11">
        <v>68570</v>
      </c>
      <c r="B3021" s="11">
        <v>1</v>
      </c>
      <c r="C3021" s="11"/>
      <c r="D3021" s="11">
        <v>76.599999999999994</v>
      </c>
      <c r="E3021" s="11">
        <v>2</v>
      </c>
      <c r="F3021" s="11"/>
      <c r="G3021" s="11"/>
      <c r="H3021" s="11"/>
      <c r="I3021" s="11"/>
      <c r="J3021" s="11"/>
      <c r="K3021" s="11">
        <v>5</v>
      </c>
      <c r="L3021" s="11">
        <v>90</v>
      </c>
      <c r="M3021" s="11">
        <v>60</v>
      </c>
      <c r="N3021" s="11">
        <v>30</v>
      </c>
      <c r="O3021" s="11"/>
      <c r="P3021" s="11">
        <v>1</v>
      </c>
      <c r="Q3021" s="11">
        <v>178</v>
      </c>
      <c r="R3021" s="11">
        <v>201601</v>
      </c>
      <c r="S3021" s="11">
        <v>95</v>
      </c>
      <c r="T3021" s="11" t="s">
        <v>152</v>
      </c>
      <c r="U3021" s="11" t="s">
        <v>3887</v>
      </c>
    </row>
    <row r="3022" spans="1:21">
      <c r="A3022" s="11">
        <v>68570</v>
      </c>
      <c r="B3022" s="11">
        <v>1</v>
      </c>
      <c r="C3022" s="11"/>
      <c r="D3022" s="11">
        <v>103.9</v>
      </c>
      <c r="E3022" s="11">
        <v>2</v>
      </c>
      <c r="F3022" s="11"/>
      <c r="G3022" s="11"/>
      <c r="H3022" s="11"/>
      <c r="I3022" s="11"/>
      <c r="J3022" s="11"/>
      <c r="K3022" s="11">
        <v>5</v>
      </c>
      <c r="L3022" s="11">
        <v>30</v>
      </c>
      <c r="M3022" s="11">
        <v>20</v>
      </c>
      <c r="N3022" s="11">
        <v>10</v>
      </c>
      <c r="O3022" s="11"/>
      <c r="P3022" s="11">
        <v>1</v>
      </c>
      <c r="Q3022" s="11">
        <v>178</v>
      </c>
      <c r="R3022" s="11">
        <v>201601</v>
      </c>
      <c r="S3022" s="11">
        <v>95</v>
      </c>
      <c r="T3022" s="11" t="s">
        <v>152</v>
      </c>
      <c r="U3022" s="11" t="s">
        <v>3888</v>
      </c>
    </row>
    <row r="3023" spans="1:21">
      <c r="A3023" s="11">
        <v>68570</v>
      </c>
      <c r="B3023" s="11">
        <v>1</v>
      </c>
      <c r="C3023" s="11"/>
      <c r="D3023" s="11">
        <v>92</v>
      </c>
      <c r="E3023" s="11">
        <v>2</v>
      </c>
      <c r="F3023" s="11"/>
      <c r="G3023" s="11"/>
      <c r="H3023" s="11"/>
      <c r="I3023" s="11"/>
      <c r="J3023" s="11"/>
      <c r="K3023" s="11">
        <v>5</v>
      </c>
      <c r="L3023" s="11">
        <v>10</v>
      </c>
      <c r="M3023" s="11">
        <v>30</v>
      </c>
      <c r="N3023" s="11">
        <v>20</v>
      </c>
      <c r="O3023" s="11"/>
      <c r="P3023" s="11">
        <v>1</v>
      </c>
      <c r="Q3023" s="11">
        <v>178</v>
      </c>
      <c r="R3023" s="11">
        <v>201601</v>
      </c>
      <c r="S3023" s="11">
        <v>95</v>
      </c>
      <c r="T3023" s="11" t="s">
        <v>152</v>
      </c>
      <c r="U3023" s="11" t="s">
        <v>3889</v>
      </c>
    </row>
    <row r="3024" spans="1:21">
      <c r="A3024" s="11">
        <v>68570</v>
      </c>
      <c r="B3024" s="11">
        <v>1</v>
      </c>
      <c r="C3024" s="11"/>
      <c r="D3024" s="11">
        <v>83.4</v>
      </c>
      <c r="E3024" s="11">
        <v>2</v>
      </c>
      <c r="F3024" s="11"/>
      <c r="G3024" s="11"/>
      <c r="H3024" s="11"/>
      <c r="I3024" s="11"/>
      <c r="J3024" s="11"/>
      <c r="K3024" s="11">
        <v>5</v>
      </c>
      <c r="L3024" s="11">
        <v>30</v>
      </c>
      <c r="M3024" s="11">
        <v>80</v>
      </c>
      <c r="N3024" s="11">
        <v>70</v>
      </c>
      <c r="O3024" s="11"/>
      <c r="P3024" s="11">
        <v>1</v>
      </c>
      <c r="Q3024" s="11">
        <v>178</v>
      </c>
      <c r="R3024" s="11">
        <v>201601</v>
      </c>
      <c r="S3024" s="11">
        <v>95</v>
      </c>
      <c r="T3024" s="11" t="s">
        <v>152</v>
      </c>
      <c r="U3024" s="11" t="s">
        <v>3890</v>
      </c>
    </row>
    <row r="3025" spans="1:21">
      <c r="A3025" s="11">
        <v>68570</v>
      </c>
      <c r="B3025" s="11">
        <v>1</v>
      </c>
      <c r="C3025" s="11"/>
      <c r="D3025" s="11">
        <v>96</v>
      </c>
      <c r="E3025" s="11">
        <v>2</v>
      </c>
      <c r="F3025" s="11"/>
      <c r="G3025" s="11"/>
      <c r="H3025" s="11"/>
      <c r="I3025" s="11"/>
      <c r="J3025" s="11"/>
      <c r="K3025" s="11">
        <v>5</v>
      </c>
      <c r="L3025" s="11">
        <v>0</v>
      </c>
      <c r="M3025" s="11">
        <v>20</v>
      </c>
      <c r="N3025" s="11">
        <v>20</v>
      </c>
      <c r="O3025" s="11"/>
      <c r="P3025" s="11">
        <v>1</v>
      </c>
      <c r="Q3025" s="11">
        <v>178</v>
      </c>
      <c r="R3025" s="11">
        <v>201601</v>
      </c>
      <c r="S3025" s="11">
        <v>95</v>
      </c>
      <c r="T3025" s="11" t="s">
        <v>152</v>
      </c>
      <c r="U3025" s="11" t="s">
        <v>3891</v>
      </c>
    </row>
    <row r="3026" spans="1:21">
      <c r="A3026" s="11">
        <v>68570</v>
      </c>
      <c r="B3026" s="11">
        <v>1</v>
      </c>
      <c r="C3026" s="11"/>
      <c r="D3026" s="11">
        <v>93.9</v>
      </c>
      <c r="E3026" s="11">
        <v>2</v>
      </c>
      <c r="F3026" s="11"/>
      <c r="G3026" s="11"/>
      <c r="H3026" s="11"/>
      <c r="I3026" s="11"/>
      <c r="J3026" s="11"/>
      <c r="K3026" s="11">
        <v>5</v>
      </c>
      <c r="L3026" s="11">
        <v>30</v>
      </c>
      <c r="M3026" s="11">
        <v>50</v>
      </c>
      <c r="N3026" s="11">
        <v>60</v>
      </c>
      <c r="O3026" s="11"/>
      <c r="P3026" s="11">
        <v>1</v>
      </c>
      <c r="Q3026" s="11">
        <v>178</v>
      </c>
      <c r="R3026" s="11">
        <v>201601</v>
      </c>
      <c r="S3026" s="11">
        <v>95</v>
      </c>
      <c r="T3026" s="11" t="s">
        <v>152</v>
      </c>
      <c r="U3026" s="11" t="s">
        <v>3892</v>
      </c>
    </row>
    <row r="3027" spans="1:21">
      <c r="A3027" s="11">
        <v>68570</v>
      </c>
      <c r="B3027" s="11">
        <v>1</v>
      </c>
      <c r="C3027" s="11"/>
      <c r="D3027" s="11">
        <v>81.099999999999994</v>
      </c>
      <c r="E3027" s="11">
        <v>1</v>
      </c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>
        <v>1</v>
      </c>
      <c r="Q3027" s="11">
        <v>178</v>
      </c>
      <c r="R3027" s="11">
        <v>201601</v>
      </c>
      <c r="S3027" s="11">
        <v>95</v>
      </c>
      <c r="T3027" s="11" t="s">
        <v>152</v>
      </c>
      <c r="U3027" s="11" t="s">
        <v>3893</v>
      </c>
    </row>
    <row r="3028" spans="1:21">
      <c r="A3028" s="11">
        <v>68570</v>
      </c>
      <c r="B3028" s="11">
        <v>1</v>
      </c>
      <c r="C3028" s="11"/>
      <c r="D3028" s="11">
        <v>21.7</v>
      </c>
      <c r="E3028" s="11">
        <v>2</v>
      </c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>
        <v>1</v>
      </c>
      <c r="Q3028" s="11">
        <v>178</v>
      </c>
      <c r="R3028" s="11">
        <v>201601</v>
      </c>
      <c r="S3028" s="11">
        <v>95</v>
      </c>
      <c r="T3028" s="11" t="s">
        <v>152</v>
      </c>
      <c r="U3028" s="11" t="s">
        <v>3894</v>
      </c>
    </row>
    <row r="3029" spans="1:21">
      <c r="A3029" s="11">
        <v>68570</v>
      </c>
      <c r="B3029" s="11">
        <v>1</v>
      </c>
      <c r="C3029" s="11"/>
      <c r="D3029" s="11">
        <v>74.400000000000006</v>
      </c>
      <c r="E3029" s="11">
        <v>2</v>
      </c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>
        <v>1</v>
      </c>
      <c r="Q3029" s="11">
        <v>178</v>
      </c>
      <c r="R3029" s="11">
        <v>201601</v>
      </c>
      <c r="S3029" s="11">
        <v>95</v>
      </c>
      <c r="T3029" s="11" t="s">
        <v>152</v>
      </c>
      <c r="U3029" s="11" t="s">
        <v>3895</v>
      </c>
    </row>
    <row r="3030" spans="1:21">
      <c r="A3030" s="11">
        <v>68570</v>
      </c>
      <c r="B3030" s="11">
        <v>1</v>
      </c>
      <c r="C3030" s="11"/>
      <c r="D3030" s="11">
        <v>75.599999999999994</v>
      </c>
      <c r="E3030" s="11">
        <v>2</v>
      </c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>
        <v>1</v>
      </c>
      <c r="Q3030" s="11">
        <v>178</v>
      </c>
      <c r="R3030" s="11">
        <v>201601</v>
      </c>
      <c r="S3030" s="11">
        <v>95</v>
      </c>
      <c r="T3030" s="11" t="s">
        <v>152</v>
      </c>
      <c r="U3030" s="11" t="s">
        <v>3896</v>
      </c>
    </row>
    <row r="3031" spans="1:21">
      <c r="A3031" s="11">
        <v>68570</v>
      </c>
      <c r="B3031" s="11">
        <v>1</v>
      </c>
      <c r="C3031" s="11"/>
      <c r="D3031" s="11">
        <v>84.2</v>
      </c>
      <c r="E3031" s="11">
        <v>2</v>
      </c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>
        <v>1</v>
      </c>
      <c r="Q3031" s="11">
        <v>178</v>
      </c>
      <c r="R3031" s="11">
        <v>201601</v>
      </c>
      <c r="S3031" s="11">
        <v>95</v>
      </c>
      <c r="T3031" s="11" t="s">
        <v>152</v>
      </c>
      <c r="U3031" s="11" t="s">
        <v>3897</v>
      </c>
    </row>
    <row r="3032" spans="1:21">
      <c r="A3032" s="11">
        <v>68570</v>
      </c>
      <c r="B3032" s="11">
        <v>1</v>
      </c>
      <c r="C3032" s="11"/>
      <c r="D3032" s="11">
        <v>105.3</v>
      </c>
      <c r="E3032" s="11">
        <v>2</v>
      </c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>
        <v>1</v>
      </c>
      <c r="Q3032" s="11">
        <v>178</v>
      </c>
      <c r="R3032" s="11">
        <v>201601</v>
      </c>
      <c r="S3032" s="11">
        <v>95</v>
      </c>
      <c r="T3032" s="11" t="s">
        <v>152</v>
      </c>
      <c r="U3032" s="11" t="s">
        <v>3898</v>
      </c>
    </row>
    <row r="3033" spans="1:21">
      <c r="A3033" s="11">
        <v>68570</v>
      </c>
      <c r="B3033" s="11">
        <v>1</v>
      </c>
      <c r="C3033" s="11"/>
      <c r="D3033" s="11">
        <v>73.5</v>
      </c>
      <c r="E3033" s="11">
        <v>2</v>
      </c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>
        <v>1</v>
      </c>
      <c r="Q3033" s="11">
        <v>178</v>
      </c>
      <c r="R3033" s="11">
        <v>201601</v>
      </c>
      <c r="S3033" s="11">
        <v>95</v>
      </c>
      <c r="T3033" s="11" t="s">
        <v>152</v>
      </c>
      <c r="U3033" s="11" t="s">
        <v>3899</v>
      </c>
    </row>
    <row r="3034" spans="1:21">
      <c r="A3034" s="11">
        <v>68570</v>
      </c>
      <c r="B3034" s="11">
        <v>1</v>
      </c>
      <c r="C3034" s="11"/>
      <c r="D3034" s="11">
        <v>101.8</v>
      </c>
      <c r="E3034" s="11">
        <v>2</v>
      </c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>
        <v>1</v>
      </c>
      <c r="Q3034" s="11">
        <v>178</v>
      </c>
      <c r="R3034" s="11">
        <v>201601</v>
      </c>
      <c r="S3034" s="11">
        <v>95</v>
      </c>
      <c r="T3034" s="11" t="s">
        <v>152</v>
      </c>
      <c r="U3034" s="11" t="s">
        <v>3900</v>
      </c>
    </row>
    <row r="3035" spans="1:21">
      <c r="A3035" s="11">
        <v>68570</v>
      </c>
      <c r="B3035" s="11">
        <v>1</v>
      </c>
      <c r="C3035" s="11"/>
      <c r="D3035" s="11">
        <v>117.4</v>
      </c>
      <c r="E3035" s="11">
        <v>2</v>
      </c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>
        <v>1</v>
      </c>
      <c r="Q3035" s="11">
        <v>178</v>
      </c>
      <c r="R3035" s="11">
        <v>201601</v>
      </c>
      <c r="S3035" s="11">
        <v>95</v>
      </c>
      <c r="T3035" s="11" t="s">
        <v>152</v>
      </c>
      <c r="U3035" s="11" t="s">
        <v>3901</v>
      </c>
    </row>
    <row r="3036" spans="1:21">
      <c r="A3036" s="11">
        <v>68570</v>
      </c>
      <c r="B3036" s="11">
        <v>1</v>
      </c>
      <c r="C3036" s="11"/>
      <c r="D3036" s="11">
        <v>100.9</v>
      </c>
      <c r="E3036" s="11">
        <v>2</v>
      </c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>
        <v>1</v>
      </c>
      <c r="Q3036" s="11">
        <v>178</v>
      </c>
      <c r="R3036" s="11">
        <v>201601</v>
      </c>
      <c r="S3036" s="11">
        <v>95</v>
      </c>
      <c r="T3036" s="11" t="s">
        <v>152</v>
      </c>
      <c r="U3036" s="11" t="s">
        <v>3902</v>
      </c>
    </row>
    <row r="3037" spans="1:21">
      <c r="A3037" s="11">
        <v>68570</v>
      </c>
      <c r="B3037" s="11">
        <v>1</v>
      </c>
      <c r="C3037" s="11"/>
      <c r="D3037" s="11">
        <v>70.8</v>
      </c>
      <c r="E3037" s="11">
        <v>2</v>
      </c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>
        <v>1</v>
      </c>
      <c r="Q3037" s="11">
        <v>178</v>
      </c>
      <c r="R3037" s="11">
        <v>201601</v>
      </c>
      <c r="S3037" s="11">
        <v>95</v>
      </c>
      <c r="T3037" s="11" t="s">
        <v>152</v>
      </c>
      <c r="U3037" s="11" t="s">
        <v>3903</v>
      </c>
    </row>
    <row r="3038" spans="1:21">
      <c r="A3038" s="11">
        <v>68570</v>
      </c>
      <c r="B3038" s="11">
        <v>1</v>
      </c>
      <c r="C3038" s="11"/>
      <c r="D3038" s="11">
        <v>42.6</v>
      </c>
      <c r="E3038" s="11">
        <v>2</v>
      </c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>
        <v>1</v>
      </c>
      <c r="Q3038" s="11">
        <v>178</v>
      </c>
      <c r="R3038" s="11">
        <v>201601</v>
      </c>
      <c r="S3038" s="11">
        <v>95</v>
      </c>
      <c r="T3038" s="11" t="s">
        <v>152</v>
      </c>
      <c r="U3038" s="11" t="s">
        <v>3904</v>
      </c>
    </row>
    <row r="3039" spans="1:21">
      <c r="A3039" s="11">
        <v>68570</v>
      </c>
      <c r="B3039" s="11">
        <v>1</v>
      </c>
      <c r="C3039" s="11"/>
      <c r="D3039" s="11">
        <v>20.7</v>
      </c>
      <c r="E3039" s="11">
        <v>2</v>
      </c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>
        <v>1</v>
      </c>
      <c r="Q3039" s="11">
        <v>178</v>
      </c>
      <c r="R3039" s="11">
        <v>201601</v>
      </c>
      <c r="S3039" s="11">
        <v>95</v>
      </c>
      <c r="T3039" s="11" t="s">
        <v>152</v>
      </c>
      <c r="U3039" s="11" t="s">
        <v>3905</v>
      </c>
    </row>
    <row r="3040" spans="1:21">
      <c r="A3040" s="11">
        <v>68570</v>
      </c>
      <c r="B3040" s="11">
        <v>1</v>
      </c>
      <c r="C3040" s="11"/>
      <c r="D3040" s="11">
        <v>37.799999999999997</v>
      </c>
      <c r="E3040" s="11">
        <v>2</v>
      </c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>
        <v>1</v>
      </c>
      <c r="Q3040" s="11">
        <v>178</v>
      </c>
      <c r="R3040" s="11">
        <v>201601</v>
      </c>
      <c r="S3040" s="11">
        <v>95</v>
      </c>
      <c r="T3040" s="11" t="s">
        <v>152</v>
      </c>
      <c r="U3040" s="11" t="s">
        <v>3906</v>
      </c>
    </row>
    <row r="3041" spans="1:21">
      <c r="A3041" s="11">
        <v>68570</v>
      </c>
      <c r="B3041" s="11">
        <v>1</v>
      </c>
      <c r="C3041" s="11"/>
      <c r="D3041" s="11">
        <v>41.7</v>
      </c>
      <c r="E3041" s="11">
        <v>2</v>
      </c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>
        <v>1</v>
      </c>
      <c r="Q3041" s="11">
        <v>178</v>
      </c>
      <c r="R3041" s="11">
        <v>201601</v>
      </c>
      <c r="S3041" s="11">
        <v>95</v>
      </c>
      <c r="T3041" s="11" t="s">
        <v>152</v>
      </c>
      <c r="U3041" s="11" t="s">
        <v>3907</v>
      </c>
    </row>
    <row r="3042" spans="1:21">
      <c r="A3042" s="11">
        <v>68570</v>
      </c>
      <c r="B3042" s="11">
        <v>1</v>
      </c>
      <c r="C3042" s="11"/>
      <c r="D3042" s="11">
        <v>89.3</v>
      </c>
      <c r="E3042" s="11">
        <v>2</v>
      </c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>
        <v>1</v>
      </c>
      <c r="Q3042" s="11">
        <v>178</v>
      </c>
      <c r="R3042" s="11">
        <v>201601</v>
      </c>
      <c r="S3042" s="11">
        <v>95</v>
      </c>
      <c r="T3042" s="11" t="s">
        <v>152</v>
      </c>
      <c r="U3042" s="11" t="s">
        <v>3908</v>
      </c>
    </row>
    <row r="3043" spans="1:21">
      <c r="A3043" s="11">
        <v>68570</v>
      </c>
      <c r="B3043" s="11">
        <v>2</v>
      </c>
      <c r="C3043" s="11"/>
      <c r="D3043" s="11">
        <v>33.700000000000003</v>
      </c>
      <c r="E3043" s="11">
        <v>2</v>
      </c>
      <c r="F3043" s="11">
        <v>0</v>
      </c>
      <c r="G3043" s="11">
        <v>0</v>
      </c>
      <c r="H3043" s="11">
        <v>0</v>
      </c>
      <c r="I3043" s="11"/>
      <c r="J3043" s="11"/>
      <c r="K3043" s="11"/>
      <c r="L3043" s="11"/>
      <c r="M3043" s="11"/>
      <c r="N3043" s="11"/>
      <c r="O3043" s="11"/>
      <c r="P3043" s="11">
        <v>1</v>
      </c>
      <c r="Q3043" s="11">
        <v>178</v>
      </c>
      <c r="R3043" s="11">
        <v>201601</v>
      </c>
      <c r="S3043" s="11">
        <v>95</v>
      </c>
      <c r="T3043" s="11" t="s">
        <v>152</v>
      </c>
      <c r="U3043" s="11" t="s">
        <v>3909</v>
      </c>
    </row>
    <row r="3044" spans="1:21">
      <c r="A3044" s="11">
        <v>68570</v>
      </c>
      <c r="B3044" s="11">
        <v>2</v>
      </c>
      <c r="C3044" s="11"/>
      <c r="D3044" s="11">
        <v>38.6</v>
      </c>
      <c r="E3044" s="11">
        <v>2</v>
      </c>
      <c r="F3044" s="11">
        <v>0</v>
      </c>
      <c r="G3044" s="11">
        <v>0</v>
      </c>
      <c r="H3044" s="11">
        <v>0</v>
      </c>
      <c r="I3044" s="11"/>
      <c r="J3044" s="11"/>
      <c r="K3044" s="11"/>
      <c r="L3044" s="11"/>
      <c r="M3044" s="11"/>
      <c r="N3044" s="11"/>
      <c r="O3044" s="11"/>
      <c r="P3044" s="11">
        <v>1</v>
      </c>
      <c r="Q3044" s="11">
        <v>178</v>
      </c>
      <c r="R3044" s="11">
        <v>201601</v>
      </c>
      <c r="S3044" s="11">
        <v>95</v>
      </c>
      <c r="T3044" s="11" t="s">
        <v>152</v>
      </c>
      <c r="U3044" s="11" t="s">
        <v>3910</v>
      </c>
    </row>
    <row r="3045" spans="1:21">
      <c r="A3045" s="11">
        <v>68570</v>
      </c>
      <c r="B3045" s="11">
        <v>2</v>
      </c>
      <c r="C3045" s="11"/>
      <c r="D3045" s="11">
        <v>40.299999999999997</v>
      </c>
      <c r="E3045" s="11">
        <v>2</v>
      </c>
      <c r="F3045" s="11">
        <v>0</v>
      </c>
      <c r="G3045" s="11">
        <v>0</v>
      </c>
      <c r="H3045" s="11">
        <v>0</v>
      </c>
      <c r="I3045" s="11"/>
      <c r="J3045" s="11"/>
      <c r="K3045" s="11"/>
      <c r="L3045" s="11"/>
      <c r="M3045" s="11"/>
      <c r="N3045" s="11"/>
      <c r="O3045" s="11"/>
      <c r="P3045" s="11">
        <v>1</v>
      </c>
      <c r="Q3045" s="11">
        <v>178</v>
      </c>
      <c r="R3045" s="11">
        <v>201601</v>
      </c>
      <c r="S3045" s="11">
        <v>95</v>
      </c>
      <c r="T3045" s="11" t="s">
        <v>152</v>
      </c>
      <c r="U3045" s="11" t="s">
        <v>3911</v>
      </c>
    </row>
    <row r="3046" spans="1:21">
      <c r="A3046" s="11">
        <v>68570</v>
      </c>
      <c r="B3046" s="11">
        <v>2</v>
      </c>
      <c r="C3046" s="11"/>
      <c r="D3046" s="11">
        <v>37.200000000000003</v>
      </c>
      <c r="E3046" s="11">
        <v>2</v>
      </c>
      <c r="F3046" s="11">
        <v>0</v>
      </c>
      <c r="G3046" s="11">
        <v>0</v>
      </c>
      <c r="H3046" s="11">
        <v>0</v>
      </c>
      <c r="I3046" s="11"/>
      <c r="J3046" s="11"/>
      <c r="K3046" s="11"/>
      <c r="L3046" s="11"/>
      <c r="M3046" s="11"/>
      <c r="N3046" s="11"/>
      <c r="O3046" s="11"/>
      <c r="P3046" s="11">
        <v>1</v>
      </c>
      <c r="Q3046" s="11">
        <v>178</v>
      </c>
      <c r="R3046" s="11">
        <v>201601</v>
      </c>
      <c r="S3046" s="11">
        <v>95</v>
      </c>
      <c r="T3046" s="11" t="s">
        <v>152</v>
      </c>
      <c r="U3046" s="11" t="s">
        <v>3912</v>
      </c>
    </row>
    <row r="3047" spans="1:21">
      <c r="A3047" s="11">
        <v>68570</v>
      </c>
      <c r="B3047" s="11">
        <v>2</v>
      </c>
      <c r="C3047" s="11"/>
      <c r="D3047" s="11">
        <v>37</v>
      </c>
      <c r="E3047" s="11">
        <v>2</v>
      </c>
      <c r="F3047" s="11">
        <v>0</v>
      </c>
      <c r="G3047" s="11">
        <v>0</v>
      </c>
      <c r="H3047" s="11">
        <v>0</v>
      </c>
      <c r="I3047" s="11"/>
      <c r="J3047" s="11"/>
      <c r="K3047" s="11"/>
      <c r="L3047" s="11"/>
      <c r="M3047" s="11"/>
      <c r="N3047" s="11"/>
      <c r="O3047" s="11"/>
      <c r="P3047" s="11">
        <v>1</v>
      </c>
      <c r="Q3047" s="11">
        <v>178</v>
      </c>
      <c r="R3047" s="11">
        <v>201601</v>
      </c>
      <c r="S3047" s="11">
        <v>95</v>
      </c>
      <c r="T3047" s="11" t="s">
        <v>152</v>
      </c>
      <c r="U3047" s="11" t="s">
        <v>3913</v>
      </c>
    </row>
    <row r="3048" spans="1:21">
      <c r="A3048" s="11">
        <v>68570</v>
      </c>
      <c r="B3048" s="11">
        <v>2</v>
      </c>
      <c r="C3048" s="11"/>
      <c r="D3048" s="11">
        <v>20.399999999999999</v>
      </c>
      <c r="E3048" s="11">
        <v>2</v>
      </c>
      <c r="F3048" s="11">
        <v>0</v>
      </c>
      <c r="G3048" s="11">
        <v>0</v>
      </c>
      <c r="H3048" s="11">
        <v>0</v>
      </c>
      <c r="I3048" s="11"/>
      <c r="J3048" s="11"/>
      <c r="K3048" s="11"/>
      <c r="L3048" s="11"/>
      <c r="M3048" s="11"/>
      <c r="N3048" s="11"/>
      <c r="O3048" s="11"/>
      <c r="P3048" s="11">
        <v>1</v>
      </c>
      <c r="Q3048" s="11">
        <v>178</v>
      </c>
      <c r="R3048" s="11">
        <v>201601</v>
      </c>
      <c r="S3048" s="11">
        <v>95</v>
      </c>
      <c r="T3048" s="11" t="s">
        <v>152</v>
      </c>
      <c r="U3048" s="11" t="s">
        <v>3914</v>
      </c>
    </row>
    <row r="3049" spans="1:21">
      <c r="A3049" s="11">
        <v>68570</v>
      </c>
      <c r="B3049" s="11">
        <v>2</v>
      </c>
      <c r="C3049" s="11"/>
      <c r="D3049" s="11">
        <v>39.799999999999997</v>
      </c>
      <c r="E3049" s="11">
        <v>2</v>
      </c>
      <c r="F3049" s="11">
        <v>0</v>
      </c>
      <c r="G3049" s="11">
        <v>0</v>
      </c>
      <c r="H3049" s="11">
        <v>0</v>
      </c>
      <c r="I3049" s="11"/>
      <c r="J3049" s="11"/>
      <c r="K3049" s="11"/>
      <c r="L3049" s="11"/>
      <c r="M3049" s="11"/>
      <c r="N3049" s="11"/>
      <c r="O3049" s="11"/>
      <c r="P3049" s="11">
        <v>1</v>
      </c>
      <c r="Q3049" s="11">
        <v>178</v>
      </c>
      <c r="R3049" s="11">
        <v>201601</v>
      </c>
      <c r="S3049" s="11">
        <v>95</v>
      </c>
      <c r="T3049" s="11" t="s">
        <v>152</v>
      </c>
      <c r="U3049" s="11" t="s">
        <v>3915</v>
      </c>
    </row>
    <row r="3050" spans="1:21">
      <c r="A3050" s="11">
        <v>68570</v>
      </c>
      <c r="B3050" s="11">
        <v>2</v>
      </c>
      <c r="C3050" s="11"/>
      <c r="D3050" s="11">
        <v>41.5</v>
      </c>
      <c r="E3050" s="11">
        <v>2</v>
      </c>
      <c r="F3050" s="11">
        <v>0</v>
      </c>
      <c r="G3050" s="11">
        <v>0</v>
      </c>
      <c r="H3050" s="11">
        <v>0</v>
      </c>
      <c r="I3050" s="11"/>
      <c r="J3050" s="11"/>
      <c r="K3050" s="11"/>
      <c r="L3050" s="11"/>
      <c r="M3050" s="11"/>
      <c r="N3050" s="11"/>
      <c r="O3050" s="11"/>
      <c r="P3050" s="11">
        <v>1</v>
      </c>
      <c r="Q3050" s="11">
        <v>178</v>
      </c>
      <c r="R3050" s="11">
        <v>201601</v>
      </c>
      <c r="S3050" s="11">
        <v>95</v>
      </c>
      <c r="T3050" s="11" t="s">
        <v>152</v>
      </c>
      <c r="U3050" s="11" t="s">
        <v>3916</v>
      </c>
    </row>
    <row r="3051" spans="1:21">
      <c r="A3051" s="11">
        <v>68570</v>
      </c>
      <c r="B3051" s="11">
        <v>2</v>
      </c>
      <c r="C3051" s="11"/>
      <c r="D3051" s="11">
        <v>38.200000000000003</v>
      </c>
      <c r="E3051" s="11">
        <v>2</v>
      </c>
      <c r="F3051" s="11">
        <v>0</v>
      </c>
      <c r="G3051" s="11">
        <v>0</v>
      </c>
      <c r="H3051" s="11">
        <v>0</v>
      </c>
      <c r="I3051" s="11"/>
      <c r="J3051" s="11"/>
      <c r="K3051" s="11"/>
      <c r="L3051" s="11"/>
      <c r="M3051" s="11"/>
      <c r="N3051" s="11"/>
      <c r="O3051" s="11"/>
      <c r="P3051" s="11">
        <v>1</v>
      </c>
      <c r="Q3051" s="11">
        <v>178</v>
      </c>
      <c r="R3051" s="11">
        <v>201601</v>
      </c>
      <c r="S3051" s="11">
        <v>95</v>
      </c>
      <c r="T3051" s="11" t="s">
        <v>152</v>
      </c>
      <c r="U3051" s="11" t="s">
        <v>3917</v>
      </c>
    </row>
    <row r="3052" spans="1:21">
      <c r="A3052" s="11">
        <v>68570</v>
      </c>
      <c r="B3052" s="11">
        <v>2</v>
      </c>
      <c r="C3052" s="11"/>
      <c r="D3052" s="11">
        <v>32.700000000000003</v>
      </c>
      <c r="E3052" s="11">
        <v>2</v>
      </c>
      <c r="F3052" s="11">
        <v>0</v>
      </c>
      <c r="G3052" s="11">
        <v>0</v>
      </c>
      <c r="H3052" s="11">
        <v>0</v>
      </c>
      <c r="I3052" s="11"/>
      <c r="J3052" s="11"/>
      <c r="K3052" s="11"/>
      <c r="L3052" s="11"/>
      <c r="M3052" s="11"/>
      <c r="N3052" s="11"/>
      <c r="O3052" s="11"/>
      <c r="P3052" s="11">
        <v>1</v>
      </c>
      <c r="Q3052" s="11">
        <v>178</v>
      </c>
      <c r="R3052" s="11">
        <v>201601</v>
      </c>
      <c r="S3052" s="11">
        <v>95</v>
      </c>
      <c r="T3052" s="11" t="s">
        <v>152</v>
      </c>
      <c r="U3052" s="11" t="s">
        <v>3918</v>
      </c>
    </row>
    <row r="3053" spans="1:21">
      <c r="A3053" s="11">
        <v>68570</v>
      </c>
      <c r="B3053" s="11">
        <v>2</v>
      </c>
      <c r="C3053" s="11"/>
      <c r="D3053" s="11">
        <v>39.200000000000003</v>
      </c>
      <c r="E3053" s="11">
        <v>2</v>
      </c>
      <c r="F3053" s="11">
        <v>0</v>
      </c>
      <c r="G3053" s="11">
        <v>0</v>
      </c>
      <c r="H3053" s="11">
        <v>0</v>
      </c>
      <c r="I3053" s="11"/>
      <c r="J3053" s="11"/>
      <c r="K3053" s="11"/>
      <c r="L3053" s="11"/>
      <c r="M3053" s="11"/>
      <c r="N3053" s="11"/>
      <c r="O3053" s="11"/>
      <c r="P3053" s="11">
        <v>1</v>
      </c>
      <c r="Q3053" s="11">
        <v>178</v>
      </c>
      <c r="R3053" s="11">
        <v>201601</v>
      </c>
      <c r="S3053" s="11">
        <v>95</v>
      </c>
      <c r="T3053" s="11" t="s">
        <v>152</v>
      </c>
      <c r="U3053" s="11" t="s">
        <v>3919</v>
      </c>
    </row>
    <row r="3054" spans="1:21">
      <c r="A3054" s="11">
        <v>68570</v>
      </c>
      <c r="B3054" s="11">
        <v>2</v>
      </c>
      <c r="C3054" s="11"/>
      <c r="D3054" s="11">
        <v>35.299999999999997</v>
      </c>
      <c r="E3054" s="11">
        <v>2</v>
      </c>
      <c r="F3054" s="11">
        <v>0</v>
      </c>
      <c r="G3054" s="11">
        <v>0</v>
      </c>
      <c r="H3054" s="11">
        <v>0</v>
      </c>
      <c r="I3054" s="11"/>
      <c r="J3054" s="11"/>
      <c r="K3054" s="11"/>
      <c r="L3054" s="11"/>
      <c r="M3054" s="11"/>
      <c r="N3054" s="11"/>
      <c r="O3054" s="11"/>
      <c r="P3054" s="11">
        <v>1</v>
      </c>
      <c r="Q3054" s="11">
        <v>178</v>
      </c>
      <c r="R3054" s="11">
        <v>201601</v>
      </c>
      <c r="S3054" s="11">
        <v>95</v>
      </c>
      <c r="T3054" s="11" t="s">
        <v>152</v>
      </c>
      <c r="U3054" s="11" t="s">
        <v>3920</v>
      </c>
    </row>
    <row r="3055" spans="1:21">
      <c r="A3055" s="11">
        <v>68550</v>
      </c>
      <c r="B3055" s="11">
        <v>2</v>
      </c>
      <c r="C3055" s="11"/>
      <c r="D3055" s="11">
        <v>50.5</v>
      </c>
      <c r="E3055" s="11">
        <v>2</v>
      </c>
      <c r="F3055" s="11">
        <v>0</v>
      </c>
      <c r="G3055" s="11">
        <v>0</v>
      </c>
      <c r="H3055" s="11">
        <v>0</v>
      </c>
      <c r="I3055" s="11"/>
      <c r="J3055" s="11"/>
      <c r="K3055" s="11"/>
      <c r="L3055" s="11"/>
      <c r="M3055" s="11"/>
      <c r="N3055" s="11"/>
      <c r="O3055" s="11"/>
      <c r="P3055" s="11">
        <v>1</v>
      </c>
      <c r="Q3055" s="11">
        <v>178</v>
      </c>
      <c r="R3055" s="11">
        <v>201601</v>
      </c>
      <c r="S3055" s="11">
        <v>101</v>
      </c>
      <c r="T3055" s="11" t="s">
        <v>140</v>
      </c>
      <c r="U3055" s="11" t="s">
        <v>3921</v>
      </c>
    </row>
    <row r="3056" spans="1:21">
      <c r="A3056" s="11">
        <v>68550</v>
      </c>
      <c r="B3056" s="11">
        <v>2</v>
      </c>
      <c r="C3056" s="11"/>
      <c r="D3056" s="11">
        <v>41</v>
      </c>
      <c r="E3056" s="11">
        <v>2</v>
      </c>
      <c r="F3056" s="11">
        <v>0</v>
      </c>
      <c r="G3056" s="11">
        <v>0</v>
      </c>
      <c r="H3056" s="11">
        <v>0</v>
      </c>
      <c r="I3056" s="11"/>
      <c r="J3056" s="11"/>
      <c r="K3056" s="11"/>
      <c r="L3056" s="11"/>
      <c r="M3056" s="11"/>
      <c r="N3056" s="11"/>
      <c r="O3056" s="11"/>
      <c r="P3056" s="11">
        <v>1</v>
      </c>
      <c r="Q3056" s="11">
        <v>178</v>
      </c>
      <c r="R3056" s="11">
        <v>201601</v>
      </c>
      <c r="S3056" s="11">
        <v>101</v>
      </c>
      <c r="T3056" s="11" t="s">
        <v>140</v>
      </c>
      <c r="U3056" s="11" t="s">
        <v>3922</v>
      </c>
    </row>
    <row r="3057" spans="1:21">
      <c r="A3057" s="11">
        <v>68550</v>
      </c>
      <c r="B3057" s="11">
        <v>2</v>
      </c>
      <c r="C3057" s="11"/>
      <c r="D3057" s="11">
        <v>41.7</v>
      </c>
      <c r="E3057" s="11">
        <v>2</v>
      </c>
      <c r="F3057" s="11">
        <v>0</v>
      </c>
      <c r="G3057" s="11">
        <v>0</v>
      </c>
      <c r="H3057" s="11">
        <v>0</v>
      </c>
      <c r="I3057" s="11"/>
      <c r="J3057" s="11"/>
      <c r="K3057" s="11"/>
      <c r="L3057" s="11"/>
      <c r="M3057" s="11"/>
      <c r="N3057" s="11"/>
      <c r="O3057" s="11"/>
      <c r="P3057" s="11">
        <v>1</v>
      </c>
      <c r="Q3057" s="11">
        <v>178</v>
      </c>
      <c r="R3057" s="11">
        <v>201601</v>
      </c>
      <c r="S3057" s="11">
        <v>101</v>
      </c>
      <c r="T3057" s="11" t="s">
        <v>140</v>
      </c>
      <c r="U3057" s="11" t="s">
        <v>3923</v>
      </c>
    </row>
    <row r="3058" spans="1:21">
      <c r="A3058" s="11">
        <v>68550</v>
      </c>
      <c r="B3058" s="11">
        <v>2</v>
      </c>
      <c r="C3058" s="11"/>
      <c r="D3058" s="11">
        <v>38.799999999999997</v>
      </c>
      <c r="E3058" s="11">
        <v>2</v>
      </c>
      <c r="F3058" s="11">
        <v>0</v>
      </c>
      <c r="G3058" s="11">
        <v>0</v>
      </c>
      <c r="H3058" s="11">
        <v>0</v>
      </c>
      <c r="I3058" s="11"/>
      <c r="J3058" s="11"/>
      <c r="K3058" s="11"/>
      <c r="L3058" s="11"/>
      <c r="M3058" s="11"/>
      <c r="N3058" s="11"/>
      <c r="O3058" s="11"/>
      <c r="P3058" s="11">
        <v>1</v>
      </c>
      <c r="Q3058" s="11">
        <v>178</v>
      </c>
      <c r="R3058" s="11">
        <v>201601</v>
      </c>
      <c r="S3058" s="11">
        <v>101</v>
      </c>
      <c r="T3058" s="11" t="s">
        <v>140</v>
      </c>
      <c r="U3058" s="11" t="s">
        <v>3924</v>
      </c>
    </row>
    <row r="3059" spans="1:21">
      <c r="A3059" s="11">
        <v>68550</v>
      </c>
      <c r="B3059" s="11">
        <v>2</v>
      </c>
      <c r="C3059" s="11"/>
      <c r="D3059" s="11">
        <v>39.200000000000003</v>
      </c>
      <c r="E3059" s="11">
        <v>2</v>
      </c>
      <c r="F3059" s="11">
        <v>0</v>
      </c>
      <c r="G3059" s="11">
        <v>0</v>
      </c>
      <c r="H3059" s="11">
        <v>0</v>
      </c>
      <c r="I3059" s="11"/>
      <c r="J3059" s="11"/>
      <c r="K3059" s="11"/>
      <c r="L3059" s="11"/>
      <c r="M3059" s="11"/>
      <c r="N3059" s="11"/>
      <c r="O3059" s="11"/>
      <c r="P3059" s="11">
        <v>1</v>
      </c>
      <c r="Q3059" s="11">
        <v>178</v>
      </c>
      <c r="R3059" s="11">
        <v>201601</v>
      </c>
      <c r="S3059" s="11">
        <v>101</v>
      </c>
      <c r="T3059" s="11" t="s">
        <v>140</v>
      </c>
      <c r="U3059" s="11" t="s">
        <v>3925</v>
      </c>
    </row>
    <row r="3060" spans="1:21">
      <c r="A3060" s="11">
        <v>68550</v>
      </c>
      <c r="B3060" s="11">
        <v>2</v>
      </c>
      <c r="C3060" s="11"/>
      <c r="D3060" s="11">
        <v>58.5</v>
      </c>
      <c r="E3060" s="11">
        <v>2</v>
      </c>
      <c r="F3060" s="11">
        <v>0</v>
      </c>
      <c r="G3060" s="11">
        <v>0</v>
      </c>
      <c r="H3060" s="11">
        <v>0</v>
      </c>
      <c r="I3060" s="11"/>
      <c r="J3060" s="11"/>
      <c r="K3060" s="11"/>
      <c r="L3060" s="11"/>
      <c r="M3060" s="11"/>
      <c r="N3060" s="11"/>
      <c r="O3060" s="11"/>
      <c r="P3060" s="11">
        <v>1</v>
      </c>
      <c r="Q3060" s="11">
        <v>178</v>
      </c>
      <c r="R3060" s="11">
        <v>201601</v>
      </c>
      <c r="S3060" s="11">
        <v>101</v>
      </c>
      <c r="T3060" s="11" t="s">
        <v>140</v>
      </c>
      <c r="U3060" s="11" t="s">
        <v>3926</v>
      </c>
    </row>
    <row r="3061" spans="1:21">
      <c r="A3061" s="11">
        <v>68550</v>
      </c>
      <c r="B3061" s="11">
        <v>2</v>
      </c>
      <c r="C3061" s="11"/>
      <c r="D3061" s="11">
        <v>38</v>
      </c>
      <c r="E3061" s="11">
        <v>2</v>
      </c>
      <c r="F3061" s="11">
        <v>0</v>
      </c>
      <c r="G3061" s="11">
        <v>0</v>
      </c>
      <c r="H3061" s="11">
        <v>0</v>
      </c>
      <c r="I3061" s="11"/>
      <c r="J3061" s="11"/>
      <c r="K3061" s="11"/>
      <c r="L3061" s="11"/>
      <c r="M3061" s="11"/>
      <c r="N3061" s="11"/>
      <c r="O3061" s="11"/>
      <c r="P3061" s="11">
        <v>1</v>
      </c>
      <c r="Q3061" s="11">
        <v>178</v>
      </c>
      <c r="R3061" s="11">
        <v>201601</v>
      </c>
      <c r="S3061" s="11">
        <v>102</v>
      </c>
      <c r="T3061" s="11" t="s">
        <v>138</v>
      </c>
      <c r="U3061" s="11" t="s">
        <v>3927</v>
      </c>
    </row>
    <row r="3062" spans="1:21">
      <c r="A3062" s="11">
        <v>68550</v>
      </c>
      <c r="B3062" s="11">
        <v>2</v>
      </c>
      <c r="C3062" s="11"/>
      <c r="D3062" s="11">
        <v>96.4</v>
      </c>
      <c r="E3062" s="11">
        <v>3</v>
      </c>
      <c r="F3062" s="11">
        <v>4</v>
      </c>
      <c r="G3062" s="11">
        <v>1</v>
      </c>
      <c r="H3062" s="11">
        <v>6</v>
      </c>
      <c r="I3062" s="11"/>
      <c r="J3062" s="11"/>
      <c r="K3062" s="11">
        <v>5</v>
      </c>
      <c r="L3062" s="11">
        <v>30</v>
      </c>
      <c r="M3062" s="11">
        <v>10</v>
      </c>
      <c r="N3062" s="11">
        <v>50</v>
      </c>
      <c r="O3062" s="11"/>
      <c r="P3062" s="11">
        <v>1</v>
      </c>
      <c r="Q3062" s="11">
        <v>178</v>
      </c>
      <c r="R3062" s="11">
        <v>201601</v>
      </c>
      <c r="S3062" s="11">
        <v>102</v>
      </c>
      <c r="T3062" s="11" t="s">
        <v>138</v>
      </c>
      <c r="U3062" s="11" t="s">
        <v>3928</v>
      </c>
    </row>
    <row r="3063" spans="1:21">
      <c r="A3063" s="11">
        <v>68550</v>
      </c>
      <c r="B3063" s="11">
        <v>2</v>
      </c>
      <c r="C3063" s="11"/>
      <c r="D3063" s="11">
        <v>105.9</v>
      </c>
      <c r="E3063" s="11">
        <v>3</v>
      </c>
      <c r="F3063" s="11">
        <v>4</v>
      </c>
      <c r="G3063" s="11">
        <v>1</v>
      </c>
      <c r="H3063" s="11">
        <v>6</v>
      </c>
      <c r="I3063" s="11"/>
      <c r="J3063" s="11"/>
      <c r="K3063" s="11">
        <v>5</v>
      </c>
      <c r="L3063" s="11">
        <v>0</v>
      </c>
      <c r="M3063" s="11">
        <v>0</v>
      </c>
      <c r="N3063" s="11">
        <v>30</v>
      </c>
      <c r="O3063" s="11"/>
      <c r="P3063" s="11">
        <v>1</v>
      </c>
      <c r="Q3063" s="11">
        <v>178</v>
      </c>
      <c r="R3063" s="11">
        <v>201601</v>
      </c>
      <c r="S3063" s="11">
        <v>102</v>
      </c>
      <c r="T3063" s="11" t="s">
        <v>138</v>
      </c>
      <c r="U3063" s="11" t="s">
        <v>3929</v>
      </c>
    </row>
    <row r="3064" spans="1:21">
      <c r="A3064" s="11">
        <v>68550</v>
      </c>
      <c r="B3064" s="11">
        <v>2</v>
      </c>
      <c r="C3064" s="11"/>
      <c r="D3064" s="11">
        <v>117.6</v>
      </c>
      <c r="E3064" s="11">
        <v>3</v>
      </c>
      <c r="F3064" s="11">
        <v>4</v>
      </c>
      <c r="G3064" s="11">
        <v>1</v>
      </c>
      <c r="H3064" s="11">
        <v>6</v>
      </c>
      <c r="I3064" s="11"/>
      <c r="J3064" s="11"/>
      <c r="K3064" s="11"/>
      <c r="L3064" s="11"/>
      <c r="M3064" s="11"/>
      <c r="N3064" s="11"/>
      <c r="O3064" s="11"/>
      <c r="P3064" s="11">
        <v>1</v>
      </c>
      <c r="Q3064" s="11">
        <v>178</v>
      </c>
      <c r="R3064" s="11">
        <v>201601</v>
      </c>
      <c r="S3064" s="11">
        <v>102</v>
      </c>
      <c r="T3064" s="11" t="s">
        <v>138</v>
      </c>
      <c r="U3064" s="11" t="s">
        <v>3930</v>
      </c>
    </row>
    <row r="3065" spans="1:21">
      <c r="A3065" s="11">
        <v>68550</v>
      </c>
      <c r="B3065" s="11">
        <v>2</v>
      </c>
      <c r="C3065" s="11"/>
      <c r="D3065" s="11">
        <v>105</v>
      </c>
      <c r="E3065" s="11">
        <v>3</v>
      </c>
      <c r="F3065" s="11">
        <v>4</v>
      </c>
      <c r="G3065" s="11">
        <v>1</v>
      </c>
      <c r="H3065" s="11">
        <v>6</v>
      </c>
      <c r="I3065" s="11"/>
      <c r="J3065" s="11"/>
      <c r="K3065" s="11"/>
      <c r="L3065" s="11"/>
      <c r="M3065" s="11"/>
      <c r="N3065" s="11"/>
      <c r="O3065" s="11"/>
      <c r="P3065" s="11">
        <v>1</v>
      </c>
      <c r="Q3065" s="11">
        <v>178</v>
      </c>
      <c r="R3065" s="11">
        <v>201601</v>
      </c>
      <c r="S3065" s="11">
        <v>102</v>
      </c>
      <c r="T3065" s="11" t="s">
        <v>138</v>
      </c>
      <c r="U3065" s="11" t="s">
        <v>3931</v>
      </c>
    </row>
    <row r="3066" spans="1:21">
      <c r="A3066" s="11">
        <v>68550</v>
      </c>
      <c r="B3066" s="11">
        <v>2</v>
      </c>
      <c r="C3066" s="11"/>
      <c r="D3066" s="11">
        <v>102.3</v>
      </c>
      <c r="E3066" s="11">
        <v>3</v>
      </c>
      <c r="F3066" s="11">
        <v>4</v>
      </c>
      <c r="G3066" s="11">
        <v>1</v>
      </c>
      <c r="H3066" s="11">
        <v>5</v>
      </c>
      <c r="I3066" s="11"/>
      <c r="J3066" s="11"/>
      <c r="K3066" s="11"/>
      <c r="L3066" s="11"/>
      <c r="M3066" s="11"/>
      <c r="N3066" s="11"/>
      <c r="O3066" s="11"/>
      <c r="P3066" s="11">
        <v>1</v>
      </c>
      <c r="Q3066" s="11">
        <v>178</v>
      </c>
      <c r="R3066" s="11">
        <v>201601</v>
      </c>
      <c r="S3066" s="11">
        <v>102</v>
      </c>
      <c r="T3066" s="11" t="s">
        <v>138</v>
      </c>
      <c r="U3066" s="11" t="s">
        <v>3932</v>
      </c>
    </row>
    <row r="3067" spans="1:21">
      <c r="A3067" s="11">
        <v>68550</v>
      </c>
      <c r="B3067" s="11">
        <v>1</v>
      </c>
      <c r="C3067" s="11"/>
      <c r="D3067" s="11">
        <v>122.4</v>
      </c>
      <c r="E3067" s="11">
        <v>3</v>
      </c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>
        <v>1</v>
      </c>
      <c r="Q3067" s="11">
        <v>178</v>
      </c>
      <c r="R3067" s="11">
        <v>201601</v>
      </c>
      <c r="S3067" s="11">
        <v>102</v>
      </c>
      <c r="T3067" s="11" t="s">
        <v>138</v>
      </c>
      <c r="U3067" s="11" t="s">
        <v>3933</v>
      </c>
    </row>
    <row r="3068" spans="1:21">
      <c r="A3068" s="11">
        <v>68550</v>
      </c>
      <c r="B3068" s="11">
        <v>1</v>
      </c>
      <c r="C3068" s="11"/>
      <c r="D3068" s="11">
        <v>126.4</v>
      </c>
      <c r="E3068" s="11">
        <v>3</v>
      </c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>
        <v>1</v>
      </c>
      <c r="Q3068" s="11">
        <v>178</v>
      </c>
      <c r="R3068" s="11">
        <v>201601</v>
      </c>
      <c r="S3068" s="11">
        <v>102</v>
      </c>
      <c r="T3068" s="11" t="s">
        <v>138</v>
      </c>
      <c r="U3068" s="11" t="s">
        <v>3934</v>
      </c>
    </row>
    <row r="3069" spans="1:21">
      <c r="A3069" s="11">
        <v>68550</v>
      </c>
      <c r="B3069" s="11">
        <v>1</v>
      </c>
      <c r="C3069" s="11"/>
      <c r="D3069" s="11">
        <v>86.5</v>
      </c>
      <c r="E3069" s="11">
        <v>1</v>
      </c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>
        <v>1</v>
      </c>
      <c r="Q3069" s="11">
        <v>178</v>
      </c>
      <c r="R3069" s="11">
        <v>201601</v>
      </c>
      <c r="S3069" s="11">
        <v>102</v>
      </c>
      <c r="T3069" s="11" t="s">
        <v>138</v>
      </c>
      <c r="U3069" s="11" t="s">
        <v>3935</v>
      </c>
    </row>
    <row r="3070" spans="1:21">
      <c r="A3070" s="11">
        <v>68550</v>
      </c>
      <c r="B3070" s="11">
        <v>1</v>
      </c>
      <c r="C3070" s="11"/>
      <c r="D3070" s="11">
        <v>59.1</v>
      </c>
      <c r="E3070" s="11">
        <v>2</v>
      </c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>
        <v>1</v>
      </c>
      <c r="Q3070" s="11">
        <v>178</v>
      </c>
      <c r="R3070" s="11">
        <v>201601</v>
      </c>
      <c r="S3070" s="11">
        <v>102</v>
      </c>
      <c r="T3070" s="11" t="s">
        <v>138</v>
      </c>
      <c r="U3070" s="11" t="s">
        <v>3936</v>
      </c>
    </row>
    <row r="3071" spans="1:21">
      <c r="A3071" s="11">
        <v>68550</v>
      </c>
      <c r="B3071" s="11">
        <v>1</v>
      </c>
      <c r="C3071" s="11"/>
      <c r="D3071" s="11">
        <v>38.200000000000003</v>
      </c>
      <c r="E3071" s="11">
        <v>2</v>
      </c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>
        <v>1</v>
      </c>
      <c r="Q3071" s="11">
        <v>178</v>
      </c>
      <c r="R3071" s="11">
        <v>201601</v>
      </c>
      <c r="S3071" s="11">
        <v>102</v>
      </c>
      <c r="T3071" s="11" t="s">
        <v>138</v>
      </c>
      <c r="U3071" s="11" t="s">
        <v>3937</v>
      </c>
    </row>
    <row r="3072" spans="1:21">
      <c r="A3072" s="11">
        <v>68550</v>
      </c>
      <c r="B3072" s="11">
        <v>1</v>
      </c>
      <c r="C3072" s="11"/>
      <c r="D3072" s="11">
        <v>29.6</v>
      </c>
      <c r="E3072" s="11">
        <v>2</v>
      </c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>
        <v>1</v>
      </c>
      <c r="Q3072" s="11">
        <v>178</v>
      </c>
      <c r="R3072" s="11">
        <v>201601</v>
      </c>
      <c r="S3072" s="11">
        <v>102</v>
      </c>
      <c r="T3072" s="11" t="s">
        <v>138</v>
      </c>
      <c r="U3072" s="11" t="s">
        <v>3938</v>
      </c>
    </row>
    <row r="3073" spans="1:21">
      <c r="A3073" s="11">
        <v>68550</v>
      </c>
      <c r="B3073" s="11">
        <v>1</v>
      </c>
      <c r="C3073" s="11"/>
      <c r="D3073" s="11">
        <v>32.9</v>
      </c>
      <c r="E3073" s="11">
        <v>2</v>
      </c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>
        <v>1</v>
      </c>
      <c r="Q3073" s="11">
        <v>178</v>
      </c>
      <c r="R3073" s="11">
        <v>201601</v>
      </c>
      <c r="S3073" s="11">
        <v>102</v>
      </c>
      <c r="T3073" s="11" t="s">
        <v>138</v>
      </c>
      <c r="U3073" s="11" t="s">
        <v>3939</v>
      </c>
    </row>
    <row r="3074" spans="1:21">
      <c r="A3074" s="11">
        <v>68550</v>
      </c>
      <c r="B3074" s="11">
        <v>1</v>
      </c>
      <c r="C3074" s="11"/>
      <c r="D3074" s="11">
        <v>38.700000000000003</v>
      </c>
      <c r="E3074" s="11">
        <v>2</v>
      </c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>
        <v>1</v>
      </c>
      <c r="Q3074" s="11">
        <v>178</v>
      </c>
      <c r="R3074" s="11">
        <v>201601</v>
      </c>
      <c r="S3074" s="11">
        <v>102</v>
      </c>
      <c r="T3074" s="11" t="s">
        <v>138</v>
      </c>
      <c r="U3074" s="11" t="s">
        <v>3940</v>
      </c>
    </row>
    <row r="3075" spans="1:21">
      <c r="A3075" s="11">
        <v>68550</v>
      </c>
      <c r="B3075" s="11">
        <v>1</v>
      </c>
      <c r="C3075" s="11"/>
      <c r="D3075" s="11">
        <v>38.700000000000003</v>
      </c>
      <c r="E3075" s="11">
        <v>2</v>
      </c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>
        <v>1</v>
      </c>
      <c r="Q3075" s="11">
        <v>178</v>
      </c>
      <c r="R3075" s="11">
        <v>201601</v>
      </c>
      <c r="S3075" s="11">
        <v>102</v>
      </c>
      <c r="T3075" s="11" t="s">
        <v>138</v>
      </c>
      <c r="U3075" s="11" t="s">
        <v>3941</v>
      </c>
    </row>
    <row r="3076" spans="1:21">
      <c r="A3076" s="11">
        <v>68550</v>
      </c>
      <c r="B3076" s="11">
        <v>1</v>
      </c>
      <c r="C3076" s="11"/>
      <c r="D3076" s="11">
        <v>122.9</v>
      </c>
      <c r="E3076" s="11">
        <v>2</v>
      </c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>
        <v>1</v>
      </c>
      <c r="Q3076" s="11">
        <v>178</v>
      </c>
      <c r="R3076" s="11">
        <v>201601</v>
      </c>
      <c r="S3076" s="11">
        <v>102</v>
      </c>
      <c r="T3076" s="11" t="s">
        <v>138</v>
      </c>
      <c r="U3076" s="11" t="s">
        <v>3942</v>
      </c>
    </row>
    <row r="3077" spans="1:21">
      <c r="A3077" s="11">
        <v>68550</v>
      </c>
      <c r="B3077" s="11">
        <v>1</v>
      </c>
      <c r="C3077" s="11"/>
      <c r="D3077" s="11">
        <v>110.3</v>
      </c>
      <c r="E3077" s="11">
        <v>2</v>
      </c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>
        <v>1</v>
      </c>
      <c r="Q3077" s="11">
        <v>178</v>
      </c>
      <c r="R3077" s="11">
        <v>201601</v>
      </c>
      <c r="S3077" s="11">
        <v>102</v>
      </c>
      <c r="T3077" s="11" t="s">
        <v>138</v>
      </c>
      <c r="U3077" s="11" t="s">
        <v>3943</v>
      </c>
    </row>
    <row r="3078" spans="1:21">
      <c r="A3078" s="11">
        <v>68550</v>
      </c>
      <c r="B3078" s="11">
        <v>1</v>
      </c>
      <c r="C3078" s="11"/>
      <c r="D3078" s="11">
        <v>131.30000000000001</v>
      </c>
      <c r="E3078" s="11">
        <v>2</v>
      </c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>
        <v>1</v>
      </c>
      <c r="Q3078" s="11">
        <v>178</v>
      </c>
      <c r="R3078" s="11">
        <v>201601</v>
      </c>
      <c r="S3078" s="11">
        <v>102</v>
      </c>
      <c r="T3078" s="11" t="s">
        <v>138</v>
      </c>
      <c r="U3078" s="11" t="s">
        <v>3944</v>
      </c>
    </row>
    <row r="3079" spans="1:21">
      <c r="A3079" s="11">
        <v>68550</v>
      </c>
      <c r="B3079" s="11">
        <v>1</v>
      </c>
      <c r="C3079" s="11"/>
      <c r="D3079" s="11">
        <v>111.3</v>
      </c>
      <c r="E3079" s="11">
        <v>2</v>
      </c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>
        <v>1</v>
      </c>
      <c r="Q3079" s="11">
        <v>178</v>
      </c>
      <c r="R3079" s="11">
        <v>201601</v>
      </c>
      <c r="S3079" s="11">
        <v>102</v>
      </c>
      <c r="T3079" s="11" t="s">
        <v>138</v>
      </c>
      <c r="U3079" s="11" t="s">
        <v>3945</v>
      </c>
    </row>
    <row r="3080" spans="1:21">
      <c r="A3080" s="11">
        <v>68550</v>
      </c>
      <c r="B3080" s="11">
        <v>1</v>
      </c>
      <c r="C3080" s="11"/>
      <c r="D3080" s="11">
        <v>132.4</v>
      </c>
      <c r="E3080" s="11">
        <v>2</v>
      </c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>
        <v>1</v>
      </c>
      <c r="Q3080" s="11">
        <v>178</v>
      </c>
      <c r="R3080" s="11">
        <v>201601</v>
      </c>
      <c r="S3080" s="11">
        <v>102</v>
      </c>
      <c r="T3080" s="11" t="s">
        <v>138</v>
      </c>
      <c r="U3080" s="11" t="s">
        <v>3946</v>
      </c>
    </row>
    <row r="3081" spans="1:21">
      <c r="A3081" s="11">
        <v>68550</v>
      </c>
      <c r="B3081" s="11">
        <v>2</v>
      </c>
      <c r="C3081" s="11"/>
      <c r="D3081" s="11">
        <v>40</v>
      </c>
      <c r="E3081" s="11">
        <v>2</v>
      </c>
      <c r="F3081" s="11">
        <v>0</v>
      </c>
      <c r="G3081" s="11">
        <v>0</v>
      </c>
      <c r="H3081" s="11">
        <v>0</v>
      </c>
      <c r="I3081" s="11"/>
      <c r="J3081" s="11"/>
      <c r="K3081" s="11"/>
      <c r="L3081" s="11"/>
      <c r="M3081" s="11"/>
      <c r="N3081" s="11"/>
      <c r="O3081" s="11"/>
      <c r="P3081" s="11">
        <v>1</v>
      </c>
      <c r="Q3081" s="11">
        <v>178</v>
      </c>
      <c r="R3081" s="11">
        <v>201601</v>
      </c>
      <c r="S3081" s="11">
        <v>102</v>
      </c>
      <c r="T3081" s="11" t="s">
        <v>138</v>
      </c>
      <c r="U3081" s="11" t="s">
        <v>3947</v>
      </c>
    </row>
    <row r="3082" spans="1:21">
      <c r="A3082" s="11">
        <v>68550</v>
      </c>
      <c r="B3082" s="11">
        <v>2</v>
      </c>
      <c r="C3082" s="11"/>
      <c r="D3082" s="11">
        <v>39.200000000000003</v>
      </c>
      <c r="E3082" s="11">
        <v>2</v>
      </c>
      <c r="F3082" s="11">
        <v>0</v>
      </c>
      <c r="G3082" s="11">
        <v>0</v>
      </c>
      <c r="H3082" s="11">
        <v>0</v>
      </c>
      <c r="I3082" s="11"/>
      <c r="J3082" s="11"/>
      <c r="K3082" s="11"/>
      <c r="L3082" s="11"/>
      <c r="M3082" s="11"/>
      <c r="N3082" s="11"/>
      <c r="O3082" s="11"/>
      <c r="P3082" s="11">
        <v>1</v>
      </c>
      <c r="Q3082" s="11">
        <v>178</v>
      </c>
      <c r="R3082" s="11">
        <v>201601</v>
      </c>
      <c r="S3082" s="11">
        <v>102</v>
      </c>
      <c r="T3082" s="11" t="s">
        <v>138</v>
      </c>
      <c r="U3082" s="11" t="s">
        <v>3948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752"/>
  <sheetViews>
    <sheetView workbookViewId="0">
      <selection activeCell="W2752" sqref="A1:W2752"/>
    </sheetView>
  </sheetViews>
  <sheetFormatPr defaultRowHeight="14.5"/>
  <sheetData>
    <row r="1" spans="1:22">
      <c r="A1" s="12" t="s">
        <v>259</v>
      </c>
      <c r="B1" s="12" t="s">
        <v>260</v>
      </c>
      <c r="C1" s="12" t="s">
        <v>261</v>
      </c>
      <c r="D1" s="12" t="s">
        <v>262</v>
      </c>
      <c r="E1" s="12" t="s">
        <v>263</v>
      </c>
      <c r="F1" s="12" t="s">
        <v>264</v>
      </c>
      <c r="G1" s="12" t="s">
        <v>265</v>
      </c>
      <c r="H1" s="12" t="s">
        <v>266</v>
      </c>
      <c r="I1" s="12" t="s">
        <v>267</v>
      </c>
      <c r="J1" s="12" t="s">
        <v>268</v>
      </c>
      <c r="K1" s="12" t="s">
        <v>269</v>
      </c>
      <c r="L1" s="12" t="s">
        <v>270</v>
      </c>
      <c r="M1" s="12" t="s">
        <v>271</v>
      </c>
      <c r="N1" s="12" t="s">
        <v>272</v>
      </c>
      <c r="O1" s="12" t="s">
        <v>273</v>
      </c>
      <c r="P1" s="12" t="s">
        <v>274</v>
      </c>
      <c r="Q1" s="12" t="s">
        <v>275</v>
      </c>
      <c r="R1" s="12" t="s">
        <v>276</v>
      </c>
      <c r="S1" s="12" t="s">
        <v>277</v>
      </c>
      <c r="T1" s="12" t="s">
        <v>278</v>
      </c>
      <c r="U1" s="12" t="s">
        <v>279</v>
      </c>
      <c r="V1" s="12" t="s">
        <v>280</v>
      </c>
    </row>
    <row r="2" spans="1:22">
      <c r="A2" s="12">
        <v>68570</v>
      </c>
      <c r="B2" s="12">
        <v>1</v>
      </c>
      <c r="C2" s="12"/>
      <c r="D2" s="12">
        <v>112.5</v>
      </c>
      <c r="E2" s="12">
        <v>3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>
        <v>1</v>
      </c>
      <c r="Q2" s="12">
        <v>178</v>
      </c>
      <c r="R2" s="12">
        <v>201601</v>
      </c>
      <c r="S2" s="12">
        <v>104</v>
      </c>
      <c r="T2" s="12" t="s">
        <v>73</v>
      </c>
      <c r="U2" s="12" t="s">
        <v>3949</v>
      </c>
      <c r="V2" s="12"/>
    </row>
    <row r="3" spans="1:22">
      <c r="A3" s="12">
        <v>68570</v>
      </c>
      <c r="B3" s="12">
        <v>1</v>
      </c>
      <c r="C3" s="12"/>
      <c r="D3" s="12">
        <v>122.8</v>
      </c>
      <c r="E3" s="12">
        <v>3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>
        <v>1</v>
      </c>
      <c r="Q3" s="12">
        <v>178</v>
      </c>
      <c r="R3" s="12">
        <v>201601</v>
      </c>
      <c r="S3" s="12">
        <v>104</v>
      </c>
      <c r="T3" s="12" t="s">
        <v>73</v>
      </c>
      <c r="U3" s="12" t="s">
        <v>3950</v>
      </c>
      <c r="V3" s="12"/>
    </row>
    <row r="4" spans="1:22">
      <c r="A4" s="12">
        <v>68570</v>
      </c>
      <c r="B4" s="12">
        <v>1</v>
      </c>
      <c r="C4" s="12"/>
      <c r="D4" s="12">
        <v>112.3</v>
      </c>
      <c r="E4" s="12">
        <v>2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>
        <v>1</v>
      </c>
      <c r="Q4" s="12">
        <v>178</v>
      </c>
      <c r="R4" s="12">
        <v>201601</v>
      </c>
      <c r="S4" s="12">
        <v>104</v>
      </c>
      <c r="T4" s="12" t="s">
        <v>73</v>
      </c>
      <c r="U4" s="12" t="s">
        <v>3951</v>
      </c>
      <c r="V4" s="12"/>
    </row>
    <row r="5" spans="1:22">
      <c r="A5" s="12">
        <v>68570</v>
      </c>
      <c r="B5" s="12">
        <v>1</v>
      </c>
      <c r="C5" s="12"/>
      <c r="D5" s="12">
        <v>135</v>
      </c>
      <c r="E5" s="12">
        <v>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>
        <v>1</v>
      </c>
      <c r="Q5" s="12">
        <v>178</v>
      </c>
      <c r="R5" s="12">
        <v>201601</v>
      </c>
      <c r="S5" s="12">
        <v>104</v>
      </c>
      <c r="T5" s="12" t="s">
        <v>73</v>
      </c>
      <c r="U5" s="12" t="s">
        <v>3952</v>
      </c>
      <c r="V5" s="12"/>
    </row>
    <row r="6" spans="1:22">
      <c r="A6" s="12">
        <v>68570</v>
      </c>
      <c r="B6" s="12">
        <v>1</v>
      </c>
      <c r="C6" s="12"/>
      <c r="D6" s="12">
        <v>105.1</v>
      </c>
      <c r="E6" s="12">
        <v>2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>
        <v>1</v>
      </c>
      <c r="Q6" s="12">
        <v>178</v>
      </c>
      <c r="R6" s="12">
        <v>201601</v>
      </c>
      <c r="S6" s="12">
        <v>104</v>
      </c>
      <c r="T6" s="12" t="s">
        <v>73</v>
      </c>
      <c r="U6" s="12" t="s">
        <v>3953</v>
      </c>
      <c r="V6" s="12"/>
    </row>
    <row r="7" spans="1:22">
      <c r="A7" s="12">
        <v>68570</v>
      </c>
      <c r="B7" s="12">
        <v>2</v>
      </c>
      <c r="C7" s="12"/>
      <c r="D7" s="12">
        <v>77.7</v>
      </c>
      <c r="E7" s="12">
        <v>4</v>
      </c>
      <c r="F7" s="12">
        <v>4</v>
      </c>
      <c r="G7" s="12">
        <v>2</v>
      </c>
      <c r="H7" s="12">
        <v>5</v>
      </c>
      <c r="I7" s="12"/>
      <c r="J7" s="12"/>
      <c r="K7" s="12"/>
      <c r="L7" s="12"/>
      <c r="M7" s="12"/>
      <c r="N7" s="12"/>
      <c r="O7" s="12"/>
      <c r="P7" s="12">
        <v>1</v>
      </c>
      <c r="Q7" s="12">
        <v>178</v>
      </c>
      <c r="R7" s="12">
        <v>201601</v>
      </c>
      <c r="S7" s="12">
        <v>104</v>
      </c>
      <c r="T7" s="12" t="s">
        <v>73</v>
      </c>
      <c r="U7" s="12" t="s">
        <v>3954</v>
      </c>
      <c r="V7" s="12"/>
    </row>
    <row r="8" spans="1:22">
      <c r="A8" s="12">
        <v>68570</v>
      </c>
      <c r="B8" s="12">
        <v>2</v>
      </c>
      <c r="C8" s="12"/>
      <c r="D8" s="12">
        <v>109.9</v>
      </c>
      <c r="E8" s="12">
        <v>3</v>
      </c>
      <c r="F8" s="12">
        <v>4</v>
      </c>
      <c r="G8" s="12">
        <v>2</v>
      </c>
      <c r="H8" s="12">
        <v>5</v>
      </c>
      <c r="I8" s="12"/>
      <c r="J8" s="12"/>
      <c r="K8" s="12"/>
      <c r="L8" s="12"/>
      <c r="M8" s="12"/>
      <c r="N8" s="12"/>
      <c r="O8" s="12"/>
      <c r="P8" s="12">
        <v>1</v>
      </c>
      <c r="Q8" s="12">
        <v>178</v>
      </c>
      <c r="R8" s="12">
        <v>201601</v>
      </c>
      <c r="S8" s="12">
        <v>104</v>
      </c>
      <c r="T8" s="12" t="s">
        <v>73</v>
      </c>
      <c r="U8" s="12" t="s">
        <v>3955</v>
      </c>
      <c r="V8" s="12"/>
    </row>
    <row r="9" spans="1:22">
      <c r="A9" s="12">
        <v>68570</v>
      </c>
      <c r="B9" s="12">
        <v>2</v>
      </c>
      <c r="C9" s="12"/>
      <c r="D9" s="12">
        <v>103.7</v>
      </c>
      <c r="E9" s="12">
        <v>3</v>
      </c>
      <c r="F9" s="12">
        <v>4</v>
      </c>
      <c r="G9" s="12">
        <v>2</v>
      </c>
      <c r="H9" s="12">
        <v>4</v>
      </c>
      <c r="I9" s="12"/>
      <c r="J9" s="12"/>
      <c r="K9" s="12"/>
      <c r="L9" s="12"/>
      <c r="M9" s="12"/>
      <c r="N9" s="12"/>
      <c r="O9" s="12"/>
      <c r="P9" s="12">
        <v>1</v>
      </c>
      <c r="Q9" s="12">
        <v>178</v>
      </c>
      <c r="R9" s="12">
        <v>201601</v>
      </c>
      <c r="S9" s="12">
        <v>104</v>
      </c>
      <c r="T9" s="12" t="s">
        <v>73</v>
      </c>
      <c r="U9" s="12" t="s">
        <v>3956</v>
      </c>
      <c r="V9" s="12"/>
    </row>
    <row r="10" spans="1:22">
      <c r="A10" s="12">
        <v>69310</v>
      </c>
      <c r="B10" s="12">
        <v>1</v>
      </c>
      <c r="C10" s="12">
        <v>89.9</v>
      </c>
      <c r="D10" s="12"/>
      <c r="E10" s="12">
        <v>2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</v>
      </c>
      <c r="Q10" s="12">
        <v>178</v>
      </c>
      <c r="R10" s="12">
        <v>201601</v>
      </c>
      <c r="S10" s="12">
        <v>104</v>
      </c>
      <c r="T10" s="12" t="s">
        <v>73</v>
      </c>
      <c r="U10" s="12" t="s">
        <v>3957</v>
      </c>
      <c r="V10" s="12"/>
    </row>
    <row r="11" spans="1:22">
      <c r="A11" s="12">
        <v>69310</v>
      </c>
      <c r="B11" s="12">
        <v>2</v>
      </c>
      <c r="C11" s="12">
        <v>54.5</v>
      </c>
      <c r="D11" s="12"/>
      <c r="E11" s="12">
        <v>2</v>
      </c>
      <c r="F11" s="12">
        <v>0</v>
      </c>
      <c r="G11" s="12">
        <v>0</v>
      </c>
      <c r="H11" s="12">
        <v>0</v>
      </c>
      <c r="I11" s="12"/>
      <c r="J11" s="12"/>
      <c r="K11" s="12"/>
      <c r="L11" s="12"/>
      <c r="M11" s="12"/>
      <c r="N11" s="12"/>
      <c r="O11" s="12"/>
      <c r="P11" s="12">
        <v>1</v>
      </c>
      <c r="Q11" s="12">
        <v>178</v>
      </c>
      <c r="R11" s="12">
        <v>201601</v>
      </c>
      <c r="S11" s="12">
        <v>104</v>
      </c>
      <c r="T11" s="12" t="s">
        <v>73</v>
      </c>
      <c r="U11" s="12" t="s">
        <v>3958</v>
      </c>
      <c r="V11" s="12"/>
    </row>
    <row r="12" spans="1:22">
      <c r="A12" s="12">
        <v>68570</v>
      </c>
      <c r="B12" s="12">
        <v>2</v>
      </c>
      <c r="C12" s="12"/>
      <c r="D12" s="12">
        <v>45.8</v>
      </c>
      <c r="E12" s="12">
        <v>1</v>
      </c>
      <c r="F12" s="12">
        <v>0</v>
      </c>
      <c r="G12" s="12">
        <v>0</v>
      </c>
      <c r="H12" s="12">
        <v>0</v>
      </c>
      <c r="I12" s="12"/>
      <c r="J12" s="12"/>
      <c r="K12" s="12"/>
      <c r="L12" s="12"/>
      <c r="M12" s="12"/>
      <c r="N12" s="12"/>
      <c r="O12" s="12"/>
      <c r="P12" s="12">
        <v>3.7891599999999999</v>
      </c>
      <c r="Q12" s="12">
        <v>178</v>
      </c>
      <c r="R12" s="12">
        <v>201601</v>
      </c>
      <c r="S12" s="12">
        <v>105</v>
      </c>
      <c r="T12" s="12" t="s">
        <v>94</v>
      </c>
      <c r="U12" s="12" t="s">
        <v>3959</v>
      </c>
      <c r="V12" s="12"/>
    </row>
    <row r="13" spans="1:22">
      <c r="A13" s="12">
        <v>68570</v>
      </c>
      <c r="B13" s="12">
        <v>2</v>
      </c>
      <c r="C13" s="12"/>
      <c r="D13" s="12">
        <v>45.5</v>
      </c>
      <c r="E13" s="12">
        <v>1</v>
      </c>
      <c r="F13" s="12">
        <v>0</v>
      </c>
      <c r="G13" s="12">
        <v>0</v>
      </c>
      <c r="H13" s="12">
        <v>0</v>
      </c>
      <c r="I13" s="12"/>
      <c r="J13" s="12"/>
      <c r="K13" s="12"/>
      <c r="L13" s="12"/>
      <c r="M13" s="12"/>
      <c r="N13" s="12"/>
      <c r="O13" s="12"/>
      <c r="P13" s="12">
        <v>3.7891599999999999</v>
      </c>
      <c r="Q13" s="12">
        <v>178</v>
      </c>
      <c r="R13" s="12">
        <v>201601</v>
      </c>
      <c r="S13" s="12">
        <v>105</v>
      </c>
      <c r="T13" s="12" t="s">
        <v>94</v>
      </c>
      <c r="U13" s="12" t="s">
        <v>3960</v>
      </c>
      <c r="V13" s="12"/>
    </row>
    <row r="14" spans="1:22">
      <c r="A14" s="12">
        <v>68570</v>
      </c>
      <c r="B14" s="12">
        <v>2</v>
      </c>
      <c r="C14" s="12"/>
      <c r="D14" s="12">
        <v>34.1</v>
      </c>
      <c r="E14" s="12">
        <v>1</v>
      </c>
      <c r="F14" s="12">
        <v>0</v>
      </c>
      <c r="G14" s="12">
        <v>0</v>
      </c>
      <c r="H14" s="12">
        <v>0</v>
      </c>
      <c r="I14" s="12"/>
      <c r="J14" s="12"/>
      <c r="K14" s="12"/>
      <c r="L14" s="12"/>
      <c r="M14" s="12"/>
      <c r="N14" s="12"/>
      <c r="O14" s="12"/>
      <c r="P14" s="12">
        <v>3.7891599999999999</v>
      </c>
      <c r="Q14" s="12">
        <v>178</v>
      </c>
      <c r="R14" s="12">
        <v>201601</v>
      </c>
      <c r="S14" s="12">
        <v>105</v>
      </c>
      <c r="T14" s="12" t="s">
        <v>94</v>
      </c>
      <c r="U14" s="12" t="s">
        <v>3961</v>
      </c>
      <c r="V14" s="12"/>
    </row>
    <row r="15" spans="1:22">
      <c r="A15" s="12">
        <v>68570</v>
      </c>
      <c r="B15" s="12">
        <v>2</v>
      </c>
      <c r="C15" s="12"/>
      <c r="D15" s="12">
        <v>45</v>
      </c>
      <c r="E15" s="12">
        <v>1</v>
      </c>
      <c r="F15" s="12">
        <v>0</v>
      </c>
      <c r="G15" s="12">
        <v>0</v>
      </c>
      <c r="H15" s="12">
        <v>0</v>
      </c>
      <c r="I15" s="12"/>
      <c r="J15" s="12"/>
      <c r="K15" s="12"/>
      <c r="L15" s="12"/>
      <c r="M15" s="12"/>
      <c r="N15" s="12"/>
      <c r="O15" s="12"/>
      <c r="P15" s="12">
        <v>3.7891599999999999</v>
      </c>
      <c r="Q15" s="12">
        <v>178</v>
      </c>
      <c r="R15" s="12">
        <v>201601</v>
      </c>
      <c r="S15" s="12">
        <v>105</v>
      </c>
      <c r="T15" s="12" t="s">
        <v>94</v>
      </c>
      <c r="U15" s="12" t="s">
        <v>3962</v>
      </c>
      <c r="V15" s="12"/>
    </row>
    <row r="16" spans="1:22">
      <c r="A16" s="12">
        <v>68570</v>
      </c>
      <c r="B16" s="12">
        <v>2</v>
      </c>
      <c r="C16" s="12"/>
      <c r="D16" s="12">
        <v>43.7</v>
      </c>
      <c r="E16" s="12">
        <v>1</v>
      </c>
      <c r="F16" s="12">
        <v>0</v>
      </c>
      <c r="G16" s="12">
        <v>0</v>
      </c>
      <c r="H16" s="12">
        <v>0</v>
      </c>
      <c r="I16" s="12"/>
      <c r="J16" s="12"/>
      <c r="K16" s="12"/>
      <c r="L16" s="12"/>
      <c r="M16" s="12"/>
      <c r="N16" s="12"/>
      <c r="O16" s="12"/>
      <c r="P16" s="12">
        <v>3.7891599999999999</v>
      </c>
      <c r="Q16" s="12">
        <v>178</v>
      </c>
      <c r="R16" s="12">
        <v>201601</v>
      </c>
      <c r="S16" s="12">
        <v>105</v>
      </c>
      <c r="T16" s="12" t="s">
        <v>94</v>
      </c>
      <c r="U16" s="12" t="s">
        <v>3963</v>
      </c>
      <c r="V16" s="12"/>
    </row>
    <row r="17" spans="1:21">
      <c r="A17" s="12">
        <v>68570</v>
      </c>
      <c r="B17" s="12">
        <v>2</v>
      </c>
      <c r="C17" s="12"/>
      <c r="D17" s="12">
        <v>48.1</v>
      </c>
      <c r="E17" s="12">
        <v>2</v>
      </c>
      <c r="F17" s="12">
        <v>0</v>
      </c>
      <c r="G17" s="12">
        <v>0</v>
      </c>
      <c r="H17" s="12">
        <v>0</v>
      </c>
      <c r="I17" s="12"/>
      <c r="J17" s="12"/>
      <c r="K17" s="12"/>
      <c r="L17" s="12"/>
      <c r="M17" s="12"/>
      <c r="N17" s="12"/>
      <c r="O17" s="12"/>
      <c r="P17" s="12">
        <v>3.7891599999999999</v>
      </c>
      <c r="Q17" s="12">
        <v>178</v>
      </c>
      <c r="R17" s="12">
        <v>201601</v>
      </c>
      <c r="S17" s="12">
        <v>105</v>
      </c>
      <c r="T17" s="12" t="s">
        <v>94</v>
      </c>
      <c r="U17" s="12" t="s">
        <v>3964</v>
      </c>
    </row>
    <row r="18" spans="1:21">
      <c r="A18" s="12">
        <v>68550</v>
      </c>
      <c r="B18" s="12">
        <v>1</v>
      </c>
      <c r="C18" s="12"/>
      <c r="D18" s="12">
        <v>119.4</v>
      </c>
      <c r="E18" s="12">
        <v>2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</v>
      </c>
      <c r="Q18" s="12">
        <v>178</v>
      </c>
      <c r="R18" s="12">
        <v>201601</v>
      </c>
      <c r="S18" s="12">
        <v>114</v>
      </c>
      <c r="T18" s="12" t="s">
        <v>67</v>
      </c>
      <c r="U18" s="12" t="s">
        <v>3965</v>
      </c>
    </row>
    <row r="19" spans="1:21">
      <c r="A19" s="12">
        <v>68550</v>
      </c>
      <c r="B19" s="12">
        <v>1</v>
      </c>
      <c r="C19" s="12"/>
      <c r="D19" s="12">
        <v>113.9</v>
      </c>
      <c r="E19" s="12">
        <v>2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>
        <v>1</v>
      </c>
      <c r="Q19" s="12">
        <v>178</v>
      </c>
      <c r="R19" s="12">
        <v>201601</v>
      </c>
      <c r="S19" s="12">
        <v>114</v>
      </c>
      <c r="T19" s="12" t="s">
        <v>67</v>
      </c>
      <c r="U19" s="12" t="s">
        <v>3966</v>
      </c>
    </row>
    <row r="20" spans="1:21">
      <c r="A20" s="12">
        <v>68550</v>
      </c>
      <c r="B20" s="12">
        <v>1</v>
      </c>
      <c r="C20" s="12"/>
      <c r="D20" s="12">
        <v>163</v>
      </c>
      <c r="E20" s="12">
        <v>2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>
        <v>1</v>
      </c>
      <c r="Q20" s="12">
        <v>178</v>
      </c>
      <c r="R20" s="12">
        <v>201601</v>
      </c>
      <c r="S20" s="12">
        <v>114</v>
      </c>
      <c r="T20" s="12" t="s">
        <v>67</v>
      </c>
      <c r="U20" s="12" t="s">
        <v>3967</v>
      </c>
    </row>
    <row r="21" spans="1:21">
      <c r="A21" s="12">
        <v>68550</v>
      </c>
      <c r="B21" s="12">
        <v>1</v>
      </c>
      <c r="C21" s="12"/>
      <c r="D21" s="12">
        <v>141.6</v>
      </c>
      <c r="E21" s="12">
        <v>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>
        <v>1</v>
      </c>
      <c r="Q21" s="12">
        <v>178</v>
      </c>
      <c r="R21" s="12">
        <v>201601</v>
      </c>
      <c r="S21" s="12">
        <v>114</v>
      </c>
      <c r="T21" s="12" t="s">
        <v>67</v>
      </c>
      <c r="U21" s="12" t="s">
        <v>3968</v>
      </c>
    </row>
    <row r="22" spans="1:21">
      <c r="A22" s="12">
        <v>68550</v>
      </c>
      <c r="B22" s="12">
        <v>1</v>
      </c>
      <c r="C22" s="12"/>
      <c r="D22" s="12">
        <v>35</v>
      </c>
      <c r="E22" s="12">
        <v>3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>
        <v>1</v>
      </c>
      <c r="Q22" s="12">
        <v>178</v>
      </c>
      <c r="R22" s="12">
        <v>201601</v>
      </c>
      <c r="S22" s="12">
        <v>114</v>
      </c>
      <c r="T22" s="12" t="s">
        <v>67</v>
      </c>
      <c r="U22" s="12" t="s">
        <v>3969</v>
      </c>
    </row>
    <row r="23" spans="1:21">
      <c r="A23" s="12">
        <v>68550</v>
      </c>
      <c r="B23" s="12">
        <v>1</v>
      </c>
      <c r="C23" s="12"/>
      <c r="D23" s="12">
        <v>45.7</v>
      </c>
      <c r="E23" s="12">
        <v>3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>
        <v>1</v>
      </c>
      <c r="Q23" s="12">
        <v>178</v>
      </c>
      <c r="R23" s="12">
        <v>201601</v>
      </c>
      <c r="S23" s="12">
        <v>114</v>
      </c>
      <c r="T23" s="12" t="s">
        <v>67</v>
      </c>
      <c r="U23" s="12" t="s">
        <v>3970</v>
      </c>
    </row>
    <row r="24" spans="1:21">
      <c r="A24" s="12">
        <v>68550</v>
      </c>
      <c r="B24" s="12">
        <v>1</v>
      </c>
      <c r="C24" s="12"/>
      <c r="D24" s="12">
        <v>74.8</v>
      </c>
      <c r="E24" s="12">
        <v>3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>
        <v>1</v>
      </c>
      <c r="Q24" s="12">
        <v>178</v>
      </c>
      <c r="R24" s="12">
        <v>201601</v>
      </c>
      <c r="S24" s="12">
        <v>114</v>
      </c>
      <c r="T24" s="12" t="s">
        <v>67</v>
      </c>
      <c r="U24" s="12" t="s">
        <v>3971</v>
      </c>
    </row>
    <row r="25" spans="1:21">
      <c r="A25" s="12">
        <v>68550</v>
      </c>
      <c r="B25" s="12">
        <v>1</v>
      </c>
      <c r="C25" s="12"/>
      <c r="D25" s="12">
        <v>53.2</v>
      </c>
      <c r="E25" s="12">
        <v>3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>
        <v>1</v>
      </c>
      <c r="Q25" s="12">
        <v>178</v>
      </c>
      <c r="R25" s="12">
        <v>201601</v>
      </c>
      <c r="S25" s="12">
        <v>114</v>
      </c>
      <c r="T25" s="12" t="s">
        <v>67</v>
      </c>
      <c r="U25" s="12" t="s">
        <v>3972</v>
      </c>
    </row>
    <row r="26" spans="1:21">
      <c r="A26" s="12">
        <v>68550</v>
      </c>
      <c r="B26" s="12">
        <v>1</v>
      </c>
      <c r="C26" s="12"/>
      <c r="D26" s="12">
        <v>66.900000000000006</v>
      </c>
      <c r="E26" s="12">
        <v>3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>
        <v>1</v>
      </c>
      <c r="Q26" s="12">
        <v>178</v>
      </c>
      <c r="R26" s="12">
        <v>201601</v>
      </c>
      <c r="S26" s="12">
        <v>114</v>
      </c>
      <c r="T26" s="12" t="s">
        <v>67</v>
      </c>
      <c r="U26" s="12" t="s">
        <v>3973</v>
      </c>
    </row>
    <row r="27" spans="1:21">
      <c r="A27" s="12">
        <v>68550</v>
      </c>
      <c r="B27" s="12">
        <v>1</v>
      </c>
      <c r="C27" s="12"/>
      <c r="D27" s="12">
        <v>120.9</v>
      </c>
      <c r="E27" s="12">
        <v>3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>
        <v>1</v>
      </c>
      <c r="Q27" s="12">
        <v>178</v>
      </c>
      <c r="R27" s="12">
        <v>201601</v>
      </c>
      <c r="S27" s="12">
        <v>114</v>
      </c>
      <c r="T27" s="12" t="s">
        <v>67</v>
      </c>
      <c r="U27" s="12" t="s">
        <v>3974</v>
      </c>
    </row>
    <row r="28" spans="1:21">
      <c r="A28" s="12">
        <v>68550</v>
      </c>
      <c r="B28" s="12">
        <v>1</v>
      </c>
      <c r="C28" s="12"/>
      <c r="D28" s="12">
        <v>68.400000000000006</v>
      </c>
      <c r="E28" s="12">
        <v>3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>
        <v>1</v>
      </c>
      <c r="Q28" s="12">
        <v>178</v>
      </c>
      <c r="R28" s="12">
        <v>201601</v>
      </c>
      <c r="S28" s="12">
        <v>114</v>
      </c>
      <c r="T28" s="12" t="s">
        <v>67</v>
      </c>
      <c r="U28" s="12" t="s">
        <v>3975</v>
      </c>
    </row>
    <row r="29" spans="1:21">
      <c r="A29" s="12">
        <v>68550</v>
      </c>
      <c r="B29" s="12">
        <v>1</v>
      </c>
      <c r="C29" s="12"/>
      <c r="D29" s="12">
        <v>40.299999999999997</v>
      </c>
      <c r="E29" s="12">
        <v>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>
        <v>1</v>
      </c>
      <c r="Q29" s="12">
        <v>178</v>
      </c>
      <c r="R29" s="12">
        <v>201601</v>
      </c>
      <c r="S29" s="12">
        <v>114</v>
      </c>
      <c r="T29" s="12" t="s">
        <v>67</v>
      </c>
      <c r="U29" s="12" t="s">
        <v>3976</v>
      </c>
    </row>
    <row r="30" spans="1:21">
      <c r="A30" s="12">
        <v>68550</v>
      </c>
      <c r="B30" s="12">
        <v>1</v>
      </c>
      <c r="C30" s="12"/>
      <c r="D30" s="12">
        <v>70.599999999999994</v>
      </c>
      <c r="E30" s="12">
        <v>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>
        <v>1</v>
      </c>
      <c r="Q30" s="12">
        <v>178</v>
      </c>
      <c r="R30" s="12">
        <v>201601</v>
      </c>
      <c r="S30" s="12">
        <v>114</v>
      </c>
      <c r="T30" s="12" t="s">
        <v>67</v>
      </c>
      <c r="U30" s="12" t="s">
        <v>3977</v>
      </c>
    </row>
    <row r="31" spans="1:21">
      <c r="A31" s="12">
        <v>68550</v>
      </c>
      <c r="B31" s="12">
        <v>1</v>
      </c>
      <c r="C31" s="12"/>
      <c r="D31" s="12">
        <v>132.30000000000001</v>
      </c>
      <c r="E31" s="12">
        <v>3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>
        <v>1</v>
      </c>
      <c r="Q31" s="12">
        <v>178</v>
      </c>
      <c r="R31" s="12">
        <v>201601</v>
      </c>
      <c r="S31" s="12">
        <v>114</v>
      </c>
      <c r="T31" s="12" t="s">
        <v>67</v>
      </c>
      <c r="U31" s="12" t="s">
        <v>3978</v>
      </c>
    </row>
    <row r="32" spans="1:21">
      <c r="A32" s="12">
        <v>68550</v>
      </c>
      <c r="B32" s="12">
        <v>1</v>
      </c>
      <c r="C32" s="12"/>
      <c r="D32" s="12">
        <v>90</v>
      </c>
      <c r="E32" s="12">
        <v>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>
        <v>1</v>
      </c>
      <c r="Q32" s="12">
        <v>178</v>
      </c>
      <c r="R32" s="12">
        <v>201601</v>
      </c>
      <c r="S32" s="12">
        <v>114</v>
      </c>
      <c r="T32" s="12" t="s">
        <v>67</v>
      </c>
      <c r="U32" s="12" t="s">
        <v>3979</v>
      </c>
    </row>
    <row r="33" spans="1:21">
      <c r="A33" s="12">
        <v>68550</v>
      </c>
      <c r="B33" s="12">
        <v>1</v>
      </c>
      <c r="C33" s="12"/>
      <c r="D33" s="12">
        <v>37.9</v>
      </c>
      <c r="E33" s="12">
        <v>3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>
        <v>1</v>
      </c>
      <c r="Q33" s="12">
        <v>178</v>
      </c>
      <c r="R33" s="12">
        <v>201601</v>
      </c>
      <c r="S33" s="12">
        <v>114</v>
      </c>
      <c r="T33" s="12" t="s">
        <v>67</v>
      </c>
      <c r="U33" s="12" t="s">
        <v>3980</v>
      </c>
    </row>
    <row r="34" spans="1:21">
      <c r="A34" s="12">
        <v>68550</v>
      </c>
      <c r="B34" s="12">
        <v>1</v>
      </c>
      <c r="C34" s="12"/>
      <c r="D34" s="12">
        <v>55.1</v>
      </c>
      <c r="E34" s="12">
        <v>3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>
        <v>1</v>
      </c>
      <c r="Q34" s="12">
        <v>178</v>
      </c>
      <c r="R34" s="12">
        <v>201601</v>
      </c>
      <c r="S34" s="12">
        <v>114</v>
      </c>
      <c r="T34" s="12" t="s">
        <v>67</v>
      </c>
      <c r="U34" s="12" t="s">
        <v>3981</v>
      </c>
    </row>
    <row r="35" spans="1:21">
      <c r="A35" s="12">
        <v>68550</v>
      </c>
      <c r="B35" s="12">
        <v>1</v>
      </c>
      <c r="C35" s="12"/>
      <c r="D35" s="12">
        <v>56.9</v>
      </c>
      <c r="E35" s="12">
        <v>3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>
        <v>1</v>
      </c>
      <c r="Q35" s="12">
        <v>178</v>
      </c>
      <c r="R35" s="12">
        <v>201601</v>
      </c>
      <c r="S35" s="12">
        <v>114</v>
      </c>
      <c r="T35" s="12" t="s">
        <v>67</v>
      </c>
      <c r="U35" s="12" t="s">
        <v>3982</v>
      </c>
    </row>
    <row r="36" spans="1:21">
      <c r="A36" s="12">
        <v>69335</v>
      </c>
      <c r="B36" s="12">
        <v>1</v>
      </c>
      <c r="C36" s="12">
        <v>92.6</v>
      </c>
      <c r="D36" s="12"/>
      <c r="E36" s="12">
        <v>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>
        <v>1</v>
      </c>
      <c r="Q36" s="12">
        <v>178</v>
      </c>
      <c r="R36" s="12">
        <v>201601</v>
      </c>
      <c r="S36" s="12">
        <v>116</v>
      </c>
      <c r="T36" s="12" t="s">
        <v>65</v>
      </c>
      <c r="U36" s="12" t="s">
        <v>3983</v>
      </c>
    </row>
    <row r="37" spans="1:21">
      <c r="A37" s="12">
        <v>69335</v>
      </c>
      <c r="B37" s="12">
        <v>2</v>
      </c>
      <c r="C37" s="12">
        <v>94.9</v>
      </c>
      <c r="D37" s="12"/>
      <c r="E37" s="12">
        <v>1</v>
      </c>
      <c r="F37" s="12">
        <v>0</v>
      </c>
      <c r="G37" s="12">
        <v>0</v>
      </c>
      <c r="H37" s="12">
        <v>1</v>
      </c>
      <c r="I37" s="12"/>
      <c r="J37" s="12"/>
      <c r="K37" s="12"/>
      <c r="L37" s="12"/>
      <c r="M37" s="12"/>
      <c r="N37" s="12"/>
      <c r="O37" s="12"/>
      <c r="P37" s="12">
        <v>1</v>
      </c>
      <c r="Q37" s="12">
        <v>178</v>
      </c>
      <c r="R37" s="12">
        <v>201601</v>
      </c>
      <c r="S37" s="12">
        <v>116</v>
      </c>
      <c r="T37" s="12" t="s">
        <v>65</v>
      </c>
      <c r="U37" s="12" t="s">
        <v>3984</v>
      </c>
    </row>
    <row r="38" spans="1:21">
      <c r="A38" s="12">
        <v>69300</v>
      </c>
      <c r="B38" s="12">
        <v>1</v>
      </c>
      <c r="C38" s="12">
        <v>29.8</v>
      </c>
      <c r="D38" s="12"/>
      <c r="E38" s="12">
        <v>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>
        <v>1</v>
      </c>
      <c r="Q38" s="12">
        <v>178</v>
      </c>
      <c r="R38" s="12">
        <v>201601</v>
      </c>
      <c r="S38" s="12">
        <v>116</v>
      </c>
      <c r="T38" s="12" t="s">
        <v>65</v>
      </c>
      <c r="U38" s="12" t="s">
        <v>3985</v>
      </c>
    </row>
    <row r="39" spans="1:21">
      <c r="A39" s="12">
        <v>69300</v>
      </c>
      <c r="B39" s="12">
        <v>1</v>
      </c>
      <c r="C39" s="12">
        <v>26.2</v>
      </c>
      <c r="D39" s="12"/>
      <c r="E39" s="12">
        <v>2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>
        <v>1</v>
      </c>
      <c r="Q39" s="12">
        <v>178</v>
      </c>
      <c r="R39" s="12">
        <v>201601</v>
      </c>
      <c r="S39" s="12">
        <v>116</v>
      </c>
      <c r="T39" s="12" t="s">
        <v>65</v>
      </c>
      <c r="U39" s="12" t="s">
        <v>3986</v>
      </c>
    </row>
    <row r="40" spans="1:21">
      <c r="A40" s="12">
        <v>69300</v>
      </c>
      <c r="B40" s="12">
        <v>1</v>
      </c>
      <c r="C40" s="12">
        <v>29.4</v>
      </c>
      <c r="D40" s="12"/>
      <c r="E40" s="12">
        <v>2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>
        <v>1</v>
      </c>
      <c r="Q40" s="12">
        <v>178</v>
      </c>
      <c r="R40" s="12">
        <v>201601</v>
      </c>
      <c r="S40" s="12">
        <v>116</v>
      </c>
      <c r="T40" s="12" t="s">
        <v>65</v>
      </c>
      <c r="U40" s="12" t="s">
        <v>3987</v>
      </c>
    </row>
    <row r="41" spans="1:21">
      <c r="A41" s="12">
        <v>69300</v>
      </c>
      <c r="B41" s="12">
        <v>1</v>
      </c>
      <c r="C41" s="12">
        <v>117.8</v>
      </c>
      <c r="D41" s="12"/>
      <c r="E41" s="12">
        <v>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>
        <v>1</v>
      </c>
      <c r="Q41" s="12">
        <v>178</v>
      </c>
      <c r="R41" s="12">
        <v>201601</v>
      </c>
      <c r="S41" s="12">
        <v>116</v>
      </c>
      <c r="T41" s="12" t="s">
        <v>65</v>
      </c>
      <c r="U41" s="12" t="s">
        <v>3988</v>
      </c>
    </row>
    <row r="42" spans="1:21">
      <c r="A42" s="12">
        <v>69300</v>
      </c>
      <c r="B42" s="12">
        <v>2</v>
      </c>
      <c r="C42" s="12">
        <v>18.399999999999999</v>
      </c>
      <c r="D42" s="12"/>
      <c r="E42" s="12">
        <v>2</v>
      </c>
      <c r="F42" s="12">
        <v>0</v>
      </c>
      <c r="G42" s="12">
        <v>0</v>
      </c>
      <c r="H42" s="12">
        <v>0</v>
      </c>
      <c r="I42" s="12"/>
      <c r="J42" s="12"/>
      <c r="K42" s="12"/>
      <c r="L42" s="12"/>
      <c r="M42" s="12"/>
      <c r="N42" s="12"/>
      <c r="O42" s="12"/>
      <c r="P42" s="12">
        <v>1</v>
      </c>
      <c r="Q42" s="12">
        <v>178</v>
      </c>
      <c r="R42" s="12">
        <v>201601</v>
      </c>
      <c r="S42" s="12">
        <v>116</v>
      </c>
      <c r="T42" s="12" t="s">
        <v>65</v>
      </c>
      <c r="U42" s="12" t="s">
        <v>3989</v>
      </c>
    </row>
    <row r="43" spans="1:21">
      <c r="A43" s="12">
        <v>69300</v>
      </c>
      <c r="B43" s="12">
        <v>2</v>
      </c>
      <c r="C43" s="12">
        <v>45.3</v>
      </c>
      <c r="D43" s="12"/>
      <c r="E43" s="12">
        <v>2</v>
      </c>
      <c r="F43" s="12">
        <v>0</v>
      </c>
      <c r="G43" s="12">
        <v>0</v>
      </c>
      <c r="H43" s="12">
        <v>0</v>
      </c>
      <c r="I43" s="12"/>
      <c r="J43" s="12"/>
      <c r="K43" s="12"/>
      <c r="L43" s="12"/>
      <c r="M43" s="12"/>
      <c r="N43" s="12"/>
      <c r="O43" s="12"/>
      <c r="P43" s="12">
        <v>1</v>
      </c>
      <c r="Q43" s="12">
        <v>178</v>
      </c>
      <c r="R43" s="12">
        <v>201601</v>
      </c>
      <c r="S43" s="12">
        <v>116</v>
      </c>
      <c r="T43" s="12" t="s">
        <v>65</v>
      </c>
      <c r="U43" s="12" t="s">
        <v>3990</v>
      </c>
    </row>
    <row r="44" spans="1:21">
      <c r="A44" s="12">
        <v>68550</v>
      </c>
      <c r="B44" s="12">
        <v>1</v>
      </c>
      <c r="C44" s="12"/>
      <c r="D44" s="12">
        <v>47.9</v>
      </c>
      <c r="E44" s="12">
        <v>3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>
        <v>1</v>
      </c>
      <c r="Q44" s="12">
        <v>178</v>
      </c>
      <c r="R44" s="12">
        <v>201601</v>
      </c>
      <c r="S44" s="12">
        <v>116</v>
      </c>
      <c r="T44" s="12" t="s">
        <v>65</v>
      </c>
      <c r="U44" s="12" t="s">
        <v>3991</v>
      </c>
    </row>
    <row r="45" spans="1:21">
      <c r="A45" s="12">
        <v>68550</v>
      </c>
      <c r="B45" s="12">
        <v>1</v>
      </c>
      <c r="C45" s="12"/>
      <c r="D45" s="12">
        <v>70.2</v>
      </c>
      <c r="E45" s="12">
        <v>3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>
        <v>1</v>
      </c>
      <c r="Q45" s="12">
        <v>178</v>
      </c>
      <c r="R45" s="12">
        <v>201601</v>
      </c>
      <c r="S45" s="12">
        <v>116</v>
      </c>
      <c r="T45" s="12" t="s">
        <v>65</v>
      </c>
      <c r="U45" s="12" t="s">
        <v>3992</v>
      </c>
    </row>
    <row r="46" spans="1:21">
      <c r="A46" s="12">
        <v>68550</v>
      </c>
      <c r="B46" s="12">
        <v>1</v>
      </c>
      <c r="C46" s="12"/>
      <c r="D46" s="12">
        <v>73.900000000000006</v>
      </c>
      <c r="E46" s="12">
        <v>3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>
        <v>1</v>
      </c>
      <c r="Q46" s="12">
        <v>178</v>
      </c>
      <c r="R46" s="12">
        <v>201601</v>
      </c>
      <c r="S46" s="12">
        <v>116</v>
      </c>
      <c r="T46" s="12" t="s">
        <v>65</v>
      </c>
      <c r="U46" s="12" t="s">
        <v>3993</v>
      </c>
    </row>
    <row r="47" spans="1:21">
      <c r="A47" s="12">
        <v>68550</v>
      </c>
      <c r="B47" s="12">
        <v>1</v>
      </c>
      <c r="C47" s="12"/>
      <c r="D47" s="12">
        <v>70.599999999999994</v>
      </c>
      <c r="E47" s="12">
        <v>3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>
        <v>1</v>
      </c>
      <c r="Q47" s="12">
        <v>178</v>
      </c>
      <c r="R47" s="12">
        <v>201601</v>
      </c>
      <c r="S47" s="12">
        <v>116</v>
      </c>
      <c r="T47" s="12" t="s">
        <v>65</v>
      </c>
      <c r="U47" s="12" t="s">
        <v>3994</v>
      </c>
    </row>
    <row r="48" spans="1:21">
      <c r="A48" s="12">
        <v>68550</v>
      </c>
      <c r="B48" s="12">
        <v>1</v>
      </c>
      <c r="C48" s="12"/>
      <c r="D48" s="12">
        <v>81.900000000000006</v>
      </c>
      <c r="E48" s="12">
        <v>3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>
        <v>1</v>
      </c>
      <c r="Q48" s="12">
        <v>178</v>
      </c>
      <c r="R48" s="12">
        <v>201601</v>
      </c>
      <c r="S48" s="12">
        <v>116</v>
      </c>
      <c r="T48" s="12" t="s">
        <v>65</v>
      </c>
      <c r="U48" s="12" t="s">
        <v>3995</v>
      </c>
    </row>
    <row r="49" spans="1:22">
      <c r="A49" s="12">
        <v>68550</v>
      </c>
      <c r="B49" s="12">
        <v>1</v>
      </c>
      <c r="C49" s="12"/>
      <c r="D49" s="12">
        <v>71.8</v>
      </c>
      <c r="E49" s="12">
        <v>3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>
        <v>1</v>
      </c>
      <c r="Q49" s="12">
        <v>178</v>
      </c>
      <c r="R49" s="12">
        <v>201601</v>
      </c>
      <c r="S49" s="12">
        <v>116</v>
      </c>
      <c r="T49" s="12" t="s">
        <v>65</v>
      </c>
      <c r="U49" s="12" t="s">
        <v>3996</v>
      </c>
      <c r="V49" s="12"/>
    </row>
    <row r="50" spans="1:22">
      <c r="A50" s="12">
        <v>69300</v>
      </c>
      <c r="B50" s="12">
        <v>1</v>
      </c>
      <c r="C50" s="12">
        <v>29.8</v>
      </c>
      <c r="D50" s="12"/>
      <c r="E50" s="12">
        <v>2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>
        <v>1</v>
      </c>
      <c r="Q50" s="12">
        <v>178</v>
      </c>
      <c r="R50" s="12">
        <v>201601</v>
      </c>
      <c r="S50" s="12">
        <v>114</v>
      </c>
      <c r="T50" s="12" t="s">
        <v>67</v>
      </c>
      <c r="U50" s="12" t="s">
        <v>3997</v>
      </c>
      <c r="V50" s="12"/>
    </row>
    <row r="51" spans="1:22">
      <c r="A51" s="12">
        <v>69300</v>
      </c>
      <c r="B51" s="12">
        <v>1</v>
      </c>
      <c r="C51" s="12">
        <v>30.8</v>
      </c>
      <c r="D51" s="12"/>
      <c r="E51" s="12">
        <v>2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>
        <v>1</v>
      </c>
      <c r="Q51" s="12">
        <v>178</v>
      </c>
      <c r="R51" s="12">
        <v>201601</v>
      </c>
      <c r="S51" s="12">
        <v>114</v>
      </c>
      <c r="T51" s="12" t="s">
        <v>67</v>
      </c>
      <c r="U51" s="12" t="s">
        <v>3998</v>
      </c>
      <c r="V51" s="12"/>
    </row>
    <row r="52" spans="1:22">
      <c r="A52" s="12">
        <v>69300</v>
      </c>
      <c r="B52" s="12">
        <v>1</v>
      </c>
      <c r="C52" s="12">
        <v>59.6</v>
      </c>
      <c r="D52" s="12"/>
      <c r="E52" s="12">
        <v>2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>
        <v>1</v>
      </c>
      <c r="Q52" s="12">
        <v>178</v>
      </c>
      <c r="R52" s="12">
        <v>201601</v>
      </c>
      <c r="S52" s="12">
        <v>114</v>
      </c>
      <c r="T52" s="12" t="s">
        <v>67</v>
      </c>
      <c r="U52" s="12" t="s">
        <v>3999</v>
      </c>
      <c r="V52" s="12"/>
    </row>
    <row r="53" spans="1:22">
      <c r="A53" s="12">
        <v>69300</v>
      </c>
      <c r="B53" s="12">
        <v>1</v>
      </c>
      <c r="C53" s="12">
        <v>94.4</v>
      </c>
      <c r="D53" s="12"/>
      <c r="E53" s="12">
        <v>2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>
        <v>1</v>
      </c>
      <c r="Q53" s="12">
        <v>178</v>
      </c>
      <c r="R53" s="12">
        <v>201601</v>
      </c>
      <c r="S53" s="12">
        <v>114</v>
      </c>
      <c r="T53" s="12" t="s">
        <v>67</v>
      </c>
      <c r="U53" s="12" t="s">
        <v>4000</v>
      </c>
      <c r="V53" s="12"/>
    </row>
    <row r="54" spans="1:22">
      <c r="A54" s="12">
        <v>69300</v>
      </c>
      <c r="B54" s="12">
        <v>1</v>
      </c>
      <c r="C54" s="12">
        <v>135.30000000000001</v>
      </c>
      <c r="D54" s="12"/>
      <c r="E54" s="12">
        <v>3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>
        <v>1</v>
      </c>
      <c r="Q54" s="12">
        <v>178</v>
      </c>
      <c r="R54" s="12">
        <v>201601</v>
      </c>
      <c r="S54" s="12">
        <v>114</v>
      </c>
      <c r="T54" s="12" t="s">
        <v>67</v>
      </c>
      <c r="U54" s="12" t="s">
        <v>4001</v>
      </c>
      <c r="V54" s="12"/>
    </row>
    <row r="55" spans="1:22">
      <c r="A55" s="12">
        <v>69300</v>
      </c>
      <c r="B55" s="12">
        <v>2</v>
      </c>
      <c r="C55" s="12">
        <v>141</v>
      </c>
      <c r="D55" s="12"/>
      <c r="E55" s="12">
        <v>3</v>
      </c>
      <c r="F55" s="12">
        <v>0</v>
      </c>
      <c r="G55" s="12">
        <v>0</v>
      </c>
      <c r="H55" s="12">
        <v>1</v>
      </c>
      <c r="I55" s="12"/>
      <c r="J55" s="12"/>
      <c r="K55" s="12">
        <v>4</v>
      </c>
      <c r="L55" s="12"/>
      <c r="M55" s="12"/>
      <c r="N55" s="12"/>
      <c r="O55" s="12"/>
      <c r="P55" s="12">
        <v>1</v>
      </c>
      <c r="Q55" s="12">
        <v>178</v>
      </c>
      <c r="R55" s="12">
        <v>201601</v>
      </c>
      <c r="S55" s="12">
        <v>114</v>
      </c>
      <c r="T55" s="12" t="s">
        <v>67</v>
      </c>
      <c r="U55" s="12" t="s">
        <v>4002</v>
      </c>
      <c r="V55" s="12"/>
    </row>
    <row r="56" spans="1:22">
      <c r="A56" s="12">
        <v>69300</v>
      </c>
      <c r="B56" s="12">
        <v>2</v>
      </c>
      <c r="C56" s="12">
        <v>25.5</v>
      </c>
      <c r="D56" s="12"/>
      <c r="E56" s="12">
        <v>2</v>
      </c>
      <c r="F56" s="12">
        <v>0</v>
      </c>
      <c r="G56" s="12">
        <v>0</v>
      </c>
      <c r="H56" s="12">
        <v>0</v>
      </c>
      <c r="I56" s="12"/>
      <c r="J56" s="12"/>
      <c r="K56" s="12"/>
      <c r="L56" s="12"/>
      <c r="M56" s="12"/>
      <c r="N56" s="12"/>
      <c r="O56" s="12"/>
      <c r="P56" s="12">
        <v>1</v>
      </c>
      <c r="Q56" s="12">
        <v>178</v>
      </c>
      <c r="R56" s="12">
        <v>201601</v>
      </c>
      <c r="S56" s="12">
        <v>114</v>
      </c>
      <c r="T56" s="12" t="s">
        <v>67</v>
      </c>
      <c r="U56" s="12" t="s">
        <v>4003</v>
      </c>
      <c r="V56" s="12"/>
    </row>
    <row r="57" spans="1:22">
      <c r="A57" s="12">
        <v>68570</v>
      </c>
      <c r="B57" s="12">
        <v>1</v>
      </c>
      <c r="C57" s="12"/>
      <c r="D57" s="12">
        <v>99.4</v>
      </c>
      <c r="E57" s="12">
        <v>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>
        <v>1</v>
      </c>
      <c r="Q57" s="12">
        <v>178</v>
      </c>
      <c r="R57" s="12">
        <v>201601</v>
      </c>
      <c r="S57" s="12">
        <v>114</v>
      </c>
      <c r="T57" s="12" t="s">
        <v>67</v>
      </c>
      <c r="U57" s="12" t="s">
        <v>4004</v>
      </c>
      <c r="V57" s="12"/>
    </row>
    <row r="58" spans="1:22">
      <c r="A58" s="12">
        <v>68570</v>
      </c>
      <c r="B58" s="12">
        <v>1</v>
      </c>
      <c r="C58" s="12"/>
      <c r="D58" s="12">
        <v>110.7</v>
      </c>
      <c r="E58" s="12">
        <v>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>
        <v>1</v>
      </c>
      <c r="Q58" s="12">
        <v>178</v>
      </c>
      <c r="R58" s="12">
        <v>201601</v>
      </c>
      <c r="S58" s="12">
        <v>114</v>
      </c>
      <c r="T58" s="12" t="s">
        <v>67</v>
      </c>
      <c r="U58" s="12" t="s">
        <v>4005</v>
      </c>
      <c r="V58" s="12"/>
    </row>
    <row r="59" spans="1:22">
      <c r="A59" s="12">
        <v>68570</v>
      </c>
      <c r="B59" s="12">
        <v>1</v>
      </c>
      <c r="C59" s="12"/>
      <c r="D59" s="12">
        <v>29.4</v>
      </c>
      <c r="E59" s="12">
        <v>2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>
        <v>1</v>
      </c>
      <c r="Q59" s="12">
        <v>178</v>
      </c>
      <c r="R59" s="12">
        <v>201601</v>
      </c>
      <c r="S59" s="12">
        <v>114</v>
      </c>
      <c r="T59" s="12" t="s">
        <v>67</v>
      </c>
      <c r="U59" s="12" t="s">
        <v>4006</v>
      </c>
      <c r="V59" s="12"/>
    </row>
    <row r="60" spans="1:22">
      <c r="A60" s="12">
        <v>68550</v>
      </c>
      <c r="B60" s="12">
        <v>1</v>
      </c>
      <c r="C60" s="12"/>
      <c r="D60" s="12">
        <v>128.69999999999999</v>
      </c>
      <c r="E60" s="12">
        <v>4</v>
      </c>
      <c r="F60" s="12"/>
      <c r="G60" s="12"/>
      <c r="H60" s="12"/>
      <c r="I60" s="12"/>
      <c r="J60" s="12"/>
      <c r="K60" s="12">
        <v>5</v>
      </c>
      <c r="L60" s="12">
        <v>30</v>
      </c>
      <c r="M60" s="12">
        <v>0</v>
      </c>
      <c r="N60" s="12">
        <v>0</v>
      </c>
      <c r="O60" s="12"/>
      <c r="P60" s="12">
        <v>1</v>
      </c>
      <c r="Q60" s="12">
        <v>178</v>
      </c>
      <c r="R60" s="12">
        <v>201601</v>
      </c>
      <c r="S60" s="12">
        <v>114</v>
      </c>
      <c r="T60" s="12" t="s">
        <v>67</v>
      </c>
      <c r="U60" s="12" t="s">
        <v>4007</v>
      </c>
      <c r="V60" s="12" t="s">
        <v>4008</v>
      </c>
    </row>
    <row r="61" spans="1:22">
      <c r="A61" s="12">
        <v>68550</v>
      </c>
      <c r="B61" s="12">
        <v>1</v>
      </c>
      <c r="C61" s="12"/>
      <c r="D61" s="12">
        <v>94</v>
      </c>
      <c r="E61" s="12">
        <v>2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>
        <v>1</v>
      </c>
      <c r="Q61" s="12">
        <v>178</v>
      </c>
      <c r="R61" s="12">
        <v>201601</v>
      </c>
      <c r="S61" s="12">
        <v>114</v>
      </c>
      <c r="T61" s="12" t="s">
        <v>67</v>
      </c>
      <c r="U61" s="12" t="s">
        <v>4009</v>
      </c>
      <c r="V61" s="12"/>
    </row>
    <row r="62" spans="1:22">
      <c r="A62" s="12">
        <v>68550</v>
      </c>
      <c r="B62" s="12">
        <v>1</v>
      </c>
      <c r="C62" s="12"/>
      <c r="D62" s="12">
        <v>41.3</v>
      </c>
      <c r="E62" s="12">
        <v>2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>
        <v>1</v>
      </c>
      <c r="Q62" s="12">
        <v>178</v>
      </c>
      <c r="R62" s="12">
        <v>201601</v>
      </c>
      <c r="S62" s="12">
        <v>114</v>
      </c>
      <c r="T62" s="12" t="s">
        <v>67</v>
      </c>
      <c r="U62" s="12" t="s">
        <v>4010</v>
      </c>
      <c r="V62" s="12"/>
    </row>
    <row r="63" spans="1:22">
      <c r="A63" s="12">
        <v>68550</v>
      </c>
      <c r="B63" s="12">
        <v>1</v>
      </c>
      <c r="C63" s="12"/>
      <c r="D63" s="12">
        <v>35</v>
      </c>
      <c r="E63" s="12">
        <v>2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>
        <v>1</v>
      </c>
      <c r="Q63" s="12">
        <v>178</v>
      </c>
      <c r="R63" s="12">
        <v>201601</v>
      </c>
      <c r="S63" s="12">
        <v>114</v>
      </c>
      <c r="T63" s="12" t="s">
        <v>67</v>
      </c>
      <c r="U63" s="12" t="s">
        <v>4011</v>
      </c>
      <c r="V63" s="12"/>
    </row>
    <row r="64" spans="1:22">
      <c r="A64" s="12">
        <v>68550</v>
      </c>
      <c r="B64" s="12">
        <v>1</v>
      </c>
      <c r="C64" s="12"/>
      <c r="D64" s="12">
        <v>22.8</v>
      </c>
      <c r="E64" s="12">
        <v>2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>
        <v>1</v>
      </c>
      <c r="Q64" s="12">
        <v>178</v>
      </c>
      <c r="R64" s="12">
        <v>201601</v>
      </c>
      <c r="S64" s="12">
        <v>114</v>
      </c>
      <c r="T64" s="12" t="s">
        <v>67</v>
      </c>
      <c r="U64" s="12" t="s">
        <v>4012</v>
      </c>
      <c r="V64" s="12"/>
    </row>
    <row r="65" spans="1:21">
      <c r="A65" s="12">
        <v>68550</v>
      </c>
      <c r="B65" s="12">
        <v>1</v>
      </c>
      <c r="C65" s="12"/>
      <c r="D65" s="12">
        <v>41.6</v>
      </c>
      <c r="E65" s="12">
        <v>2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>
        <v>1</v>
      </c>
      <c r="Q65" s="12">
        <v>178</v>
      </c>
      <c r="R65" s="12">
        <v>201601</v>
      </c>
      <c r="S65" s="12">
        <v>114</v>
      </c>
      <c r="T65" s="12" t="s">
        <v>67</v>
      </c>
      <c r="U65" s="12" t="s">
        <v>4013</v>
      </c>
    </row>
    <row r="66" spans="1:21">
      <c r="A66" s="12">
        <v>68550</v>
      </c>
      <c r="B66" s="12">
        <v>1</v>
      </c>
      <c r="C66" s="12"/>
      <c r="D66" s="12">
        <v>74</v>
      </c>
      <c r="E66" s="12">
        <v>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>
        <v>1</v>
      </c>
      <c r="Q66" s="12">
        <v>178</v>
      </c>
      <c r="R66" s="12">
        <v>201601</v>
      </c>
      <c r="S66" s="12">
        <v>114</v>
      </c>
      <c r="T66" s="12" t="s">
        <v>67</v>
      </c>
      <c r="U66" s="12" t="s">
        <v>4014</v>
      </c>
    </row>
    <row r="67" spans="1:21">
      <c r="A67" s="12">
        <v>68550</v>
      </c>
      <c r="B67" s="12">
        <v>1</v>
      </c>
      <c r="C67" s="12"/>
      <c r="D67" s="12">
        <v>41.3</v>
      </c>
      <c r="E67" s="12">
        <v>2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>
        <v>1</v>
      </c>
      <c r="Q67" s="12">
        <v>178</v>
      </c>
      <c r="R67" s="12">
        <v>201601</v>
      </c>
      <c r="S67" s="12">
        <v>114</v>
      </c>
      <c r="T67" s="12" t="s">
        <v>67</v>
      </c>
      <c r="U67" s="12" t="s">
        <v>4015</v>
      </c>
    </row>
    <row r="68" spans="1:21">
      <c r="A68" s="12">
        <v>68550</v>
      </c>
      <c r="B68" s="12">
        <v>2</v>
      </c>
      <c r="C68" s="12"/>
      <c r="D68" s="12">
        <v>74.2</v>
      </c>
      <c r="E68" s="12">
        <v>0</v>
      </c>
      <c r="F68" s="12">
        <v>0</v>
      </c>
      <c r="G68" s="12">
        <v>0</v>
      </c>
      <c r="H68" s="12">
        <v>0</v>
      </c>
      <c r="I68" s="12"/>
      <c r="J68" s="12"/>
      <c r="K68" s="12"/>
      <c r="L68" s="12"/>
      <c r="M68" s="12"/>
      <c r="N68" s="12"/>
      <c r="O68" s="12"/>
      <c r="P68" s="12">
        <v>1</v>
      </c>
      <c r="Q68" s="12">
        <v>178</v>
      </c>
      <c r="R68" s="12">
        <v>201601</v>
      </c>
      <c r="S68" s="12">
        <v>114</v>
      </c>
      <c r="T68" s="12" t="s">
        <v>67</v>
      </c>
      <c r="U68" s="12" t="s">
        <v>4016</v>
      </c>
    </row>
    <row r="69" spans="1:21">
      <c r="A69" s="12">
        <v>68550</v>
      </c>
      <c r="B69" s="12">
        <v>2</v>
      </c>
      <c r="C69" s="12"/>
      <c r="D69" s="12">
        <v>74.400000000000006</v>
      </c>
      <c r="E69" s="12">
        <v>0</v>
      </c>
      <c r="F69" s="12">
        <v>0</v>
      </c>
      <c r="G69" s="12">
        <v>0</v>
      </c>
      <c r="H69" s="12">
        <v>0</v>
      </c>
      <c r="I69" s="12"/>
      <c r="J69" s="12"/>
      <c r="K69" s="12"/>
      <c r="L69" s="12"/>
      <c r="M69" s="12"/>
      <c r="N69" s="12"/>
      <c r="O69" s="12"/>
      <c r="P69" s="12">
        <v>1</v>
      </c>
      <c r="Q69" s="12">
        <v>178</v>
      </c>
      <c r="R69" s="12">
        <v>201601</v>
      </c>
      <c r="S69" s="12">
        <v>114</v>
      </c>
      <c r="T69" s="12" t="s">
        <v>67</v>
      </c>
      <c r="U69" s="12" t="s">
        <v>4017</v>
      </c>
    </row>
    <row r="70" spans="1:21">
      <c r="A70" s="12">
        <v>68550</v>
      </c>
      <c r="B70" s="12">
        <v>2</v>
      </c>
      <c r="C70" s="12"/>
      <c r="D70" s="12">
        <v>45.1</v>
      </c>
      <c r="E70" s="12">
        <v>3</v>
      </c>
      <c r="F70" s="12">
        <v>0</v>
      </c>
      <c r="G70" s="12">
        <v>0</v>
      </c>
      <c r="H70" s="12">
        <v>0</v>
      </c>
      <c r="I70" s="12"/>
      <c r="J70" s="12"/>
      <c r="K70" s="12"/>
      <c r="L70" s="12"/>
      <c r="M70" s="12"/>
      <c r="N70" s="12"/>
      <c r="O70" s="12"/>
      <c r="P70" s="12">
        <v>1</v>
      </c>
      <c r="Q70" s="12">
        <v>178</v>
      </c>
      <c r="R70" s="12">
        <v>201601</v>
      </c>
      <c r="S70" s="12">
        <v>114</v>
      </c>
      <c r="T70" s="12" t="s">
        <v>67</v>
      </c>
      <c r="U70" s="12" t="s">
        <v>4018</v>
      </c>
    </row>
    <row r="71" spans="1:21">
      <c r="A71" s="12">
        <v>68550</v>
      </c>
      <c r="B71" s="12">
        <v>2</v>
      </c>
      <c r="C71" s="12"/>
      <c r="D71" s="12">
        <v>84.1</v>
      </c>
      <c r="E71" s="12">
        <v>3</v>
      </c>
      <c r="F71" s="12">
        <v>0</v>
      </c>
      <c r="G71" s="12">
        <v>0</v>
      </c>
      <c r="H71" s="12">
        <v>0</v>
      </c>
      <c r="I71" s="12"/>
      <c r="J71" s="12"/>
      <c r="K71" s="12"/>
      <c r="L71" s="12"/>
      <c r="M71" s="12"/>
      <c r="N71" s="12"/>
      <c r="O71" s="12"/>
      <c r="P71" s="12">
        <v>1</v>
      </c>
      <c r="Q71" s="12">
        <v>178</v>
      </c>
      <c r="R71" s="12">
        <v>201601</v>
      </c>
      <c r="S71" s="12">
        <v>114</v>
      </c>
      <c r="T71" s="12" t="s">
        <v>67</v>
      </c>
      <c r="U71" s="12" t="s">
        <v>4019</v>
      </c>
    </row>
    <row r="72" spans="1:21">
      <c r="A72" s="12">
        <v>68550</v>
      </c>
      <c r="B72" s="12">
        <v>2</v>
      </c>
      <c r="C72" s="12"/>
      <c r="D72" s="12">
        <v>88.9</v>
      </c>
      <c r="E72" s="12">
        <v>3</v>
      </c>
      <c r="F72" s="12">
        <v>0</v>
      </c>
      <c r="G72" s="12">
        <v>0</v>
      </c>
      <c r="H72" s="12">
        <v>0</v>
      </c>
      <c r="I72" s="12"/>
      <c r="J72" s="12"/>
      <c r="K72" s="12"/>
      <c r="L72" s="12"/>
      <c r="M72" s="12"/>
      <c r="N72" s="12"/>
      <c r="O72" s="12"/>
      <c r="P72" s="12">
        <v>1</v>
      </c>
      <c r="Q72" s="12">
        <v>178</v>
      </c>
      <c r="R72" s="12">
        <v>201601</v>
      </c>
      <c r="S72" s="12">
        <v>114</v>
      </c>
      <c r="T72" s="12" t="s">
        <v>67</v>
      </c>
      <c r="U72" s="12" t="s">
        <v>4020</v>
      </c>
    </row>
    <row r="73" spans="1:21">
      <c r="A73" s="12">
        <v>68550</v>
      </c>
      <c r="B73" s="12">
        <v>2</v>
      </c>
      <c r="C73" s="12"/>
      <c r="D73" s="12">
        <v>85.3</v>
      </c>
      <c r="E73" s="12">
        <v>3</v>
      </c>
      <c r="F73" s="12">
        <v>0</v>
      </c>
      <c r="G73" s="12">
        <v>0</v>
      </c>
      <c r="H73" s="12">
        <v>0</v>
      </c>
      <c r="I73" s="12"/>
      <c r="J73" s="12"/>
      <c r="K73" s="12"/>
      <c r="L73" s="12"/>
      <c r="M73" s="12"/>
      <c r="N73" s="12"/>
      <c r="O73" s="12"/>
      <c r="P73" s="12">
        <v>1</v>
      </c>
      <c r="Q73" s="12">
        <v>178</v>
      </c>
      <c r="R73" s="12">
        <v>201601</v>
      </c>
      <c r="S73" s="12">
        <v>114</v>
      </c>
      <c r="T73" s="12" t="s">
        <v>67</v>
      </c>
      <c r="U73" s="12" t="s">
        <v>4021</v>
      </c>
    </row>
    <row r="74" spans="1:21">
      <c r="A74" s="12">
        <v>68550</v>
      </c>
      <c r="B74" s="12">
        <v>2</v>
      </c>
      <c r="C74" s="12"/>
      <c r="D74" s="12">
        <v>75.8</v>
      </c>
      <c r="E74" s="12">
        <v>3</v>
      </c>
      <c r="F74" s="12">
        <v>0</v>
      </c>
      <c r="G74" s="12">
        <v>0</v>
      </c>
      <c r="H74" s="12">
        <v>0</v>
      </c>
      <c r="I74" s="12"/>
      <c r="J74" s="12"/>
      <c r="K74" s="12"/>
      <c r="L74" s="12"/>
      <c r="M74" s="12"/>
      <c r="N74" s="12"/>
      <c r="O74" s="12"/>
      <c r="P74" s="12">
        <v>1</v>
      </c>
      <c r="Q74" s="12">
        <v>178</v>
      </c>
      <c r="R74" s="12">
        <v>201601</v>
      </c>
      <c r="S74" s="12">
        <v>114</v>
      </c>
      <c r="T74" s="12" t="s">
        <v>67</v>
      </c>
      <c r="U74" s="12" t="s">
        <v>4022</v>
      </c>
    </row>
    <row r="75" spans="1:21">
      <c r="A75" s="12">
        <v>68550</v>
      </c>
      <c r="B75" s="12">
        <v>2</v>
      </c>
      <c r="C75" s="12"/>
      <c r="D75" s="12">
        <v>87.2</v>
      </c>
      <c r="E75" s="12">
        <v>3</v>
      </c>
      <c r="F75" s="12">
        <v>0</v>
      </c>
      <c r="G75" s="12">
        <v>0</v>
      </c>
      <c r="H75" s="12">
        <v>0</v>
      </c>
      <c r="I75" s="12"/>
      <c r="J75" s="12"/>
      <c r="K75" s="12"/>
      <c r="L75" s="12"/>
      <c r="M75" s="12"/>
      <c r="N75" s="12"/>
      <c r="O75" s="12"/>
      <c r="P75" s="12">
        <v>1</v>
      </c>
      <c r="Q75" s="12">
        <v>178</v>
      </c>
      <c r="R75" s="12">
        <v>201601</v>
      </c>
      <c r="S75" s="12">
        <v>114</v>
      </c>
      <c r="T75" s="12" t="s">
        <v>67</v>
      </c>
      <c r="U75" s="12" t="s">
        <v>4023</v>
      </c>
    </row>
    <row r="76" spans="1:21">
      <c r="A76" s="12">
        <v>68550</v>
      </c>
      <c r="B76" s="12">
        <v>2</v>
      </c>
      <c r="C76" s="12"/>
      <c r="D76" s="12">
        <v>90.9</v>
      </c>
      <c r="E76" s="12">
        <v>3</v>
      </c>
      <c r="F76" s="12">
        <v>0</v>
      </c>
      <c r="G76" s="12">
        <v>0</v>
      </c>
      <c r="H76" s="12">
        <v>0</v>
      </c>
      <c r="I76" s="12"/>
      <c r="J76" s="12"/>
      <c r="K76" s="12"/>
      <c r="L76" s="12"/>
      <c r="M76" s="12"/>
      <c r="N76" s="12"/>
      <c r="O76" s="12"/>
      <c r="P76" s="12">
        <v>1</v>
      </c>
      <c r="Q76" s="12">
        <v>178</v>
      </c>
      <c r="R76" s="12">
        <v>201601</v>
      </c>
      <c r="S76" s="12">
        <v>114</v>
      </c>
      <c r="T76" s="12" t="s">
        <v>67</v>
      </c>
      <c r="U76" s="12" t="s">
        <v>4024</v>
      </c>
    </row>
    <row r="77" spans="1:21">
      <c r="A77" s="12">
        <v>68550</v>
      </c>
      <c r="B77" s="12">
        <v>2</v>
      </c>
      <c r="C77" s="12"/>
      <c r="D77" s="12">
        <v>37.799999999999997</v>
      </c>
      <c r="E77" s="12">
        <v>3</v>
      </c>
      <c r="F77" s="12">
        <v>0</v>
      </c>
      <c r="G77" s="12">
        <v>0</v>
      </c>
      <c r="H77" s="12">
        <v>0</v>
      </c>
      <c r="I77" s="12"/>
      <c r="J77" s="12"/>
      <c r="K77" s="12"/>
      <c r="L77" s="12"/>
      <c r="M77" s="12"/>
      <c r="N77" s="12"/>
      <c r="O77" s="12"/>
      <c r="P77" s="12">
        <v>1</v>
      </c>
      <c r="Q77" s="12">
        <v>178</v>
      </c>
      <c r="R77" s="12">
        <v>201601</v>
      </c>
      <c r="S77" s="12">
        <v>114</v>
      </c>
      <c r="T77" s="12" t="s">
        <v>67</v>
      </c>
      <c r="U77" s="12" t="s">
        <v>4025</v>
      </c>
    </row>
    <row r="78" spans="1:21">
      <c r="A78" s="12">
        <v>68550</v>
      </c>
      <c r="B78" s="12">
        <v>2</v>
      </c>
      <c r="C78" s="12"/>
      <c r="D78" s="12">
        <v>40.799999999999997</v>
      </c>
      <c r="E78" s="12">
        <v>2</v>
      </c>
      <c r="F78" s="12">
        <v>0</v>
      </c>
      <c r="G78" s="12">
        <v>0</v>
      </c>
      <c r="H78" s="12">
        <v>0</v>
      </c>
      <c r="I78" s="12"/>
      <c r="J78" s="12"/>
      <c r="K78" s="12"/>
      <c r="L78" s="12"/>
      <c r="M78" s="12"/>
      <c r="N78" s="12"/>
      <c r="O78" s="12"/>
      <c r="P78" s="12">
        <v>1</v>
      </c>
      <c r="Q78" s="12">
        <v>178</v>
      </c>
      <c r="R78" s="12">
        <v>201601</v>
      </c>
      <c r="S78" s="12">
        <v>114</v>
      </c>
      <c r="T78" s="12" t="s">
        <v>67</v>
      </c>
      <c r="U78" s="12" t="s">
        <v>4026</v>
      </c>
    </row>
    <row r="79" spans="1:21">
      <c r="A79" s="12">
        <v>68550</v>
      </c>
      <c r="B79" s="12">
        <v>2</v>
      </c>
      <c r="C79" s="12"/>
      <c r="D79" s="12">
        <v>27.3</v>
      </c>
      <c r="E79" s="12">
        <v>2</v>
      </c>
      <c r="F79" s="12">
        <v>0</v>
      </c>
      <c r="G79" s="12">
        <v>0</v>
      </c>
      <c r="H79" s="12">
        <v>0</v>
      </c>
      <c r="I79" s="12"/>
      <c r="J79" s="12"/>
      <c r="K79" s="12"/>
      <c r="L79" s="12"/>
      <c r="M79" s="12"/>
      <c r="N79" s="12"/>
      <c r="O79" s="12"/>
      <c r="P79" s="12">
        <v>1</v>
      </c>
      <c r="Q79" s="12">
        <v>178</v>
      </c>
      <c r="R79" s="12">
        <v>201601</v>
      </c>
      <c r="S79" s="12">
        <v>114</v>
      </c>
      <c r="T79" s="12" t="s">
        <v>67</v>
      </c>
      <c r="U79" s="12" t="s">
        <v>4027</v>
      </c>
    </row>
    <row r="80" spans="1:21">
      <c r="A80" s="12">
        <v>68550</v>
      </c>
      <c r="B80" s="12">
        <v>2</v>
      </c>
      <c r="C80" s="12"/>
      <c r="D80" s="12">
        <v>48.6</v>
      </c>
      <c r="E80" s="12">
        <v>2</v>
      </c>
      <c r="F80" s="12">
        <v>0</v>
      </c>
      <c r="G80" s="12">
        <v>0</v>
      </c>
      <c r="H80" s="12">
        <v>0</v>
      </c>
      <c r="I80" s="12"/>
      <c r="J80" s="12"/>
      <c r="K80" s="12"/>
      <c r="L80" s="12"/>
      <c r="M80" s="12"/>
      <c r="N80" s="12"/>
      <c r="O80" s="12"/>
      <c r="P80" s="12">
        <v>1</v>
      </c>
      <c r="Q80" s="12">
        <v>178</v>
      </c>
      <c r="R80" s="12">
        <v>201601</v>
      </c>
      <c r="S80" s="12">
        <v>114</v>
      </c>
      <c r="T80" s="12" t="s">
        <v>67</v>
      </c>
      <c r="U80" s="12" t="s">
        <v>4028</v>
      </c>
    </row>
    <row r="81" spans="1:21">
      <c r="A81" s="12">
        <v>68550</v>
      </c>
      <c r="B81" s="12">
        <v>2</v>
      </c>
      <c r="C81" s="12"/>
      <c r="D81" s="12">
        <v>41.5</v>
      </c>
      <c r="E81" s="12">
        <v>2</v>
      </c>
      <c r="F81" s="12">
        <v>0</v>
      </c>
      <c r="G81" s="12">
        <v>0</v>
      </c>
      <c r="H81" s="12">
        <v>0</v>
      </c>
      <c r="I81" s="12"/>
      <c r="J81" s="12"/>
      <c r="K81" s="12"/>
      <c r="L81" s="12"/>
      <c r="M81" s="12"/>
      <c r="N81" s="12"/>
      <c r="O81" s="12"/>
      <c r="P81" s="12">
        <v>1</v>
      </c>
      <c r="Q81" s="12">
        <v>178</v>
      </c>
      <c r="R81" s="12">
        <v>201601</v>
      </c>
      <c r="S81" s="12">
        <v>114</v>
      </c>
      <c r="T81" s="12" t="s">
        <v>67</v>
      </c>
      <c r="U81" s="12" t="s">
        <v>4029</v>
      </c>
    </row>
    <row r="82" spans="1:21">
      <c r="A82" s="12">
        <v>68550</v>
      </c>
      <c r="B82" s="12">
        <v>2</v>
      </c>
      <c r="C82" s="12"/>
      <c r="D82" s="12">
        <v>41</v>
      </c>
      <c r="E82" s="12">
        <v>2</v>
      </c>
      <c r="F82" s="12">
        <v>0</v>
      </c>
      <c r="G82" s="12">
        <v>0</v>
      </c>
      <c r="H82" s="12">
        <v>0</v>
      </c>
      <c r="I82" s="12"/>
      <c r="J82" s="12"/>
      <c r="K82" s="12"/>
      <c r="L82" s="12"/>
      <c r="M82" s="12"/>
      <c r="N82" s="12"/>
      <c r="O82" s="12"/>
      <c r="P82" s="12">
        <v>1</v>
      </c>
      <c r="Q82" s="12">
        <v>178</v>
      </c>
      <c r="R82" s="12">
        <v>201601</v>
      </c>
      <c r="S82" s="12">
        <v>114</v>
      </c>
      <c r="T82" s="12" t="s">
        <v>67</v>
      </c>
      <c r="U82" s="12" t="s">
        <v>4030</v>
      </c>
    </row>
    <row r="83" spans="1:21">
      <c r="A83" s="12">
        <v>68550</v>
      </c>
      <c r="B83" s="12">
        <v>2</v>
      </c>
      <c r="C83" s="12"/>
      <c r="D83" s="12">
        <v>37.700000000000003</v>
      </c>
      <c r="E83" s="12">
        <v>2</v>
      </c>
      <c r="F83" s="12">
        <v>0</v>
      </c>
      <c r="G83" s="12">
        <v>0</v>
      </c>
      <c r="H83" s="12">
        <v>0</v>
      </c>
      <c r="I83" s="12"/>
      <c r="J83" s="12"/>
      <c r="K83" s="12"/>
      <c r="L83" s="12"/>
      <c r="M83" s="12"/>
      <c r="N83" s="12"/>
      <c r="O83" s="12"/>
      <c r="P83" s="12">
        <v>1</v>
      </c>
      <c r="Q83" s="12">
        <v>178</v>
      </c>
      <c r="R83" s="12">
        <v>201601</v>
      </c>
      <c r="S83" s="12">
        <v>114</v>
      </c>
      <c r="T83" s="12" t="s">
        <v>67</v>
      </c>
      <c r="U83" s="12" t="s">
        <v>4031</v>
      </c>
    </row>
    <row r="84" spans="1:21">
      <c r="A84" s="12">
        <v>68550</v>
      </c>
      <c r="B84" s="12">
        <v>2</v>
      </c>
      <c r="C84" s="12"/>
      <c r="D84" s="12">
        <v>67.8</v>
      </c>
      <c r="E84" s="12">
        <v>2</v>
      </c>
      <c r="F84" s="12">
        <v>0</v>
      </c>
      <c r="G84" s="12">
        <v>0</v>
      </c>
      <c r="H84" s="12">
        <v>0</v>
      </c>
      <c r="I84" s="12"/>
      <c r="J84" s="12"/>
      <c r="K84" s="12"/>
      <c r="L84" s="12"/>
      <c r="M84" s="12"/>
      <c r="N84" s="12"/>
      <c r="O84" s="12"/>
      <c r="P84" s="12">
        <v>1</v>
      </c>
      <c r="Q84" s="12">
        <v>178</v>
      </c>
      <c r="R84" s="12">
        <v>201601</v>
      </c>
      <c r="S84" s="12">
        <v>114</v>
      </c>
      <c r="T84" s="12" t="s">
        <v>67</v>
      </c>
      <c r="U84" s="12" t="s">
        <v>4032</v>
      </c>
    </row>
    <row r="85" spans="1:21">
      <c r="A85" s="12">
        <v>68550</v>
      </c>
      <c r="B85" s="12">
        <v>2</v>
      </c>
      <c r="C85" s="12"/>
      <c r="D85" s="12">
        <v>39</v>
      </c>
      <c r="E85" s="12">
        <v>2</v>
      </c>
      <c r="F85" s="12">
        <v>0</v>
      </c>
      <c r="G85" s="12">
        <v>0</v>
      </c>
      <c r="H85" s="12">
        <v>0</v>
      </c>
      <c r="I85" s="12"/>
      <c r="J85" s="12"/>
      <c r="K85" s="12"/>
      <c r="L85" s="12"/>
      <c r="M85" s="12"/>
      <c r="N85" s="12"/>
      <c r="O85" s="12"/>
      <c r="P85" s="12">
        <v>1</v>
      </c>
      <c r="Q85" s="12">
        <v>178</v>
      </c>
      <c r="R85" s="12">
        <v>201601</v>
      </c>
      <c r="S85" s="12">
        <v>114</v>
      </c>
      <c r="T85" s="12" t="s">
        <v>67</v>
      </c>
      <c r="U85" s="12" t="s">
        <v>4033</v>
      </c>
    </row>
    <row r="86" spans="1:21">
      <c r="A86" s="12">
        <v>68550</v>
      </c>
      <c r="B86" s="12">
        <v>2</v>
      </c>
      <c r="C86" s="12"/>
      <c r="D86" s="12">
        <v>40.5</v>
      </c>
      <c r="E86" s="12">
        <v>2</v>
      </c>
      <c r="F86" s="12">
        <v>0</v>
      </c>
      <c r="G86" s="12">
        <v>0</v>
      </c>
      <c r="H86" s="12">
        <v>0</v>
      </c>
      <c r="I86" s="12"/>
      <c r="J86" s="12"/>
      <c r="K86" s="12"/>
      <c r="L86" s="12"/>
      <c r="M86" s="12"/>
      <c r="N86" s="12"/>
      <c r="O86" s="12"/>
      <c r="P86" s="12">
        <v>1</v>
      </c>
      <c r="Q86" s="12">
        <v>178</v>
      </c>
      <c r="R86" s="12">
        <v>201601</v>
      </c>
      <c r="S86" s="12">
        <v>114</v>
      </c>
      <c r="T86" s="12" t="s">
        <v>67</v>
      </c>
      <c r="U86" s="12" t="s">
        <v>4034</v>
      </c>
    </row>
    <row r="87" spans="1:21">
      <c r="A87" s="12">
        <v>68550</v>
      </c>
      <c r="B87" s="12">
        <v>2</v>
      </c>
      <c r="C87" s="12"/>
      <c r="D87" s="12">
        <v>39.700000000000003</v>
      </c>
      <c r="E87" s="12">
        <v>2</v>
      </c>
      <c r="F87" s="12">
        <v>0</v>
      </c>
      <c r="G87" s="12">
        <v>0</v>
      </c>
      <c r="H87" s="12">
        <v>0</v>
      </c>
      <c r="I87" s="12"/>
      <c r="J87" s="12"/>
      <c r="K87" s="12"/>
      <c r="L87" s="12"/>
      <c r="M87" s="12"/>
      <c r="N87" s="12"/>
      <c r="O87" s="12"/>
      <c r="P87" s="12">
        <v>1</v>
      </c>
      <c r="Q87" s="12">
        <v>178</v>
      </c>
      <c r="R87" s="12">
        <v>201601</v>
      </c>
      <c r="S87" s="12">
        <v>114</v>
      </c>
      <c r="T87" s="12" t="s">
        <v>67</v>
      </c>
      <c r="U87" s="12" t="s">
        <v>4035</v>
      </c>
    </row>
    <row r="88" spans="1:21">
      <c r="A88" s="12">
        <v>68550</v>
      </c>
      <c r="B88" s="12">
        <v>2</v>
      </c>
      <c r="C88" s="12"/>
      <c r="D88" s="12">
        <v>92.2</v>
      </c>
      <c r="E88" s="12">
        <v>2</v>
      </c>
      <c r="F88" s="12">
        <v>0</v>
      </c>
      <c r="G88" s="12">
        <v>0</v>
      </c>
      <c r="H88" s="12">
        <v>0</v>
      </c>
      <c r="I88" s="12"/>
      <c r="J88" s="12"/>
      <c r="K88" s="12"/>
      <c r="L88" s="12"/>
      <c r="M88" s="12"/>
      <c r="N88" s="12"/>
      <c r="O88" s="12"/>
      <c r="P88" s="12">
        <v>1</v>
      </c>
      <c r="Q88" s="12">
        <v>178</v>
      </c>
      <c r="R88" s="12">
        <v>201601</v>
      </c>
      <c r="S88" s="12">
        <v>114</v>
      </c>
      <c r="T88" s="12" t="s">
        <v>67</v>
      </c>
      <c r="U88" s="12" t="s">
        <v>4036</v>
      </c>
    </row>
    <row r="89" spans="1:21">
      <c r="A89" s="12">
        <v>68550</v>
      </c>
      <c r="B89" s="12">
        <v>2</v>
      </c>
      <c r="C89" s="12"/>
      <c r="D89" s="12">
        <v>92.3</v>
      </c>
      <c r="E89" s="12">
        <v>2</v>
      </c>
      <c r="F89" s="12">
        <v>0</v>
      </c>
      <c r="G89" s="12">
        <v>0</v>
      </c>
      <c r="H89" s="12">
        <v>0</v>
      </c>
      <c r="I89" s="12"/>
      <c r="J89" s="12"/>
      <c r="K89" s="12"/>
      <c r="L89" s="12"/>
      <c r="M89" s="12"/>
      <c r="N89" s="12"/>
      <c r="O89" s="12"/>
      <c r="P89" s="12">
        <v>1</v>
      </c>
      <c r="Q89" s="12">
        <v>178</v>
      </c>
      <c r="R89" s="12">
        <v>201601</v>
      </c>
      <c r="S89" s="12">
        <v>114</v>
      </c>
      <c r="T89" s="12" t="s">
        <v>67</v>
      </c>
      <c r="U89" s="12" t="s">
        <v>4037</v>
      </c>
    </row>
    <row r="90" spans="1:21">
      <c r="A90" s="12">
        <v>68550</v>
      </c>
      <c r="B90" s="12">
        <v>2</v>
      </c>
      <c r="C90" s="12"/>
      <c r="D90" s="12">
        <v>49.3</v>
      </c>
      <c r="E90" s="12">
        <v>2</v>
      </c>
      <c r="F90" s="12">
        <v>0</v>
      </c>
      <c r="G90" s="12">
        <v>0</v>
      </c>
      <c r="H90" s="12">
        <v>0</v>
      </c>
      <c r="I90" s="12"/>
      <c r="J90" s="12"/>
      <c r="K90" s="12"/>
      <c r="L90" s="12"/>
      <c r="M90" s="12"/>
      <c r="N90" s="12"/>
      <c r="O90" s="12"/>
      <c r="P90" s="12">
        <v>1</v>
      </c>
      <c r="Q90" s="12">
        <v>178</v>
      </c>
      <c r="R90" s="12">
        <v>201601</v>
      </c>
      <c r="S90" s="12">
        <v>114</v>
      </c>
      <c r="T90" s="12" t="s">
        <v>67</v>
      </c>
      <c r="U90" s="12" t="s">
        <v>4038</v>
      </c>
    </row>
    <row r="91" spans="1:21">
      <c r="A91" s="12">
        <v>68550</v>
      </c>
      <c r="B91" s="12">
        <v>2</v>
      </c>
      <c r="C91" s="12"/>
      <c r="D91" s="12">
        <v>69.2</v>
      </c>
      <c r="E91" s="12">
        <v>2</v>
      </c>
      <c r="F91" s="12">
        <v>0</v>
      </c>
      <c r="G91" s="12">
        <v>0</v>
      </c>
      <c r="H91" s="12">
        <v>0</v>
      </c>
      <c r="I91" s="12"/>
      <c r="J91" s="12"/>
      <c r="K91" s="12"/>
      <c r="L91" s="12"/>
      <c r="M91" s="12"/>
      <c r="N91" s="12"/>
      <c r="O91" s="12"/>
      <c r="P91" s="12">
        <v>1</v>
      </c>
      <c r="Q91" s="12">
        <v>178</v>
      </c>
      <c r="R91" s="12">
        <v>201601</v>
      </c>
      <c r="S91" s="12">
        <v>114</v>
      </c>
      <c r="T91" s="12" t="s">
        <v>67</v>
      </c>
      <c r="U91" s="12" t="s">
        <v>4039</v>
      </c>
    </row>
    <row r="92" spans="1:21">
      <c r="A92" s="12">
        <v>68550</v>
      </c>
      <c r="B92" s="12">
        <v>2</v>
      </c>
      <c r="C92" s="12"/>
      <c r="D92" s="12">
        <v>106.6</v>
      </c>
      <c r="E92" s="12">
        <v>2</v>
      </c>
      <c r="F92" s="12">
        <v>0</v>
      </c>
      <c r="G92" s="12">
        <v>0</v>
      </c>
      <c r="H92" s="12">
        <v>1</v>
      </c>
      <c r="I92" s="12"/>
      <c r="J92" s="12"/>
      <c r="K92" s="12"/>
      <c r="L92" s="12"/>
      <c r="M92" s="12"/>
      <c r="N92" s="12"/>
      <c r="O92" s="12"/>
      <c r="P92" s="12">
        <v>1</v>
      </c>
      <c r="Q92" s="12">
        <v>178</v>
      </c>
      <c r="R92" s="12">
        <v>201601</v>
      </c>
      <c r="S92" s="12">
        <v>114</v>
      </c>
      <c r="T92" s="12" t="s">
        <v>67</v>
      </c>
      <c r="U92" s="12" t="s">
        <v>4040</v>
      </c>
    </row>
    <row r="93" spans="1:21">
      <c r="A93" s="12">
        <v>68570</v>
      </c>
      <c r="B93" s="12">
        <v>2</v>
      </c>
      <c r="C93" s="12"/>
      <c r="D93" s="12">
        <v>46.4</v>
      </c>
      <c r="E93" s="12">
        <v>2</v>
      </c>
      <c r="F93" s="12">
        <v>0</v>
      </c>
      <c r="G93" s="12">
        <v>0</v>
      </c>
      <c r="H93" s="12">
        <v>0</v>
      </c>
      <c r="I93" s="12"/>
      <c r="J93" s="12"/>
      <c r="K93" s="12"/>
      <c r="L93" s="12"/>
      <c r="M93" s="12"/>
      <c r="N93" s="12"/>
      <c r="O93" s="12"/>
      <c r="P93" s="12">
        <v>3.7891599999999999</v>
      </c>
      <c r="Q93" s="12">
        <v>178</v>
      </c>
      <c r="R93" s="12">
        <v>201601</v>
      </c>
      <c r="S93" s="12">
        <v>105</v>
      </c>
      <c r="T93" s="12" t="s">
        <v>94</v>
      </c>
      <c r="U93" s="12" t="s">
        <v>4041</v>
      </c>
    </row>
    <row r="94" spans="1:21">
      <c r="A94" s="12">
        <v>68570</v>
      </c>
      <c r="B94" s="12">
        <v>2</v>
      </c>
      <c r="C94" s="12"/>
      <c r="D94" s="12">
        <v>50.4</v>
      </c>
      <c r="E94" s="12">
        <v>2</v>
      </c>
      <c r="F94" s="12">
        <v>0</v>
      </c>
      <c r="G94" s="12">
        <v>0</v>
      </c>
      <c r="H94" s="12">
        <v>0</v>
      </c>
      <c r="I94" s="12"/>
      <c r="J94" s="12"/>
      <c r="K94" s="12"/>
      <c r="L94" s="12"/>
      <c r="M94" s="12"/>
      <c r="N94" s="12"/>
      <c r="O94" s="12"/>
      <c r="P94" s="12">
        <v>3.7891599999999999</v>
      </c>
      <c r="Q94" s="12">
        <v>178</v>
      </c>
      <c r="R94" s="12">
        <v>201601</v>
      </c>
      <c r="S94" s="12">
        <v>105</v>
      </c>
      <c r="T94" s="12" t="s">
        <v>94</v>
      </c>
      <c r="U94" s="12" t="s">
        <v>4042</v>
      </c>
    </row>
    <row r="95" spans="1:21">
      <c r="A95" s="12">
        <v>68570</v>
      </c>
      <c r="B95" s="12">
        <v>2</v>
      </c>
      <c r="C95" s="12"/>
      <c r="D95" s="12">
        <v>48.4</v>
      </c>
      <c r="E95" s="12">
        <v>0</v>
      </c>
      <c r="F95" s="12">
        <v>0</v>
      </c>
      <c r="G95" s="12">
        <v>0</v>
      </c>
      <c r="H95" s="12">
        <v>0</v>
      </c>
      <c r="I95" s="12"/>
      <c r="J95" s="12"/>
      <c r="K95" s="12"/>
      <c r="L95" s="12"/>
      <c r="M95" s="12"/>
      <c r="N95" s="12"/>
      <c r="O95" s="12"/>
      <c r="P95" s="12">
        <v>3.7891599999999999</v>
      </c>
      <c r="Q95" s="12">
        <v>178</v>
      </c>
      <c r="R95" s="12">
        <v>201601</v>
      </c>
      <c r="S95" s="12">
        <v>105</v>
      </c>
      <c r="T95" s="12" t="s">
        <v>94</v>
      </c>
      <c r="U95" s="12" t="s">
        <v>4043</v>
      </c>
    </row>
    <row r="96" spans="1:21">
      <c r="A96" s="12">
        <v>68570</v>
      </c>
      <c r="B96" s="12">
        <v>2</v>
      </c>
      <c r="C96" s="12"/>
      <c r="D96" s="12">
        <v>60.9</v>
      </c>
      <c r="E96" s="12">
        <v>1</v>
      </c>
      <c r="F96" s="12">
        <v>0</v>
      </c>
      <c r="G96" s="12">
        <v>0</v>
      </c>
      <c r="H96" s="12">
        <v>0</v>
      </c>
      <c r="I96" s="12"/>
      <c r="J96" s="12"/>
      <c r="K96" s="12"/>
      <c r="L96" s="12"/>
      <c r="M96" s="12"/>
      <c r="N96" s="12"/>
      <c r="O96" s="12"/>
      <c r="P96" s="12">
        <v>3.7891599999999999</v>
      </c>
      <c r="Q96" s="12">
        <v>178</v>
      </c>
      <c r="R96" s="12">
        <v>201601</v>
      </c>
      <c r="S96" s="12">
        <v>105</v>
      </c>
      <c r="T96" s="12" t="s">
        <v>94</v>
      </c>
      <c r="U96" s="12" t="s">
        <v>4044</v>
      </c>
    </row>
    <row r="97" spans="1:21">
      <c r="A97" s="12">
        <v>68570</v>
      </c>
      <c r="B97" s="12">
        <v>2</v>
      </c>
      <c r="C97" s="12"/>
      <c r="D97" s="12">
        <v>40.700000000000003</v>
      </c>
      <c r="E97" s="12">
        <v>2</v>
      </c>
      <c r="F97" s="12">
        <v>0</v>
      </c>
      <c r="G97" s="12">
        <v>0</v>
      </c>
      <c r="H97" s="12">
        <v>0</v>
      </c>
      <c r="I97" s="12"/>
      <c r="J97" s="12"/>
      <c r="K97" s="12"/>
      <c r="L97" s="12"/>
      <c r="M97" s="12"/>
      <c r="N97" s="12"/>
      <c r="O97" s="12"/>
      <c r="P97" s="12">
        <v>3.7891599999999999</v>
      </c>
      <c r="Q97" s="12">
        <v>178</v>
      </c>
      <c r="R97" s="12">
        <v>201601</v>
      </c>
      <c r="S97" s="12">
        <v>105</v>
      </c>
      <c r="T97" s="12" t="s">
        <v>94</v>
      </c>
      <c r="U97" s="12" t="s">
        <v>4045</v>
      </c>
    </row>
    <row r="98" spans="1:21">
      <c r="A98" s="12">
        <v>68570</v>
      </c>
      <c r="B98" s="12">
        <v>2</v>
      </c>
      <c r="C98" s="12"/>
      <c r="D98" s="12">
        <v>66.099999999999994</v>
      </c>
      <c r="E98" s="12">
        <v>2</v>
      </c>
      <c r="F98" s="12">
        <v>0</v>
      </c>
      <c r="G98" s="12">
        <v>0</v>
      </c>
      <c r="H98" s="12">
        <v>0</v>
      </c>
      <c r="I98" s="12"/>
      <c r="J98" s="12"/>
      <c r="K98" s="12"/>
      <c r="L98" s="12"/>
      <c r="M98" s="12"/>
      <c r="N98" s="12"/>
      <c r="O98" s="12"/>
      <c r="P98" s="12">
        <v>3.7891599999999999</v>
      </c>
      <c r="Q98" s="12">
        <v>178</v>
      </c>
      <c r="R98" s="12">
        <v>201601</v>
      </c>
      <c r="S98" s="12">
        <v>105</v>
      </c>
      <c r="T98" s="12" t="s">
        <v>94</v>
      </c>
      <c r="U98" s="12" t="s">
        <v>4046</v>
      </c>
    </row>
    <row r="99" spans="1:21">
      <c r="A99" s="12">
        <v>68570</v>
      </c>
      <c r="B99" s="12">
        <v>2</v>
      </c>
      <c r="C99" s="12"/>
      <c r="D99" s="12">
        <v>44.6</v>
      </c>
      <c r="E99" s="12">
        <v>2</v>
      </c>
      <c r="F99" s="12">
        <v>0</v>
      </c>
      <c r="G99" s="12">
        <v>0</v>
      </c>
      <c r="H99" s="12">
        <v>0</v>
      </c>
      <c r="I99" s="12"/>
      <c r="J99" s="12"/>
      <c r="K99" s="12"/>
      <c r="L99" s="12"/>
      <c r="M99" s="12"/>
      <c r="N99" s="12"/>
      <c r="O99" s="12"/>
      <c r="P99" s="12">
        <v>3.7891599999999999</v>
      </c>
      <c r="Q99" s="12">
        <v>178</v>
      </c>
      <c r="R99" s="12">
        <v>201601</v>
      </c>
      <c r="S99" s="12">
        <v>105</v>
      </c>
      <c r="T99" s="12" t="s">
        <v>94</v>
      </c>
      <c r="U99" s="12" t="s">
        <v>4047</v>
      </c>
    </row>
    <row r="100" spans="1:21">
      <c r="A100" s="12">
        <v>68570</v>
      </c>
      <c r="B100" s="12">
        <v>2</v>
      </c>
      <c r="C100" s="12"/>
      <c r="D100" s="12">
        <v>62.5</v>
      </c>
      <c r="E100" s="12">
        <v>0</v>
      </c>
      <c r="F100" s="12">
        <v>0</v>
      </c>
      <c r="G100" s="12">
        <v>0</v>
      </c>
      <c r="H100" s="12">
        <v>0</v>
      </c>
      <c r="I100" s="12"/>
      <c r="J100" s="12"/>
      <c r="K100" s="12"/>
      <c r="L100" s="12"/>
      <c r="M100" s="12"/>
      <c r="N100" s="12"/>
      <c r="O100" s="12"/>
      <c r="P100" s="12">
        <v>3.7891599999999999</v>
      </c>
      <c r="Q100" s="12">
        <v>178</v>
      </c>
      <c r="R100" s="12">
        <v>201601</v>
      </c>
      <c r="S100" s="12">
        <v>105</v>
      </c>
      <c r="T100" s="12" t="s">
        <v>94</v>
      </c>
      <c r="U100" s="12" t="s">
        <v>4048</v>
      </c>
    </row>
    <row r="101" spans="1:21">
      <c r="A101" s="12">
        <v>68570</v>
      </c>
      <c r="B101" s="12">
        <v>2</v>
      </c>
      <c r="C101" s="12"/>
      <c r="D101" s="12">
        <v>59.5</v>
      </c>
      <c r="E101" s="12">
        <v>2</v>
      </c>
      <c r="F101" s="12">
        <v>0</v>
      </c>
      <c r="G101" s="12">
        <v>0</v>
      </c>
      <c r="H101" s="12">
        <v>0</v>
      </c>
      <c r="I101" s="12"/>
      <c r="J101" s="12"/>
      <c r="K101" s="12"/>
      <c r="L101" s="12"/>
      <c r="M101" s="12"/>
      <c r="N101" s="12"/>
      <c r="O101" s="12"/>
      <c r="P101" s="12">
        <v>3.7891599999999999</v>
      </c>
      <c r="Q101" s="12">
        <v>178</v>
      </c>
      <c r="R101" s="12">
        <v>201601</v>
      </c>
      <c r="S101" s="12">
        <v>105</v>
      </c>
      <c r="T101" s="12" t="s">
        <v>94</v>
      </c>
      <c r="U101" s="12" t="s">
        <v>4049</v>
      </c>
    </row>
    <row r="102" spans="1:21">
      <c r="A102" s="12">
        <v>68570</v>
      </c>
      <c r="B102" s="12">
        <v>2</v>
      </c>
      <c r="C102" s="12"/>
      <c r="D102" s="12">
        <v>48.9</v>
      </c>
      <c r="E102" s="12">
        <v>2</v>
      </c>
      <c r="F102" s="12">
        <v>0</v>
      </c>
      <c r="G102" s="12">
        <v>0</v>
      </c>
      <c r="H102" s="12">
        <v>0</v>
      </c>
      <c r="I102" s="12"/>
      <c r="J102" s="12"/>
      <c r="K102" s="12"/>
      <c r="L102" s="12"/>
      <c r="M102" s="12"/>
      <c r="N102" s="12"/>
      <c r="O102" s="12"/>
      <c r="P102" s="12">
        <v>3.7891599999999999</v>
      </c>
      <c r="Q102" s="12">
        <v>178</v>
      </c>
      <c r="R102" s="12">
        <v>201601</v>
      </c>
      <c r="S102" s="12">
        <v>105</v>
      </c>
      <c r="T102" s="12" t="s">
        <v>94</v>
      </c>
      <c r="U102" s="12" t="s">
        <v>4050</v>
      </c>
    </row>
    <row r="103" spans="1:21">
      <c r="A103" s="12">
        <v>68570</v>
      </c>
      <c r="B103" s="12">
        <v>2</v>
      </c>
      <c r="C103" s="12"/>
      <c r="D103" s="12">
        <v>51.2</v>
      </c>
      <c r="E103" s="12">
        <v>2</v>
      </c>
      <c r="F103" s="12">
        <v>0</v>
      </c>
      <c r="G103" s="12">
        <v>0</v>
      </c>
      <c r="H103" s="12">
        <v>0</v>
      </c>
      <c r="I103" s="12"/>
      <c r="J103" s="12"/>
      <c r="K103" s="12"/>
      <c r="L103" s="12"/>
      <c r="M103" s="12"/>
      <c r="N103" s="12"/>
      <c r="O103" s="12"/>
      <c r="P103" s="12">
        <v>3.7891599999999999</v>
      </c>
      <c r="Q103" s="12">
        <v>178</v>
      </c>
      <c r="R103" s="12">
        <v>201601</v>
      </c>
      <c r="S103" s="12">
        <v>105</v>
      </c>
      <c r="T103" s="12" t="s">
        <v>94</v>
      </c>
      <c r="U103" s="12" t="s">
        <v>4051</v>
      </c>
    </row>
    <row r="104" spans="1:21">
      <c r="A104" s="12">
        <v>68570</v>
      </c>
      <c r="B104" s="12">
        <v>2</v>
      </c>
      <c r="C104" s="12"/>
      <c r="D104" s="12">
        <v>52.5</v>
      </c>
      <c r="E104" s="12">
        <v>1</v>
      </c>
      <c r="F104" s="12">
        <v>0</v>
      </c>
      <c r="G104" s="12">
        <v>0</v>
      </c>
      <c r="H104" s="12">
        <v>0</v>
      </c>
      <c r="I104" s="12"/>
      <c r="J104" s="12"/>
      <c r="K104" s="12"/>
      <c r="L104" s="12"/>
      <c r="M104" s="12"/>
      <c r="N104" s="12"/>
      <c r="O104" s="12"/>
      <c r="P104" s="12">
        <v>3.7891599999999999</v>
      </c>
      <c r="Q104" s="12">
        <v>178</v>
      </c>
      <c r="R104" s="12">
        <v>201601</v>
      </c>
      <c r="S104" s="12">
        <v>105</v>
      </c>
      <c r="T104" s="12" t="s">
        <v>94</v>
      </c>
      <c r="U104" s="12" t="s">
        <v>4052</v>
      </c>
    </row>
    <row r="105" spans="1:21">
      <c r="A105" s="12">
        <v>68570</v>
      </c>
      <c r="B105" s="12">
        <v>2</v>
      </c>
      <c r="C105" s="12"/>
      <c r="D105" s="12">
        <v>33.4</v>
      </c>
      <c r="E105" s="12">
        <v>1</v>
      </c>
      <c r="F105" s="12">
        <v>0</v>
      </c>
      <c r="G105" s="12">
        <v>0</v>
      </c>
      <c r="H105" s="12">
        <v>0</v>
      </c>
      <c r="I105" s="12"/>
      <c r="J105" s="12"/>
      <c r="K105" s="12"/>
      <c r="L105" s="12"/>
      <c r="M105" s="12"/>
      <c r="N105" s="12"/>
      <c r="O105" s="12"/>
      <c r="P105" s="12">
        <v>3.7891599999999999</v>
      </c>
      <c r="Q105" s="12">
        <v>178</v>
      </c>
      <c r="R105" s="12">
        <v>201601</v>
      </c>
      <c r="S105" s="12">
        <v>105</v>
      </c>
      <c r="T105" s="12" t="s">
        <v>94</v>
      </c>
      <c r="U105" s="12" t="s">
        <v>4053</v>
      </c>
    </row>
    <row r="106" spans="1:21">
      <c r="A106" s="12">
        <v>68570</v>
      </c>
      <c r="B106" s="12">
        <v>2</v>
      </c>
      <c r="C106" s="12"/>
      <c r="D106" s="12">
        <v>33.799999999999997</v>
      </c>
      <c r="E106" s="12">
        <v>0</v>
      </c>
      <c r="F106" s="12">
        <v>0</v>
      </c>
      <c r="G106" s="12">
        <v>0</v>
      </c>
      <c r="H106" s="12">
        <v>0</v>
      </c>
      <c r="I106" s="12"/>
      <c r="J106" s="12"/>
      <c r="K106" s="12"/>
      <c r="L106" s="12"/>
      <c r="M106" s="12"/>
      <c r="N106" s="12"/>
      <c r="O106" s="12"/>
      <c r="P106" s="12">
        <v>3.7891599999999999</v>
      </c>
      <c r="Q106" s="12">
        <v>178</v>
      </c>
      <c r="R106" s="12">
        <v>201601</v>
      </c>
      <c r="S106" s="12">
        <v>105</v>
      </c>
      <c r="T106" s="12" t="s">
        <v>94</v>
      </c>
      <c r="U106" s="12" t="s">
        <v>4054</v>
      </c>
    </row>
    <row r="107" spans="1:21">
      <c r="A107" s="12">
        <v>68570</v>
      </c>
      <c r="B107" s="12">
        <v>2</v>
      </c>
      <c r="C107" s="12"/>
      <c r="D107" s="12">
        <v>45.5</v>
      </c>
      <c r="E107" s="12">
        <v>0</v>
      </c>
      <c r="F107" s="12">
        <v>0</v>
      </c>
      <c r="G107" s="12">
        <v>0</v>
      </c>
      <c r="H107" s="12">
        <v>0</v>
      </c>
      <c r="I107" s="12"/>
      <c r="J107" s="12"/>
      <c r="K107" s="12"/>
      <c r="L107" s="12"/>
      <c r="M107" s="12"/>
      <c r="N107" s="12"/>
      <c r="O107" s="12"/>
      <c r="P107" s="12">
        <v>3.7891599999999999</v>
      </c>
      <c r="Q107" s="12">
        <v>178</v>
      </c>
      <c r="R107" s="12">
        <v>201601</v>
      </c>
      <c r="S107" s="12">
        <v>105</v>
      </c>
      <c r="T107" s="12" t="s">
        <v>94</v>
      </c>
      <c r="U107" s="12" t="s">
        <v>4055</v>
      </c>
    </row>
    <row r="108" spans="1:21">
      <c r="A108" s="12">
        <v>68570</v>
      </c>
      <c r="B108" s="12">
        <v>2</v>
      </c>
      <c r="C108" s="12"/>
      <c r="D108" s="12">
        <v>60.2</v>
      </c>
      <c r="E108" s="12">
        <v>0</v>
      </c>
      <c r="F108" s="12">
        <v>0</v>
      </c>
      <c r="G108" s="12">
        <v>0</v>
      </c>
      <c r="H108" s="12">
        <v>0</v>
      </c>
      <c r="I108" s="12"/>
      <c r="J108" s="12"/>
      <c r="K108" s="12"/>
      <c r="L108" s="12"/>
      <c r="M108" s="12"/>
      <c r="N108" s="12"/>
      <c r="O108" s="12"/>
      <c r="P108" s="12">
        <v>3.7891599999999999</v>
      </c>
      <c r="Q108" s="12">
        <v>178</v>
      </c>
      <c r="R108" s="12">
        <v>201601</v>
      </c>
      <c r="S108" s="12">
        <v>105</v>
      </c>
      <c r="T108" s="12" t="s">
        <v>94</v>
      </c>
      <c r="U108" s="12" t="s">
        <v>4056</v>
      </c>
    </row>
    <row r="109" spans="1:21">
      <c r="A109" s="12">
        <v>68570</v>
      </c>
      <c r="B109" s="12">
        <v>2</v>
      </c>
      <c r="C109" s="12"/>
      <c r="D109" s="12">
        <v>58.9</v>
      </c>
      <c r="E109" s="12">
        <v>0</v>
      </c>
      <c r="F109" s="12">
        <v>0</v>
      </c>
      <c r="G109" s="12">
        <v>0</v>
      </c>
      <c r="H109" s="12">
        <v>0</v>
      </c>
      <c r="I109" s="12"/>
      <c r="J109" s="12"/>
      <c r="K109" s="12"/>
      <c r="L109" s="12"/>
      <c r="M109" s="12"/>
      <c r="N109" s="12"/>
      <c r="O109" s="12"/>
      <c r="P109" s="12">
        <v>3.7891599999999999</v>
      </c>
      <c r="Q109" s="12">
        <v>178</v>
      </c>
      <c r="R109" s="12">
        <v>201601</v>
      </c>
      <c r="S109" s="12">
        <v>105</v>
      </c>
      <c r="T109" s="12" t="s">
        <v>94</v>
      </c>
      <c r="U109" s="12" t="s">
        <v>4057</v>
      </c>
    </row>
    <row r="110" spans="1:21">
      <c r="A110" s="12">
        <v>68570</v>
      </c>
      <c r="B110" s="12">
        <v>2</v>
      </c>
      <c r="C110" s="12"/>
      <c r="D110" s="12">
        <v>63</v>
      </c>
      <c r="E110" s="12">
        <v>0</v>
      </c>
      <c r="F110" s="12">
        <v>0</v>
      </c>
      <c r="G110" s="12">
        <v>0</v>
      </c>
      <c r="H110" s="12">
        <v>0</v>
      </c>
      <c r="I110" s="12"/>
      <c r="J110" s="12"/>
      <c r="K110" s="12"/>
      <c r="L110" s="12"/>
      <c r="M110" s="12"/>
      <c r="N110" s="12"/>
      <c r="O110" s="12"/>
      <c r="P110" s="12">
        <v>3.7891599999999999</v>
      </c>
      <c r="Q110" s="12">
        <v>178</v>
      </c>
      <c r="R110" s="12">
        <v>201601</v>
      </c>
      <c r="S110" s="12">
        <v>105</v>
      </c>
      <c r="T110" s="12" t="s">
        <v>94</v>
      </c>
      <c r="U110" s="12" t="s">
        <v>4058</v>
      </c>
    </row>
    <row r="111" spans="1:21">
      <c r="A111" s="12">
        <v>68570</v>
      </c>
      <c r="B111" s="12">
        <v>2</v>
      </c>
      <c r="C111" s="12"/>
      <c r="D111" s="12">
        <v>54.8</v>
      </c>
      <c r="E111" s="12">
        <v>2</v>
      </c>
      <c r="F111" s="12">
        <v>0</v>
      </c>
      <c r="G111" s="12">
        <v>0</v>
      </c>
      <c r="H111" s="12">
        <v>0</v>
      </c>
      <c r="I111" s="12"/>
      <c r="J111" s="12"/>
      <c r="K111" s="12"/>
      <c r="L111" s="12"/>
      <c r="M111" s="12"/>
      <c r="N111" s="12"/>
      <c r="O111" s="12"/>
      <c r="P111" s="12">
        <v>3.7891599999999999</v>
      </c>
      <c r="Q111" s="12">
        <v>178</v>
      </c>
      <c r="R111" s="12">
        <v>201601</v>
      </c>
      <c r="S111" s="12">
        <v>105</v>
      </c>
      <c r="T111" s="12" t="s">
        <v>94</v>
      </c>
      <c r="U111" s="12" t="s">
        <v>4059</v>
      </c>
    </row>
    <row r="112" spans="1:21">
      <c r="A112" s="12">
        <v>68570</v>
      </c>
      <c r="B112" s="12">
        <v>2</v>
      </c>
      <c r="C112" s="12"/>
      <c r="D112" s="12">
        <v>51.1</v>
      </c>
      <c r="E112" s="12">
        <v>1</v>
      </c>
      <c r="F112" s="12">
        <v>0</v>
      </c>
      <c r="G112" s="12">
        <v>0</v>
      </c>
      <c r="H112" s="12">
        <v>0</v>
      </c>
      <c r="I112" s="12"/>
      <c r="J112" s="12"/>
      <c r="K112" s="12"/>
      <c r="L112" s="12"/>
      <c r="M112" s="12"/>
      <c r="N112" s="12"/>
      <c r="O112" s="12"/>
      <c r="P112" s="12">
        <v>3.7891599999999999</v>
      </c>
      <c r="Q112" s="12">
        <v>178</v>
      </c>
      <c r="R112" s="12">
        <v>201601</v>
      </c>
      <c r="S112" s="12">
        <v>105</v>
      </c>
      <c r="T112" s="12" t="s">
        <v>94</v>
      </c>
      <c r="U112" s="12" t="s">
        <v>4060</v>
      </c>
    </row>
    <row r="113" spans="1:21">
      <c r="A113" s="12">
        <v>68570</v>
      </c>
      <c r="B113" s="12">
        <v>2</v>
      </c>
      <c r="C113" s="12"/>
      <c r="D113" s="12">
        <v>61.9</v>
      </c>
      <c r="E113" s="12">
        <v>1</v>
      </c>
      <c r="F113" s="12">
        <v>0</v>
      </c>
      <c r="G113" s="12">
        <v>0</v>
      </c>
      <c r="H113" s="12">
        <v>0</v>
      </c>
      <c r="I113" s="12"/>
      <c r="J113" s="12"/>
      <c r="K113" s="12"/>
      <c r="L113" s="12"/>
      <c r="M113" s="12"/>
      <c r="N113" s="12"/>
      <c r="O113" s="12"/>
      <c r="P113" s="12">
        <v>3.7891599999999999</v>
      </c>
      <c r="Q113" s="12">
        <v>178</v>
      </c>
      <c r="R113" s="12">
        <v>201601</v>
      </c>
      <c r="S113" s="12">
        <v>105</v>
      </c>
      <c r="T113" s="12" t="s">
        <v>94</v>
      </c>
      <c r="U113" s="12" t="s">
        <v>4061</v>
      </c>
    </row>
    <row r="114" spans="1:21">
      <c r="A114" s="12">
        <v>68570</v>
      </c>
      <c r="B114" s="12">
        <v>2</v>
      </c>
      <c r="C114" s="12"/>
      <c r="D114" s="12">
        <v>64.3</v>
      </c>
      <c r="E114" s="12">
        <v>1</v>
      </c>
      <c r="F114" s="12">
        <v>0</v>
      </c>
      <c r="G114" s="12">
        <v>0</v>
      </c>
      <c r="H114" s="12">
        <v>0</v>
      </c>
      <c r="I114" s="12"/>
      <c r="J114" s="12"/>
      <c r="K114" s="12"/>
      <c r="L114" s="12"/>
      <c r="M114" s="12"/>
      <c r="N114" s="12"/>
      <c r="O114" s="12"/>
      <c r="P114" s="12">
        <v>3.7891599999999999</v>
      </c>
      <c r="Q114" s="12">
        <v>178</v>
      </c>
      <c r="R114" s="12">
        <v>201601</v>
      </c>
      <c r="S114" s="12">
        <v>105</v>
      </c>
      <c r="T114" s="12" t="s">
        <v>94</v>
      </c>
      <c r="U114" s="12" t="s">
        <v>4062</v>
      </c>
    </row>
    <row r="115" spans="1:21">
      <c r="A115" s="12">
        <v>68570</v>
      </c>
      <c r="B115" s="12">
        <v>2</v>
      </c>
      <c r="C115" s="12"/>
      <c r="D115" s="12">
        <v>61.5</v>
      </c>
      <c r="E115" s="12">
        <v>0</v>
      </c>
      <c r="F115" s="12">
        <v>0</v>
      </c>
      <c r="G115" s="12">
        <v>0</v>
      </c>
      <c r="H115" s="12">
        <v>1</v>
      </c>
      <c r="I115" s="12"/>
      <c r="J115" s="12"/>
      <c r="K115" s="12"/>
      <c r="L115" s="12"/>
      <c r="M115" s="12"/>
      <c r="N115" s="12"/>
      <c r="O115" s="12"/>
      <c r="P115" s="12">
        <v>3.7891599999999999</v>
      </c>
      <c r="Q115" s="12">
        <v>178</v>
      </c>
      <c r="R115" s="12">
        <v>201601</v>
      </c>
      <c r="S115" s="12">
        <v>105</v>
      </c>
      <c r="T115" s="12" t="s">
        <v>94</v>
      </c>
      <c r="U115" s="12" t="s">
        <v>4063</v>
      </c>
    </row>
    <row r="116" spans="1:21">
      <c r="A116" s="12">
        <v>68570</v>
      </c>
      <c r="B116" s="12">
        <v>2</v>
      </c>
      <c r="C116" s="12"/>
      <c r="D116" s="12">
        <v>45.9</v>
      </c>
      <c r="E116" s="12">
        <v>1</v>
      </c>
      <c r="F116" s="12">
        <v>0</v>
      </c>
      <c r="G116" s="12">
        <v>0</v>
      </c>
      <c r="H116" s="12">
        <v>0</v>
      </c>
      <c r="I116" s="12"/>
      <c r="J116" s="12"/>
      <c r="K116" s="12"/>
      <c r="L116" s="12"/>
      <c r="M116" s="12"/>
      <c r="N116" s="12"/>
      <c r="O116" s="12"/>
      <c r="P116" s="12">
        <v>3.7891599999999999</v>
      </c>
      <c r="Q116" s="12">
        <v>178</v>
      </c>
      <c r="R116" s="12">
        <v>201601</v>
      </c>
      <c r="S116" s="12">
        <v>105</v>
      </c>
      <c r="T116" s="12" t="s">
        <v>94</v>
      </c>
      <c r="U116" s="12" t="s">
        <v>4064</v>
      </c>
    </row>
    <row r="117" spans="1:21">
      <c r="A117" s="12">
        <v>68570</v>
      </c>
      <c r="B117" s="12">
        <v>2</v>
      </c>
      <c r="C117" s="12"/>
      <c r="D117" s="12">
        <v>50.9</v>
      </c>
      <c r="E117" s="12">
        <v>1</v>
      </c>
      <c r="F117" s="12">
        <v>0</v>
      </c>
      <c r="G117" s="12">
        <v>0</v>
      </c>
      <c r="H117" s="12">
        <v>0</v>
      </c>
      <c r="I117" s="12"/>
      <c r="J117" s="12"/>
      <c r="K117" s="12"/>
      <c r="L117" s="12"/>
      <c r="M117" s="12"/>
      <c r="N117" s="12"/>
      <c r="O117" s="12"/>
      <c r="P117" s="12">
        <v>3.7891599999999999</v>
      </c>
      <c r="Q117" s="12">
        <v>178</v>
      </c>
      <c r="R117" s="12">
        <v>201601</v>
      </c>
      <c r="S117" s="12">
        <v>105</v>
      </c>
      <c r="T117" s="12" t="s">
        <v>94</v>
      </c>
      <c r="U117" s="12" t="s">
        <v>4065</v>
      </c>
    </row>
    <row r="118" spans="1:21">
      <c r="A118" s="12">
        <v>68570</v>
      </c>
      <c r="B118" s="12">
        <v>2</v>
      </c>
      <c r="C118" s="12"/>
      <c r="D118" s="12">
        <v>48</v>
      </c>
      <c r="E118" s="12">
        <v>1</v>
      </c>
      <c r="F118" s="12">
        <v>0</v>
      </c>
      <c r="G118" s="12">
        <v>0</v>
      </c>
      <c r="H118" s="12">
        <v>0</v>
      </c>
      <c r="I118" s="12"/>
      <c r="J118" s="12"/>
      <c r="K118" s="12"/>
      <c r="L118" s="12"/>
      <c r="M118" s="12"/>
      <c r="N118" s="12"/>
      <c r="O118" s="12"/>
      <c r="P118" s="12">
        <v>3.7891599999999999</v>
      </c>
      <c r="Q118" s="12">
        <v>178</v>
      </c>
      <c r="R118" s="12">
        <v>201601</v>
      </c>
      <c r="S118" s="12">
        <v>105</v>
      </c>
      <c r="T118" s="12" t="s">
        <v>94</v>
      </c>
      <c r="U118" s="12" t="s">
        <v>4066</v>
      </c>
    </row>
    <row r="119" spans="1:21">
      <c r="A119" s="12">
        <v>68570</v>
      </c>
      <c r="B119" s="12">
        <v>2</v>
      </c>
      <c r="C119" s="12"/>
      <c r="D119" s="12">
        <v>57.3</v>
      </c>
      <c r="E119" s="12">
        <v>1</v>
      </c>
      <c r="F119" s="12">
        <v>0</v>
      </c>
      <c r="G119" s="12">
        <v>0</v>
      </c>
      <c r="H119" s="12">
        <v>0</v>
      </c>
      <c r="I119" s="12"/>
      <c r="J119" s="12"/>
      <c r="K119" s="12"/>
      <c r="L119" s="12"/>
      <c r="M119" s="12"/>
      <c r="N119" s="12"/>
      <c r="O119" s="12"/>
      <c r="P119" s="12">
        <v>3.7891599999999999</v>
      </c>
      <c r="Q119" s="12">
        <v>178</v>
      </c>
      <c r="R119" s="12">
        <v>201601</v>
      </c>
      <c r="S119" s="12">
        <v>105</v>
      </c>
      <c r="T119" s="12" t="s">
        <v>94</v>
      </c>
      <c r="U119" s="12" t="s">
        <v>4067</v>
      </c>
    </row>
    <row r="120" spans="1:21">
      <c r="A120" s="12">
        <v>68570</v>
      </c>
      <c r="B120" s="12">
        <v>2</v>
      </c>
      <c r="C120" s="12"/>
      <c r="D120" s="12">
        <v>62.8</v>
      </c>
      <c r="E120" s="12">
        <v>1</v>
      </c>
      <c r="F120" s="12">
        <v>0</v>
      </c>
      <c r="G120" s="12">
        <v>0</v>
      </c>
      <c r="H120" s="12">
        <v>0</v>
      </c>
      <c r="I120" s="12"/>
      <c r="J120" s="12"/>
      <c r="K120" s="12"/>
      <c r="L120" s="12"/>
      <c r="M120" s="12"/>
      <c r="N120" s="12"/>
      <c r="O120" s="12"/>
      <c r="P120" s="12">
        <v>3.7891599999999999</v>
      </c>
      <c r="Q120" s="12">
        <v>178</v>
      </c>
      <c r="R120" s="12">
        <v>201601</v>
      </c>
      <c r="S120" s="12">
        <v>105</v>
      </c>
      <c r="T120" s="12" t="s">
        <v>94</v>
      </c>
      <c r="U120" s="12" t="s">
        <v>4068</v>
      </c>
    </row>
    <row r="121" spans="1:21">
      <c r="A121" s="12">
        <v>68570</v>
      </c>
      <c r="B121" s="12">
        <v>2</v>
      </c>
      <c r="C121" s="12"/>
      <c r="D121" s="12">
        <v>47.2</v>
      </c>
      <c r="E121" s="12">
        <v>2</v>
      </c>
      <c r="F121" s="12">
        <v>0</v>
      </c>
      <c r="G121" s="12">
        <v>0</v>
      </c>
      <c r="H121" s="12">
        <v>0</v>
      </c>
      <c r="I121" s="12"/>
      <c r="J121" s="12"/>
      <c r="K121" s="12"/>
      <c r="L121" s="12"/>
      <c r="M121" s="12"/>
      <c r="N121" s="12"/>
      <c r="O121" s="12"/>
      <c r="P121" s="12">
        <v>3.7891599999999999</v>
      </c>
      <c r="Q121" s="12">
        <v>178</v>
      </c>
      <c r="R121" s="12">
        <v>201601</v>
      </c>
      <c r="S121" s="12">
        <v>105</v>
      </c>
      <c r="T121" s="12" t="s">
        <v>94</v>
      </c>
      <c r="U121" s="12" t="s">
        <v>4069</v>
      </c>
    </row>
    <row r="122" spans="1:21">
      <c r="A122" s="12">
        <v>68570</v>
      </c>
      <c r="B122" s="12">
        <v>2</v>
      </c>
      <c r="C122" s="12"/>
      <c r="D122" s="12">
        <v>49.2</v>
      </c>
      <c r="E122" s="12">
        <v>1</v>
      </c>
      <c r="F122" s="12">
        <v>0</v>
      </c>
      <c r="G122" s="12">
        <v>0</v>
      </c>
      <c r="H122" s="12">
        <v>0</v>
      </c>
      <c r="I122" s="12"/>
      <c r="J122" s="12"/>
      <c r="K122" s="12"/>
      <c r="L122" s="12"/>
      <c r="M122" s="12"/>
      <c r="N122" s="12"/>
      <c r="O122" s="12"/>
      <c r="P122" s="12">
        <v>3.7891599999999999</v>
      </c>
      <c r="Q122" s="12">
        <v>178</v>
      </c>
      <c r="R122" s="12">
        <v>201601</v>
      </c>
      <c r="S122" s="12">
        <v>105</v>
      </c>
      <c r="T122" s="12" t="s">
        <v>94</v>
      </c>
      <c r="U122" s="12" t="s">
        <v>4070</v>
      </c>
    </row>
    <row r="123" spans="1:21">
      <c r="A123" s="12">
        <v>68570</v>
      </c>
      <c r="B123" s="12">
        <v>2</v>
      </c>
      <c r="C123" s="12"/>
      <c r="D123" s="12">
        <v>46.4</v>
      </c>
      <c r="E123" s="12">
        <v>1</v>
      </c>
      <c r="F123" s="12">
        <v>0</v>
      </c>
      <c r="G123" s="12">
        <v>0</v>
      </c>
      <c r="H123" s="12">
        <v>0</v>
      </c>
      <c r="I123" s="12"/>
      <c r="J123" s="12"/>
      <c r="K123" s="12"/>
      <c r="L123" s="12"/>
      <c r="M123" s="12"/>
      <c r="N123" s="12"/>
      <c r="O123" s="12"/>
      <c r="P123" s="12">
        <v>3.7891599999999999</v>
      </c>
      <c r="Q123" s="12">
        <v>178</v>
      </c>
      <c r="R123" s="12">
        <v>201601</v>
      </c>
      <c r="S123" s="12">
        <v>105</v>
      </c>
      <c r="T123" s="12" t="s">
        <v>94</v>
      </c>
      <c r="U123" s="12" t="s">
        <v>4071</v>
      </c>
    </row>
    <row r="124" spans="1:21">
      <c r="A124" s="12">
        <v>68570</v>
      </c>
      <c r="B124" s="12">
        <v>2</v>
      </c>
      <c r="C124" s="12"/>
      <c r="D124" s="12">
        <v>72.099999999999994</v>
      </c>
      <c r="E124" s="12">
        <v>2</v>
      </c>
      <c r="F124" s="12">
        <v>0</v>
      </c>
      <c r="G124" s="12">
        <v>0</v>
      </c>
      <c r="H124" s="12">
        <v>0</v>
      </c>
      <c r="I124" s="12"/>
      <c r="J124" s="12"/>
      <c r="K124" s="12"/>
      <c r="L124" s="12"/>
      <c r="M124" s="12"/>
      <c r="N124" s="12"/>
      <c r="O124" s="12"/>
      <c r="P124" s="12">
        <v>3.7891599999999999</v>
      </c>
      <c r="Q124" s="12">
        <v>178</v>
      </c>
      <c r="R124" s="12">
        <v>201601</v>
      </c>
      <c r="S124" s="12">
        <v>105</v>
      </c>
      <c r="T124" s="12" t="s">
        <v>94</v>
      </c>
      <c r="U124" s="12" t="s">
        <v>4072</v>
      </c>
    </row>
    <row r="125" spans="1:21">
      <c r="A125" s="12">
        <v>68570</v>
      </c>
      <c r="B125" s="12">
        <v>2</v>
      </c>
      <c r="C125" s="12"/>
      <c r="D125" s="12">
        <v>44</v>
      </c>
      <c r="E125" s="12">
        <v>3</v>
      </c>
      <c r="F125" s="12">
        <v>0</v>
      </c>
      <c r="G125" s="12">
        <v>0</v>
      </c>
      <c r="H125" s="12">
        <v>0</v>
      </c>
      <c r="I125" s="12"/>
      <c r="J125" s="12"/>
      <c r="K125" s="12"/>
      <c r="L125" s="12"/>
      <c r="M125" s="12"/>
      <c r="N125" s="12"/>
      <c r="O125" s="12"/>
      <c r="P125" s="12">
        <v>3.7891599999999999</v>
      </c>
      <c r="Q125" s="12">
        <v>178</v>
      </c>
      <c r="R125" s="12">
        <v>201601</v>
      </c>
      <c r="S125" s="12">
        <v>105</v>
      </c>
      <c r="T125" s="12" t="s">
        <v>94</v>
      </c>
      <c r="U125" s="12" t="s">
        <v>4073</v>
      </c>
    </row>
    <row r="126" spans="1:21">
      <c r="A126" s="12">
        <v>68570</v>
      </c>
      <c r="B126" s="12">
        <v>2</v>
      </c>
      <c r="C126" s="12"/>
      <c r="D126" s="12">
        <v>43.4</v>
      </c>
      <c r="E126" s="12">
        <v>2</v>
      </c>
      <c r="F126" s="12">
        <v>0</v>
      </c>
      <c r="G126" s="12">
        <v>0</v>
      </c>
      <c r="H126" s="12">
        <v>0</v>
      </c>
      <c r="I126" s="12"/>
      <c r="J126" s="12"/>
      <c r="K126" s="12"/>
      <c r="L126" s="12"/>
      <c r="M126" s="12"/>
      <c r="N126" s="12"/>
      <c r="O126" s="12"/>
      <c r="P126" s="12">
        <v>3.7891599999999999</v>
      </c>
      <c r="Q126" s="12">
        <v>178</v>
      </c>
      <c r="R126" s="12">
        <v>201601</v>
      </c>
      <c r="S126" s="12">
        <v>105</v>
      </c>
      <c r="T126" s="12" t="s">
        <v>94</v>
      </c>
      <c r="U126" s="12" t="s">
        <v>4074</v>
      </c>
    </row>
    <row r="127" spans="1:21">
      <c r="A127" s="12">
        <v>68570</v>
      </c>
      <c r="B127" s="12">
        <v>2</v>
      </c>
      <c r="C127" s="12"/>
      <c r="D127" s="12">
        <v>66</v>
      </c>
      <c r="E127" s="12">
        <v>4</v>
      </c>
      <c r="F127" s="12">
        <v>0</v>
      </c>
      <c r="G127" s="12">
        <v>0</v>
      </c>
      <c r="H127" s="12">
        <v>0</v>
      </c>
      <c r="I127" s="12"/>
      <c r="J127" s="12"/>
      <c r="K127" s="12"/>
      <c r="L127" s="12"/>
      <c r="M127" s="12"/>
      <c r="N127" s="12"/>
      <c r="O127" s="12"/>
      <c r="P127" s="12">
        <v>3.7891599999999999</v>
      </c>
      <c r="Q127" s="12">
        <v>178</v>
      </c>
      <c r="R127" s="12">
        <v>201601</v>
      </c>
      <c r="S127" s="12">
        <v>105</v>
      </c>
      <c r="T127" s="12" t="s">
        <v>94</v>
      </c>
      <c r="U127" s="12" t="s">
        <v>4075</v>
      </c>
    </row>
    <row r="128" spans="1:21">
      <c r="A128" s="12">
        <v>68570</v>
      </c>
      <c r="B128" s="12">
        <v>2</v>
      </c>
      <c r="C128" s="12"/>
      <c r="D128" s="12">
        <v>30</v>
      </c>
      <c r="E128" s="12">
        <v>1</v>
      </c>
      <c r="F128" s="12">
        <v>0</v>
      </c>
      <c r="G128" s="12">
        <v>0</v>
      </c>
      <c r="H128" s="12">
        <v>0</v>
      </c>
      <c r="I128" s="12"/>
      <c r="J128" s="12"/>
      <c r="K128" s="12"/>
      <c r="L128" s="12"/>
      <c r="M128" s="12"/>
      <c r="N128" s="12"/>
      <c r="O128" s="12"/>
      <c r="P128" s="12">
        <v>3.7891599999999999</v>
      </c>
      <c r="Q128" s="12">
        <v>178</v>
      </c>
      <c r="R128" s="12">
        <v>201601</v>
      </c>
      <c r="S128" s="12">
        <v>105</v>
      </c>
      <c r="T128" s="12" t="s">
        <v>94</v>
      </c>
      <c r="U128" s="12" t="s">
        <v>4076</v>
      </c>
    </row>
    <row r="129" spans="1:21">
      <c r="A129" s="12">
        <v>68570</v>
      </c>
      <c r="B129" s="12">
        <v>2</v>
      </c>
      <c r="C129" s="12"/>
      <c r="D129" s="12">
        <v>42</v>
      </c>
      <c r="E129" s="12">
        <v>1</v>
      </c>
      <c r="F129" s="12">
        <v>0</v>
      </c>
      <c r="G129" s="12">
        <v>0</v>
      </c>
      <c r="H129" s="12">
        <v>0</v>
      </c>
      <c r="I129" s="12"/>
      <c r="J129" s="12"/>
      <c r="K129" s="12"/>
      <c r="L129" s="12"/>
      <c r="M129" s="12"/>
      <c r="N129" s="12"/>
      <c r="O129" s="12"/>
      <c r="P129" s="12">
        <v>3.7891599999999999</v>
      </c>
      <c r="Q129" s="12">
        <v>178</v>
      </c>
      <c r="R129" s="12">
        <v>201601</v>
      </c>
      <c r="S129" s="12">
        <v>105</v>
      </c>
      <c r="T129" s="12" t="s">
        <v>94</v>
      </c>
      <c r="U129" s="12" t="s">
        <v>4077</v>
      </c>
    </row>
    <row r="130" spans="1:21">
      <c r="A130" s="12">
        <v>68570</v>
      </c>
      <c r="B130" s="12">
        <v>2</v>
      </c>
      <c r="C130" s="12"/>
      <c r="D130" s="12">
        <v>38.6</v>
      </c>
      <c r="E130" s="12">
        <v>2</v>
      </c>
      <c r="F130" s="12">
        <v>0</v>
      </c>
      <c r="G130" s="12">
        <v>0</v>
      </c>
      <c r="H130" s="12">
        <v>0</v>
      </c>
      <c r="I130" s="12"/>
      <c r="J130" s="12"/>
      <c r="K130" s="12"/>
      <c r="L130" s="12"/>
      <c r="M130" s="12"/>
      <c r="N130" s="12"/>
      <c r="O130" s="12"/>
      <c r="P130" s="12">
        <v>3.7891599999999999</v>
      </c>
      <c r="Q130" s="12">
        <v>178</v>
      </c>
      <c r="R130" s="12">
        <v>201601</v>
      </c>
      <c r="S130" s="12">
        <v>105</v>
      </c>
      <c r="T130" s="12" t="s">
        <v>94</v>
      </c>
      <c r="U130" s="12" t="s">
        <v>4078</v>
      </c>
    </row>
    <row r="131" spans="1:21">
      <c r="A131" s="12">
        <v>68570</v>
      </c>
      <c r="B131" s="12">
        <v>2</v>
      </c>
      <c r="C131" s="12"/>
      <c r="D131" s="12">
        <v>47.6</v>
      </c>
      <c r="E131" s="12">
        <v>1</v>
      </c>
      <c r="F131" s="12">
        <v>0</v>
      </c>
      <c r="G131" s="12">
        <v>0</v>
      </c>
      <c r="H131" s="12">
        <v>0</v>
      </c>
      <c r="I131" s="12"/>
      <c r="J131" s="12"/>
      <c r="K131" s="12"/>
      <c r="L131" s="12"/>
      <c r="M131" s="12"/>
      <c r="N131" s="12"/>
      <c r="O131" s="12"/>
      <c r="P131" s="12">
        <v>3.7891599999999999</v>
      </c>
      <c r="Q131" s="12">
        <v>178</v>
      </c>
      <c r="R131" s="12">
        <v>201601</v>
      </c>
      <c r="S131" s="12">
        <v>105</v>
      </c>
      <c r="T131" s="12" t="s">
        <v>94</v>
      </c>
      <c r="U131" s="12" t="s">
        <v>4079</v>
      </c>
    </row>
    <row r="132" spans="1:21">
      <c r="A132" s="12">
        <v>68570</v>
      </c>
      <c r="B132" s="12">
        <v>2</v>
      </c>
      <c r="C132" s="12"/>
      <c r="D132" s="12">
        <v>44.8</v>
      </c>
      <c r="E132" s="12">
        <v>2</v>
      </c>
      <c r="F132" s="12">
        <v>0</v>
      </c>
      <c r="G132" s="12">
        <v>0</v>
      </c>
      <c r="H132" s="12">
        <v>0</v>
      </c>
      <c r="I132" s="12"/>
      <c r="J132" s="12"/>
      <c r="K132" s="12"/>
      <c r="L132" s="12"/>
      <c r="M132" s="12"/>
      <c r="N132" s="12"/>
      <c r="O132" s="12"/>
      <c r="P132" s="12">
        <v>3.7891599999999999</v>
      </c>
      <c r="Q132" s="12">
        <v>178</v>
      </c>
      <c r="R132" s="12">
        <v>201601</v>
      </c>
      <c r="S132" s="12">
        <v>105</v>
      </c>
      <c r="T132" s="12" t="s">
        <v>94</v>
      </c>
      <c r="U132" s="12" t="s">
        <v>4080</v>
      </c>
    </row>
    <row r="133" spans="1:21">
      <c r="A133" s="12">
        <v>68570</v>
      </c>
      <c r="B133" s="12">
        <v>2</v>
      </c>
      <c r="C133" s="12"/>
      <c r="D133" s="12">
        <v>43.4</v>
      </c>
      <c r="E133" s="12">
        <v>2</v>
      </c>
      <c r="F133" s="12">
        <v>0</v>
      </c>
      <c r="G133" s="12">
        <v>0</v>
      </c>
      <c r="H133" s="12">
        <v>0</v>
      </c>
      <c r="I133" s="12"/>
      <c r="J133" s="12"/>
      <c r="K133" s="12"/>
      <c r="L133" s="12"/>
      <c r="M133" s="12"/>
      <c r="N133" s="12"/>
      <c r="O133" s="12"/>
      <c r="P133" s="12">
        <v>3.7891599999999999</v>
      </c>
      <c r="Q133" s="12">
        <v>178</v>
      </c>
      <c r="R133" s="12">
        <v>201601</v>
      </c>
      <c r="S133" s="12">
        <v>105</v>
      </c>
      <c r="T133" s="12" t="s">
        <v>94</v>
      </c>
      <c r="U133" s="12" t="s">
        <v>4081</v>
      </c>
    </row>
    <row r="134" spans="1:21">
      <c r="A134" s="12">
        <v>68570</v>
      </c>
      <c r="B134" s="12">
        <v>2</v>
      </c>
      <c r="C134" s="12"/>
      <c r="D134" s="12">
        <v>43.3</v>
      </c>
      <c r="E134" s="12">
        <v>2</v>
      </c>
      <c r="F134" s="12">
        <v>0</v>
      </c>
      <c r="G134" s="12">
        <v>0</v>
      </c>
      <c r="H134" s="12">
        <v>0</v>
      </c>
      <c r="I134" s="12"/>
      <c r="J134" s="12"/>
      <c r="K134" s="12"/>
      <c r="L134" s="12"/>
      <c r="M134" s="12"/>
      <c r="N134" s="12"/>
      <c r="O134" s="12"/>
      <c r="P134" s="12">
        <v>3.7891599999999999</v>
      </c>
      <c r="Q134" s="12">
        <v>178</v>
      </c>
      <c r="R134" s="12">
        <v>201601</v>
      </c>
      <c r="S134" s="12">
        <v>105</v>
      </c>
      <c r="T134" s="12" t="s">
        <v>94</v>
      </c>
      <c r="U134" s="12" t="s">
        <v>4082</v>
      </c>
    </row>
    <row r="135" spans="1:21">
      <c r="A135" s="12">
        <v>68570</v>
      </c>
      <c r="B135" s="12">
        <v>2</v>
      </c>
      <c r="C135" s="12"/>
      <c r="D135" s="12">
        <v>35.799999999999997</v>
      </c>
      <c r="E135" s="12">
        <v>1</v>
      </c>
      <c r="F135" s="12">
        <v>0</v>
      </c>
      <c r="G135" s="12">
        <v>0</v>
      </c>
      <c r="H135" s="12">
        <v>0</v>
      </c>
      <c r="I135" s="12"/>
      <c r="J135" s="12"/>
      <c r="K135" s="12"/>
      <c r="L135" s="12"/>
      <c r="M135" s="12"/>
      <c r="N135" s="12"/>
      <c r="O135" s="12"/>
      <c r="P135" s="12">
        <v>3.7891599999999999</v>
      </c>
      <c r="Q135" s="12">
        <v>178</v>
      </c>
      <c r="R135" s="12">
        <v>201601</v>
      </c>
      <c r="S135" s="12">
        <v>105</v>
      </c>
      <c r="T135" s="12" t="s">
        <v>94</v>
      </c>
      <c r="U135" s="12" t="s">
        <v>4083</v>
      </c>
    </row>
    <row r="136" spans="1:21">
      <c r="A136" s="12">
        <v>68570</v>
      </c>
      <c r="B136" s="12">
        <v>2</v>
      </c>
      <c r="C136" s="12"/>
      <c r="D136" s="12">
        <v>59.2</v>
      </c>
      <c r="E136" s="12">
        <v>1</v>
      </c>
      <c r="F136" s="12">
        <v>0</v>
      </c>
      <c r="G136" s="12">
        <v>0</v>
      </c>
      <c r="H136" s="12">
        <v>0</v>
      </c>
      <c r="I136" s="12"/>
      <c r="J136" s="12"/>
      <c r="K136" s="12"/>
      <c r="L136" s="12"/>
      <c r="M136" s="12"/>
      <c r="N136" s="12"/>
      <c r="O136" s="12"/>
      <c r="P136" s="12">
        <v>3.7891599999999999</v>
      </c>
      <c r="Q136" s="12">
        <v>178</v>
      </c>
      <c r="R136" s="12">
        <v>201601</v>
      </c>
      <c r="S136" s="12">
        <v>105</v>
      </c>
      <c r="T136" s="12" t="s">
        <v>94</v>
      </c>
      <c r="U136" s="12" t="s">
        <v>4084</v>
      </c>
    </row>
    <row r="137" spans="1:21">
      <c r="A137" s="12">
        <v>68570</v>
      </c>
      <c r="B137" s="12">
        <v>2</v>
      </c>
      <c r="C137" s="12"/>
      <c r="D137" s="12">
        <v>44.4</v>
      </c>
      <c r="E137" s="12">
        <v>2</v>
      </c>
      <c r="F137" s="12">
        <v>0</v>
      </c>
      <c r="G137" s="12">
        <v>0</v>
      </c>
      <c r="H137" s="12">
        <v>0</v>
      </c>
      <c r="I137" s="12"/>
      <c r="J137" s="12"/>
      <c r="K137" s="12"/>
      <c r="L137" s="12"/>
      <c r="M137" s="12"/>
      <c r="N137" s="12"/>
      <c r="O137" s="12"/>
      <c r="P137" s="12">
        <v>3.7891599999999999</v>
      </c>
      <c r="Q137" s="12">
        <v>178</v>
      </c>
      <c r="R137" s="12">
        <v>201601</v>
      </c>
      <c r="S137" s="12">
        <v>105</v>
      </c>
      <c r="T137" s="12" t="s">
        <v>94</v>
      </c>
      <c r="U137" s="12" t="s">
        <v>4085</v>
      </c>
    </row>
    <row r="138" spans="1:21">
      <c r="A138" s="12">
        <v>68570</v>
      </c>
      <c r="B138" s="12">
        <v>2</v>
      </c>
      <c r="C138" s="12"/>
      <c r="D138" s="12">
        <v>46.4</v>
      </c>
      <c r="E138" s="12">
        <v>1</v>
      </c>
      <c r="F138" s="12">
        <v>0</v>
      </c>
      <c r="G138" s="12">
        <v>0</v>
      </c>
      <c r="H138" s="12">
        <v>0</v>
      </c>
      <c r="I138" s="12"/>
      <c r="J138" s="12"/>
      <c r="K138" s="12"/>
      <c r="L138" s="12"/>
      <c r="M138" s="12"/>
      <c r="N138" s="12"/>
      <c r="O138" s="12"/>
      <c r="P138" s="12">
        <v>3.7891599999999999</v>
      </c>
      <c r="Q138" s="12">
        <v>178</v>
      </c>
      <c r="R138" s="12">
        <v>201601</v>
      </c>
      <c r="S138" s="12">
        <v>105</v>
      </c>
      <c r="T138" s="12" t="s">
        <v>94</v>
      </c>
      <c r="U138" s="12" t="s">
        <v>4086</v>
      </c>
    </row>
    <row r="139" spans="1:21">
      <c r="A139" s="12">
        <v>68570</v>
      </c>
      <c r="B139" s="12">
        <v>2</v>
      </c>
      <c r="C139" s="12"/>
      <c r="D139" s="12">
        <v>45.6</v>
      </c>
      <c r="E139" s="12">
        <v>1</v>
      </c>
      <c r="F139" s="12">
        <v>0</v>
      </c>
      <c r="G139" s="12">
        <v>0</v>
      </c>
      <c r="H139" s="12">
        <v>0</v>
      </c>
      <c r="I139" s="12"/>
      <c r="J139" s="12"/>
      <c r="K139" s="12"/>
      <c r="L139" s="12"/>
      <c r="M139" s="12"/>
      <c r="N139" s="12"/>
      <c r="O139" s="12"/>
      <c r="P139" s="12">
        <v>3.7891599999999999</v>
      </c>
      <c r="Q139" s="12">
        <v>178</v>
      </c>
      <c r="R139" s="12">
        <v>201601</v>
      </c>
      <c r="S139" s="12">
        <v>105</v>
      </c>
      <c r="T139" s="12" t="s">
        <v>94</v>
      </c>
      <c r="U139" s="12" t="s">
        <v>4087</v>
      </c>
    </row>
    <row r="140" spans="1:21">
      <c r="A140" s="12">
        <v>68570</v>
      </c>
      <c r="B140" s="12">
        <v>2</v>
      </c>
      <c r="C140" s="12"/>
      <c r="D140" s="12">
        <v>43.2</v>
      </c>
      <c r="E140" s="12">
        <v>1</v>
      </c>
      <c r="F140" s="12">
        <v>0</v>
      </c>
      <c r="G140" s="12">
        <v>0</v>
      </c>
      <c r="H140" s="12">
        <v>0</v>
      </c>
      <c r="I140" s="12"/>
      <c r="J140" s="12"/>
      <c r="K140" s="12"/>
      <c r="L140" s="12"/>
      <c r="M140" s="12"/>
      <c r="N140" s="12"/>
      <c r="O140" s="12"/>
      <c r="P140" s="12">
        <v>3.7891599999999999</v>
      </c>
      <c r="Q140" s="12">
        <v>178</v>
      </c>
      <c r="R140" s="12">
        <v>201601</v>
      </c>
      <c r="S140" s="12">
        <v>105</v>
      </c>
      <c r="T140" s="12" t="s">
        <v>94</v>
      </c>
      <c r="U140" s="12" t="s">
        <v>4088</v>
      </c>
    </row>
    <row r="141" spans="1:21">
      <c r="A141" s="12">
        <v>68570</v>
      </c>
      <c r="B141" s="12">
        <v>2</v>
      </c>
      <c r="C141" s="12"/>
      <c r="D141" s="12">
        <v>59.2</v>
      </c>
      <c r="E141" s="12">
        <v>1</v>
      </c>
      <c r="F141" s="12">
        <v>0</v>
      </c>
      <c r="G141" s="12">
        <v>0</v>
      </c>
      <c r="H141" s="12">
        <v>1</v>
      </c>
      <c r="I141" s="12"/>
      <c r="J141" s="12"/>
      <c r="K141" s="12"/>
      <c r="L141" s="12"/>
      <c r="M141" s="12"/>
      <c r="N141" s="12"/>
      <c r="O141" s="12"/>
      <c r="P141" s="12">
        <v>3.7891599999999999</v>
      </c>
      <c r="Q141" s="12">
        <v>178</v>
      </c>
      <c r="R141" s="12">
        <v>201601</v>
      </c>
      <c r="S141" s="12">
        <v>105</v>
      </c>
      <c r="T141" s="12" t="s">
        <v>94</v>
      </c>
      <c r="U141" s="12" t="s">
        <v>4089</v>
      </c>
    </row>
    <row r="142" spans="1:21">
      <c r="A142" s="12">
        <v>68570</v>
      </c>
      <c r="B142" s="12">
        <v>2</v>
      </c>
      <c r="C142" s="12"/>
      <c r="D142" s="12">
        <v>72</v>
      </c>
      <c r="E142" s="12">
        <v>1</v>
      </c>
      <c r="F142" s="12">
        <v>0</v>
      </c>
      <c r="G142" s="12">
        <v>0</v>
      </c>
      <c r="H142" s="12">
        <v>1</v>
      </c>
      <c r="I142" s="12"/>
      <c r="J142" s="12"/>
      <c r="K142" s="12"/>
      <c r="L142" s="12"/>
      <c r="M142" s="12"/>
      <c r="N142" s="12"/>
      <c r="O142" s="12"/>
      <c r="P142" s="12">
        <v>3.7891599999999999</v>
      </c>
      <c r="Q142" s="12">
        <v>178</v>
      </c>
      <c r="R142" s="12">
        <v>201601</v>
      </c>
      <c r="S142" s="12">
        <v>105</v>
      </c>
      <c r="T142" s="12" t="s">
        <v>94</v>
      </c>
      <c r="U142" s="12" t="s">
        <v>4090</v>
      </c>
    </row>
    <row r="143" spans="1:21">
      <c r="A143" s="12">
        <v>68570</v>
      </c>
      <c r="B143" s="12">
        <v>2</v>
      </c>
      <c r="C143" s="12"/>
      <c r="D143" s="12">
        <v>43.2</v>
      </c>
      <c r="E143" s="12">
        <v>2</v>
      </c>
      <c r="F143" s="12">
        <v>0</v>
      </c>
      <c r="G143" s="12">
        <v>0</v>
      </c>
      <c r="H143" s="12">
        <v>0</v>
      </c>
      <c r="I143" s="12"/>
      <c r="J143" s="12"/>
      <c r="K143" s="12"/>
      <c r="L143" s="12"/>
      <c r="M143" s="12"/>
      <c r="N143" s="12"/>
      <c r="O143" s="12"/>
      <c r="P143" s="12">
        <v>3.7891599999999999</v>
      </c>
      <c r="Q143" s="12">
        <v>178</v>
      </c>
      <c r="R143" s="12">
        <v>201601</v>
      </c>
      <c r="S143" s="12">
        <v>105</v>
      </c>
      <c r="T143" s="12" t="s">
        <v>94</v>
      </c>
      <c r="U143" s="12" t="s">
        <v>4091</v>
      </c>
    </row>
    <row r="144" spans="1:21">
      <c r="A144" s="12">
        <v>68570</v>
      </c>
      <c r="B144" s="12">
        <v>2</v>
      </c>
      <c r="C144" s="12"/>
      <c r="D144" s="12">
        <v>58.6</v>
      </c>
      <c r="E144" s="12">
        <v>2</v>
      </c>
      <c r="F144" s="12">
        <v>0</v>
      </c>
      <c r="G144" s="12">
        <v>0</v>
      </c>
      <c r="H144" s="12">
        <v>0</v>
      </c>
      <c r="I144" s="12"/>
      <c r="J144" s="12"/>
      <c r="K144" s="12"/>
      <c r="L144" s="12"/>
      <c r="M144" s="12"/>
      <c r="N144" s="12"/>
      <c r="O144" s="12"/>
      <c r="P144" s="12">
        <v>3.7891599999999999</v>
      </c>
      <c r="Q144" s="12">
        <v>178</v>
      </c>
      <c r="R144" s="12">
        <v>201601</v>
      </c>
      <c r="S144" s="12">
        <v>105</v>
      </c>
      <c r="T144" s="12" t="s">
        <v>94</v>
      </c>
      <c r="U144" s="12" t="s">
        <v>4092</v>
      </c>
    </row>
    <row r="145" spans="1:21">
      <c r="A145" s="12">
        <v>68570</v>
      </c>
      <c r="B145" s="12">
        <v>2</v>
      </c>
      <c r="C145" s="12"/>
      <c r="D145" s="12">
        <v>59.8</v>
      </c>
      <c r="E145" s="12">
        <v>2</v>
      </c>
      <c r="F145" s="12">
        <v>0</v>
      </c>
      <c r="G145" s="12">
        <v>0</v>
      </c>
      <c r="H145" s="12">
        <v>0</v>
      </c>
      <c r="I145" s="12"/>
      <c r="J145" s="12"/>
      <c r="K145" s="12"/>
      <c r="L145" s="12"/>
      <c r="M145" s="12"/>
      <c r="N145" s="12"/>
      <c r="O145" s="12"/>
      <c r="P145" s="12">
        <v>3.7891599999999999</v>
      </c>
      <c r="Q145" s="12">
        <v>178</v>
      </c>
      <c r="R145" s="12">
        <v>201601</v>
      </c>
      <c r="S145" s="12">
        <v>105</v>
      </c>
      <c r="T145" s="12" t="s">
        <v>94</v>
      </c>
      <c r="U145" s="12" t="s">
        <v>4093</v>
      </c>
    </row>
    <row r="146" spans="1:21">
      <c r="A146" s="12">
        <v>68570</v>
      </c>
      <c r="B146" s="12">
        <v>2</v>
      </c>
      <c r="C146" s="12"/>
      <c r="D146" s="12">
        <v>58.1</v>
      </c>
      <c r="E146" s="12">
        <v>2</v>
      </c>
      <c r="F146" s="12">
        <v>0</v>
      </c>
      <c r="G146" s="12">
        <v>0</v>
      </c>
      <c r="H146" s="12">
        <v>0</v>
      </c>
      <c r="I146" s="12"/>
      <c r="J146" s="12"/>
      <c r="K146" s="12"/>
      <c r="L146" s="12"/>
      <c r="M146" s="12"/>
      <c r="N146" s="12"/>
      <c r="O146" s="12"/>
      <c r="P146" s="12">
        <v>3.7891599999999999</v>
      </c>
      <c r="Q146" s="12">
        <v>178</v>
      </c>
      <c r="R146" s="12">
        <v>201601</v>
      </c>
      <c r="S146" s="12">
        <v>105</v>
      </c>
      <c r="T146" s="12" t="s">
        <v>94</v>
      </c>
      <c r="U146" s="12" t="s">
        <v>4094</v>
      </c>
    </row>
    <row r="147" spans="1:21">
      <c r="A147" s="12">
        <v>68570</v>
      </c>
      <c r="B147" s="12">
        <v>2</v>
      </c>
      <c r="C147" s="12"/>
      <c r="D147" s="12">
        <v>58.7</v>
      </c>
      <c r="E147" s="12">
        <v>2</v>
      </c>
      <c r="F147" s="12">
        <v>0</v>
      </c>
      <c r="G147" s="12">
        <v>0</v>
      </c>
      <c r="H147" s="12">
        <v>0</v>
      </c>
      <c r="I147" s="12"/>
      <c r="J147" s="12"/>
      <c r="K147" s="12"/>
      <c r="L147" s="12"/>
      <c r="M147" s="12"/>
      <c r="N147" s="12"/>
      <c r="O147" s="12"/>
      <c r="P147" s="12">
        <v>3.7891599999999999</v>
      </c>
      <c r="Q147" s="12">
        <v>178</v>
      </c>
      <c r="R147" s="12">
        <v>201601</v>
      </c>
      <c r="S147" s="12">
        <v>105</v>
      </c>
      <c r="T147" s="12" t="s">
        <v>94</v>
      </c>
      <c r="U147" s="12" t="s">
        <v>4095</v>
      </c>
    </row>
    <row r="148" spans="1:21">
      <c r="A148" s="12">
        <v>68570</v>
      </c>
      <c r="B148" s="12">
        <v>2</v>
      </c>
      <c r="C148" s="12"/>
      <c r="D148" s="12">
        <v>57.8</v>
      </c>
      <c r="E148" s="12">
        <v>2</v>
      </c>
      <c r="F148" s="12">
        <v>0</v>
      </c>
      <c r="G148" s="12">
        <v>0</v>
      </c>
      <c r="H148" s="12">
        <v>0</v>
      </c>
      <c r="I148" s="12"/>
      <c r="J148" s="12"/>
      <c r="K148" s="12"/>
      <c r="L148" s="12"/>
      <c r="M148" s="12"/>
      <c r="N148" s="12"/>
      <c r="O148" s="12"/>
      <c r="P148" s="12">
        <v>3.7891599999999999</v>
      </c>
      <c r="Q148" s="12">
        <v>178</v>
      </c>
      <c r="R148" s="12">
        <v>201601</v>
      </c>
      <c r="S148" s="12">
        <v>105</v>
      </c>
      <c r="T148" s="12" t="s">
        <v>94</v>
      </c>
      <c r="U148" s="12" t="s">
        <v>4096</v>
      </c>
    </row>
    <row r="149" spans="1:21">
      <c r="A149" s="12">
        <v>68570</v>
      </c>
      <c r="B149" s="12">
        <v>2</v>
      </c>
      <c r="C149" s="12"/>
      <c r="D149" s="12">
        <v>72.7</v>
      </c>
      <c r="E149" s="12">
        <v>2</v>
      </c>
      <c r="F149" s="12">
        <v>0</v>
      </c>
      <c r="G149" s="12">
        <v>0</v>
      </c>
      <c r="H149" s="12">
        <v>1</v>
      </c>
      <c r="I149" s="12"/>
      <c r="J149" s="12"/>
      <c r="K149" s="12"/>
      <c r="L149" s="12"/>
      <c r="M149" s="12"/>
      <c r="N149" s="12"/>
      <c r="O149" s="12"/>
      <c r="P149" s="12">
        <v>3.7891599999999999</v>
      </c>
      <c r="Q149" s="12">
        <v>178</v>
      </c>
      <c r="R149" s="12">
        <v>201601</v>
      </c>
      <c r="S149" s="12">
        <v>105</v>
      </c>
      <c r="T149" s="12" t="s">
        <v>94</v>
      </c>
      <c r="U149" s="12" t="s">
        <v>4097</v>
      </c>
    </row>
    <row r="150" spans="1:21">
      <c r="A150" s="12">
        <v>68570</v>
      </c>
      <c r="B150" s="12">
        <v>2</v>
      </c>
      <c r="C150" s="12"/>
      <c r="D150" s="12">
        <v>78</v>
      </c>
      <c r="E150" s="12">
        <v>3</v>
      </c>
      <c r="F150" s="12">
        <v>4</v>
      </c>
      <c r="G150" s="12">
        <v>1</v>
      </c>
      <c r="H150" s="12">
        <v>5</v>
      </c>
      <c r="I150" s="12"/>
      <c r="J150" s="12"/>
      <c r="K150" s="12"/>
      <c r="L150" s="12"/>
      <c r="M150" s="12"/>
      <c r="N150" s="12"/>
      <c r="O150" s="12"/>
      <c r="P150" s="12">
        <v>3.7891599999999999</v>
      </c>
      <c r="Q150" s="12">
        <v>178</v>
      </c>
      <c r="R150" s="12">
        <v>201601</v>
      </c>
      <c r="S150" s="12">
        <v>105</v>
      </c>
      <c r="T150" s="12" t="s">
        <v>94</v>
      </c>
      <c r="U150" s="12" t="s">
        <v>4098</v>
      </c>
    </row>
    <row r="151" spans="1:21">
      <c r="A151" s="12">
        <v>68570</v>
      </c>
      <c r="B151" s="12">
        <v>2</v>
      </c>
      <c r="C151" s="12"/>
      <c r="D151" s="12">
        <v>84.6</v>
      </c>
      <c r="E151" s="12">
        <v>4</v>
      </c>
      <c r="F151" s="12">
        <v>4</v>
      </c>
      <c r="G151" s="12">
        <v>1</v>
      </c>
      <c r="H151" s="12">
        <v>4</v>
      </c>
      <c r="I151" s="12"/>
      <c r="J151" s="12"/>
      <c r="K151" s="12"/>
      <c r="L151" s="12"/>
      <c r="M151" s="12"/>
      <c r="N151" s="12"/>
      <c r="O151" s="12"/>
      <c r="P151" s="12">
        <v>3.7891599999999999</v>
      </c>
      <c r="Q151" s="12">
        <v>178</v>
      </c>
      <c r="R151" s="12">
        <v>201601</v>
      </c>
      <c r="S151" s="12">
        <v>105</v>
      </c>
      <c r="T151" s="12" t="s">
        <v>94</v>
      </c>
      <c r="U151" s="12" t="s">
        <v>4099</v>
      </c>
    </row>
    <row r="152" spans="1:21">
      <c r="A152" s="12">
        <v>68570</v>
      </c>
      <c r="B152" s="12">
        <v>2</v>
      </c>
      <c r="C152" s="12"/>
      <c r="D152" s="12">
        <v>82</v>
      </c>
      <c r="E152" s="12">
        <v>4</v>
      </c>
      <c r="F152" s="12">
        <v>4</v>
      </c>
      <c r="G152" s="12">
        <v>1</v>
      </c>
      <c r="H152" s="12">
        <v>4</v>
      </c>
      <c r="I152" s="12"/>
      <c r="J152" s="12"/>
      <c r="K152" s="12"/>
      <c r="L152" s="12"/>
      <c r="M152" s="12"/>
      <c r="N152" s="12"/>
      <c r="O152" s="12"/>
      <c r="P152" s="12">
        <v>3.7891599999999999</v>
      </c>
      <c r="Q152" s="12">
        <v>178</v>
      </c>
      <c r="R152" s="12">
        <v>201601</v>
      </c>
      <c r="S152" s="12">
        <v>105</v>
      </c>
      <c r="T152" s="12" t="s">
        <v>94</v>
      </c>
      <c r="U152" s="12" t="s">
        <v>4100</v>
      </c>
    </row>
    <row r="153" spans="1:21">
      <c r="A153" s="12">
        <v>68570</v>
      </c>
      <c r="B153" s="12">
        <v>2</v>
      </c>
      <c r="C153" s="12"/>
      <c r="D153" s="12">
        <v>78.8</v>
      </c>
      <c r="E153" s="12">
        <v>4</v>
      </c>
      <c r="F153" s="12">
        <v>4</v>
      </c>
      <c r="G153" s="12">
        <v>2</v>
      </c>
      <c r="H153" s="12">
        <v>5</v>
      </c>
      <c r="I153" s="12"/>
      <c r="J153" s="12"/>
      <c r="K153" s="12"/>
      <c r="L153" s="12"/>
      <c r="M153" s="12"/>
      <c r="N153" s="12"/>
      <c r="O153" s="12"/>
      <c r="P153" s="12">
        <v>3.7891599999999999</v>
      </c>
      <c r="Q153" s="12">
        <v>178</v>
      </c>
      <c r="R153" s="12">
        <v>201601</v>
      </c>
      <c r="S153" s="12">
        <v>105</v>
      </c>
      <c r="T153" s="12" t="s">
        <v>94</v>
      </c>
      <c r="U153" s="12" t="s">
        <v>4101</v>
      </c>
    </row>
    <row r="154" spans="1:21">
      <c r="A154" s="12">
        <v>68570</v>
      </c>
      <c r="B154" s="12">
        <v>2</v>
      </c>
      <c r="C154" s="12"/>
      <c r="D154" s="12">
        <v>75.5</v>
      </c>
      <c r="E154" s="12">
        <v>3</v>
      </c>
      <c r="F154" s="12">
        <v>4</v>
      </c>
      <c r="G154" s="12">
        <v>1</v>
      </c>
      <c r="H154" s="12">
        <v>4</v>
      </c>
      <c r="I154" s="12"/>
      <c r="J154" s="12"/>
      <c r="K154" s="12"/>
      <c r="L154" s="12"/>
      <c r="M154" s="12"/>
      <c r="N154" s="12"/>
      <c r="O154" s="12"/>
      <c r="P154" s="12">
        <v>3.7891599999999999</v>
      </c>
      <c r="Q154" s="12">
        <v>178</v>
      </c>
      <c r="R154" s="12">
        <v>201601</v>
      </c>
      <c r="S154" s="12">
        <v>105</v>
      </c>
      <c r="T154" s="12" t="s">
        <v>94</v>
      </c>
      <c r="U154" s="12" t="s">
        <v>4102</v>
      </c>
    </row>
    <row r="155" spans="1:21">
      <c r="A155" s="12">
        <v>68570</v>
      </c>
      <c r="B155" s="12">
        <v>2</v>
      </c>
      <c r="C155" s="12"/>
      <c r="D155" s="12">
        <v>61.8</v>
      </c>
      <c r="E155" s="12">
        <v>3</v>
      </c>
      <c r="F155" s="12">
        <v>4</v>
      </c>
      <c r="G155" s="12">
        <v>1</v>
      </c>
      <c r="H155" s="12">
        <v>5</v>
      </c>
      <c r="I155" s="12"/>
      <c r="J155" s="12"/>
      <c r="K155" s="12"/>
      <c r="L155" s="12"/>
      <c r="M155" s="12"/>
      <c r="N155" s="12"/>
      <c r="O155" s="12"/>
      <c r="P155" s="12">
        <v>3.7891599999999999</v>
      </c>
      <c r="Q155" s="12">
        <v>178</v>
      </c>
      <c r="R155" s="12">
        <v>201601</v>
      </c>
      <c r="S155" s="12">
        <v>105</v>
      </c>
      <c r="T155" s="12" t="s">
        <v>94</v>
      </c>
      <c r="U155" s="12" t="s">
        <v>4103</v>
      </c>
    </row>
    <row r="156" spans="1:21">
      <c r="A156" s="12">
        <v>68570</v>
      </c>
      <c r="B156" s="12">
        <v>2</v>
      </c>
      <c r="C156" s="12"/>
      <c r="D156" s="12">
        <v>80.400000000000006</v>
      </c>
      <c r="E156" s="12">
        <v>4</v>
      </c>
      <c r="F156" s="12">
        <v>4</v>
      </c>
      <c r="G156" s="12">
        <v>2</v>
      </c>
      <c r="H156" s="12">
        <v>6</v>
      </c>
      <c r="I156" s="12"/>
      <c r="J156" s="12"/>
      <c r="K156" s="12"/>
      <c r="L156" s="12"/>
      <c r="M156" s="12"/>
      <c r="N156" s="12"/>
      <c r="O156" s="12"/>
      <c r="P156" s="12">
        <v>3.7891599999999999</v>
      </c>
      <c r="Q156" s="12">
        <v>178</v>
      </c>
      <c r="R156" s="12">
        <v>201601</v>
      </c>
      <c r="S156" s="12">
        <v>105</v>
      </c>
      <c r="T156" s="12" t="s">
        <v>94</v>
      </c>
      <c r="U156" s="12" t="s">
        <v>4104</v>
      </c>
    </row>
    <row r="157" spans="1:21">
      <c r="A157" s="12">
        <v>68570</v>
      </c>
      <c r="B157" s="12">
        <v>2</v>
      </c>
      <c r="C157" s="12"/>
      <c r="D157" s="12">
        <v>63.1</v>
      </c>
      <c r="E157" s="12">
        <v>3</v>
      </c>
      <c r="F157" s="12">
        <v>4</v>
      </c>
      <c r="G157" s="12">
        <v>2</v>
      </c>
      <c r="H157" s="12">
        <v>4</v>
      </c>
      <c r="I157" s="12"/>
      <c r="J157" s="12"/>
      <c r="K157" s="12"/>
      <c r="L157" s="12"/>
      <c r="M157" s="12"/>
      <c r="N157" s="12"/>
      <c r="O157" s="12"/>
      <c r="P157" s="12">
        <v>3.7891599999999999</v>
      </c>
      <c r="Q157" s="12">
        <v>178</v>
      </c>
      <c r="R157" s="12">
        <v>201601</v>
      </c>
      <c r="S157" s="12">
        <v>105</v>
      </c>
      <c r="T157" s="12" t="s">
        <v>94</v>
      </c>
      <c r="U157" s="12" t="s">
        <v>4105</v>
      </c>
    </row>
    <row r="158" spans="1:21">
      <c r="A158" s="12">
        <v>68570</v>
      </c>
      <c r="B158" s="12">
        <v>2</v>
      </c>
      <c r="C158" s="12"/>
      <c r="D158" s="12">
        <v>79.7</v>
      </c>
      <c r="E158" s="12">
        <v>3</v>
      </c>
      <c r="F158" s="12">
        <v>4</v>
      </c>
      <c r="G158" s="12">
        <v>2</v>
      </c>
      <c r="H158" s="12">
        <v>6</v>
      </c>
      <c r="I158" s="12"/>
      <c r="J158" s="12"/>
      <c r="K158" s="12"/>
      <c r="L158" s="12"/>
      <c r="M158" s="12"/>
      <c r="N158" s="12"/>
      <c r="O158" s="12"/>
      <c r="P158" s="12">
        <v>3.7891599999999999</v>
      </c>
      <c r="Q158" s="12">
        <v>178</v>
      </c>
      <c r="R158" s="12">
        <v>201601</v>
      </c>
      <c r="S158" s="12">
        <v>105</v>
      </c>
      <c r="T158" s="12" t="s">
        <v>94</v>
      </c>
      <c r="U158" s="12" t="s">
        <v>4106</v>
      </c>
    </row>
    <row r="159" spans="1:21">
      <c r="A159" s="12">
        <v>68570</v>
      </c>
      <c r="B159" s="12">
        <v>2</v>
      </c>
      <c r="C159" s="12"/>
      <c r="D159" s="12">
        <v>67.599999999999994</v>
      </c>
      <c r="E159" s="12">
        <v>3</v>
      </c>
      <c r="F159" s="12">
        <v>4</v>
      </c>
      <c r="G159" s="12">
        <v>2</v>
      </c>
      <c r="H159" s="12">
        <v>6</v>
      </c>
      <c r="I159" s="12"/>
      <c r="J159" s="12"/>
      <c r="K159" s="12"/>
      <c r="L159" s="12"/>
      <c r="M159" s="12"/>
      <c r="N159" s="12"/>
      <c r="O159" s="12"/>
      <c r="P159" s="12">
        <v>3.7891599999999999</v>
      </c>
      <c r="Q159" s="12">
        <v>178</v>
      </c>
      <c r="R159" s="12">
        <v>201601</v>
      </c>
      <c r="S159" s="12">
        <v>105</v>
      </c>
      <c r="T159" s="12" t="s">
        <v>94</v>
      </c>
      <c r="U159" s="12" t="s">
        <v>4107</v>
      </c>
    </row>
    <row r="160" spans="1:21">
      <c r="A160" s="12">
        <v>68570</v>
      </c>
      <c r="B160" s="12">
        <v>2</v>
      </c>
      <c r="C160" s="12"/>
      <c r="D160" s="12">
        <v>75.7</v>
      </c>
      <c r="E160" s="12">
        <v>3</v>
      </c>
      <c r="F160" s="12">
        <v>4</v>
      </c>
      <c r="G160" s="12">
        <v>1</v>
      </c>
      <c r="H160" s="12">
        <v>6</v>
      </c>
      <c r="I160" s="12"/>
      <c r="J160" s="12"/>
      <c r="K160" s="12"/>
      <c r="L160" s="12"/>
      <c r="M160" s="12"/>
      <c r="N160" s="12"/>
      <c r="O160" s="12"/>
      <c r="P160" s="12">
        <v>3.7891599999999999</v>
      </c>
      <c r="Q160" s="12">
        <v>178</v>
      </c>
      <c r="R160" s="12">
        <v>201601</v>
      </c>
      <c r="S160" s="12">
        <v>105</v>
      </c>
      <c r="T160" s="12" t="s">
        <v>94</v>
      </c>
      <c r="U160" s="12" t="s">
        <v>4108</v>
      </c>
    </row>
    <row r="161" spans="1:21">
      <c r="A161" s="12">
        <v>68570</v>
      </c>
      <c r="B161" s="12">
        <v>2</v>
      </c>
      <c r="C161" s="12"/>
      <c r="D161" s="12">
        <v>73.7</v>
      </c>
      <c r="E161" s="12">
        <v>3</v>
      </c>
      <c r="F161" s="12">
        <v>4</v>
      </c>
      <c r="G161" s="12">
        <v>1</v>
      </c>
      <c r="H161" s="12">
        <v>6</v>
      </c>
      <c r="I161" s="12"/>
      <c r="J161" s="12"/>
      <c r="K161" s="12"/>
      <c r="L161" s="12"/>
      <c r="M161" s="12"/>
      <c r="N161" s="12"/>
      <c r="O161" s="12"/>
      <c r="P161" s="12">
        <v>3.7891599999999999</v>
      </c>
      <c r="Q161" s="12">
        <v>178</v>
      </c>
      <c r="R161" s="12">
        <v>201601</v>
      </c>
      <c r="S161" s="12">
        <v>105</v>
      </c>
      <c r="T161" s="12" t="s">
        <v>94</v>
      </c>
      <c r="U161" s="12" t="s">
        <v>4109</v>
      </c>
    </row>
    <row r="162" spans="1:21">
      <c r="A162" s="12">
        <v>68570</v>
      </c>
      <c r="B162" s="12">
        <v>2</v>
      </c>
      <c r="C162" s="12"/>
      <c r="D162" s="12">
        <v>79.8</v>
      </c>
      <c r="E162" s="12">
        <v>4</v>
      </c>
      <c r="F162" s="12">
        <v>4</v>
      </c>
      <c r="G162" s="12">
        <v>1</v>
      </c>
      <c r="H162" s="12">
        <v>6</v>
      </c>
      <c r="I162" s="12"/>
      <c r="J162" s="12"/>
      <c r="K162" s="12"/>
      <c r="L162" s="12"/>
      <c r="M162" s="12"/>
      <c r="N162" s="12"/>
      <c r="O162" s="12"/>
      <c r="P162" s="12">
        <v>3.7891599999999999</v>
      </c>
      <c r="Q162" s="12">
        <v>178</v>
      </c>
      <c r="R162" s="12">
        <v>201601</v>
      </c>
      <c r="S162" s="12">
        <v>105</v>
      </c>
      <c r="T162" s="12" t="s">
        <v>94</v>
      </c>
      <c r="U162" s="12" t="s">
        <v>4110</v>
      </c>
    </row>
    <row r="163" spans="1:21">
      <c r="A163" s="12">
        <v>68570</v>
      </c>
      <c r="B163" s="12">
        <v>2</v>
      </c>
      <c r="C163" s="12"/>
      <c r="D163" s="12">
        <v>88</v>
      </c>
      <c r="E163" s="12">
        <v>3</v>
      </c>
      <c r="F163" s="12">
        <v>4</v>
      </c>
      <c r="G163" s="12">
        <v>1</v>
      </c>
      <c r="H163" s="12">
        <v>4</v>
      </c>
      <c r="I163" s="12"/>
      <c r="J163" s="12"/>
      <c r="K163" s="12"/>
      <c r="L163" s="12"/>
      <c r="M163" s="12"/>
      <c r="N163" s="12"/>
      <c r="O163" s="12"/>
      <c r="P163" s="12">
        <v>3.7891599999999999</v>
      </c>
      <c r="Q163" s="12">
        <v>178</v>
      </c>
      <c r="R163" s="12">
        <v>201601</v>
      </c>
      <c r="S163" s="12">
        <v>105</v>
      </c>
      <c r="T163" s="12" t="s">
        <v>94</v>
      </c>
      <c r="U163" s="12" t="s">
        <v>4111</v>
      </c>
    </row>
    <row r="164" spans="1:21">
      <c r="A164" s="12">
        <v>68570</v>
      </c>
      <c r="B164" s="12">
        <v>2</v>
      </c>
      <c r="C164" s="12"/>
      <c r="D164" s="12">
        <v>80.3</v>
      </c>
      <c r="E164" s="12">
        <v>4</v>
      </c>
      <c r="F164" s="12">
        <v>4</v>
      </c>
      <c r="G164" s="12">
        <v>1</v>
      </c>
      <c r="H164" s="12">
        <v>6</v>
      </c>
      <c r="I164" s="12"/>
      <c r="J164" s="12"/>
      <c r="K164" s="12"/>
      <c r="L164" s="12"/>
      <c r="M164" s="12"/>
      <c r="N164" s="12"/>
      <c r="O164" s="12"/>
      <c r="P164" s="12">
        <v>3.7891599999999999</v>
      </c>
      <c r="Q164" s="12">
        <v>178</v>
      </c>
      <c r="R164" s="12">
        <v>201601</v>
      </c>
      <c r="S164" s="12">
        <v>105</v>
      </c>
      <c r="T164" s="12" t="s">
        <v>94</v>
      </c>
      <c r="U164" s="12" t="s">
        <v>4112</v>
      </c>
    </row>
    <row r="165" spans="1:21">
      <c r="A165" s="12">
        <v>68570</v>
      </c>
      <c r="B165" s="12">
        <v>2</v>
      </c>
      <c r="C165" s="12"/>
      <c r="D165" s="12">
        <v>80.3</v>
      </c>
      <c r="E165" s="12">
        <v>4</v>
      </c>
      <c r="F165" s="12">
        <v>4</v>
      </c>
      <c r="G165" s="12">
        <v>1</v>
      </c>
      <c r="H165" s="12">
        <v>5</v>
      </c>
      <c r="I165" s="12"/>
      <c r="J165" s="12"/>
      <c r="K165" s="12"/>
      <c r="L165" s="12"/>
      <c r="M165" s="12"/>
      <c r="N165" s="12"/>
      <c r="O165" s="12"/>
      <c r="P165" s="12">
        <v>3.7891599999999999</v>
      </c>
      <c r="Q165" s="12">
        <v>178</v>
      </c>
      <c r="R165" s="12">
        <v>201601</v>
      </c>
      <c r="S165" s="12">
        <v>105</v>
      </c>
      <c r="T165" s="12" t="s">
        <v>94</v>
      </c>
      <c r="U165" s="12" t="s">
        <v>4113</v>
      </c>
    </row>
    <row r="166" spans="1:21">
      <c r="A166" s="12">
        <v>68570</v>
      </c>
      <c r="B166" s="12">
        <v>2</v>
      </c>
      <c r="C166" s="12"/>
      <c r="D166" s="12">
        <v>79</v>
      </c>
      <c r="E166" s="12">
        <v>3</v>
      </c>
      <c r="F166" s="12">
        <v>4</v>
      </c>
      <c r="G166" s="12">
        <v>1</v>
      </c>
      <c r="H166" s="12">
        <v>5</v>
      </c>
      <c r="I166" s="12"/>
      <c r="J166" s="12"/>
      <c r="K166" s="12"/>
      <c r="L166" s="12"/>
      <c r="M166" s="12"/>
      <c r="N166" s="12"/>
      <c r="O166" s="12"/>
      <c r="P166" s="12">
        <v>3.7891599999999999</v>
      </c>
      <c r="Q166" s="12">
        <v>178</v>
      </c>
      <c r="R166" s="12">
        <v>201601</v>
      </c>
      <c r="S166" s="12">
        <v>105</v>
      </c>
      <c r="T166" s="12" t="s">
        <v>94</v>
      </c>
      <c r="U166" s="12" t="s">
        <v>4114</v>
      </c>
    </row>
    <row r="167" spans="1:21">
      <c r="A167" s="12">
        <v>68570</v>
      </c>
      <c r="B167" s="12">
        <v>2</v>
      </c>
      <c r="C167" s="12"/>
      <c r="D167" s="12">
        <v>66.400000000000006</v>
      </c>
      <c r="E167" s="12">
        <v>3</v>
      </c>
      <c r="F167" s="12">
        <v>4</v>
      </c>
      <c r="G167" s="12">
        <v>1</v>
      </c>
      <c r="H167" s="12">
        <v>5</v>
      </c>
      <c r="I167" s="12"/>
      <c r="J167" s="12"/>
      <c r="K167" s="12"/>
      <c r="L167" s="12"/>
      <c r="M167" s="12"/>
      <c r="N167" s="12"/>
      <c r="O167" s="12"/>
      <c r="P167" s="12">
        <v>3.7891599999999999</v>
      </c>
      <c r="Q167" s="12">
        <v>178</v>
      </c>
      <c r="R167" s="12">
        <v>201601</v>
      </c>
      <c r="S167" s="12">
        <v>105</v>
      </c>
      <c r="T167" s="12" t="s">
        <v>94</v>
      </c>
      <c r="U167" s="12" t="s">
        <v>4115</v>
      </c>
    </row>
    <row r="168" spans="1:21">
      <c r="A168" s="12">
        <v>68570</v>
      </c>
      <c r="B168" s="12">
        <v>2</v>
      </c>
      <c r="C168" s="12"/>
      <c r="D168" s="12">
        <v>64.8</v>
      </c>
      <c r="E168" s="12">
        <v>3</v>
      </c>
      <c r="F168" s="12">
        <v>4</v>
      </c>
      <c r="G168" s="12">
        <v>1</v>
      </c>
      <c r="H168" s="12">
        <v>6</v>
      </c>
      <c r="I168" s="12"/>
      <c r="J168" s="12"/>
      <c r="K168" s="12"/>
      <c r="L168" s="12"/>
      <c r="M168" s="12"/>
      <c r="N168" s="12"/>
      <c r="O168" s="12"/>
      <c r="P168" s="12">
        <v>3.7891599999999999</v>
      </c>
      <c r="Q168" s="12">
        <v>178</v>
      </c>
      <c r="R168" s="12">
        <v>201601</v>
      </c>
      <c r="S168" s="12">
        <v>105</v>
      </c>
      <c r="T168" s="12" t="s">
        <v>94</v>
      </c>
      <c r="U168" s="12" t="s">
        <v>4116</v>
      </c>
    </row>
    <row r="169" spans="1:21">
      <c r="A169" s="12">
        <v>68570</v>
      </c>
      <c r="B169" s="12">
        <v>2</v>
      </c>
      <c r="C169" s="12"/>
      <c r="D169" s="12">
        <v>82.1</v>
      </c>
      <c r="E169" s="12">
        <v>3</v>
      </c>
      <c r="F169" s="12">
        <v>4</v>
      </c>
      <c r="G169" s="12">
        <v>1</v>
      </c>
      <c r="H169" s="12">
        <v>6</v>
      </c>
      <c r="I169" s="12"/>
      <c r="J169" s="12"/>
      <c r="K169" s="12"/>
      <c r="L169" s="12"/>
      <c r="M169" s="12"/>
      <c r="N169" s="12"/>
      <c r="O169" s="12"/>
      <c r="P169" s="12">
        <v>3.7891599999999999</v>
      </c>
      <c r="Q169" s="12">
        <v>178</v>
      </c>
      <c r="R169" s="12">
        <v>201601</v>
      </c>
      <c r="S169" s="12">
        <v>105</v>
      </c>
      <c r="T169" s="12" t="s">
        <v>94</v>
      </c>
      <c r="U169" s="12" t="s">
        <v>4117</v>
      </c>
    </row>
    <row r="170" spans="1:21">
      <c r="A170" s="12">
        <v>68570</v>
      </c>
      <c r="B170" s="12">
        <v>2</v>
      </c>
      <c r="C170" s="12"/>
      <c r="D170" s="12">
        <v>92.2</v>
      </c>
      <c r="E170" s="12">
        <v>4</v>
      </c>
      <c r="F170" s="12">
        <v>5</v>
      </c>
      <c r="G170" s="12">
        <v>2</v>
      </c>
      <c r="H170" s="12">
        <v>6</v>
      </c>
      <c r="I170" s="12"/>
      <c r="J170" s="12"/>
      <c r="K170" s="12"/>
      <c r="L170" s="12"/>
      <c r="M170" s="12"/>
      <c r="N170" s="12"/>
      <c r="O170" s="12"/>
      <c r="P170" s="12">
        <v>3.7891599999999999</v>
      </c>
      <c r="Q170" s="12">
        <v>178</v>
      </c>
      <c r="R170" s="12">
        <v>201601</v>
      </c>
      <c r="S170" s="12">
        <v>105</v>
      </c>
      <c r="T170" s="12" t="s">
        <v>94</v>
      </c>
      <c r="U170" s="12" t="s">
        <v>4118</v>
      </c>
    </row>
    <row r="171" spans="1:21">
      <c r="A171" s="12">
        <v>68570</v>
      </c>
      <c r="B171" s="12">
        <v>2</v>
      </c>
      <c r="C171" s="12"/>
      <c r="D171" s="12">
        <v>73.5</v>
      </c>
      <c r="E171" s="12">
        <v>3</v>
      </c>
      <c r="F171" s="12">
        <v>4</v>
      </c>
      <c r="G171" s="12">
        <v>1</v>
      </c>
      <c r="H171" s="12">
        <v>6</v>
      </c>
      <c r="I171" s="12"/>
      <c r="J171" s="12"/>
      <c r="K171" s="12"/>
      <c r="L171" s="12"/>
      <c r="M171" s="12"/>
      <c r="N171" s="12"/>
      <c r="O171" s="12"/>
      <c r="P171" s="12">
        <v>3.7891599999999999</v>
      </c>
      <c r="Q171" s="12">
        <v>178</v>
      </c>
      <c r="R171" s="12">
        <v>201601</v>
      </c>
      <c r="S171" s="12">
        <v>105</v>
      </c>
      <c r="T171" s="12" t="s">
        <v>94</v>
      </c>
      <c r="U171" s="12" t="s">
        <v>4119</v>
      </c>
    </row>
    <row r="172" spans="1:21">
      <c r="A172" s="12">
        <v>68570</v>
      </c>
      <c r="B172" s="12">
        <v>2</v>
      </c>
      <c r="C172" s="12"/>
      <c r="D172" s="12">
        <v>74.5</v>
      </c>
      <c r="E172" s="12">
        <v>3</v>
      </c>
      <c r="F172" s="12">
        <v>4</v>
      </c>
      <c r="G172" s="12">
        <v>1</v>
      </c>
      <c r="H172" s="12">
        <v>5</v>
      </c>
      <c r="I172" s="12"/>
      <c r="J172" s="12"/>
      <c r="K172" s="12"/>
      <c r="L172" s="12"/>
      <c r="M172" s="12"/>
      <c r="N172" s="12"/>
      <c r="O172" s="12"/>
      <c r="P172" s="12">
        <v>3.7891599999999999</v>
      </c>
      <c r="Q172" s="12">
        <v>178</v>
      </c>
      <c r="R172" s="12">
        <v>201601</v>
      </c>
      <c r="S172" s="12">
        <v>105</v>
      </c>
      <c r="T172" s="12" t="s">
        <v>94</v>
      </c>
      <c r="U172" s="12" t="s">
        <v>4120</v>
      </c>
    </row>
    <row r="173" spans="1:21">
      <c r="A173" s="12">
        <v>68570</v>
      </c>
      <c r="B173" s="12">
        <v>2</v>
      </c>
      <c r="C173" s="12"/>
      <c r="D173" s="12">
        <v>33.200000000000003</v>
      </c>
      <c r="E173" s="12">
        <v>1</v>
      </c>
      <c r="F173" s="12">
        <v>0</v>
      </c>
      <c r="G173" s="12">
        <v>0</v>
      </c>
      <c r="H173" s="12">
        <v>0</v>
      </c>
      <c r="I173" s="12"/>
      <c r="J173" s="12"/>
      <c r="K173" s="12"/>
      <c r="L173" s="12"/>
      <c r="M173" s="12"/>
      <c r="N173" s="12"/>
      <c r="O173" s="12"/>
      <c r="P173" s="12">
        <v>3.7891599999999999</v>
      </c>
      <c r="Q173" s="12">
        <v>178</v>
      </c>
      <c r="R173" s="12">
        <v>201601</v>
      </c>
      <c r="S173" s="12">
        <v>105</v>
      </c>
      <c r="T173" s="12" t="s">
        <v>94</v>
      </c>
      <c r="U173" s="12" t="s">
        <v>4121</v>
      </c>
    </row>
    <row r="174" spans="1:21">
      <c r="A174" s="12">
        <v>68570</v>
      </c>
      <c r="B174" s="12">
        <v>2</v>
      </c>
      <c r="C174" s="12"/>
      <c r="D174" s="12">
        <v>67.3</v>
      </c>
      <c r="E174" s="12">
        <v>3</v>
      </c>
      <c r="F174" s="12">
        <v>4</v>
      </c>
      <c r="G174" s="12">
        <v>1</v>
      </c>
      <c r="H174" s="12">
        <v>6</v>
      </c>
      <c r="I174" s="12"/>
      <c r="J174" s="12"/>
      <c r="K174" s="12"/>
      <c r="L174" s="12"/>
      <c r="M174" s="12"/>
      <c r="N174" s="12"/>
      <c r="O174" s="12"/>
      <c r="P174" s="12">
        <v>3.7891599999999999</v>
      </c>
      <c r="Q174" s="12">
        <v>178</v>
      </c>
      <c r="R174" s="12">
        <v>201601</v>
      </c>
      <c r="S174" s="12">
        <v>105</v>
      </c>
      <c r="T174" s="12" t="s">
        <v>94</v>
      </c>
      <c r="U174" s="12" t="s">
        <v>4122</v>
      </c>
    </row>
    <row r="175" spans="1:21">
      <c r="A175" s="12">
        <v>68570</v>
      </c>
      <c r="B175" s="12">
        <v>2</v>
      </c>
      <c r="C175" s="12"/>
      <c r="D175" s="12">
        <v>63.1</v>
      </c>
      <c r="E175" s="12">
        <v>3</v>
      </c>
      <c r="F175" s="12">
        <v>4</v>
      </c>
      <c r="G175" s="12">
        <v>1</v>
      </c>
      <c r="H175" s="12">
        <v>6</v>
      </c>
      <c r="I175" s="12"/>
      <c r="J175" s="12"/>
      <c r="K175" s="12"/>
      <c r="L175" s="12"/>
      <c r="M175" s="12"/>
      <c r="N175" s="12"/>
      <c r="O175" s="12"/>
      <c r="P175" s="12">
        <v>3.7891599999999999</v>
      </c>
      <c r="Q175" s="12">
        <v>178</v>
      </c>
      <c r="R175" s="12">
        <v>201601</v>
      </c>
      <c r="S175" s="12">
        <v>105</v>
      </c>
      <c r="T175" s="12" t="s">
        <v>94</v>
      </c>
      <c r="U175" s="12" t="s">
        <v>4123</v>
      </c>
    </row>
    <row r="176" spans="1:21">
      <c r="A176" s="12">
        <v>68570</v>
      </c>
      <c r="B176" s="12">
        <v>2</v>
      </c>
      <c r="C176" s="12"/>
      <c r="D176" s="12">
        <v>78.099999999999994</v>
      </c>
      <c r="E176" s="12">
        <v>3</v>
      </c>
      <c r="F176" s="12">
        <v>4</v>
      </c>
      <c r="G176" s="12">
        <v>1</v>
      </c>
      <c r="H176" s="12">
        <v>6</v>
      </c>
      <c r="I176" s="12"/>
      <c r="J176" s="12"/>
      <c r="K176" s="12"/>
      <c r="L176" s="12"/>
      <c r="M176" s="12"/>
      <c r="N176" s="12"/>
      <c r="O176" s="12"/>
      <c r="P176" s="12">
        <v>3.7891599999999999</v>
      </c>
      <c r="Q176" s="12">
        <v>178</v>
      </c>
      <c r="R176" s="12">
        <v>201601</v>
      </c>
      <c r="S176" s="12">
        <v>105</v>
      </c>
      <c r="T176" s="12" t="s">
        <v>94</v>
      </c>
      <c r="U176" s="12" t="s">
        <v>4124</v>
      </c>
    </row>
    <row r="177" spans="1:21">
      <c r="A177" s="12">
        <v>68570</v>
      </c>
      <c r="B177" s="12">
        <v>2</v>
      </c>
      <c r="C177" s="12"/>
      <c r="D177" s="12">
        <v>90.2</v>
      </c>
      <c r="E177" s="12">
        <v>3</v>
      </c>
      <c r="F177" s="12">
        <v>4</v>
      </c>
      <c r="G177" s="12">
        <v>2</v>
      </c>
      <c r="H177" s="12">
        <v>6</v>
      </c>
      <c r="I177" s="12"/>
      <c r="J177" s="12"/>
      <c r="K177" s="12"/>
      <c r="L177" s="12"/>
      <c r="M177" s="12"/>
      <c r="N177" s="12"/>
      <c r="O177" s="12"/>
      <c r="P177" s="12">
        <v>3.7891599999999999</v>
      </c>
      <c r="Q177" s="12">
        <v>178</v>
      </c>
      <c r="R177" s="12">
        <v>201601</v>
      </c>
      <c r="S177" s="12">
        <v>105</v>
      </c>
      <c r="T177" s="12" t="s">
        <v>94</v>
      </c>
      <c r="U177" s="12" t="s">
        <v>4125</v>
      </c>
    </row>
    <row r="178" spans="1:21">
      <c r="A178" s="12">
        <v>68570</v>
      </c>
      <c r="B178" s="12">
        <v>2</v>
      </c>
      <c r="C178" s="12"/>
      <c r="D178" s="12">
        <v>69.900000000000006</v>
      </c>
      <c r="E178" s="12">
        <v>3</v>
      </c>
      <c r="F178" s="12">
        <v>4</v>
      </c>
      <c r="G178" s="12">
        <v>2</v>
      </c>
      <c r="H178" s="12">
        <v>6</v>
      </c>
      <c r="I178" s="12"/>
      <c r="J178" s="12"/>
      <c r="K178" s="12"/>
      <c r="L178" s="12"/>
      <c r="M178" s="12"/>
      <c r="N178" s="12"/>
      <c r="O178" s="12"/>
      <c r="P178" s="12">
        <v>3.7891599999999999</v>
      </c>
      <c r="Q178" s="12">
        <v>178</v>
      </c>
      <c r="R178" s="12">
        <v>201601</v>
      </c>
      <c r="S178" s="12">
        <v>105</v>
      </c>
      <c r="T178" s="12" t="s">
        <v>94</v>
      </c>
      <c r="U178" s="12" t="s">
        <v>4126</v>
      </c>
    </row>
    <row r="179" spans="1:21">
      <c r="A179" s="12">
        <v>68570</v>
      </c>
      <c r="B179" s="12">
        <v>2</v>
      </c>
      <c r="C179" s="12"/>
      <c r="D179" s="12">
        <v>76.5</v>
      </c>
      <c r="E179" s="12">
        <v>3</v>
      </c>
      <c r="F179" s="12">
        <v>4</v>
      </c>
      <c r="G179" s="12">
        <v>1</v>
      </c>
      <c r="H179" s="12">
        <v>6</v>
      </c>
      <c r="I179" s="12"/>
      <c r="J179" s="12"/>
      <c r="K179" s="12"/>
      <c r="L179" s="12"/>
      <c r="M179" s="12"/>
      <c r="N179" s="12"/>
      <c r="O179" s="12"/>
      <c r="P179" s="12">
        <v>3.7891599999999999</v>
      </c>
      <c r="Q179" s="12">
        <v>178</v>
      </c>
      <c r="R179" s="12">
        <v>201601</v>
      </c>
      <c r="S179" s="12">
        <v>105</v>
      </c>
      <c r="T179" s="12" t="s">
        <v>94</v>
      </c>
      <c r="U179" s="12" t="s">
        <v>4127</v>
      </c>
    </row>
    <row r="180" spans="1:21">
      <c r="A180" s="12">
        <v>68570</v>
      </c>
      <c r="B180" s="12">
        <v>2</v>
      </c>
      <c r="C180" s="12"/>
      <c r="D180" s="12">
        <v>69.3</v>
      </c>
      <c r="E180" s="12">
        <v>3</v>
      </c>
      <c r="F180" s="12">
        <v>4</v>
      </c>
      <c r="G180" s="12">
        <v>1</v>
      </c>
      <c r="H180" s="12">
        <v>6</v>
      </c>
      <c r="I180" s="12"/>
      <c r="J180" s="12"/>
      <c r="K180" s="12"/>
      <c r="L180" s="12"/>
      <c r="M180" s="12"/>
      <c r="N180" s="12"/>
      <c r="O180" s="12"/>
      <c r="P180" s="12">
        <v>3.7891599999999999</v>
      </c>
      <c r="Q180" s="12">
        <v>178</v>
      </c>
      <c r="R180" s="12">
        <v>201601</v>
      </c>
      <c r="S180" s="12">
        <v>105</v>
      </c>
      <c r="T180" s="12" t="s">
        <v>94</v>
      </c>
      <c r="U180" s="12" t="s">
        <v>4128</v>
      </c>
    </row>
    <row r="181" spans="1:21">
      <c r="A181" s="12">
        <v>68570</v>
      </c>
      <c r="B181" s="12">
        <v>2</v>
      </c>
      <c r="C181" s="12"/>
      <c r="D181" s="12">
        <v>77.8</v>
      </c>
      <c r="E181" s="12">
        <v>3</v>
      </c>
      <c r="F181" s="12">
        <v>4</v>
      </c>
      <c r="G181" s="12">
        <v>2</v>
      </c>
      <c r="H181" s="12">
        <v>6</v>
      </c>
      <c r="I181" s="12"/>
      <c r="J181" s="12"/>
      <c r="K181" s="12"/>
      <c r="L181" s="12"/>
      <c r="M181" s="12"/>
      <c r="N181" s="12"/>
      <c r="O181" s="12"/>
      <c r="P181" s="12">
        <v>3.7891599999999999</v>
      </c>
      <c r="Q181" s="12">
        <v>178</v>
      </c>
      <c r="R181" s="12">
        <v>201601</v>
      </c>
      <c r="S181" s="12">
        <v>105</v>
      </c>
      <c r="T181" s="12" t="s">
        <v>94</v>
      </c>
      <c r="U181" s="12" t="s">
        <v>4129</v>
      </c>
    </row>
    <row r="182" spans="1:21">
      <c r="A182" s="12">
        <v>68570</v>
      </c>
      <c r="B182" s="12">
        <v>2</v>
      </c>
      <c r="C182" s="12"/>
      <c r="D182" s="12">
        <v>88.8</v>
      </c>
      <c r="E182" s="12">
        <v>0</v>
      </c>
      <c r="F182" s="12">
        <v>4</v>
      </c>
      <c r="G182" s="12">
        <v>2</v>
      </c>
      <c r="H182" s="12">
        <v>6</v>
      </c>
      <c r="I182" s="12"/>
      <c r="J182" s="12"/>
      <c r="K182" s="12"/>
      <c r="L182" s="12"/>
      <c r="M182" s="12"/>
      <c r="N182" s="12"/>
      <c r="O182" s="12"/>
      <c r="P182" s="12">
        <v>3.7891599999999999</v>
      </c>
      <c r="Q182" s="12">
        <v>178</v>
      </c>
      <c r="R182" s="12">
        <v>201601</v>
      </c>
      <c r="S182" s="12">
        <v>105</v>
      </c>
      <c r="T182" s="12" t="s">
        <v>94</v>
      </c>
      <c r="U182" s="12" t="s">
        <v>4130</v>
      </c>
    </row>
    <row r="183" spans="1:21">
      <c r="A183" s="12">
        <v>68570</v>
      </c>
      <c r="B183" s="12">
        <v>2</v>
      </c>
      <c r="C183" s="12"/>
      <c r="D183" s="12">
        <v>75.599999999999994</v>
      </c>
      <c r="E183" s="12">
        <v>0</v>
      </c>
      <c r="F183" s="12">
        <v>4</v>
      </c>
      <c r="G183" s="12">
        <v>2</v>
      </c>
      <c r="H183" s="12">
        <v>3</v>
      </c>
      <c r="I183" s="12"/>
      <c r="J183" s="12"/>
      <c r="K183" s="12"/>
      <c r="L183" s="12"/>
      <c r="M183" s="12"/>
      <c r="N183" s="12"/>
      <c r="O183" s="12"/>
      <c r="P183" s="12">
        <v>3.7891599999999999</v>
      </c>
      <c r="Q183" s="12">
        <v>178</v>
      </c>
      <c r="R183" s="12">
        <v>201601</v>
      </c>
      <c r="S183" s="12">
        <v>105</v>
      </c>
      <c r="T183" s="12" t="s">
        <v>94</v>
      </c>
      <c r="U183" s="12" t="s">
        <v>4131</v>
      </c>
    </row>
    <row r="184" spans="1:21">
      <c r="A184" s="12">
        <v>68570</v>
      </c>
      <c r="B184" s="12">
        <v>1</v>
      </c>
      <c r="C184" s="12"/>
      <c r="D184" s="12">
        <v>119.6</v>
      </c>
      <c r="E184" s="12">
        <v>2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>
        <v>2.1559499999999998</v>
      </c>
      <c r="Q184" s="12">
        <v>178</v>
      </c>
      <c r="R184" s="12">
        <v>201601</v>
      </c>
      <c r="S184" s="12">
        <v>105</v>
      </c>
      <c r="T184" s="12" t="s">
        <v>94</v>
      </c>
      <c r="U184" s="12" t="s">
        <v>4132</v>
      </c>
    </row>
    <row r="185" spans="1:21">
      <c r="A185" s="12">
        <v>68570</v>
      </c>
      <c r="B185" s="12">
        <v>1</v>
      </c>
      <c r="C185" s="12"/>
      <c r="D185" s="12">
        <v>111.4</v>
      </c>
      <c r="E185" s="12">
        <v>2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>
        <v>2.1559499999999998</v>
      </c>
      <c r="Q185" s="12">
        <v>178</v>
      </c>
      <c r="R185" s="12">
        <v>201601</v>
      </c>
      <c r="S185" s="12">
        <v>105</v>
      </c>
      <c r="T185" s="12" t="s">
        <v>94</v>
      </c>
      <c r="U185" s="12" t="s">
        <v>4133</v>
      </c>
    </row>
    <row r="186" spans="1:21">
      <c r="A186" s="12">
        <v>68570</v>
      </c>
      <c r="B186" s="12">
        <v>1</v>
      </c>
      <c r="C186" s="12"/>
      <c r="D186" s="12">
        <v>122.4</v>
      </c>
      <c r="E186" s="12">
        <v>2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>
        <v>2.1559499999999998</v>
      </c>
      <c r="Q186" s="12">
        <v>178</v>
      </c>
      <c r="R186" s="12">
        <v>201601</v>
      </c>
      <c r="S186" s="12">
        <v>105</v>
      </c>
      <c r="T186" s="12" t="s">
        <v>94</v>
      </c>
      <c r="U186" s="12" t="s">
        <v>4134</v>
      </c>
    </row>
    <row r="187" spans="1:21">
      <c r="A187" s="12">
        <v>68570</v>
      </c>
      <c r="B187" s="12">
        <v>1</v>
      </c>
      <c r="C187" s="12"/>
      <c r="D187" s="12">
        <v>40.700000000000003</v>
      </c>
      <c r="E187" s="12">
        <v>2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>
        <v>2.1559499999999998</v>
      </c>
      <c r="Q187" s="12">
        <v>178</v>
      </c>
      <c r="R187" s="12">
        <v>201601</v>
      </c>
      <c r="S187" s="12">
        <v>105</v>
      </c>
      <c r="T187" s="12" t="s">
        <v>94</v>
      </c>
      <c r="U187" s="12" t="s">
        <v>4135</v>
      </c>
    </row>
    <row r="188" spans="1:21">
      <c r="A188" s="12">
        <v>68570</v>
      </c>
      <c r="B188" s="12">
        <v>1</v>
      </c>
      <c r="C188" s="12"/>
      <c r="D188" s="12">
        <v>35.299999999999997</v>
      </c>
      <c r="E188" s="12">
        <v>2</v>
      </c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>
        <v>2.1559499999999998</v>
      </c>
      <c r="Q188" s="12">
        <v>178</v>
      </c>
      <c r="R188" s="12">
        <v>201601</v>
      </c>
      <c r="S188" s="12">
        <v>105</v>
      </c>
      <c r="T188" s="12" t="s">
        <v>94</v>
      </c>
      <c r="U188" s="12" t="s">
        <v>4136</v>
      </c>
    </row>
    <row r="189" spans="1:21">
      <c r="A189" s="12">
        <v>68570</v>
      </c>
      <c r="B189" s="12">
        <v>1</v>
      </c>
      <c r="C189" s="12"/>
      <c r="D189" s="12">
        <v>40.299999999999997</v>
      </c>
      <c r="E189" s="12">
        <v>2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>
        <v>2.1559499999999998</v>
      </c>
      <c r="Q189" s="12">
        <v>178</v>
      </c>
      <c r="R189" s="12">
        <v>201601</v>
      </c>
      <c r="S189" s="12">
        <v>105</v>
      </c>
      <c r="T189" s="12" t="s">
        <v>94</v>
      </c>
      <c r="U189" s="12" t="s">
        <v>4137</v>
      </c>
    </row>
    <row r="190" spans="1:21">
      <c r="A190" s="12">
        <v>68570</v>
      </c>
      <c r="B190" s="12">
        <v>1</v>
      </c>
      <c r="C190" s="12"/>
      <c r="D190" s="12">
        <v>48.4</v>
      </c>
      <c r="E190" s="12">
        <v>2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>
        <v>2.1559499999999998</v>
      </c>
      <c r="Q190" s="12">
        <v>178</v>
      </c>
      <c r="R190" s="12">
        <v>201601</v>
      </c>
      <c r="S190" s="12">
        <v>105</v>
      </c>
      <c r="T190" s="12" t="s">
        <v>94</v>
      </c>
      <c r="U190" s="12" t="s">
        <v>4138</v>
      </c>
    </row>
    <row r="191" spans="1:21">
      <c r="A191" s="12">
        <v>68570</v>
      </c>
      <c r="B191" s="12">
        <v>1</v>
      </c>
      <c r="C191" s="12"/>
      <c r="D191" s="12">
        <v>42.4</v>
      </c>
      <c r="E191" s="12">
        <v>2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>
        <v>2.1559499999999998</v>
      </c>
      <c r="Q191" s="12">
        <v>178</v>
      </c>
      <c r="R191" s="12">
        <v>201601</v>
      </c>
      <c r="S191" s="12">
        <v>105</v>
      </c>
      <c r="T191" s="12" t="s">
        <v>94</v>
      </c>
      <c r="U191" s="12" t="s">
        <v>4139</v>
      </c>
    </row>
    <row r="192" spans="1:21">
      <c r="A192" s="12">
        <v>68570</v>
      </c>
      <c r="B192" s="12">
        <v>1</v>
      </c>
      <c r="C192" s="12"/>
      <c r="D192" s="12">
        <v>43.2</v>
      </c>
      <c r="E192" s="12">
        <v>2</v>
      </c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>
        <v>2.1559499999999998</v>
      </c>
      <c r="Q192" s="12">
        <v>178</v>
      </c>
      <c r="R192" s="12">
        <v>201601</v>
      </c>
      <c r="S192" s="12">
        <v>105</v>
      </c>
      <c r="T192" s="12" t="s">
        <v>94</v>
      </c>
      <c r="U192" s="12" t="s">
        <v>4140</v>
      </c>
    </row>
    <row r="193" spans="1:21">
      <c r="A193" s="12">
        <v>68570</v>
      </c>
      <c r="B193" s="12">
        <v>1</v>
      </c>
      <c r="C193" s="12"/>
      <c r="D193" s="12">
        <v>41.8</v>
      </c>
      <c r="E193" s="12">
        <v>2</v>
      </c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>
        <v>2.1559499999999998</v>
      </c>
      <c r="Q193" s="12">
        <v>178</v>
      </c>
      <c r="R193" s="12">
        <v>201601</v>
      </c>
      <c r="S193" s="12">
        <v>105</v>
      </c>
      <c r="T193" s="12" t="s">
        <v>94</v>
      </c>
      <c r="U193" s="12" t="s">
        <v>4141</v>
      </c>
    </row>
    <row r="194" spans="1:21">
      <c r="A194" s="12">
        <v>68570</v>
      </c>
      <c r="B194" s="12">
        <v>1</v>
      </c>
      <c r="C194" s="12"/>
      <c r="D194" s="12">
        <v>44.2</v>
      </c>
      <c r="E194" s="12">
        <v>2</v>
      </c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>
        <v>2.1559499999999998</v>
      </c>
      <c r="Q194" s="12">
        <v>178</v>
      </c>
      <c r="R194" s="12">
        <v>201601</v>
      </c>
      <c r="S194" s="12">
        <v>105</v>
      </c>
      <c r="T194" s="12" t="s">
        <v>94</v>
      </c>
      <c r="U194" s="12" t="s">
        <v>4142</v>
      </c>
    </row>
    <row r="195" spans="1:21">
      <c r="A195" s="12">
        <v>68570</v>
      </c>
      <c r="B195" s="12">
        <v>1</v>
      </c>
      <c r="C195" s="12"/>
      <c r="D195" s="12">
        <v>61.2</v>
      </c>
      <c r="E195" s="12">
        <v>2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>
        <v>2.1559499999999998</v>
      </c>
      <c r="Q195" s="12">
        <v>178</v>
      </c>
      <c r="R195" s="12">
        <v>201601</v>
      </c>
      <c r="S195" s="12">
        <v>105</v>
      </c>
      <c r="T195" s="12" t="s">
        <v>94</v>
      </c>
      <c r="U195" s="12" t="s">
        <v>4143</v>
      </c>
    </row>
    <row r="196" spans="1:21">
      <c r="A196" s="12">
        <v>68570</v>
      </c>
      <c r="B196" s="12">
        <v>1</v>
      </c>
      <c r="C196" s="12"/>
      <c r="D196" s="12">
        <v>15.9</v>
      </c>
      <c r="E196" s="12">
        <v>1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>
        <v>2.1559499999999998</v>
      </c>
      <c r="Q196" s="12">
        <v>178</v>
      </c>
      <c r="R196" s="12">
        <v>201601</v>
      </c>
      <c r="S196" s="12">
        <v>105</v>
      </c>
      <c r="T196" s="12" t="s">
        <v>94</v>
      </c>
      <c r="U196" s="12" t="s">
        <v>4144</v>
      </c>
    </row>
    <row r="197" spans="1:21">
      <c r="A197" s="12">
        <v>68570</v>
      </c>
      <c r="B197" s="12">
        <v>1</v>
      </c>
      <c r="C197" s="12"/>
      <c r="D197" s="12">
        <v>21.7</v>
      </c>
      <c r="E197" s="12">
        <v>1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>
        <v>2.1559499999999998</v>
      </c>
      <c r="Q197" s="12">
        <v>178</v>
      </c>
      <c r="R197" s="12">
        <v>201601</v>
      </c>
      <c r="S197" s="12">
        <v>105</v>
      </c>
      <c r="T197" s="12" t="s">
        <v>94</v>
      </c>
      <c r="U197" s="12" t="s">
        <v>4145</v>
      </c>
    </row>
    <row r="198" spans="1:21">
      <c r="A198" s="12">
        <v>68570</v>
      </c>
      <c r="B198" s="12">
        <v>1</v>
      </c>
      <c r="C198" s="12"/>
      <c r="D198" s="12">
        <v>27</v>
      </c>
      <c r="E198" s="12">
        <v>1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>
        <v>2.1559499999999998</v>
      </c>
      <c r="Q198" s="12">
        <v>178</v>
      </c>
      <c r="R198" s="12">
        <v>201601</v>
      </c>
      <c r="S198" s="12">
        <v>105</v>
      </c>
      <c r="T198" s="12" t="s">
        <v>94</v>
      </c>
      <c r="U198" s="12" t="s">
        <v>4146</v>
      </c>
    </row>
    <row r="199" spans="1:21">
      <c r="A199" s="12">
        <v>68570</v>
      </c>
      <c r="B199" s="12">
        <v>1</v>
      </c>
      <c r="C199" s="12"/>
      <c r="D199" s="12">
        <v>18.7</v>
      </c>
      <c r="E199" s="12">
        <v>1</v>
      </c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2.1559499999999998</v>
      </c>
      <c r="Q199" s="12">
        <v>178</v>
      </c>
      <c r="R199" s="12">
        <v>201601</v>
      </c>
      <c r="S199" s="12">
        <v>105</v>
      </c>
      <c r="T199" s="12" t="s">
        <v>94</v>
      </c>
      <c r="U199" s="12" t="s">
        <v>4147</v>
      </c>
    </row>
    <row r="200" spans="1:21">
      <c r="A200" s="12">
        <v>68570</v>
      </c>
      <c r="B200" s="12">
        <v>1</v>
      </c>
      <c r="C200" s="12"/>
      <c r="D200" s="12">
        <v>35.6</v>
      </c>
      <c r="E200" s="12">
        <v>1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>
        <v>2.1559499999999998</v>
      </c>
      <c r="Q200" s="12">
        <v>178</v>
      </c>
      <c r="R200" s="12">
        <v>201601</v>
      </c>
      <c r="S200" s="12">
        <v>105</v>
      </c>
      <c r="T200" s="12" t="s">
        <v>94</v>
      </c>
      <c r="U200" s="12" t="s">
        <v>4148</v>
      </c>
    </row>
    <row r="201" spans="1:21">
      <c r="A201" s="12">
        <v>68570</v>
      </c>
      <c r="B201" s="12">
        <v>1</v>
      </c>
      <c r="C201" s="12"/>
      <c r="D201" s="12">
        <v>29.4</v>
      </c>
      <c r="E201" s="12">
        <v>1</v>
      </c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2.1559499999999998</v>
      </c>
      <c r="Q201" s="12">
        <v>178</v>
      </c>
      <c r="R201" s="12">
        <v>201601</v>
      </c>
      <c r="S201" s="12">
        <v>105</v>
      </c>
      <c r="T201" s="12" t="s">
        <v>94</v>
      </c>
      <c r="U201" s="12" t="s">
        <v>4149</v>
      </c>
    </row>
    <row r="202" spans="1:21">
      <c r="A202" s="12">
        <v>68570</v>
      </c>
      <c r="B202" s="12">
        <v>1</v>
      </c>
      <c r="C202" s="12"/>
      <c r="D202" s="12">
        <v>26.6</v>
      </c>
      <c r="E202" s="12">
        <v>1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>
        <v>2.1559499999999998</v>
      </c>
      <c r="Q202" s="12">
        <v>178</v>
      </c>
      <c r="R202" s="12">
        <v>201601</v>
      </c>
      <c r="S202" s="12">
        <v>105</v>
      </c>
      <c r="T202" s="12" t="s">
        <v>94</v>
      </c>
      <c r="U202" s="12" t="s">
        <v>4150</v>
      </c>
    </row>
    <row r="203" spans="1:21">
      <c r="A203" s="12">
        <v>68570</v>
      </c>
      <c r="B203" s="12">
        <v>1</v>
      </c>
      <c r="C203" s="12"/>
      <c r="D203" s="12">
        <v>34.700000000000003</v>
      </c>
      <c r="E203" s="12">
        <v>1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2.1559499999999998</v>
      </c>
      <c r="Q203" s="12">
        <v>178</v>
      </c>
      <c r="R203" s="12">
        <v>201601</v>
      </c>
      <c r="S203" s="12">
        <v>105</v>
      </c>
      <c r="T203" s="12" t="s">
        <v>94</v>
      </c>
      <c r="U203" s="12" t="s">
        <v>4151</v>
      </c>
    </row>
    <row r="204" spans="1:21">
      <c r="A204" s="12">
        <v>68570</v>
      </c>
      <c r="B204" s="12">
        <v>1</v>
      </c>
      <c r="C204" s="12"/>
      <c r="D204" s="12">
        <v>39.299999999999997</v>
      </c>
      <c r="E204" s="12">
        <v>1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>
        <v>2.1559499999999998</v>
      </c>
      <c r="Q204" s="12">
        <v>178</v>
      </c>
      <c r="R204" s="12">
        <v>201601</v>
      </c>
      <c r="S204" s="12">
        <v>105</v>
      </c>
      <c r="T204" s="12" t="s">
        <v>94</v>
      </c>
      <c r="U204" s="12" t="s">
        <v>4152</v>
      </c>
    </row>
    <row r="205" spans="1:21">
      <c r="A205" s="12">
        <v>68570</v>
      </c>
      <c r="B205" s="12">
        <v>1</v>
      </c>
      <c r="C205" s="12"/>
      <c r="D205" s="12">
        <v>33.200000000000003</v>
      </c>
      <c r="E205" s="12">
        <v>1</v>
      </c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>
        <v>2.1559499999999998</v>
      </c>
      <c r="Q205" s="12">
        <v>178</v>
      </c>
      <c r="R205" s="12">
        <v>201601</v>
      </c>
      <c r="S205" s="12">
        <v>105</v>
      </c>
      <c r="T205" s="12" t="s">
        <v>94</v>
      </c>
      <c r="U205" s="12" t="s">
        <v>4153</v>
      </c>
    </row>
    <row r="206" spans="1:21">
      <c r="A206" s="12">
        <v>68570</v>
      </c>
      <c r="B206" s="12">
        <v>1</v>
      </c>
      <c r="C206" s="12"/>
      <c r="D206" s="12">
        <v>40.5</v>
      </c>
      <c r="E206" s="12">
        <v>1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>
        <v>2.1559499999999998</v>
      </c>
      <c r="Q206" s="12">
        <v>178</v>
      </c>
      <c r="R206" s="12">
        <v>201601</v>
      </c>
      <c r="S206" s="12">
        <v>105</v>
      </c>
      <c r="T206" s="12" t="s">
        <v>94</v>
      </c>
      <c r="U206" s="12" t="s">
        <v>4154</v>
      </c>
    </row>
    <row r="207" spans="1:21">
      <c r="A207" s="12">
        <v>68570</v>
      </c>
      <c r="B207" s="12">
        <v>1</v>
      </c>
      <c r="C207" s="12"/>
      <c r="D207" s="12">
        <v>35</v>
      </c>
      <c r="E207" s="12">
        <v>1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>
        <v>2.1559499999999998</v>
      </c>
      <c r="Q207" s="12">
        <v>178</v>
      </c>
      <c r="R207" s="12">
        <v>201601</v>
      </c>
      <c r="S207" s="12">
        <v>105</v>
      </c>
      <c r="T207" s="12" t="s">
        <v>94</v>
      </c>
      <c r="U207" s="12" t="s">
        <v>4155</v>
      </c>
    </row>
    <row r="208" spans="1:21">
      <c r="A208" s="12">
        <v>68570</v>
      </c>
      <c r="B208" s="12">
        <v>1</v>
      </c>
      <c r="C208" s="12"/>
      <c r="D208" s="12">
        <v>56.9</v>
      </c>
      <c r="E208" s="12">
        <v>1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>
        <v>2.1559499999999998</v>
      </c>
      <c r="Q208" s="12">
        <v>178</v>
      </c>
      <c r="R208" s="12">
        <v>201601</v>
      </c>
      <c r="S208" s="12">
        <v>105</v>
      </c>
      <c r="T208" s="12" t="s">
        <v>94</v>
      </c>
      <c r="U208" s="12" t="s">
        <v>4156</v>
      </c>
    </row>
    <row r="209" spans="1:21">
      <c r="A209" s="12">
        <v>68570</v>
      </c>
      <c r="B209" s="12">
        <v>1</v>
      </c>
      <c r="C209" s="12"/>
      <c r="D209" s="12">
        <v>46.2</v>
      </c>
      <c r="E209" s="12">
        <v>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>
        <v>2.1559499999999998</v>
      </c>
      <c r="Q209" s="12">
        <v>178</v>
      </c>
      <c r="R209" s="12">
        <v>201601</v>
      </c>
      <c r="S209" s="12">
        <v>105</v>
      </c>
      <c r="T209" s="12" t="s">
        <v>94</v>
      </c>
      <c r="U209" s="12" t="s">
        <v>4157</v>
      </c>
    </row>
    <row r="210" spans="1:21">
      <c r="A210" s="12">
        <v>68570</v>
      </c>
      <c r="B210" s="12">
        <v>1</v>
      </c>
      <c r="C210" s="12"/>
      <c r="D210" s="12">
        <v>51</v>
      </c>
      <c r="E210" s="12">
        <v>1</v>
      </c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>
        <v>2.1559499999999998</v>
      </c>
      <c r="Q210" s="12">
        <v>178</v>
      </c>
      <c r="R210" s="12">
        <v>201601</v>
      </c>
      <c r="S210" s="12">
        <v>105</v>
      </c>
      <c r="T210" s="12" t="s">
        <v>94</v>
      </c>
      <c r="U210" s="12" t="s">
        <v>4158</v>
      </c>
    </row>
    <row r="211" spans="1:21">
      <c r="A211" s="12">
        <v>68570</v>
      </c>
      <c r="B211" s="12">
        <v>1</v>
      </c>
      <c r="C211" s="12"/>
      <c r="D211" s="12">
        <v>62.8</v>
      </c>
      <c r="E211" s="12">
        <v>1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2.1559499999999998</v>
      </c>
      <c r="Q211" s="12">
        <v>178</v>
      </c>
      <c r="R211" s="12">
        <v>201601</v>
      </c>
      <c r="S211" s="12">
        <v>105</v>
      </c>
      <c r="T211" s="12" t="s">
        <v>94</v>
      </c>
      <c r="U211" s="12" t="s">
        <v>4159</v>
      </c>
    </row>
    <row r="212" spans="1:21">
      <c r="A212" s="12">
        <v>68570</v>
      </c>
      <c r="B212" s="12">
        <v>1</v>
      </c>
      <c r="C212" s="12"/>
      <c r="D212" s="12">
        <v>47.4</v>
      </c>
      <c r="E212" s="12">
        <v>1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>
        <v>2.1559499999999998</v>
      </c>
      <c r="Q212" s="12">
        <v>178</v>
      </c>
      <c r="R212" s="12">
        <v>201601</v>
      </c>
      <c r="S212" s="12">
        <v>105</v>
      </c>
      <c r="T212" s="12" t="s">
        <v>94</v>
      </c>
      <c r="U212" s="12" t="s">
        <v>4160</v>
      </c>
    </row>
    <row r="213" spans="1:21">
      <c r="A213" s="12">
        <v>68570</v>
      </c>
      <c r="B213" s="12">
        <v>1</v>
      </c>
      <c r="C213" s="12"/>
      <c r="D213" s="12">
        <v>47.4</v>
      </c>
      <c r="E213" s="12">
        <v>1</v>
      </c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>
        <v>2.1559499999999998</v>
      </c>
      <c r="Q213" s="12">
        <v>178</v>
      </c>
      <c r="R213" s="12">
        <v>201601</v>
      </c>
      <c r="S213" s="12">
        <v>105</v>
      </c>
      <c r="T213" s="12" t="s">
        <v>94</v>
      </c>
      <c r="U213" s="12" t="s">
        <v>4161</v>
      </c>
    </row>
    <row r="214" spans="1:21">
      <c r="A214" s="12">
        <v>68570</v>
      </c>
      <c r="B214" s="12">
        <v>1</v>
      </c>
      <c r="C214" s="12"/>
      <c r="D214" s="12">
        <v>50.2</v>
      </c>
      <c r="E214" s="12">
        <v>1</v>
      </c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>
        <v>2.1559499999999998</v>
      </c>
      <c r="Q214" s="12">
        <v>178</v>
      </c>
      <c r="R214" s="12">
        <v>201601</v>
      </c>
      <c r="S214" s="12">
        <v>105</v>
      </c>
      <c r="T214" s="12" t="s">
        <v>94</v>
      </c>
      <c r="U214" s="12" t="s">
        <v>4162</v>
      </c>
    </row>
    <row r="215" spans="1:21">
      <c r="A215" s="12">
        <v>68570</v>
      </c>
      <c r="B215" s="12">
        <v>1</v>
      </c>
      <c r="C215" s="12"/>
      <c r="D215" s="12">
        <v>35.799999999999997</v>
      </c>
      <c r="E215" s="12">
        <v>1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>
        <v>2.1559499999999998</v>
      </c>
      <c r="Q215" s="12">
        <v>178</v>
      </c>
      <c r="R215" s="12">
        <v>201601</v>
      </c>
      <c r="S215" s="12">
        <v>105</v>
      </c>
      <c r="T215" s="12" t="s">
        <v>94</v>
      </c>
      <c r="U215" s="12" t="s">
        <v>4163</v>
      </c>
    </row>
    <row r="216" spans="1:21">
      <c r="A216" s="12">
        <v>68570</v>
      </c>
      <c r="B216" s="12">
        <v>1</v>
      </c>
      <c r="C216" s="12"/>
      <c r="D216" s="12">
        <v>35.799999999999997</v>
      </c>
      <c r="E216" s="12">
        <v>1</v>
      </c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>
        <v>2.1559499999999998</v>
      </c>
      <c r="Q216" s="12">
        <v>178</v>
      </c>
      <c r="R216" s="12">
        <v>201601</v>
      </c>
      <c r="S216" s="12">
        <v>105</v>
      </c>
      <c r="T216" s="12" t="s">
        <v>94</v>
      </c>
      <c r="U216" s="12" t="s">
        <v>4164</v>
      </c>
    </row>
    <row r="217" spans="1:21">
      <c r="A217" s="12">
        <v>68570</v>
      </c>
      <c r="B217" s="12">
        <v>1</v>
      </c>
      <c r="C217" s="12"/>
      <c r="D217" s="12">
        <v>43.8</v>
      </c>
      <c r="E217" s="12">
        <v>1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>
        <v>2.1559499999999998</v>
      </c>
      <c r="Q217" s="12">
        <v>178</v>
      </c>
      <c r="R217" s="12">
        <v>201601</v>
      </c>
      <c r="S217" s="12">
        <v>105</v>
      </c>
      <c r="T217" s="12" t="s">
        <v>94</v>
      </c>
      <c r="U217" s="12" t="s">
        <v>4165</v>
      </c>
    </row>
    <row r="218" spans="1:21">
      <c r="A218" s="12">
        <v>68570</v>
      </c>
      <c r="B218" s="12">
        <v>1</v>
      </c>
      <c r="C218" s="12"/>
      <c r="D218" s="12">
        <v>34.799999999999997</v>
      </c>
      <c r="E218" s="12">
        <v>1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>
        <v>2.1559499999999998</v>
      </c>
      <c r="Q218" s="12">
        <v>178</v>
      </c>
      <c r="R218" s="12">
        <v>201601</v>
      </c>
      <c r="S218" s="12">
        <v>105</v>
      </c>
      <c r="T218" s="12" t="s">
        <v>94</v>
      </c>
      <c r="U218" s="12" t="s">
        <v>4166</v>
      </c>
    </row>
    <row r="219" spans="1:21">
      <c r="A219" s="12">
        <v>68570</v>
      </c>
      <c r="B219" s="12">
        <v>1</v>
      </c>
      <c r="C219" s="12"/>
      <c r="D219" s="12">
        <v>44</v>
      </c>
      <c r="E219" s="12">
        <v>1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>
        <v>2.1559499999999998</v>
      </c>
      <c r="Q219" s="12">
        <v>178</v>
      </c>
      <c r="R219" s="12">
        <v>201601</v>
      </c>
      <c r="S219" s="12">
        <v>105</v>
      </c>
      <c r="T219" s="12" t="s">
        <v>94</v>
      </c>
      <c r="U219" s="12" t="s">
        <v>4167</v>
      </c>
    </row>
    <row r="220" spans="1:21">
      <c r="A220" s="12">
        <v>68570</v>
      </c>
      <c r="B220" s="12">
        <v>1</v>
      </c>
      <c r="C220" s="12"/>
      <c r="D220" s="12">
        <v>49.3</v>
      </c>
      <c r="E220" s="12">
        <v>1</v>
      </c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>
        <v>2.1559499999999998</v>
      </c>
      <c r="Q220" s="12">
        <v>178</v>
      </c>
      <c r="R220" s="12">
        <v>201601</v>
      </c>
      <c r="S220" s="12">
        <v>105</v>
      </c>
      <c r="T220" s="12" t="s">
        <v>94</v>
      </c>
      <c r="U220" s="12" t="s">
        <v>4168</v>
      </c>
    </row>
    <row r="221" spans="1:21">
      <c r="A221" s="12">
        <v>68570</v>
      </c>
      <c r="B221" s="12">
        <v>1</v>
      </c>
      <c r="C221" s="12"/>
      <c r="D221" s="12">
        <v>53.6</v>
      </c>
      <c r="E221" s="12">
        <v>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>
        <v>2.1559499999999998</v>
      </c>
      <c r="Q221" s="12">
        <v>178</v>
      </c>
      <c r="R221" s="12">
        <v>201601</v>
      </c>
      <c r="S221" s="12">
        <v>105</v>
      </c>
      <c r="T221" s="12" t="s">
        <v>94</v>
      </c>
      <c r="U221" s="12" t="s">
        <v>4169</v>
      </c>
    </row>
    <row r="222" spans="1:21">
      <c r="A222" s="12">
        <v>68570</v>
      </c>
      <c r="B222" s="12">
        <v>1</v>
      </c>
      <c r="C222" s="12"/>
      <c r="D222" s="12">
        <v>22.9</v>
      </c>
      <c r="E222" s="12">
        <v>1</v>
      </c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>
        <v>2.1559499999999998</v>
      </c>
      <c r="Q222" s="12">
        <v>178</v>
      </c>
      <c r="R222" s="12">
        <v>201601</v>
      </c>
      <c r="S222" s="12">
        <v>105</v>
      </c>
      <c r="T222" s="12" t="s">
        <v>94</v>
      </c>
      <c r="U222" s="12" t="s">
        <v>4170</v>
      </c>
    </row>
    <row r="223" spans="1:21">
      <c r="A223" s="12">
        <v>68570</v>
      </c>
      <c r="B223" s="12">
        <v>1</v>
      </c>
      <c r="C223" s="12"/>
      <c r="D223" s="12">
        <v>34.200000000000003</v>
      </c>
      <c r="E223" s="12">
        <v>1</v>
      </c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>
        <v>2.1559499999999998</v>
      </c>
      <c r="Q223" s="12">
        <v>178</v>
      </c>
      <c r="R223" s="12">
        <v>201601</v>
      </c>
      <c r="S223" s="12">
        <v>105</v>
      </c>
      <c r="T223" s="12" t="s">
        <v>94</v>
      </c>
      <c r="U223" s="12" t="s">
        <v>4171</v>
      </c>
    </row>
    <row r="224" spans="1:21">
      <c r="A224" s="12">
        <v>68570</v>
      </c>
      <c r="B224" s="12">
        <v>1</v>
      </c>
      <c r="C224" s="12"/>
      <c r="D224" s="12">
        <v>35.1</v>
      </c>
      <c r="E224" s="12">
        <v>1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>
        <v>2.1559499999999998</v>
      </c>
      <c r="Q224" s="12">
        <v>178</v>
      </c>
      <c r="R224" s="12">
        <v>201601</v>
      </c>
      <c r="S224" s="12">
        <v>105</v>
      </c>
      <c r="T224" s="12" t="s">
        <v>94</v>
      </c>
      <c r="U224" s="12" t="s">
        <v>4172</v>
      </c>
    </row>
    <row r="225" spans="1:21">
      <c r="A225" s="12">
        <v>68570</v>
      </c>
      <c r="B225" s="12">
        <v>1</v>
      </c>
      <c r="C225" s="12"/>
      <c r="D225" s="12">
        <v>45.6</v>
      </c>
      <c r="E225" s="12">
        <v>1</v>
      </c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>
        <v>2.1559499999999998</v>
      </c>
      <c r="Q225" s="12">
        <v>178</v>
      </c>
      <c r="R225" s="12">
        <v>201601</v>
      </c>
      <c r="S225" s="12">
        <v>105</v>
      </c>
      <c r="T225" s="12" t="s">
        <v>94</v>
      </c>
      <c r="U225" s="12" t="s">
        <v>4173</v>
      </c>
    </row>
    <row r="226" spans="1:21">
      <c r="A226" s="12">
        <v>68570</v>
      </c>
      <c r="B226" s="12">
        <v>1</v>
      </c>
      <c r="C226" s="12"/>
      <c r="D226" s="12">
        <v>36</v>
      </c>
      <c r="E226" s="12">
        <v>1</v>
      </c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>
        <v>2.1559499999999998</v>
      </c>
      <c r="Q226" s="12">
        <v>178</v>
      </c>
      <c r="R226" s="12">
        <v>201601</v>
      </c>
      <c r="S226" s="12">
        <v>105</v>
      </c>
      <c r="T226" s="12" t="s">
        <v>94</v>
      </c>
      <c r="U226" s="12" t="s">
        <v>4174</v>
      </c>
    </row>
    <row r="227" spans="1:21">
      <c r="A227" s="12">
        <v>68570</v>
      </c>
      <c r="B227" s="12">
        <v>1</v>
      </c>
      <c r="C227" s="12"/>
      <c r="D227" s="12">
        <v>43.1</v>
      </c>
      <c r="E227" s="12">
        <v>1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>
        <v>2.1559499999999998</v>
      </c>
      <c r="Q227" s="12">
        <v>178</v>
      </c>
      <c r="R227" s="12">
        <v>201601</v>
      </c>
      <c r="S227" s="12">
        <v>105</v>
      </c>
      <c r="T227" s="12" t="s">
        <v>94</v>
      </c>
      <c r="U227" s="12" t="s">
        <v>4175</v>
      </c>
    </row>
    <row r="228" spans="1:21">
      <c r="A228" s="12">
        <v>68570</v>
      </c>
      <c r="B228" s="12">
        <v>1</v>
      </c>
      <c r="C228" s="12"/>
      <c r="D228" s="12">
        <v>39.799999999999997</v>
      </c>
      <c r="E228" s="12">
        <v>1</v>
      </c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>
        <v>2.1559499999999998</v>
      </c>
      <c r="Q228" s="12">
        <v>178</v>
      </c>
      <c r="R228" s="12">
        <v>201601</v>
      </c>
      <c r="S228" s="12">
        <v>105</v>
      </c>
      <c r="T228" s="12" t="s">
        <v>94</v>
      </c>
      <c r="U228" s="12" t="s">
        <v>4176</v>
      </c>
    </row>
    <row r="229" spans="1:21">
      <c r="A229" s="12">
        <v>68570</v>
      </c>
      <c r="B229" s="12">
        <v>1</v>
      </c>
      <c r="C229" s="12"/>
      <c r="D229" s="12">
        <v>60.9</v>
      </c>
      <c r="E229" s="12">
        <v>1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>
        <v>2.1559499999999998</v>
      </c>
      <c r="Q229" s="12">
        <v>178</v>
      </c>
      <c r="R229" s="12">
        <v>201601</v>
      </c>
      <c r="S229" s="12">
        <v>105</v>
      </c>
      <c r="T229" s="12" t="s">
        <v>94</v>
      </c>
      <c r="U229" s="12" t="s">
        <v>4177</v>
      </c>
    </row>
    <row r="230" spans="1:21">
      <c r="A230" s="12">
        <v>68570</v>
      </c>
      <c r="B230" s="12">
        <v>1</v>
      </c>
      <c r="C230" s="12"/>
      <c r="D230" s="12">
        <v>79.7</v>
      </c>
      <c r="E230" s="12">
        <v>1</v>
      </c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>
        <v>2.1559499999999998</v>
      </c>
      <c r="Q230" s="12">
        <v>178</v>
      </c>
      <c r="R230" s="12">
        <v>201601</v>
      </c>
      <c r="S230" s="12">
        <v>105</v>
      </c>
      <c r="T230" s="12" t="s">
        <v>94</v>
      </c>
      <c r="U230" s="12" t="s">
        <v>4178</v>
      </c>
    </row>
    <row r="231" spans="1:21">
      <c r="A231" s="12">
        <v>68570</v>
      </c>
      <c r="B231" s="12">
        <v>1</v>
      </c>
      <c r="C231" s="12"/>
      <c r="D231" s="12">
        <v>53</v>
      </c>
      <c r="E231" s="12">
        <v>1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>
        <v>2.1559499999999998</v>
      </c>
      <c r="Q231" s="12">
        <v>178</v>
      </c>
      <c r="R231" s="12">
        <v>201601</v>
      </c>
      <c r="S231" s="12">
        <v>105</v>
      </c>
      <c r="T231" s="12" t="s">
        <v>94</v>
      </c>
      <c r="U231" s="12" t="s">
        <v>4179</v>
      </c>
    </row>
    <row r="232" spans="1:21">
      <c r="A232" s="12">
        <v>68570</v>
      </c>
      <c r="B232" s="12">
        <v>1</v>
      </c>
      <c r="C232" s="12"/>
      <c r="D232" s="12">
        <v>27.1</v>
      </c>
      <c r="E232" s="12">
        <v>1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>
        <v>2.1559499999999998</v>
      </c>
      <c r="Q232" s="12">
        <v>178</v>
      </c>
      <c r="R232" s="12">
        <v>201601</v>
      </c>
      <c r="S232" s="12">
        <v>105</v>
      </c>
      <c r="T232" s="12" t="s">
        <v>94</v>
      </c>
      <c r="U232" s="12" t="s">
        <v>4180</v>
      </c>
    </row>
    <row r="233" spans="1:21">
      <c r="A233" s="12">
        <v>68570</v>
      </c>
      <c r="B233" s="12">
        <v>1</v>
      </c>
      <c r="C233" s="12"/>
      <c r="D233" s="12">
        <v>40</v>
      </c>
      <c r="E233" s="12">
        <v>1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>
        <v>2.1559499999999998</v>
      </c>
      <c r="Q233" s="12">
        <v>178</v>
      </c>
      <c r="R233" s="12">
        <v>201601</v>
      </c>
      <c r="S233" s="12">
        <v>105</v>
      </c>
      <c r="T233" s="12" t="s">
        <v>94</v>
      </c>
      <c r="U233" s="12" t="s">
        <v>4181</v>
      </c>
    </row>
    <row r="234" spans="1:21">
      <c r="A234" s="12">
        <v>68570</v>
      </c>
      <c r="B234" s="12">
        <v>1</v>
      </c>
      <c r="C234" s="12"/>
      <c r="D234" s="12">
        <v>40</v>
      </c>
      <c r="E234" s="12">
        <v>1</v>
      </c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>
        <v>2.1559499999999998</v>
      </c>
      <c r="Q234" s="12">
        <v>178</v>
      </c>
      <c r="R234" s="12">
        <v>201601</v>
      </c>
      <c r="S234" s="12">
        <v>105</v>
      </c>
      <c r="T234" s="12" t="s">
        <v>94</v>
      </c>
      <c r="U234" s="12" t="s">
        <v>4182</v>
      </c>
    </row>
    <row r="235" spans="1:21">
      <c r="A235" s="12">
        <v>68570</v>
      </c>
      <c r="B235" s="12">
        <v>1</v>
      </c>
      <c r="C235" s="12"/>
      <c r="D235" s="12">
        <v>33.4</v>
      </c>
      <c r="E235" s="12">
        <v>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>
        <v>2.1559499999999998</v>
      </c>
      <c r="Q235" s="12">
        <v>178</v>
      </c>
      <c r="R235" s="12">
        <v>201601</v>
      </c>
      <c r="S235" s="12">
        <v>105</v>
      </c>
      <c r="T235" s="12" t="s">
        <v>94</v>
      </c>
      <c r="U235" s="12" t="s">
        <v>4183</v>
      </c>
    </row>
    <row r="236" spans="1:21">
      <c r="A236" s="12">
        <v>68570</v>
      </c>
      <c r="B236" s="12">
        <v>1</v>
      </c>
      <c r="C236" s="12"/>
      <c r="D236" s="12">
        <v>32.299999999999997</v>
      </c>
      <c r="E236" s="12">
        <v>1</v>
      </c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>
        <v>2.1559499999999998</v>
      </c>
      <c r="Q236" s="12">
        <v>178</v>
      </c>
      <c r="R236" s="12">
        <v>201601</v>
      </c>
      <c r="S236" s="12">
        <v>105</v>
      </c>
      <c r="T236" s="12" t="s">
        <v>94</v>
      </c>
      <c r="U236" s="12" t="s">
        <v>4184</v>
      </c>
    </row>
    <row r="237" spans="1:21">
      <c r="A237" s="12">
        <v>68570</v>
      </c>
      <c r="B237" s="12">
        <v>1</v>
      </c>
      <c r="C237" s="12"/>
      <c r="D237" s="12">
        <v>71.599999999999994</v>
      </c>
      <c r="E237" s="12">
        <v>1</v>
      </c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>
        <v>2.1559499999999998</v>
      </c>
      <c r="Q237" s="12">
        <v>178</v>
      </c>
      <c r="R237" s="12">
        <v>201601</v>
      </c>
      <c r="S237" s="12">
        <v>105</v>
      </c>
      <c r="T237" s="12" t="s">
        <v>94</v>
      </c>
      <c r="U237" s="12" t="s">
        <v>4185</v>
      </c>
    </row>
    <row r="238" spans="1:21">
      <c r="A238" s="12">
        <v>68570</v>
      </c>
      <c r="B238" s="12">
        <v>1</v>
      </c>
      <c r="C238" s="12"/>
      <c r="D238" s="12">
        <v>53.7</v>
      </c>
      <c r="E238" s="12">
        <v>1</v>
      </c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>
        <v>2.1559499999999998</v>
      </c>
      <c r="Q238" s="12">
        <v>178</v>
      </c>
      <c r="R238" s="12">
        <v>201601</v>
      </c>
      <c r="S238" s="12">
        <v>105</v>
      </c>
      <c r="T238" s="12" t="s">
        <v>94</v>
      </c>
      <c r="U238" s="12" t="s">
        <v>4186</v>
      </c>
    </row>
    <row r="239" spans="1:21">
      <c r="A239" s="12">
        <v>68570</v>
      </c>
      <c r="B239" s="12">
        <v>1</v>
      </c>
      <c r="C239" s="12"/>
      <c r="D239" s="12">
        <v>64.400000000000006</v>
      </c>
      <c r="E239" s="12">
        <v>1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>
        <v>2.1559499999999998</v>
      </c>
      <c r="Q239" s="12">
        <v>178</v>
      </c>
      <c r="R239" s="12">
        <v>201601</v>
      </c>
      <c r="S239" s="12">
        <v>105</v>
      </c>
      <c r="T239" s="12" t="s">
        <v>94</v>
      </c>
      <c r="U239" s="12" t="s">
        <v>4187</v>
      </c>
    </row>
    <row r="240" spans="1:21">
      <c r="A240" s="12">
        <v>68570</v>
      </c>
      <c r="B240" s="12">
        <v>1</v>
      </c>
      <c r="C240" s="12"/>
      <c r="D240" s="12">
        <v>65.599999999999994</v>
      </c>
      <c r="E240" s="12">
        <v>1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>
        <v>2.1559499999999998</v>
      </c>
      <c r="Q240" s="12">
        <v>178</v>
      </c>
      <c r="R240" s="12">
        <v>201601</v>
      </c>
      <c r="S240" s="12">
        <v>105</v>
      </c>
      <c r="T240" s="12" t="s">
        <v>94</v>
      </c>
      <c r="U240" s="12" t="s">
        <v>4188</v>
      </c>
    </row>
    <row r="241" spans="1:21">
      <c r="A241" s="12">
        <v>68570</v>
      </c>
      <c r="B241" s="12">
        <v>1</v>
      </c>
      <c r="C241" s="12"/>
      <c r="D241" s="12">
        <v>44.5</v>
      </c>
      <c r="E241" s="12">
        <v>1</v>
      </c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>
        <v>2.1559499999999998</v>
      </c>
      <c r="Q241" s="12">
        <v>178</v>
      </c>
      <c r="R241" s="12">
        <v>201601</v>
      </c>
      <c r="S241" s="12">
        <v>105</v>
      </c>
      <c r="T241" s="12" t="s">
        <v>94</v>
      </c>
      <c r="U241" s="12" t="s">
        <v>4189</v>
      </c>
    </row>
    <row r="242" spans="1:21">
      <c r="A242" s="12">
        <v>68570</v>
      </c>
      <c r="B242" s="12">
        <v>1</v>
      </c>
      <c r="C242" s="12"/>
      <c r="D242" s="12">
        <v>40.6</v>
      </c>
      <c r="E242" s="12">
        <v>1</v>
      </c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>
        <v>2.1559499999999998</v>
      </c>
      <c r="Q242" s="12">
        <v>178</v>
      </c>
      <c r="R242" s="12">
        <v>201601</v>
      </c>
      <c r="S242" s="12">
        <v>105</v>
      </c>
      <c r="T242" s="12" t="s">
        <v>94</v>
      </c>
      <c r="U242" s="12" t="s">
        <v>4190</v>
      </c>
    </row>
    <row r="243" spans="1:21">
      <c r="A243" s="12">
        <v>68570</v>
      </c>
      <c r="B243" s="12">
        <v>1</v>
      </c>
      <c r="C243" s="12"/>
      <c r="D243" s="12">
        <v>54.9</v>
      </c>
      <c r="E243" s="12">
        <v>1</v>
      </c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>
        <v>2.1559499999999998</v>
      </c>
      <c r="Q243" s="12">
        <v>178</v>
      </c>
      <c r="R243" s="12">
        <v>201601</v>
      </c>
      <c r="S243" s="12">
        <v>105</v>
      </c>
      <c r="T243" s="12" t="s">
        <v>94</v>
      </c>
      <c r="U243" s="12" t="s">
        <v>4191</v>
      </c>
    </row>
    <row r="244" spans="1:21">
      <c r="A244" s="12">
        <v>68570</v>
      </c>
      <c r="B244" s="12">
        <v>1</v>
      </c>
      <c r="C244" s="12"/>
      <c r="D244" s="12">
        <v>44.7</v>
      </c>
      <c r="E244" s="12">
        <v>1</v>
      </c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>
        <v>2.1559499999999998</v>
      </c>
      <c r="Q244" s="12">
        <v>178</v>
      </c>
      <c r="R244" s="12">
        <v>201601</v>
      </c>
      <c r="S244" s="12">
        <v>105</v>
      </c>
      <c r="T244" s="12" t="s">
        <v>94</v>
      </c>
      <c r="U244" s="12" t="s">
        <v>4192</v>
      </c>
    </row>
    <row r="245" spans="1:21">
      <c r="A245" s="12">
        <v>68550</v>
      </c>
      <c r="B245" s="12">
        <v>1</v>
      </c>
      <c r="C245" s="12"/>
      <c r="D245" s="12">
        <v>40.5</v>
      </c>
      <c r="E245" s="12">
        <v>2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>
        <v>1</v>
      </c>
      <c r="Q245" s="12">
        <v>178</v>
      </c>
      <c r="R245" s="12">
        <v>201601</v>
      </c>
      <c r="S245" s="12">
        <v>111</v>
      </c>
      <c r="T245" s="12" t="s">
        <v>70</v>
      </c>
      <c r="U245" s="12" t="s">
        <v>4193</v>
      </c>
    </row>
    <row r="246" spans="1:21">
      <c r="A246" s="12">
        <v>68550</v>
      </c>
      <c r="B246" s="12">
        <v>1</v>
      </c>
      <c r="C246" s="12"/>
      <c r="D246" s="12">
        <v>42.2</v>
      </c>
      <c r="E246" s="12">
        <v>2</v>
      </c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>
        <v>1</v>
      </c>
      <c r="Q246" s="12">
        <v>178</v>
      </c>
      <c r="R246" s="12">
        <v>201601</v>
      </c>
      <c r="S246" s="12">
        <v>111</v>
      </c>
      <c r="T246" s="12" t="s">
        <v>70</v>
      </c>
      <c r="U246" s="12" t="s">
        <v>4194</v>
      </c>
    </row>
    <row r="247" spans="1:21">
      <c r="A247" s="12">
        <v>68550</v>
      </c>
      <c r="B247" s="12">
        <v>1</v>
      </c>
      <c r="C247" s="12"/>
      <c r="D247" s="12">
        <v>33.5</v>
      </c>
      <c r="E247" s="12">
        <v>2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>
        <v>1</v>
      </c>
      <c r="Q247" s="12">
        <v>178</v>
      </c>
      <c r="R247" s="12">
        <v>201601</v>
      </c>
      <c r="S247" s="12">
        <v>111</v>
      </c>
      <c r="T247" s="12" t="s">
        <v>70</v>
      </c>
      <c r="U247" s="12" t="s">
        <v>4195</v>
      </c>
    </row>
    <row r="248" spans="1:21">
      <c r="A248" s="12">
        <v>68550</v>
      </c>
      <c r="B248" s="12">
        <v>1</v>
      </c>
      <c r="C248" s="12"/>
      <c r="D248" s="12">
        <v>57.3</v>
      </c>
      <c r="E248" s="12">
        <v>2</v>
      </c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>
        <v>1</v>
      </c>
      <c r="Q248" s="12">
        <v>178</v>
      </c>
      <c r="R248" s="12">
        <v>201601</v>
      </c>
      <c r="S248" s="12">
        <v>111</v>
      </c>
      <c r="T248" s="12" t="s">
        <v>70</v>
      </c>
      <c r="U248" s="12" t="s">
        <v>4196</v>
      </c>
    </row>
    <row r="249" spans="1:21">
      <c r="A249" s="12">
        <v>68550</v>
      </c>
      <c r="B249" s="12">
        <v>1</v>
      </c>
      <c r="C249" s="12"/>
      <c r="D249" s="12">
        <v>40</v>
      </c>
      <c r="E249" s="12">
        <v>2</v>
      </c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>
        <v>1</v>
      </c>
      <c r="Q249" s="12">
        <v>178</v>
      </c>
      <c r="R249" s="12">
        <v>201601</v>
      </c>
      <c r="S249" s="12">
        <v>111</v>
      </c>
      <c r="T249" s="12" t="s">
        <v>70</v>
      </c>
      <c r="U249" s="12" t="s">
        <v>4197</v>
      </c>
    </row>
    <row r="250" spans="1:21">
      <c r="A250" s="12">
        <v>68550</v>
      </c>
      <c r="B250" s="12">
        <v>1</v>
      </c>
      <c r="C250" s="12"/>
      <c r="D250" s="12">
        <v>67.2</v>
      </c>
      <c r="E250" s="12">
        <v>2</v>
      </c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>
        <v>1</v>
      </c>
      <c r="Q250" s="12">
        <v>178</v>
      </c>
      <c r="R250" s="12">
        <v>201601</v>
      </c>
      <c r="S250" s="12">
        <v>111</v>
      </c>
      <c r="T250" s="12" t="s">
        <v>70</v>
      </c>
      <c r="U250" s="12" t="s">
        <v>4198</v>
      </c>
    </row>
    <row r="251" spans="1:21">
      <c r="A251" s="12">
        <v>68550</v>
      </c>
      <c r="B251" s="12">
        <v>1</v>
      </c>
      <c r="C251" s="12"/>
      <c r="D251" s="12">
        <v>82.8</v>
      </c>
      <c r="E251" s="12">
        <v>2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>
        <v>1</v>
      </c>
      <c r="Q251" s="12">
        <v>178</v>
      </c>
      <c r="R251" s="12">
        <v>201601</v>
      </c>
      <c r="S251" s="12">
        <v>111</v>
      </c>
      <c r="T251" s="12" t="s">
        <v>70</v>
      </c>
      <c r="U251" s="12" t="s">
        <v>4199</v>
      </c>
    </row>
    <row r="252" spans="1:21">
      <c r="A252" s="12">
        <v>68550</v>
      </c>
      <c r="B252" s="12">
        <v>1</v>
      </c>
      <c r="C252" s="12"/>
      <c r="D252" s="12">
        <v>62.4</v>
      </c>
      <c r="E252" s="12">
        <v>2</v>
      </c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>
        <v>1</v>
      </c>
      <c r="Q252" s="12">
        <v>178</v>
      </c>
      <c r="R252" s="12">
        <v>201601</v>
      </c>
      <c r="S252" s="12">
        <v>111</v>
      </c>
      <c r="T252" s="12" t="s">
        <v>70</v>
      </c>
      <c r="U252" s="12" t="s">
        <v>4200</v>
      </c>
    </row>
    <row r="253" spans="1:21">
      <c r="A253" s="12">
        <v>69335</v>
      </c>
      <c r="B253" s="12">
        <v>2</v>
      </c>
      <c r="C253" s="12">
        <v>87.5</v>
      </c>
      <c r="D253" s="12"/>
      <c r="E253" s="12">
        <v>2</v>
      </c>
      <c r="F253" s="12">
        <v>4</v>
      </c>
      <c r="G253" s="12">
        <v>1</v>
      </c>
      <c r="H253" s="12">
        <v>4</v>
      </c>
      <c r="I253" s="12"/>
      <c r="J253" s="12"/>
      <c r="K253" s="12"/>
      <c r="L253" s="12"/>
      <c r="M253" s="12"/>
      <c r="N253" s="12"/>
      <c r="O253" s="12"/>
      <c r="P253" s="12">
        <v>1</v>
      </c>
      <c r="Q253" s="12">
        <v>178</v>
      </c>
      <c r="R253" s="12">
        <v>201601</v>
      </c>
      <c r="S253" s="12">
        <v>111</v>
      </c>
      <c r="T253" s="12" t="s">
        <v>70</v>
      </c>
      <c r="U253" s="12" t="s">
        <v>4201</v>
      </c>
    </row>
    <row r="254" spans="1:21">
      <c r="A254" s="12">
        <v>69335</v>
      </c>
      <c r="B254" s="12">
        <v>2</v>
      </c>
      <c r="C254" s="12">
        <v>81.2</v>
      </c>
      <c r="D254" s="12"/>
      <c r="E254" s="12">
        <v>2</v>
      </c>
      <c r="F254" s="12">
        <v>4</v>
      </c>
      <c r="G254" s="12">
        <v>1</v>
      </c>
      <c r="H254" s="12">
        <v>4</v>
      </c>
      <c r="I254" s="12"/>
      <c r="J254" s="12"/>
      <c r="K254" s="12"/>
      <c r="L254" s="12"/>
      <c r="M254" s="12"/>
      <c r="N254" s="12"/>
      <c r="O254" s="12"/>
      <c r="P254" s="12">
        <v>1</v>
      </c>
      <c r="Q254" s="12">
        <v>178</v>
      </c>
      <c r="R254" s="12">
        <v>201601</v>
      </c>
      <c r="S254" s="12">
        <v>111</v>
      </c>
      <c r="T254" s="12" t="s">
        <v>70</v>
      </c>
      <c r="U254" s="12" t="s">
        <v>4202</v>
      </c>
    </row>
    <row r="255" spans="1:21">
      <c r="A255" s="12">
        <v>69335</v>
      </c>
      <c r="B255" s="12">
        <v>2</v>
      </c>
      <c r="C255" s="12">
        <v>77.400000000000006</v>
      </c>
      <c r="D255" s="12"/>
      <c r="E255" s="12">
        <v>1</v>
      </c>
      <c r="F255" s="12">
        <v>4</v>
      </c>
      <c r="G255" s="12">
        <v>1</v>
      </c>
      <c r="H255" s="12">
        <v>2</v>
      </c>
      <c r="I255" s="12"/>
      <c r="J255" s="12"/>
      <c r="K255" s="12"/>
      <c r="L255" s="12"/>
      <c r="M255" s="12"/>
      <c r="N255" s="12"/>
      <c r="O255" s="12"/>
      <c r="P255" s="12">
        <v>1</v>
      </c>
      <c r="Q255" s="12">
        <v>178</v>
      </c>
      <c r="R255" s="12">
        <v>201601</v>
      </c>
      <c r="S255" s="12">
        <v>111</v>
      </c>
      <c r="T255" s="12" t="s">
        <v>70</v>
      </c>
      <c r="U255" s="12" t="s">
        <v>4203</v>
      </c>
    </row>
    <row r="256" spans="1:21">
      <c r="A256" s="12">
        <v>69335</v>
      </c>
      <c r="B256" s="12">
        <v>1</v>
      </c>
      <c r="C256" s="12">
        <v>82</v>
      </c>
      <c r="D256" s="12"/>
      <c r="E256" s="12">
        <v>1</v>
      </c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>
        <v>1</v>
      </c>
      <c r="Q256" s="12">
        <v>178</v>
      </c>
      <c r="R256" s="12">
        <v>201601</v>
      </c>
      <c r="S256" s="12">
        <v>111</v>
      </c>
      <c r="T256" s="12" t="s">
        <v>70</v>
      </c>
      <c r="U256" s="12" t="s">
        <v>4204</v>
      </c>
    </row>
    <row r="257" spans="1:21">
      <c r="A257" s="12">
        <v>69310</v>
      </c>
      <c r="B257" s="12">
        <v>2</v>
      </c>
      <c r="C257" s="12">
        <v>94.4</v>
      </c>
      <c r="D257" s="12"/>
      <c r="E257" s="12">
        <v>2</v>
      </c>
      <c r="F257" s="12">
        <v>0</v>
      </c>
      <c r="G257" s="12">
        <v>0</v>
      </c>
      <c r="H257" s="12">
        <v>1</v>
      </c>
      <c r="I257" s="12"/>
      <c r="J257" s="12"/>
      <c r="K257" s="12"/>
      <c r="L257" s="12"/>
      <c r="M257" s="12"/>
      <c r="N257" s="12"/>
      <c r="O257" s="12"/>
      <c r="P257" s="12">
        <v>1</v>
      </c>
      <c r="Q257" s="12">
        <v>178</v>
      </c>
      <c r="R257" s="12">
        <v>201601</v>
      </c>
      <c r="S257" s="12">
        <v>123</v>
      </c>
      <c r="T257" s="12" t="s">
        <v>4205</v>
      </c>
      <c r="U257" s="12" t="s">
        <v>4206</v>
      </c>
    </row>
    <row r="258" spans="1:21">
      <c r="A258" s="12">
        <v>69310</v>
      </c>
      <c r="B258" s="12">
        <v>2</v>
      </c>
      <c r="C258" s="12">
        <v>85.3</v>
      </c>
      <c r="D258" s="12"/>
      <c r="E258" s="12">
        <v>2</v>
      </c>
      <c r="F258" s="12">
        <v>0</v>
      </c>
      <c r="G258" s="12">
        <v>0</v>
      </c>
      <c r="H258" s="12">
        <v>1</v>
      </c>
      <c r="I258" s="12"/>
      <c r="J258" s="12"/>
      <c r="K258" s="12"/>
      <c r="L258" s="12"/>
      <c r="M258" s="12"/>
      <c r="N258" s="12"/>
      <c r="O258" s="12"/>
      <c r="P258" s="12">
        <v>1</v>
      </c>
      <c r="Q258" s="12">
        <v>178</v>
      </c>
      <c r="R258" s="12">
        <v>201601</v>
      </c>
      <c r="S258" s="12">
        <v>123</v>
      </c>
      <c r="T258" s="12" t="s">
        <v>4205</v>
      </c>
      <c r="U258" s="12" t="s">
        <v>4207</v>
      </c>
    </row>
    <row r="259" spans="1:21">
      <c r="A259" s="12">
        <v>69310</v>
      </c>
      <c r="B259" s="12">
        <v>2</v>
      </c>
      <c r="C259" s="12">
        <v>102.2</v>
      </c>
      <c r="D259" s="12"/>
      <c r="E259" s="12">
        <v>2</v>
      </c>
      <c r="F259" s="12">
        <v>0</v>
      </c>
      <c r="G259" s="12">
        <v>0</v>
      </c>
      <c r="H259" s="12">
        <v>1</v>
      </c>
      <c r="I259" s="12"/>
      <c r="J259" s="12"/>
      <c r="K259" s="12"/>
      <c r="L259" s="12"/>
      <c r="M259" s="12"/>
      <c r="N259" s="12"/>
      <c r="O259" s="12"/>
      <c r="P259" s="12">
        <v>1</v>
      </c>
      <c r="Q259" s="12">
        <v>178</v>
      </c>
      <c r="R259" s="12">
        <v>201601</v>
      </c>
      <c r="S259" s="12">
        <v>123</v>
      </c>
      <c r="T259" s="12" t="s">
        <v>4205</v>
      </c>
      <c r="U259" s="12" t="s">
        <v>4208</v>
      </c>
    </row>
    <row r="260" spans="1:21">
      <c r="A260" s="12">
        <v>69310</v>
      </c>
      <c r="B260" s="12">
        <v>2</v>
      </c>
      <c r="C260" s="12">
        <v>98.8</v>
      </c>
      <c r="D260" s="12"/>
      <c r="E260" s="12">
        <v>0</v>
      </c>
      <c r="F260" s="12">
        <v>0</v>
      </c>
      <c r="G260" s="12">
        <v>0</v>
      </c>
      <c r="H260" s="12">
        <v>1</v>
      </c>
      <c r="I260" s="12"/>
      <c r="J260" s="12"/>
      <c r="K260" s="12"/>
      <c r="L260" s="12"/>
      <c r="M260" s="12"/>
      <c r="N260" s="12"/>
      <c r="O260" s="12"/>
      <c r="P260" s="12">
        <v>1</v>
      </c>
      <c r="Q260" s="12">
        <v>178</v>
      </c>
      <c r="R260" s="12">
        <v>201601</v>
      </c>
      <c r="S260" s="12">
        <v>123</v>
      </c>
      <c r="T260" s="12" t="s">
        <v>4205</v>
      </c>
      <c r="U260" s="12" t="s">
        <v>4209</v>
      </c>
    </row>
    <row r="261" spans="1:21">
      <c r="A261" s="12">
        <v>69310</v>
      </c>
      <c r="B261" s="12">
        <v>2</v>
      </c>
      <c r="C261" s="12">
        <v>110</v>
      </c>
      <c r="D261" s="12"/>
      <c r="E261" s="12">
        <v>3</v>
      </c>
      <c r="F261" s="12">
        <v>4</v>
      </c>
      <c r="G261" s="12">
        <v>1</v>
      </c>
      <c r="H261" s="12">
        <v>5</v>
      </c>
      <c r="I261" s="12"/>
      <c r="J261" s="12"/>
      <c r="K261" s="12"/>
      <c r="L261" s="12"/>
      <c r="M261" s="12"/>
      <c r="N261" s="12"/>
      <c r="O261" s="12"/>
      <c r="P261" s="12">
        <v>1</v>
      </c>
      <c r="Q261" s="12">
        <v>178</v>
      </c>
      <c r="R261" s="12">
        <v>201601</v>
      </c>
      <c r="S261" s="12">
        <v>123</v>
      </c>
      <c r="T261" s="12" t="s">
        <v>4205</v>
      </c>
      <c r="U261" s="12" t="s">
        <v>4210</v>
      </c>
    </row>
    <row r="262" spans="1:21">
      <c r="A262" s="12">
        <v>69310</v>
      </c>
      <c r="B262" s="12">
        <v>2</v>
      </c>
      <c r="C262" s="12">
        <v>107.4</v>
      </c>
      <c r="D262" s="12"/>
      <c r="E262" s="12">
        <v>3</v>
      </c>
      <c r="F262" s="12">
        <v>7</v>
      </c>
      <c r="G262" s="12">
        <v>1</v>
      </c>
      <c r="H262" s="12">
        <v>5</v>
      </c>
      <c r="I262" s="12"/>
      <c r="J262" s="12"/>
      <c r="K262" s="12"/>
      <c r="L262" s="12"/>
      <c r="M262" s="12"/>
      <c r="N262" s="12"/>
      <c r="O262" s="12"/>
      <c r="P262" s="12">
        <v>1</v>
      </c>
      <c r="Q262" s="12">
        <v>178</v>
      </c>
      <c r="R262" s="12">
        <v>201601</v>
      </c>
      <c r="S262" s="12">
        <v>123</v>
      </c>
      <c r="T262" s="12" t="s">
        <v>4205</v>
      </c>
      <c r="U262" s="12" t="s">
        <v>4211</v>
      </c>
    </row>
    <row r="263" spans="1:21">
      <c r="A263" s="12">
        <v>69310</v>
      </c>
      <c r="B263" s="12">
        <v>2</v>
      </c>
      <c r="C263" s="12">
        <v>118.5</v>
      </c>
      <c r="D263" s="12"/>
      <c r="E263" s="12">
        <v>3</v>
      </c>
      <c r="F263" s="12">
        <v>4</v>
      </c>
      <c r="G263" s="12">
        <v>1</v>
      </c>
      <c r="H263" s="12">
        <v>5</v>
      </c>
      <c r="I263" s="12"/>
      <c r="J263" s="12"/>
      <c r="K263" s="12"/>
      <c r="L263" s="12"/>
      <c r="M263" s="12"/>
      <c r="N263" s="12"/>
      <c r="O263" s="12"/>
      <c r="P263" s="12">
        <v>1</v>
      </c>
      <c r="Q263" s="12">
        <v>178</v>
      </c>
      <c r="R263" s="12">
        <v>201601</v>
      </c>
      <c r="S263" s="12">
        <v>123</v>
      </c>
      <c r="T263" s="12" t="s">
        <v>4205</v>
      </c>
      <c r="U263" s="12" t="s">
        <v>4212</v>
      </c>
    </row>
    <row r="264" spans="1:21">
      <c r="A264" s="12">
        <v>69310</v>
      </c>
      <c r="B264" s="12">
        <v>2</v>
      </c>
      <c r="C264" s="12">
        <v>125.2</v>
      </c>
      <c r="D264" s="12"/>
      <c r="E264" s="12">
        <v>3</v>
      </c>
      <c r="F264" s="12">
        <v>4</v>
      </c>
      <c r="G264" s="12">
        <v>1</v>
      </c>
      <c r="H264" s="12">
        <v>5</v>
      </c>
      <c r="I264" s="12"/>
      <c r="J264" s="12"/>
      <c r="K264" s="12"/>
      <c r="L264" s="12"/>
      <c r="M264" s="12"/>
      <c r="N264" s="12"/>
      <c r="O264" s="12"/>
      <c r="P264" s="12">
        <v>1</v>
      </c>
      <c r="Q264" s="12">
        <v>178</v>
      </c>
      <c r="R264" s="12">
        <v>201601</v>
      </c>
      <c r="S264" s="12">
        <v>123</v>
      </c>
      <c r="T264" s="12" t="s">
        <v>4205</v>
      </c>
      <c r="U264" s="12" t="s">
        <v>4213</v>
      </c>
    </row>
    <row r="265" spans="1:21">
      <c r="A265" s="12">
        <v>69310</v>
      </c>
      <c r="B265" s="12">
        <v>2</v>
      </c>
      <c r="C265" s="12">
        <v>121.2</v>
      </c>
      <c r="D265" s="12"/>
      <c r="E265" s="12">
        <v>3</v>
      </c>
      <c r="F265" s="12">
        <v>4</v>
      </c>
      <c r="G265" s="12">
        <v>1</v>
      </c>
      <c r="H265" s="12">
        <v>6</v>
      </c>
      <c r="I265" s="12"/>
      <c r="J265" s="12"/>
      <c r="K265" s="12"/>
      <c r="L265" s="12"/>
      <c r="M265" s="12"/>
      <c r="N265" s="12"/>
      <c r="O265" s="12"/>
      <c r="P265" s="12">
        <v>1</v>
      </c>
      <c r="Q265" s="12">
        <v>178</v>
      </c>
      <c r="R265" s="12">
        <v>201601</v>
      </c>
      <c r="S265" s="12">
        <v>123</v>
      </c>
      <c r="T265" s="12" t="s">
        <v>4205</v>
      </c>
      <c r="U265" s="12" t="s">
        <v>4214</v>
      </c>
    </row>
    <row r="266" spans="1:21">
      <c r="A266" s="12">
        <v>69310</v>
      </c>
      <c r="B266" s="12">
        <v>2</v>
      </c>
      <c r="C266" s="12">
        <v>102.8</v>
      </c>
      <c r="D266" s="12"/>
      <c r="E266" s="12">
        <v>2</v>
      </c>
      <c r="F266" s="12">
        <v>4</v>
      </c>
      <c r="G266" s="12">
        <v>1</v>
      </c>
      <c r="H266" s="12">
        <v>4</v>
      </c>
      <c r="I266" s="12"/>
      <c r="J266" s="12"/>
      <c r="K266" s="12"/>
      <c r="L266" s="12"/>
      <c r="M266" s="12"/>
      <c r="N266" s="12"/>
      <c r="O266" s="12"/>
      <c r="P266" s="12">
        <v>1</v>
      </c>
      <c r="Q266" s="12">
        <v>178</v>
      </c>
      <c r="R266" s="12">
        <v>201601</v>
      </c>
      <c r="S266" s="12">
        <v>123</v>
      </c>
      <c r="T266" s="12" t="s">
        <v>4205</v>
      </c>
      <c r="U266" s="12" t="s">
        <v>4215</v>
      </c>
    </row>
    <row r="267" spans="1:21">
      <c r="A267" s="12">
        <v>69310</v>
      </c>
      <c r="B267" s="12">
        <v>2</v>
      </c>
      <c r="C267" s="12">
        <v>102</v>
      </c>
      <c r="D267" s="12"/>
      <c r="E267" s="12">
        <v>2</v>
      </c>
      <c r="F267" s="12">
        <v>4</v>
      </c>
      <c r="G267" s="12">
        <v>1</v>
      </c>
      <c r="H267" s="12">
        <v>3</v>
      </c>
      <c r="I267" s="12"/>
      <c r="J267" s="12"/>
      <c r="K267" s="12"/>
      <c r="L267" s="12"/>
      <c r="M267" s="12"/>
      <c r="N267" s="12"/>
      <c r="O267" s="12"/>
      <c r="P267" s="12">
        <v>1</v>
      </c>
      <c r="Q267" s="12">
        <v>178</v>
      </c>
      <c r="R267" s="12">
        <v>201601</v>
      </c>
      <c r="S267" s="12">
        <v>123</v>
      </c>
      <c r="T267" s="12" t="s">
        <v>4205</v>
      </c>
      <c r="U267" s="12" t="s">
        <v>4216</v>
      </c>
    </row>
    <row r="268" spans="1:21">
      <c r="A268" s="12">
        <v>69310</v>
      </c>
      <c r="B268" s="12">
        <v>2</v>
      </c>
      <c r="C268" s="12">
        <v>121.8</v>
      </c>
      <c r="D268" s="12"/>
      <c r="E268" s="12">
        <v>2</v>
      </c>
      <c r="F268" s="12">
        <v>4</v>
      </c>
      <c r="G268" s="12">
        <v>1</v>
      </c>
      <c r="H268" s="12">
        <v>5</v>
      </c>
      <c r="I268" s="12"/>
      <c r="J268" s="12"/>
      <c r="K268" s="12"/>
      <c r="L268" s="12"/>
      <c r="M268" s="12"/>
      <c r="N268" s="12"/>
      <c r="O268" s="12"/>
      <c r="P268" s="12">
        <v>1</v>
      </c>
      <c r="Q268" s="12">
        <v>178</v>
      </c>
      <c r="R268" s="12">
        <v>201601</v>
      </c>
      <c r="S268" s="12">
        <v>123</v>
      </c>
      <c r="T268" s="12" t="s">
        <v>4205</v>
      </c>
      <c r="U268" s="12" t="s">
        <v>4217</v>
      </c>
    </row>
    <row r="269" spans="1:21">
      <c r="A269" s="12">
        <v>69310</v>
      </c>
      <c r="B269" s="12">
        <v>2</v>
      </c>
      <c r="C269" s="12">
        <v>105.6</v>
      </c>
      <c r="D269" s="12"/>
      <c r="E269" s="12">
        <v>2</v>
      </c>
      <c r="F269" s="12">
        <v>4</v>
      </c>
      <c r="G269" s="12">
        <v>1</v>
      </c>
      <c r="H269" s="12">
        <v>3</v>
      </c>
      <c r="I269" s="12"/>
      <c r="J269" s="12"/>
      <c r="K269" s="12"/>
      <c r="L269" s="12"/>
      <c r="M269" s="12"/>
      <c r="N269" s="12"/>
      <c r="O269" s="12"/>
      <c r="P269" s="12">
        <v>1</v>
      </c>
      <c r="Q269" s="12">
        <v>178</v>
      </c>
      <c r="R269" s="12">
        <v>201601</v>
      </c>
      <c r="S269" s="12">
        <v>123</v>
      </c>
      <c r="T269" s="12" t="s">
        <v>4205</v>
      </c>
      <c r="U269" s="12" t="s">
        <v>4218</v>
      </c>
    </row>
    <row r="270" spans="1:21">
      <c r="A270" s="12">
        <v>69310</v>
      </c>
      <c r="B270" s="12">
        <v>2</v>
      </c>
      <c r="C270" s="12">
        <v>123</v>
      </c>
      <c r="D270" s="12"/>
      <c r="E270" s="12">
        <v>2</v>
      </c>
      <c r="F270" s="12">
        <v>4</v>
      </c>
      <c r="G270" s="12">
        <v>1</v>
      </c>
      <c r="H270" s="12">
        <v>4</v>
      </c>
      <c r="I270" s="12"/>
      <c r="J270" s="12"/>
      <c r="K270" s="12"/>
      <c r="L270" s="12"/>
      <c r="M270" s="12"/>
      <c r="N270" s="12"/>
      <c r="O270" s="12"/>
      <c r="P270" s="12">
        <v>1</v>
      </c>
      <c r="Q270" s="12">
        <v>178</v>
      </c>
      <c r="R270" s="12">
        <v>201601</v>
      </c>
      <c r="S270" s="12">
        <v>123</v>
      </c>
      <c r="T270" s="12" t="s">
        <v>4205</v>
      </c>
      <c r="U270" s="12" t="s">
        <v>4219</v>
      </c>
    </row>
    <row r="271" spans="1:21">
      <c r="A271" s="12">
        <v>69310</v>
      </c>
      <c r="B271" s="12">
        <v>2</v>
      </c>
      <c r="C271" s="12">
        <v>111</v>
      </c>
      <c r="D271" s="12"/>
      <c r="E271" s="12">
        <v>0</v>
      </c>
      <c r="F271" s="12">
        <v>0</v>
      </c>
      <c r="G271" s="12">
        <v>0</v>
      </c>
      <c r="H271" s="12">
        <v>1</v>
      </c>
      <c r="I271" s="12"/>
      <c r="J271" s="12"/>
      <c r="K271" s="12"/>
      <c r="L271" s="12"/>
      <c r="M271" s="12"/>
      <c r="N271" s="12"/>
      <c r="O271" s="12"/>
      <c r="P271" s="12">
        <v>1</v>
      </c>
      <c r="Q271" s="12">
        <v>178</v>
      </c>
      <c r="R271" s="12">
        <v>201601</v>
      </c>
      <c r="S271" s="12">
        <v>123</v>
      </c>
      <c r="T271" s="12" t="s">
        <v>4205</v>
      </c>
      <c r="U271" s="12" t="s">
        <v>4220</v>
      </c>
    </row>
    <row r="272" spans="1:21">
      <c r="A272" s="12">
        <v>69310</v>
      </c>
      <c r="B272" s="12">
        <v>2</v>
      </c>
      <c r="C272" s="12">
        <v>23.3</v>
      </c>
      <c r="D272" s="12"/>
      <c r="E272" s="12">
        <v>2</v>
      </c>
      <c r="F272" s="12">
        <v>0</v>
      </c>
      <c r="G272" s="12">
        <v>0</v>
      </c>
      <c r="H272" s="12">
        <v>0</v>
      </c>
      <c r="I272" s="12"/>
      <c r="J272" s="12"/>
      <c r="K272" s="12"/>
      <c r="L272" s="12"/>
      <c r="M272" s="12"/>
      <c r="N272" s="12"/>
      <c r="O272" s="12"/>
      <c r="P272" s="12">
        <v>1</v>
      </c>
      <c r="Q272" s="12">
        <v>178</v>
      </c>
      <c r="R272" s="12">
        <v>201601</v>
      </c>
      <c r="S272" s="12">
        <v>123</v>
      </c>
      <c r="T272" s="12" t="s">
        <v>4205</v>
      </c>
      <c r="U272" s="12" t="s">
        <v>4221</v>
      </c>
    </row>
    <row r="273" spans="1:21">
      <c r="A273" s="12">
        <v>69310</v>
      </c>
      <c r="B273" s="12">
        <v>2</v>
      </c>
      <c r="C273" s="12">
        <v>31.7</v>
      </c>
      <c r="D273" s="12"/>
      <c r="E273" s="12">
        <v>2</v>
      </c>
      <c r="F273" s="12">
        <v>0</v>
      </c>
      <c r="G273" s="12">
        <v>0</v>
      </c>
      <c r="H273" s="12">
        <v>0</v>
      </c>
      <c r="I273" s="12"/>
      <c r="J273" s="12"/>
      <c r="K273" s="12"/>
      <c r="L273" s="12"/>
      <c r="M273" s="12"/>
      <c r="N273" s="12"/>
      <c r="O273" s="12"/>
      <c r="P273" s="12">
        <v>1</v>
      </c>
      <c r="Q273" s="12">
        <v>178</v>
      </c>
      <c r="R273" s="12">
        <v>201601</v>
      </c>
      <c r="S273" s="12">
        <v>123</v>
      </c>
      <c r="T273" s="12" t="s">
        <v>4205</v>
      </c>
      <c r="U273" s="12" t="s">
        <v>4222</v>
      </c>
    </row>
    <row r="274" spans="1:21">
      <c r="A274" s="12">
        <v>69310</v>
      </c>
      <c r="B274" s="12">
        <v>2</v>
      </c>
      <c r="C274" s="12">
        <v>111.2</v>
      </c>
      <c r="D274" s="12"/>
      <c r="E274" s="12">
        <v>3</v>
      </c>
      <c r="F274" s="12">
        <v>0</v>
      </c>
      <c r="G274" s="12">
        <v>0</v>
      </c>
      <c r="H274" s="12">
        <v>1</v>
      </c>
      <c r="I274" s="12"/>
      <c r="J274" s="12"/>
      <c r="K274" s="12"/>
      <c r="L274" s="12"/>
      <c r="M274" s="12"/>
      <c r="N274" s="12"/>
      <c r="O274" s="12"/>
      <c r="P274" s="12">
        <v>1</v>
      </c>
      <c r="Q274" s="12">
        <v>178</v>
      </c>
      <c r="R274" s="12">
        <v>201601</v>
      </c>
      <c r="S274" s="12">
        <v>123</v>
      </c>
      <c r="T274" s="12" t="s">
        <v>4205</v>
      </c>
      <c r="U274" s="12" t="s">
        <v>4223</v>
      </c>
    </row>
    <row r="275" spans="1:21">
      <c r="A275" s="12">
        <v>68550</v>
      </c>
      <c r="B275" s="12">
        <v>1</v>
      </c>
      <c r="C275" s="12"/>
      <c r="D275" s="12">
        <v>34.799999999999997</v>
      </c>
      <c r="E275" s="12">
        <v>2</v>
      </c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>
        <v>2.1603300000000001</v>
      </c>
      <c r="Q275" s="12">
        <v>178</v>
      </c>
      <c r="R275" s="12">
        <v>201601</v>
      </c>
      <c r="S275" s="12">
        <v>106</v>
      </c>
      <c r="T275" s="12" t="s">
        <v>96</v>
      </c>
      <c r="U275" s="12" t="s">
        <v>4224</v>
      </c>
    </row>
    <row r="276" spans="1:21">
      <c r="A276" s="12">
        <v>68550</v>
      </c>
      <c r="B276" s="12">
        <v>1</v>
      </c>
      <c r="C276" s="12"/>
      <c r="D276" s="12">
        <v>46.8</v>
      </c>
      <c r="E276" s="12">
        <v>2</v>
      </c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>
        <v>2.1603300000000001</v>
      </c>
      <c r="Q276" s="12">
        <v>178</v>
      </c>
      <c r="R276" s="12">
        <v>201601</v>
      </c>
      <c r="S276" s="12">
        <v>106</v>
      </c>
      <c r="T276" s="12" t="s">
        <v>96</v>
      </c>
      <c r="U276" s="12" t="s">
        <v>4225</v>
      </c>
    </row>
    <row r="277" spans="1:21">
      <c r="A277" s="12">
        <v>68550</v>
      </c>
      <c r="B277" s="12">
        <v>1</v>
      </c>
      <c r="C277" s="12"/>
      <c r="D277" s="12">
        <v>40.799999999999997</v>
      </c>
      <c r="E277" s="12">
        <v>2</v>
      </c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>
        <v>2.1603300000000001</v>
      </c>
      <c r="Q277" s="12">
        <v>178</v>
      </c>
      <c r="R277" s="12">
        <v>201601</v>
      </c>
      <c r="S277" s="12">
        <v>106</v>
      </c>
      <c r="T277" s="12" t="s">
        <v>96</v>
      </c>
      <c r="U277" s="12" t="s">
        <v>4226</v>
      </c>
    </row>
    <row r="278" spans="1:21">
      <c r="A278" s="12">
        <v>68550</v>
      </c>
      <c r="B278" s="12">
        <v>1</v>
      </c>
      <c r="C278" s="12"/>
      <c r="D278" s="12">
        <v>64.2</v>
      </c>
      <c r="E278" s="12">
        <v>2</v>
      </c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>
        <v>2.1603300000000001</v>
      </c>
      <c r="Q278" s="12">
        <v>178</v>
      </c>
      <c r="R278" s="12">
        <v>201601</v>
      </c>
      <c r="S278" s="12">
        <v>106</v>
      </c>
      <c r="T278" s="12" t="s">
        <v>96</v>
      </c>
      <c r="U278" s="12" t="s">
        <v>4227</v>
      </c>
    </row>
    <row r="279" spans="1:21">
      <c r="A279" s="12">
        <v>68550</v>
      </c>
      <c r="B279" s="12">
        <v>1</v>
      </c>
      <c r="C279" s="12"/>
      <c r="D279" s="12">
        <v>37.4</v>
      </c>
      <c r="E279" s="12">
        <v>2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>
        <v>2.1603300000000001</v>
      </c>
      <c r="Q279" s="12">
        <v>178</v>
      </c>
      <c r="R279" s="12">
        <v>201601</v>
      </c>
      <c r="S279" s="12">
        <v>106</v>
      </c>
      <c r="T279" s="12" t="s">
        <v>96</v>
      </c>
      <c r="U279" s="12" t="s">
        <v>4228</v>
      </c>
    </row>
    <row r="280" spans="1:21">
      <c r="A280" s="12">
        <v>68550</v>
      </c>
      <c r="B280" s="12">
        <v>1</v>
      </c>
      <c r="C280" s="12"/>
      <c r="D280" s="12">
        <v>43.3</v>
      </c>
      <c r="E280" s="12">
        <v>2</v>
      </c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>
        <v>2.1603300000000001</v>
      </c>
      <c r="Q280" s="12">
        <v>178</v>
      </c>
      <c r="R280" s="12">
        <v>201601</v>
      </c>
      <c r="S280" s="12">
        <v>106</v>
      </c>
      <c r="T280" s="12" t="s">
        <v>96</v>
      </c>
      <c r="U280" s="12" t="s">
        <v>4229</v>
      </c>
    </row>
    <row r="281" spans="1:21">
      <c r="A281" s="12">
        <v>68550</v>
      </c>
      <c r="B281" s="12">
        <v>1</v>
      </c>
      <c r="C281" s="12"/>
      <c r="D281" s="12">
        <v>38.200000000000003</v>
      </c>
      <c r="E281" s="12">
        <v>2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>
        <v>2.1603300000000001</v>
      </c>
      <c r="Q281" s="12">
        <v>178</v>
      </c>
      <c r="R281" s="12">
        <v>201601</v>
      </c>
      <c r="S281" s="12">
        <v>106</v>
      </c>
      <c r="T281" s="12" t="s">
        <v>96</v>
      </c>
      <c r="U281" s="12" t="s">
        <v>4230</v>
      </c>
    </row>
    <row r="282" spans="1:21">
      <c r="A282" s="12">
        <v>68550</v>
      </c>
      <c r="B282" s="12">
        <v>1</v>
      </c>
      <c r="C282" s="12"/>
      <c r="D282" s="12">
        <v>38.299999999999997</v>
      </c>
      <c r="E282" s="12">
        <v>2</v>
      </c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>
        <v>2.1603300000000001</v>
      </c>
      <c r="Q282" s="12">
        <v>178</v>
      </c>
      <c r="R282" s="12">
        <v>201601</v>
      </c>
      <c r="S282" s="12">
        <v>106</v>
      </c>
      <c r="T282" s="12" t="s">
        <v>96</v>
      </c>
      <c r="U282" s="12" t="s">
        <v>4231</v>
      </c>
    </row>
    <row r="283" spans="1:21">
      <c r="A283" s="12">
        <v>68550</v>
      </c>
      <c r="B283" s="12">
        <v>1</v>
      </c>
      <c r="C283" s="12"/>
      <c r="D283" s="12">
        <v>37.700000000000003</v>
      </c>
      <c r="E283" s="12">
        <v>2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>
        <v>2.1603300000000001</v>
      </c>
      <c r="Q283" s="12">
        <v>178</v>
      </c>
      <c r="R283" s="12">
        <v>201601</v>
      </c>
      <c r="S283" s="12">
        <v>106</v>
      </c>
      <c r="T283" s="12" t="s">
        <v>96</v>
      </c>
      <c r="U283" s="12" t="s">
        <v>4232</v>
      </c>
    </row>
    <row r="284" spans="1:21">
      <c r="A284" s="12">
        <v>68550</v>
      </c>
      <c r="B284" s="12">
        <v>1</v>
      </c>
      <c r="C284" s="12"/>
      <c r="D284" s="12">
        <v>39.299999999999997</v>
      </c>
      <c r="E284" s="12">
        <v>2</v>
      </c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>
        <v>2.1603300000000001</v>
      </c>
      <c r="Q284" s="12">
        <v>178</v>
      </c>
      <c r="R284" s="12">
        <v>201601</v>
      </c>
      <c r="S284" s="12">
        <v>106</v>
      </c>
      <c r="T284" s="12" t="s">
        <v>96</v>
      </c>
      <c r="U284" s="12" t="s">
        <v>4233</v>
      </c>
    </row>
    <row r="285" spans="1:21">
      <c r="A285" s="12">
        <v>68550</v>
      </c>
      <c r="B285" s="12">
        <v>1</v>
      </c>
      <c r="C285" s="12"/>
      <c r="D285" s="12">
        <v>39.1</v>
      </c>
      <c r="E285" s="12">
        <v>2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>
        <v>2.1603300000000001</v>
      </c>
      <c r="Q285" s="12">
        <v>178</v>
      </c>
      <c r="R285" s="12">
        <v>201601</v>
      </c>
      <c r="S285" s="12">
        <v>106</v>
      </c>
      <c r="T285" s="12" t="s">
        <v>96</v>
      </c>
      <c r="U285" s="12" t="s">
        <v>4234</v>
      </c>
    </row>
    <row r="286" spans="1:21">
      <c r="A286" s="12">
        <v>68550</v>
      </c>
      <c r="B286" s="12">
        <v>1</v>
      </c>
      <c r="C286" s="12"/>
      <c r="D286" s="12">
        <v>41.1</v>
      </c>
      <c r="E286" s="12">
        <v>2</v>
      </c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>
        <v>2.1603300000000001</v>
      </c>
      <c r="Q286" s="12">
        <v>178</v>
      </c>
      <c r="R286" s="12">
        <v>201601</v>
      </c>
      <c r="S286" s="12">
        <v>106</v>
      </c>
      <c r="T286" s="12" t="s">
        <v>96</v>
      </c>
      <c r="U286" s="12" t="s">
        <v>4235</v>
      </c>
    </row>
    <row r="287" spans="1:21">
      <c r="A287" s="12">
        <v>68550</v>
      </c>
      <c r="B287" s="12">
        <v>1</v>
      </c>
      <c r="C287" s="12"/>
      <c r="D287" s="12">
        <v>36.9</v>
      </c>
      <c r="E287" s="12">
        <v>2</v>
      </c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>
        <v>2.1603300000000001</v>
      </c>
      <c r="Q287" s="12">
        <v>178</v>
      </c>
      <c r="R287" s="12">
        <v>201601</v>
      </c>
      <c r="S287" s="12">
        <v>106</v>
      </c>
      <c r="T287" s="12" t="s">
        <v>96</v>
      </c>
      <c r="U287" s="12" t="s">
        <v>4236</v>
      </c>
    </row>
    <row r="288" spans="1:21">
      <c r="A288" s="12">
        <v>68550</v>
      </c>
      <c r="B288" s="12">
        <v>1</v>
      </c>
      <c r="C288" s="12"/>
      <c r="D288" s="12">
        <v>37.5</v>
      </c>
      <c r="E288" s="12">
        <v>2</v>
      </c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>
        <v>2.1603300000000001</v>
      </c>
      <c r="Q288" s="12">
        <v>178</v>
      </c>
      <c r="R288" s="12">
        <v>201601</v>
      </c>
      <c r="S288" s="12">
        <v>106</v>
      </c>
      <c r="T288" s="12" t="s">
        <v>96</v>
      </c>
      <c r="U288" s="12" t="s">
        <v>4237</v>
      </c>
    </row>
    <row r="289" spans="1:21">
      <c r="A289" s="12">
        <v>68550</v>
      </c>
      <c r="B289" s="12">
        <v>1</v>
      </c>
      <c r="C289" s="12"/>
      <c r="D289" s="12">
        <v>35.9</v>
      </c>
      <c r="E289" s="12">
        <v>2</v>
      </c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>
        <v>2.1603300000000001</v>
      </c>
      <c r="Q289" s="12">
        <v>178</v>
      </c>
      <c r="R289" s="12">
        <v>201601</v>
      </c>
      <c r="S289" s="12">
        <v>106</v>
      </c>
      <c r="T289" s="12" t="s">
        <v>96</v>
      </c>
      <c r="U289" s="12" t="s">
        <v>4238</v>
      </c>
    </row>
    <row r="290" spans="1:21">
      <c r="A290" s="12">
        <v>68550</v>
      </c>
      <c r="B290" s="12">
        <v>1</v>
      </c>
      <c r="C290" s="12"/>
      <c r="D290" s="12">
        <v>40.4</v>
      </c>
      <c r="E290" s="12">
        <v>2</v>
      </c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>
        <v>2.1603300000000001</v>
      </c>
      <c r="Q290" s="12">
        <v>178</v>
      </c>
      <c r="R290" s="12">
        <v>201601</v>
      </c>
      <c r="S290" s="12">
        <v>106</v>
      </c>
      <c r="T290" s="12" t="s">
        <v>96</v>
      </c>
      <c r="U290" s="12" t="s">
        <v>4239</v>
      </c>
    </row>
    <row r="291" spans="1:21">
      <c r="A291" s="12">
        <v>68550</v>
      </c>
      <c r="B291" s="12">
        <v>1</v>
      </c>
      <c r="C291" s="12"/>
      <c r="D291" s="12">
        <v>46.1</v>
      </c>
      <c r="E291" s="12">
        <v>2</v>
      </c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>
        <v>2.1603300000000001</v>
      </c>
      <c r="Q291" s="12">
        <v>178</v>
      </c>
      <c r="R291" s="12">
        <v>201601</v>
      </c>
      <c r="S291" s="12">
        <v>106</v>
      </c>
      <c r="T291" s="12" t="s">
        <v>96</v>
      </c>
      <c r="U291" s="12" t="s">
        <v>4240</v>
      </c>
    </row>
    <row r="292" spans="1:21">
      <c r="A292" s="12">
        <v>68550</v>
      </c>
      <c r="B292" s="12">
        <v>1</v>
      </c>
      <c r="C292" s="12"/>
      <c r="D292" s="12">
        <v>39</v>
      </c>
      <c r="E292" s="12">
        <v>2</v>
      </c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>
        <v>2.1603300000000001</v>
      </c>
      <c r="Q292" s="12">
        <v>178</v>
      </c>
      <c r="R292" s="12">
        <v>201601</v>
      </c>
      <c r="S292" s="12">
        <v>106</v>
      </c>
      <c r="T292" s="12" t="s">
        <v>96</v>
      </c>
      <c r="U292" s="12" t="s">
        <v>4241</v>
      </c>
    </row>
    <row r="293" spans="1:21">
      <c r="A293" s="12">
        <v>68550</v>
      </c>
      <c r="B293" s="12">
        <v>1</v>
      </c>
      <c r="C293" s="12"/>
      <c r="D293" s="12">
        <v>41.2</v>
      </c>
      <c r="E293" s="12">
        <v>2</v>
      </c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>
        <v>2.1603300000000001</v>
      </c>
      <c r="Q293" s="12">
        <v>178</v>
      </c>
      <c r="R293" s="12">
        <v>201601</v>
      </c>
      <c r="S293" s="12">
        <v>106</v>
      </c>
      <c r="T293" s="12" t="s">
        <v>96</v>
      </c>
      <c r="U293" s="12" t="s">
        <v>4242</v>
      </c>
    </row>
    <row r="294" spans="1:21">
      <c r="A294" s="12">
        <v>68550</v>
      </c>
      <c r="B294" s="12">
        <v>1</v>
      </c>
      <c r="C294" s="12"/>
      <c r="D294" s="12">
        <v>41.4</v>
      </c>
      <c r="E294" s="12">
        <v>2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>
        <v>2.1603300000000001</v>
      </c>
      <c r="Q294" s="12">
        <v>178</v>
      </c>
      <c r="R294" s="12">
        <v>201601</v>
      </c>
      <c r="S294" s="12">
        <v>106</v>
      </c>
      <c r="T294" s="12" t="s">
        <v>96</v>
      </c>
      <c r="U294" s="12" t="s">
        <v>4243</v>
      </c>
    </row>
    <row r="295" spans="1:21">
      <c r="A295" s="12">
        <v>68550</v>
      </c>
      <c r="B295" s="12">
        <v>1</v>
      </c>
      <c r="C295" s="12"/>
      <c r="D295" s="12">
        <v>41.3</v>
      </c>
      <c r="E295" s="12">
        <v>2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>
        <v>2.1603300000000001</v>
      </c>
      <c r="Q295" s="12">
        <v>178</v>
      </c>
      <c r="R295" s="12">
        <v>201601</v>
      </c>
      <c r="S295" s="12">
        <v>106</v>
      </c>
      <c r="T295" s="12" t="s">
        <v>96</v>
      </c>
      <c r="U295" s="12" t="s">
        <v>4244</v>
      </c>
    </row>
    <row r="296" spans="1:21">
      <c r="A296" s="12">
        <v>68550</v>
      </c>
      <c r="B296" s="12">
        <v>1</v>
      </c>
      <c r="C296" s="12"/>
      <c r="D296" s="12">
        <v>36.6</v>
      </c>
      <c r="E296" s="12">
        <v>2</v>
      </c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>
        <v>2.1603300000000001</v>
      </c>
      <c r="Q296" s="12">
        <v>178</v>
      </c>
      <c r="R296" s="12">
        <v>201601</v>
      </c>
      <c r="S296" s="12">
        <v>106</v>
      </c>
      <c r="T296" s="12" t="s">
        <v>96</v>
      </c>
      <c r="U296" s="12" t="s">
        <v>4245</v>
      </c>
    </row>
    <row r="297" spans="1:21">
      <c r="A297" s="12">
        <v>68550</v>
      </c>
      <c r="B297" s="12">
        <v>1</v>
      </c>
      <c r="C297" s="12"/>
      <c r="D297" s="12">
        <v>60.9</v>
      </c>
      <c r="E297" s="12">
        <v>2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>
        <v>2.1603300000000001</v>
      </c>
      <c r="Q297" s="12">
        <v>178</v>
      </c>
      <c r="R297" s="12">
        <v>201601</v>
      </c>
      <c r="S297" s="12">
        <v>106</v>
      </c>
      <c r="T297" s="12" t="s">
        <v>96</v>
      </c>
      <c r="U297" s="12" t="s">
        <v>4246</v>
      </c>
    </row>
    <row r="298" spans="1:21">
      <c r="A298" s="12">
        <v>68550</v>
      </c>
      <c r="B298" s="12">
        <v>1</v>
      </c>
      <c r="C298" s="12"/>
      <c r="D298" s="12">
        <v>36.6</v>
      </c>
      <c r="E298" s="12">
        <v>2</v>
      </c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>
        <v>2.1603300000000001</v>
      </c>
      <c r="Q298" s="12">
        <v>178</v>
      </c>
      <c r="R298" s="12">
        <v>201601</v>
      </c>
      <c r="S298" s="12">
        <v>106</v>
      </c>
      <c r="T298" s="12" t="s">
        <v>96</v>
      </c>
      <c r="U298" s="12" t="s">
        <v>4247</v>
      </c>
    </row>
    <row r="299" spans="1:21">
      <c r="A299" s="12">
        <v>68550</v>
      </c>
      <c r="B299" s="12">
        <v>1</v>
      </c>
      <c r="C299" s="12"/>
      <c r="D299" s="12">
        <v>40.6</v>
      </c>
      <c r="E299" s="12">
        <v>2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>
        <v>2.1603300000000001</v>
      </c>
      <c r="Q299" s="12">
        <v>178</v>
      </c>
      <c r="R299" s="12">
        <v>201601</v>
      </c>
      <c r="S299" s="12">
        <v>106</v>
      </c>
      <c r="T299" s="12" t="s">
        <v>96</v>
      </c>
      <c r="U299" s="12" t="s">
        <v>4248</v>
      </c>
    </row>
    <row r="300" spans="1:21">
      <c r="A300" s="12">
        <v>68550</v>
      </c>
      <c r="B300" s="12">
        <v>1</v>
      </c>
      <c r="C300" s="12"/>
      <c r="D300" s="12">
        <v>39.9</v>
      </c>
      <c r="E300" s="12">
        <v>2</v>
      </c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>
        <v>2.1603300000000001</v>
      </c>
      <c r="Q300" s="12">
        <v>178</v>
      </c>
      <c r="R300" s="12">
        <v>201601</v>
      </c>
      <c r="S300" s="12">
        <v>106</v>
      </c>
      <c r="T300" s="12" t="s">
        <v>96</v>
      </c>
      <c r="U300" s="12" t="s">
        <v>4249</v>
      </c>
    </row>
    <row r="301" spans="1:21">
      <c r="A301" s="12">
        <v>68550</v>
      </c>
      <c r="B301" s="12">
        <v>1</v>
      </c>
      <c r="C301" s="12"/>
      <c r="D301" s="12">
        <v>38.9</v>
      </c>
      <c r="E301" s="12">
        <v>2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>
        <v>2.1603300000000001</v>
      </c>
      <c r="Q301" s="12">
        <v>178</v>
      </c>
      <c r="R301" s="12">
        <v>201601</v>
      </c>
      <c r="S301" s="12">
        <v>106</v>
      </c>
      <c r="T301" s="12" t="s">
        <v>96</v>
      </c>
      <c r="U301" s="12" t="s">
        <v>4250</v>
      </c>
    </row>
    <row r="302" spans="1:21">
      <c r="A302" s="12">
        <v>68550</v>
      </c>
      <c r="B302" s="12">
        <v>1</v>
      </c>
      <c r="C302" s="12"/>
      <c r="D302" s="12">
        <v>37.299999999999997</v>
      </c>
      <c r="E302" s="12">
        <v>2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>
        <v>2.1603300000000001</v>
      </c>
      <c r="Q302" s="12">
        <v>178</v>
      </c>
      <c r="R302" s="12">
        <v>201601</v>
      </c>
      <c r="S302" s="12">
        <v>106</v>
      </c>
      <c r="T302" s="12" t="s">
        <v>96</v>
      </c>
      <c r="U302" s="12" t="s">
        <v>4251</v>
      </c>
    </row>
    <row r="303" spans="1:21">
      <c r="A303" s="12">
        <v>68550</v>
      </c>
      <c r="B303" s="12">
        <v>1</v>
      </c>
      <c r="C303" s="12"/>
      <c r="D303" s="12">
        <v>39.9</v>
      </c>
      <c r="E303" s="12">
        <v>2</v>
      </c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>
        <v>2.1603300000000001</v>
      </c>
      <c r="Q303" s="12">
        <v>178</v>
      </c>
      <c r="R303" s="12">
        <v>201601</v>
      </c>
      <c r="S303" s="12">
        <v>106</v>
      </c>
      <c r="T303" s="12" t="s">
        <v>96</v>
      </c>
      <c r="U303" s="12" t="s">
        <v>4252</v>
      </c>
    </row>
    <row r="304" spans="1:21">
      <c r="A304" s="12">
        <v>68550</v>
      </c>
      <c r="B304" s="12">
        <v>1</v>
      </c>
      <c r="C304" s="12"/>
      <c r="D304" s="12">
        <v>36.5</v>
      </c>
      <c r="E304" s="12">
        <v>2</v>
      </c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>
        <v>2.1603300000000001</v>
      </c>
      <c r="Q304" s="12">
        <v>178</v>
      </c>
      <c r="R304" s="12">
        <v>201601</v>
      </c>
      <c r="S304" s="12">
        <v>106</v>
      </c>
      <c r="T304" s="12" t="s">
        <v>96</v>
      </c>
      <c r="U304" s="12" t="s">
        <v>4253</v>
      </c>
    </row>
    <row r="305" spans="1:21">
      <c r="A305" s="12">
        <v>68550</v>
      </c>
      <c r="B305" s="12">
        <v>1</v>
      </c>
      <c r="C305" s="12"/>
      <c r="D305" s="12">
        <v>37.9</v>
      </c>
      <c r="E305" s="12">
        <v>2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>
        <v>2.1603300000000001</v>
      </c>
      <c r="Q305" s="12">
        <v>178</v>
      </c>
      <c r="R305" s="12">
        <v>201601</v>
      </c>
      <c r="S305" s="12">
        <v>106</v>
      </c>
      <c r="T305" s="12" t="s">
        <v>96</v>
      </c>
      <c r="U305" s="12" t="s">
        <v>4254</v>
      </c>
    </row>
    <row r="306" spans="1:21">
      <c r="A306" s="12">
        <v>68550</v>
      </c>
      <c r="B306" s="12">
        <v>1</v>
      </c>
      <c r="C306" s="12"/>
      <c r="D306" s="12">
        <v>39.5</v>
      </c>
      <c r="E306" s="12">
        <v>2</v>
      </c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>
        <v>2.1603300000000001</v>
      </c>
      <c r="Q306" s="12">
        <v>178</v>
      </c>
      <c r="R306" s="12">
        <v>201601</v>
      </c>
      <c r="S306" s="12">
        <v>106</v>
      </c>
      <c r="T306" s="12" t="s">
        <v>96</v>
      </c>
      <c r="U306" s="12" t="s">
        <v>4255</v>
      </c>
    </row>
    <row r="307" spans="1:21">
      <c r="A307" s="12">
        <v>68550</v>
      </c>
      <c r="B307" s="12">
        <v>1</v>
      </c>
      <c r="C307" s="12"/>
      <c r="D307" s="12">
        <v>40.700000000000003</v>
      </c>
      <c r="E307" s="12">
        <v>2</v>
      </c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>
        <v>2.1603300000000001</v>
      </c>
      <c r="Q307" s="12">
        <v>178</v>
      </c>
      <c r="R307" s="12">
        <v>201601</v>
      </c>
      <c r="S307" s="12">
        <v>106</v>
      </c>
      <c r="T307" s="12" t="s">
        <v>96</v>
      </c>
      <c r="U307" s="12" t="s">
        <v>4256</v>
      </c>
    </row>
    <row r="308" spans="1:21">
      <c r="A308" s="12">
        <v>68550</v>
      </c>
      <c r="B308" s="12">
        <v>1</v>
      </c>
      <c r="C308" s="12"/>
      <c r="D308" s="12">
        <v>45.8</v>
      </c>
      <c r="E308" s="12">
        <v>2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>
        <v>2.1603300000000001</v>
      </c>
      <c r="Q308" s="12">
        <v>178</v>
      </c>
      <c r="R308" s="12">
        <v>201601</v>
      </c>
      <c r="S308" s="12">
        <v>106</v>
      </c>
      <c r="T308" s="12" t="s">
        <v>96</v>
      </c>
      <c r="U308" s="12" t="s">
        <v>4257</v>
      </c>
    </row>
    <row r="309" spans="1:21">
      <c r="A309" s="12">
        <v>68550</v>
      </c>
      <c r="B309" s="12">
        <v>1</v>
      </c>
      <c r="C309" s="12"/>
      <c r="D309" s="12">
        <v>42.5</v>
      </c>
      <c r="E309" s="12">
        <v>2</v>
      </c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>
        <v>2.1603300000000001</v>
      </c>
      <c r="Q309" s="12">
        <v>178</v>
      </c>
      <c r="R309" s="12">
        <v>201601</v>
      </c>
      <c r="S309" s="12">
        <v>106</v>
      </c>
      <c r="T309" s="12" t="s">
        <v>96</v>
      </c>
      <c r="U309" s="12" t="s">
        <v>4258</v>
      </c>
    </row>
    <row r="310" spans="1:21">
      <c r="A310" s="12">
        <v>68550</v>
      </c>
      <c r="B310" s="12">
        <v>1</v>
      </c>
      <c r="C310" s="12"/>
      <c r="D310" s="12">
        <v>40.299999999999997</v>
      </c>
      <c r="E310" s="12">
        <v>2</v>
      </c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>
        <v>2.1603300000000001</v>
      </c>
      <c r="Q310" s="12">
        <v>178</v>
      </c>
      <c r="R310" s="12">
        <v>201601</v>
      </c>
      <c r="S310" s="12">
        <v>106</v>
      </c>
      <c r="T310" s="12" t="s">
        <v>96</v>
      </c>
      <c r="U310" s="12" t="s">
        <v>4259</v>
      </c>
    </row>
    <row r="311" spans="1:21">
      <c r="A311" s="12">
        <v>68550</v>
      </c>
      <c r="B311" s="12">
        <v>1</v>
      </c>
      <c r="C311" s="12"/>
      <c r="D311" s="12">
        <v>78.099999999999994</v>
      </c>
      <c r="E311" s="12">
        <v>1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>
        <v>2.1603300000000001</v>
      </c>
      <c r="Q311" s="12">
        <v>178</v>
      </c>
      <c r="R311" s="12">
        <v>201601</v>
      </c>
      <c r="S311" s="12">
        <v>106</v>
      </c>
      <c r="T311" s="12" t="s">
        <v>96</v>
      </c>
      <c r="U311" s="12" t="s">
        <v>4260</v>
      </c>
    </row>
    <row r="312" spans="1:21">
      <c r="A312" s="12">
        <v>68550</v>
      </c>
      <c r="B312" s="12">
        <v>1</v>
      </c>
      <c r="C312" s="12"/>
      <c r="D312" s="12">
        <v>70.900000000000006</v>
      </c>
      <c r="E312" s="12">
        <v>0</v>
      </c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>
        <v>2.1603300000000001</v>
      </c>
      <c r="Q312" s="12">
        <v>178</v>
      </c>
      <c r="R312" s="12">
        <v>201601</v>
      </c>
      <c r="S312" s="12">
        <v>106</v>
      </c>
      <c r="T312" s="12" t="s">
        <v>96</v>
      </c>
      <c r="U312" s="12" t="s">
        <v>4261</v>
      </c>
    </row>
    <row r="313" spans="1:21">
      <c r="A313" s="12">
        <v>68550</v>
      </c>
      <c r="B313" s="12">
        <v>1</v>
      </c>
      <c r="C313" s="12"/>
      <c r="D313" s="12">
        <v>163.9</v>
      </c>
      <c r="E313" s="12">
        <v>1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>
        <v>2.1603300000000001</v>
      </c>
      <c r="Q313" s="12">
        <v>178</v>
      </c>
      <c r="R313" s="12">
        <v>201601</v>
      </c>
      <c r="S313" s="12">
        <v>106</v>
      </c>
      <c r="T313" s="12" t="s">
        <v>96</v>
      </c>
      <c r="U313" s="12" t="s">
        <v>4262</v>
      </c>
    </row>
    <row r="314" spans="1:21">
      <c r="A314" s="12">
        <v>68550</v>
      </c>
      <c r="B314" s="12">
        <v>1</v>
      </c>
      <c r="C314" s="12"/>
      <c r="D314" s="12">
        <v>140.19999999999999</v>
      </c>
      <c r="E314" s="12">
        <v>1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>
        <v>2.1603300000000001</v>
      </c>
      <c r="Q314" s="12">
        <v>178</v>
      </c>
      <c r="R314" s="12">
        <v>201601</v>
      </c>
      <c r="S314" s="12">
        <v>106</v>
      </c>
      <c r="T314" s="12" t="s">
        <v>96</v>
      </c>
      <c r="U314" s="12" t="s">
        <v>4263</v>
      </c>
    </row>
    <row r="315" spans="1:21">
      <c r="A315" s="12">
        <v>68550</v>
      </c>
      <c r="B315" s="12">
        <v>1</v>
      </c>
      <c r="C315" s="12"/>
      <c r="D315" s="12">
        <v>135</v>
      </c>
      <c r="E315" s="12">
        <v>2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>
        <v>2.1603300000000001</v>
      </c>
      <c r="Q315" s="12">
        <v>178</v>
      </c>
      <c r="R315" s="12">
        <v>201601</v>
      </c>
      <c r="S315" s="12">
        <v>106</v>
      </c>
      <c r="T315" s="12" t="s">
        <v>96</v>
      </c>
      <c r="U315" s="12" t="s">
        <v>4264</v>
      </c>
    </row>
    <row r="316" spans="1:21">
      <c r="A316" s="12">
        <v>68550</v>
      </c>
      <c r="B316" s="12">
        <v>1</v>
      </c>
      <c r="C316" s="12"/>
      <c r="D316" s="12">
        <v>109.6</v>
      </c>
      <c r="E316" s="12">
        <v>2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>
        <v>2.1603300000000001</v>
      </c>
      <c r="Q316" s="12">
        <v>178</v>
      </c>
      <c r="R316" s="12">
        <v>201601</v>
      </c>
      <c r="S316" s="12">
        <v>106</v>
      </c>
      <c r="T316" s="12" t="s">
        <v>96</v>
      </c>
      <c r="U316" s="12" t="s">
        <v>4265</v>
      </c>
    </row>
    <row r="317" spans="1:21">
      <c r="A317" s="12">
        <v>68550</v>
      </c>
      <c r="B317" s="12">
        <v>1</v>
      </c>
      <c r="C317" s="12"/>
      <c r="D317" s="12">
        <v>130.9</v>
      </c>
      <c r="E317" s="12">
        <v>2</v>
      </c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>
        <v>2.1603300000000001</v>
      </c>
      <c r="Q317" s="12">
        <v>178</v>
      </c>
      <c r="R317" s="12">
        <v>201601</v>
      </c>
      <c r="S317" s="12">
        <v>106</v>
      </c>
      <c r="T317" s="12" t="s">
        <v>96</v>
      </c>
      <c r="U317" s="12" t="s">
        <v>4266</v>
      </c>
    </row>
    <row r="318" spans="1:21">
      <c r="A318" s="12">
        <v>68550</v>
      </c>
      <c r="B318" s="12">
        <v>1</v>
      </c>
      <c r="C318" s="12"/>
      <c r="D318" s="12">
        <v>138.4</v>
      </c>
      <c r="E318" s="12">
        <v>2</v>
      </c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>
        <v>2.1603300000000001</v>
      </c>
      <c r="Q318" s="12">
        <v>178</v>
      </c>
      <c r="R318" s="12">
        <v>201601</v>
      </c>
      <c r="S318" s="12">
        <v>106</v>
      </c>
      <c r="T318" s="12" t="s">
        <v>96</v>
      </c>
      <c r="U318" s="12" t="s">
        <v>4267</v>
      </c>
    </row>
    <row r="319" spans="1:21">
      <c r="A319" s="12">
        <v>68550</v>
      </c>
      <c r="B319" s="12">
        <v>1</v>
      </c>
      <c r="C319" s="12"/>
      <c r="D319" s="12">
        <v>21.9</v>
      </c>
      <c r="E319" s="12">
        <v>2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>
        <v>2.1603300000000001</v>
      </c>
      <c r="Q319" s="12">
        <v>178</v>
      </c>
      <c r="R319" s="12">
        <v>201601</v>
      </c>
      <c r="S319" s="12">
        <v>106</v>
      </c>
      <c r="T319" s="12" t="s">
        <v>96</v>
      </c>
      <c r="U319" s="12" t="s">
        <v>4268</v>
      </c>
    </row>
    <row r="320" spans="1:21">
      <c r="A320" s="12">
        <v>68550</v>
      </c>
      <c r="B320" s="12">
        <v>1</v>
      </c>
      <c r="C320" s="12"/>
      <c r="D320" s="12">
        <v>39.799999999999997</v>
      </c>
      <c r="E320" s="12">
        <v>2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>
        <v>2.1603300000000001</v>
      </c>
      <c r="Q320" s="12">
        <v>178</v>
      </c>
      <c r="R320" s="12">
        <v>201601</v>
      </c>
      <c r="S320" s="12">
        <v>106</v>
      </c>
      <c r="T320" s="12" t="s">
        <v>96</v>
      </c>
      <c r="U320" s="12" t="s">
        <v>4269</v>
      </c>
    </row>
    <row r="321" spans="1:21">
      <c r="A321" s="12">
        <v>68550</v>
      </c>
      <c r="B321" s="12">
        <v>1</v>
      </c>
      <c r="C321" s="12"/>
      <c r="D321" s="12">
        <v>39.200000000000003</v>
      </c>
      <c r="E321" s="12">
        <v>2</v>
      </c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>
        <v>2.1603300000000001</v>
      </c>
      <c r="Q321" s="12">
        <v>178</v>
      </c>
      <c r="R321" s="12">
        <v>201601</v>
      </c>
      <c r="S321" s="12">
        <v>106</v>
      </c>
      <c r="T321" s="12" t="s">
        <v>96</v>
      </c>
      <c r="U321" s="12" t="s">
        <v>4270</v>
      </c>
    </row>
    <row r="322" spans="1:21">
      <c r="A322" s="12">
        <v>68550</v>
      </c>
      <c r="B322" s="12">
        <v>1</v>
      </c>
      <c r="C322" s="12"/>
      <c r="D322" s="12">
        <v>38.700000000000003</v>
      </c>
      <c r="E322" s="12">
        <v>2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>
        <v>2.1603300000000001</v>
      </c>
      <c r="Q322" s="12">
        <v>178</v>
      </c>
      <c r="R322" s="12">
        <v>201601</v>
      </c>
      <c r="S322" s="12">
        <v>106</v>
      </c>
      <c r="T322" s="12" t="s">
        <v>96</v>
      </c>
      <c r="U322" s="12" t="s">
        <v>4271</v>
      </c>
    </row>
    <row r="323" spans="1:21">
      <c r="A323" s="12">
        <v>68550</v>
      </c>
      <c r="B323" s="12">
        <v>1</v>
      </c>
      <c r="C323" s="12"/>
      <c r="D323" s="12">
        <v>38.1</v>
      </c>
      <c r="E323" s="12">
        <v>2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>
        <v>2.1603300000000001</v>
      </c>
      <c r="Q323" s="12">
        <v>178</v>
      </c>
      <c r="R323" s="12">
        <v>201601</v>
      </c>
      <c r="S323" s="12">
        <v>106</v>
      </c>
      <c r="T323" s="12" t="s">
        <v>96</v>
      </c>
      <c r="U323" s="12" t="s">
        <v>4272</v>
      </c>
    </row>
    <row r="324" spans="1:21">
      <c r="A324" s="12">
        <v>68550</v>
      </c>
      <c r="B324" s="12">
        <v>1</v>
      </c>
      <c r="C324" s="12"/>
      <c r="D324" s="12">
        <v>38.4</v>
      </c>
      <c r="E324" s="12">
        <v>2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>
        <v>2.1603300000000001</v>
      </c>
      <c r="Q324" s="12">
        <v>178</v>
      </c>
      <c r="R324" s="12">
        <v>201601</v>
      </c>
      <c r="S324" s="12">
        <v>106</v>
      </c>
      <c r="T324" s="12" t="s">
        <v>96</v>
      </c>
      <c r="U324" s="12" t="s">
        <v>4273</v>
      </c>
    </row>
    <row r="325" spans="1:21">
      <c r="A325" s="12">
        <v>68550</v>
      </c>
      <c r="B325" s="12">
        <v>1</v>
      </c>
      <c r="C325" s="12"/>
      <c r="D325" s="12">
        <v>35</v>
      </c>
      <c r="E325" s="12">
        <v>2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>
        <v>2.1603300000000001</v>
      </c>
      <c r="Q325" s="12">
        <v>178</v>
      </c>
      <c r="R325" s="12">
        <v>201601</v>
      </c>
      <c r="S325" s="12">
        <v>106</v>
      </c>
      <c r="T325" s="12" t="s">
        <v>96</v>
      </c>
      <c r="U325" s="12" t="s">
        <v>4274</v>
      </c>
    </row>
    <row r="326" spans="1:21">
      <c r="A326" s="12">
        <v>68550</v>
      </c>
      <c r="B326" s="12">
        <v>1</v>
      </c>
      <c r="C326" s="12"/>
      <c r="D326" s="12">
        <v>34.700000000000003</v>
      </c>
      <c r="E326" s="12">
        <v>2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>
        <v>2.1603300000000001</v>
      </c>
      <c r="Q326" s="12">
        <v>178</v>
      </c>
      <c r="R326" s="12">
        <v>201601</v>
      </c>
      <c r="S326" s="12">
        <v>106</v>
      </c>
      <c r="T326" s="12" t="s">
        <v>96</v>
      </c>
      <c r="U326" s="12" t="s">
        <v>4275</v>
      </c>
    </row>
    <row r="327" spans="1:21">
      <c r="A327" s="12">
        <v>68550</v>
      </c>
      <c r="B327" s="12">
        <v>1</v>
      </c>
      <c r="C327" s="12"/>
      <c r="D327" s="12">
        <v>38.4</v>
      </c>
      <c r="E327" s="12">
        <v>2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>
        <v>2.1603300000000001</v>
      </c>
      <c r="Q327" s="12">
        <v>178</v>
      </c>
      <c r="R327" s="12">
        <v>201601</v>
      </c>
      <c r="S327" s="12">
        <v>106</v>
      </c>
      <c r="T327" s="12" t="s">
        <v>96</v>
      </c>
      <c r="U327" s="12" t="s">
        <v>4276</v>
      </c>
    </row>
    <row r="328" spans="1:21">
      <c r="A328" s="12">
        <v>68550</v>
      </c>
      <c r="B328" s="12">
        <v>1</v>
      </c>
      <c r="C328" s="12"/>
      <c r="D328" s="12">
        <v>40</v>
      </c>
      <c r="E328" s="12">
        <v>2</v>
      </c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>
        <v>2.1603300000000001</v>
      </c>
      <c r="Q328" s="12">
        <v>178</v>
      </c>
      <c r="R328" s="12">
        <v>201601</v>
      </c>
      <c r="S328" s="12">
        <v>106</v>
      </c>
      <c r="T328" s="12" t="s">
        <v>96</v>
      </c>
      <c r="U328" s="12" t="s">
        <v>4277</v>
      </c>
    </row>
    <row r="329" spans="1:21">
      <c r="A329" s="12">
        <v>68570</v>
      </c>
      <c r="B329" s="12">
        <v>1</v>
      </c>
      <c r="C329" s="12"/>
      <c r="D329" s="12">
        <v>58</v>
      </c>
      <c r="E329" s="12">
        <v>1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>
        <v>1</v>
      </c>
      <c r="Q329" s="12">
        <v>178</v>
      </c>
      <c r="R329" s="12">
        <v>201601</v>
      </c>
      <c r="S329" s="12">
        <v>121</v>
      </c>
      <c r="T329" s="12" t="s">
        <v>57</v>
      </c>
      <c r="U329" s="12" t="s">
        <v>4278</v>
      </c>
    </row>
    <row r="330" spans="1:21">
      <c r="A330" s="12">
        <v>68570</v>
      </c>
      <c r="B330" s="12">
        <v>1</v>
      </c>
      <c r="C330" s="12"/>
      <c r="D330" s="12">
        <v>42</v>
      </c>
      <c r="E330" s="12">
        <v>1</v>
      </c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>
        <v>1</v>
      </c>
      <c r="Q330" s="12">
        <v>178</v>
      </c>
      <c r="R330" s="12">
        <v>201601</v>
      </c>
      <c r="S330" s="12">
        <v>121</v>
      </c>
      <c r="T330" s="12" t="s">
        <v>57</v>
      </c>
      <c r="U330" s="12" t="s">
        <v>4279</v>
      </c>
    </row>
    <row r="331" spans="1:21">
      <c r="A331" s="12">
        <v>68570</v>
      </c>
      <c r="B331" s="12">
        <v>1</v>
      </c>
      <c r="C331" s="12"/>
      <c r="D331" s="12">
        <v>38</v>
      </c>
      <c r="E331" s="12">
        <v>1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>
        <v>1</v>
      </c>
      <c r="Q331" s="12">
        <v>178</v>
      </c>
      <c r="R331" s="12">
        <v>201601</v>
      </c>
      <c r="S331" s="12">
        <v>121</v>
      </c>
      <c r="T331" s="12" t="s">
        <v>57</v>
      </c>
      <c r="U331" s="12" t="s">
        <v>4280</v>
      </c>
    </row>
    <row r="332" spans="1:21">
      <c r="A332" s="12">
        <v>69310</v>
      </c>
      <c r="B332" s="12">
        <v>2</v>
      </c>
      <c r="C332" s="12">
        <v>72.099999999999994</v>
      </c>
      <c r="D332" s="12"/>
      <c r="E332" s="12">
        <v>2</v>
      </c>
      <c r="F332" s="12">
        <v>0</v>
      </c>
      <c r="G332" s="12">
        <v>0</v>
      </c>
      <c r="H332" s="12">
        <v>1</v>
      </c>
      <c r="I332" s="12"/>
      <c r="J332" s="12"/>
      <c r="K332" s="12"/>
      <c r="L332" s="12"/>
      <c r="M332" s="12"/>
      <c r="N332" s="12"/>
      <c r="O332" s="12"/>
      <c r="P332" s="12">
        <v>1</v>
      </c>
      <c r="Q332" s="12">
        <v>178</v>
      </c>
      <c r="R332" s="12">
        <v>201601</v>
      </c>
      <c r="S332" s="12">
        <v>122</v>
      </c>
      <c r="T332" s="12" t="s">
        <v>4281</v>
      </c>
      <c r="U332" s="12" t="s">
        <v>4282</v>
      </c>
    </row>
    <row r="333" spans="1:21">
      <c r="A333" s="12">
        <v>69310</v>
      </c>
      <c r="B333" s="12">
        <v>2</v>
      </c>
      <c r="C333" s="12">
        <v>38.299999999999997</v>
      </c>
      <c r="D333" s="12"/>
      <c r="E333" s="12">
        <v>2</v>
      </c>
      <c r="F333" s="12">
        <v>0</v>
      </c>
      <c r="G333" s="12">
        <v>0</v>
      </c>
      <c r="H333" s="12">
        <v>0</v>
      </c>
      <c r="I333" s="12"/>
      <c r="J333" s="12"/>
      <c r="K333" s="12"/>
      <c r="L333" s="12"/>
      <c r="M333" s="12"/>
      <c r="N333" s="12"/>
      <c r="O333" s="12"/>
      <c r="P333" s="12">
        <v>1</v>
      </c>
      <c r="Q333" s="12">
        <v>178</v>
      </c>
      <c r="R333" s="12">
        <v>201601</v>
      </c>
      <c r="S333" s="12">
        <v>122</v>
      </c>
      <c r="T333" s="12" t="s">
        <v>4281</v>
      </c>
      <c r="U333" s="12" t="s">
        <v>4283</v>
      </c>
    </row>
    <row r="334" spans="1:21">
      <c r="A334" s="12">
        <v>69310</v>
      </c>
      <c r="B334" s="12">
        <v>2</v>
      </c>
      <c r="C334" s="12">
        <v>36.9</v>
      </c>
      <c r="D334" s="12"/>
      <c r="E334" s="12">
        <v>2</v>
      </c>
      <c r="F334" s="12">
        <v>0</v>
      </c>
      <c r="G334" s="12">
        <v>0</v>
      </c>
      <c r="H334" s="12">
        <v>0</v>
      </c>
      <c r="I334" s="12"/>
      <c r="J334" s="12"/>
      <c r="K334" s="12"/>
      <c r="L334" s="12"/>
      <c r="M334" s="12"/>
      <c r="N334" s="12"/>
      <c r="O334" s="12"/>
      <c r="P334" s="12">
        <v>1</v>
      </c>
      <c r="Q334" s="12">
        <v>178</v>
      </c>
      <c r="R334" s="12">
        <v>201601</v>
      </c>
      <c r="S334" s="12">
        <v>122</v>
      </c>
      <c r="T334" s="12" t="s">
        <v>4281</v>
      </c>
      <c r="U334" s="12" t="s">
        <v>4284</v>
      </c>
    </row>
    <row r="335" spans="1:21">
      <c r="A335" s="12">
        <v>69310</v>
      </c>
      <c r="B335" s="12">
        <v>2</v>
      </c>
      <c r="C335" s="12">
        <v>35.200000000000003</v>
      </c>
      <c r="D335" s="12"/>
      <c r="E335" s="12">
        <v>2</v>
      </c>
      <c r="F335" s="12">
        <v>0</v>
      </c>
      <c r="G335" s="12">
        <v>0</v>
      </c>
      <c r="H335" s="12">
        <v>0</v>
      </c>
      <c r="I335" s="12"/>
      <c r="J335" s="12"/>
      <c r="K335" s="12"/>
      <c r="L335" s="12"/>
      <c r="M335" s="12"/>
      <c r="N335" s="12"/>
      <c r="O335" s="12"/>
      <c r="P335" s="12">
        <v>1</v>
      </c>
      <c r="Q335" s="12">
        <v>178</v>
      </c>
      <c r="R335" s="12">
        <v>201601</v>
      </c>
      <c r="S335" s="12">
        <v>122</v>
      </c>
      <c r="T335" s="12" t="s">
        <v>4281</v>
      </c>
      <c r="U335" s="12" t="s">
        <v>4285</v>
      </c>
    </row>
    <row r="336" spans="1:21">
      <c r="A336" s="12">
        <v>69310</v>
      </c>
      <c r="B336" s="12">
        <v>2</v>
      </c>
      <c r="C336" s="12">
        <v>54.5</v>
      </c>
      <c r="D336" s="12"/>
      <c r="E336" s="12">
        <v>2</v>
      </c>
      <c r="F336" s="12">
        <v>0</v>
      </c>
      <c r="G336" s="12">
        <v>0</v>
      </c>
      <c r="H336" s="12">
        <v>0</v>
      </c>
      <c r="I336" s="12"/>
      <c r="J336" s="12"/>
      <c r="K336" s="12"/>
      <c r="L336" s="12"/>
      <c r="M336" s="12"/>
      <c r="N336" s="12"/>
      <c r="O336" s="12"/>
      <c r="P336" s="12">
        <v>1</v>
      </c>
      <c r="Q336" s="12">
        <v>178</v>
      </c>
      <c r="R336" s="12">
        <v>201601</v>
      </c>
      <c r="S336" s="12">
        <v>122</v>
      </c>
      <c r="T336" s="12" t="s">
        <v>4281</v>
      </c>
      <c r="U336" s="12" t="s">
        <v>4286</v>
      </c>
    </row>
    <row r="337" spans="1:21">
      <c r="A337" s="12">
        <v>69310</v>
      </c>
      <c r="B337" s="12">
        <v>2</v>
      </c>
      <c r="C337" s="12">
        <v>44.6</v>
      </c>
      <c r="D337" s="12"/>
      <c r="E337" s="12">
        <v>2</v>
      </c>
      <c r="F337" s="12">
        <v>0</v>
      </c>
      <c r="G337" s="12">
        <v>0</v>
      </c>
      <c r="H337" s="12">
        <v>0</v>
      </c>
      <c r="I337" s="12"/>
      <c r="J337" s="12"/>
      <c r="K337" s="12"/>
      <c r="L337" s="12"/>
      <c r="M337" s="12"/>
      <c r="N337" s="12"/>
      <c r="O337" s="12"/>
      <c r="P337" s="12">
        <v>1</v>
      </c>
      <c r="Q337" s="12">
        <v>178</v>
      </c>
      <c r="R337" s="12">
        <v>201601</v>
      </c>
      <c r="S337" s="12">
        <v>122</v>
      </c>
      <c r="T337" s="12" t="s">
        <v>4281</v>
      </c>
      <c r="U337" s="12" t="s">
        <v>4287</v>
      </c>
    </row>
    <row r="338" spans="1:21">
      <c r="A338" s="12">
        <v>69310</v>
      </c>
      <c r="B338" s="12">
        <v>2</v>
      </c>
      <c r="C338" s="12">
        <v>51.9</v>
      </c>
      <c r="D338" s="12"/>
      <c r="E338" s="12">
        <v>2</v>
      </c>
      <c r="F338" s="12">
        <v>0</v>
      </c>
      <c r="G338" s="12">
        <v>0</v>
      </c>
      <c r="H338" s="12">
        <v>0</v>
      </c>
      <c r="I338" s="12"/>
      <c r="J338" s="12"/>
      <c r="K338" s="12"/>
      <c r="L338" s="12"/>
      <c r="M338" s="12"/>
      <c r="N338" s="12"/>
      <c r="O338" s="12"/>
      <c r="P338" s="12">
        <v>1</v>
      </c>
      <c r="Q338" s="12">
        <v>178</v>
      </c>
      <c r="R338" s="12">
        <v>201601</v>
      </c>
      <c r="S338" s="12">
        <v>122</v>
      </c>
      <c r="T338" s="12" t="s">
        <v>4281</v>
      </c>
      <c r="U338" s="12" t="s">
        <v>4288</v>
      </c>
    </row>
    <row r="339" spans="1:21">
      <c r="A339" s="12">
        <v>69310</v>
      </c>
      <c r="B339" s="12">
        <v>2</v>
      </c>
      <c r="C339" s="12">
        <v>36.799999999999997</v>
      </c>
      <c r="D339" s="12"/>
      <c r="E339" s="12">
        <v>2</v>
      </c>
      <c r="F339" s="12">
        <v>0</v>
      </c>
      <c r="G339" s="12">
        <v>0</v>
      </c>
      <c r="H339" s="12">
        <v>0</v>
      </c>
      <c r="I339" s="12"/>
      <c r="J339" s="12"/>
      <c r="K339" s="12"/>
      <c r="L339" s="12"/>
      <c r="M339" s="12"/>
      <c r="N339" s="12"/>
      <c r="O339" s="12"/>
      <c r="P339" s="12">
        <v>1</v>
      </c>
      <c r="Q339" s="12">
        <v>178</v>
      </c>
      <c r="R339" s="12">
        <v>201601</v>
      </c>
      <c r="S339" s="12">
        <v>122</v>
      </c>
      <c r="T339" s="12" t="s">
        <v>4281</v>
      </c>
      <c r="U339" s="12" t="s">
        <v>4289</v>
      </c>
    </row>
    <row r="340" spans="1:21">
      <c r="A340" s="12">
        <v>69310</v>
      </c>
      <c r="B340" s="12">
        <v>2</v>
      </c>
      <c r="C340" s="12">
        <v>18.5</v>
      </c>
      <c r="D340" s="12"/>
      <c r="E340" s="12">
        <v>2</v>
      </c>
      <c r="F340" s="12">
        <v>0</v>
      </c>
      <c r="G340" s="12">
        <v>0</v>
      </c>
      <c r="H340" s="12">
        <v>0</v>
      </c>
      <c r="I340" s="12"/>
      <c r="J340" s="12"/>
      <c r="K340" s="12"/>
      <c r="L340" s="12"/>
      <c r="M340" s="12"/>
      <c r="N340" s="12"/>
      <c r="O340" s="12"/>
      <c r="P340" s="12">
        <v>1</v>
      </c>
      <c r="Q340" s="12">
        <v>178</v>
      </c>
      <c r="R340" s="12">
        <v>201601</v>
      </c>
      <c r="S340" s="12">
        <v>122</v>
      </c>
      <c r="T340" s="12" t="s">
        <v>4281</v>
      </c>
      <c r="U340" s="12" t="s">
        <v>4290</v>
      </c>
    </row>
    <row r="341" spans="1:21">
      <c r="A341" s="12">
        <v>69310</v>
      </c>
      <c r="B341" s="12">
        <v>2</v>
      </c>
      <c r="C341" s="12">
        <v>45.2</v>
      </c>
      <c r="D341" s="12"/>
      <c r="E341" s="12">
        <v>2</v>
      </c>
      <c r="F341" s="12">
        <v>0</v>
      </c>
      <c r="G341" s="12">
        <v>0</v>
      </c>
      <c r="H341" s="12">
        <v>0</v>
      </c>
      <c r="I341" s="12"/>
      <c r="J341" s="12"/>
      <c r="K341" s="12"/>
      <c r="L341" s="12"/>
      <c r="M341" s="12"/>
      <c r="N341" s="12"/>
      <c r="O341" s="12"/>
      <c r="P341" s="12">
        <v>1</v>
      </c>
      <c r="Q341" s="12">
        <v>178</v>
      </c>
      <c r="R341" s="12">
        <v>201601</v>
      </c>
      <c r="S341" s="12">
        <v>122</v>
      </c>
      <c r="T341" s="12" t="s">
        <v>4281</v>
      </c>
      <c r="U341" s="12" t="s">
        <v>4291</v>
      </c>
    </row>
    <row r="342" spans="1:21">
      <c r="A342" s="12">
        <v>69310</v>
      </c>
      <c r="B342" s="12">
        <v>2</v>
      </c>
      <c r="C342" s="12">
        <v>54.8</v>
      </c>
      <c r="D342" s="12"/>
      <c r="E342" s="12">
        <v>2</v>
      </c>
      <c r="F342" s="12">
        <v>0</v>
      </c>
      <c r="G342" s="12">
        <v>0</v>
      </c>
      <c r="H342" s="12">
        <v>0</v>
      </c>
      <c r="I342" s="12"/>
      <c r="J342" s="12"/>
      <c r="K342" s="12"/>
      <c r="L342" s="12"/>
      <c r="M342" s="12"/>
      <c r="N342" s="12"/>
      <c r="O342" s="12"/>
      <c r="P342" s="12">
        <v>1</v>
      </c>
      <c r="Q342" s="12">
        <v>178</v>
      </c>
      <c r="R342" s="12">
        <v>201601</v>
      </c>
      <c r="S342" s="12">
        <v>122</v>
      </c>
      <c r="T342" s="12" t="s">
        <v>4281</v>
      </c>
      <c r="U342" s="12" t="s">
        <v>4292</v>
      </c>
    </row>
    <row r="343" spans="1:21">
      <c r="A343" s="12">
        <v>69310</v>
      </c>
      <c r="B343" s="12">
        <v>2</v>
      </c>
      <c r="C343" s="12">
        <v>54.8</v>
      </c>
      <c r="D343" s="12"/>
      <c r="E343" s="12">
        <v>2</v>
      </c>
      <c r="F343" s="12">
        <v>0</v>
      </c>
      <c r="G343" s="12">
        <v>0</v>
      </c>
      <c r="H343" s="12">
        <v>0</v>
      </c>
      <c r="I343" s="12"/>
      <c r="J343" s="12"/>
      <c r="K343" s="12"/>
      <c r="L343" s="12"/>
      <c r="M343" s="12"/>
      <c r="N343" s="12"/>
      <c r="O343" s="12"/>
      <c r="P343" s="12">
        <v>1</v>
      </c>
      <c r="Q343" s="12">
        <v>178</v>
      </c>
      <c r="R343" s="12">
        <v>201601</v>
      </c>
      <c r="S343" s="12">
        <v>122</v>
      </c>
      <c r="T343" s="12" t="s">
        <v>4281</v>
      </c>
      <c r="U343" s="12" t="s">
        <v>4293</v>
      </c>
    </row>
    <row r="344" spans="1:21">
      <c r="A344" s="12">
        <v>69310</v>
      </c>
      <c r="B344" s="12">
        <v>2</v>
      </c>
      <c r="C344" s="12">
        <v>62</v>
      </c>
      <c r="D344" s="12"/>
      <c r="E344" s="12">
        <v>2</v>
      </c>
      <c r="F344" s="12">
        <v>0</v>
      </c>
      <c r="G344" s="12">
        <v>0</v>
      </c>
      <c r="H344" s="12">
        <v>0</v>
      </c>
      <c r="I344" s="12"/>
      <c r="J344" s="12"/>
      <c r="K344" s="12"/>
      <c r="L344" s="12"/>
      <c r="M344" s="12"/>
      <c r="N344" s="12"/>
      <c r="O344" s="12"/>
      <c r="P344" s="12">
        <v>1</v>
      </c>
      <c r="Q344" s="12">
        <v>178</v>
      </c>
      <c r="R344" s="12">
        <v>201601</v>
      </c>
      <c r="S344" s="12">
        <v>122</v>
      </c>
      <c r="T344" s="12" t="s">
        <v>4281</v>
      </c>
      <c r="U344" s="12" t="s">
        <v>4294</v>
      </c>
    </row>
    <row r="345" spans="1:21">
      <c r="A345" s="12">
        <v>69310</v>
      </c>
      <c r="B345" s="12">
        <v>2</v>
      </c>
      <c r="C345" s="12">
        <v>57.2</v>
      </c>
      <c r="D345" s="12"/>
      <c r="E345" s="12">
        <v>2</v>
      </c>
      <c r="F345" s="12">
        <v>0</v>
      </c>
      <c r="G345" s="12">
        <v>0</v>
      </c>
      <c r="H345" s="12">
        <v>0</v>
      </c>
      <c r="I345" s="12"/>
      <c r="J345" s="12"/>
      <c r="K345" s="12"/>
      <c r="L345" s="12"/>
      <c r="M345" s="12"/>
      <c r="N345" s="12"/>
      <c r="O345" s="12"/>
      <c r="P345" s="12">
        <v>1</v>
      </c>
      <c r="Q345" s="12">
        <v>178</v>
      </c>
      <c r="R345" s="12">
        <v>201601</v>
      </c>
      <c r="S345" s="12">
        <v>122</v>
      </c>
      <c r="T345" s="12" t="s">
        <v>4281</v>
      </c>
      <c r="U345" s="12" t="s">
        <v>4295</v>
      </c>
    </row>
    <row r="346" spans="1:21">
      <c r="A346" s="12">
        <v>69310</v>
      </c>
      <c r="B346" s="12">
        <v>2</v>
      </c>
      <c r="C346" s="12">
        <v>52.2</v>
      </c>
      <c r="D346" s="12"/>
      <c r="E346" s="12">
        <v>2</v>
      </c>
      <c r="F346" s="12">
        <v>0</v>
      </c>
      <c r="G346" s="12">
        <v>0</v>
      </c>
      <c r="H346" s="12">
        <v>0</v>
      </c>
      <c r="I346" s="12"/>
      <c r="J346" s="12"/>
      <c r="K346" s="12"/>
      <c r="L346" s="12"/>
      <c r="M346" s="12"/>
      <c r="N346" s="12"/>
      <c r="O346" s="12"/>
      <c r="P346" s="12">
        <v>1</v>
      </c>
      <c r="Q346" s="12">
        <v>178</v>
      </c>
      <c r="R346" s="12">
        <v>201601</v>
      </c>
      <c r="S346" s="12">
        <v>122</v>
      </c>
      <c r="T346" s="12" t="s">
        <v>4281</v>
      </c>
      <c r="U346" s="12" t="s">
        <v>4296</v>
      </c>
    </row>
    <row r="347" spans="1:21">
      <c r="A347" s="12">
        <v>69310</v>
      </c>
      <c r="B347" s="12">
        <v>2</v>
      </c>
      <c r="C347" s="12">
        <v>101.6</v>
      </c>
      <c r="D347" s="12"/>
      <c r="E347" s="12">
        <v>2</v>
      </c>
      <c r="F347" s="12">
        <v>0</v>
      </c>
      <c r="G347" s="12">
        <v>0</v>
      </c>
      <c r="H347" s="12">
        <v>1</v>
      </c>
      <c r="I347" s="12"/>
      <c r="J347" s="12"/>
      <c r="K347" s="12"/>
      <c r="L347" s="12"/>
      <c r="M347" s="12"/>
      <c r="N347" s="12"/>
      <c r="O347" s="12"/>
      <c r="P347" s="12">
        <v>1</v>
      </c>
      <c r="Q347" s="12">
        <v>178</v>
      </c>
      <c r="R347" s="12">
        <v>201601</v>
      </c>
      <c r="S347" s="12">
        <v>120</v>
      </c>
      <c r="T347" s="12" t="s">
        <v>59</v>
      </c>
      <c r="U347" s="12" t="s">
        <v>4297</v>
      </c>
    </row>
    <row r="348" spans="1:21">
      <c r="A348" s="12">
        <v>69310</v>
      </c>
      <c r="B348" s="12">
        <v>2</v>
      </c>
      <c r="C348" s="12">
        <v>29</v>
      </c>
      <c r="D348" s="12"/>
      <c r="E348" s="12">
        <v>2</v>
      </c>
      <c r="F348" s="12">
        <v>0</v>
      </c>
      <c r="G348" s="12">
        <v>0</v>
      </c>
      <c r="H348" s="12">
        <v>0</v>
      </c>
      <c r="I348" s="12"/>
      <c r="J348" s="12"/>
      <c r="K348" s="12"/>
      <c r="L348" s="12"/>
      <c r="M348" s="12"/>
      <c r="N348" s="12"/>
      <c r="O348" s="12"/>
      <c r="P348" s="12">
        <v>1</v>
      </c>
      <c r="Q348" s="12">
        <v>178</v>
      </c>
      <c r="R348" s="12">
        <v>201601</v>
      </c>
      <c r="S348" s="12">
        <v>120</v>
      </c>
      <c r="T348" s="12" t="s">
        <v>59</v>
      </c>
      <c r="U348" s="12" t="s">
        <v>4298</v>
      </c>
    </row>
    <row r="349" spans="1:21">
      <c r="A349" s="12">
        <v>69310</v>
      </c>
      <c r="B349" s="12">
        <v>2</v>
      </c>
      <c r="C349" s="12">
        <v>53.5</v>
      </c>
      <c r="D349" s="12"/>
      <c r="E349" s="12">
        <v>1</v>
      </c>
      <c r="F349" s="12">
        <v>0</v>
      </c>
      <c r="G349" s="12">
        <v>0</v>
      </c>
      <c r="H349" s="12">
        <v>0</v>
      </c>
      <c r="I349" s="12"/>
      <c r="J349" s="12"/>
      <c r="K349" s="12"/>
      <c r="L349" s="12"/>
      <c r="M349" s="12"/>
      <c r="N349" s="12"/>
      <c r="O349" s="12"/>
      <c r="P349" s="12">
        <v>1</v>
      </c>
      <c r="Q349" s="12">
        <v>178</v>
      </c>
      <c r="R349" s="12">
        <v>201601</v>
      </c>
      <c r="S349" s="12">
        <v>120</v>
      </c>
      <c r="T349" s="12" t="s">
        <v>59</v>
      </c>
      <c r="U349" s="12" t="s">
        <v>4299</v>
      </c>
    </row>
    <row r="350" spans="1:21">
      <c r="A350" s="12">
        <v>69310</v>
      </c>
      <c r="B350" s="12">
        <v>1</v>
      </c>
      <c r="C350" s="12">
        <v>102.4</v>
      </c>
      <c r="D350" s="12"/>
      <c r="E350" s="12">
        <v>1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>
        <v>1</v>
      </c>
      <c r="Q350" s="12">
        <v>178</v>
      </c>
      <c r="R350" s="12">
        <v>201601</v>
      </c>
      <c r="S350" s="12">
        <v>120</v>
      </c>
      <c r="T350" s="12" t="s">
        <v>59</v>
      </c>
      <c r="U350" s="12" t="s">
        <v>4300</v>
      </c>
    </row>
    <row r="351" spans="1:21">
      <c r="A351" s="12">
        <v>69310</v>
      </c>
      <c r="B351" s="12">
        <v>1</v>
      </c>
      <c r="C351" s="12">
        <v>54.5</v>
      </c>
      <c r="D351" s="12"/>
      <c r="E351" s="12">
        <v>2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>
        <v>1</v>
      </c>
      <c r="Q351" s="12">
        <v>178</v>
      </c>
      <c r="R351" s="12">
        <v>201601</v>
      </c>
      <c r="S351" s="12">
        <v>120</v>
      </c>
      <c r="T351" s="12" t="s">
        <v>59</v>
      </c>
      <c r="U351" s="12" t="s">
        <v>4301</v>
      </c>
    </row>
    <row r="352" spans="1:21">
      <c r="A352" s="12">
        <v>69310</v>
      </c>
      <c r="B352" s="12">
        <v>1</v>
      </c>
      <c r="C352" s="12">
        <v>25.9</v>
      </c>
      <c r="D352" s="12"/>
      <c r="E352" s="12">
        <v>2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>
        <v>1</v>
      </c>
      <c r="Q352" s="12">
        <v>178</v>
      </c>
      <c r="R352" s="12">
        <v>201601</v>
      </c>
      <c r="S352" s="12">
        <v>120</v>
      </c>
      <c r="T352" s="12" t="s">
        <v>59</v>
      </c>
      <c r="U352" s="12" t="s">
        <v>4302</v>
      </c>
    </row>
    <row r="353" spans="1:21">
      <c r="A353" s="12">
        <v>69310</v>
      </c>
      <c r="B353" s="12">
        <v>1</v>
      </c>
      <c r="C353" s="12">
        <v>54.9</v>
      </c>
      <c r="D353" s="12"/>
      <c r="E353" s="12">
        <v>2</v>
      </c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>
        <v>1</v>
      </c>
      <c r="Q353" s="12">
        <v>178</v>
      </c>
      <c r="R353" s="12">
        <v>201601</v>
      </c>
      <c r="S353" s="12">
        <v>120</v>
      </c>
      <c r="T353" s="12" t="s">
        <v>59</v>
      </c>
      <c r="U353" s="12" t="s">
        <v>4303</v>
      </c>
    </row>
    <row r="354" spans="1:21">
      <c r="A354" s="12">
        <v>69310</v>
      </c>
      <c r="B354" s="12">
        <v>1</v>
      </c>
      <c r="C354" s="12">
        <v>49.4</v>
      </c>
      <c r="D354" s="12"/>
      <c r="E354" s="12">
        <v>2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>
        <v>1</v>
      </c>
      <c r="Q354" s="12">
        <v>178</v>
      </c>
      <c r="R354" s="12">
        <v>201601</v>
      </c>
      <c r="S354" s="12">
        <v>120</v>
      </c>
      <c r="T354" s="12" t="s">
        <v>59</v>
      </c>
      <c r="U354" s="12" t="s">
        <v>4304</v>
      </c>
    </row>
    <row r="355" spans="1:21">
      <c r="A355" s="12">
        <v>69310</v>
      </c>
      <c r="B355" s="12">
        <v>1</v>
      </c>
      <c r="C355" s="12">
        <v>68.5</v>
      </c>
      <c r="D355" s="12"/>
      <c r="E355" s="12">
        <v>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>
        <v>1</v>
      </c>
      <c r="Q355" s="12">
        <v>178</v>
      </c>
      <c r="R355" s="12">
        <v>201601</v>
      </c>
      <c r="S355" s="12">
        <v>120</v>
      </c>
      <c r="T355" s="12" t="s">
        <v>59</v>
      </c>
      <c r="U355" s="12" t="s">
        <v>4305</v>
      </c>
    </row>
    <row r="356" spans="1:21">
      <c r="A356" s="12">
        <v>69310</v>
      </c>
      <c r="B356" s="12">
        <v>1</v>
      </c>
      <c r="C356" s="12">
        <v>48</v>
      </c>
      <c r="D356" s="12"/>
      <c r="E356" s="12">
        <v>2</v>
      </c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>
        <v>1</v>
      </c>
      <c r="Q356" s="12">
        <v>178</v>
      </c>
      <c r="R356" s="12">
        <v>201601</v>
      </c>
      <c r="S356" s="12">
        <v>120</v>
      </c>
      <c r="T356" s="12" t="s">
        <v>59</v>
      </c>
      <c r="U356" s="12" t="s">
        <v>4306</v>
      </c>
    </row>
    <row r="357" spans="1:21">
      <c r="A357" s="12">
        <v>69310</v>
      </c>
      <c r="B357" s="12">
        <v>1</v>
      </c>
      <c r="C357" s="12">
        <v>55.4</v>
      </c>
      <c r="D357" s="12"/>
      <c r="E357" s="12">
        <v>2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>
        <v>1</v>
      </c>
      <c r="Q357" s="12">
        <v>178</v>
      </c>
      <c r="R357" s="12">
        <v>201601</v>
      </c>
      <c r="S357" s="12">
        <v>120</v>
      </c>
      <c r="T357" s="12" t="s">
        <v>59</v>
      </c>
      <c r="U357" s="12" t="s">
        <v>4307</v>
      </c>
    </row>
    <row r="358" spans="1:21">
      <c r="A358" s="12">
        <v>69310</v>
      </c>
      <c r="B358" s="12">
        <v>1</v>
      </c>
      <c r="C358" s="12">
        <v>55.1</v>
      </c>
      <c r="D358" s="12"/>
      <c r="E358" s="12">
        <v>2</v>
      </c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>
        <v>1</v>
      </c>
      <c r="Q358" s="12">
        <v>178</v>
      </c>
      <c r="R358" s="12">
        <v>201601</v>
      </c>
      <c r="S358" s="12">
        <v>120</v>
      </c>
      <c r="T358" s="12" t="s">
        <v>59</v>
      </c>
      <c r="U358" s="12" t="s">
        <v>4308</v>
      </c>
    </row>
    <row r="359" spans="1:21">
      <c r="A359" s="12">
        <v>69310</v>
      </c>
      <c r="B359" s="12">
        <v>1</v>
      </c>
      <c r="C359" s="12">
        <v>63.8</v>
      </c>
      <c r="D359" s="12"/>
      <c r="E359" s="12">
        <v>2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>
        <v>1</v>
      </c>
      <c r="Q359" s="12">
        <v>178</v>
      </c>
      <c r="R359" s="12">
        <v>201601</v>
      </c>
      <c r="S359" s="12">
        <v>120</v>
      </c>
      <c r="T359" s="12" t="s">
        <v>59</v>
      </c>
      <c r="U359" s="12" t="s">
        <v>4309</v>
      </c>
    </row>
    <row r="360" spans="1:21">
      <c r="A360" s="12">
        <v>69310</v>
      </c>
      <c r="B360" s="12">
        <v>1</v>
      </c>
      <c r="C360" s="12">
        <v>78.8</v>
      </c>
      <c r="D360" s="12"/>
      <c r="E360" s="12">
        <v>2</v>
      </c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>
        <v>1</v>
      </c>
      <c r="Q360" s="12">
        <v>178</v>
      </c>
      <c r="R360" s="12">
        <v>201601</v>
      </c>
      <c r="S360" s="12">
        <v>120</v>
      </c>
      <c r="T360" s="12" t="s">
        <v>59</v>
      </c>
      <c r="U360" s="12" t="s">
        <v>4310</v>
      </c>
    </row>
    <row r="361" spans="1:21">
      <c r="A361" s="12">
        <v>69310</v>
      </c>
      <c r="B361" s="12">
        <v>1</v>
      </c>
      <c r="C361" s="12">
        <v>67.5</v>
      </c>
      <c r="D361" s="12"/>
      <c r="E361" s="12">
        <v>2</v>
      </c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>
        <v>1</v>
      </c>
      <c r="Q361" s="12">
        <v>178</v>
      </c>
      <c r="R361" s="12">
        <v>201601</v>
      </c>
      <c r="S361" s="12">
        <v>120</v>
      </c>
      <c r="T361" s="12" t="s">
        <v>59</v>
      </c>
      <c r="U361" s="12" t="s">
        <v>4311</v>
      </c>
    </row>
    <row r="362" spans="1:21">
      <c r="A362" s="12">
        <v>69310</v>
      </c>
      <c r="B362" s="12">
        <v>1</v>
      </c>
      <c r="C362" s="12">
        <v>104.9</v>
      </c>
      <c r="D362" s="12"/>
      <c r="E362" s="12">
        <v>2</v>
      </c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>
        <v>1</v>
      </c>
      <c r="Q362" s="12">
        <v>178</v>
      </c>
      <c r="R362" s="12">
        <v>201601</v>
      </c>
      <c r="S362" s="12">
        <v>120</v>
      </c>
      <c r="T362" s="12" t="s">
        <v>59</v>
      </c>
      <c r="U362" s="12" t="s">
        <v>4312</v>
      </c>
    </row>
    <row r="363" spans="1:21">
      <c r="A363" s="12">
        <v>69310</v>
      </c>
      <c r="B363" s="12">
        <v>1</v>
      </c>
      <c r="C363" s="12">
        <v>142.69999999999999</v>
      </c>
      <c r="D363" s="12"/>
      <c r="E363" s="12">
        <v>2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>
        <v>1</v>
      </c>
      <c r="Q363" s="12">
        <v>178</v>
      </c>
      <c r="R363" s="12">
        <v>201601</v>
      </c>
      <c r="S363" s="12">
        <v>120</v>
      </c>
      <c r="T363" s="12" t="s">
        <v>59</v>
      </c>
      <c r="U363" s="12" t="s">
        <v>4313</v>
      </c>
    </row>
    <row r="364" spans="1:21">
      <c r="A364" s="12">
        <v>69310</v>
      </c>
      <c r="B364" s="12">
        <v>1</v>
      </c>
      <c r="C364" s="12">
        <v>116.9</v>
      </c>
      <c r="D364" s="12"/>
      <c r="E364" s="12">
        <v>2</v>
      </c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>
        <v>1</v>
      </c>
      <c r="Q364" s="12">
        <v>178</v>
      </c>
      <c r="R364" s="12">
        <v>201601</v>
      </c>
      <c r="S364" s="12">
        <v>120</v>
      </c>
      <c r="T364" s="12" t="s">
        <v>59</v>
      </c>
      <c r="U364" s="12" t="s">
        <v>4314</v>
      </c>
    </row>
    <row r="365" spans="1:21">
      <c r="A365" s="12">
        <v>69310</v>
      </c>
      <c r="B365" s="12">
        <v>2</v>
      </c>
      <c r="C365" s="12">
        <v>55</v>
      </c>
      <c r="D365" s="12"/>
      <c r="E365" s="12">
        <v>2</v>
      </c>
      <c r="F365" s="12">
        <v>0</v>
      </c>
      <c r="G365" s="12">
        <v>0</v>
      </c>
      <c r="H365" s="12">
        <v>0</v>
      </c>
      <c r="I365" s="12"/>
      <c r="J365" s="12"/>
      <c r="K365" s="12"/>
      <c r="L365" s="12"/>
      <c r="M365" s="12"/>
      <c r="N365" s="12"/>
      <c r="O365" s="12"/>
      <c r="P365" s="12">
        <v>1</v>
      </c>
      <c r="Q365" s="12">
        <v>178</v>
      </c>
      <c r="R365" s="12">
        <v>201601</v>
      </c>
      <c r="S365" s="12">
        <v>122</v>
      </c>
      <c r="T365" s="12" t="s">
        <v>4281</v>
      </c>
      <c r="U365" s="12" t="s">
        <v>4315</v>
      </c>
    </row>
    <row r="366" spans="1:21">
      <c r="A366" s="12">
        <v>69310</v>
      </c>
      <c r="B366" s="12">
        <v>2</v>
      </c>
      <c r="C366" s="12">
        <v>122.7</v>
      </c>
      <c r="D366" s="12"/>
      <c r="E366" s="12">
        <v>3</v>
      </c>
      <c r="F366" s="12">
        <v>0</v>
      </c>
      <c r="G366" s="12">
        <v>0</v>
      </c>
      <c r="H366" s="12">
        <v>1</v>
      </c>
      <c r="I366" s="12"/>
      <c r="J366" s="12"/>
      <c r="K366" s="12"/>
      <c r="L366" s="12"/>
      <c r="M366" s="12"/>
      <c r="N366" s="12"/>
      <c r="O366" s="12"/>
      <c r="P366" s="12">
        <v>1</v>
      </c>
      <c r="Q366" s="12">
        <v>178</v>
      </c>
      <c r="R366" s="12">
        <v>201601</v>
      </c>
      <c r="S366" s="12">
        <v>122</v>
      </c>
      <c r="T366" s="12" t="s">
        <v>4281</v>
      </c>
      <c r="U366" s="12" t="s">
        <v>4316</v>
      </c>
    </row>
    <row r="367" spans="1:21">
      <c r="A367" s="12">
        <v>69310</v>
      </c>
      <c r="B367" s="12">
        <v>2</v>
      </c>
      <c r="C367" s="12">
        <v>106</v>
      </c>
      <c r="D367" s="12"/>
      <c r="E367" s="12">
        <v>0</v>
      </c>
      <c r="F367" s="12">
        <v>0</v>
      </c>
      <c r="G367" s="12">
        <v>0</v>
      </c>
      <c r="H367" s="12">
        <v>1</v>
      </c>
      <c r="I367" s="12"/>
      <c r="J367" s="12"/>
      <c r="K367" s="12"/>
      <c r="L367" s="12"/>
      <c r="M367" s="12"/>
      <c r="N367" s="12"/>
      <c r="O367" s="12"/>
      <c r="P367" s="12">
        <v>1</v>
      </c>
      <c r="Q367" s="12">
        <v>178</v>
      </c>
      <c r="R367" s="12">
        <v>201601</v>
      </c>
      <c r="S367" s="12">
        <v>122</v>
      </c>
      <c r="T367" s="12" t="s">
        <v>4281</v>
      </c>
      <c r="U367" s="12" t="s">
        <v>4317</v>
      </c>
    </row>
    <row r="368" spans="1:21">
      <c r="A368" s="12">
        <v>69310</v>
      </c>
      <c r="B368" s="12">
        <v>2</v>
      </c>
      <c r="C368" s="12">
        <v>128.80000000000001</v>
      </c>
      <c r="D368" s="12"/>
      <c r="E368" s="12">
        <v>1</v>
      </c>
      <c r="F368" s="12">
        <v>4</v>
      </c>
      <c r="G368" s="12">
        <v>1</v>
      </c>
      <c r="H368" s="12">
        <v>2</v>
      </c>
      <c r="I368" s="12"/>
      <c r="J368" s="12"/>
      <c r="K368" s="12"/>
      <c r="L368" s="12"/>
      <c r="M368" s="12"/>
      <c r="N368" s="12"/>
      <c r="O368" s="12"/>
      <c r="P368" s="12">
        <v>1</v>
      </c>
      <c r="Q368" s="12">
        <v>178</v>
      </c>
      <c r="R368" s="12">
        <v>201601</v>
      </c>
      <c r="S368" s="12">
        <v>122</v>
      </c>
      <c r="T368" s="12" t="s">
        <v>4281</v>
      </c>
      <c r="U368" s="12" t="s">
        <v>4318</v>
      </c>
    </row>
    <row r="369" spans="1:21">
      <c r="A369" s="12">
        <v>69310</v>
      </c>
      <c r="B369" s="12">
        <v>2</v>
      </c>
      <c r="C369" s="12">
        <v>122.5</v>
      </c>
      <c r="D369" s="12"/>
      <c r="E369" s="12">
        <v>1</v>
      </c>
      <c r="F369" s="12">
        <v>4</v>
      </c>
      <c r="G369" s="12">
        <v>1</v>
      </c>
      <c r="H369" s="12">
        <v>6</v>
      </c>
      <c r="I369" s="12"/>
      <c r="J369" s="12"/>
      <c r="K369" s="12"/>
      <c r="L369" s="12"/>
      <c r="M369" s="12"/>
      <c r="N369" s="12"/>
      <c r="O369" s="12"/>
      <c r="P369" s="12">
        <v>1</v>
      </c>
      <c r="Q369" s="12">
        <v>178</v>
      </c>
      <c r="R369" s="12">
        <v>201601</v>
      </c>
      <c r="S369" s="12">
        <v>122</v>
      </c>
      <c r="T369" s="12" t="s">
        <v>4281</v>
      </c>
      <c r="U369" s="12" t="s">
        <v>4319</v>
      </c>
    </row>
    <row r="370" spans="1:21">
      <c r="A370" s="12">
        <v>69310</v>
      </c>
      <c r="B370" s="12">
        <v>2</v>
      </c>
      <c r="C370" s="12">
        <v>99.4</v>
      </c>
      <c r="D370" s="12"/>
      <c r="E370" s="12">
        <v>3</v>
      </c>
      <c r="F370" s="12">
        <v>7</v>
      </c>
      <c r="G370" s="12">
        <v>1</v>
      </c>
      <c r="H370" s="12">
        <v>6</v>
      </c>
      <c r="I370" s="12"/>
      <c r="J370" s="12"/>
      <c r="K370" s="12"/>
      <c r="L370" s="12"/>
      <c r="M370" s="12"/>
      <c r="N370" s="12"/>
      <c r="O370" s="12"/>
      <c r="P370" s="12">
        <v>1</v>
      </c>
      <c r="Q370" s="12">
        <v>178</v>
      </c>
      <c r="R370" s="12">
        <v>201601</v>
      </c>
      <c r="S370" s="12">
        <v>122</v>
      </c>
      <c r="T370" s="12" t="s">
        <v>4281</v>
      </c>
      <c r="U370" s="12" t="s">
        <v>4320</v>
      </c>
    </row>
    <row r="371" spans="1:21">
      <c r="A371" s="12">
        <v>69310</v>
      </c>
      <c r="B371" s="12">
        <v>2</v>
      </c>
      <c r="C371" s="12">
        <v>101.6</v>
      </c>
      <c r="D371" s="12"/>
      <c r="E371" s="12">
        <v>2</v>
      </c>
      <c r="F371" s="12">
        <v>0</v>
      </c>
      <c r="G371" s="12">
        <v>0</v>
      </c>
      <c r="H371" s="12">
        <v>1</v>
      </c>
      <c r="I371" s="12"/>
      <c r="J371" s="12"/>
      <c r="K371" s="12"/>
      <c r="L371" s="12"/>
      <c r="M371" s="12"/>
      <c r="N371" s="12"/>
      <c r="O371" s="12"/>
      <c r="P371" s="12">
        <v>1</v>
      </c>
      <c r="Q371" s="12">
        <v>178</v>
      </c>
      <c r="R371" s="12">
        <v>201601</v>
      </c>
      <c r="S371" s="12">
        <v>122</v>
      </c>
      <c r="T371" s="12" t="s">
        <v>4281</v>
      </c>
      <c r="U371" s="12" t="s">
        <v>4321</v>
      </c>
    </row>
    <row r="372" spans="1:21">
      <c r="A372" s="12">
        <v>69310</v>
      </c>
      <c r="B372" s="12">
        <v>2</v>
      </c>
      <c r="C372" s="12">
        <v>102.1</v>
      </c>
      <c r="D372" s="12"/>
      <c r="E372" s="12">
        <v>2</v>
      </c>
      <c r="F372" s="12">
        <v>0</v>
      </c>
      <c r="G372" s="12">
        <v>0</v>
      </c>
      <c r="H372" s="12">
        <v>1</v>
      </c>
      <c r="I372" s="12"/>
      <c r="J372" s="12"/>
      <c r="K372" s="12"/>
      <c r="L372" s="12"/>
      <c r="M372" s="12"/>
      <c r="N372" s="12"/>
      <c r="O372" s="12"/>
      <c r="P372" s="12">
        <v>1</v>
      </c>
      <c r="Q372" s="12">
        <v>178</v>
      </c>
      <c r="R372" s="12">
        <v>201601</v>
      </c>
      <c r="S372" s="12">
        <v>122</v>
      </c>
      <c r="T372" s="12" t="s">
        <v>4281</v>
      </c>
      <c r="U372" s="12" t="s">
        <v>4322</v>
      </c>
    </row>
    <row r="373" spans="1:21">
      <c r="A373" s="12">
        <v>69310</v>
      </c>
      <c r="B373" s="12">
        <v>2</v>
      </c>
      <c r="C373" s="12">
        <v>91.5</v>
      </c>
      <c r="D373" s="12"/>
      <c r="E373" s="12">
        <v>2</v>
      </c>
      <c r="F373" s="12">
        <v>0</v>
      </c>
      <c r="G373" s="12">
        <v>0</v>
      </c>
      <c r="H373" s="12">
        <v>1</v>
      </c>
      <c r="I373" s="12"/>
      <c r="J373" s="12"/>
      <c r="K373" s="12"/>
      <c r="L373" s="12"/>
      <c r="M373" s="12"/>
      <c r="N373" s="12"/>
      <c r="O373" s="12"/>
      <c r="P373" s="12">
        <v>1</v>
      </c>
      <c r="Q373" s="12">
        <v>178</v>
      </c>
      <c r="R373" s="12">
        <v>201601</v>
      </c>
      <c r="S373" s="12">
        <v>122</v>
      </c>
      <c r="T373" s="12" t="s">
        <v>4281</v>
      </c>
      <c r="U373" s="12" t="s">
        <v>4323</v>
      </c>
    </row>
    <row r="374" spans="1:21">
      <c r="A374" s="12">
        <v>69310</v>
      </c>
      <c r="B374" s="12">
        <v>2</v>
      </c>
      <c r="C374" s="12">
        <v>90.2</v>
      </c>
      <c r="D374" s="12"/>
      <c r="E374" s="12">
        <v>2</v>
      </c>
      <c r="F374" s="12">
        <v>0</v>
      </c>
      <c r="G374" s="12">
        <v>0</v>
      </c>
      <c r="H374" s="12">
        <v>1</v>
      </c>
      <c r="I374" s="12"/>
      <c r="J374" s="12"/>
      <c r="K374" s="12"/>
      <c r="L374" s="12"/>
      <c r="M374" s="12"/>
      <c r="N374" s="12"/>
      <c r="O374" s="12"/>
      <c r="P374" s="12">
        <v>1</v>
      </c>
      <c r="Q374" s="12">
        <v>178</v>
      </c>
      <c r="R374" s="12">
        <v>201601</v>
      </c>
      <c r="S374" s="12">
        <v>122</v>
      </c>
      <c r="T374" s="12" t="s">
        <v>4281</v>
      </c>
      <c r="U374" s="12" t="s">
        <v>4324</v>
      </c>
    </row>
    <row r="375" spans="1:21">
      <c r="A375" s="12">
        <v>69310</v>
      </c>
      <c r="B375" s="12">
        <v>2</v>
      </c>
      <c r="C375" s="12">
        <v>97.2</v>
      </c>
      <c r="D375" s="12"/>
      <c r="E375" s="12">
        <v>2</v>
      </c>
      <c r="F375" s="12">
        <v>0</v>
      </c>
      <c r="G375" s="12">
        <v>0</v>
      </c>
      <c r="H375" s="12">
        <v>1</v>
      </c>
      <c r="I375" s="12"/>
      <c r="J375" s="12"/>
      <c r="K375" s="12"/>
      <c r="L375" s="12"/>
      <c r="M375" s="12"/>
      <c r="N375" s="12"/>
      <c r="O375" s="12"/>
      <c r="P375" s="12">
        <v>1</v>
      </c>
      <c r="Q375" s="12">
        <v>178</v>
      </c>
      <c r="R375" s="12">
        <v>201601</v>
      </c>
      <c r="S375" s="12">
        <v>122</v>
      </c>
      <c r="T375" s="12" t="s">
        <v>4281</v>
      </c>
      <c r="U375" s="12" t="s">
        <v>4325</v>
      </c>
    </row>
    <row r="376" spans="1:21">
      <c r="A376" s="12">
        <v>69310</v>
      </c>
      <c r="B376" s="12">
        <v>2</v>
      </c>
      <c r="C376" s="12">
        <v>103.6</v>
      </c>
      <c r="D376" s="12"/>
      <c r="E376" s="12">
        <v>2</v>
      </c>
      <c r="F376" s="12">
        <v>0</v>
      </c>
      <c r="G376" s="12">
        <v>0</v>
      </c>
      <c r="H376" s="12">
        <v>1</v>
      </c>
      <c r="I376" s="12"/>
      <c r="J376" s="12"/>
      <c r="K376" s="12"/>
      <c r="L376" s="12"/>
      <c r="M376" s="12"/>
      <c r="N376" s="12"/>
      <c r="O376" s="12"/>
      <c r="P376" s="12">
        <v>1</v>
      </c>
      <c r="Q376" s="12">
        <v>178</v>
      </c>
      <c r="R376" s="12">
        <v>201601</v>
      </c>
      <c r="S376" s="12">
        <v>122</v>
      </c>
      <c r="T376" s="12" t="s">
        <v>4281</v>
      </c>
      <c r="U376" s="12" t="s">
        <v>4326</v>
      </c>
    </row>
    <row r="377" spans="1:21">
      <c r="A377" s="12">
        <v>69310</v>
      </c>
      <c r="B377" s="12">
        <v>2</v>
      </c>
      <c r="C377" s="12">
        <v>96</v>
      </c>
      <c r="D377" s="12"/>
      <c r="E377" s="12">
        <v>2</v>
      </c>
      <c r="F377" s="12">
        <v>0</v>
      </c>
      <c r="G377" s="12">
        <v>0</v>
      </c>
      <c r="H377" s="12">
        <v>1</v>
      </c>
      <c r="I377" s="12"/>
      <c r="J377" s="12"/>
      <c r="K377" s="12"/>
      <c r="L377" s="12"/>
      <c r="M377" s="12"/>
      <c r="N377" s="12"/>
      <c r="O377" s="12"/>
      <c r="P377" s="12">
        <v>1</v>
      </c>
      <c r="Q377" s="12">
        <v>178</v>
      </c>
      <c r="R377" s="12">
        <v>201601</v>
      </c>
      <c r="S377" s="12">
        <v>122</v>
      </c>
      <c r="T377" s="12" t="s">
        <v>4281</v>
      </c>
      <c r="U377" s="12" t="s">
        <v>4327</v>
      </c>
    </row>
    <row r="378" spans="1:21">
      <c r="A378" s="12">
        <v>69310</v>
      </c>
      <c r="B378" s="12">
        <v>2</v>
      </c>
      <c r="C378" s="12">
        <v>70.3</v>
      </c>
      <c r="D378" s="12"/>
      <c r="E378" s="12">
        <v>2</v>
      </c>
      <c r="F378" s="12">
        <v>0</v>
      </c>
      <c r="G378" s="12">
        <v>0</v>
      </c>
      <c r="H378" s="12">
        <v>1</v>
      </c>
      <c r="I378" s="12"/>
      <c r="J378" s="12"/>
      <c r="K378" s="12"/>
      <c r="L378" s="12"/>
      <c r="M378" s="12"/>
      <c r="N378" s="12"/>
      <c r="O378" s="12"/>
      <c r="P378" s="12">
        <v>1</v>
      </c>
      <c r="Q378" s="12">
        <v>178</v>
      </c>
      <c r="R378" s="12">
        <v>201601</v>
      </c>
      <c r="S378" s="12">
        <v>122</v>
      </c>
      <c r="T378" s="12" t="s">
        <v>4281</v>
      </c>
      <c r="U378" s="12" t="s">
        <v>4328</v>
      </c>
    </row>
    <row r="379" spans="1:21">
      <c r="A379" s="12">
        <v>69310</v>
      </c>
      <c r="B379" s="12">
        <v>2</v>
      </c>
      <c r="C379" s="12">
        <v>72.8</v>
      </c>
      <c r="D379" s="12"/>
      <c r="E379" s="12">
        <v>2</v>
      </c>
      <c r="F379" s="12">
        <v>0</v>
      </c>
      <c r="G379" s="12">
        <v>0</v>
      </c>
      <c r="H379" s="12">
        <v>1</v>
      </c>
      <c r="I379" s="12"/>
      <c r="J379" s="12"/>
      <c r="K379" s="12"/>
      <c r="L379" s="12"/>
      <c r="M379" s="12"/>
      <c r="N379" s="12"/>
      <c r="O379" s="12"/>
      <c r="P379" s="12">
        <v>1</v>
      </c>
      <c r="Q379" s="12">
        <v>178</v>
      </c>
      <c r="R379" s="12">
        <v>201601</v>
      </c>
      <c r="S379" s="12">
        <v>122</v>
      </c>
      <c r="T379" s="12" t="s">
        <v>4281</v>
      </c>
      <c r="U379" s="12" t="s">
        <v>4329</v>
      </c>
    </row>
    <row r="380" spans="1:21">
      <c r="A380" s="12">
        <v>69310</v>
      </c>
      <c r="B380" s="12">
        <v>2</v>
      </c>
      <c r="C380" s="12">
        <v>74.8</v>
      </c>
      <c r="D380" s="12"/>
      <c r="E380" s="12">
        <v>2</v>
      </c>
      <c r="F380" s="12">
        <v>0</v>
      </c>
      <c r="G380" s="12">
        <v>0</v>
      </c>
      <c r="H380" s="12">
        <v>1</v>
      </c>
      <c r="I380" s="12"/>
      <c r="J380" s="12"/>
      <c r="K380" s="12"/>
      <c r="L380" s="12"/>
      <c r="M380" s="12"/>
      <c r="N380" s="12"/>
      <c r="O380" s="12"/>
      <c r="P380" s="12">
        <v>1</v>
      </c>
      <c r="Q380" s="12">
        <v>178</v>
      </c>
      <c r="R380" s="12">
        <v>201601</v>
      </c>
      <c r="S380" s="12">
        <v>122</v>
      </c>
      <c r="T380" s="12" t="s">
        <v>4281</v>
      </c>
      <c r="U380" s="12" t="s">
        <v>4330</v>
      </c>
    </row>
    <row r="381" spans="1:21">
      <c r="A381" s="12">
        <v>69310</v>
      </c>
      <c r="B381" s="12">
        <v>2</v>
      </c>
      <c r="C381" s="12">
        <v>66.8</v>
      </c>
      <c r="D381" s="12"/>
      <c r="E381" s="12">
        <v>2</v>
      </c>
      <c r="F381" s="12">
        <v>0</v>
      </c>
      <c r="G381" s="12">
        <v>0</v>
      </c>
      <c r="H381" s="12">
        <v>1</v>
      </c>
      <c r="I381" s="12"/>
      <c r="J381" s="12"/>
      <c r="K381" s="12"/>
      <c r="L381" s="12"/>
      <c r="M381" s="12"/>
      <c r="N381" s="12"/>
      <c r="O381" s="12"/>
      <c r="P381" s="12">
        <v>1</v>
      </c>
      <c r="Q381" s="12">
        <v>178</v>
      </c>
      <c r="R381" s="12">
        <v>201601</v>
      </c>
      <c r="S381" s="12">
        <v>122</v>
      </c>
      <c r="T381" s="12" t="s">
        <v>4281</v>
      </c>
      <c r="U381" s="12" t="s">
        <v>4331</v>
      </c>
    </row>
    <row r="382" spans="1:21">
      <c r="A382" s="12">
        <v>69310</v>
      </c>
      <c r="B382" s="12">
        <v>2</v>
      </c>
      <c r="C382" s="12">
        <v>66.8</v>
      </c>
      <c r="D382" s="12"/>
      <c r="E382" s="12">
        <v>2</v>
      </c>
      <c r="F382" s="12">
        <v>0</v>
      </c>
      <c r="G382" s="12">
        <v>0</v>
      </c>
      <c r="H382" s="12">
        <v>1</v>
      </c>
      <c r="I382" s="12"/>
      <c r="J382" s="12"/>
      <c r="K382" s="12"/>
      <c r="L382" s="12"/>
      <c r="M382" s="12"/>
      <c r="N382" s="12"/>
      <c r="O382" s="12"/>
      <c r="P382" s="12">
        <v>1</v>
      </c>
      <c r="Q382" s="12">
        <v>178</v>
      </c>
      <c r="R382" s="12">
        <v>201601</v>
      </c>
      <c r="S382" s="12">
        <v>122</v>
      </c>
      <c r="T382" s="12" t="s">
        <v>4281</v>
      </c>
      <c r="U382" s="12" t="s">
        <v>4332</v>
      </c>
    </row>
    <row r="383" spans="1:21">
      <c r="A383" s="12">
        <v>69310</v>
      </c>
      <c r="B383" s="12">
        <v>2</v>
      </c>
      <c r="C383" s="12">
        <v>87.2</v>
      </c>
      <c r="D383" s="12"/>
      <c r="E383" s="12">
        <v>2</v>
      </c>
      <c r="F383" s="12">
        <v>0</v>
      </c>
      <c r="G383" s="12">
        <v>0</v>
      </c>
      <c r="H383" s="12">
        <v>1</v>
      </c>
      <c r="I383" s="12"/>
      <c r="J383" s="12"/>
      <c r="K383" s="12"/>
      <c r="L383" s="12"/>
      <c r="M383" s="12"/>
      <c r="N383" s="12"/>
      <c r="O383" s="12"/>
      <c r="P383" s="12">
        <v>1</v>
      </c>
      <c r="Q383" s="12">
        <v>178</v>
      </c>
      <c r="R383" s="12">
        <v>201601</v>
      </c>
      <c r="S383" s="12">
        <v>122</v>
      </c>
      <c r="T383" s="12" t="s">
        <v>4281</v>
      </c>
      <c r="U383" s="12" t="s">
        <v>4333</v>
      </c>
    </row>
    <row r="384" spans="1:21">
      <c r="A384" s="12">
        <v>69310</v>
      </c>
      <c r="B384" s="12">
        <v>2</v>
      </c>
      <c r="C384" s="12">
        <v>97.5</v>
      </c>
      <c r="D384" s="12"/>
      <c r="E384" s="12">
        <v>2</v>
      </c>
      <c r="F384" s="12">
        <v>0</v>
      </c>
      <c r="G384" s="12">
        <v>0</v>
      </c>
      <c r="H384" s="12">
        <v>1</v>
      </c>
      <c r="I384" s="12"/>
      <c r="J384" s="12"/>
      <c r="K384" s="12"/>
      <c r="L384" s="12"/>
      <c r="M384" s="12"/>
      <c r="N384" s="12"/>
      <c r="O384" s="12"/>
      <c r="P384" s="12">
        <v>1</v>
      </c>
      <c r="Q384" s="12">
        <v>178</v>
      </c>
      <c r="R384" s="12">
        <v>201601</v>
      </c>
      <c r="S384" s="12">
        <v>122</v>
      </c>
      <c r="T384" s="12" t="s">
        <v>4281</v>
      </c>
      <c r="U384" s="12" t="s">
        <v>4334</v>
      </c>
    </row>
    <row r="385" spans="1:21">
      <c r="A385" s="12">
        <v>69310</v>
      </c>
      <c r="B385" s="12">
        <v>2</v>
      </c>
      <c r="C385" s="12">
        <v>80.400000000000006</v>
      </c>
      <c r="D385" s="12"/>
      <c r="E385" s="12">
        <v>2</v>
      </c>
      <c r="F385" s="12">
        <v>0</v>
      </c>
      <c r="G385" s="12">
        <v>0</v>
      </c>
      <c r="H385" s="12">
        <v>1</v>
      </c>
      <c r="I385" s="12"/>
      <c r="J385" s="12"/>
      <c r="K385" s="12"/>
      <c r="L385" s="12"/>
      <c r="M385" s="12"/>
      <c r="N385" s="12"/>
      <c r="O385" s="12"/>
      <c r="P385" s="12">
        <v>1</v>
      </c>
      <c r="Q385" s="12">
        <v>178</v>
      </c>
      <c r="R385" s="12">
        <v>201601</v>
      </c>
      <c r="S385" s="12">
        <v>122</v>
      </c>
      <c r="T385" s="12" t="s">
        <v>4281</v>
      </c>
      <c r="U385" s="12" t="s">
        <v>4335</v>
      </c>
    </row>
    <row r="386" spans="1:21">
      <c r="A386" s="12">
        <v>69310</v>
      </c>
      <c r="B386" s="12">
        <v>2</v>
      </c>
      <c r="C386" s="12">
        <v>68.8</v>
      </c>
      <c r="D386" s="12"/>
      <c r="E386" s="12">
        <v>2</v>
      </c>
      <c r="F386" s="12">
        <v>0</v>
      </c>
      <c r="G386" s="12">
        <v>0</v>
      </c>
      <c r="H386" s="12">
        <v>1</v>
      </c>
      <c r="I386" s="12"/>
      <c r="J386" s="12"/>
      <c r="K386" s="12"/>
      <c r="L386" s="12"/>
      <c r="M386" s="12"/>
      <c r="N386" s="12"/>
      <c r="O386" s="12"/>
      <c r="P386" s="12">
        <v>1</v>
      </c>
      <c r="Q386" s="12">
        <v>178</v>
      </c>
      <c r="R386" s="12">
        <v>201601</v>
      </c>
      <c r="S386" s="12">
        <v>122</v>
      </c>
      <c r="T386" s="12" t="s">
        <v>4281</v>
      </c>
      <c r="U386" s="12" t="s">
        <v>4336</v>
      </c>
    </row>
    <row r="387" spans="1:21">
      <c r="A387" s="12">
        <v>69310</v>
      </c>
      <c r="B387" s="12">
        <v>2</v>
      </c>
      <c r="C387" s="12">
        <v>61.1</v>
      </c>
      <c r="D387" s="12"/>
      <c r="E387" s="12">
        <v>0</v>
      </c>
      <c r="F387" s="12">
        <v>0</v>
      </c>
      <c r="G387" s="12">
        <v>0</v>
      </c>
      <c r="H387" s="12">
        <v>0</v>
      </c>
      <c r="I387" s="12"/>
      <c r="J387" s="12"/>
      <c r="K387" s="12"/>
      <c r="L387" s="12"/>
      <c r="M387" s="12"/>
      <c r="N387" s="12"/>
      <c r="O387" s="12"/>
      <c r="P387" s="12">
        <v>1</v>
      </c>
      <c r="Q387" s="12">
        <v>178</v>
      </c>
      <c r="R387" s="12">
        <v>201601</v>
      </c>
      <c r="S387" s="12">
        <v>122</v>
      </c>
      <c r="T387" s="12" t="s">
        <v>4281</v>
      </c>
      <c r="U387" s="12" t="s">
        <v>4337</v>
      </c>
    </row>
    <row r="388" spans="1:21">
      <c r="A388" s="12">
        <v>69310</v>
      </c>
      <c r="B388" s="12">
        <v>2</v>
      </c>
      <c r="C388" s="12">
        <v>102</v>
      </c>
      <c r="D388" s="12"/>
      <c r="E388" s="12">
        <v>2</v>
      </c>
      <c r="F388" s="12">
        <v>0</v>
      </c>
      <c r="G388" s="12">
        <v>0</v>
      </c>
      <c r="H388" s="12">
        <v>0</v>
      </c>
      <c r="I388" s="12"/>
      <c r="J388" s="12"/>
      <c r="K388" s="12"/>
      <c r="L388" s="12"/>
      <c r="M388" s="12"/>
      <c r="N388" s="12"/>
      <c r="O388" s="12"/>
      <c r="P388" s="12">
        <v>1</v>
      </c>
      <c r="Q388" s="12">
        <v>178</v>
      </c>
      <c r="R388" s="12">
        <v>201601</v>
      </c>
      <c r="S388" s="12">
        <v>122</v>
      </c>
      <c r="T388" s="12" t="s">
        <v>4281</v>
      </c>
      <c r="U388" s="12" t="s">
        <v>4338</v>
      </c>
    </row>
    <row r="389" spans="1:21">
      <c r="A389" s="12">
        <v>69310</v>
      </c>
      <c r="B389" s="12">
        <v>2</v>
      </c>
      <c r="C389" s="12">
        <v>59.8</v>
      </c>
      <c r="D389" s="12"/>
      <c r="E389" s="12">
        <v>2</v>
      </c>
      <c r="F389" s="12">
        <v>0</v>
      </c>
      <c r="G389" s="12">
        <v>0</v>
      </c>
      <c r="H389" s="12">
        <v>0</v>
      </c>
      <c r="I389" s="12"/>
      <c r="J389" s="12"/>
      <c r="K389" s="12"/>
      <c r="L389" s="12"/>
      <c r="M389" s="12"/>
      <c r="N389" s="12"/>
      <c r="O389" s="12"/>
      <c r="P389" s="12">
        <v>1</v>
      </c>
      <c r="Q389" s="12">
        <v>178</v>
      </c>
      <c r="R389" s="12">
        <v>201601</v>
      </c>
      <c r="S389" s="12">
        <v>122</v>
      </c>
      <c r="T389" s="12" t="s">
        <v>4281</v>
      </c>
      <c r="U389" s="12" t="s">
        <v>4339</v>
      </c>
    </row>
    <row r="390" spans="1:21">
      <c r="A390" s="12">
        <v>69310</v>
      </c>
      <c r="B390" s="12">
        <v>2</v>
      </c>
      <c r="C390" s="12">
        <v>54.3</v>
      </c>
      <c r="D390" s="12"/>
      <c r="E390" s="12">
        <v>2</v>
      </c>
      <c r="F390" s="12">
        <v>0</v>
      </c>
      <c r="G390" s="12">
        <v>0</v>
      </c>
      <c r="H390" s="12">
        <v>0</v>
      </c>
      <c r="I390" s="12"/>
      <c r="J390" s="12"/>
      <c r="K390" s="12"/>
      <c r="L390" s="12"/>
      <c r="M390" s="12"/>
      <c r="N390" s="12"/>
      <c r="O390" s="12"/>
      <c r="P390" s="12">
        <v>1</v>
      </c>
      <c r="Q390" s="12">
        <v>178</v>
      </c>
      <c r="R390" s="12">
        <v>201601</v>
      </c>
      <c r="S390" s="12">
        <v>122</v>
      </c>
      <c r="T390" s="12" t="s">
        <v>4281</v>
      </c>
      <c r="U390" s="12" t="s">
        <v>4340</v>
      </c>
    </row>
    <row r="391" spans="1:21">
      <c r="A391" s="12">
        <v>69310</v>
      </c>
      <c r="B391" s="12">
        <v>2</v>
      </c>
      <c r="C391" s="12">
        <v>34.4</v>
      </c>
      <c r="D391" s="12"/>
      <c r="E391" s="12">
        <v>2</v>
      </c>
      <c r="F391" s="12">
        <v>0</v>
      </c>
      <c r="G391" s="12">
        <v>0</v>
      </c>
      <c r="H391" s="12">
        <v>0</v>
      </c>
      <c r="I391" s="12"/>
      <c r="J391" s="12"/>
      <c r="K391" s="12"/>
      <c r="L391" s="12"/>
      <c r="M391" s="12"/>
      <c r="N391" s="12"/>
      <c r="O391" s="12"/>
      <c r="P391" s="12">
        <v>1</v>
      </c>
      <c r="Q391" s="12">
        <v>178</v>
      </c>
      <c r="R391" s="12">
        <v>201601</v>
      </c>
      <c r="S391" s="12">
        <v>122</v>
      </c>
      <c r="T391" s="12" t="s">
        <v>4281</v>
      </c>
      <c r="U391" s="12" t="s">
        <v>4341</v>
      </c>
    </row>
    <row r="392" spans="1:21">
      <c r="A392" s="12">
        <v>69310</v>
      </c>
      <c r="B392" s="12">
        <v>2</v>
      </c>
      <c r="C392" s="12">
        <v>59.6</v>
      </c>
      <c r="D392" s="12"/>
      <c r="E392" s="12">
        <v>2</v>
      </c>
      <c r="F392" s="12">
        <v>0</v>
      </c>
      <c r="G392" s="12">
        <v>0</v>
      </c>
      <c r="H392" s="12">
        <v>0</v>
      </c>
      <c r="I392" s="12"/>
      <c r="J392" s="12"/>
      <c r="K392" s="12"/>
      <c r="L392" s="12"/>
      <c r="M392" s="12"/>
      <c r="N392" s="12"/>
      <c r="O392" s="12"/>
      <c r="P392" s="12">
        <v>1</v>
      </c>
      <c r="Q392" s="12">
        <v>178</v>
      </c>
      <c r="R392" s="12">
        <v>201601</v>
      </c>
      <c r="S392" s="12">
        <v>122</v>
      </c>
      <c r="T392" s="12" t="s">
        <v>4281</v>
      </c>
      <c r="U392" s="12" t="s">
        <v>4342</v>
      </c>
    </row>
    <row r="393" spans="1:21">
      <c r="A393" s="12">
        <v>69310</v>
      </c>
      <c r="B393" s="12">
        <v>2</v>
      </c>
      <c r="C393" s="12">
        <v>114.1</v>
      </c>
      <c r="D393" s="12"/>
      <c r="E393" s="12">
        <v>3</v>
      </c>
      <c r="F393" s="12">
        <v>0</v>
      </c>
      <c r="G393" s="12">
        <v>0</v>
      </c>
      <c r="H393" s="12">
        <v>1</v>
      </c>
      <c r="I393" s="12"/>
      <c r="J393" s="12"/>
      <c r="K393" s="12"/>
      <c r="L393" s="12"/>
      <c r="M393" s="12"/>
      <c r="N393" s="12"/>
      <c r="O393" s="12"/>
      <c r="P393" s="12">
        <v>1</v>
      </c>
      <c r="Q393" s="12">
        <v>178</v>
      </c>
      <c r="R393" s="12">
        <v>201601</v>
      </c>
      <c r="S393" s="12">
        <v>122</v>
      </c>
      <c r="T393" s="12" t="s">
        <v>4281</v>
      </c>
      <c r="U393" s="12" t="s">
        <v>4343</v>
      </c>
    </row>
    <row r="394" spans="1:21">
      <c r="A394" s="12">
        <v>69310</v>
      </c>
      <c r="B394" s="12">
        <v>2</v>
      </c>
      <c r="C394" s="12">
        <v>112.8</v>
      </c>
      <c r="D394" s="12"/>
      <c r="E394" s="12">
        <v>3</v>
      </c>
      <c r="F394" s="12">
        <v>4</v>
      </c>
      <c r="G394" s="12">
        <v>1</v>
      </c>
      <c r="H394" s="12">
        <v>6</v>
      </c>
      <c r="I394" s="12"/>
      <c r="J394" s="12"/>
      <c r="K394" s="12"/>
      <c r="L394" s="12"/>
      <c r="M394" s="12"/>
      <c r="N394" s="12"/>
      <c r="O394" s="12"/>
      <c r="P394" s="12">
        <v>1</v>
      </c>
      <c r="Q394" s="12">
        <v>178</v>
      </c>
      <c r="R394" s="12">
        <v>201601</v>
      </c>
      <c r="S394" s="12">
        <v>122</v>
      </c>
      <c r="T394" s="12" t="s">
        <v>4281</v>
      </c>
      <c r="U394" s="12" t="s">
        <v>4344</v>
      </c>
    </row>
    <row r="395" spans="1:21">
      <c r="A395" s="12">
        <v>69310</v>
      </c>
      <c r="B395" s="12">
        <v>2</v>
      </c>
      <c r="C395" s="12">
        <v>101.6</v>
      </c>
      <c r="D395" s="12"/>
      <c r="E395" s="12">
        <v>1</v>
      </c>
      <c r="F395" s="12">
        <v>4</v>
      </c>
      <c r="G395" s="12">
        <v>1</v>
      </c>
      <c r="H395" s="12">
        <v>5</v>
      </c>
      <c r="I395" s="12"/>
      <c r="J395" s="12"/>
      <c r="K395" s="12"/>
      <c r="L395" s="12"/>
      <c r="M395" s="12"/>
      <c r="N395" s="12"/>
      <c r="O395" s="12"/>
      <c r="P395" s="12">
        <v>1</v>
      </c>
      <c r="Q395" s="12">
        <v>178</v>
      </c>
      <c r="R395" s="12">
        <v>201601</v>
      </c>
      <c r="S395" s="12">
        <v>122</v>
      </c>
      <c r="T395" s="12" t="s">
        <v>4281</v>
      </c>
      <c r="U395" s="12" t="s">
        <v>4345</v>
      </c>
    </row>
    <row r="396" spans="1:21">
      <c r="A396" s="12">
        <v>69310</v>
      </c>
      <c r="B396" s="12">
        <v>2</v>
      </c>
      <c r="C396" s="12">
        <v>113.7</v>
      </c>
      <c r="D396" s="12"/>
      <c r="E396" s="12">
        <v>1</v>
      </c>
      <c r="F396" s="12">
        <v>4</v>
      </c>
      <c r="G396" s="12">
        <v>1</v>
      </c>
      <c r="H396" s="12">
        <v>5</v>
      </c>
      <c r="I396" s="12"/>
      <c r="J396" s="12"/>
      <c r="K396" s="12"/>
      <c r="L396" s="12"/>
      <c r="M396" s="12"/>
      <c r="N396" s="12"/>
      <c r="O396" s="12"/>
      <c r="P396" s="12">
        <v>1</v>
      </c>
      <c r="Q396" s="12">
        <v>178</v>
      </c>
      <c r="R396" s="12">
        <v>201601</v>
      </c>
      <c r="S396" s="12">
        <v>122</v>
      </c>
      <c r="T396" s="12" t="s">
        <v>4281</v>
      </c>
      <c r="U396" s="12" t="s">
        <v>4346</v>
      </c>
    </row>
    <row r="397" spans="1:21">
      <c r="A397" s="12">
        <v>69310</v>
      </c>
      <c r="B397" s="12">
        <v>2</v>
      </c>
      <c r="C397" s="12">
        <v>82.2</v>
      </c>
      <c r="D397" s="12"/>
      <c r="E397" s="12">
        <v>2</v>
      </c>
      <c r="F397" s="12">
        <v>0</v>
      </c>
      <c r="G397" s="12">
        <v>0</v>
      </c>
      <c r="H397" s="12">
        <v>1</v>
      </c>
      <c r="I397" s="12"/>
      <c r="J397" s="12"/>
      <c r="K397" s="12"/>
      <c r="L397" s="12"/>
      <c r="M397" s="12"/>
      <c r="N397" s="12"/>
      <c r="O397" s="12"/>
      <c r="P397" s="12">
        <v>1</v>
      </c>
      <c r="Q397" s="12">
        <v>178</v>
      </c>
      <c r="R397" s="12">
        <v>201601</v>
      </c>
      <c r="S397" s="12">
        <v>122</v>
      </c>
      <c r="T397" s="12" t="s">
        <v>4281</v>
      </c>
      <c r="U397" s="12" t="s">
        <v>4347</v>
      </c>
    </row>
    <row r="398" spans="1:21">
      <c r="A398" s="12">
        <v>69310</v>
      </c>
      <c r="B398" s="12">
        <v>2</v>
      </c>
      <c r="C398" s="12">
        <v>86.8</v>
      </c>
      <c r="D398" s="12"/>
      <c r="E398" s="12">
        <v>2</v>
      </c>
      <c r="F398" s="12">
        <v>0</v>
      </c>
      <c r="G398" s="12">
        <v>0</v>
      </c>
      <c r="H398" s="12">
        <v>1</v>
      </c>
      <c r="I398" s="12"/>
      <c r="J398" s="12"/>
      <c r="K398" s="12"/>
      <c r="L398" s="12"/>
      <c r="M398" s="12"/>
      <c r="N398" s="12"/>
      <c r="O398" s="12"/>
      <c r="P398" s="12">
        <v>1</v>
      </c>
      <c r="Q398" s="12">
        <v>178</v>
      </c>
      <c r="R398" s="12">
        <v>201601</v>
      </c>
      <c r="S398" s="12">
        <v>122</v>
      </c>
      <c r="T398" s="12" t="s">
        <v>4281</v>
      </c>
      <c r="U398" s="12" t="s">
        <v>4348</v>
      </c>
    </row>
    <row r="399" spans="1:21">
      <c r="A399" s="12">
        <v>69310</v>
      </c>
      <c r="B399" s="12">
        <v>2</v>
      </c>
      <c r="C399" s="12">
        <v>93.4</v>
      </c>
      <c r="D399" s="12"/>
      <c r="E399" s="12">
        <v>2</v>
      </c>
      <c r="F399" s="12">
        <v>0</v>
      </c>
      <c r="G399" s="12">
        <v>0</v>
      </c>
      <c r="H399" s="12">
        <v>1</v>
      </c>
      <c r="I399" s="12"/>
      <c r="J399" s="12"/>
      <c r="K399" s="12"/>
      <c r="L399" s="12"/>
      <c r="M399" s="12"/>
      <c r="N399" s="12"/>
      <c r="O399" s="12"/>
      <c r="P399" s="12">
        <v>1</v>
      </c>
      <c r="Q399" s="12">
        <v>178</v>
      </c>
      <c r="R399" s="12">
        <v>201601</v>
      </c>
      <c r="S399" s="12">
        <v>122</v>
      </c>
      <c r="T399" s="12" t="s">
        <v>4281</v>
      </c>
      <c r="U399" s="12" t="s">
        <v>4349</v>
      </c>
    </row>
    <row r="400" spans="1:21">
      <c r="A400" s="12">
        <v>69310</v>
      </c>
      <c r="B400" s="12">
        <v>2</v>
      </c>
      <c r="C400" s="12">
        <v>86</v>
      </c>
      <c r="D400" s="12"/>
      <c r="E400" s="12">
        <v>2</v>
      </c>
      <c r="F400" s="12">
        <v>0</v>
      </c>
      <c r="G400" s="12">
        <v>0</v>
      </c>
      <c r="H400" s="12">
        <v>1</v>
      </c>
      <c r="I400" s="12"/>
      <c r="J400" s="12"/>
      <c r="K400" s="12"/>
      <c r="L400" s="12"/>
      <c r="M400" s="12"/>
      <c r="N400" s="12"/>
      <c r="O400" s="12"/>
      <c r="P400" s="12">
        <v>1</v>
      </c>
      <c r="Q400" s="12">
        <v>178</v>
      </c>
      <c r="R400" s="12">
        <v>201601</v>
      </c>
      <c r="S400" s="12">
        <v>122</v>
      </c>
      <c r="T400" s="12" t="s">
        <v>4281</v>
      </c>
      <c r="U400" s="12" t="s">
        <v>4350</v>
      </c>
    </row>
    <row r="401" spans="1:21">
      <c r="A401" s="12">
        <v>69310</v>
      </c>
      <c r="B401" s="12">
        <v>1</v>
      </c>
      <c r="C401" s="12">
        <v>155.80000000000001</v>
      </c>
      <c r="D401" s="12"/>
      <c r="E401" s="12">
        <v>2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>
        <v>1</v>
      </c>
      <c r="Q401" s="12">
        <v>178</v>
      </c>
      <c r="R401" s="12">
        <v>201601</v>
      </c>
      <c r="S401" s="12">
        <v>120</v>
      </c>
      <c r="T401" s="12" t="s">
        <v>59</v>
      </c>
      <c r="U401" s="12" t="s">
        <v>4351</v>
      </c>
    </row>
    <row r="402" spans="1:21">
      <c r="A402" s="12">
        <v>68570</v>
      </c>
      <c r="B402" s="12">
        <v>1</v>
      </c>
      <c r="C402" s="12"/>
      <c r="D402" s="12">
        <v>102.9</v>
      </c>
      <c r="E402" s="12">
        <v>2</v>
      </c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>
        <v>1</v>
      </c>
      <c r="Q402" s="12">
        <v>178</v>
      </c>
      <c r="R402" s="12">
        <v>201601</v>
      </c>
      <c r="S402" s="12">
        <v>120</v>
      </c>
      <c r="T402" s="12" t="s">
        <v>59</v>
      </c>
      <c r="U402" s="12" t="s">
        <v>4352</v>
      </c>
    </row>
    <row r="403" spans="1:21">
      <c r="A403" s="12">
        <v>68570</v>
      </c>
      <c r="B403" s="12">
        <v>1</v>
      </c>
      <c r="C403" s="12"/>
      <c r="D403" s="12">
        <v>91.1</v>
      </c>
      <c r="E403" s="12">
        <v>2</v>
      </c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>
        <v>1</v>
      </c>
      <c r="Q403" s="12">
        <v>178</v>
      </c>
      <c r="R403" s="12">
        <v>201601</v>
      </c>
      <c r="S403" s="12">
        <v>120</v>
      </c>
      <c r="T403" s="12" t="s">
        <v>59</v>
      </c>
      <c r="U403" s="12" t="s">
        <v>4353</v>
      </c>
    </row>
    <row r="404" spans="1:21">
      <c r="A404" s="12">
        <v>68570</v>
      </c>
      <c r="B404" s="12">
        <v>1</v>
      </c>
      <c r="C404" s="12"/>
      <c r="D404" s="12">
        <v>109.5</v>
      </c>
      <c r="E404" s="12">
        <v>2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>
        <v>1</v>
      </c>
      <c r="Q404" s="12">
        <v>178</v>
      </c>
      <c r="R404" s="12">
        <v>201601</v>
      </c>
      <c r="S404" s="12">
        <v>120</v>
      </c>
      <c r="T404" s="12" t="s">
        <v>59</v>
      </c>
      <c r="U404" s="12" t="s">
        <v>4354</v>
      </c>
    </row>
    <row r="405" spans="1:21">
      <c r="A405" s="12">
        <v>68570</v>
      </c>
      <c r="B405" s="12">
        <v>1</v>
      </c>
      <c r="C405" s="12"/>
      <c r="D405" s="12">
        <v>93.1</v>
      </c>
      <c r="E405" s="12">
        <v>1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>
        <v>1</v>
      </c>
      <c r="Q405" s="12">
        <v>178</v>
      </c>
      <c r="R405" s="12">
        <v>201601</v>
      </c>
      <c r="S405" s="12">
        <v>120</v>
      </c>
      <c r="T405" s="12" t="s">
        <v>59</v>
      </c>
      <c r="U405" s="12" t="s">
        <v>4355</v>
      </c>
    </row>
    <row r="406" spans="1:21">
      <c r="A406" s="12">
        <v>68570</v>
      </c>
      <c r="B406" s="12">
        <v>1</v>
      </c>
      <c r="C406" s="12"/>
      <c r="D406" s="12">
        <v>105.7</v>
      </c>
      <c r="E406" s="12">
        <v>1</v>
      </c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>
        <v>1</v>
      </c>
      <c r="Q406" s="12">
        <v>178</v>
      </c>
      <c r="R406" s="12">
        <v>201601</v>
      </c>
      <c r="S406" s="12">
        <v>120</v>
      </c>
      <c r="T406" s="12" t="s">
        <v>59</v>
      </c>
      <c r="U406" s="12" t="s">
        <v>4356</v>
      </c>
    </row>
    <row r="407" spans="1:21">
      <c r="A407" s="12">
        <v>68570</v>
      </c>
      <c r="B407" s="12">
        <v>1</v>
      </c>
      <c r="C407" s="12"/>
      <c r="D407" s="12">
        <v>115.5</v>
      </c>
      <c r="E407" s="12">
        <v>1</v>
      </c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>
        <v>1</v>
      </c>
      <c r="Q407" s="12">
        <v>178</v>
      </c>
      <c r="R407" s="12">
        <v>201601</v>
      </c>
      <c r="S407" s="12">
        <v>120</v>
      </c>
      <c r="T407" s="12" t="s">
        <v>59</v>
      </c>
      <c r="U407" s="12" t="s">
        <v>4357</v>
      </c>
    </row>
    <row r="408" spans="1:21">
      <c r="A408" s="12">
        <v>68570</v>
      </c>
      <c r="B408" s="12">
        <v>1</v>
      </c>
      <c r="C408" s="12"/>
      <c r="D408" s="12">
        <v>92.8</v>
      </c>
      <c r="E408" s="12">
        <v>1</v>
      </c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>
        <v>1</v>
      </c>
      <c r="Q408" s="12">
        <v>178</v>
      </c>
      <c r="R408" s="12">
        <v>201601</v>
      </c>
      <c r="S408" s="12">
        <v>120</v>
      </c>
      <c r="T408" s="12" t="s">
        <v>59</v>
      </c>
      <c r="U408" s="12" t="s">
        <v>4358</v>
      </c>
    </row>
    <row r="409" spans="1:21">
      <c r="A409" s="12">
        <v>68570</v>
      </c>
      <c r="B409" s="12">
        <v>1</v>
      </c>
      <c r="C409" s="12"/>
      <c r="D409" s="12">
        <v>103.4</v>
      </c>
      <c r="E409" s="12">
        <v>1</v>
      </c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>
        <v>1</v>
      </c>
      <c r="Q409" s="12">
        <v>178</v>
      </c>
      <c r="R409" s="12">
        <v>201601</v>
      </c>
      <c r="S409" s="12">
        <v>120</v>
      </c>
      <c r="T409" s="12" t="s">
        <v>59</v>
      </c>
      <c r="U409" s="12" t="s">
        <v>4359</v>
      </c>
    </row>
    <row r="410" spans="1:21">
      <c r="A410" s="12">
        <v>68570</v>
      </c>
      <c r="B410" s="12">
        <v>1</v>
      </c>
      <c r="C410" s="12"/>
      <c r="D410" s="12">
        <v>94.6</v>
      </c>
      <c r="E410" s="12">
        <v>1</v>
      </c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>
        <v>1</v>
      </c>
      <c r="Q410" s="12">
        <v>178</v>
      </c>
      <c r="R410" s="12">
        <v>201601</v>
      </c>
      <c r="S410" s="12">
        <v>120</v>
      </c>
      <c r="T410" s="12" t="s">
        <v>59</v>
      </c>
      <c r="U410" s="12" t="s">
        <v>4360</v>
      </c>
    </row>
    <row r="411" spans="1:21">
      <c r="A411" s="12">
        <v>68570</v>
      </c>
      <c r="B411" s="12">
        <v>1</v>
      </c>
      <c r="C411" s="12"/>
      <c r="D411" s="12">
        <v>86.8</v>
      </c>
      <c r="E411" s="12">
        <v>1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>
        <v>1</v>
      </c>
      <c r="Q411" s="12">
        <v>178</v>
      </c>
      <c r="R411" s="12">
        <v>201601</v>
      </c>
      <c r="S411" s="12">
        <v>120</v>
      </c>
      <c r="T411" s="12" t="s">
        <v>59</v>
      </c>
      <c r="U411" s="12" t="s">
        <v>4361</v>
      </c>
    </row>
    <row r="412" spans="1:21">
      <c r="A412" s="12">
        <v>68570</v>
      </c>
      <c r="B412" s="12">
        <v>1</v>
      </c>
      <c r="C412" s="12"/>
      <c r="D412" s="12">
        <v>132.9</v>
      </c>
      <c r="E412" s="12">
        <v>1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>
        <v>1</v>
      </c>
      <c r="Q412" s="12">
        <v>178</v>
      </c>
      <c r="R412" s="12">
        <v>201601</v>
      </c>
      <c r="S412" s="12">
        <v>120</v>
      </c>
      <c r="T412" s="12" t="s">
        <v>59</v>
      </c>
      <c r="U412" s="12" t="s">
        <v>4362</v>
      </c>
    </row>
    <row r="413" spans="1:21">
      <c r="A413" s="12">
        <v>68570</v>
      </c>
      <c r="B413" s="12">
        <v>1</v>
      </c>
      <c r="C413" s="12"/>
      <c r="D413" s="12">
        <v>99.3</v>
      </c>
      <c r="E413" s="12">
        <v>1</v>
      </c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>
        <v>1</v>
      </c>
      <c r="Q413" s="12">
        <v>178</v>
      </c>
      <c r="R413" s="12">
        <v>201601</v>
      </c>
      <c r="S413" s="12">
        <v>120</v>
      </c>
      <c r="T413" s="12" t="s">
        <v>59</v>
      </c>
      <c r="U413" s="12" t="s">
        <v>4363</v>
      </c>
    </row>
    <row r="414" spans="1:21">
      <c r="A414" s="12">
        <v>68570</v>
      </c>
      <c r="B414" s="12">
        <v>1</v>
      </c>
      <c r="C414" s="12"/>
      <c r="D414" s="12">
        <v>101.3</v>
      </c>
      <c r="E414" s="12">
        <v>1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>
        <v>1</v>
      </c>
      <c r="Q414" s="12">
        <v>178</v>
      </c>
      <c r="R414" s="12">
        <v>201601</v>
      </c>
      <c r="S414" s="12">
        <v>120</v>
      </c>
      <c r="T414" s="12" t="s">
        <v>59</v>
      </c>
      <c r="U414" s="12" t="s">
        <v>4364</v>
      </c>
    </row>
    <row r="415" spans="1:21">
      <c r="A415" s="12">
        <v>68570</v>
      </c>
      <c r="B415" s="12">
        <v>1</v>
      </c>
      <c r="C415" s="12"/>
      <c r="D415" s="12">
        <v>108.3</v>
      </c>
      <c r="E415" s="12">
        <v>1</v>
      </c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>
        <v>1</v>
      </c>
      <c r="Q415" s="12">
        <v>178</v>
      </c>
      <c r="R415" s="12">
        <v>201601</v>
      </c>
      <c r="S415" s="12">
        <v>120</v>
      </c>
      <c r="T415" s="12" t="s">
        <v>59</v>
      </c>
      <c r="U415" s="12" t="s">
        <v>4365</v>
      </c>
    </row>
    <row r="416" spans="1:21">
      <c r="A416" s="12">
        <v>68570</v>
      </c>
      <c r="B416" s="12">
        <v>1</v>
      </c>
      <c r="C416" s="12"/>
      <c r="D416" s="12">
        <v>112.5</v>
      </c>
      <c r="E416" s="12">
        <v>1</v>
      </c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>
        <v>1</v>
      </c>
      <c r="Q416" s="12">
        <v>178</v>
      </c>
      <c r="R416" s="12">
        <v>201601</v>
      </c>
      <c r="S416" s="12">
        <v>120</v>
      </c>
      <c r="T416" s="12" t="s">
        <v>59</v>
      </c>
      <c r="U416" s="12" t="s">
        <v>4366</v>
      </c>
    </row>
    <row r="417" spans="1:21">
      <c r="A417" s="12">
        <v>68570</v>
      </c>
      <c r="B417" s="12">
        <v>1</v>
      </c>
      <c r="C417" s="12"/>
      <c r="D417" s="12">
        <v>93.1</v>
      </c>
      <c r="E417" s="12">
        <v>1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>
        <v>1</v>
      </c>
      <c r="Q417" s="12">
        <v>178</v>
      </c>
      <c r="R417" s="12">
        <v>201601</v>
      </c>
      <c r="S417" s="12">
        <v>120</v>
      </c>
      <c r="T417" s="12" t="s">
        <v>59</v>
      </c>
      <c r="U417" s="12" t="s">
        <v>4367</v>
      </c>
    </row>
    <row r="418" spans="1:21">
      <c r="A418" s="12">
        <v>68570</v>
      </c>
      <c r="B418" s="12">
        <v>1</v>
      </c>
      <c r="C418" s="12"/>
      <c r="D418" s="12">
        <v>93.1</v>
      </c>
      <c r="E418" s="12">
        <v>1</v>
      </c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>
        <v>1</v>
      </c>
      <c r="Q418" s="12">
        <v>178</v>
      </c>
      <c r="R418" s="12">
        <v>201601</v>
      </c>
      <c r="S418" s="12">
        <v>120</v>
      </c>
      <c r="T418" s="12" t="s">
        <v>59</v>
      </c>
      <c r="U418" s="12" t="s">
        <v>4368</v>
      </c>
    </row>
    <row r="419" spans="1:21">
      <c r="A419" s="12">
        <v>68570</v>
      </c>
      <c r="B419" s="12">
        <v>2</v>
      </c>
      <c r="C419" s="12"/>
      <c r="D419" s="12">
        <v>44.3</v>
      </c>
      <c r="E419" s="12">
        <v>2</v>
      </c>
      <c r="F419" s="12">
        <v>0</v>
      </c>
      <c r="G419" s="12">
        <v>0</v>
      </c>
      <c r="H419" s="12">
        <v>0</v>
      </c>
      <c r="I419" s="12"/>
      <c r="J419" s="12"/>
      <c r="K419" s="12"/>
      <c r="L419" s="12"/>
      <c r="M419" s="12"/>
      <c r="N419" s="12"/>
      <c r="O419" s="12"/>
      <c r="P419" s="12">
        <v>3.7891599999999999</v>
      </c>
      <c r="Q419" s="12">
        <v>178</v>
      </c>
      <c r="R419" s="12">
        <v>201601</v>
      </c>
      <c r="S419" s="12">
        <v>105</v>
      </c>
      <c r="T419" s="12" t="s">
        <v>94</v>
      </c>
      <c r="U419" s="12" t="s">
        <v>4369</v>
      </c>
    </row>
    <row r="420" spans="1:21">
      <c r="A420" s="12">
        <v>68570</v>
      </c>
      <c r="B420" s="12">
        <v>2</v>
      </c>
      <c r="C420" s="12"/>
      <c r="D420" s="12">
        <v>30</v>
      </c>
      <c r="E420" s="12">
        <v>1</v>
      </c>
      <c r="F420" s="12">
        <v>0</v>
      </c>
      <c r="G420" s="12">
        <v>0</v>
      </c>
      <c r="H420" s="12">
        <v>0</v>
      </c>
      <c r="I420" s="12"/>
      <c r="J420" s="12"/>
      <c r="K420" s="12"/>
      <c r="L420" s="12"/>
      <c r="M420" s="12"/>
      <c r="N420" s="12"/>
      <c r="O420" s="12"/>
      <c r="P420" s="12">
        <v>3.7891599999999999</v>
      </c>
      <c r="Q420" s="12">
        <v>178</v>
      </c>
      <c r="R420" s="12">
        <v>201601</v>
      </c>
      <c r="S420" s="12">
        <v>105</v>
      </c>
      <c r="T420" s="12" t="s">
        <v>94</v>
      </c>
      <c r="U420" s="12" t="s">
        <v>4370</v>
      </c>
    </row>
    <row r="421" spans="1:21">
      <c r="A421" s="12">
        <v>68570</v>
      </c>
      <c r="B421" s="12">
        <v>2</v>
      </c>
      <c r="C421" s="12"/>
      <c r="D421" s="12">
        <v>47.8</v>
      </c>
      <c r="E421" s="12">
        <v>1</v>
      </c>
      <c r="F421" s="12">
        <v>0</v>
      </c>
      <c r="G421" s="12">
        <v>0</v>
      </c>
      <c r="H421" s="12">
        <v>0</v>
      </c>
      <c r="I421" s="12"/>
      <c r="J421" s="12"/>
      <c r="K421" s="12"/>
      <c r="L421" s="12"/>
      <c r="M421" s="12"/>
      <c r="N421" s="12"/>
      <c r="O421" s="12"/>
      <c r="P421" s="12">
        <v>3.7891599999999999</v>
      </c>
      <c r="Q421" s="12">
        <v>178</v>
      </c>
      <c r="R421" s="12">
        <v>201601</v>
      </c>
      <c r="S421" s="12">
        <v>105</v>
      </c>
      <c r="T421" s="12" t="s">
        <v>94</v>
      </c>
      <c r="U421" s="12" t="s">
        <v>4371</v>
      </c>
    </row>
    <row r="422" spans="1:21">
      <c r="A422" s="12">
        <v>68570</v>
      </c>
      <c r="B422" s="12">
        <v>2</v>
      </c>
      <c r="C422" s="12"/>
      <c r="D422" s="12">
        <v>47.8</v>
      </c>
      <c r="E422" s="12">
        <v>1</v>
      </c>
      <c r="F422" s="12">
        <v>0</v>
      </c>
      <c r="G422" s="12">
        <v>0</v>
      </c>
      <c r="H422" s="12">
        <v>0</v>
      </c>
      <c r="I422" s="12"/>
      <c r="J422" s="12"/>
      <c r="K422" s="12"/>
      <c r="L422" s="12"/>
      <c r="M422" s="12"/>
      <c r="N422" s="12"/>
      <c r="O422" s="12"/>
      <c r="P422" s="12">
        <v>3.7891599999999999</v>
      </c>
      <c r="Q422" s="12">
        <v>178</v>
      </c>
      <c r="R422" s="12">
        <v>201601</v>
      </c>
      <c r="S422" s="12">
        <v>105</v>
      </c>
      <c r="T422" s="12" t="s">
        <v>94</v>
      </c>
      <c r="U422" s="12" t="s">
        <v>4372</v>
      </c>
    </row>
    <row r="423" spans="1:21">
      <c r="A423" s="12">
        <v>68570</v>
      </c>
      <c r="B423" s="12">
        <v>2</v>
      </c>
      <c r="C423" s="12"/>
      <c r="D423" s="12">
        <v>36.200000000000003</v>
      </c>
      <c r="E423" s="12">
        <v>1</v>
      </c>
      <c r="F423" s="12">
        <v>0</v>
      </c>
      <c r="G423" s="12">
        <v>0</v>
      </c>
      <c r="H423" s="12">
        <v>0</v>
      </c>
      <c r="I423" s="12"/>
      <c r="J423" s="12"/>
      <c r="K423" s="12"/>
      <c r="L423" s="12"/>
      <c r="M423" s="12"/>
      <c r="N423" s="12"/>
      <c r="O423" s="12"/>
      <c r="P423" s="12">
        <v>3.7891599999999999</v>
      </c>
      <c r="Q423" s="12">
        <v>178</v>
      </c>
      <c r="R423" s="12">
        <v>201601</v>
      </c>
      <c r="S423" s="12">
        <v>105</v>
      </c>
      <c r="T423" s="12" t="s">
        <v>94</v>
      </c>
      <c r="U423" s="12" t="s">
        <v>4373</v>
      </c>
    </row>
    <row r="424" spans="1:21">
      <c r="A424" s="12">
        <v>68570</v>
      </c>
      <c r="B424" s="12">
        <v>2</v>
      </c>
      <c r="C424" s="12"/>
      <c r="D424" s="12">
        <v>48.6</v>
      </c>
      <c r="E424" s="12">
        <v>1</v>
      </c>
      <c r="F424" s="12">
        <v>0</v>
      </c>
      <c r="G424" s="12">
        <v>0</v>
      </c>
      <c r="H424" s="12">
        <v>0</v>
      </c>
      <c r="I424" s="12"/>
      <c r="J424" s="12"/>
      <c r="K424" s="12"/>
      <c r="L424" s="12"/>
      <c r="M424" s="12"/>
      <c r="N424" s="12"/>
      <c r="O424" s="12"/>
      <c r="P424" s="12">
        <v>3.7891599999999999</v>
      </c>
      <c r="Q424" s="12">
        <v>178</v>
      </c>
      <c r="R424" s="12">
        <v>201601</v>
      </c>
      <c r="S424" s="12">
        <v>105</v>
      </c>
      <c r="T424" s="12" t="s">
        <v>94</v>
      </c>
      <c r="U424" s="12" t="s">
        <v>4374</v>
      </c>
    </row>
    <row r="425" spans="1:21">
      <c r="A425" s="12">
        <v>68570</v>
      </c>
      <c r="B425" s="12">
        <v>2</v>
      </c>
      <c r="C425" s="12"/>
      <c r="D425" s="12">
        <v>57.7</v>
      </c>
      <c r="E425" s="12">
        <v>1</v>
      </c>
      <c r="F425" s="12">
        <v>0</v>
      </c>
      <c r="G425" s="12">
        <v>0</v>
      </c>
      <c r="H425" s="12">
        <v>1</v>
      </c>
      <c r="I425" s="12"/>
      <c r="J425" s="12"/>
      <c r="K425" s="12"/>
      <c r="L425" s="12"/>
      <c r="M425" s="12"/>
      <c r="N425" s="12"/>
      <c r="O425" s="12"/>
      <c r="P425" s="12">
        <v>3.7891599999999999</v>
      </c>
      <c r="Q425" s="12">
        <v>178</v>
      </c>
      <c r="R425" s="12">
        <v>201601</v>
      </c>
      <c r="S425" s="12">
        <v>105</v>
      </c>
      <c r="T425" s="12" t="s">
        <v>94</v>
      </c>
      <c r="U425" s="12" t="s">
        <v>4375</v>
      </c>
    </row>
    <row r="426" spans="1:21">
      <c r="A426" s="12">
        <v>68570</v>
      </c>
      <c r="B426" s="12">
        <v>2</v>
      </c>
      <c r="C426" s="12"/>
      <c r="D426" s="12">
        <v>46.8</v>
      </c>
      <c r="E426" s="12">
        <v>1</v>
      </c>
      <c r="F426" s="12">
        <v>0</v>
      </c>
      <c r="G426" s="12">
        <v>0</v>
      </c>
      <c r="H426" s="12">
        <v>0</v>
      </c>
      <c r="I426" s="12"/>
      <c r="J426" s="12"/>
      <c r="K426" s="12"/>
      <c r="L426" s="12"/>
      <c r="M426" s="12"/>
      <c r="N426" s="12"/>
      <c r="O426" s="12"/>
      <c r="P426" s="12">
        <v>3.7891599999999999</v>
      </c>
      <c r="Q426" s="12">
        <v>178</v>
      </c>
      <c r="R426" s="12">
        <v>201601</v>
      </c>
      <c r="S426" s="12">
        <v>105</v>
      </c>
      <c r="T426" s="12" t="s">
        <v>94</v>
      </c>
      <c r="U426" s="12" t="s">
        <v>4376</v>
      </c>
    </row>
    <row r="427" spans="1:21">
      <c r="A427" s="12">
        <v>68570</v>
      </c>
      <c r="B427" s="12">
        <v>2</v>
      </c>
      <c r="C427" s="12"/>
      <c r="D427" s="12">
        <v>80.400000000000006</v>
      </c>
      <c r="E427" s="12">
        <v>1</v>
      </c>
      <c r="F427" s="12">
        <v>0</v>
      </c>
      <c r="G427" s="12">
        <v>0</v>
      </c>
      <c r="H427" s="12">
        <v>1</v>
      </c>
      <c r="I427" s="12"/>
      <c r="J427" s="12"/>
      <c r="K427" s="12"/>
      <c r="L427" s="12"/>
      <c r="M427" s="12"/>
      <c r="N427" s="12"/>
      <c r="O427" s="12"/>
      <c r="P427" s="12">
        <v>3.7891599999999999</v>
      </c>
      <c r="Q427" s="12">
        <v>178</v>
      </c>
      <c r="R427" s="12">
        <v>201601</v>
      </c>
      <c r="S427" s="12">
        <v>105</v>
      </c>
      <c r="T427" s="12" t="s">
        <v>94</v>
      </c>
      <c r="U427" s="12" t="s">
        <v>4377</v>
      </c>
    </row>
    <row r="428" spans="1:21">
      <c r="A428" s="12">
        <v>68570</v>
      </c>
      <c r="B428" s="12">
        <v>2</v>
      </c>
      <c r="C428" s="12"/>
      <c r="D428" s="12">
        <v>40.1</v>
      </c>
      <c r="E428" s="12">
        <v>0</v>
      </c>
      <c r="F428" s="12">
        <v>0</v>
      </c>
      <c r="G428" s="12">
        <v>0</v>
      </c>
      <c r="H428" s="12">
        <v>0</v>
      </c>
      <c r="I428" s="12"/>
      <c r="J428" s="12"/>
      <c r="K428" s="12"/>
      <c r="L428" s="12"/>
      <c r="M428" s="12"/>
      <c r="N428" s="12"/>
      <c r="O428" s="12"/>
      <c r="P428" s="12">
        <v>3.7891599999999999</v>
      </c>
      <c r="Q428" s="12">
        <v>178</v>
      </c>
      <c r="R428" s="12">
        <v>201601</v>
      </c>
      <c r="S428" s="12">
        <v>105</v>
      </c>
      <c r="T428" s="12" t="s">
        <v>94</v>
      </c>
      <c r="U428" s="12" t="s">
        <v>4378</v>
      </c>
    </row>
    <row r="429" spans="1:21">
      <c r="A429" s="12">
        <v>68550</v>
      </c>
      <c r="B429" s="12">
        <v>1</v>
      </c>
      <c r="C429" s="12"/>
      <c r="D429" s="12">
        <v>132.5</v>
      </c>
      <c r="E429" s="12">
        <v>2</v>
      </c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>
        <v>1</v>
      </c>
      <c r="Q429" s="12">
        <v>178</v>
      </c>
      <c r="R429" s="12">
        <v>201601</v>
      </c>
      <c r="S429" s="12">
        <v>108</v>
      </c>
      <c r="T429" s="12" t="s">
        <v>92</v>
      </c>
      <c r="U429" s="12" t="s">
        <v>4379</v>
      </c>
    </row>
    <row r="430" spans="1:21">
      <c r="A430" s="12">
        <v>68550</v>
      </c>
      <c r="B430" s="12">
        <v>1</v>
      </c>
      <c r="C430" s="12"/>
      <c r="D430" s="12">
        <v>118.3</v>
      </c>
      <c r="E430" s="12">
        <v>2</v>
      </c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>
        <v>1</v>
      </c>
      <c r="Q430" s="12">
        <v>178</v>
      </c>
      <c r="R430" s="12">
        <v>201601</v>
      </c>
      <c r="S430" s="12">
        <v>108</v>
      </c>
      <c r="T430" s="12" t="s">
        <v>92</v>
      </c>
      <c r="U430" s="12" t="s">
        <v>4380</v>
      </c>
    </row>
    <row r="431" spans="1:21">
      <c r="A431" s="12">
        <v>68550</v>
      </c>
      <c r="B431" s="12">
        <v>2</v>
      </c>
      <c r="C431" s="12"/>
      <c r="D431" s="12">
        <v>113.5</v>
      </c>
      <c r="E431" s="12">
        <v>3</v>
      </c>
      <c r="F431" s="12">
        <v>4</v>
      </c>
      <c r="G431" s="12">
        <v>1</v>
      </c>
      <c r="H431" s="12">
        <v>5</v>
      </c>
      <c r="I431" s="12"/>
      <c r="J431" s="12"/>
      <c r="K431" s="12"/>
      <c r="L431" s="12"/>
      <c r="M431" s="12"/>
      <c r="N431" s="12"/>
      <c r="O431" s="12"/>
      <c r="P431" s="12">
        <v>1</v>
      </c>
      <c r="Q431" s="12">
        <v>178</v>
      </c>
      <c r="R431" s="12">
        <v>201601</v>
      </c>
      <c r="S431" s="12">
        <v>108</v>
      </c>
      <c r="T431" s="12" t="s">
        <v>92</v>
      </c>
      <c r="U431" s="12" t="s">
        <v>4381</v>
      </c>
    </row>
    <row r="432" spans="1:21">
      <c r="A432" s="12">
        <v>68550</v>
      </c>
      <c r="B432" s="12">
        <v>2</v>
      </c>
      <c r="C432" s="12"/>
      <c r="D432" s="12">
        <v>75.099999999999994</v>
      </c>
      <c r="E432" s="12">
        <v>3</v>
      </c>
      <c r="F432" s="12">
        <v>0</v>
      </c>
      <c r="G432" s="12">
        <v>0</v>
      </c>
      <c r="H432" s="12">
        <v>0</v>
      </c>
      <c r="I432" s="12"/>
      <c r="J432" s="12"/>
      <c r="K432" s="12"/>
      <c r="L432" s="12"/>
      <c r="M432" s="12"/>
      <c r="N432" s="12"/>
      <c r="O432" s="12"/>
      <c r="P432" s="12">
        <v>1</v>
      </c>
      <c r="Q432" s="12">
        <v>178</v>
      </c>
      <c r="R432" s="12">
        <v>201601</v>
      </c>
      <c r="S432" s="12">
        <v>108</v>
      </c>
      <c r="T432" s="12" t="s">
        <v>92</v>
      </c>
      <c r="U432" s="12" t="s">
        <v>4382</v>
      </c>
    </row>
    <row r="433" spans="1:21">
      <c r="A433" s="12">
        <v>68550</v>
      </c>
      <c r="B433" s="12">
        <v>2</v>
      </c>
      <c r="C433" s="12"/>
      <c r="D433" s="12">
        <v>30.8</v>
      </c>
      <c r="E433" s="12">
        <v>2</v>
      </c>
      <c r="F433" s="12">
        <v>0</v>
      </c>
      <c r="G433" s="12">
        <v>0</v>
      </c>
      <c r="H433" s="12">
        <v>0</v>
      </c>
      <c r="I433" s="12"/>
      <c r="J433" s="12"/>
      <c r="K433" s="12"/>
      <c r="L433" s="12"/>
      <c r="M433" s="12"/>
      <c r="N433" s="12"/>
      <c r="O433" s="12"/>
      <c r="P433" s="12">
        <v>1</v>
      </c>
      <c r="Q433" s="12">
        <v>178</v>
      </c>
      <c r="R433" s="12">
        <v>201601</v>
      </c>
      <c r="S433" s="12">
        <v>108</v>
      </c>
      <c r="T433" s="12" t="s">
        <v>92</v>
      </c>
      <c r="U433" s="12" t="s">
        <v>4383</v>
      </c>
    </row>
    <row r="434" spans="1:21">
      <c r="A434" s="12">
        <v>68550</v>
      </c>
      <c r="B434" s="12">
        <v>2</v>
      </c>
      <c r="C434" s="12"/>
      <c r="D434" s="12">
        <v>42</v>
      </c>
      <c r="E434" s="12">
        <v>2</v>
      </c>
      <c r="F434" s="12">
        <v>0</v>
      </c>
      <c r="G434" s="12">
        <v>0</v>
      </c>
      <c r="H434" s="12">
        <v>0</v>
      </c>
      <c r="I434" s="12"/>
      <c r="J434" s="12"/>
      <c r="K434" s="12"/>
      <c r="L434" s="12"/>
      <c r="M434" s="12"/>
      <c r="N434" s="12"/>
      <c r="O434" s="12"/>
      <c r="P434" s="12">
        <v>1</v>
      </c>
      <c r="Q434" s="12">
        <v>178</v>
      </c>
      <c r="R434" s="12">
        <v>201601</v>
      </c>
      <c r="S434" s="12">
        <v>108</v>
      </c>
      <c r="T434" s="12" t="s">
        <v>92</v>
      </c>
      <c r="U434" s="12" t="s">
        <v>4384</v>
      </c>
    </row>
    <row r="435" spans="1:21">
      <c r="A435" s="12">
        <v>68550</v>
      </c>
      <c r="B435" s="12">
        <v>2</v>
      </c>
      <c r="C435" s="12"/>
      <c r="D435" s="12">
        <v>29.2</v>
      </c>
      <c r="E435" s="12">
        <v>2</v>
      </c>
      <c r="F435" s="12">
        <v>0</v>
      </c>
      <c r="G435" s="12">
        <v>0</v>
      </c>
      <c r="H435" s="12">
        <v>0</v>
      </c>
      <c r="I435" s="12"/>
      <c r="J435" s="12"/>
      <c r="K435" s="12"/>
      <c r="L435" s="12"/>
      <c r="M435" s="12"/>
      <c r="N435" s="12"/>
      <c r="O435" s="12"/>
      <c r="P435" s="12">
        <v>1</v>
      </c>
      <c r="Q435" s="12">
        <v>178</v>
      </c>
      <c r="R435" s="12">
        <v>201601</v>
      </c>
      <c r="S435" s="12">
        <v>108</v>
      </c>
      <c r="T435" s="12" t="s">
        <v>92</v>
      </c>
      <c r="U435" s="12" t="s">
        <v>4385</v>
      </c>
    </row>
    <row r="436" spans="1:21">
      <c r="A436" s="12">
        <v>68550</v>
      </c>
      <c r="B436" s="12">
        <v>2</v>
      </c>
      <c r="C436" s="12"/>
      <c r="D436" s="12">
        <v>30.2</v>
      </c>
      <c r="E436" s="12">
        <v>2</v>
      </c>
      <c r="F436" s="12">
        <v>0</v>
      </c>
      <c r="G436" s="12">
        <v>0</v>
      </c>
      <c r="H436" s="12">
        <v>0</v>
      </c>
      <c r="I436" s="12"/>
      <c r="J436" s="12"/>
      <c r="K436" s="12"/>
      <c r="L436" s="12"/>
      <c r="M436" s="12"/>
      <c r="N436" s="12"/>
      <c r="O436" s="12"/>
      <c r="P436" s="12">
        <v>1</v>
      </c>
      <c r="Q436" s="12">
        <v>178</v>
      </c>
      <c r="R436" s="12">
        <v>201601</v>
      </c>
      <c r="S436" s="12">
        <v>108</v>
      </c>
      <c r="T436" s="12" t="s">
        <v>92</v>
      </c>
      <c r="U436" s="12" t="s">
        <v>4386</v>
      </c>
    </row>
    <row r="437" spans="1:21">
      <c r="A437" s="12">
        <v>68550</v>
      </c>
      <c r="B437" s="12">
        <v>2</v>
      </c>
      <c r="C437" s="12"/>
      <c r="D437" s="12">
        <v>43.8</v>
      </c>
      <c r="E437" s="12">
        <v>2</v>
      </c>
      <c r="F437" s="12">
        <v>0</v>
      </c>
      <c r="G437" s="12">
        <v>0</v>
      </c>
      <c r="H437" s="12">
        <v>0</v>
      </c>
      <c r="I437" s="12"/>
      <c r="J437" s="12"/>
      <c r="K437" s="12"/>
      <c r="L437" s="12"/>
      <c r="M437" s="12"/>
      <c r="N437" s="12"/>
      <c r="O437" s="12"/>
      <c r="P437" s="12">
        <v>1</v>
      </c>
      <c r="Q437" s="12">
        <v>178</v>
      </c>
      <c r="R437" s="12">
        <v>201601</v>
      </c>
      <c r="S437" s="12">
        <v>108</v>
      </c>
      <c r="T437" s="12" t="s">
        <v>92</v>
      </c>
      <c r="U437" s="12" t="s">
        <v>4387</v>
      </c>
    </row>
    <row r="438" spans="1:21">
      <c r="A438" s="12">
        <v>68550</v>
      </c>
      <c r="B438" s="12">
        <v>2</v>
      </c>
      <c r="C438" s="12"/>
      <c r="D438" s="12">
        <v>74.599999999999994</v>
      </c>
      <c r="E438" s="12">
        <v>2</v>
      </c>
      <c r="F438" s="12">
        <v>0</v>
      </c>
      <c r="G438" s="12">
        <v>0</v>
      </c>
      <c r="H438" s="12">
        <v>0</v>
      </c>
      <c r="I438" s="12"/>
      <c r="J438" s="12"/>
      <c r="K438" s="12"/>
      <c r="L438" s="12"/>
      <c r="M438" s="12"/>
      <c r="N438" s="12"/>
      <c r="O438" s="12"/>
      <c r="P438" s="12">
        <v>1</v>
      </c>
      <c r="Q438" s="12">
        <v>178</v>
      </c>
      <c r="R438" s="12">
        <v>201601</v>
      </c>
      <c r="S438" s="12">
        <v>108</v>
      </c>
      <c r="T438" s="12" t="s">
        <v>92</v>
      </c>
      <c r="U438" s="12" t="s">
        <v>4388</v>
      </c>
    </row>
    <row r="439" spans="1:21">
      <c r="A439" s="12">
        <v>69310</v>
      </c>
      <c r="B439" s="12">
        <v>2</v>
      </c>
      <c r="C439" s="12">
        <v>109.2</v>
      </c>
      <c r="D439" s="12"/>
      <c r="E439" s="12">
        <v>2</v>
      </c>
      <c r="F439" s="12">
        <v>0</v>
      </c>
      <c r="G439" s="12">
        <v>0</v>
      </c>
      <c r="H439" s="12">
        <v>1</v>
      </c>
      <c r="I439" s="12"/>
      <c r="J439" s="12"/>
      <c r="K439" s="12"/>
      <c r="L439" s="12"/>
      <c r="M439" s="12"/>
      <c r="N439" s="12"/>
      <c r="O439" s="12"/>
      <c r="P439" s="12">
        <v>1</v>
      </c>
      <c r="Q439" s="12">
        <v>178</v>
      </c>
      <c r="R439" s="12">
        <v>201601</v>
      </c>
      <c r="S439" s="12">
        <v>108</v>
      </c>
      <c r="T439" s="12" t="s">
        <v>92</v>
      </c>
      <c r="U439" s="12" t="s">
        <v>4389</v>
      </c>
    </row>
    <row r="440" spans="1:21">
      <c r="A440" s="12">
        <v>69300</v>
      </c>
      <c r="B440" s="12">
        <v>2</v>
      </c>
      <c r="C440" s="12">
        <v>132.69999999999999</v>
      </c>
      <c r="D440" s="12"/>
      <c r="E440" s="12">
        <v>2</v>
      </c>
      <c r="F440" s="12">
        <v>0</v>
      </c>
      <c r="G440" s="12">
        <v>0</v>
      </c>
      <c r="H440" s="12">
        <v>1</v>
      </c>
      <c r="I440" s="12"/>
      <c r="J440" s="12"/>
      <c r="K440" s="12"/>
      <c r="L440" s="12"/>
      <c r="M440" s="12"/>
      <c r="N440" s="12"/>
      <c r="O440" s="12"/>
      <c r="P440" s="12">
        <v>1</v>
      </c>
      <c r="Q440" s="12">
        <v>178</v>
      </c>
      <c r="R440" s="12">
        <v>201601</v>
      </c>
      <c r="S440" s="12">
        <v>108</v>
      </c>
      <c r="T440" s="12" t="s">
        <v>92</v>
      </c>
      <c r="U440" s="12" t="s">
        <v>4390</v>
      </c>
    </row>
    <row r="441" spans="1:21">
      <c r="A441" s="12">
        <v>69300</v>
      </c>
      <c r="B441" s="12">
        <v>2</v>
      </c>
      <c r="C441" s="12">
        <v>124.1</v>
      </c>
      <c r="D441" s="12"/>
      <c r="E441" s="12">
        <v>2</v>
      </c>
      <c r="F441" s="12">
        <v>0</v>
      </c>
      <c r="G441" s="12">
        <v>0</v>
      </c>
      <c r="H441" s="12">
        <v>1</v>
      </c>
      <c r="I441" s="12"/>
      <c r="J441" s="12"/>
      <c r="K441" s="12"/>
      <c r="L441" s="12"/>
      <c r="M441" s="12"/>
      <c r="N441" s="12"/>
      <c r="O441" s="12"/>
      <c r="P441" s="12">
        <v>1</v>
      </c>
      <c r="Q441" s="12">
        <v>178</v>
      </c>
      <c r="R441" s="12">
        <v>201601</v>
      </c>
      <c r="S441" s="12">
        <v>108</v>
      </c>
      <c r="T441" s="12" t="s">
        <v>92</v>
      </c>
      <c r="U441" s="12" t="s">
        <v>4391</v>
      </c>
    </row>
    <row r="442" spans="1:21">
      <c r="A442" s="12">
        <v>68550</v>
      </c>
      <c r="B442" s="12">
        <v>1</v>
      </c>
      <c r="C442" s="12"/>
      <c r="D442" s="12">
        <v>38.700000000000003</v>
      </c>
      <c r="E442" s="12">
        <v>2</v>
      </c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>
        <v>1</v>
      </c>
      <c r="Q442" s="12">
        <v>178</v>
      </c>
      <c r="R442" s="12">
        <v>201601</v>
      </c>
      <c r="S442" s="12">
        <v>110</v>
      </c>
      <c r="T442" s="12" t="s">
        <v>71</v>
      </c>
      <c r="U442" s="12" t="s">
        <v>4392</v>
      </c>
    </row>
    <row r="443" spans="1:21">
      <c r="A443" s="12">
        <v>69310</v>
      </c>
      <c r="B443" s="12">
        <v>2</v>
      </c>
      <c r="C443" s="12">
        <v>99.1</v>
      </c>
      <c r="D443" s="12"/>
      <c r="E443" s="12">
        <v>2</v>
      </c>
      <c r="F443" s="12">
        <v>0</v>
      </c>
      <c r="G443" s="12">
        <v>0</v>
      </c>
      <c r="H443" s="12">
        <v>1</v>
      </c>
      <c r="I443" s="12"/>
      <c r="J443" s="12"/>
      <c r="K443" s="12"/>
      <c r="L443" s="12"/>
      <c r="M443" s="12"/>
      <c r="N443" s="12"/>
      <c r="O443" s="12"/>
      <c r="P443" s="12">
        <v>1</v>
      </c>
      <c r="Q443" s="12">
        <v>178</v>
      </c>
      <c r="R443" s="12">
        <v>201601</v>
      </c>
      <c r="S443" s="12">
        <v>122</v>
      </c>
      <c r="T443" s="12" t="s">
        <v>4281</v>
      </c>
      <c r="U443" s="12" t="s">
        <v>4393</v>
      </c>
    </row>
    <row r="444" spans="1:21">
      <c r="A444" s="12">
        <v>69310</v>
      </c>
      <c r="B444" s="12">
        <v>2</v>
      </c>
      <c r="C444" s="12">
        <v>101.7</v>
      </c>
      <c r="D444" s="12"/>
      <c r="E444" s="12">
        <v>3</v>
      </c>
      <c r="F444" s="12">
        <v>0</v>
      </c>
      <c r="G444" s="12">
        <v>0</v>
      </c>
      <c r="H444" s="12">
        <v>1</v>
      </c>
      <c r="I444" s="12"/>
      <c r="J444" s="12"/>
      <c r="K444" s="12"/>
      <c r="L444" s="12"/>
      <c r="M444" s="12"/>
      <c r="N444" s="12"/>
      <c r="O444" s="12"/>
      <c r="P444" s="12">
        <v>1</v>
      </c>
      <c r="Q444" s="12">
        <v>178</v>
      </c>
      <c r="R444" s="12">
        <v>201601</v>
      </c>
      <c r="S444" s="12">
        <v>122</v>
      </c>
      <c r="T444" s="12" t="s">
        <v>4281</v>
      </c>
      <c r="U444" s="12" t="s">
        <v>4394</v>
      </c>
    </row>
    <row r="445" spans="1:21">
      <c r="A445" s="12">
        <v>69310</v>
      </c>
      <c r="B445" s="12">
        <v>2</v>
      </c>
      <c r="C445" s="12">
        <v>101.1</v>
      </c>
      <c r="D445" s="12"/>
      <c r="E445" s="12">
        <v>3</v>
      </c>
      <c r="F445" s="12">
        <v>0</v>
      </c>
      <c r="G445" s="12">
        <v>0</v>
      </c>
      <c r="H445" s="12">
        <v>1</v>
      </c>
      <c r="I445" s="12"/>
      <c r="J445" s="12"/>
      <c r="K445" s="12"/>
      <c r="L445" s="12"/>
      <c r="M445" s="12"/>
      <c r="N445" s="12"/>
      <c r="O445" s="12"/>
      <c r="P445" s="12">
        <v>1</v>
      </c>
      <c r="Q445" s="12">
        <v>178</v>
      </c>
      <c r="R445" s="12">
        <v>201601</v>
      </c>
      <c r="S445" s="12">
        <v>122</v>
      </c>
      <c r="T445" s="12" t="s">
        <v>4281</v>
      </c>
      <c r="U445" s="12" t="s">
        <v>4395</v>
      </c>
    </row>
    <row r="446" spans="1:21">
      <c r="A446" s="12">
        <v>69310</v>
      </c>
      <c r="B446" s="12">
        <v>2</v>
      </c>
      <c r="C446" s="12">
        <v>96.1</v>
      </c>
      <c r="D446" s="12"/>
      <c r="E446" s="12">
        <v>3</v>
      </c>
      <c r="F446" s="12">
        <v>0</v>
      </c>
      <c r="G446" s="12">
        <v>0</v>
      </c>
      <c r="H446" s="12">
        <v>1</v>
      </c>
      <c r="I446" s="12"/>
      <c r="J446" s="12"/>
      <c r="K446" s="12"/>
      <c r="L446" s="12"/>
      <c r="M446" s="12"/>
      <c r="N446" s="12"/>
      <c r="O446" s="12"/>
      <c r="P446" s="12">
        <v>1</v>
      </c>
      <c r="Q446" s="12">
        <v>178</v>
      </c>
      <c r="R446" s="12">
        <v>201601</v>
      </c>
      <c r="S446" s="12">
        <v>122</v>
      </c>
      <c r="T446" s="12" t="s">
        <v>4281</v>
      </c>
      <c r="U446" s="12" t="s">
        <v>4396</v>
      </c>
    </row>
    <row r="447" spans="1:21">
      <c r="A447" s="12">
        <v>69310</v>
      </c>
      <c r="B447" s="12">
        <v>2</v>
      </c>
      <c r="C447" s="12">
        <v>99.6</v>
      </c>
      <c r="D447" s="12"/>
      <c r="E447" s="12">
        <v>0</v>
      </c>
      <c r="F447" s="12">
        <v>0</v>
      </c>
      <c r="G447" s="12">
        <v>0</v>
      </c>
      <c r="H447" s="12">
        <v>1</v>
      </c>
      <c r="I447" s="12"/>
      <c r="J447" s="12"/>
      <c r="K447" s="12"/>
      <c r="L447" s="12"/>
      <c r="M447" s="12"/>
      <c r="N447" s="12"/>
      <c r="O447" s="12"/>
      <c r="P447" s="12">
        <v>1</v>
      </c>
      <c r="Q447" s="12">
        <v>178</v>
      </c>
      <c r="R447" s="12">
        <v>201601</v>
      </c>
      <c r="S447" s="12">
        <v>122</v>
      </c>
      <c r="T447" s="12" t="s">
        <v>4281</v>
      </c>
      <c r="U447" s="12" t="s">
        <v>4397</v>
      </c>
    </row>
    <row r="448" spans="1:21">
      <c r="A448" s="12">
        <v>69310</v>
      </c>
      <c r="B448" s="12">
        <v>2</v>
      </c>
      <c r="C448" s="12">
        <v>84.5</v>
      </c>
      <c r="D448" s="12"/>
      <c r="E448" s="12">
        <v>2</v>
      </c>
      <c r="F448" s="12">
        <v>0</v>
      </c>
      <c r="G448" s="12">
        <v>0</v>
      </c>
      <c r="H448" s="12">
        <v>1</v>
      </c>
      <c r="I448" s="12"/>
      <c r="J448" s="12"/>
      <c r="K448" s="12"/>
      <c r="L448" s="12"/>
      <c r="M448" s="12"/>
      <c r="N448" s="12"/>
      <c r="O448" s="12"/>
      <c r="P448" s="12">
        <v>1</v>
      </c>
      <c r="Q448" s="12">
        <v>178</v>
      </c>
      <c r="R448" s="12">
        <v>201601</v>
      </c>
      <c r="S448" s="12">
        <v>122</v>
      </c>
      <c r="T448" s="12" t="s">
        <v>4281</v>
      </c>
      <c r="U448" s="12" t="s">
        <v>4398</v>
      </c>
    </row>
    <row r="449" spans="1:21">
      <c r="A449" s="12">
        <v>69310</v>
      </c>
      <c r="B449" s="12">
        <v>2</v>
      </c>
      <c r="C449" s="12">
        <v>100.2</v>
      </c>
      <c r="D449" s="12"/>
      <c r="E449" s="12">
        <v>2</v>
      </c>
      <c r="F449" s="12">
        <v>0</v>
      </c>
      <c r="G449" s="12">
        <v>0</v>
      </c>
      <c r="H449" s="12">
        <v>1</v>
      </c>
      <c r="I449" s="12"/>
      <c r="J449" s="12"/>
      <c r="K449" s="12"/>
      <c r="L449" s="12"/>
      <c r="M449" s="12"/>
      <c r="N449" s="12"/>
      <c r="O449" s="12"/>
      <c r="P449" s="12">
        <v>1</v>
      </c>
      <c r="Q449" s="12">
        <v>178</v>
      </c>
      <c r="R449" s="12">
        <v>201601</v>
      </c>
      <c r="S449" s="12">
        <v>122</v>
      </c>
      <c r="T449" s="12" t="s">
        <v>4281</v>
      </c>
      <c r="U449" s="12" t="s">
        <v>4399</v>
      </c>
    </row>
    <row r="450" spans="1:21">
      <c r="A450" s="12">
        <v>69310</v>
      </c>
      <c r="B450" s="12">
        <v>2</v>
      </c>
      <c r="C450" s="12">
        <v>86.6</v>
      </c>
      <c r="D450" s="12"/>
      <c r="E450" s="12">
        <v>2</v>
      </c>
      <c r="F450" s="12">
        <v>0</v>
      </c>
      <c r="G450" s="12">
        <v>0</v>
      </c>
      <c r="H450" s="12">
        <v>1</v>
      </c>
      <c r="I450" s="12"/>
      <c r="J450" s="12"/>
      <c r="K450" s="12"/>
      <c r="L450" s="12"/>
      <c r="M450" s="12"/>
      <c r="N450" s="12"/>
      <c r="O450" s="12"/>
      <c r="P450" s="12">
        <v>1</v>
      </c>
      <c r="Q450" s="12">
        <v>178</v>
      </c>
      <c r="R450" s="12">
        <v>201601</v>
      </c>
      <c r="S450" s="12">
        <v>122</v>
      </c>
      <c r="T450" s="12" t="s">
        <v>4281</v>
      </c>
      <c r="U450" s="12" t="s">
        <v>4400</v>
      </c>
    </row>
    <row r="451" spans="1:21">
      <c r="A451" s="12">
        <v>69310</v>
      </c>
      <c r="B451" s="12">
        <v>2</v>
      </c>
      <c r="C451" s="12">
        <v>93.4</v>
      </c>
      <c r="D451" s="12"/>
      <c r="E451" s="12">
        <v>2</v>
      </c>
      <c r="F451" s="12">
        <v>0</v>
      </c>
      <c r="G451" s="12">
        <v>0</v>
      </c>
      <c r="H451" s="12">
        <v>1</v>
      </c>
      <c r="I451" s="12"/>
      <c r="J451" s="12"/>
      <c r="K451" s="12"/>
      <c r="L451" s="12"/>
      <c r="M451" s="12"/>
      <c r="N451" s="12"/>
      <c r="O451" s="12"/>
      <c r="P451" s="12">
        <v>1</v>
      </c>
      <c r="Q451" s="12">
        <v>178</v>
      </c>
      <c r="R451" s="12">
        <v>201601</v>
      </c>
      <c r="S451" s="12">
        <v>122</v>
      </c>
      <c r="T451" s="12" t="s">
        <v>4281</v>
      </c>
      <c r="U451" s="12" t="s">
        <v>4401</v>
      </c>
    </row>
    <row r="452" spans="1:21">
      <c r="A452" s="12">
        <v>69310</v>
      </c>
      <c r="B452" s="12">
        <v>2</v>
      </c>
      <c r="C452" s="12">
        <v>93.3</v>
      </c>
      <c r="D452" s="12"/>
      <c r="E452" s="12">
        <v>2</v>
      </c>
      <c r="F452" s="12">
        <v>0</v>
      </c>
      <c r="G452" s="12">
        <v>0</v>
      </c>
      <c r="H452" s="12">
        <v>1</v>
      </c>
      <c r="I452" s="12"/>
      <c r="J452" s="12"/>
      <c r="K452" s="12"/>
      <c r="L452" s="12"/>
      <c r="M452" s="12"/>
      <c r="N452" s="12"/>
      <c r="O452" s="12"/>
      <c r="P452" s="12">
        <v>1</v>
      </c>
      <c r="Q452" s="12">
        <v>178</v>
      </c>
      <c r="R452" s="12">
        <v>201601</v>
      </c>
      <c r="S452" s="12">
        <v>122</v>
      </c>
      <c r="T452" s="12" t="s">
        <v>4281</v>
      </c>
      <c r="U452" s="12" t="s">
        <v>4402</v>
      </c>
    </row>
    <row r="453" spans="1:21">
      <c r="A453" s="12">
        <v>69310</v>
      </c>
      <c r="B453" s="12">
        <v>2</v>
      </c>
      <c r="C453" s="12">
        <v>85.2</v>
      </c>
      <c r="D453" s="12"/>
      <c r="E453" s="12">
        <v>2</v>
      </c>
      <c r="F453" s="12">
        <v>0</v>
      </c>
      <c r="G453" s="12">
        <v>0</v>
      </c>
      <c r="H453" s="12">
        <v>1</v>
      </c>
      <c r="I453" s="12"/>
      <c r="J453" s="12"/>
      <c r="K453" s="12"/>
      <c r="L453" s="12"/>
      <c r="M453" s="12"/>
      <c r="N453" s="12"/>
      <c r="O453" s="12"/>
      <c r="P453" s="12">
        <v>1</v>
      </c>
      <c r="Q453" s="12">
        <v>178</v>
      </c>
      <c r="R453" s="12">
        <v>201601</v>
      </c>
      <c r="S453" s="12">
        <v>122</v>
      </c>
      <c r="T453" s="12" t="s">
        <v>4281</v>
      </c>
      <c r="U453" s="12" t="s">
        <v>4403</v>
      </c>
    </row>
    <row r="454" spans="1:21">
      <c r="A454" s="12">
        <v>69310</v>
      </c>
      <c r="B454" s="12">
        <v>2</v>
      </c>
      <c r="C454" s="12">
        <v>82.7</v>
      </c>
      <c r="D454" s="12"/>
      <c r="E454" s="12">
        <v>2</v>
      </c>
      <c r="F454" s="12">
        <v>0</v>
      </c>
      <c r="G454" s="12">
        <v>0</v>
      </c>
      <c r="H454" s="12">
        <v>1</v>
      </c>
      <c r="I454" s="12"/>
      <c r="J454" s="12"/>
      <c r="K454" s="12"/>
      <c r="L454" s="12"/>
      <c r="M454" s="12"/>
      <c r="N454" s="12"/>
      <c r="O454" s="12"/>
      <c r="P454" s="12">
        <v>1</v>
      </c>
      <c r="Q454" s="12">
        <v>178</v>
      </c>
      <c r="R454" s="12">
        <v>201601</v>
      </c>
      <c r="S454" s="12">
        <v>122</v>
      </c>
      <c r="T454" s="12" t="s">
        <v>4281</v>
      </c>
      <c r="U454" s="12" t="s">
        <v>4404</v>
      </c>
    </row>
    <row r="455" spans="1:21">
      <c r="A455" s="12">
        <v>69310</v>
      </c>
      <c r="B455" s="12">
        <v>2</v>
      </c>
      <c r="C455" s="12">
        <v>88.1</v>
      </c>
      <c r="D455" s="12"/>
      <c r="E455" s="12">
        <v>2</v>
      </c>
      <c r="F455" s="12">
        <v>0</v>
      </c>
      <c r="G455" s="12">
        <v>0</v>
      </c>
      <c r="H455" s="12">
        <v>1</v>
      </c>
      <c r="I455" s="12"/>
      <c r="J455" s="12"/>
      <c r="K455" s="12"/>
      <c r="L455" s="12"/>
      <c r="M455" s="12"/>
      <c r="N455" s="12"/>
      <c r="O455" s="12"/>
      <c r="P455" s="12">
        <v>1</v>
      </c>
      <c r="Q455" s="12">
        <v>178</v>
      </c>
      <c r="R455" s="12">
        <v>201601</v>
      </c>
      <c r="S455" s="12">
        <v>122</v>
      </c>
      <c r="T455" s="12" t="s">
        <v>4281</v>
      </c>
      <c r="U455" s="12" t="s">
        <v>4405</v>
      </c>
    </row>
    <row r="456" spans="1:21">
      <c r="A456" s="12">
        <v>69310</v>
      </c>
      <c r="B456" s="12">
        <v>2</v>
      </c>
      <c r="C456" s="12">
        <v>97.8</v>
      </c>
      <c r="D456" s="12"/>
      <c r="E456" s="12">
        <v>2</v>
      </c>
      <c r="F456" s="12">
        <v>0</v>
      </c>
      <c r="G456" s="12">
        <v>0</v>
      </c>
      <c r="H456" s="12">
        <v>1</v>
      </c>
      <c r="I456" s="12"/>
      <c r="J456" s="12"/>
      <c r="K456" s="12"/>
      <c r="L456" s="12"/>
      <c r="M456" s="12"/>
      <c r="N456" s="12"/>
      <c r="O456" s="12"/>
      <c r="P456" s="12">
        <v>1</v>
      </c>
      <c r="Q456" s="12">
        <v>178</v>
      </c>
      <c r="R456" s="12">
        <v>201601</v>
      </c>
      <c r="S456" s="12">
        <v>122</v>
      </c>
      <c r="T456" s="12" t="s">
        <v>4281</v>
      </c>
      <c r="U456" s="12" t="s">
        <v>4406</v>
      </c>
    </row>
    <row r="457" spans="1:21">
      <c r="A457" s="12">
        <v>69310</v>
      </c>
      <c r="B457" s="12">
        <v>2</v>
      </c>
      <c r="C457" s="12">
        <v>32.4</v>
      </c>
      <c r="D457" s="12"/>
      <c r="E457" s="12">
        <v>2</v>
      </c>
      <c r="F457" s="12">
        <v>0</v>
      </c>
      <c r="G457" s="12">
        <v>0</v>
      </c>
      <c r="H457" s="12">
        <v>0</v>
      </c>
      <c r="I457" s="12"/>
      <c r="J457" s="12"/>
      <c r="K457" s="12"/>
      <c r="L457" s="12"/>
      <c r="M457" s="12"/>
      <c r="N457" s="12"/>
      <c r="O457" s="12"/>
      <c r="P457" s="12">
        <v>1</v>
      </c>
      <c r="Q457" s="12">
        <v>178</v>
      </c>
      <c r="R457" s="12">
        <v>201601</v>
      </c>
      <c r="S457" s="12">
        <v>122</v>
      </c>
      <c r="T457" s="12" t="s">
        <v>4281</v>
      </c>
      <c r="U457" s="12" t="s">
        <v>4407</v>
      </c>
    </row>
    <row r="458" spans="1:21">
      <c r="A458" s="12">
        <v>69310</v>
      </c>
      <c r="B458" s="12">
        <v>2</v>
      </c>
      <c r="C458" s="12">
        <v>33.200000000000003</v>
      </c>
      <c r="D458" s="12"/>
      <c r="E458" s="12">
        <v>2</v>
      </c>
      <c r="F458" s="12">
        <v>0</v>
      </c>
      <c r="G458" s="12">
        <v>0</v>
      </c>
      <c r="H458" s="12">
        <v>0</v>
      </c>
      <c r="I458" s="12"/>
      <c r="J458" s="12"/>
      <c r="K458" s="12"/>
      <c r="L458" s="12"/>
      <c r="M458" s="12"/>
      <c r="N458" s="12"/>
      <c r="O458" s="12"/>
      <c r="P458" s="12">
        <v>1</v>
      </c>
      <c r="Q458" s="12">
        <v>178</v>
      </c>
      <c r="R458" s="12">
        <v>201601</v>
      </c>
      <c r="S458" s="12">
        <v>122</v>
      </c>
      <c r="T458" s="12" t="s">
        <v>4281</v>
      </c>
      <c r="U458" s="12" t="s">
        <v>4408</v>
      </c>
    </row>
    <row r="459" spans="1:21">
      <c r="A459" s="12">
        <v>69310</v>
      </c>
      <c r="B459" s="12">
        <v>2</v>
      </c>
      <c r="C459" s="12">
        <v>49.7</v>
      </c>
      <c r="D459" s="12"/>
      <c r="E459" s="12">
        <v>2</v>
      </c>
      <c r="F459" s="12">
        <v>0</v>
      </c>
      <c r="G459" s="12">
        <v>0</v>
      </c>
      <c r="H459" s="12">
        <v>0</v>
      </c>
      <c r="I459" s="12"/>
      <c r="J459" s="12"/>
      <c r="K459" s="12"/>
      <c r="L459" s="12"/>
      <c r="M459" s="12"/>
      <c r="N459" s="12"/>
      <c r="O459" s="12"/>
      <c r="P459" s="12">
        <v>1</v>
      </c>
      <c r="Q459" s="12">
        <v>178</v>
      </c>
      <c r="R459" s="12">
        <v>201601</v>
      </c>
      <c r="S459" s="12">
        <v>122</v>
      </c>
      <c r="T459" s="12" t="s">
        <v>4281</v>
      </c>
      <c r="U459" s="12" t="s">
        <v>4409</v>
      </c>
    </row>
    <row r="460" spans="1:21">
      <c r="A460" s="12">
        <v>69310</v>
      </c>
      <c r="B460" s="12">
        <v>2</v>
      </c>
      <c r="C460" s="12">
        <v>41.1</v>
      </c>
      <c r="D460" s="12"/>
      <c r="E460" s="12">
        <v>2</v>
      </c>
      <c r="F460" s="12">
        <v>0</v>
      </c>
      <c r="G460" s="12">
        <v>0</v>
      </c>
      <c r="H460" s="12">
        <v>0</v>
      </c>
      <c r="I460" s="12"/>
      <c r="J460" s="12"/>
      <c r="K460" s="12"/>
      <c r="L460" s="12"/>
      <c r="M460" s="12"/>
      <c r="N460" s="12"/>
      <c r="O460" s="12"/>
      <c r="P460" s="12">
        <v>1</v>
      </c>
      <c r="Q460" s="12">
        <v>178</v>
      </c>
      <c r="R460" s="12">
        <v>201601</v>
      </c>
      <c r="S460" s="12">
        <v>122</v>
      </c>
      <c r="T460" s="12" t="s">
        <v>4281</v>
      </c>
      <c r="U460" s="12" t="s">
        <v>4410</v>
      </c>
    </row>
    <row r="461" spans="1:21">
      <c r="A461" s="12">
        <v>68550</v>
      </c>
      <c r="B461" s="12">
        <v>1</v>
      </c>
      <c r="C461" s="12"/>
      <c r="D461" s="12">
        <v>43.2</v>
      </c>
      <c r="E461" s="12">
        <v>2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>
        <v>1</v>
      </c>
      <c r="Q461" s="12">
        <v>178</v>
      </c>
      <c r="R461" s="12">
        <v>201601</v>
      </c>
      <c r="S461" s="12">
        <v>110</v>
      </c>
      <c r="T461" s="12" t="s">
        <v>71</v>
      </c>
      <c r="U461" s="12" t="s">
        <v>4411</v>
      </c>
    </row>
    <row r="462" spans="1:21">
      <c r="A462" s="12">
        <v>68550</v>
      </c>
      <c r="B462" s="12">
        <v>1</v>
      </c>
      <c r="C462" s="12"/>
      <c r="D462" s="12">
        <v>28.2</v>
      </c>
      <c r="E462" s="12">
        <v>2</v>
      </c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>
        <v>1</v>
      </c>
      <c r="Q462" s="12">
        <v>178</v>
      </c>
      <c r="R462" s="12">
        <v>201601</v>
      </c>
      <c r="S462" s="12">
        <v>110</v>
      </c>
      <c r="T462" s="12" t="s">
        <v>71</v>
      </c>
      <c r="U462" s="12" t="s">
        <v>4412</v>
      </c>
    </row>
    <row r="463" spans="1:21">
      <c r="A463" s="12">
        <v>68550</v>
      </c>
      <c r="B463" s="12">
        <v>1</v>
      </c>
      <c r="C463" s="12"/>
      <c r="D463" s="12">
        <v>37.799999999999997</v>
      </c>
      <c r="E463" s="12">
        <v>2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>
        <v>1</v>
      </c>
      <c r="Q463" s="12">
        <v>178</v>
      </c>
      <c r="R463" s="12">
        <v>201601</v>
      </c>
      <c r="S463" s="12">
        <v>110</v>
      </c>
      <c r="T463" s="12" t="s">
        <v>71</v>
      </c>
      <c r="U463" s="12" t="s">
        <v>4413</v>
      </c>
    </row>
    <row r="464" spans="1:21">
      <c r="A464" s="12">
        <v>68550</v>
      </c>
      <c r="B464" s="12">
        <v>1</v>
      </c>
      <c r="C464" s="12"/>
      <c r="D464" s="12">
        <v>41.1</v>
      </c>
      <c r="E464" s="12">
        <v>2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>
        <v>1</v>
      </c>
      <c r="Q464" s="12">
        <v>178</v>
      </c>
      <c r="R464" s="12">
        <v>201601</v>
      </c>
      <c r="S464" s="12">
        <v>110</v>
      </c>
      <c r="T464" s="12" t="s">
        <v>71</v>
      </c>
      <c r="U464" s="12" t="s">
        <v>4414</v>
      </c>
    </row>
    <row r="465" spans="1:21">
      <c r="A465" s="12">
        <v>68550</v>
      </c>
      <c r="B465" s="12">
        <v>1</v>
      </c>
      <c r="C465" s="12"/>
      <c r="D465" s="12">
        <v>41.1</v>
      </c>
      <c r="E465" s="12">
        <v>2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>
        <v>1</v>
      </c>
      <c r="Q465" s="12">
        <v>178</v>
      </c>
      <c r="R465" s="12">
        <v>201601</v>
      </c>
      <c r="S465" s="12">
        <v>110</v>
      </c>
      <c r="T465" s="12" t="s">
        <v>71</v>
      </c>
      <c r="U465" s="12" t="s">
        <v>4415</v>
      </c>
    </row>
    <row r="466" spans="1:21">
      <c r="A466" s="12">
        <v>68550</v>
      </c>
      <c r="B466" s="12">
        <v>1</v>
      </c>
      <c r="C466" s="12"/>
      <c r="D466" s="12">
        <v>41</v>
      </c>
      <c r="E466" s="12">
        <v>2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>
        <v>1</v>
      </c>
      <c r="Q466" s="12">
        <v>178</v>
      </c>
      <c r="R466" s="12">
        <v>201601</v>
      </c>
      <c r="S466" s="12">
        <v>110</v>
      </c>
      <c r="T466" s="12" t="s">
        <v>71</v>
      </c>
      <c r="U466" s="12" t="s">
        <v>4416</v>
      </c>
    </row>
    <row r="467" spans="1:21">
      <c r="A467" s="12">
        <v>68550</v>
      </c>
      <c r="B467" s="12">
        <v>1</v>
      </c>
      <c r="C467" s="12"/>
      <c r="D467" s="12">
        <v>41</v>
      </c>
      <c r="E467" s="12">
        <v>2</v>
      </c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>
        <v>1</v>
      </c>
      <c r="Q467" s="12">
        <v>178</v>
      </c>
      <c r="R467" s="12">
        <v>201601</v>
      </c>
      <c r="S467" s="12">
        <v>110</v>
      </c>
      <c r="T467" s="12" t="s">
        <v>71</v>
      </c>
      <c r="U467" s="12" t="s">
        <v>4417</v>
      </c>
    </row>
    <row r="468" spans="1:21">
      <c r="A468" s="12">
        <v>68550</v>
      </c>
      <c r="B468" s="12">
        <v>1</v>
      </c>
      <c r="C468" s="12"/>
      <c r="D468" s="12">
        <v>41</v>
      </c>
      <c r="E468" s="12">
        <v>2</v>
      </c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>
        <v>1</v>
      </c>
      <c r="Q468" s="12">
        <v>178</v>
      </c>
      <c r="R468" s="12">
        <v>201601</v>
      </c>
      <c r="S468" s="12">
        <v>110</v>
      </c>
      <c r="T468" s="12" t="s">
        <v>71</v>
      </c>
      <c r="U468" s="12" t="s">
        <v>4418</v>
      </c>
    </row>
    <row r="469" spans="1:21">
      <c r="A469" s="12">
        <v>68550</v>
      </c>
      <c r="B469" s="12">
        <v>1</v>
      </c>
      <c r="C469" s="12"/>
      <c r="D469" s="12">
        <v>41</v>
      </c>
      <c r="E469" s="12">
        <v>2</v>
      </c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>
        <v>1</v>
      </c>
      <c r="Q469" s="12">
        <v>178</v>
      </c>
      <c r="R469" s="12">
        <v>201601</v>
      </c>
      <c r="S469" s="12">
        <v>110</v>
      </c>
      <c r="T469" s="12" t="s">
        <v>71</v>
      </c>
      <c r="U469" s="12" t="s">
        <v>4419</v>
      </c>
    </row>
    <row r="470" spans="1:21">
      <c r="A470" s="12">
        <v>68550</v>
      </c>
      <c r="B470" s="12">
        <v>1</v>
      </c>
      <c r="C470" s="12"/>
      <c r="D470" s="12">
        <v>40.9</v>
      </c>
      <c r="E470" s="12">
        <v>2</v>
      </c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>
        <v>1</v>
      </c>
      <c r="Q470" s="12">
        <v>178</v>
      </c>
      <c r="R470" s="12">
        <v>201601</v>
      </c>
      <c r="S470" s="12">
        <v>110</v>
      </c>
      <c r="T470" s="12" t="s">
        <v>71</v>
      </c>
      <c r="U470" s="12" t="s">
        <v>4420</v>
      </c>
    </row>
    <row r="471" spans="1:21">
      <c r="A471" s="12">
        <v>68550</v>
      </c>
      <c r="B471" s="12">
        <v>1</v>
      </c>
      <c r="C471" s="12"/>
      <c r="D471" s="12">
        <v>40.9</v>
      </c>
      <c r="E471" s="12">
        <v>2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>
        <v>1</v>
      </c>
      <c r="Q471" s="12">
        <v>178</v>
      </c>
      <c r="R471" s="12">
        <v>201601</v>
      </c>
      <c r="S471" s="12">
        <v>110</v>
      </c>
      <c r="T471" s="12" t="s">
        <v>71</v>
      </c>
      <c r="U471" s="12" t="s">
        <v>4421</v>
      </c>
    </row>
    <row r="472" spans="1:21">
      <c r="A472" s="12">
        <v>68550</v>
      </c>
      <c r="B472" s="12">
        <v>1</v>
      </c>
      <c r="C472" s="12"/>
      <c r="D472" s="12">
        <v>40.9</v>
      </c>
      <c r="E472" s="12">
        <v>2</v>
      </c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>
        <v>1</v>
      </c>
      <c r="Q472" s="12">
        <v>178</v>
      </c>
      <c r="R472" s="12">
        <v>201601</v>
      </c>
      <c r="S472" s="12">
        <v>110</v>
      </c>
      <c r="T472" s="12" t="s">
        <v>71</v>
      </c>
      <c r="U472" s="12" t="s">
        <v>4422</v>
      </c>
    </row>
    <row r="473" spans="1:21">
      <c r="A473" s="12">
        <v>68550</v>
      </c>
      <c r="B473" s="12">
        <v>1</v>
      </c>
      <c r="C473" s="12"/>
      <c r="D473" s="12">
        <v>40.9</v>
      </c>
      <c r="E473" s="12">
        <v>2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>
        <v>1</v>
      </c>
      <c r="Q473" s="12">
        <v>178</v>
      </c>
      <c r="R473" s="12">
        <v>201601</v>
      </c>
      <c r="S473" s="12">
        <v>110</v>
      </c>
      <c r="T473" s="12" t="s">
        <v>71</v>
      </c>
      <c r="U473" s="12" t="s">
        <v>4423</v>
      </c>
    </row>
    <row r="474" spans="1:21">
      <c r="A474" s="12">
        <v>68550</v>
      </c>
      <c r="B474" s="12">
        <v>1</v>
      </c>
      <c r="C474" s="12"/>
      <c r="D474" s="12">
        <v>43.5</v>
      </c>
      <c r="E474" s="12">
        <v>2</v>
      </c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>
        <v>1</v>
      </c>
      <c r="Q474" s="12">
        <v>178</v>
      </c>
      <c r="R474" s="12">
        <v>201601</v>
      </c>
      <c r="S474" s="12">
        <v>110</v>
      </c>
      <c r="T474" s="12" t="s">
        <v>71</v>
      </c>
      <c r="U474" s="12" t="s">
        <v>4424</v>
      </c>
    </row>
    <row r="475" spans="1:21">
      <c r="A475" s="12">
        <v>68550</v>
      </c>
      <c r="B475" s="12">
        <v>1</v>
      </c>
      <c r="C475" s="12"/>
      <c r="D475" s="12">
        <v>40.6</v>
      </c>
      <c r="E475" s="12">
        <v>2</v>
      </c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>
        <v>1</v>
      </c>
      <c r="Q475" s="12">
        <v>178</v>
      </c>
      <c r="R475" s="12">
        <v>201601</v>
      </c>
      <c r="S475" s="12">
        <v>110</v>
      </c>
      <c r="T475" s="12" t="s">
        <v>71</v>
      </c>
      <c r="U475" s="12" t="s">
        <v>4425</v>
      </c>
    </row>
    <row r="476" spans="1:21">
      <c r="A476" s="12">
        <v>68550</v>
      </c>
      <c r="B476" s="12">
        <v>1</v>
      </c>
      <c r="C476" s="12"/>
      <c r="D476" s="12">
        <v>40.6</v>
      </c>
      <c r="E476" s="12">
        <v>2</v>
      </c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>
        <v>1</v>
      </c>
      <c r="Q476" s="12">
        <v>178</v>
      </c>
      <c r="R476" s="12">
        <v>201601</v>
      </c>
      <c r="S476" s="12">
        <v>110</v>
      </c>
      <c r="T476" s="12" t="s">
        <v>71</v>
      </c>
      <c r="U476" s="12" t="s">
        <v>4426</v>
      </c>
    </row>
    <row r="477" spans="1:21">
      <c r="A477" s="12">
        <v>68550</v>
      </c>
      <c r="B477" s="12">
        <v>1</v>
      </c>
      <c r="C477" s="12"/>
      <c r="D477" s="12">
        <v>43.9</v>
      </c>
      <c r="E477" s="12">
        <v>2</v>
      </c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>
        <v>1</v>
      </c>
      <c r="Q477" s="12">
        <v>178</v>
      </c>
      <c r="R477" s="12">
        <v>201601</v>
      </c>
      <c r="S477" s="12">
        <v>110</v>
      </c>
      <c r="T477" s="12" t="s">
        <v>71</v>
      </c>
      <c r="U477" s="12" t="s">
        <v>4427</v>
      </c>
    </row>
    <row r="478" spans="1:21">
      <c r="A478" s="12">
        <v>68550</v>
      </c>
      <c r="B478" s="12">
        <v>1</v>
      </c>
      <c r="C478" s="12"/>
      <c r="D478" s="12">
        <v>39.299999999999997</v>
      </c>
      <c r="E478" s="12">
        <v>2</v>
      </c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>
        <v>1</v>
      </c>
      <c r="Q478" s="12">
        <v>178</v>
      </c>
      <c r="R478" s="12">
        <v>201601</v>
      </c>
      <c r="S478" s="12">
        <v>110</v>
      </c>
      <c r="T478" s="12" t="s">
        <v>71</v>
      </c>
      <c r="U478" s="12" t="s">
        <v>4428</v>
      </c>
    </row>
    <row r="479" spans="1:21">
      <c r="A479" s="12">
        <v>68550</v>
      </c>
      <c r="B479" s="12">
        <v>1</v>
      </c>
      <c r="C479" s="12"/>
      <c r="D479" s="12">
        <v>39.299999999999997</v>
      </c>
      <c r="E479" s="12">
        <v>2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>
        <v>1</v>
      </c>
      <c r="Q479" s="12">
        <v>178</v>
      </c>
      <c r="R479" s="12">
        <v>201601</v>
      </c>
      <c r="S479" s="12">
        <v>110</v>
      </c>
      <c r="T479" s="12" t="s">
        <v>71</v>
      </c>
      <c r="U479" s="12" t="s">
        <v>4429</v>
      </c>
    </row>
    <row r="480" spans="1:21">
      <c r="A480" s="12">
        <v>68550</v>
      </c>
      <c r="B480" s="12">
        <v>1</v>
      </c>
      <c r="C480" s="12"/>
      <c r="D480" s="12">
        <v>41.7</v>
      </c>
      <c r="E480" s="12">
        <v>2</v>
      </c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>
        <v>1</v>
      </c>
      <c r="Q480" s="12">
        <v>178</v>
      </c>
      <c r="R480" s="12">
        <v>201601</v>
      </c>
      <c r="S480" s="12">
        <v>110</v>
      </c>
      <c r="T480" s="12" t="s">
        <v>71</v>
      </c>
      <c r="U480" s="12" t="s">
        <v>4430</v>
      </c>
    </row>
    <row r="481" spans="1:21">
      <c r="A481" s="12">
        <v>68550</v>
      </c>
      <c r="B481" s="12">
        <v>1</v>
      </c>
      <c r="C481" s="12"/>
      <c r="D481" s="12">
        <v>91.8</v>
      </c>
      <c r="E481" s="12">
        <v>1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>
        <v>1</v>
      </c>
      <c r="Q481" s="12">
        <v>178</v>
      </c>
      <c r="R481" s="12">
        <v>201601</v>
      </c>
      <c r="S481" s="12">
        <v>110</v>
      </c>
      <c r="T481" s="12" t="s">
        <v>71</v>
      </c>
      <c r="U481" s="12" t="s">
        <v>4431</v>
      </c>
    </row>
    <row r="482" spans="1:21">
      <c r="A482" s="12">
        <v>68550</v>
      </c>
      <c r="B482" s="12">
        <v>1</v>
      </c>
      <c r="C482" s="12"/>
      <c r="D482" s="12">
        <v>91.9</v>
      </c>
      <c r="E482" s="12">
        <v>1</v>
      </c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>
        <v>1</v>
      </c>
      <c r="Q482" s="12">
        <v>178</v>
      </c>
      <c r="R482" s="12">
        <v>201601</v>
      </c>
      <c r="S482" s="12">
        <v>110</v>
      </c>
      <c r="T482" s="12" t="s">
        <v>71</v>
      </c>
      <c r="U482" s="12" t="s">
        <v>4432</v>
      </c>
    </row>
    <row r="483" spans="1:21">
      <c r="A483" s="12">
        <v>68550</v>
      </c>
      <c r="B483" s="12">
        <v>1</v>
      </c>
      <c r="C483" s="12"/>
      <c r="D483" s="12">
        <v>113.2</v>
      </c>
      <c r="E483" s="12">
        <v>1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>
        <v>1</v>
      </c>
      <c r="Q483" s="12">
        <v>178</v>
      </c>
      <c r="R483" s="12">
        <v>201601</v>
      </c>
      <c r="S483" s="12">
        <v>110</v>
      </c>
      <c r="T483" s="12" t="s">
        <v>71</v>
      </c>
      <c r="U483" s="12" t="s">
        <v>4433</v>
      </c>
    </row>
    <row r="484" spans="1:21">
      <c r="A484" s="12">
        <v>68550</v>
      </c>
      <c r="B484" s="12">
        <v>1</v>
      </c>
      <c r="C484" s="12"/>
      <c r="D484" s="12">
        <v>98.4</v>
      </c>
      <c r="E484" s="12">
        <v>3</v>
      </c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>
        <v>1</v>
      </c>
      <c r="Q484" s="12">
        <v>178</v>
      </c>
      <c r="R484" s="12">
        <v>201601</v>
      </c>
      <c r="S484" s="12">
        <v>110</v>
      </c>
      <c r="T484" s="12" t="s">
        <v>71</v>
      </c>
      <c r="U484" s="12" t="s">
        <v>4434</v>
      </c>
    </row>
    <row r="485" spans="1:21">
      <c r="A485" s="12">
        <v>68550</v>
      </c>
      <c r="B485" s="12">
        <v>1</v>
      </c>
      <c r="C485" s="12"/>
      <c r="D485" s="12">
        <v>117.1</v>
      </c>
      <c r="E485" s="12">
        <v>4</v>
      </c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>
        <v>1</v>
      </c>
      <c r="Q485" s="12">
        <v>178</v>
      </c>
      <c r="R485" s="12">
        <v>201601</v>
      </c>
      <c r="S485" s="12">
        <v>110</v>
      </c>
      <c r="T485" s="12" t="s">
        <v>71</v>
      </c>
      <c r="U485" s="12" t="s">
        <v>4435</v>
      </c>
    </row>
    <row r="486" spans="1:21">
      <c r="A486" s="12">
        <v>68550</v>
      </c>
      <c r="B486" s="12">
        <v>1</v>
      </c>
      <c r="C486" s="12"/>
      <c r="D486" s="12">
        <v>94</v>
      </c>
      <c r="E486" s="12">
        <v>2</v>
      </c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>
        <v>1</v>
      </c>
      <c r="Q486" s="12">
        <v>178</v>
      </c>
      <c r="R486" s="12">
        <v>201601</v>
      </c>
      <c r="S486" s="12">
        <v>110</v>
      </c>
      <c r="T486" s="12" t="s">
        <v>71</v>
      </c>
      <c r="U486" s="12" t="s">
        <v>4436</v>
      </c>
    </row>
    <row r="487" spans="1:21">
      <c r="A487" s="12">
        <v>68550</v>
      </c>
      <c r="B487" s="12">
        <v>1</v>
      </c>
      <c r="C487" s="12"/>
      <c r="D487" s="12">
        <v>96.4</v>
      </c>
      <c r="E487" s="12">
        <v>2</v>
      </c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>
        <v>1</v>
      </c>
      <c r="Q487" s="12">
        <v>178</v>
      </c>
      <c r="R487" s="12">
        <v>201601</v>
      </c>
      <c r="S487" s="12">
        <v>110</v>
      </c>
      <c r="T487" s="12" t="s">
        <v>71</v>
      </c>
      <c r="U487" s="12" t="s">
        <v>4437</v>
      </c>
    </row>
    <row r="488" spans="1:21">
      <c r="A488" s="12">
        <v>68550</v>
      </c>
      <c r="B488" s="12">
        <v>1</v>
      </c>
      <c r="C488" s="12"/>
      <c r="D488" s="12">
        <v>91.1</v>
      </c>
      <c r="E488" s="12">
        <v>2</v>
      </c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>
        <v>1</v>
      </c>
      <c r="Q488" s="12">
        <v>178</v>
      </c>
      <c r="R488" s="12">
        <v>201601</v>
      </c>
      <c r="S488" s="12">
        <v>110</v>
      </c>
      <c r="T488" s="12" t="s">
        <v>71</v>
      </c>
      <c r="U488" s="12" t="s">
        <v>4438</v>
      </c>
    </row>
    <row r="489" spans="1:21">
      <c r="A489" s="12">
        <v>68550</v>
      </c>
      <c r="B489" s="12">
        <v>1</v>
      </c>
      <c r="C489" s="12"/>
      <c r="D489" s="12">
        <v>69.8</v>
      </c>
      <c r="E489" s="12">
        <v>3</v>
      </c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>
        <v>1</v>
      </c>
      <c r="Q489" s="12">
        <v>178</v>
      </c>
      <c r="R489" s="12">
        <v>201601</v>
      </c>
      <c r="S489" s="12">
        <v>110</v>
      </c>
      <c r="T489" s="12" t="s">
        <v>71</v>
      </c>
      <c r="U489" s="12" t="s">
        <v>4439</v>
      </c>
    </row>
    <row r="490" spans="1:21">
      <c r="A490" s="12">
        <v>68550</v>
      </c>
      <c r="B490" s="12">
        <v>1</v>
      </c>
      <c r="C490" s="12"/>
      <c r="D490" s="12">
        <v>89.7</v>
      </c>
      <c r="E490" s="12">
        <v>2</v>
      </c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>
        <v>1</v>
      </c>
      <c r="Q490" s="12">
        <v>178</v>
      </c>
      <c r="R490" s="12">
        <v>201601</v>
      </c>
      <c r="S490" s="12">
        <v>110</v>
      </c>
      <c r="T490" s="12" t="s">
        <v>71</v>
      </c>
      <c r="U490" s="12" t="s">
        <v>4440</v>
      </c>
    </row>
    <row r="491" spans="1:21">
      <c r="A491" s="12">
        <v>69330</v>
      </c>
      <c r="B491" s="12">
        <v>1</v>
      </c>
      <c r="C491" s="12">
        <v>144</v>
      </c>
      <c r="D491" s="12"/>
      <c r="E491" s="12">
        <v>2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>
        <v>1</v>
      </c>
      <c r="Q491" s="12">
        <v>178</v>
      </c>
      <c r="R491" s="12">
        <v>201601</v>
      </c>
      <c r="S491" s="12">
        <v>110</v>
      </c>
      <c r="T491" s="12" t="s">
        <v>71</v>
      </c>
      <c r="U491" s="12" t="s">
        <v>4441</v>
      </c>
    </row>
    <row r="492" spans="1:21">
      <c r="A492" s="12">
        <v>69310</v>
      </c>
      <c r="B492" s="12">
        <v>2</v>
      </c>
      <c r="C492" s="12">
        <v>75.599999999999994</v>
      </c>
      <c r="D492" s="12"/>
      <c r="E492" s="12">
        <v>2</v>
      </c>
      <c r="F492" s="12">
        <v>0</v>
      </c>
      <c r="G492" s="12">
        <v>0</v>
      </c>
      <c r="H492" s="12">
        <v>0</v>
      </c>
      <c r="I492" s="12"/>
      <c r="J492" s="12"/>
      <c r="K492" s="12"/>
      <c r="L492" s="12"/>
      <c r="M492" s="12"/>
      <c r="N492" s="12"/>
      <c r="O492" s="12"/>
      <c r="P492" s="12">
        <v>1</v>
      </c>
      <c r="Q492" s="12">
        <v>178</v>
      </c>
      <c r="R492" s="12">
        <v>201601</v>
      </c>
      <c r="S492" s="12">
        <v>110</v>
      </c>
      <c r="T492" s="12" t="s">
        <v>71</v>
      </c>
      <c r="U492" s="12" t="s">
        <v>4442</v>
      </c>
    </row>
    <row r="493" spans="1:21">
      <c r="A493" s="12">
        <v>69335</v>
      </c>
      <c r="B493" s="12">
        <v>1</v>
      </c>
      <c r="C493" s="12">
        <v>81.599999999999994</v>
      </c>
      <c r="D493" s="12"/>
      <c r="E493" s="12">
        <v>2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>
        <v>1</v>
      </c>
      <c r="Q493" s="12">
        <v>178</v>
      </c>
      <c r="R493" s="12">
        <v>201601</v>
      </c>
      <c r="S493" s="12">
        <v>110</v>
      </c>
      <c r="T493" s="12" t="s">
        <v>71</v>
      </c>
      <c r="U493" s="12" t="s">
        <v>4443</v>
      </c>
    </row>
    <row r="494" spans="1:21">
      <c r="A494" s="12">
        <v>69335</v>
      </c>
      <c r="B494" s="12">
        <v>1</v>
      </c>
      <c r="C494" s="12">
        <v>79.400000000000006</v>
      </c>
      <c r="D494" s="12"/>
      <c r="E494" s="12">
        <v>1</v>
      </c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>
        <v>1</v>
      </c>
      <c r="Q494" s="12">
        <v>178</v>
      </c>
      <c r="R494" s="12">
        <v>201601</v>
      </c>
      <c r="S494" s="12">
        <v>110</v>
      </c>
      <c r="T494" s="12" t="s">
        <v>71</v>
      </c>
      <c r="U494" s="12" t="s">
        <v>4444</v>
      </c>
    </row>
    <row r="495" spans="1:21">
      <c r="A495" s="12">
        <v>69335</v>
      </c>
      <c r="B495" s="12">
        <v>2</v>
      </c>
      <c r="C495" s="12">
        <v>101.8</v>
      </c>
      <c r="D495" s="12"/>
      <c r="E495" s="12">
        <v>3</v>
      </c>
      <c r="F495" s="12">
        <v>0</v>
      </c>
      <c r="G495" s="12">
        <v>0</v>
      </c>
      <c r="H495" s="12">
        <v>1</v>
      </c>
      <c r="I495" s="12"/>
      <c r="J495" s="12"/>
      <c r="K495" s="12"/>
      <c r="L495" s="12"/>
      <c r="M495" s="12"/>
      <c r="N495" s="12"/>
      <c r="O495" s="12"/>
      <c r="P495" s="12">
        <v>1</v>
      </c>
      <c r="Q495" s="12">
        <v>178</v>
      </c>
      <c r="R495" s="12">
        <v>201601</v>
      </c>
      <c r="S495" s="12">
        <v>110</v>
      </c>
      <c r="T495" s="12" t="s">
        <v>71</v>
      </c>
      <c r="U495" s="12" t="s">
        <v>4445</v>
      </c>
    </row>
    <row r="496" spans="1:21">
      <c r="A496" s="12">
        <v>69335</v>
      </c>
      <c r="B496" s="12">
        <v>2</v>
      </c>
      <c r="C496" s="12">
        <v>92.8</v>
      </c>
      <c r="D496" s="12"/>
      <c r="E496" s="12">
        <v>3</v>
      </c>
      <c r="F496" s="12">
        <v>0</v>
      </c>
      <c r="G496" s="12">
        <v>0</v>
      </c>
      <c r="H496" s="12">
        <v>1</v>
      </c>
      <c r="I496" s="12"/>
      <c r="J496" s="12"/>
      <c r="K496" s="12"/>
      <c r="L496" s="12"/>
      <c r="M496" s="12"/>
      <c r="N496" s="12"/>
      <c r="O496" s="12"/>
      <c r="P496" s="12">
        <v>1</v>
      </c>
      <c r="Q496" s="12">
        <v>178</v>
      </c>
      <c r="R496" s="12">
        <v>201601</v>
      </c>
      <c r="S496" s="12">
        <v>110</v>
      </c>
      <c r="T496" s="12" t="s">
        <v>71</v>
      </c>
      <c r="U496" s="12" t="s">
        <v>4446</v>
      </c>
    </row>
    <row r="497" spans="1:21">
      <c r="A497" s="12">
        <v>69335</v>
      </c>
      <c r="B497" s="12">
        <v>2</v>
      </c>
      <c r="C497" s="12">
        <v>77.3</v>
      </c>
      <c r="D497" s="12"/>
      <c r="E497" s="12">
        <v>3</v>
      </c>
      <c r="F497" s="12">
        <v>0</v>
      </c>
      <c r="G497" s="12">
        <v>0</v>
      </c>
      <c r="H497" s="12">
        <v>1</v>
      </c>
      <c r="I497" s="12"/>
      <c r="J497" s="12"/>
      <c r="K497" s="12"/>
      <c r="L497" s="12"/>
      <c r="M497" s="12"/>
      <c r="N497" s="12"/>
      <c r="O497" s="12"/>
      <c r="P497" s="12">
        <v>1</v>
      </c>
      <c r="Q497" s="12">
        <v>178</v>
      </c>
      <c r="R497" s="12">
        <v>201601</v>
      </c>
      <c r="S497" s="12">
        <v>110</v>
      </c>
      <c r="T497" s="12" t="s">
        <v>71</v>
      </c>
      <c r="U497" s="12" t="s">
        <v>4447</v>
      </c>
    </row>
    <row r="498" spans="1:21">
      <c r="A498" s="12">
        <v>69335</v>
      </c>
      <c r="B498" s="12">
        <v>2</v>
      </c>
      <c r="C498" s="12">
        <v>98.1</v>
      </c>
      <c r="D498" s="12"/>
      <c r="E498" s="12">
        <v>3</v>
      </c>
      <c r="F498" s="12">
        <v>0</v>
      </c>
      <c r="G498" s="12">
        <v>0</v>
      </c>
      <c r="H498" s="12">
        <v>1</v>
      </c>
      <c r="I498" s="12"/>
      <c r="J498" s="12"/>
      <c r="K498" s="12"/>
      <c r="L498" s="12"/>
      <c r="M498" s="12"/>
      <c r="N498" s="12"/>
      <c r="O498" s="12"/>
      <c r="P498" s="12">
        <v>1</v>
      </c>
      <c r="Q498" s="12">
        <v>178</v>
      </c>
      <c r="R498" s="12">
        <v>201601</v>
      </c>
      <c r="S498" s="12">
        <v>110</v>
      </c>
      <c r="T498" s="12" t="s">
        <v>71</v>
      </c>
      <c r="U498" s="12" t="s">
        <v>4448</v>
      </c>
    </row>
    <row r="499" spans="1:21">
      <c r="A499" s="12">
        <v>69335</v>
      </c>
      <c r="B499" s="12">
        <v>2</v>
      </c>
      <c r="C499" s="12">
        <v>78.599999999999994</v>
      </c>
      <c r="D499" s="12"/>
      <c r="E499" s="12">
        <v>3</v>
      </c>
      <c r="F499" s="12">
        <v>4</v>
      </c>
      <c r="G499" s="12">
        <v>1</v>
      </c>
      <c r="H499" s="12">
        <v>6</v>
      </c>
      <c r="I499" s="12"/>
      <c r="J499" s="12"/>
      <c r="K499" s="12"/>
      <c r="L499" s="12"/>
      <c r="M499" s="12"/>
      <c r="N499" s="12"/>
      <c r="O499" s="12"/>
      <c r="P499" s="12">
        <v>1</v>
      </c>
      <c r="Q499" s="12">
        <v>178</v>
      </c>
      <c r="R499" s="12">
        <v>201601</v>
      </c>
      <c r="S499" s="12">
        <v>110</v>
      </c>
      <c r="T499" s="12" t="s">
        <v>71</v>
      </c>
      <c r="U499" s="12" t="s">
        <v>4449</v>
      </c>
    </row>
    <row r="500" spans="1:21">
      <c r="A500" s="12">
        <v>69335</v>
      </c>
      <c r="B500" s="12">
        <v>2</v>
      </c>
      <c r="C500" s="12">
        <v>78.900000000000006</v>
      </c>
      <c r="D500" s="12"/>
      <c r="E500" s="12">
        <v>3</v>
      </c>
      <c r="F500" s="12">
        <v>4</v>
      </c>
      <c r="G500" s="12">
        <v>1</v>
      </c>
      <c r="H500" s="12">
        <v>5</v>
      </c>
      <c r="I500" s="12"/>
      <c r="J500" s="12"/>
      <c r="K500" s="12"/>
      <c r="L500" s="12"/>
      <c r="M500" s="12"/>
      <c r="N500" s="12"/>
      <c r="O500" s="12"/>
      <c r="P500" s="12">
        <v>1</v>
      </c>
      <c r="Q500" s="12">
        <v>178</v>
      </c>
      <c r="R500" s="12">
        <v>201601</v>
      </c>
      <c r="S500" s="12">
        <v>110</v>
      </c>
      <c r="T500" s="12" t="s">
        <v>71</v>
      </c>
      <c r="U500" s="12" t="s">
        <v>4450</v>
      </c>
    </row>
    <row r="501" spans="1:21">
      <c r="A501" s="12">
        <v>69335</v>
      </c>
      <c r="B501" s="12">
        <v>2</v>
      </c>
      <c r="C501" s="12">
        <v>90.6</v>
      </c>
      <c r="D501" s="12"/>
      <c r="E501" s="12">
        <v>3</v>
      </c>
      <c r="F501" s="12">
        <v>4</v>
      </c>
      <c r="G501" s="12">
        <v>1</v>
      </c>
      <c r="H501" s="12">
        <v>5</v>
      </c>
      <c r="I501" s="12"/>
      <c r="J501" s="12"/>
      <c r="K501" s="12"/>
      <c r="L501" s="12"/>
      <c r="M501" s="12"/>
      <c r="N501" s="12"/>
      <c r="O501" s="12"/>
      <c r="P501" s="12">
        <v>1</v>
      </c>
      <c r="Q501" s="12">
        <v>178</v>
      </c>
      <c r="R501" s="12">
        <v>201601</v>
      </c>
      <c r="S501" s="12">
        <v>110</v>
      </c>
      <c r="T501" s="12" t="s">
        <v>71</v>
      </c>
      <c r="U501" s="12" t="s">
        <v>4451</v>
      </c>
    </row>
    <row r="502" spans="1:21">
      <c r="A502" s="12">
        <v>69335</v>
      </c>
      <c r="B502" s="12">
        <v>2</v>
      </c>
      <c r="C502" s="12">
        <v>81.599999999999994</v>
      </c>
      <c r="D502" s="12"/>
      <c r="E502" s="12">
        <v>2</v>
      </c>
      <c r="F502" s="12">
        <v>4</v>
      </c>
      <c r="G502" s="12">
        <v>2</v>
      </c>
      <c r="H502" s="12">
        <v>4</v>
      </c>
      <c r="I502" s="12"/>
      <c r="J502" s="12"/>
      <c r="K502" s="12"/>
      <c r="L502" s="12"/>
      <c r="M502" s="12"/>
      <c r="N502" s="12"/>
      <c r="O502" s="12"/>
      <c r="P502" s="12">
        <v>1</v>
      </c>
      <c r="Q502" s="12">
        <v>178</v>
      </c>
      <c r="R502" s="12">
        <v>201601</v>
      </c>
      <c r="S502" s="12">
        <v>110</v>
      </c>
      <c r="T502" s="12" t="s">
        <v>71</v>
      </c>
      <c r="U502" s="12" t="s">
        <v>4452</v>
      </c>
    </row>
    <row r="503" spans="1:21">
      <c r="A503" s="12">
        <v>69335</v>
      </c>
      <c r="B503" s="12">
        <v>2</v>
      </c>
      <c r="C503" s="12">
        <v>104.8</v>
      </c>
      <c r="D503" s="12"/>
      <c r="E503" s="12">
        <v>0</v>
      </c>
      <c r="F503" s="12">
        <v>4</v>
      </c>
      <c r="G503" s="12">
        <v>2</v>
      </c>
      <c r="H503" s="12">
        <v>3</v>
      </c>
      <c r="I503" s="12"/>
      <c r="J503" s="12"/>
      <c r="K503" s="12"/>
      <c r="L503" s="12"/>
      <c r="M503" s="12"/>
      <c r="N503" s="12"/>
      <c r="O503" s="12"/>
      <c r="P503" s="12">
        <v>1</v>
      </c>
      <c r="Q503" s="12">
        <v>178</v>
      </c>
      <c r="R503" s="12">
        <v>201601</v>
      </c>
      <c r="S503" s="12">
        <v>110</v>
      </c>
      <c r="T503" s="12" t="s">
        <v>71</v>
      </c>
      <c r="U503" s="12" t="s">
        <v>4453</v>
      </c>
    </row>
    <row r="504" spans="1:21">
      <c r="A504" s="12">
        <v>69335</v>
      </c>
      <c r="B504" s="12">
        <v>2</v>
      </c>
      <c r="C504" s="12">
        <v>77</v>
      </c>
      <c r="D504" s="12"/>
      <c r="E504" s="12">
        <v>3</v>
      </c>
      <c r="F504" s="12">
        <v>4</v>
      </c>
      <c r="G504" s="12">
        <v>1</v>
      </c>
      <c r="H504" s="12">
        <v>5</v>
      </c>
      <c r="I504" s="12"/>
      <c r="J504" s="12"/>
      <c r="K504" s="12"/>
      <c r="L504" s="12"/>
      <c r="M504" s="12"/>
      <c r="N504" s="12"/>
      <c r="O504" s="12"/>
      <c r="P504" s="12">
        <v>1</v>
      </c>
      <c r="Q504" s="12">
        <v>178</v>
      </c>
      <c r="R504" s="12">
        <v>201601</v>
      </c>
      <c r="S504" s="12">
        <v>110</v>
      </c>
      <c r="T504" s="12" t="s">
        <v>71</v>
      </c>
      <c r="U504" s="12" t="s">
        <v>4454</v>
      </c>
    </row>
    <row r="505" spans="1:21">
      <c r="A505" s="12">
        <v>69335</v>
      </c>
      <c r="B505" s="12">
        <v>2</v>
      </c>
      <c r="C505" s="12">
        <v>89.7</v>
      </c>
      <c r="D505" s="12"/>
      <c r="E505" s="12">
        <v>3</v>
      </c>
      <c r="F505" s="12">
        <v>4</v>
      </c>
      <c r="G505" s="12">
        <v>2</v>
      </c>
      <c r="H505" s="12">
        <v>3</v>
      </c>
      <c r="I505" s="12"/>
      <c r="J505" s="12"/>
      <c r="K505" s="12"/>
      <c r="L505" s="12"/>
      <c r="M505" s="12"/>
      <c r="N505" s="12"/>
      <c r="O505" s="12"/>
      <c r="P505" s="12">
        <v>1</v>
      </c>
      <c r="Q505" s="12">
        <v>178</v>
      </c>
      <c r="R505" s="12">
        <v>201601</v>
      </c>
      <c r="S505" s="12">
        <v>110</v>
      </c>
      <c r="T505" s="12" t="s">
        <v>71</v>
      </c>
      <c r="U505" s="12" t="s">
        <v>4455</v>
      </c>
    </row>
    <row r="506" spans="1:21">
      <c r="A506" s="12">
        <v>69335</v>
      </c>
      <c r="B506" s="12">
        <v>2</v>
      </c>
      <c r="C506" s="12">
        <v>81.2</v>
      </c>
      <c r="D506" s="12"/>
      <c r="E506" s="12">
        <v>3</v>
      </c>
      <c r="F506" s="12">
        <v>4</v>
      </c>
      <c r="G506" s="12">
        <v>2</v>
      </c>
      <c r="H506" s="12">
        <v>2</v>
      </c>
      <c r="I506" s="12"/>
      <c r="J506" s="12"/>
      <c r="K506" s="12"/>
      <c r="L506" s="12"/>
      <c r="M506" s="12"/>
      <c r="N506" s="12"/>
      <c r="O506" s="12"/>
      <c r="P506" s="12">
        <v>1</v>
      </c>
      <c r="Q506" s="12">
        <v>178</v>
      </c>
      <c r="R506" s="12">
        <v>201601</v>
      </c>
      <c r="S506" s="12">
        <v>110</v>
      </c>
      <c r="T506" s="12" t="s">
        <v>71</v>
      </c>
      <c r="U506" s="12" t="s">
        <v>4456</v>
      </c>
    </row>
    <row r="507" spans="1:21">
      <c r="A507" s="12">
        <v>69335</v>
      </c>
      <c r="B507" s="12">
        <v>2</v>
      </c>
      <c r="C507" s="12">
        <v>86.6</v>
      </c>
      <c r="D507" s="12"/>
      <c r="E507" s="12">
        <v>3</v>
      </c>
      <c r="F507" s="12">
        <v>4</v>
      </c>
      <c r="G507" s="12">
        <v>1</v>
      </c>
      <c r="H507" s="12">
        <v>3</v>
      </c>
      <c r="I507" s="12"/>
      <c r="J507" s="12"/>
      <c r="K507" s="12"/>
      <c r="L507" s="12"/>
      <c r="M507" s="12"/>
      <c r="N507" s="12"/>
      <c r="O507" s="12"/>
      <c r="P507" s="12">
        <v>1</v>
      </c>
      <c r="Q507" s="12">
        <v>178</v>
      </c>
      <c r="R507" s="12">
        <v>201601</v>
      </c>
      <c r="S507" s="12">
        <v>110</v>
      </c>
      <c r="T507" s="12" t="s">
        <v>71</v>
      </c>
      <c r="U507" s="12" t="s">
        <v>4457</v>
      </c>
    </row>
    <row r="508" spans="1:21">
      <c r="A508" s="12">
        <v>69335</v>
      </c>
      <c r="B508" s="12">
        <v>2</v>
      </c>
      <c r="C508" s="12">
        <v>81.2</v>
      </c>
      <c r="D508" s="12"/>
      <c r="E508" s="12">
        <v>3</v>
      </c>
      <c r="F508" s="12">
        <v>4</v>
      </c>
      <c r="G508" s="12">
        <v>1</v>
      </c>
      <c r="H508" s="12">
        <v>5</v>
      </c>
      <c r="I508" s="12"/>
      <c r="J508" s="12"/>
      <c r="K508" s="12"/>
      <c r="L508" s="12"/>
      <c r="M508" s="12"/>
      <c r="N508" s="12"/>
      <c r="O508" s="12"/>
      <c r="P508" s="12">
        <v>1</v>
      </c>
      <c r="Q508" s="12">
        <v>178</v>
      </c>
      <c r="R508" s="12">
        <v>201601</v>
      </c>
      <c r="S508" s="12">
        <v>110</v>
      </c>
      <c r="T508" s="12" t="s">
        <v>71</v>
      </c>
      <c r="U508" s="12" t="s">
        <v>4458</v>
      </c>
    </row>
    <row r="509" spans="1:21">
      <c r="A509" s="12">
        <v>69335</v>
      </c>
      <c r="B509" s="12">
        <v>2</v>
      </c>
      <c r="C509" s="12">
        <v>87.1</v>
      </c>
      <c r="D509" s="12"/>
      <c r="E509" s="12">
        <v>3</v>
      </c>
      <c r="F509" s="12">
        <v>4</v>
      </c>
      <c r="G509" s="12">
        <v>1</v>
      </c>
      <c r="H509" s="12">
        <v>5</v>
      </c>
      <c r="I509" s="12"/>
      <c r="J509" s="12"/>
      <c r="K509" s="12"/>
      <c r="L509" s="12"/>
      <c r="M509" s="12"/>
      <c r="N509" s="12"/>
      <c r="O509" s="12"/>
      <c r="P509" s="12">
        <v>1</v>
      </c>
      <c r="Q509" s="12">
        <v>178</v>
      </c>
      <c r="R509" s="12">
        <v>201601</v>
      </c>
      <c r="S509" s="12">
        <v>110</v>
      </c>
      <c r="T509" s="12" t="s">
        <v>71</v>
      </c>
      <c r="U509" s="12" t="s">
        <v>4459</v>
      </c>
    </row>
    <row r="510" spans="1:21">
      <c r="A510" s="12">
        <v>69335</v>
      </c>
      <c r="B510" s="12">
        <v>2</v>
      </c>
      <c r="C510" s="12">
        <v>74.400000000000006</v>
      </c>
      <c r="D510" s="12"/>
      <c r="E510" s="12">
        <v>3</v>
      </c>
      <c r="F510" s="12">
        <v>4</v>
      </c>
      <c r="G510" s="12">
        <v>1</v>
      </c>
      <c r="H510" s="12">
        <v>5</v>
      </c>
      <c r="I510" s="12"/>
      <c r="J510" s="12"/>
      <c r="K510" s="12"/>
      <c r="L510" s="12"/>
      <c r="M510" s="12"/>
      <c r="N510" s="12"/>
      <c r="O510" s="12"/>
      <c r="P510" s="12">
        <v>1</v>
      </c>
      <c r="Q510" s="12">
        <v>178</v>
      </c>
      <c r="R510" s="12">
        <v>201601</v>
      </c>
      <c r="S510" s="12">
        <v>110</v>
      </c>
      <c r="T510" s="12" t="s">
        <v>71</v>
      </c>
      <c r="U510" s="12" t="s">
        <v>4460</v>
      </c>
    </row>
    <row r="511" spans="1:21">
      <c r="A511" s="12">
        <v>69335</v>
      </c>
      <c r="B511" s="12">
        <v>2</v>
      </c>
      <c r="C511" s="12">
        <v>86</v>
      </c>
      <c r="D511" s="12"/>
      <c r="E511" s="12">
        <v>3</v>
      </c>
      <c r="F511" s="12">
        <v>4</v>
      </c>
      <c r="G511" s="12">
        <v>1</v>
      </c>
      <c r="H511" s="12">
        <v>5</v>
      </c>
      <c r="I511" s="12"/>
      <c r="J511" s="12"/>
      <c r="K511" s="12"/>
      <c r="L511" s="12"/>
      <c r="M511" s="12"/>
      <c r="N511" s="12"/>
      <c r="O511" s="12"/>
      <c r="P511" s="12">
        <v>1</v>
      </c>
      <c r="Q511" s="12">
        <v>178</v>
      </c>
      <c r="R511" s="12">
        <v>201601</v>
      </c>
      <c r="S511" s="12">
        <v>110</v>
      </c>
      <c r="T511" s="12" t="s">
        <v>71</v>
      </c>
      <c r="U511" s="12" t="s">
        <v>4461</v>
      </c>
    </row>
    <row r="512" spans="1:21">
      <c r="A512" s="12">
        <v>69335</v>
      </c>
      <c r="B512" s="12">
        <v>2</v>
      </c>
      <c r="C512" s="12">
        <v>92.4</v>
      </c>
      <c r="D512" s="12"/>
      <c r="E512" s="12">
        <v>3</v>
      </c>
      <c r="F512" s="12">
        <v>4</v>
      </c>
      <c r="G512" s="12">
        <v>1</v>
      </c>
      <c r="H512" s="12">
        <v>4</v>
      </c>
      <c r="I512" s="12"/>
      <c r="J512" s="12"/>
      <c r="K512" s="12"/>
      <c r="L512" s="12"/>
      <c r="M512" s="12"/>
      <c r="N512" s="12"/>
      <c r="O512" s="12"/>
      <c r="P512" s="12">
        <v>1</v>
      </c>
      <c r="Q512" s="12">
        <v>178</v>
      </c>
      <c r="R512" s="12">
        <v>201601</v>
      </c>
      <c r="S512" s="12">
        <v>110</v>
      </c>
      <c r="T512" s="12" t="s">
        <v>71</v>
      </c>
      <c r="U512" s="12" t="s">
        <v>4462</v>
      </c>
    </row>
    <row r="513" spans="1:21">
      <c r="A513" s="12">
        <v>69335</v>
      </c>
      <c r="B513" s="12">
        <v>2</v>
      </c>
      <c r="C513" s="12">
        <v>90.5</v>
      </c>
      <c r="D513" s="12"/>
      <c r="E513" s="12">
        <v>4</v>
      </c>
      <c r="F513" s="12">
        <v>4</v>
      </c>
      <c r="G513" s="12">
        <v>2</v>
      </c>
      <c r="H513" s="12">
        <v>6</v>
      </c>
      <c r="I513" s="12"/>
      <c r="J513" s="12"/>
      <c r="K513" s="12"/>
      <c r="L513" s="12"/>
      <c r="M513" s="12"/>
      <c r="N513" s="12"/>
      <c r="O513" s="12"/>
      <c r="P513" s="12">
        <v>1</v>
      </c>
      <c r="Q513" s="12">
        <v>178</v>
      </c>
      <c r="R513" s="12">
        <v>201601</v>
      </c>
      <c r="S513" s="12">
        <v>110</v>
      </c>
      <c r="T513" s="12" t="s">
        <v>71</v>
      </c>
      <c r="U513" s="12" t="s">
        <v>4463</v>
      </c>
    </row>
    <row r="514" spans="1:21">
      <c r="A514" s="12">
        <v>69335</v>
      </c>
      <c r="B514" s="12">
        <v>2</v>
      </c>
      <c r="C514" s="12">
        <v>91.7</v>
      </c>
      <c r="D514" s="12"/>
      <c r="E514" s="12">
        <v>2</v>
      </c>
      <c r="F514" s="12">
        <v>4</v>
      </c>
      <c r="G514" s="12">
        <v>1</v>
      </c>
      <c r="H514" s="12">
        <v>5</v>
      </c>
      <c r="I514" s="12"/>
      <c r="J514" s="12"/>
      <c r="K514" s="12"/>
      <c r="L514" s="12"/>
      <c r="M514" s="12"/>
      <c r="N514" s="12"/>
      <c r="O514" s="12"/>
      <c r="P514" s="12">
        <v>1</v>
      </c>
      <c r="Q514" s="12">
        <v>178</v>
      </c>
      <c r="R514" s="12">
        <v>201601</v>
      </c>
      <c r="S514" s="12">
        <v>110</v>
      </c>
      <c r="T514" s="12" t="s">
        <v>71</v>
      </c>
      <c r="U514" s="12" t="s">
        <v>4464</v>
      </c>
    </row>
    <row r="515" spans="1:21">
      <c r="A515" s="12">
        <v>69335</v>
      </c>
      <c r="B515" s="12">
        <v>2</v>
      </c>
      <c r="C515" s="12">
        <v>80.400000000000006</v>
      </c>
      <c r="D515" s="12"/>
      <c r="E515" s="12">
        <v>2</v>
      </c>
      <c r="F515" s="12">
        <v>4</v>
      </c>
      <c r="G515" s="12">
        <v>2</v>
      </c>
      <c r="H515" s="12">
        <v>5</v>
      </c>
      <c r="I515" s="12"/>
      <c r="J515" s="12"/>
      <c r="K515" s="12"/>
      <c r="L515" s="12"/>
      <c r="M515" s="12"/>
      <c r="N515" s="12"/>
      <c r="O515" s="12"/>
      <c r="P515" s="12">
        <v>1</v>
      </c>
      <c r="Q515" s="12">
        <v>178</v>
      </c>
      <c r="R515" s="12">
        <v>201601</v>
      </c>
      <c r="S515" s="12">
        <v>110</v>
      </c>
      <c r="T515" s="12" t="s">
        <v>71</v>
      </c>
      <c r="U515" s="12" t="s">
        <v>4465</v>
      </c>
    </row>
    <row r="516" spans="1:21">
      <c r="A516" s="12">
        <v>69335</v>
      </c>
      <c r="B516" s="12">
        <v>2</v>
      </c>
      <c r="C516" s="12">
        <v>87</v>
      </c>
      <c r="D516" s="12"/>
      <c r="E516" s="12">
        <v>0</v>
      </c>
      <c r="F516" s="12">
        <v>3</v>
      </c>
      <c r="G516" s="12">
        <v>2</v>
      </c>
      <c r="H516" s="12">
        <v>3</v>
      </c>
      <c r="I516" s="12"/>
      <c r="J516" s="12"/>
      <c r="K516" s="12"/>
      <c r="L516" s="12"/>
      <c r="M516" s="12"/>
      <c r="N516" s="12"/>
      <c r="O516" s="12"/>
      <c r="P516" s="12">
        <v>1</v>
      </c>
      <c r="Q516" s="12">
        <v>178</v>
      </c>
      <c r="R516" s="12">
        <v>201601</v>
      </c>
      <c r="S516" s="12">
        <v>110</v>
      </c>
      <c r="T516" s="12" t="s">
        <v>71</v>
      </c>
      <c r="U516" s="12" t="s">
        <v>4466</v>
      </c>
    </row>
    <row r="517" spans="1:21">
      <c r="A517" s="12">
        <v>69335</v>
      </c>
      <c r="B517" s="12">
        <v>2</v>
      </c>
      <c r="C517" s="12">
        <v>76.900000000000006</v>
      </c>
      <c r="D517" s="12"/>
      <c r="E517" s="12">
        <v>2</v>
      </c>
      <c r="F517" s="12">
        <v>4</v>
      </c>
      <c r="G517" s="12">
        <v>2</v>
      </c>
      <c r="H517" s="12">
        <v>5</v>
      </c>
      <c r="I517" s="12"/>
      <c r="J517" s="12"/>
      <c r="K517" s="12"/>
      <c r="L517" s="12"/>
      <c r="M517" s="12"/>
      <c r="N517" s="12"/>
      <c r="O517" s="12"/>
      <c r="P517" s="12">
        <v>1</v>
      </c>
      <c r="Q517" s="12">
        <v>178</v>
      </c>
      <c r="R517" s="12">
        <v>201601</v>
      </c>
      <c r="S517" s="12">
        <v>110</v>
      </c>
      <c r="T517" s="12" t="s">
        <v>71</v>
      </c>
      <c r="U517" s="12" t="s">
        <v>4467</v>
      </c>
    </row>
    <row r="518" spans="1:21">
      <c r="A518" s="12">
        <v>69335</v>
      </c>
      <c r="B518" s="12">
        <v>2</v>
      </c>
      <c r="C518" s="12">
        <v>87.5</v>
      </c>
      <c r="D518" s="12"/>
      <c r="E518" s="12">
        <v>3</v>
      </c>
      <c r="F518" s="12">
        <v>4</v>
      </c>
      <c r="G518" s="12">
        <v>1</v>
      </c>
      <c r="H518" s="12">
        <v>5</v>
      </c>
      <c r="I518" s="12"/>
      <c r="J518" s="12"/>
      <c r="K518" s="12"/>
      <c r="L518" s="12"/>
      <c r="M518" s="12"/>
      <c r="N518" s="12"/>
      <c r="O518" s="12"/>
      <c r="P518" s="12">
        <v>1</v>
      </c>
      <c r="Q518" s="12">
        <v>178</v>
      </c>
      <c r="R518" s="12">
        <v>201601</v>
      </c>
      <c r="S518" s="12">
        <v>110</v>
      </c>
      <c r="T518" s="12" t="s">
        <v>71</v>
      </c>
      <c r="U518" s="12" t="s">
        <v>4468</v>
      </c>
    </row>
    <row r="519" spans="1:21">
      <c r="A519" s="12">
        <v>69335</v>
      </c>
      <c r="B519" s="12">
        <v>2</v>
      </c>
      <c r="C519" s="12">
        <v>96.1</v>
      </c>
      <c r="D519" s="12"/>
      <c r="E519" s="12">
        <v>4</v>
      </c>
      <c r="F519" s="12">
        <v>4</v>
      </c>
      <c r="G519" s="12">
        <v>2</v>
      </c>
      <c r="H519" s="12">
        <v>5</v>
      </c>
      <c r="I519" s="12"/>
      <c r="J519" s="12"/>
      <c r="K519" s="12"/>
      <c r="L519" s="12"/>
      <c r="M519" s="12"/>
      <c r="N519" s="12"/>
      <c r="O519" s="12"/>
      <c r="P519" s="12">
        <v>1</v>
      </c>
      <c r="Q519" s="12">
        <v>178</v>
      </c>
      <c r="R519" s="12">
        <v>201601</v>
      </c>
      <c r="S519" s="12">
        <v>110</v>
      </c>
      <c r="T519" s="12" t="s">
        <v>71</v>
      </c>
      <c r="U519" s="12" t="s">
        <v>4469</v>
      </c>
    </row>
    <row r="520" spans="1:21">
      <c r="A520" s="12">
        <v>69335</v>
      </c>
      <c r="B520" s="12">
        <v>2</v>
      </c>
      <c r="C520" s="12">
        <v>91.2</v>
      </c>
      <c r="D520" s="12"/>
      <c r="E520" s="12">
        <v>4</v>
      </c>
      <c r="F520" s="12">
        <v>4</v>
      </c>
      <c r="G520" s="12">
        <v>1</v>
      </c>
      <c r="H520" s="12">
        <v>3</v>
      </c>
      <c r="I520" s="12"/>
      <c r="J520" s="12"/>
      <c r="K520" s="12"/>
      <c r="L520" s="12"/>
      <c r="M520" s="12"/>
      <c r="N520" s="12"/>
      <c r="O520" s="12"/>
      <c r="P520" s="12">
        <v>1</v>
      </c>
      <c r="Q520" s="12">
        <v>178</v>
      </c>
      <c r="R520" s="12">
        <v>201601</v>
      </c>
      <c r="S520" s="12">
        <v>110</v>
      </c>
      <c r="T520" s="12" t="s">
        <v>71</v>
      </c>
      <c r="U520" s="12" t="s">
        <v>4470</v>
      </c>
    </row>
    <row r="521" spans="1:21">
      <c r="A521" s="12">
        <v>69335</v>
      </c>
      <c r="B521" s="12">
        <v>2</v>
      </c>
      <c r="C521" s="12">
        <v>81.8</v>
      </c>
      <c r="D521" s="12"/>
      <c r="E521" s="12">
        <v>4</v>
      </c>
      <c r="F521" s="12">
        <v>4</v>
      </c>
      <c r="G521" s="12">
        <v>1</v>
      </c>
      <c r="H521" s="12">
        <v>5</v>
      </c>
      <c r="I521" s="12"/>
      <c r="J521" s="12"/>
      <c r="K521" s="12"/>
      <c r="L521" s="12"/>
      <c r="M521" s="12"/>
      <c r="N521" s="12"/>
      <c r="O521" s="12"/>
      <c r="P521" s="12">
        <v>1</v>
      </c>
      <c r="Q521" s="12">
        <v>178</v>
      </c>
      <c r="R521" s="12">
        <v>201601</v>
      </c>
      <c r="S521" s="12">
        <v>110</v>
      </c>
      <c r="T521" s="12" t="s">
        <v>71</v>
      </c>
      <c r="U521" s="12" t="s">
        <v>4471</v>
      </c>
    </row>
    <row r="522" spans="1:21">
      <c r="A522" s="12">
        <v>69335</v>
      </c>
      <c r="B522" s="12">
        <v>2</v>
      </c>
      <c r="C522" s="12">
        <v>80.599999999999994</v>
      </c>
      <c r="D522" s="12"/>
      <c r="E522" s="12">
        <v>4</v>
      </c>
      <c r="F522" s="12">
        <v>3</v>
      </c>
      <c r="G522" s="12">
        <v>2</v>
      </c>
      <c r="H522" s="12">
        <v>4</v>
      </c>
      <c r="I522" s="12"/>
      <c r="J522" s="12"/>
      <c r="K522" s="12"/>
      <c r="L522" s="12"/>
      <c r="M522" s="12"/>
      <c r="N522" s="12"/>
      <c r="O522" s="12"/>
      <c r="P522" s="12">
        <v>1</v>
      </c>
      <c r="Q522" s="12">
        <v>178</v>
      </c>
      <c r="R522" s="12">
        <v>201601</v>
      </c>
      <c r="S522" s="12">
        <v>110</v>
      </c>
      <c r="T522" s="12" t="s">
        <v>71</v>
      </c>
      <c r="U522" s="12" t="s">
        <v>4472</v>
      </c>
    </row>
    <row r="523" spans="1:21">
      <c r="A523" s="12">
        <v>69335</v>
      </c>
      <c r="B523" s="12">
        <v>2</v>
      </c>
      <c r="C523" s="12">
        <v>102.3</v>
      </c>
      <c r="D523" s="12"/>
      <c r="E523" s="12">
        <v>3</v>
      </c>
      <c r="F523" s="12">
        <v>4</v>
      </c>
      <c r="G523" s="12">
        <v>1</v>
      </c>
      <c r="H523" s="12">
        <v>5</v>
      </c>
      <c r="I523" s="12"/>
      <c r="J523" s="12"/>
      <c r="K523" s="12"/>
      <c r="L523" s="12"/>
      <c r="M523" s="12"/>
      <c r="N523" s="12"/>
      <c r="O523" s="12"/>
      <c r="P523" s="12">
        <v>1</v>
      </c>
      <c r="Q523" s="12">
        <v>178</v>
      </c>
      <c r="R523" s="12">
        <v>201601</v>
      </c>
      <c r="S523" s="12">
        <v>110</v>
      </c>
      <c r="T523" s="12" t="s">
        <v>71</v>
      </c>
      <c r="U523" s="12" t="s">
        <v>4473</v>
      </c>
    </row>
    <row r="524" spans="1:21">
      <c r="A524" s="12">
        <v>69335</v>
      </c>
      <c r="B524" s="12">
        <v>2</v>
      </c>
      <c r="C524" s="12">
        <v>84.4</v>
      </c>
      <c r="D524" s="12"/>
      <c r="E524" s="12">
        <v>0</v>
      </c>
      <c r="F524" s="12">
        <v>4</v>
      </c>
      <c r="G524" s="12">
        <v>2</v>
      </c>
      <c r="H524" s="12">
        <v>2</v>
      </c>
      <c r="I524" s="12"/>
      <c r="J524" s="12"/>
      <c r="K524" s="12"/>
      <c r="L524" s="12"/>
      <c r="M524" s="12"/>
      <c r="N524" s="12"/>
      <c r="O524" s="12"/>
      <c r="P524" s="12">
        <v>1</v>
      </c>
      <c r="Q524" s="12">
        <v>178</v>
      </c>
      <c r="R524" s="12">
        <v>201601</v>
      </c>
      <c r="S524" s="12">
        <v>110</v>
      </c>
      <c r="T524" s="12" t="s">
        <v>71</v>
      </c>
      <c r="U524" s="12" t="s">
        <v>4474</v>
      </c>
    </row>
    <row r="525" spans="1:21">
      <c r="A525" s="12">
        <v>69335</v>
      </c>
      <c r="B525" s="12">
        <v>2</v>
      </c>
      <c r="C525" s="12">
        <v>83.8</v>
      </c>
      <c r="D525" s="12"/>
      <c r="E525" s="12">
        <v>3</v>
      </c>
      <c r="F525" s="12">
        <v>4</v>
      </c>
      <c r="G525" s="12">
        <v>1</v>
      </c>
      <c r="H525" s="12">
        <v>6</v>
      </c>
      <c r="I525" s="12"/>
      <c r="J525" s="12"/>
      <c r="K525" s="12"/>
      <c r="L525" s="12"/>
      <c r="M525" s="12"/>
      <c r="N525" s="12"/>
      <c r="O525" s="12"/>
      <c r="P525" s="12">
        <v>1</v>
      </c>
      <c r="Q525" s="12">
        <v>178</v>
      </c>
      <c r="R525" s="12">
        <v>201601</v>
      </c>
      <c r="S525" s="12">
        <v>110</v>
      </c>
      <c r="T525" s="12" t="s">
        <v>71</v>
      </c>
      <c r="U525" s="12" t="s">
        <v>4475</v>
      </c>
    </row>
    <row r="526" spans="1:21">
      <c r="A526" s="12">
        <v>69335</v>
      </c>
      <c r="B526" s="12">
        <v>2</v>
      </c>
      <c r="C526" s="12">
        <v>99.8</v>
      </c>
      <c r="D526" s="12"/>
      <c r="E526" s="12">
        <v>3</v>
      </c>
      <c r="F526" s="12">
        <v>4</v>
      </c>
      <c r="G526" s="12">
        <v>2</v>
      </c>
      <c r="H526" s="12">
        <v>6</v>
      </c>
      <c r="I526" s="12"/>
      <c r="J526" s="12"/>
      <c r="K526" s="12"/>
      <c r="L526" s="12"/>
      <c r="M526" s="12"/>
      <c r="N526" s="12"/>
      <c r="O526" s="12"/>
      <c r="P526" s="12">
        <v>1</v>
      </c>
      <c r="Q526" s="12">
        <v>178</v>
      </c>
      <c r="R526" s="12">
        <v>201601</v>
      </c>
      <c r="S526" s="12">
        <v>110</v>
      </c>
      <c r="T526" s="12" t="s">
        <v>71</v>
      </c>
      <c r="U526" s="12" t="s">
        <v>4476</v>
      </c>
    </row>
    <row r="527" spans="1:21">
      <c r="A527" s="12">
        <v>69300</v>
      </c>
      <c r="B527" s="12">
        <v>1</v>
      </c>
      <c r="C527" s="12">
        <v>107.8</v>
      </c>
      <c r="D527" s="12"/>
      <c r="E527" s="12">
        <v>3</v>
      </c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>
        <v>1</v>
      </c>
      <c r="Q527" s="12">
        <v>178</v>
      </c>
      <c r="R527" s="12">
        <v>201601</v>
      </c>
      <c r="S527" s="12">
        <v>110</v>
      </c>
      <c r="T527" s="12" t="s">
        <v>71</v>
      </c>
      <c r="U527" s="12" t="s">
        <v>4477</v>
      </c>
    </row>
    <row r="528" spans="1:21">
      <c r="A528" s="12">
        <v>69300</v>
      </c>
      <c r="B528" s="12">
        <v>1</v>
      </c>
      <c r="C528" s="12">
        <v>101.1</v>
      </c>
      <c r="D528" s="12"/>
      <c r="E528" s="12">
        <v>2</v>
      </c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>
        <v>1</v>
      </c>
      <c r="Q528" s="12">
        <v>178</v>
      </c>
      <c r="R528" s="12">
        <v>201601</v>
      </c>
      <c r="S528" s="12">
        <v>110</v>
      </c>
      <c r="T528" s="12" t="s">
        <v>71</v>
      </c>
      <c r="U528" s="12" t="s">
        <v>4478</v>
      </c>
    </row>
    <row r="529" spans="1:21">
      <c r="A529" s="12">
        <v>69300</v>
      </c>
      <c r="B529" s="12">
        <v>1</v>
      </c>
      <c r="C529" s="12">
        <v>96.4</v>
      </c>
      <c r="D529" s="12"/>
      <c r="E529" s="12">
        <v>3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>
        <v>1</v>
      </c>
      <c r="Q529" s="12">
        <v>178</v>
      </c>
      <c r="R529" s="12">
        <v>201601</v>
      </c>
      <c r="S529" s="12">
        <v>110</v>
      </c>
      <c r="T529" s="12" t="s">
        <v>71</v>
      </c>
      <c r="U529" s="12" t="s">
        <v>4479</v>
      </c>
    </row>
    <row r="530" spans="1:21">
      <c r="A530" s="12">
        <v>69300</v>
      </c>
      <c r="B530" s="12">
        <v>1</v>
      </c>
      <c r="C530" s="12">
        <v>112.4</v>
      </c>
      <c r="D530" s="12"/>
      <c r="E530" s="12">
        <v>2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>
        <v>1</v>
      </c>
      <c r="Q530" s="12">
        <v>178</v>
      </c>
      <c r="R530" s="12">
        <v>201601</v>
      </c>
      <c r="S530" s="12">
        <v>110</v>
      </c>
      <c r="T530" s="12" t="s">
        <v>71</v>
      </c>
      <c r="U530" s="12" t="s">
        <v>4480</v>
      </c>
    </row>
    <row r="531" spans="1:21">
      <c r="A531" s="12">
        <v>69300</v>
      </c>
      <c r="B531" s="12">
        <v>1</v>
      </c>
      <c r="C531" s="12">
        <v>132.80000000000001</v>
      </c>
      <c r="D531" s="12"/>
      <c r="E531" s="12">
        <v>1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>
        <v>1</v>
      </c>
      <c r="Q531" s="12">
        <v>178</v>
      </c>
      <c r="R531" s="12">
        <v>201601</v>
      </c>
      <c r="S531" s="12">
        <v>110</v>
      </c>
      <c r="T531" s="12" t="s">
        <v>71</v>
      </c>
      <c r="U531" s="12" t="s">
        <v>4481</v>
      </c>
    </row>
    <row r="532" spans="1:21">
      <c r="A532" s="12">
        <v>69300</v>
      </c>
      <c r="B532" s="12">
        <v>1</v>
      </c>
      <c r="C532" s="12">
        <v>122.4</v>
      </c>
      <c r="D532" s="12"/>
      <c r="E532" s="12">
        <v>2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>
        <v>1</v>
      </c>
      <c r="Q532" s="12">
        <v>178</v>
      </c>
      <c r="R532" s="12">
        <v>201601</v>
      </c>
      <c r="S532" s="12">
        <v>110</v>
      </c>
      <c r="T532" s="12" t="s">
        <v>71</v>
      </c>
      <c r="U532" s="12" t="s">
        <v>4482</v>
      </c>
    </row>
    <row r="533" spans="1:21">
      <c r="A533" s="12">
        <v>69300</v>
      </c>
      <c r="B533" s="12">
        <v>1</v>
      </c>
      <c r="C533" s="12">
        <v>136.1</v>
      </c>
      <c r="D533" s="12"/>
      <c r="E533" s="12">
        <v>2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>
        <v>1</v>
      </c>
      <c r="Q533" s="12">
        <v>178</v>
      </c>
      <c r="R533" s="12">
        <v>201601</v>
      </c>
      <c r="S533" s="12">
        <v>110</v>
      </c>
      <c r="T533" s="12" t="s">
        <v>71</v>
      </c>
      <c r="U533" s="12" t="s">
        <v>4483</v>
      </c>
    </row>
    <row r="534" spans="1:21">
      <c r="A534" s="12">
        <v>69300</v>
      </c>
      <c r="B534" s="12">
        <v>1</v>
      </c>
      <c r="C534" s="12">
        <v>137.6</v>
      </c>
      <c r="D534" s="12"/>
      <c r="E534" s="12">
        <v>1</v>
      </c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>
        <v>1</v>
      </c>
      <c r="Q534" s="12">
        <v>178</v>
      </c>
      <c r="R534" s="12">
        <v>201601</v>
      </c>
      <c r="S534" s="12">
        <v>110</v>
      </c>
      <c r="T534" s="12" t="s">
        <v>71</v>
      </c>
      <c r="U534" s="12" t="s">
        <v>4484</v>
      </c>
    </row>
    <row r="535" spans="1:21">
      <c r="A535" s="12">
        <v>69300</v>
      </c>
      <c r="B535" s="12">
        <v>1</v>
      </c>
      <c r="C535" s="12">
        <v>143.69999999999999</v>
      </c>
      <c r="D535" s="12"/>
      <c r="E535" s="12">
        <v>1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>
        <v>1</v>
      </c>
      <c r="Q535" s="12">
        <v>178</v>
      </c>
      <c r="R535" s="12">
        <v>201601</v>
      </c>
      <c r="S535" s="12">
        <v>110</v>
      </c>
      <c r="T535" s="12" t="s">
        <v>71</v>
      </c>
      <c r="U535" s="12" t="s">
        <v>4485</v>
      </c>
    </row>
    <row r="536" spans="1:21">
      <c r="A536" s="12">
        <v>69300</v>
      </c>
      <c r="B536" s="12">
        <v>1</v>
      </c>
      <c r="C536" s="12">
        <v>105</v>
      </c>
      <c r="D536" s="12"/>
      <c r="E536" s="12">
        <v>2</v>
      </c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>
        <v>1</v>
      </c>
      <c r="Q536" s="12">
        <v>178</v>
      </c>
      <c r="R536" s="12">
        <v>201601</v>
      </c>
      <c r="S536" s="12">
        <v>110</v>
      </c>
      <c r="T536" s="12" t="s">
        <v>71</v>
      </c>
      <c r="U536" s="12" t="s">
        <v>4486</v>
      </c>
    </row>
    <row r="537" spans="1:21">
      <c r="A537" s="12">
        <v>69300</v>
      </c>
      <c r="B537" s="12">
        <v>2</v>
      </c>
      <c r="C537" s="12">
        <v>91.9</v>
      </c>
      <c r="D537" s="12"/>
      <c r="E537" s="12">
        <v>3</v>
      </c>
      <c r="F537" s="12">
        <v>0</v>
      </c>
      <c r="G537" s="12">
        <v>0</v>
      </c>
      <c r="H537" s="12">
        <v>1</v>
      </c>
      <c r="I537" s="12"/>
      <c r="J537" s="12"/>
      <c r="K537" s="12"/>
      <c r="L537" s="12"/>
      <c r="M537" s="12"/>
      <c r="N537" s="12"/>
      <c r="O537" s="12"/>
      <c r="P537" s="12">
        <v>1</v>
      </c>
      <c r="Q537" s="12">
        <v>178</v>
      </c>
      <c r="R537" s="12">
        <v>201601</v>
      </c>
      <c r="S537" s="12">
        <v>110</v>
      </c>
      <c r="T537" s="12" t="s">
        <v>71</v>
      </c>
      <c r="U537" s="12" t="s">
        <v>4487</v>
      </c>
    </row>
    <row r="538" spans="1:21">
      <c r="A538" s="12">
        <v>69300</v>
      </c>
      <c r="B538" s="12">
        <v>2</v>
      </c>
      <c r="C538" s="12">
        <v>107.5</v>
      </c>
      <c r="D538" s="12"/>
      <c r="E538" s="12">
        <v>0</v>
      </c>
      <c r="F538" s="12">
        <v>7</v>
      </c>
      <c r="G538" s="12">
        <v>2</v>
      </c>
      <c r="H538" s="12">
        <v>4</v>
      </c>
      <c r="I538" s="12"/>
      <c r="J538" s="12"/>
      <c r="K538" s="12"/>
      <c r="L538" s="12"/>
      <c r="M538" s="12"/>
      <c r="N538" s="12"/>
      <c r="O538" s="12"/>
      <c r="P538" s="12">
        <v>1</v>
      </c>
      <c r="Q538" s="12">
        <v>178</v>
      </c>
      <c r="R538" s="12">
        <v>201601</v>
      </c>
      <c r="S538" s="12">
        <v>110</v>
      </c>
      <c r="T538" s="12" t="s">
        <v>71</v>
      </c>
      <c r="U538" s="12" t="s">
        <v>4488</v>
      </c>
    </row>
    <row r="539" spans="1:21">
      <c r="A539" s="12">
        <v>69300</v>
      </c>
      <c r="B539" s="12">
        <v>2</v>
      </c>
      <c r="C539" s="12">
        <v>103.7</v>
      </c>
      <c r="D539" s="12"/>
      <c r="E539" s="12">
        <v>4</v>
      </c>
      <c r="F539" s="12">
        <v>0</v>
      </c>
      <c r="G539" s="12">
        <v>0</v>
      </c>
      <c r="H539" s="12">
        <v>1</v>
      </c>
      <c r="I539" s="12"/>
      <c r="J539" s="12"/>
      <c r="K539" s="12"/>
      <c r="L539" s="12"/>
      <c r="M539" s="12"/>
      <c r="N539" s="12"/>
      <c r="O539" s="12"/>
      <c r="P539" s="12">
        <v>1</v>
      </c>
      <c r="Q539" s="12">
        <v>178</v>
      </c>
      <c r="R539" s="12">
        <v>201601</v>
      </c>
      <c r="S539" s="12">
        <v>110</v>
      </c>
      <c r="T539" s="12" t="s">
        <v>71</v>
      </c>
      <c r="U539" s="12" t="s">
        <v>4489</v>
      </c>
    </row>
    <row r="540" spans="1:21">
      <c r="A540" s="12">
        <v>68550</v>
      </c>
      <c r="B540" s="12">
        <v>2</v>
      </c>
      <c r="C540" s="12"/>
      <c r="D540" s="12">
        <v>84.2</v>
      </c>
      <c r="E540" s="12">
        <v>4</v>
      </c>
      <c r="F540" s="12">
        <v>0</v>
      </c>
      <c r="G540" s="12">
        <v>0</v>
      </c>
      <c r="H540" s="12">
        <v>0</v>
      </c>
      <c r="I540" s="12"/>
      <c r="J540" s="12"/>
      <c r="K540" s="12"/>
      <c r="L540" s="12"/>
      <c r="M540" s="12"/>
      <c r="N540" s="12"/>
      <c r="O540" s="12"/>
      <c r="P540" s="12">
        <v>1</v>
      </c>
      <c r="Q540" s="12">
        <v>178</v>
      </c>
      <c r="R540" s="12">
        <v>201601</v>
      </c>
      <c r="S540" s="12">
        <v>110</v>
      </c>
      <c r="T540" s="12" t="s">
        <v>71</v>
      </c>
      <c r="U540" s="12" t="s">
        <v>4490</v>
      </c>
    </row>
    <row r="541" spans="1:21">
      <c r="A541" s="12">
        <v>68550</v>
      </c>
      <c r="B541" s="12">
        <v>2</v>
      </c>
      <c r="C541" s="12"/>
      <c r="D541" s="12">
        <v>41.4</v>
      </c>
      <c r="E541" s="12">
        <v>0</v>
      </c>
      <c r="F541" s="12">
        <v>0</v>
      </c>
      <c r="G541" s="12">
        <v>0</v>
      </c>
      <c r="H541" s="12">
        <v>0</v>
      </c>
      <c r="I541" s="12"/>
      <c r="J541" s="12"/>
      <c r="K541" s="12"/>
      <c r="L541" s="12"/>
      <c r="M541" s="12"/>
      <c r="N541" s="12"/>
      <c r="O541" s="12"/>
      <c r="P541" s="12">
        <v>1</v>
      </c>
      <c r="Q541" s="12">
        <v>178</v>
      </c>
      <c r="R541" s="12">
        <v>201601</v>
      </c>
      <c r="S541" s="12">
        <v>110</v>
      </c>
      <c r="T541" s="12" t="s">
        <v>71</v>
      </c>
      <c r="U541" s="12" t="s">
        <v>4491</v>
      </c>
    </row>
    <row r="542" spans="1:21">
      <c r="A542" s="12">
        <v>68550</v>
      </c>
      <c r="B542" s="12">
        <v>2</v>
      </c>
      <c r="C542" s="12"/>
      <c r="D542" s="12">
        <v>41.5</v>
      </c>
      <c r="E542" s="12">
        <v>0</v>
      </c>
      <c r="F542" s="12">
        <v>0</v>
      </c>
      <c r="G542" s="12">
        <v>0</v>
      </c>
      <c r="H542" s="12">
        <v>0</v>
      </c>
      <c r="I542" s="12"/>
      <c r="J542" s="12"/>
      <c r="K542" s="12"/>
      <c r="L542" s="12"/>
      <c r="M542" s="12"/>
      <c r="N542" s="12"/>
      <c r="O542" s="12"/>
      <c r="P542" s="12">
        <v>1</v>
      </c>
      <c r="Q542" s="12">
        <v>178</v>
      </c>
      <c r="R542" s="12">
        <v>201601</v>
      </c>
      <c r="S542" s="12">
        <v>110</v>
      </c>
      <c r="T542" s="12" t="s">
        <v>71</v>
      </c>
      <c r="U542" s="12" t="s">
        <v>4492</v>
      </c>
    </row>
    <row r="543" spans="1:21">
      <c r="A543" s="12">
        <v>68550</v>
      </c>
      <c r="B543" s="12">
        <v>2</v>
      </c>
      <c r="C543" s="12"/>
      <c r="D543" s="12">
        <v>39.6</v>
      </c>
      <c r="E543" s="12">
        <v>0</v>
      </c>
      <c r="F543" s="12">
        <v>0</v>
      </c>
      <c r="G543" s="12">
        <v>0</v>
      </c>
      <c r="H543" s="12">
        <v>0</v>
      </c>
      <c r="I543" s="12"/>
      <c r="J543" s="12"/>
      <c r="K543" s="12"/>
      <c r="L543" s="12"/>
      <c r="M543" s="12"/>
      <c r="N543" s="12"/>
      <c r="O543" s="12"/>
      <c r="P543" s="12">
        <v>1</v>
      </c>
      <c r="Q543" s="12">
        <v>178</v>
      </c>
      <c r="R543" s="12">
        <v>201601</v>
      </c>
      <c r="S543" s="12">
        <v>110</v>
      </c>
      <c r="T543" s="12" t="s">
        <v>71</v>
      </c>
      <c r="U543" s="12" t="s">
        <v>4493</v>
      </c>
    </row>
    <row r="544" spans="1:21">
      <c r="A544" s="12">
        <v>68550</v>
      </c>
      <c r="B544" s="12">
        <v>2</v>
      </c>
      <c r="C544" s="12"/>
      <c r="D544" s="12">
        <v>39.5</v>
      </c>
      <c r="E544" s="12">
        <v>2</v>
      </c>
      <c r="F544" s="12">
        <v>0</v>
      </c>
      <c r="G544" s="12">
        <v>0</v>
      </c>
      <c r="H544" s="12">
        <v>0</v>
      </c>
      <c r="I544" s="12"/>
      <c r="J544" s="12"/>
      <c r="K544" s="12"/>
      <c r="L544" s="12"/>
      <c r="M544" s="12"/>
      <c r="N544" s="12"/>
      <c r="O544" s="12"/>
      <c r="P544" s="12">
        <v>1</v>
      </c>
      <c r="Q544" s="12">
        <v>178</v>
      </c>
      <c r="R544" s="12">
        <v>201601</v>
      </c>
      <c r="S544" s="12">
        <v>110</v>
      </c>
      <c r="T544" s="12" t="s">
        <v>71</v>
      </c>
      <c r="U544" s="12" t="s">
        <v>4494</v>
      </c>
    </row>
    <row r="545" spans="1:21">
      <c r="A545" s="12">
        <v>68550</v>
      </c>
      <c r="B545" s="12">
        <v>2</v>
      </c>
      <c r="C545" s="12"/>
      <c r="D545" s="12">
        <v>36.200000000000003</v>
      </c>
      <c r="E545" s="12">
        <v>2</v>
      </c>
      <c r="F545" s="12">
        <v>0</v>
      </c>
      <c r="G545" s="12">
        <v>0</v>
      </c>
      <c r="H545" s="12">
        <v>0</v>
      </c>
      <c r="I545" s="12"/>
      <c r="J545" s="12"/>
      <c r="K545" s="12"/>
      <c r="L545" s="12"/>
      <c r="M545" s="12"/>
      <c r="N545" s="12"/>
      <c r="O545" s="12"/>
      <c r="P545" s="12">
        <v>1</v>
      </c>
      <c r="Q545" s="12">
        <v>178</v>
      </c>
      <c r="R545" s="12">
        <v>201601</v>
      </c>
      <c r="S545" s="12">
        <v>110</v>
      </c>
      <c r="T545" s="12" t="s">
        <v>71</v>
      </c>
      <c r="U545" s="12" t="s">
        <v>4495</v>
      </c>
    </row>
    <row r="546" spans="1:21">
      <c r="A546" s="12">
        <v>68550</v>
      </c>
      <c r="B546" s="12">
        <v>2</v>
      </c>
      <c r="C546" s="12"/>
      <c r="D546" s="12">
        <v>37.5</v>
      </c>
      <c r="E546" s="12">
        <v>2</v>
      </c>
      <c r="F546" s="12">
        <v>0</v>
      </c>
      <c r="G546" s="12">
        <v>0</v>
      </c>
      <c r="H546" s="12">
        <v>0</v>
      </c>
      <c r="I546" s="12"/>
      <c r="J546" s="12"/>
      <c r="K546" s="12"/>
      <c r="L546" s="12"/>
      <c r="M546" s="12"/>
      <c r="N546" s="12"/>
      <c r="O546" s="12"/>
      <c r="P546" s="12">
        <v>1</v>
      </c>
      <c r="Q546" s="12">
        <v>178</v>
      </c>
      <c r="R546" s="12">
        <v>201601</v>
      </c>
      <c r="S546" s="12">
        <v>110</v>
      </c>
      <c r="T546" s="12" t="s">
        <v>71</v>
      </c>
      <c r="U546" s="12" t="s">
        <v>4496</v>
      </c>
    </row>
    <row r="547" spans="1:21">
      <c r="A547" s="12">
        <v>68550</v>
      </c>
      <c r="B547" s="12">
        <v>2</v>
      </c>
      <c r="C547" s="12"/>
      <c r="D547" s="12">
        <v>35.1</v>
      </c>
      <c r="E547" s="12">
        <v>2</v>
      </c>
      <c r="F547" s="12">
        <v>0</v>
      </c>
      <c r="G547" s="12">
        <v>0</v>
      </c>
      <c r="H547" s="12">
        <v>0</v>
      </c>
      <c r="I547" s="12"/>
      <c r="J547" s="12"/>
      <c r="K547" s="12"/>
      <c r="L547" s="12"/>
      <c r="M547" s="12"/>
      <c r="N547" s="12"/>
      <c r="O547" s="12"/>
      <c r="P547" s="12">
        <v>1</v>
      </c>
      <c r="Q547" s="12">
        <v>178</v>
      </c>
      <c r="R547" s="12">
        <v>201601</v>
      </c>
      <c r="S547" s="12">
        <v>110</v>
      </c>
      <c r="T547" s="12" t="s">
        <v>71</v>
      </c>
      <c r="U547" s="12" t="s">
        <v>4497</v>
      </c>
    </row>
    <row r="548" spans="1:21">
      <c r="A548" s="12">
        <v>68550</v>
      </c>
      <c r="B548" s="12">
        <v>2</v>
      </c>
      <c r="C548" s="12"/>
      <c r="D548" s="12">
        <v>37</v>
      </c>
      <c r="E548" s="12">
        <v>2</v>
      </c>
      <c r="F548" s="12">
        <v>0</v>
      </c>
      <c r="G548" s="12">
        <v>0</v>
      </c>
      <c r="H548" s="12">
        <v>0</v>
      </c>
      <c r="I548" s="12"/>
      <c r="J548" s="12"/>
      <c r="K548" s="12"/>
      <c r="L548" s="12"/>
      <c r="M548" s="12"/>
      <c r="N548" s="12"/>
      <c r="O548" s="12"/>
      <c r="P548" s="12">
        <v>1</v>
      </c>
      <c r="Q548" s="12">
        <v>178</v>
      </c>
      <c r="R548" s="12">
        <v>201601</v>
      </c>
      <c r="S548" s="12">
        <v>110</v>
      </c>
      <c r="T548" s="12" t="s">
        <v>71</v>
      </c>
      <c r="U548" s="12" t="s">
        <v>4498</v>
      </c>
    </row>
    <row r="549" spans="1:21">
      <c r="A549" s="12">
        <v>68550</v>
      </c>
      <c r="B549" s="12">
        <v>2</v>
      </c>
      <c r="C549" s="12"/>
      <c r="D549" s="12">
        <v>39.9</v>
      </c>
      <c r="E549" s="12">
        <v>2</v>
      </c>
      <c r="F549" s="12">
        <v>0</v>
      </c>
      <c r="G549" s="12">
        <v>0</v>
      </c>
      <c r="H549" s="12">
        <v>0</v>
      </c>
      <c r="I549" s="12"/>
      <c r="J549" s="12"/>
      <c r="K549" s="12"/>
      <c r="L549" s="12"/>
      <c r="M549" s="12"/>
      <c r="N549" s="12"/>
      <c r="O549" s="12"/>
      <c r="P549" s="12">
        <v>1</v>
      </c>
      <c r="Q549" s="12">
        <v>178</v>
      </c>
      <c r="R549" s="12">
        <v>201601</v>
      </c>
      <c r="S549" s="12">
        <v>110</v>
      </c>
      <c r="T549" s="12" t="s">
        <v>71</v>
      </c>
      <c r="U549" s="12" t="s">
        <v>4499</v>
      </c>
    </row>
    <row r="550" spans="1:21">
      <c r="A550" s="12">
        <v>68550</v>
      </c>
      <c r="B550" s="12">
        <v>2</v>
      </c>
      <c r="C550" s="12"/>
      <c r="D550" s="12">
        <v>38.700000000000003</v>
      </c>
      <c r="E550" s="12">
        <v>2</v>
      </c>
      <c r="F550" s="12">
        <v>0</v>
      </c>
      <c r="G550" s="12">
        <v>0</v>
      </c>
      <c r="H550" s="12">
        <v>0</v>
      </c>
      <c r="I550" s="12"/>
      <c r="J550" s="12"/>
      <c r="K550" s="12"/>
      <c r="L550" s="12"/>
      <c r="M550" s="12"/>
      <c r="N550" s="12"/>
      <c r="O550" s="12"/>
      <c r="P550" s="12">
        <v>1</v>
      </c>
      <c r="Q550" s="12">
        <v>178</v>
      </c>
      <c r="R550" s="12">
        <v>201601</v>
      </c>
      <c r="S550" s="12">
        <v>110</v>
      </c>
      <c r="T550" s="12" t="s">
        <v>71</v>
      </c>
      <c r="U550" s="12" t="s">
        <v>4500</v>
      </c>
    </row>
    <row r="551" spans="1:21">
      <c r="A551" s="12">
        <v>68550</v>
      </c>
      <c r="B551" s="12">
        <v>2</v>
      </c>
      <c r="C551" s="12"/>
      <c r="D551" s="12">
        <v>41.7</v>
      </c>
      <c r="E551" s="12">
        <v>2</v>
      </c>
      <c r="F551" s="12">
        <v>0</v>
      </c>
      <c r="G551" s="12">
        <v>0</v>
      </c>
      <c r="H551" s="12">
        <v>0</v>
      </c>
      <c r="I551" s="12"/>
      <c r="J551" s="12"/>
      <c r="K551" s="12"/>
      <c r="L551" s="12"/>
      <c r="M551" s="12"/>
      <c r="N551" s="12"/>
      <c r="O551" s="12"/>
      <c r="P551" s="12">
        <v>1</v>
      </c>
      <c r="Q551" s="12">
        <v>178</v>
      </c>
      <c r="R551" s="12">
        <v>201601</v>
      </c>
      <c r="S551" s="12">
        <v>110</v>
      </c>
      <c r="T551" s="12" t="s">
        <v>71</v>
      </c>
      <c r="U551" s="12" t="s">
        <v>4501</v>
      </c>
    </row>
    <row r="552" spans="1:21">
      <c r="A552" s="12">
        <v>68550</v>
      </c>
      <c r="B552" s="12">
        <v>2</v>
      </c>
      <c r="C552" s="12"/>
      <c r="D552" s="12">
        <v>39.799999999999997</v>
      </c>
      <c r="E552" s="12">
        <v>2</v>
      </c>
      <c r="F552" s="12">
        <v>0</v>
      </c>
      <c r="G552" s="12">
        <v>0</v>
      </c>
      <c r="H552" s="12">
        <v>0</v>
      </c>
      <c r="I552" s="12"/>
      <c r="J552" s="12"/>
      <c r="K552" s="12"/>
      <c r="L552" s="12"/>
      <c r="M552" s="12"/>
      <c r="N552" s="12"/>
      <c r="O552" s="12"/>
      <c r="P552" s="12">
        <v>1</v>
      </c>
      <c r="Q552" s="12">
        <v>178</v>
      </c>
      <c r="R552" s="12">
        <v>201601</v>
      </c>
      <c r="S552" s="12">
        <v>110</v>
      </c>
      <c r="T552" s="12" t="s">
        <v>71</v>
      </c>
      <c r="U552" s="12" t="s">
        <v>4502</v>
      </c>
    </row>
    <row r="553" spans="1:21">
      <c r="A553" s="12">
        <v>68550</v>
      </c>
      <c r="B553" s="12">
        <v>2</v>
      </c>
      <c r="C553" s="12"/>
      <c r="D553" s="12">
        <v>41.6</v>
      </c>
      <c r="E553" s="12">
        <v>2</v>
      </c>
      <c r="F553" s="12">
        <v>0</v>
      </c>
      <c r="G553" s="12">
        <v>0</v>
      </c>
      <c r="H553" s="12">
        <v>0</v>
      </c>
      <c r="I553" s="12"/>
      <c r="J553" s="12"/>
      <c r="K553" s="12"/>
      <c r="L553" s="12"/>
      <c r="M553" s="12"/>
      <c r="N553" s="12"/>
      <c r="O553" s="12"/>
      <c r="P553" s="12">
        <v>1</v>
      </c>
      <c r="Q553" s="12">
        <v>178</v>
      </c>
      <c r="R553" s="12">
        <v>201601</v>
      </c>
      <c r="S553" s="12">
        <v>110</v>
      </c>
      <c r="T553" s="12" t="s">
        <v>71</v>
      </c>
      <c r="U553" s="12" t="s">
        <v>4503</v>
      </c>
    </row>
    <row r="554" spans="1:21">
      <c r="A554" s="12">
        <v>68550</v>
      </c>
      <c r="B554" s="12">
        <v>2</v>
      </c>
      <c r="C554" s="12"/>
      <c r="D554" s="12">
        <v>42</v>
      </c>
      <c r="E554" s="12">
        <v>2</v>
      </c>
      <c r="F554" s="12">
        <v>0</v>
      </c>
      <c r="G554" s="12">
        <v>0</v>
      </c>
      <c r="H554" s="12">
        <v>0</v>
      </c>
      <c r="I554" s="12"/>
      <c r="J554" s="12"/>
      <c r="K554" s="12"/>
      <c r="L554" s="12"/>
      <c r="M554" s="12"/>
      <c r="N554" s="12"/>
      <c r="O554" s="12"/>
      <c r="P554" s="12">
        <v>1</v>
      </c>
      <c r="Q554" s="12">
        <v>178</v>
      </c>
      <c r="R554" s="12">
        <v>201601</v>
      </c>
      <c r="S554" s="12">
        <v>110</v>
      </c>
      <c r="T554" s="12" t="s">
        <v>71</v>
      </c>
      <c r="U554" s="12" t="s">
        <v>4504</v>
      </c>
    </row>
    <row r="555" spans="1:21">
      <c r="A555" s="12">
        <v>68550</v>
      </c>
      <c r="B555" s="12">
        <v>2</v>
      </c>
      <c r="C555" s="12"/>
      <c r="D555" s="12">
        <v>37.799999999999997</v>
      </c>
      <c r="E555" s="12">
        <v>2</v>
      </c>
      <c r="F555" s="12">
        <v>0</v>
      </c>
      <c r="G555" s="12">
        <v>0</v>
      </c>
      <c r="H555" s="12">
        <v>0</v>
      </c>
      <c r="I555" s="12"/>
      <c r="J555" s="12"/>
      <c r="K555" s="12"/>
      <c r="L555" s="12"/>
      <c r="M555" s="12"/>
      <c r="N555" s="12"/>
      <c r="O555" s="12"/>
      <c r="P555" s="12">
        <v>1</v>
      </c>
      <c r="Q555" s="12">
        <v>178</v>
      </c>
      <c r="R555" s="12">
        <v>201601</v>
      </c>
      <c r="S555" s="12">
        <v>110</v>
      </c>
      <c r="T555" s="12" t="s">
        <v>71</v>
      </c>
      <c r="U555" s="12" t="s">
        <v>4505</v>
      </c>
    </row>
    <row r="556" spans="1:21">
      <c r="A556" s="12">
        <v>68550</v>
      </c>
      <c r="B556" s="12">
        <v>2</v>
      </c>
      <c r="C556" s="12"/>
      <c r="D556" s="12">
        <v>43.9</v>
      </c>
      <c r="E556" s="12">
        <v>2</v>
      </c>
      <c r="F556" s="12">
        <v>0</v>
      </c>
      <c r="G556" s="12">
        <v>0</v>
      </c>
      <c r="H556" s="12">
        <v>0</v>
      </c>
      <c r="I556" s="12"/>
      <c r="J556" s="12"/>
      <c r="K556" s="12"/>
      <c r="L556" s="12"/>
      <c r="M556" s="12"/>
      <c r="N556" s="12"/>
      <c r="O556" s="12"/>
      <c r="P556" s="12">
        <v>1</v>
      </c>
      <c r="Q556" s="12">
        <v>178</v>
      </c>
      <c r="R556" s="12">
        <v>201601</v>
      </c>
      <c r="S556" s="12">
        <v>110</v>
      </c>
      <c r="T556" s="12" t="s">
        <v>71</v>
      </c>
      <c r="U556" s="12" t="s">
        <v>4506</v>
      </c>
    </row>
    <row r="557" spans="1:21">
      <c r="A557" s="12">
        <v>68550</v>
      </c>
      <c r="B557" s="12">
        <v>2</v>
      </c>
      <c r="C557" s="12"/>
      <c r="D557" s="12">
        <v>51</v>
      </c>
      <c r="E557" s="12">
        <v>2</v>
      </c>
      <c r="F557" s="12">
        <v>0</v>
      </c>
      <c r="G557" s="12">
        <v>0</v>
      </c>
      <c r="H557" s="12">
        <v>0</v>
      </c>
      <c r="I557" s="12"/>
      <c r="J557" s="12"/>
      <c r="K557" s="12"/>
      <c r="L557" s="12"/>
      <c r="M557" s="12"/>
      <c r="N557" s="12"/>
      <c r="O557" s="12"/>
      <c r="P557" s="12">
        <v>1</v>
      </c>
      <c r="Q557" s="12">
        <v>178</v>
      </c>
      <c r="R557" s="12">
        <v>201601</v>
      </c>
      <c r="S557" s="12">
        <v>110</v>
      </c>
      <c r="T557" s="12" t="s">
        <v>71</v>
      </c>
      <c r="U557" s="12" t="s">
        <v>4507</v>
      </c>
    </row>
    <row r="558" spans="1:21">
      <c r="A558" s="12">
        <v>68550</v>
      </c>
      <c r="B558" s="12">
        <v>2</v>
      </c>
      <c r="C558" s="12"/>
      <c r="D558" s="12">
        <v>81.099999999999994</v>
      </c>
      <c r="E558" s="12">
        <v>3</v>
      </c>
      <c r="F558" s="12">
        <v>0</v>
      </c>
      <c r="G558" s="12">
        <v>0</v>
      </c>
      <c r="H558" s="12">
        <v>0</v>
      </c>
      <c r="I558" s="12"/>
      <c r="J558" s="12"/>
      <c r="K558" s="12"/>
      <c r="L558" s="12"/>
      <c r="M558" s="12"/>
      <c r="N558" s="12"/>
      <c r="O558" s="12"/>
      <c r="P558" s="12">
        <v>1</v>
      </c>
      <c r="Q558" s="12">
        <v>178</v>
      </c>
      <c r="R558" s="12">
        <v>201601</v>
      </c>
      <c r="S558" s="12">
        <v>110</v>
      </c>
      <c r="T558" s="12" t="s">
        <v>71</v>
      </c>
      <c r="U558" s="12" t="s">
        <v>4508</v>
      </c>
    </row>
    <row r="559" spans="1:21">
      <c r="A559" s="12">
        <v>68550</v>
      </c>
      <c r="B559" s="12">
        <v>2</v>
      </c>
      <c r="C559" s="12"/>
      <c r="D559" s="12">
        <v>94.9</v>
      </c>
      <c r="E559" s="12">
        <v>2</v>
      </c>
      <c r="F559" s="12">
        <v>0</v>
      </c>
      <c r="G559" s="12">
        <v>0</v>
      </c>
      <c r="H559" s="12">
        <v>1</v>
      </c>
      <c r="I559" s="12"/>
      <c r="J559" s="12"/>
      <c r="K559" s="12"/>
      <c r="L559" s="12"/>
      <c r="M559" s="12"/>
      <c r="N559" s="12"/>
      <c r="O559" s="12"/>
      <c r="P559" s="12">
        <v>1</v>
      </c>
      <c r="Q559" s="12">
        <v>178</v>
      </c>
      <c r="R559" s="12">
        <v>201601</v>
      </c>
      <c r="S559" s="12">
        <v>110</v>
      </c>
      <c r="T559" s="12" t="s">
        <v>71</v>
      </c>
      <c r="U559" s="12" t="s">
        <v>4509</v>
      </c>
    </row>
    <row r="560" spans="1:21">
      <c r="A560" s="12">
        <v>68550</v>
      </c>
      <c r="B560" s="12">
        <v>1</v>
      </c>
      <c r="C560" s="12"/>
      <c r="D560" s="12">
        <v>107.3</v>
      </c>
      <c r="E560" s="12">
        <v>3</v>
      </c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>
        <v>1</v>
      </c>
      <c r="Q560" s="12">
        <v>178</v>
      </c>
      <c r="R560" s="12">
        <v>201601</v>
      </c>
      <c r="S560" s="12">
        <v>110</v>
      </c>
      <c r="T560" s="12" t="s">
        <v>71</v>
      </c>
      <c r="U560" s="12" t="s">
        <v>4510</v>
      </c>
    </row>
    <row r="561" spans="1:21">
      <c r="A561" s="12">
        <v>68550</v>
      </c>
      <c r="B561" s="12">
        <v>1</v>
      </c>
      <c r="C561" s="12"/>
      <c r="D561" s="12">
        <v>48.8</v>
      </c>
      <c r="E561" s="12">
        <v>3</v>
      </c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>
        <v>1</v>
      </c>
      <c r="Q561" s="12">
        <v>178</v>
      </c>
      <c r="R561" s="12">
        <v>201601</v>
      </c>
      <c r="S561" s="12">
        <v>110</v>
      </c>
      <c r="T561" s="12" t="s">
        <v>71</v>
      </c>
      <c r="U561" s="12" t="s">
        <v>4511</v>
      </c>
    </row>
    <row r="562" spans="1:21">
      <c r="A562" s="12">
        <v>68550</v>
      </c>
      <c r="B562" s="12">
        <v>1</v>
      </c>
      <c r="C562" s="12"/>
      <c r="D562" s="12">
        <v>104.2</v>
      </c>
      <c r="E562" s="12">
        <v>3</v>
      </c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>
        <v>1</v>
      </c>
      <c r="Q562" s="12">
        <v>178</v>
      </c>
      <c r="R562" s="12">
        <v>201601</v>
      </c>
      <c r="S562" s="12">
        <v>110</v>
      </c>
      <c r="T562" s="12" t="s">
        <v>71</v>
      </c>
      <c r="U562" s="12" t="s">
        <v>4512</v>
      </c>
    </row>
    <row r="563" spans="1:21">
      <c r="A563" s="12">
        <v>68550</v>
      </c>
      <c r="B563" s="12">
        <v>1</v>
      </c>
      <c r="C563" s="12"/>
      <c r="D563" s="12">
        <v>41.8</v>
      </c>
      <c r="E563" s="12">
        <v>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</v>
      </c>
      <c r="Q563" s="12">
        <v>178</v>
      </c>
      <c r="R563" s="12">
        <v>201601</v>
      </c>
      <c r="S563" s="12">
        <v>110</v>
      </c>
      <c r="T563" s="12" t="s">
        <v>71</v>
      </c>
      <c r="U563" s="12" t="s">
        <v>4513</v>
      </c>
    </row>
    <row r="564" spans="1:21">
      <c r="A564" s="12">
        <v>68550</v>
      </c>
      <c r="B564" s="12">
        <v>1</v>
      </c>
      <c r="C564" s="12"/>
      <c r="D564" s="12">
        <v>38.200000000000003</v>
      </c>
      <c r="E564" s="12">
        <v>2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>
        <v>1</v>
      </c>
      <c r="Q564" s="12">
        <v>178</v>
      </c>
      <c r="R564" s="12">
        <v>201601</v>
      </c>
      <c r="S564" s="12">
        <v>110</v>
      </c>
      <c r="T564" s="12" t="s">
        <v>71</v>
      </c>
      <c r="U564" s="12" t="s">
        <v>4514</v>
      </c>
    </row>
    <row r="565" spans="1:21">
      <c r="A565" s="12">
        <v>68550</v>
      </c>
      <c r="B565" s="12">
        <v>1</v>
      </c>
      <c r="C565" s="12"/>
      <c r="D565" s="12">
        <v>40.5</v>
      </c>
      <c r="E565" s="12">
        <v>2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>
        <v>1</v>
      </c>
      <c r="Q565" s="12">
        <v>178</v>
      </c>
      <c r="R565" s="12">
        <v>201601</v>
      </c>
      <c r="S565" s="12">
        <v>110</v>
      </c>
      <c r="T565" s="12" t="s">
        <v>71</v>
      </c>
      <c r="U565" s="12" t="s">
        <v>4515</v>
      </c>
    </row>
    <row r="566" spans="1:21">
      <c r="A566" s="12">
        <v>68550</v>
      </c>
      <c r="B566" s="12">
        <v>1</v>
      </c>
      <c r="C566" s="12"/>
      <c r="D566" s="12">
        <v>34.700000000000003</v>
      </c>
      <c r="E566" s="12">
        <v>2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>
        <v>1</v>
      </c>
      <c r="Q566" s="12">
        <v>178</v>
      </c>
      <c r="R566" s="12">
        <v>201601</v>
      </c>
      <c r="S566" s="12">
        <v>110</v>
      </c>
      <c r="T566" s="12" t="s">
        <v>71</v>
      </c>
      <c r="U566" s="12" t="s">
        <v>4516</v>
      </c>
    </row>
    <row r="567" spans="1:21">
      <c r="A567" s="12">
        <v>68550</v>
      </c>
      <c r="B567" s="12">
        <v>1</v>
      </c>
      <c r="C567" s="12"/>
      <c r="D567" s="12">
        <v>30.9</v>
      </c>
      <c r="E567" s="12">
        <v>2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>
        <v>1</v>
      </c>
      <c r="Q567" s="12">
        <v>178</v>
      </c>
      <c r="R567" s="12">
        <v>201601</v>
      </c>
      <c r="S567" s="12">
        <v>110</v>
      </c>
      <c r="T567" s="12" t="s">
        <v>71</v>
      </c>
      <c r="U567" s="12" t="s">
        <v>4517</v>
      </c>
    </row>
    <row r="568" spans="1:21">
      <c r="A568" s="12">
        <v>68550</v>
      </c>
      <c r="B568" s="12">
        <v>1</v>
      </c>
      <c r="C568" s="12"/>
      <c r="D568" s="12">
        <v>37.799999999999997</v>
      </c>
      <c r="E568" s="12">
        <v>2</v>
      </c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>
        <v>1</v>
      </c>
      <c r="Q568" s="12">
        <v>178</v>
      </c>
      <c r="R568" s="12">
        <v>201601</v>
      </c>
      <c r="S568" s="12">
        <v>110</v>
      </c>
      <c r="T568" s="12" t="s">
        <v>71</v>
      </c>
      <c r="U568" s="12" t="s">
        <v>4518</v>
      </c>
    </row>
    <row r="569" spans="1:21">
      <c r="A569" s="12">
        <v>68550</v>
      </c>
      <c r="B569" s="12">
        <v>1</v>
      </c>
      <c r="C569" s="12"/>
      <c r="D569" s="12">
        <v>41.8</v>
      </c>
      <c r="E569" s="12">
        <v>2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>
        <v>1</v>
      </c>
      <c r="Q569" s="12">
        <v>178</v>
      </c>
      <c r="R569" s="12">
        <v>201601</v>
      </c>
      <c r="S569" s="12">
        <v>110</v>
      </c>
      <c r="T569" s="12" t="s">
        <v>71</v>
      </c>
      <c r="U569" s="12" t="s">
        <v>4519</v>
      </c>
    </row>
    <row r="570" spans="1:21">
      <c r="A570" s="12">
        <v>68550</v>
      </c>
      <c r="B570" s="12">
        <v>1</v>
      </c>
      <c r="C570" s="12"/>
      <c r="D570" s="12">
        <v>38.9</v>
      </c>
      <c r="E570" s="12">
        <v>2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>
        <v>1</v>
      </c>
      <c r="Q570" s="12">
        <v>178</v>
      </c>
      <c r="R570" s="12">
        <v>201601</v>
      </c>
      <c r="S570" s="12">
        <v>110</v>
      </c>
      <c r="T570" s="12" t="s">
        <v>71</v>
      </c>
      <c r="U570" s="12" t="s">
        <v>4520</v>
      </c>
    </row>
    <row r="571" spans="1:21">
      <c r="A571" s="12">
        <v>68550</v>
      </c>
      <c r="B571" s="12">
        <v>1</v>
      </c>
      <c r="C571" s="12"/>
      <c r="D571" s="12">
        <v>40.799999999999997</v>
      </c>
      <c r="E571" s="12">
        <v>2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>
        <v>1</v>
      </c>
      <c r="Q571" s="12">
        <v>178</v>
      </c>
      <c r="R571" s="12">
        <v>201601</v>
      </c>
      <c r="S571" s="12">
        <v>110</v>
      </c>
      <c r="T571" s="12" t="s">
        <v>71</v>
      </c>
      <c r="U571" s="12" t="s">
        <v>4521</v>
      </c>
    </row>
    <row r="572" spans="1:21">
      <c r="A572" s="12">
        <v>69300</v>
      </c>
      <c r="B572" s="12">
        <v>2</v>
      </c>
      <c r="C572" s="12">
        <v>76.599999999999994</v>
      </c>
      <c r="D572" s="12"/>
      <c r="E572" s="12">
        <v>2</v>
      </c>
      <c r="F572" s="12">
        <v>0</v>
      </c>
      <c r="G572" s="12">
        <v>0</v>
      </c>
      <c r="H572" s="12">
        <v>0</v>
      </c>
      <c r="I572" s="12"/>
      <c r="J572" s="12"/>
      <c r="K572" s="12"/>
      <c r="L572" s="12"/>
      <c r="M572" s="12"/>
      <c r="N572" s="12"/>
      <c r="O572" s="12"/>
      <c r="P572" s="12">
        <v>1</v>
      </c>
      <c r="Q572" s="12">
        <v>178</v>
      </c>
      <c r="R572" s="12">
        <v>201601</v>
      </c>
      <c r="S572" s="12">
        <v>110</v>
      </c>
      <c r="T572" s="12" t="s">
        <v>71</v>
      </c>
      <c r="U572" s="12" t="s">
        <v>4522</v>
      </c>
    </row>
    <row r="573" spans="1:21">
      <c r="A573" s="12">
        <v>69300</v>
      </c>
      <c r="B573" s="12">
        <v>2</v>
      </c>
      <c r="C573" s="12">
        <v>100.3</v>
      </c>
      <c r="D573" s="12"/>
      <c r="E573" s="12">
        <v>3</v>
      </c>
      <c r="F573" s="12">
        <v>7</v>
      </c>
      <c r="G573" s="12">
        <v>2</v>
      </c>
      <c r="H573" s="12">
        <v>5</v>
      </c>
      <c r="I573" s="12"/>
      <c r="J573" s="12"/>
      <c r="K573" s="12"/>
      <c r="L573" s="12"/>
      <c r="M573" s="12"/>
      <c r="N573" s="12"/>
      <c r="O573" s="12"/>
      <c r="P573" s="12">
        <v>1</v>
      </c>
      <c r="Q573" s="12">
        <v>178</v>
      </c>
      <c r="R573" s="12">
        <v>201601</v>
      </c>
      <c r="S573" s="12">
        <v>110</v>
      </c>
      <c r="T573" s="12" t="s">
        <v>71</v>
      </c>
      <c r="U573" s="12" t="s">
        <v>4523</v>
      </c>
    </row>
    <row r="574" spans="1:21">
      <c r="A574" s="12">
        <v>69300</v>
      </c>
      <c r="B574" s="12">
        <v>2</v>
      </c>
      <c r="C574" s="12">
        <v>99.2</v>
      </c>
      <c r="D574" s="12"/>
      <c r="E574" s="12">
        <v>3</v>
      </c>
      <c r="F574" s="12">
        <v>7</v>
      </c>
      <c r="G574" s="12">
        <v>2</v>
      </c>
      <c r="H574" s="12">
        <v>5</v>
      </c>
      <c r="I574" s="12"/>
      <c r="J574" s="12"/>
      <c r="K574" s="12"/>
      <c r="L574" s="12"/>
      <c r="M574" s="12"/>
      <c r="N574" s="12"/>
      <c r="O574" s="12"/>
      <c r="P574" s="12">
        <v>1</v>
      </c>
      <c r="Q574" s="12">
        <v>178</v>
      </c>
      <c r="R574" s="12">
        <v>201601</v>
      </c>
      <c r="S574" s="12">
        <v>110</v>
      </c>
      <c r="T574" s="12" t="s">
        <v>71</v>
      </c>
      <c r="U574" s="12" t="s">
        <v>4524</v>
      </c>
    </row>
    <row r="575" spans="1:21">
      <c r="A575" s="12">
        <v>69300</v>
      </c>
      <c r="B575" s="12">
        <v>2</v>
      </c>
      <c r="C575" s="12">
        <v>117</v>
      </c>
      <c r="D575" s="12"/>
      <c r="E575" s="12">
        <v>3</v>
      </c>
      <c r="F575" s="12">
        <v>4</v>
      </c>
      <c r="G575" s="12">
        <v>1</v>
      </c>
      <c r="H575" s="12">
        <v>5</v>
      </c>
      <c r="I575" s="12"/>
      <c r="J575" s="12"/>
      <c r="K575" s="12"/>
      <c r="L575" s="12"/>
      <c r="M575" s="12"/>
      <c r="N575" s="12"/>
      <c r="O575" s="12"/>
      <c r="P575" s="12">
        <v>1</v>
      </c>
      <c r="Q575" s="12">
        <v>178</v>
      </c>
      <c r="R575" s="12">
        <v>201601</v>
      </c>
      <c r="S575" s="12">
        <v>110</v>
      </c>
      <c r="T575" s="12" t="s">
        <v>71</v>
      </c>
      <c r="U575" s="12" t="s">
        <v>4525</v>
      </c>
    </row>
    <row r="576" spans="1:21">
      <c r="A576" s="12">
        <v>69300</v>
      </c>
      <c r="B576" s="12">
        <v>2</v>
      </c>
      <c r="C576" s="12">
        <v>97.2</v>
      </c>
      <c r="D576" s="12"/>
      <c r="E576" s="12">
        <v>3</v>
      </c>
      <c r="F576" s="12">
        <v>3</v>
      </c>
      <c r="G576" s="12">
        <v>2</v>
      </c>
      <c r="H576" s="12">
        <v>4</v>
      </c>
      <c r="I576" s="12"/>
      <c r="J576" s="12"/>
      <c r="K576" s="12"/>
      <c r="L576" s="12"/>
      <c r="M576" s="12"/>
      <c r="N576" s="12"/>
      <c r="O576" s="12"/>
      <c r="P576" s="12">
        <v>1</v>
      </c>
      <c r="Q576" s="12">
        <v>178</v>
      </c>
      <c r="R576" s="12">
        <v>201601</v>
      </c>
      <c r="S576" s="12">
        <v>110</v>
      </c>
      <c r="T576" s="12" t="s">
        <v>71</v>
      </c>
      <c r="U576" s="12" t="s">
        <v>4526</v>
      </c>
    </row>
    <row r="577" spans="1:21">
      <c r="A577" s="12">
        <v>69300</v>
      </c>
      <c r="B577" s="12">
        <v>2</v>
      </c>
      <c r="C577" s="12">
        <v>91.8</v>
      </c>
      <c r="D577" s="12"/>
      <c r="E577" s="12">
        <v>2</v>
      </c>
      <c r="F577" s="12">
        <v>4</v>
      </c>
      <c r="G577" s="12">
        <v>1</v>
      </c>
      <c r="H577" s="12">
        <v>5</v>
      </c>
      <c r="I577" s="12"/>
      <c r="J577" s="12"/>
      <c r="K577" s="12"/>
      <c r="L577" s="12"/>
      <c r="M577" s="12"/>
      <c r="N577" s="12"/>
      <c r="O577" s="12"/>
      <c r="P577" s="12">
        <v>1</v>
      </c>
      <c r="Q577" s="12">
        <v>178</v>
      </c>
      <c r="R577" s="12">
        <v>201601</v>
      </c>
      <c r="S577" s="12">
        <v>110</v>
      </c>
      <c r="T577" s="12" t="s">
        <v>71</v>
      </c>
      <c r="U577" s="12" t="s">
        <v>4527</v>
      </c>
    </row>
    <row r="578" spans="1:21">
      <c r="A578" s="12">
        <v>69300</v>
      </c>
      <c r="B578" s="12">
        <v>2</v>
      </c>
      <c r="C578" s="12">
        <v>113.1</v>
      </c>
      <c r="D578" s="12"/>
      <c r="E578" s="12">
        <v>2</v>
      </c>
      <c r="F578" s="12">
        <v>4</v>
      </c>
      <c r="G578" s="12">
        <v>2</v>
      </c>
      <c r="H578" s="12">
        <v>4</v>
      </c>
      <c r="I578" s="12"/>
      <c r="J578" s="12"/>
      <c r="K578" s="12"/>
      <c r="L578" s="12"/>
      <c r="M578" s="12"/>
      <c r="N578" s="12"/>
      <c r="O578" s="12"/>
      <c r="P578" s="12">
        <v>1</v>
      </c>
      <c r="Q578" s="12">
        <v>178</v>
      </c>
      <c r="R578" s="12">
        <v>201601</v>
      </c>
      <c r="S578" s="12">
        <v>110</v>
      </c>
      <c r="T578" s="12" t="s">
        <v>71</v>
      </c>
      <c r="U578" s="12" t="s">
        <v>4528</v>
      </c>
    </row>
    <row r="579" spans="1:21">
      <c r="A579" s="12">
        <v>69300</v>
      </c>
      <c r="B579" s="12">
        <v>2</v>
      </c>
      <c r="C579" s="12">
        <v>104.3</v>
      </c>
      <c r="D579" s="12"/>
      <c r="E579" s="12">
        <v>3</v>
      </c>
      <c r="F579" s="12">
        <v>4</v>
      </c>
      <c r="G579" s="12">
        <v>2</v>
      </c>
      <c r="H579" s="12">
        <v>5</v>
      </c>
      <c r="I579" s="12"/>
      <c r="J579" s="12"/>
      <c r="K579" s="12"/>
      <c r="L579" s="12"/>
      <c r="M579" s="12"/>
      <c r="N579" s="12"/>
      <c r="O579" s="12"/>
      <c r="P579" s="12">
        <v>1</v>
      </c>
      <c r="Q579" s="12">
        <v>178</v>
      </c>
      <c r="R579" s="12">
        <v>201601</v>
      </c>
      <c r="S579" s="12">
        <v>110</v>
      </c>
      <c r="T579" s="12" t="s">
        <v>71</v>
      </c>
      <c r="U579" s="12" t="s">
        <v>4529</v>
      </c>
    </row>
    <row r="580" spans="1:21">
      <c r="A580" s="12">
        <v>69300</v>
      </c>
      <c r="B580" s="12">
        <v>2</v>
      </c>
      <c r="C580" s="12">
        <v>85.7</v>
      </c>
      <c r="D580" s="12"/>
      <c r="E580" s="12">
        <v>2</v>
      </c>
      <c r="F580" s="12">
        <v>4</v>
      </c>
      <c r="G580" s="12">
        <v>2</v>
      </c>
      <c r="H580" s="12">
        <v>4</v>
      </c>
      <c r="I580" s="12"/>
      <c r="J580" s="12"/>
      <c r="K580" s="12"/>
      <c r="L580" s="12"/>
      <c r="M580" s="12"/>
      <c r="N580" s="12"/>
      <c r="O580" s="12"/>
      <c r="P580" s="12">
        <v>1</v>
      </c>
      <c r="Q580" s="12">
        <v>178</v>
      </c>
      <c r="R580" s="12">
        <v>201601</v>
      </c>
      <c r="S580" s="12">
        <v>110</v>
      </c>
      <c r="T580" s="12" t="s">
        <v>71</v>
      </c>
      <c r="U580" s="12" t="s">
        <v>4530</v>
      </c>
    </row>
    <row r="581" spans="1:21">
      <c r="A581" s="12">
        <v>68550</v>
      </c>
      <c r="B581" s="12">
        <v>1</v>
      </c>
      <c r="C581" s="12"/>
      <c r="D581" s="12">
        <v>69.5</v>
      </c>
      <c r="E581" s="12">
        <v>2</v>
      </c>
      <c r="F581" s="12"/>
      <c r="G581" s="12"/>
      <c r="H581" s="12"/>
      <c r="I581" s="12"/>
      <c r="J581" s="12"/>
      <c r="K581" s="12">
        <v>5</v>
      </c>
      <c r="L581" s="12">
        <v>0</v>
      </c>
      <c r="M581" s="12">
        <v>50</v>
      </c>
      <c r="N581" s="12">
        <v>30</v>
      </c>
      <c r="O581" s="12"/>
      <c r="P581" s="12">
        <v>1</v>
      </c>
      <c r="Q581" s="12">
        <v>178</v>
      </c>
      <c r="R581" s="12">
        <v>201601</v>
      </c>
      <c r="S581" s="12">
        <v>111</v>
      </c>
      <c r="T581" s="12" t="s">
        <v>70</v>
      </c>
      <c r="U581" s="12" t="s">
        <v>4531</v>
      </c>
    </row>
    <row r="582" spans="1:21">
      <c r="A582" s="12">
        <v>68550</v>
      </c>
      <c r="B582" s="12">
        <v>1</v>
      </c>
      <c r="C582" s="12"/>
      <c r="D582" s="12">
        <v>37.700000000000003</v>
      </c>
      <c r="E582" s="12">
        <v>1</v>
      </c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>
        <v>1</v>
      </c>
      <c r="Q582" s="12">
        <v>178</v>
      </c>
      <c r="R582" s="12">
        <v>201601</v>
      </c>
      <c r="S582" s="12">
        <v>111</v>
      </c>
      <c r="T582" s="12" t="s">
        <v>70</v>
      </c>
      <c r="U582" s="12" t="s">
        <v>4532</v>
      </c>
    </row>
    <row r="583" spans="1:21">
      <c r="A583" s="12">
        <v>68550</v>
      </c>
      <c r="B583" s="12">
        <v>1</v>
      </c>
      <c r="C583" s="12"/>
      <c r="D583" s="12">
        <v>38.9</v>
      </c>
      <c r="E583" s="12">
        <v>2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>
        <v>1</v>
      </c>
      <c r="Q583" s="12">
        <v>178</v>
      </c>
      <c r="R583" s="12">
        <v>201601</v>
      </c>
      <c r="S583" s="12">
        <v>111</v>
      </c>
      <c r="T583" s="12" t="s">
        <v>70</v>
      </c>
      <c r="U583" s="12" t="s">
        <v>4533</v>
      </c>
    </row>
    <row r="584" spans="1:21">
      <c r="A584" s="12">
        <v>68550</v>
      </c>
      <c r="B584" s="12">
        <v>1</v>
      </c>
      <c r="C584" s="12"/>
      <c r="D584" s="12">
        <v>55.5</v>
      </c>
      <c r="E584" s="12">
        <v>2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>
        <v>1</v>
      </c>
      <c r="Q584" s="12">
        <v>178</v>
      </c>
      <c r="R584" s="12">
        <v>201601</v>
      </c>
      <c r="S584" s="12">
        <v>111</v>
      </c>
      <c r="T584" s="12" t="s">
        <v>70</v>
      </c>
      <c r="U584" s="12" t="s">
        <v>4534</v>
      </c>
    </row>
    <row r="585" spans="1:21">
      <c r="A585" s="12">
        <v>68550</v>
      </c>
      <c r="B585" s="12">
        <v>1</v>
      </c>
      <c r="C585" s="12"/>
      <c r="D585" s="12">
        <v>62.5</v>
      </c>
      <c r="E585" s="12">
        <v>2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>
        <v>1</v>
      </c>
      <c r="Q585" s="12">
        <v>178</v>
      </c>
      <c r="R585" s="12">
        <v>201601</v>
      </c>
      <c r="S585" s="12">
        <v>111</v>
      </c>
      <c r="T585" s="12" t="s">
        <v>70</v>
      </c>
      <c r="U585" s="12" t="s">
        <v>4535</v>
      </c>
    </row>
    <row r="586" spans="1:21">
      <c r="A586" s="12">
        <v>68550</v>
      </c>
      <c r="B586" s="12">
        <v>1</v>
      </c>
      <c r="C586" s="12"/>
      <c r="D586" s="12">
        <v>53</v>
      </c>
      <c r="E586" s="12">
        <v>2</v>
      </c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>
        <v>1</v>
      </c>
      <c r="Q586" s="12">
        <v>178</v>
      </c>
      <c r="R586" s="12">
        <v>201601</v>
      </c>
      <c r="S586" s="12">
        <v>111</v>
      </c>
      <c r="T586" s="12" t="s">
        <v>70</v>
      </c>
      <c r="U586" s="12" t="s">
        <v>4536</v>
      </c>
    </row>
    <row r="587" spans="1:21">
      <c r="A587" s="12">
        <v>69310</v>
      </c>
      <c r="B587" s="12">
        <v>1</v>
      </c>
      <c r="C587" s="12">
        <v>95.9</v>
      </c>
      <c r="D587" s="12"/>
      <c r="E587" s="12">
        <v>2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>
        <v>1</v>
      </c>
      <c r="Q587" s="12">
        <v>178</v>
      </c>
      <c r="R587" s="12">
        <v>201601</v>
      </c>
      <c r="S587" s="12">
        <v>122</v>
      </c>
      <c r="T587" s="12" t="s">
        <v>4281</v>
      </c>
      <c r="U587" s="12" t="s">
        <v>4537</v>
      </c>
    </row>
    <row r="588" spans="1:21">
      <c r="A588" s="12">
        <v>69310</v>
      </c>
      <c r="B588" s="12">
        <v>1</v>
      </c>
      <c r="C588" s="12">
        <v>96.7</v>
      </c>
      <c r="D588" s="12"/>
      <c r="E588" s="12">
        <v>1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>
        <v>1</v>
      </c>
      <c r="Q588" s="12">
        <v>178</v>
      </c>
      <c r="R588" s="12">
        <v>201601</v>
      </c>
      <c r="S588" s="12">
        <v>122</v>
      </c>
      <c r="T588" s="12" t="s">
        <v>4281</v>
      </c>
      <c r="U588" s="12" t="s">
        <v>4538</v>
      </c>
    </row>
    <row r="589" spans="1:21">
      <c r="A589" s="12">
        <v>69310</v>
      </c>
      <c r="B589" s="12">
        <v>1</v>
      </c>
      <c r="C589" s="12">
        <v>37.700000000000003</v>
      </c>
      <c r="D589" s="12"/>
      <c r="E589" s="12">
        <v>2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>
        <v>1</v>
      </c>
      <c r="Q589" s="12">
        <v>178</v>
      </c>
      <c r="R589" s="12">
        <v>201601</v>
      </c>
      <c r="S589" s="12">
        <v>122</v>
      </c>
      <c r="T589" s="12" t="s">
        <v>4281</v>
      </c>
      <c r="U589" s="12" t="s">
        <v>4539</v>
      </c>
    </row>
    <row r="590" spans="1:21">
      <c r="A590" s="12">
        <v>69310</v>
      </c>
      <c r="B590" s="12">
        <v>1</v>
      </c>
      <c r="C590" s="12">
        <v>34.4</v>
      </c>
      <c r="D590" s="12"/>
      <c r="E590" s="12">
        <v>2</v>
      </c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>
        <v>1</v>
      </c>
      <c r="Q590" s="12">
        <v>178</v>
      </c>
      <c r="R590" s="12">
        <v>201601</v>
      </c>
      <c r="S590" s="12">
        <v>122</v>
      </c>
      <c r="T590" s="12" t="s">
        <v>4281</v>
      </c>
      <c r="U590" s="12" t="s">
        <v>4540</v>
      </c>
    </row>
    <row r="591" spans="1:21">
      <c r="A591" s="12">
        <v>69310</v>
      </c>
      <c r="B591" s="12">
        <v>1</v>
      </c>
      <c r="C591" s="12">
        <v>50.6</v>
      </c>
      <c r="D591" s="12"/>
      <c r="E591" s="12">
        <v>2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>
        <v>1</v>
      </c>
      <c r="Q591" s="12">
        <v>178</v>
      </c>
      <c r="R591" s="12">
        <v>201601</v>
      </c>
      <c r="S591" s="12">
        <v>122</v>
      </c>
      <c r="T591" s="12" t="s">
        <v>4281</v>
      </c>
      <c r="U591" s="12" t="s">
        <v>4541</v>
      </c>
    </row>
    <row r="592" spans="1:21">
      <c r="A592" s="12">
        <v>69310</v>
      </c>
      <c r="B592" s="12">
        <v>1</v>
      </c>
      <c r="C592" s="12">
        <v>56</v>
      </c>
      <c r="D592" s="12"/>
      <c r="E592" s="12">
        <v>2</v>
      </c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>
        <v>1</v>
      </c>
      <c r="Q592" s="12">
        <v>178</v>
      </c>
      <c r="R592" s="12">
        <v>201601</v>
      </c>
      <c r="S592" s="12">
        <v>122</v>
      </c>
      <c r="T592" s="12" t="s">
        <v>4281</v>
      </c>
      <c r="U592" s="12" t="s">
        <v>4542</v>
      </c>
    </row>
    <row r="593" spans="1:21">
      <c r="A593" s="12">
        <v>69310</v>
      </c>
      <c r="B593" s="12">
        <v>1</v>
      </c>
      <c r="C593" s="12">
        <v>31.1</v>
      </c>
      <c r="D593" s="12"/>
      <c r="E593" s="12">
        <v>2</v>
      </c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>
        <v>1</v>
      </c>
      <c r="Q593" s="12">
        <v>178</v>
      </c>
      <c r="R593" s="12">
        <v>201601</v>
      </c>
      <c r="S593" s="12">
        <v>122</v>
      </c>
      <c r="T593" s="12" t="s">
        <v>4281</v>
      </c>
      <c r="U593" s="12" t="s">
        <v>4543</v>
      </c>
    </row>
    <row r="594" spans="1:21">
      <c r="A594" s="12">
        <v>69310</v>
      </c>
      <c r="B594" s="12">
        <v>1</v>
      </c>
      <c r="C594" s="12">
        <v>73.2</v>
      </c>
      <c r="D594" s="12"/>
      <c r="E594" s="12">
        <v>2</v>
      </c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>
        <v>1</v>
      </c>
      <c r="Q594" s="12">
        <v>178</v>
      </c>
      <c r="R594" s="12">
        <v>201601</v>
      </c>
      <c r="S594" s="12">
        <v>122</v>
      </c>
      <c r="T594" s="12" t="s">
        <v>4281</v>
      </c>
      <c r="U594" s="12" t="s">
        <v>4544</v>
      </c>
    </row>
    <row r="595" spans="1:21">
      <c r="A595" s="12">
        <v>69310</v>
      </c>
      <c r="B595" s="12">
        <v>1</v>
      </c>
      <c r="C595" s="12">
        <v>74.599999999999994</v>
      </c>
      <c r="D595" s="12"/>
      <c r="E595" s="12">
        <v>2</v>
      </c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>
        <v>1</v>
      </c>
      <c r="Q595" s="12">
        <v>178</v>
      </c>
      <c r="R595" s="12">
        <v>201601</v>
      </c>
      <c r="S595" s="12">
        <v>122</v>
      </c>
      <c r="T595" s="12" t="s">
        <v>4281</v>
      </c>
      <c r="U595" s="12" t="s">
        <v>4545</v>
      </c>
    </row>
    <row r="596" spans="1:21">
      <c r="A596" s="12">
        <v>69310</v>
      </c>
      <c r="B596" s="12">
        <v>1</v>
      </c>
      <c r="C596" s="12">
        <v>41.5</v>
      </c>
      <c r="D596" s="12"/>
      <c r="E596" s="12">
        <v>2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>
        <v>1</v>
      </c>
      <c r="Q596" s="12">
        <v>178</v>
      </c>
      <c r="R596" s="12">
        <v>201601</v>
      </c>
      <c r="S596" s="12">
        <v>122</v>
      </c>
      <c r="T596" s="12" t="s">
        <v>4281</v>
      </c>
      <c r="U596" s="12" t="s">
        <v>4546</v>
      </c>
    </row>
    <row r="597" spans="1:21">
      <c r="A597" s="12">
        <v>69310</v>
      </c>
      <c r="B597" s="12">
        <v>1</v>
      </c>
      <c r="C597" s="12">
        <v>54.3</v>
      </c>
      <c r="D597" s="12"/>
      <c r="E597" s="12">
        <v>2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>
        <v>1</v>
      </c>
      <c r="Q597" s="12">
        <v>178</v>
      </c>
      <c r="R597" s="12">
        <v>201601</v>
      </c>
      <c r="S597" s="12">
        <v>122</v>
      </c>
      <c r="T597" s="12" t="s">
        <v>4281</v>
      </c>
      <c r="U597" s="12" t="s">
        <v>4547</v>
      </c>
    </row>
    <row r="598" spans="1:21">
      <c r="A598" s="12">
        <v>69310</v>
      </c>
      <c r="B598" s="12">
        <v>1</v>
      </c>
      <c r="C598" s="12">
        <v>96.2</v>
      </c>
      <c r="D598" s="12"/>
      <c r="E598" s="12">
        <v>2</v>
      </c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>
        <v>1</v>
      </c>
      <c r="Q598" s="12">
        <v>178</v>
      </c>
      <c r="R598" s="12">
        <v>201601</v>
      </c>
      <c r="S598" s="12">
        <v>122</v>
      </c>
      <c r="T598" s="12" t="s">
        <v>4281</v>
      </c>
      <c r="U598" s="12" t="s">
        <v>4548</v>
      </c>
    </row>
    <row r="599" spans="1:21">
      <c r="A599" s="12">
        <v>69310</v>
      </c>
      <c r="B599" s="12">
        <v>1</v>
      </c>
      <c r="C599" s="12">
        <v>58.3</v>
      </c>
      <c r="D599" s="12"/>
      <c r="E599" s="12">
        <v>2</v>
      </c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>
        <v>1</v>
      </c>
      <c r="Q599" s="12">
        <v>178</v>
      </c>
      <c r="R599" s="12">
        <v>201601</v>
      </c>
      <c r="S599" s="12">
        <v>122</v>
      </c>
      <c r="T599" s="12" t="s">
        <v>4281</v>
      </c>
      <c r="U599" s="12" t="s">
        <v>4549</v>
      </c>
    </row>
    <row r="600" spans="1:21">
      <c r="A600" s="12">
        <v>69310</v>
      </c>
      <c r="B600" s="12">
        <v>1</v>
      </c>
      <c r="C600" s="12">
        <v>107.2</v>
      </c>
      <c r="D600" s="12"/>
      <c r="E600" s="12">
        <v>2</v>
      </c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>
        <v>1</v>
      </c>
      <c r="Q600" s="12">
        <v>178</v>
      </c>
      <c r="R600" s="12">
        <v>201601</v>
      </c>
      <c r="S600" s="12">
        <v>122</v>
      </c>
      <c r="T600" s="12" t="s">
        <v>4281</v>
      </c>
      <c r="U600" s="12" t="s">
        <v>4550</v>
      </c>
    </row>
    <row r="601" spans="1:21">
      <c r="A601" s="12">
        <v>69310</v>
      </c>
      <c r="B601" s="12">
        <v>1</v>
      </c>
      <c r="C601" s="12">
        <v>110.5</v>
      </c>
      <c r="D601" s="12"/>
      <c r="E601" s="12">
        <v>2</v>
      </c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>
        <v>1</v>
      </c>
      <c r="Q601" s="12">
        <v>178</v>
      </c>
      <c r="R601" s="12">
        <v>201601</v>
      </c>
      <c r="S601" s="12">
        <v>122</v>
      </c>
      <c r="T601" s="12" t="s">
        <v>4281</v>
      </c>
      <c r="U601" s="12" t="s">
        <v>4551</v>
      </c>
    </row>
    <row r="602" spans="1:21">
      <c r="A602" s="12">
        <v>69310</v>
      </c>
      <c r="B602" s="12">
        <v>1</v>
      </c>
      <c r="C602" s="12">
        <v>29.4</v>
      </c>
      <c r="D602" s="12"/>
      <c r="E602" s="12">
        <v>2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>
        <v>1</v>
      </c>
      <c r="Q602" s="12">
        <v>178</v>
      </c>
      <c r="R602" s="12">
        <v>201601</v>
      </c>
      <c r="S602" s="12">
        <v>122</v>
      </c>
      <c r="T602" s="12" t="s">
        <v>4281</v>
      </c>
      <c r="U602" s="12" t="s">
        <v>4552</v>
      </c>
    </row>
    <row r="603" spans="1:21">
      <c r="A603" s="12">
        <v>69310</v>
      </c>
      <c r="B603" s="12">
        <v>1</v>
      </c>
      <c r="C603" s="12">
        <v>37.6</v>
      </c>
      <c r="D603" s="12"/>
      <c r="E603" s="12">
        <v>2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>
        <v>1</v>
      </c>
      <c r="Q603" s="12">
        <v>178</v>
      </c>
      <c r="R603" s="12">
        <v>201601</v>
      </c>
      <c r="S603" s="12">
        <v>122</v>
      </c>
      <c r="T603" s="12" t="s">
        <v>4281</v>
      </c>
      <c r="U603" s="12" t="s">
        <v>4553</v>
      </c>
    </row>
    <row r="604" spans="1:21">
      <c r="A604" s="12">
        <v>69310</v>
      </c>
      <c r="B604" s="12">
        <v>1</v>
      </c>
      <c r="C604" s="12">
        <v>74</v>
      </c>
      <c r="D604" s="12"/>
      <c r="E604" s="12">
        <v>2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>
        <v>1</v>
      </c>
      <c r="Q604" s="12">
        <v>178</v>
      </c>
      <c r="R604" s="12">
        <v>201601</v>
      </c>
      <c r="S604" s="12">
        <v>122</v>
      </c>
      <c r="T604" s="12" t="s">
        <v>4281</v>
      </c>
      <c r="U604" s="12" t="s">
        <v>4554</v>
      </c>
    </row>
    <row r="605" spans="1:21">
      <c r="A605" s="12">
        <v>69310</v>
      </c>
      <c r="B605" s="12">
        <v>1</v>
      </c>
      <c r="C605" s="12">
        <v>43.7</v>
      </c>
      <c r="D605" s="12"/>
      <c r="E605" s="12">
        <v>2</v>
      </c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>
        <v>1</v>
      </c>
      <c r="Q605" s="12">
        <v>178</v>
      </c>
      <c r="R605" s="12">
        <v>201601</v>
      </c>
      <c r="S605" s="12">
        <v>122</v>
      </c>
      <c r="T605" s="12" t="s">
        <v>4281</v>
      </c>
      <c r="U605" s="12" t="s">
        <v>4555</v>
      </c>
    </row>
    <row r="606" spans="1:21">
      <c r="A606" s="12">
        <v>69310</v>
      </c>
      <c r="B606" s="12">
        <v>1</v>
      </c>
      <c r="C606" s="12">
        <v>67.400000000000006</v>
      </c>
      <c r="D606" s="12"/>
      <c r="E606" s="12">
        <v>2</v>
      </c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>
        <v>1</v>
      </c>
      <c r="Q606" s="12">
        <v>178</v>
      </c>
      <c r="R606" s="12">
        <v>201601</v>
      </c>
      <c r="S606" s="12">
        <v>122</v>
      </c>
      <c r="T606" s="12" t="s">
        <v>4281</v>
      </c>
      <c r="U606" s="12" t="s">
        <v>4556</v>
      </c>
    </row>
    <row r="607" spans="1:21">
      <c r="A607" s="12">
        <v>69310</v>
      </c>
      <c r="B607" s="12">
        <v>1</v>
      </c>
      <c r="C607" s="12">
        <v>95.2</v>
      </c>
      <c r="D607" s="12"/>
      <c r="E607" s="12">
        <v>2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>
        <v>1</v>
      </c>
      <c r="Q607" s="12">
        <v>178</v>
      </c>
      <c r="R607" s="12">
        <v>201601</v>
      </c>
      <c r="S607" s="12">
        <v>122</v>
      </c>
      <c r="T607" s="12" t="s">
        <v>4281</v>
      </c>
      <c r="U607" s="12" t="s">
        <v>4557</v>
      </c>
    </row>
    <row r="608" spans="1:21">
      <c r="A608" s="12">
        <v>69310</v>
      </c>
      <c r="B608" s="12">
        <v>1</v>
      </c>
      <c r="C608" s="12">
        <v>84.5</v>
      </c>
      <c r="D608" s="12"/>
      <c r="E608" s="12">
        <v>2</v>
      </c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>
        <v>1</v>
      </c>
      <c r="Q608" s="12">
        <v>178</v>
      </c>
      <c r="R608" s="12">
        <v>201601</v>
      </c>
      <c r="S608" s="12">
        <v>122</v>
      </c>
      <c r="T608" s="12" t="s">
        <v>4281</v>
      </c>
      <c r="U608" s="12" t="s">
        <v>4558</v>
      </c>
    </row>
    <row r="609" spans="1:21">
      <c r="A609" s="12">
        <v>69310</v>
      </c>
      <c r="B609" s="12">
        <v>1</v>
      </c>
      <c r="C609" s="12">
        <v>113</v>
      </c>
      <c r="D609" s="12"/>
      <c r="E609" s="12">
        <v>2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>
        <v>1</v>
      </c>
      <c r="Q609" s="12">
        <v>178</v>
      </c>
      <c r="R609" s="12">
        <v>201601</v>
      </c>
      <c r="S609" s="12">
        <v>122</v>
      </c>
      <c r="T609" s="12" t="s">
        <v>4281</v>
      </c>
      <c r="U609" s="12" t="s">
        <v>4559</v>
      </c>
    </row>
    <row r="610" spans="1:21">
      <c r="A610" s="12">
        <v>69310</v>
      </c>
      <c r="B610" s="12">
        <v>1</v>
      </c>
      <c r="C610" s="12">
        <v>98.5</v>
      </c>
      <c r="D610" s="12"/>
      <c r="E610" s="12">
        <v>2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>
        <v>1</v>
      </c>
      <c r="Q610" s="12">
        <v>178</v>
      </c>
      <c r="R610" s="12">
        <v>201601</v>
      </c>
      <c r="S610" s="12">
        <v>122</v>
      </c>
      <c r="T610" s="12" t="s">
        <v>4281</v>
      </c>
      <c r="U610" s="12" t="s">
        <v>4560</v>
      </c>
    </row>
    <row r="611" spans="1:21">
      <c r="A611" s="12">
        <v>69310</v>
      </c>
      <c r="B611" s="12">
        <v>1</v>
      </c>
      <c r="C611" s="12">
        <v>81.7</v>
      </c>
      <c r="D611" s="12"/>
      <c r="E611" s="12">
        <v>2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>
        <v>1</v>
      </c>
      <c r="Q611" s="12">
        <v>178</v>
      </c>
      <c r="R611" s="12">
        <v>201601</v>
      </c>
      <c r="S611" s="12">
        <v>122</v>
      </c>
      <c r="T611" s="12" t="s">
        <v>4281</v>
      </c>
      <c r="U611" s="12" t="s">
        <v>4561</v>
      </c>
    </row>
    <row r="612" spans="1:21">
      <c r="A612" s="12">
        <v>69310</v>
      </c>
      <c r="B612" s="12">
        <v>1</v>
      </c>
      <c r="C612" s="12">
        <v>107.5</v>
      </c>
      <c r="D612" s="12"/>
      <c r="E612" s="12">
        <v>2</v>
      </c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>
        <v>1</v>
      </c>
      <c r="Q612" s="12">
        <v>178</v>
      </c>
      <c r="R612" s="12">
        <v>201601</v>
      </c>
      <c r="S612" s="12">
        <v>122</v>
      </c>
      <c r="T612" s="12" t="s">
        <v>4281</v>
      </c>
      <c r="U612" s="12" t="s">
        <v>4562</v>
      </c>
    </row>
    <row r="613" spans="1:21">
      <c r="A613" s="12">
        <v>69310</v>
      </c>
      <c r="B613" s="12">
        <v>1</v>
      </c>
      <c r="C613" s="12">
        <v>111.1</v>
      </c>
      <c r="D613" s="12"/>
      <c r="E613" s="12">
        <v>2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>
        <v>1</v>
      </c>
      <c r="Q613" s="12">
        <v>178</v>
      </c>
      <c r="R613" s="12">
        <v>201601</v>
      </c>
      <c r="S613" s="12">
        <v>122</v>
      </c>
      <c r="T613" s="12" t="s">
        <v>4281</v>
      </c>
      <c r="U613" s="12" t="s">
        <v>4563</v>
      </c>
    </row>
    <row r="614" spans="1:21">
      <c r="A614" s="12">
        <v>69310</v>
      </c>
      <c r="B614" s="12">
        <v>1</v>
      </c>
      <c r="C614" s="12">
        <v>94</v>
      </c>
      <c r="D614" s="12"/>
      <c r="E614" s="12">
        <v>2</v>
      </c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>
        <v>1</v>
      </c>
      <c r="Q614" s="12">
        <v>178</v>
      </c>
      <c r="R614" s="12">
        <v>201601</v>
      </c>
      <c r="S614" s="12">
        <v>122</v>
      </c>
      <c r="T614" s="12" t="s">
        <v>4281</v>
      </c>
      <c r="U614" s="12" t="s">
        <v>4564</v>
      </c>
    </row>
    <row r="615" spans="1:21">
      <c r="A615" s="12">
        <v>69310</v>
      </c>
      <c r="B615" s="12">
        <v>1</v>
      </c>
      <c r="C615" s="12">
        <v>110</v>
      </c>
      <c r="D615" s="12"/>
      <c r="E615" s="12">
        <v>2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>
        <v>1</v>
      </c>
      <c r="Q615" s="12">
        <v>178</v>
      </c>
      <c r="R615" s="12">
        <v>201601</v>
      </c>
      <c r="S615" s="12">
        <v>122</v>
      </c>
      <c r="T615" s="12" t="s">
        <v>4281</v>
      </c>
      <c r="U615" s="12" t="s">
        <v>4565</v>
      </c>
    </row>
    <row r="616" spans="1:21">
      <c r="A616" s="12">
        <v>69310</v>
      </c>
      <c r="B616" s="12">
        <v>1</v>
      </c>
      <c r="C616" s="12">
        <v>109</v>
      </c>
      <c r="D616" s="12"/>
      <c r="E616" s="12">
        <v>2</v>
      </c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>
        <v>1</v>
      </c>
      <c r="Q616" s="12">
        <v>178</v>
      </c>
      <c r="R616" s="12">
        <v>201601</v>
      </c>
      <c r="S616" s="12">
        <v>122</v>
      </c>
      <c r="T616" s="12" t="s">
        <v>4281</v>
      </c>
      <c r="U616" s="12" t="s">
        <v>4566</v>
      </c>
    </row>
    <row r="617" spans="1:21">
      <c r="A617" s="12">
        <v>69310</v>
      </c>
      <c r="B617" s="12">
        <v>1</v>
      </c>
      <c r="C617" s="12">
        <v>88.1</v>
      </c>
      <c r="D617" s="12"/>
      <c r="E617" s="12">
        <v>2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>
        <v>1</v>
      </c>
      <c r="Q617" s="12">
        <v>178</v>
      </c>
      <c r="R617" s="12">
        <v>201601</v>
      </c>
      <c r="S617" s="12">
        <v>122</v>
      </c>
      <c r="T617" s="12" t="s">
        <v>4281</v>
      </c>
      <c r="U617" s="12" t="s">
        <v>4567</v>
      </c>
    </row>
    <row r="618" spans="1:21">
      <c r="A618" s="12">
        <v>69310</v>
      </c>
      <c r="B618" s="12">
        <v>1</v>
      </c>
      <c r="C618" s="12">
        <v>151.80000000000001</v>
      </c>
      <c r="D618" s="12"/>
      <c r="E618" s="12">
        <v>1</v>
      </c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>
        <v>1</v>
      </c>
      <c r="Q618" s="12">
        <v>178</v>
      </c>
      <c r="R618" s="12">
        <v>201601</v>
      </c>
      <c r="S618" s="12">
        <v>122</v>
      </c>
      <c r="T618" s="12" t="s">
        <v>4281</v>
      </c>
      <c r="U618" s="12" t="s">
        <v>4568</v>
      </c>
    </row>
    <row r="619" spans="1:21">
      <c r="A619" s="12">
        <v>69310</v>
      </c>
      <c r="B619" s="12">
        <v>1</v>
      </c>
      <c r="C619" s="12">
        <v>147.5</v>
      </c>
      <c r="D619" s="12"/>
      <c r="E619" s="12">
        <v>3</v>
      </c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>
        <v>1</v>
      </c>
      <c r="Q619" s="12">
        <v>178</v>
      </c>
      <c r="R619" s="12">
        <v>201601</v>
      </c>
      <c r="S619" s="12">
        <v>122</v>
      </c>
      <c r="T619" s="12" t="s">
        <v>4281</v>
      </c>
      <c r="U619" s="12" t="s">
        <v>4569</v>
      </c>
    </row>
    <row r="620" spans="1:21">
      <c r="A620" s="12">
        <v>69310</v>
      </c>
      <c r="B620" s="12">
        <v>1</v>
      </c>
      <c r="C620" s="12">
        <v>97</v>
      </c>
      <c r="D620" s="12"/>
      <c r="E620" s="12">
        <v>2</v>
      </c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>
        <v>1</v>
      </c>
      <c r="Q620" s="12">
        <v>178</v>
      </c>
      <c r="R620" s="12">
        <v>201601</v>
      </c>
      <c r="S620" s="12">
        <v>122</v>
      </c>
      <c r="T620" s="12" t="s">
        <v>4281</v>
      </c>
      <c r="U620" s="12" t="s">
        <v>4570</v>
      </c>
    </row>
    <row r="621" spans="1:21">
      <c r="A621" s="12">
        <v>69310</v>
      </c>
      <c r="B621" s="12">
        <v>1</v>
      </c>
      <c r="C621" s="12">
        <v>122</v>
      </c>
      <c r="D621" s="12"/>
      <c r="E621" s="12">
        <v>2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>
        <v>1</v>
      </c>
      <c r="Q621" s="12">
        <v>178</v>
      </c>
      <c r="R621" s="12">
        <v>201601</v>
      </c>
      <c r="S621" s="12">
        <v>122</v>
      </c>
      <c r="T621" s="12" t="s">
        <v>4281</v>
      </c>
      <c r="U621" s="12" t="s">
        <v>4571</v>
      </c>
    </row>
    <row r="622" spans="1:21">
      <c r="A622" s="12">
        <v>69310</v>
      </c>
      <c r="B622" s="12">
        <v>1</v>
      </c>
      <c r="C622" s="12">
        <v>26.2</v>
      </c>
      <c r="D622" s="12"/>
      <c r="E622" s="12">
        <v>2</v>
      </c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>
        <v>1</v>
      </c>
      <c r="Q622" s="12">
        <v>178</v>
      </c>
      <c r="R622" s="12">
        <v>201601</v>
      </c>
      <c r="S622" s="12">
        <v>122</v>
      </c>
      <c r="T622" s="12" t="s">
        <v>4281</v>
      </c>
      <c r="U622" s="12" t="s">
        <v>4572</v>
      </c>
    </row>
    <row r="623" spans="1:21">
      <c r="A623" s="12">
        <v>69310</v>
      </c>
      <c r="B623" s="12">
        <v>1</v>
      </c>
      <c r="C623" s="12">
        <v>56.9</v>
      </c>
      <c r="D623" s="12"/>
      <c r="E623" s="12">
        <v>2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>
        <v>1</v>
      </c>
      <c r="Q623" s="12">
        <v>178</v>
      </c>
      <c r="R623" s="12">
        <v>201601</v>
      </c>
      <c r="S623" s="12">
        <v>122</v>
      </c>
      <c r="T623" s="12" t="s">
        <v>4281</v>
      </c>
      <c r="U623" s="12" t="s">
        <v>4573</v>
      </c>
    </row>
    <row r="624" spans="1:21">
      <c r="A624" s="12">
        <v>69310</v>
      </c>
      <c r="B624" s="12">
        <v>1</v>
      </c>
      <c r="C624" s="12">
        <v>103.4</v>
      </c>
      <c r="D624" s="12"/>
      <c r="E624" s="12">
        <v>2</v>
      </c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>
        <v>1</v>
      </c>
      <c r="Q624" s="12">
        <v>178</v>
      </c>
      <c r="R624" s="12">
        <v>201601</v>
      </c>
      <c r="S624" s="12">
        <v>122</v>
      </c>
      <c r="T624" s="12" t="s">
        <v>4281</v>
      </c>
      <c r="U624" s="12" t="s">
        <v>4574</v>
      </c>
    </row>
    <row r="625" spans="1:21">
      <c r="A625" s="12">
        <v>69310</v>
      </c>
      <c r="B625" s="12">
        <v>1</v>
      </c>
      <c r="C625" s="12">
        <v>97</v>
      </c>
      <c r="D625" s="12"/>
      <c r="E625" s="12">
        <v>2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>
        <v>1</v>
      </c>
      <c r="Q625" s="12">
        <v>178</v>
      </c>
      <c r="R625" s="12">
        <v>201601</v>
      </c>
      <c r="S625" s="12">
        <v>122</v>
      </c>
      <c r="T625" s="12" t="s">
        <v>4281</v>
      </c>
      <c r="U625" s="12" t="s">
        <v>4575</v>
      </c>
    </row>
    <row r="626" spans="1:21">
      <c r="A626" s="12">
        <v>69310</v>
      </c>
      <c r="B626" s="12">
        <v>1</v>
      </c>
      <c r="C626" s="12">
        <v>59</v>
      </c>
      <c r="D626" s="12"/>
      <c r="E626" s="12">
        <v>2</v>
      </c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>
        <v>1</v>
      </c>
      <c r="Q626" s="12">
        <v>178</v>
      </c>
      <c r="R626" s="12">
        <v>201601</v>
      </c>
      <c r="S626" s="12">
        <v>122</v>
      </c>
      <c r="T626" s="12" t="s">
        <v>4281</v>
      </c>
      <c r="U626" s="12" t="s">
        <v>4576</v>
      </c>
    </row>
    <row r="627" spans="1:21">
      <c r="A627" s="12">
        <v>69310</v>
      </c>
      <c r="B627" s="12">
        <v>1</v>
      </c>
      <c r="C627" s="12">
        <v>70</v>
      </c>
      <c r="D627" s="12"/>
      <c r="E627" s="12">
        <v>2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>
        <v>1</v>
      </c>
      <c r="Q627" s="12">
        <v>178</v>
      </c>
      <c r="R627" s="12">
        <v>201601</v>
      </c>
      <c r="S627" s="12">
        <v>122</v>
      </c>
      <c r="T627" s="12" t="s">
        <v>4281</v>
      </c>
      <c r="U627" s="12" t="s">
        <v>4577</v>
      </c>
    </row>
    <row r="628" spans="1:21">
      <c r="A628" s="12">
        <v>69310</v>
      </c>
      <c r="B628" s="12">
        <v>1</v>
      </c>
      <c r="C628" s="12">
        <v>43</v>
      </c>
      <c r="D628" s="12"/>
      <c r="E628" s="12">
        <v>2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>
        <v>1</v>
      </c>
      <c r="Q628" s="12">
        <v>178</v>
      </c>
      <c r="R628" s="12">
        <v>201601</v>
      </c>
      <c r="S628" s="12">
        <v>122</v>
      </c>
      <c r="T628" s="12" t="s">
        <v>4281</v>
      </c>
      <c r="U628" s="12" t="s">
        <v>4578</v>
      </c>
    </row>
    <row r="629" spans="1:21">
      <c r="A629" s="12">
        <v>69310</v>
      </c>
      <c r="B629" s="12">
        <v>1</v>
      </c>
      <c r="C629" s="12">
        <v>164</v>
      </c>
      <c r="D629" s="12"/>
      <c r="E629" s="12">
        <v>3</v>
      </c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>
        <v>1</v>
      </c>
      <c r="Q629" s="12">
        <v>178</v>
      </c>
      <c r="R629" s="12">
        <v>201601</v>
      </c>
      <c r="S629" s="12">
        <v>122</v>
      </c>
      <c r="T629" s="12" t="s">
        <v>4281</v>
      </c>
      <c r="U629" s="12" t="s">
        <v>4579</v>
      </c>
    </row>
    <row r="630" spans="1:21">
      <c r="A630" s="12">
        <v>69310</v>
      </c>
      <c r="B630" s="12">
        <v>1</v>
      </c>
      <c r="C630" s="12">
        <v>98.7</v>
      </c>
      <c r="D630" s="12"/>
      <c r="E630" s="12">
        <v>3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>
        <v>1</v>
      </c>
      <c r="Q630" s="12">
        <v>178</v>
      </c>
      <c r="R630" s="12">
        <v>201601</v>
      </c>
      <c r="S630" s="12">
        <v>122</v>
      </c>
      <c r="T630" s="12" t="s">
        <v>4281</v>
      </c>
      <c r="U630" s="12" t="s">
        <v>4580</v>
      </c>
    </row>
    <row r="631" spans="1:21">
      <c r="A631" s="12">
        <v>69310</v>
      </c>
      <c r="B631" s="12">
        <v>1</v>
      </c>
      <c r="C631" s="12">
        <v>146.80000000000001</v>
      </c>
      <c r="D631" s="12"/>
      <c r="E631" s="12">
        <v>3</v>
      </c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>
        <v>1</v>
      </c>
      <c r="Q631" s="12">
        <v>178</v>
      </c>
      <c r="R631" s="12">
        <v>201601</v>
      </c>
      <c r="S631" s="12">
        <v>122</v>
      </c>
      <c r="T631" s="12" t="s">
        <v>4281</v>
      </c>
      <c r="U631" s="12" t="s">
        <v>4581</v>
      </c>
    </row>
    <row r="632" spans="1:21">
      <c r="A632" s="12">
        <v>69310</v>
      </c>
      <c r="B632" s="12">
        <v>1</v>
      </c>
      <c r="C632" s="12">
        <v>110.4</v>
      </c>
      <c r="D632" s="12"/>
      <c r="E632" s="12">
        <v>3</v>
      </c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>
        <v>1</v>
      </c>
      <c r="Q632" s="12">
        <v>178</v>
      </c>
      <c r="R632" s="12">
        <v>201601</v>
      </c>
      <c r="S632" s="12">
        <v>122</v>
      </c>
      <c r="T632" s="12" t="s">
        <v>4281</v>
      </c>
      <c r="U632" s="12" t="s">
        <v>4582</v>
      </c>
    </row>
    <row r="633" spans="1:21">
      <c r="A633" s="12">
        <v>69310</v>
      </c>
      <c r="B633" s="12">
        <v>1</v>
      </c>
      <c r="C633" s="12">
        <v>93</v>
      </c>
      <c r="D633" s="12"/>
      <c r="E633" s="12">
        <v>3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>
        <v>1</v>
      </c>
      <c r="Q633" s="12">
        <v>178</v>
      </c>
      <c r="R633" s="12">
        <v>201601</v>
      </c>
      <c r="S633" s="12">
        <v>122</v>
      </c>
      <c r="T633" s="12" t="s">
        <v>4281</v>
      </c>
      <c r="U633" s="12" t="s">
        <v>4583</v>
      </c>
    </row>
    <row r="634" spans="1:21">
      <c r="A634" s="12">
        <v>69310</v>
      </c>
      <c r="B634" s="12">
        <v>1</v>
      </c>
      <c r="C634" s="12">
        <v>99.2</v>
      </c>
      <c r="D634" s="12"/>
      <c r="E634" s="12">
        <v>3</v>
      </c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>
        <v>1</v>
      </c>
      <c r="Q634" s="12">
        <v>178</v>
      </c>
      <c r="R634" s="12">
        <v>201601</v>
      </c>
      <c r="S634" s="12">
        <v>122</v>
      </c>
      <c r="T634" s="12" t="s">
        <v>4281</v>
      </c>
      <c r="U634" s="12" t="s">
        <v>4584</v>
      </c>
    </row>
    <row r="635" spans="1:21">
      <c r="A635" s="12">
        <v>69310</v>
      </c>
      <c r="B635" s="12">
        <v>1</v>
      </c>
      <c r="C635" s="12">
        <v>85.7</v>
      </c>
      <c r="D635" s="12"/>
      <c r="E635" s="12">
        <v>3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>
        <v>1</v>
      </c>
      <c r="Q635" s="12">
        <v>178</v>
      </c>
      <c r="R635" s="12">
        <v>201601</v>
      </c>
      <c r="S635" s="12">
        <v>122</v>
      </c>
      <c r="T635" s="12" t="s">
        <v>4281</v>
      </c>
      <c r="U635" s="12" t="s">
        <v>4585</v>
      </c>
    </row>
    <row r="636" spans="1:21">
      <c r="A636" s="12">
        <v>69310</v>
      </c>
      <c r="B636" s="12">
        <v>1</v>
      </c>
      <c r="C636" s="12">
        <v>36.200000000000003</v>
      </c>
      <c r="D636" s="12"/>
      <c r="E636" s="12">
        <v>2</v>
      </c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>
        <v>1</v>
      </c>
      <c r="Q636" s="12">
        <v>178</v>
      </c>
      <c r="R636" s="12">
        <v>201601</v>
      </c>
      <c r="S636" s="12">
        <v>122</v>
      </c>
      <c r="T636" s="12" t="s">
        <v>4281</v>
      </c>
      <c r="U636" s="12" t="s">
        <v>4586</v>
      </c>
    </row>
    <row r="637" spans="1:21">
      <c r="A637" s="12">
        <v>69310</v>
      </c>
      <c r="B637" s="12">
        <v>1</v>
      </c>
      <c r="C637" s="12">
        <v>77.099999999999994</v>
      </c>
      <c r="D637" s="12"/>
      <c r="E637" s="12">
        <v>2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>
        <v>1</v>
      </c>
      <c r="Q637" s="12">
        <v>178</v>
      </c>
      <c r="R637" s="12">
        <v>201601</v>
      </c>
      <c r="S637" s="12">
        <v>122</v>
      </c>
      <c r="T637" s="12" t="s">
        <v>4281</v>
      </c>
      <c r="U637" s="12" t="s">
        <v>4587</v>
      </c>
    </row>
    <row r="638" spans="1:21">
      <c r="A638" s="12">
        <v>69310</v>
      </c>
      <c r="B638" s="12">
        <v>1</v>
      </c>
      <c r="C638" s="12">
        <v>27.8</v>
      </c>
      <c r="D638" s="12"/>
      <c r="E638" s="12">
        <v>2</v>
      </c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>
        <v>1</v>
      </c>
      <c r="Q638" s="12">
        <v>178</v>
      </c>
      <c r="R638" s="12">
        <v>201601</v>
      </c>
      <c r="S638" s="12">
        <v>122</v>
      </c>
      <c r="T638" s="12" t="s">
        <v>4281</v>
      </c>
      <c r="U638" s="12" t="s">
        <v>4588</v>
      </c>
    </row>
    <row r="639" spans="1:21">
      <c r="A639" s="12">
        <v>69310</v>
      </c>
      <c r="B639" s="12">
        <v>1</v>
      </c>
      <c r="C639" s="12">
        <v>152</v>
      </c>
      <c r="D639" s="12"/>
      <c r="E639" s="12">
        <v>1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>
        <v>1</v>
      </c>
      <c r="Q639" s="12">
        <v>178</v>
      </c>
      <c r="R639" s="12">
        <v>201601</v>
      </c>
      <c r="S639" s="12">
        <v>122</v>
      </c>
      <c r="T639" s="12" t="s">
        <v>4281</v>
      </c>
      <c r="U639" s="12" t="s">
        <v>4589</v>
      </c>
    </row>
    <row r="640" spans="1:21">
      <c r="A640" s="12">
        <v>69310</v>
      </c>
      <c r="B640" s="12">
        <v>1</v>
      </c>
      <c r="C640" s="12">
        <v>98.7</v>
      </c>
      <c r="D640" s="12"/>
      <c r="E640" s="12">
        <v>3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>
        <v>1</v>
      </c>
      <c r="Q640" s="12">
        <v>178</v>
      </c>
      <c r="R640" s="12">
        <v>201601</v>
      </c>
      <c r="S640" s="12">
        <v>122</v>
      </c>
      <c r="T640" s="12" t="s">
        <v>4281</v>
      </c>
      <c r="U640" s="12" t="s">
        <v>4590</v>
      </c>
    </row>
    <row r="641" spans="1:21">
      <c r="A641" s="12">
        <v>69310</v>
      </c>
      <c r="B641" s="12">
        <v>1</v>
      </c>
      <c r="C641" s="12">
        <v>113</v>
      </c>
      <c r="D641" s="12"/>
      <c r="E641" s="12">
        <v>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>
        <v>1</v>
      </c>
      <c r="Q641" s="12">
        <v>178</v>
      </c>
      <c r="R641" s="12">
        <v>201601</v>
      </c>
      <c r="S641" s="12">
        <v>122</v>
      </c>
      <c r="T641" s="12" t="s">
        <v>4281</v>
      </c>
      <c r="U641" s="12" t="s">
        <v>4591</v>
      </c>
    </row>
    <row r="642" spans="1:21">
      <c r="A642" s="12">
        <v>69310</v>
      </c>
      <c r="B642" s="12">
        <v>1</v>
      </c>
      <c r="C642" s="12">
        <v>100.9</v>
      </c>
      <c r="D642" s="12"/>
      <c r="E642" s="12">
        <v>3</v>
      </c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>
        <v>1</v>
      </c>
      <c r="Q642" s="12">
        <v>178</v>
      </c>
      <c r="R642" s="12">
        <v>201601</v>
      </c>
      <c r="S642" s="12">
        <v>122</v>
      </c>
      <c r="T642" s="12" t="s">
        <v>4281</v>
      </c>
      <c r="U642" s="12" t="s">
        <v>4592</v>
      </c>
    </row>
    <row r="643" spans="1:21">
      <c r="A643" s="12">
        <v>69310</v>
      </c>
      <c r="B643" s="12">
        <v>1</v>
      </c>
      <c r="C643" s="12">
        <v>26.9</v>
      </c>
      <c r="D643" s="12"/>
      <c r="E643" s="12">
        <v>2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>
        <v>1</v>
      </c>
      <c r="Q643" s="12">
        <v>178</v>
      </c>
      <c r="R643" s="12">
        <v>201601</v>
      </c>
      <c r="S643" s="12">
        <v>122</v>
      </c>
      <c r="T643" s="12" t="s">
        <v>4281</v>
      </c>
      <c r="U643" s="12" t="s">
        <v>4593</v>
      </c>
    </row>
    <row r="644" spans="1:21">
      <c r="A644" s="12">
        <v>69310</v>
      </c>
      <c r="B644" s="12">
        <v>1</v>
      </c>
      <c r="C644" s="12">
        <v>22.7</v>
      </c>
      <c r="D644" s="12"/>
      <c r="E644" s="12">
        <v>2</v>
      </c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>
        <v>1</v>
      </c>
      <c r="Q644" s="12">
        <v>178</v>
      </c>
      <c r="R644" s="12">
        <v>201601</v>
      </c>
      <c r="S644" s="12">
        <v>122</v>
      </c>
      <c r="T644" s="12" t="s">
        <v>4281</v>
      </c>
      <c r="U644" s="12" t="s">
        <v>4594</v>
      </c>
    </row>
    <row r="645" spans="1:21">
      <c r="A645" s="12">
        <v>69310</v>
      </c>
      <c r="B645" s="12">
        <v>1</v>
      </c>
      <c r="C645" s="12">
        <v>42.5</v>
      </c>
      <c r="D645" s="12"/>
      <c r="E645" s="12">
        <v>2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>
        <v>1</v>
      </c>
      <c r="Q645" s="12">
        <v>178</v>
      </c>
      <c r="R645" s="12">
        <v>201601</v>
      </c>
      <c r="S645" s="12">
        <v>122</v>
      </c>
      <c r="T645" s="12" t="s">
        <v>4281</v>
      </c>
      <c r="U645" s="12" t="s">
        <v>4595</v>
      </c>
    </row>
    <row r="646" spans="1:21">
      <c r="A646" s="12">
        <v>69310</v>
      </c>
      <c r="B646" s="12">
        <v>1</v>
      </c>
      <c r="C646" s="12">
        <v>29</v>
      </c>
      <c r="D646" s="12"/>
      <c r="E646" s="12">
        <v>2</v>
      </c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>
        <v>1</v>
      </c>
      <c r="Q646" s="12">
        <v>178</v>
      </c>
      <c r="R646" s="12">
        <v>201601</v>
      </c>
      <c r="S646" s="12">
        <v>122</v>
      </c>
      <c r="T646" s="12" t="s">
        <v>4281</v>
      </c>
      <c r="U646" s="12" t="s">
        <v>4596</v>
      </c>
    </row>
    <row r="647" spans="1:21">
      <c r="A647" s="12">
        <v>69310</v>
      </c>
      <c r="B647" s="12">
        <v>1</v>
      </c>
      <c r="C647" s="12">
        <v>51.4</v>
      </c>
      <c r="D647" s="12"/>
      <c r="E647" s="12">
        <v>2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>
        <v>1</v>
      </c>
      <c r="Q647" s="12">
        <v>178</v>
      </c>
      <c r="R647" s="12">
        <v>201601</v>
      </c>
      <c r="S647" s="12">
        <v>122</v>
      </c>
      <c r="T647" s="12" t="s">
        <v>4281</v>
      </c>
      <c r="U647" s="12" t="s">
        <v>4597</v>
      </c>
    </row>
    <row r="648" spans="1:21">
      <c r="A648" s="12">
        <v>69310</v>
      </c>
      <c r="B648" s="12">
        <v>1</v>
      </c>
      <c r="C648" s="12">
        <v>69.099999999999994</v>
      </c>
      <c r="D648" s="12"/>
      <c r="E648" s="12">
        <v>2</v>
      </c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>
        <v>1</v>
      </c>
      <c r="Q648" s="12">
        <v>178</v>
      </c>
      <c r="R648" s="12">
        <v>201601</v>
      </c>
      <c r="S648" s="12">
        <v>122</v>
      </c>
      <c r="T648" s="12" t="s">
        <v>4281</v>
      </c>
      <c r="U648" s="12" t="s">
        <v>4598</v>
      </c>
    </row>
    <row r="649" spans="1:21">
      <c r="A649" s="12">
        <v>69310</v>
      </c>
      <c r="B649" s="12">
        <v>1</v>
      </c>
      <c r="C649" s="12">
        <v>51.7</v>
      </c>
      <c r="D649" s="12"/>
      <c r="E649" s="12">
        <v>2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>
        <v>1</v>
      </c>
      <c r="Q649" s="12">
        <v>178</v>
      </c>
      <c r="R649" s="12">
        <v>201601</v>
      </c>
      <c r="S649" s="12">
        <v>122</v>
      </c>
      <c r="T649" s="12" t="s">
        <v>4281</v>
      </c>
      <c r="U649" s="12" t="s">
        <v>4599</v>
      </c>
    </row>
    <row r="650" spans="1:21">
      <c r="A650" s="12">
        <v>69310</v>
      </c>
      <c r="B650" s="12">
        <v>1</v>
      </c>
      <c r="C650" s="12">
        <v>37.9</v>
      </c>
      <c r="D650" s="12"/>
      <c r="E650" s="12">
        <v>2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>
        <v>1</v>
      </c>
      <c r="Q650" s="12">
        <v>178</v>
      </c>
      <c r="R650" s="12">
        <v>201601</v>
      </c>
      <c r="S650" s="12">
        <v>122</v>
      </c>
      <c r="T650" s="12" t="s">
        <v>4281</v>
      </c>
      <c r="U650" s="12" t="s">
        <v>4600</v>
      </c>
    </row>
    <row r="651" spans="1:21">
      <c r="A651" s="12">
        <v>69310</v>
      </c>
      <c r="B651" s="12">
        <v>1</v>
      </c>
      <c r="C651" s="12">
        <v>54.5</v>
      </c>
      <c r="D651" s="12"/>
      <c r="E651" s="12">
        <v>2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>
        <v>1</v>
      </c>
      <c r="Q651" s="12">
        <v>178</v>
      </c>
      <c r="R651" s="12">
        <v>201601</v>
      </c>
      <c r="S651" s="12">
        <v>122</v>
      </c>
      <c r="T651" s="12" t="s">
        <v>4281</v>
      </c>
      <c r="U651" s="12" t="s">
        <v>4601</v>
      </c>
    </row>
    <row r="652" spans="1:21">
      <c r="A652" s="12">
        <v>69310</v>
      </c>
      <c r="B652" s="12">
        <v>1</v>
      </c>
      <c r="C652" s="12">
        <v>70.7</v>
      </c>
      <c r="D652" s="12"/>
      <c r="E652" s="12">
        <v>2</v>
      </c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>
        <v>1</v>
      </c>
      <c r="Q652" s="12">
        <v>178</v>
      </c>
      <c r="R652" s="12">
        <v>201601</v>
      </c>
      <c r="S652" s="12">
        <v>122</v>
      </c>
      <c r="T652" s="12" t="s">
        <v>4281</v>
      </c>
      <c r="U652" s="12" t="s">
        <v>4602</v>
      </c>
    </row>
    <row r="653" spans="1:21">
      <c r="A653" s="12">
        <v>69310</v>
      </c>
      <c r="B653" s="12">
        <v>1</v>
      </c>
      <c r="C653" s="12">
        <v>58</v>
      </c>
      <c r="D653" s="12"/>
      <c r="E653" s="12">
        <v>2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>
        <v>1</v>
      </c>
      <c r="Q653" s="12">
        <v>178</v>
      </c>
      <c r="R653" s="12">
        <v>201601</v>
      </c>
      <c r="S653" s="12">
        <v>122</v>
      </c>
      <c r="T653" s="12" t="s">
        <v>4281</v>
      </c>
      <c r="U653" s="12" t="s">
        <v>4603</v>
      </c>
    </row>
    <row r="654" spans="1:21">
      <c r="A654" s="12">
        <v>69310</v>
      </c>
      <c r="B654" s="12">
        <v>1</v>
      </c>
      <c r="C654" s="12">
        <v>62.3</v>
      </c>
      <c r="D654" s="12"/>
      <c r="E654" s="12">
        <v>2</v>
      </c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>
        <v>1</v>
      </c>
      <c r="Q654" s="12">
        <v>178</v>
      </c>
      <c r="R654" s="12">
        <v>201601</v>
      </c>
      <c r="S654" s="12">
        <v>122</v>
      </c>
      <c r="T654" s="12" t="s">
        <v>4281</v>
      </c>
      <c r="U654" s="12" t="s">
        <v>4604</v>
      </c>
    </row>
    <row r="655" spans="1:21">
      <c r="A655" s="12">
        <v>69310</v>
      </c>
      <c r="B655" s="12">
        <v>1</v>
      </c>
      <c r="C655" s="12">
        <v>118.1</v>
      </c>
      <c r="D655" s="12"/>
      <c r="E655" s="12">
        <v>2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>
        <v>1</v>
      </c>
      <c r="Q655" s="12">
        <v>178</v>
      </c>
      <c r="R655" s="12">
        <v>201601</v>
      </c>
      <c r="S655" s="12">
        <v>122</v>
      </c>
      <c r="T655" s="12" t="s">
        <v>4281</v>
      </c>
      <c r="U655" s="12" t="s">
        <v>4605</v>
      </c>
    </row>
    <row r="656" spans="1:21">
      <c r="A656" s="12">
        <v>69310</v>
      </c>
      <c r="B656" s="12">
        <v>1</v>
      </c>
      <c r="C656" s="12">
        <v>35</v>
      </c>
      <c r="D656" s="12"/>
      <c r="E656" s="12">
        <v>2</v>
      </c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>
        <v>1</v>
      </c>
      <c r="Q656" s="12">
        <v>178</v>
      </c>
      <c r="R656" s="12">
        <v>201601</v>
      </c>
      <c r="S656" s="12">
        <v>122</v>
      </c>
      <c r="T656" s="12" t="s">
        <v>4281</v>
      </c>
      <c r="U656" s="12" t="s">
        <v>4606</v>
      </c>
    </row>
    <row r="657" spans="1:21">
      <c r="A657" s="12">
        <v>69310</v>
      </c>
      <c r="B657" s="12">
        <v>1</v>
      </c>
      <c r="C657" s="12">
        <v>98</v>
      </c>
      <c r="D657" s="12"/>
      <c r="E657" s="12">
        <v>2</v>
      </c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>
        <v>1</v>
      </c>
      <c r="Q657" s="12">
        <v>178</v>
      </c>
      <c r="R657" s="12">
        <v>201601</v>
      </c>
      <c r="S657" s="12">
        <v>122</v>
      </c>
      <c r="T657" s="12" t="s">
        <v>4281</v>
      </c>
      <c r="U657" s="12" t="s">
        <v>4607</v>
      </c>
    </row>
    <row r="658" spans="1:21">
      <c r="A658" s="12">
        <v>69310</v>
      </c>
      <c r="B658" s="12">
        <v>1</v>
      </c>
      <c r="C658" s="12">
        <v>117.2</v>
      </c>
      <c r="D658" s="12"/>
      <c r="E658" s="12">
        <v>3</v>
      </c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>
        <v>1</v>
      </c>
      <c r="Q658" s="12">
        <v>178</v>
      </c>
      <c r="R658" s="12">
        <v>201601</v>
      </c>
      <c r="S658" s="12">
        <v>122</v>
      </c>
      <c r="T658" s="12" t="s">
        <v>4281</v>
      </c>
      <c r="U658" s="12" t="s">
        <v>4608</v>
      </c>
    </row>
    <row r="659" spans="1:21">
      <c r="A659" s="12">
        <v>69310</v>
      </c>
      <c r="B659" s="12">
        <v>1</v>
      </c>
      <c r="C659" s="12">
        <v>137.5</v>
      </c>
      <c r="D659" s="12"/>
      <c r="E659" s="12">
        <v>3</v>
      </c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>
        <v>1</v>
      </c>
      <c r="Q659" s="12">
        <v>178</v>
      </c>
      <c r="R659" s="12">
        <v>201601</v>
      </c>
      <c r="S659" s="12">
        <v>122</v>
      </c>
      <c r="T659" s="12" t="s">
        <v>4281</v>
      </c>
      <c r="U659" s="12" t="s">
        <v>4609</v>
      </c>
    </row>
    <row r="660" spans="1:21">
      <c r="A660" s="12">
        <v>69310</v>
      </c>
      <c r="B660" s="12">
        <v>1</v>
      </c>
      <c r="C660" s="12">
        <v>160</v>
      </c>
      <c r="D660" s="12"/>
      <c r="E660" s="12">
        <v>3</v>
      </c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>
        <v>1</v>
      </c>
      <c r="Q660" s="12">
        <v>178</v>
      </c>
      <c r="R660" s="12">
        <v>201601</v>
      </c>
      <c r="S660" s="12">
        <v>122</v>
      </c>
      <c r="T660" s="12" t="s">
        <v>4281</v>
      </c>
      <c r="U660" s="12" t="s">
        <v>4610</v>
      </c>
    </row>
    <row r="661" spans="1:21">
      <c r="A661" s="12">
        <v>69310</v>
      </c>
      <c r="B661" s="12">
        <v>2</v>
      </c>
      <c r="C661" s="12">
        <v>113.6</v>
      </c>
      <c r="D661" s="12"/>
      <c r="E661" s="12">
        <v>2</v>
      </c>
      <c r="F661" s="12">
        <v>4</v>
      </c>
      <c r="G661" s="12">
        <v>1</v>
      </c>
      <c r="H661" s="12">
        <v>6</v>
      </c>
      <c r="I661" s="12"/>
      <c r="J661" s="12"/>
      <c r="K661" s="12"/>
      <c r="L661" s="12"/>
      <c r="M661" s="12"/>
      <c r="N661" s="12"/>
      <c r="O661" s="12"/>
      <c r="P661" s="12">
        <v>1</v>
      </c>
      <c r="Q661" s="12">
        <v>178</v>
      </c>
      <c r="R661" s="12">
        <v>201601</v>
      </c>
      <c r="S661" s="12">
        <v>123</v>
      </c>
      <c r="T661" s="12" t="s">
        <v>4205</v>
      </c>
      <c r="U661" s="12" t="s">
        <v>4611</v>
      </c>
    </row>
    <row r="662" spans="1:21">
      <c r="A662" s="12">
        <v>69310</v>
      </c>
      <c r="B662" s="12">
        <v>2</v>
      </c>
      <c r="C662" s="12">
        <v>100.5</v>
      </c>
      <c r="D662" s="12"/>
      <c r="E662" s="12">
        <v>2</v>
      </c>
      <c r="F662" s="12">
        <v>4</v>
      </c>
      <c r="G662" s="12">
        <v>1</v>
      </c>
      <c r="H662" s="12">
        <v>6</v>
      </c>
      <c r="I662" s="12"/>
      <c r="J662" s="12"/>
      <c r="K662" s="12"/>
      <c r="L662" s="12"/>
      <c r="M662" s="12"/>
      <c r="N662" s="12"/>
      <c r="O662" s="12"/>
      <c r="P662" s="12">
        <v>1</v>
      </c>
      <c r="Q662" s="12">
        <v>178</v>
      </c>
      <c r="R662" s="12">
        <v>201601</v>
      </c>
      <c r="S662" s="12">
        <v>123</v>
      </c>
      <c r="T662" s="12" t="s">
        <v>4205</v>
      </c>
      <c r="U662" s="12" t="s">
        <v>4612</v>
      </c>
    </row>
    <row r="663" spans="1:21">
      <c r="A663" s="12">
        <v>69310</v>
      </c>
      <c r="B663" s="12">
        <v>2</v>
      </c>
      <c r="C663" s="12">
        <v>106</v>
      </c>
      <c r="D663" s="12"/>
      <c r="E663" s="12">
        <v>2</v>
      </c>
      <c r="F663" s="12">
        <v>4</v>
      </c>
      <c r="G663" s="12">
        <v>1</v>
      </c>
      <c r="H663" s="12">
        <v>6</v>
      </c>
      <c r="I663" s="12"/>
      <c r="J663" s="12"/>
      <c r="K663" s="12"/>
      <c r="L663" s="12"/>
      <c r="M663" s="12"/>
      <c r="N663" s="12"/>
      <c r="O663" s="12"/>
      <c r="P663" s="12">
        <v>1</v>
      </c>
      <c r="Q663" s="12">
        <v>178</v>
      </c>
      <c r="R663" s="12">
        <v>201601</v>
      </c>
      <c r="S663" s="12">
        <v>123</v>
      </c>
      <c r="T663" s="12" t="s">
        <v>4205</v>
      </c>
      <c r="U663" s="12" t="s">
        <v>4613</v>
      </c>
    </row>
    <row r="664" spans="1:21">
      <c r="A664" s="12">
        <v>69310</v>
      </c>
      <c r="B664" s="12">
        <v>2</v>
      </c>
      <c r="C664" s="12">
        <v>106</v>
      </c>
      <c r="D664" s="12"/>
      <c r="E664" s="12">
        <v>3</v>
      </c>
      <c r="F664" s="12">
        <v>4</v>
      </c>
      <c r="G664" s="12">
        <v>1</v>
      </c>
      <c r="H664" s="12">
        <v>6</v>
      </c>
      <c r="I664" s="12"/>
      <c r="J664" s="12"/>
      <c r="K664" s="12"/>
      <c r="L664" s="12"/>
      <c r="M664" s="12"/>
      <c r="N664" s="12"/>
      <c r="O664" s="12"/>
      <c r="P664" s="12">
        <v>1</v>
      </c>
      <c r="Q664" s="12">
        <v>178</v>
      </c>
      <c r="R664" s="12">
        <v>201601</v>
      </c>
      <c r="S664" s="12">
        <v>123</v>
      </c>
      <c r="T664" s="12" t="s">
        <v>4205</v>
      </c>
      <c r="U664" s="12" t="s">
        <v>4614</v>
      </c>
    </row>
    <row r="665" spans="1:21">
      <c r="A665" s="12">
        <v>69310</v>
      </c>
      <c r="B665" s="12">
        <v>2</v>
      </c>
      <c r="C665" s="12">
        <v>110.8</v>
      </c>
      <c r="D665" s="12"/>
      <c r="E665" s="12">
        <v>3</v>
      </c>
      <c r="F665" s="12">
        <v>4</v>
      </c>
      <c r="G665" s="12">
        <v>1</v>
      </c>
      <c r="H665" s="12">
        <v>5</v>
      </c>
      <c r="I665" s="12"/>
      <c r="J665" s="12"/>
      <c r="K665" s="12"/>
      <c r="L665" s="12"/>
      <c r="M665" s="12"/>
      <c r="N665" s="12"/>
      <c r="O665" s="12"/>
      <c r="P665" s="12">
        <v>1</v>
      </c>
      <c r="Q665" s="12">
        <v>178</v>
      </c>
      <c r="R665" s="12">
        <v>201601</v>
      </c>
      <c r="S665" s="12">
        <v>123</v>
      </c>
      <c r="T665" s="12" t="s">
        <v>4205</v>
      </c>
      <c r="U665" s="12" t="s">
        <v>4615</v>
      </c>
    </row>
    <row r="666" spans="1:21">
      <c r="A666" s="12">
        <v>69310</v>
      </c>
      <c r="B666" s="12">
        <v>2</v>
      </c>
      <c r="C666" s="12">
        <v>114.2</v>
      </c>
      <c r="D666" s="12"/>
      <c r="E666" s="12">
        <v>3</v>
      </c>
      <c r="F666" s="12">
        <v>4</v>
      </c>
      <c r="G666" s="12">
        <v>1</v>
      </c>
      <c r="H666" s="12">
        <v>4</v>
      </c>
      <c r="I666" s="12"/>
      <c r="J666" s="12"/>
      <c r="K666" s="12"/>
      <c r="L666" s="12"/>
      <c r="M666" s="12"/>
      <c r="N666" s="12"/>
      <c r="O666" s="12"/>
      <c r="P666" s="12">
        <v>1</v>
      </c>
      <c r="Q666" s="12">
        <v>178</v>
      </c>
      <c r="R666" s="12">
        <v>201601</v>
      </c>
      <c r="S666" s="12">
        <v>123</v>
      </c>
      <c r="T666" s="12" t="s">
        <v>4205</v>
      </c>
      <c r="U666" s="12" t="s">
        <v>4616</v>
      </c>
    </row>
    <row r="667" spans="1:21">
      <c r="A667" s="12">
        <v>69310</v>
      </c>
      <c r="B667" s="12">
        <v>2</v>
      </c>
      <c r="C667" s="12">
        <v>124.6</v>
      </c>
      <c r="D667" s="12"/>
      <c r="E667" s="12">
        <v>3</v>
      </c>
      <c r="F667" s="12">
        <v>0</v>
      </c>
      <c r="G667" s="12">
        <v>0</v>
      </c>
      <c r="H667" s="12">
        <v>1</v>
      </c>
      <c r="I667" s="12"/>
      <c r="J667" s="12"/>
      <c r="K667" s="12"/>
      <c r="L667" s="12"/>
      <c r="M667" s="12"/>
      <c r="N667" s="12"/>
      <c r="O667" s="12"/>
      <c r="P667" s="12">
        <v>1</v>
      </c>
      <c r="Q667" s="12">
        <v>178</v>
      </c>
      <c r="R667" s="12">
        <v>201601</v>
      </c>
      <c r="S667" s="12">
        <v>123</v>
      </c>
      <c r="T667" s="12" t="s">
        <v>4205</v>
      </c>
      <c r="U667" s="12" t="s">
        <v>4617</v>
      </c>
    </row>
    <row r="668" spans="1:21">
      <c r="A668" s="12">
        <v>69310</v>
      </c>
      <c r="B668" s="12">
        <v>2</v>
      </c>
      <c r="C668" s="12">
        <v>101</v>
      </c>
      <c r="D668" s="12"/>
      <c r="E668" s="12">
        <v>3</v>
      </c>
      <c r="F668" s="12">
        <v>0</v>
      </c>
      <c r="G668" s="12">
        <v>0</v>
      </c>
      <c r="H668" s="12">
        <v>1</v>
      </c>
      <c r="I668" s="12"/>
      <c r="J668" s="12"/>
      <c r="K668" s="12"/>
      <c r="L668" s="12"/>
      <c r="M668" s="12"/>
      <c r="N668" s="12"/>
      <c r="O668" s="12"/>
      <c r="P668" s="12">
        <v>1</v>
      </c>
      <c r="Q668" s="12">
        <v>178</v>
      </c>
      <c r="R668" s="12">
        <v>201601</v>
      </c>
      <c r="S668" s="12">
        <v>123</v>
      </c>
      <c r="T668" s="12" t="s">
        <v>4205</v>
      </c>
      <c r="U668" s="12" t="s">
        <v>4618</v>
      </c>
    </row>
    <row r="669" spans="1:21">
      <c r="A669" s="12">
        <v>69310</v>
      </c>
      <c r="B669" s="12">
        <v>2</v>
      </c>
      <c r="C669" s="12">
        <v>34</v>
      </c>
      <c r="D669" s="12"/>
      <c r="E669" s="12">
        <v>2</v>
      </c>
      <c r="F669" s="12">
        <v>0</v>
      </c>
      <c r="G669" s="12">
        <v>0</v>
      </c>
      <c r="H669" s="12">
        <v>0</v>
      </c>
      <c r="I669" s="12"/>
      <c r="J669" s="12"/>
      <c r="K669" s="12"/>
      <c r="L669" s="12"/>
      <c r="M669" s="12"/>
      <c r="N669" s="12"/>
      <c r="O669" s="12"/>
      <c r="P669" s="12">
        <v>1</v>
      </c>
      <c r="Q669" s="12">
        <v>178</v>
      </c>
      <c r="R669" s="12">
        <v>201601</v>
      </c>
      <c r="S669" s="12">
        <v>123</v>
      </c>
      <c r="T669" s="12" t="s">
        <v>4205</v>
      </c>
      <c r="U669" s="12" t="s">
        <v>4619</v>
      </c>
    </row>
    <row r="670" spans="1:21">
      <c r="A670" s="12">
        <v>69310</v>
      </c>
      <c r="B670" s="12">
        <v>2</v>
      </c>
      <c r="C670" s="12">
        <v>104.8</v>
      </c>
      <c r="D670" s="12"/>
      <c r="E670" s="12">
        <v>3</v>
      </c>
      <c r="F670" s="12">
        <v>0</v>
      </c>
      <c r="G670" s="12">
        <v>0</v>
      </c>
      <c r="H670" s="12">
        <v>1</v>
      </c>
      <c r="I670" s="12"/>
      <c r="J670" s="12"/>
      <c r="K670" s="12"/>
      <c r="L670" s="12"/>
      <c r="M670" s="12"/>
      <c r="N670" s="12"/>
      <c r="O670" s="12"/>
      <c r="P670" s="12">
        <v>1</v>
      </c>
      <c r="Q670" s="12">
        <v>178</v>
      </c>
      <c r="R670" s="12">
        <v>201601</v>
      </c>
      <c r="S670" s="12">
        <v>123</v>
      </c>
      <c r="T670" s="12" t="s">
        <v>4205</v>
      </c>
      <c r="U670" s="12" t="s">
        <v>4620</v>
      </c>
    </row>
    <row r="671" spans="1:21">
      <c r="A671" s="12">
        <v>69310</v>
      </c>
      <c r="B671" s="12">
        <v>2</v>
      </c>
      <c r="C671" s="12">
        <v>106.2</v>
      </c>
      <c r="D671" s="12"/>
      <c r="E671" s="12">
        <v>3</v>
      </c>
      <c r="F671" s="12">
        <v>0</v>
      </c>
      <c r="G671" s="12">
        <v>0</v>
      </c>
      <c r="H671" s="12">
        <v>1</v>
      </c>
      <c r="I671" s="12"/>
      <c r="J671" s="12"/>
      <c r="K671" s="12"/>
      <c r="L671" s="12"/>
      <c r="M671" s="12"/>
      <c r="N671" s="12"/>
      <c r="O671" s="12"/>
      <c r="P671" s="12">
        <v>1</v>
      </c>
      <c r="Q671" s="12">
        <v>178</v>
      </c>
      <c r="R671" s="12">
        <v>201601</v>
      </c>
      <c r="S671" s="12">
        <v>123</v>
      </c>
      <c r="T671" s="12" t="s">
        <v>4205</v>
      </c>
      <c r="U671" s="12" t="s">
        <v>4621</v>
      </c>
    </row>
    <row r="672" spans="1:21">
      <c r="A672" s="12">
        <v>69310</v>
      </c>
      <c r="B672" s="12">
        <v>2</v>
      </c>
      <c r="C672" s="12">
        <v>122.4</v>
      </c>
      <c r="D672" s="12"/>
      <c r="E672" s="12">
        <v>3</v>
      </c>
      <c r="F672" s="12">
        <v>0</v>
      </c>
      <c r="G672" s="12">
        <v>0</v>
      </c>
      <c r="H672" s="12">
        <v>1</v>
      </c>
      <c r="I672" s="12"/>
      <c r="J672" s="12"/>
      <c r="K672" s="12"/>
      <c r="L672" s="12"/>
      <c r="M672" s="12"/>
      <c r="N672" s="12"/>
      <c r="O672" s="12"/>
      <c r="P672" s="12">
        <v>1</v>
      </c>
      <c r="Q672" s="12">
        <v>178</v>
      </c>
      <c r="R672" s="12">
        <v>201601</v>
      </c>
      <c r="S672" s="12">
        <v>123</v>
      </c>
      <c r="T672" s="12" t="s">
        <v>4205</v>
      </c>
      <c r="U672" s="12" t="s">
        <v>4622</v>
      </c>
    </row>
    <row r="673" spans="1:21">
      <c r="A673" s="12">
        <v>69310</v>
      </c>
      <c r="B673" s="12">
        <v>2</v>
      </c>
      <c r="C673" s="12">
        <v>122.7</v>
      </c>
      <c r="D673" s="12"/>
      <c r="E673" s="12">
        <v>3</v>
      </c>
      <c r="F673" s="12">
        <v>0</v>
      </c>
      <c r="G673" s="12">
        <v>0</v>
      </c>
      <c r="H673" s="12">
        <v>1</v>
      </c>
      <c r="I673" s="12"/>
      <c r="J673" s="12"/>
      <c r="K673" s="12"/>
      <c r="L673" s="12"/>
      <c r="M673" s="12"/>
      <c r="N673" s="12"/>
      <c r="O673" s="12"/>
      <c r="P673" s="12">
        <v>1</v>
      </c>
      <c r="Q673" s="12">
        <v>178</v>
      </c>
      <c r="R673" s="12">
        <v>201601</v>
      </c>
      <c r="S673" s="12">
        <v>123</v>
      </c>
      <c r="T673" s="12" t="s">
        <v>4205</v>
      </c>
      <c r="U673" s="12" t="s">
        <v>4623</v>
      </c>
    </row>
    <row r="674" spans="1:21">
      <c r="A674" s="12">
        <v>69310</v>
      </c>
      <c r="B674" s="12">
        <v>2</v>
      </c>
      <c r="C674" s="12">
        <v>103.6</v>
      </c>
      <c r="D674" s="12"/>
      <c r="E674" s="12">
        <v>3</v>
      </c>
      <c r="F674" s="12">
        <v>0</v>
      </c>
      <c r="G674" s="12">
        <v>0</v>
      </c>
      <c r="H674" s="12">
        <v>1</v>
      </c>
      <c r="I674" s="12"/>
      <c r="J674" s="12"/>
      <c r="K674" s="12"/>
      <c r="L674" s="12"/>
      <c r="M674" s="12"/>
      <c r="N674" s="12"/>
      <c r="O674" s="12"/>
      <c r="P674" s="12">
        <v>1</v>
      </c>
      <c r="Q674" s="12">
        <v>178</v>
      </c>
      <c r="R674" s="12">
        <v>201601</v>
      </c>
      <c r="S674" s="12">
        <v>123</v>
      </c>
      <c r="T674" s="12" t="s">
        <v>4205</v>
      </c>
      <c r="U674" s="12" t="s">
        <v>4624</v>
      </c>
    </row>
    <row r="675" spans="1:21">
      <c r="A675" s="12">
        <v>69310</v>
      </c>
      <c r="B675" s="12">
        <v>2</v>
      </c>
      <c r="C675" s="12">
        <v>115.1</v>
      </c>
      <c r="D675" s="12"/>
      <c r="E675" s="12">
        <v>3</v>
      </c>
      <c r="F675" s="12">
        <v>0</v>
      </c>
      <c r="G675" s="12">
        <v>0</v>
      </c>
      <c r="H675" s="12">
        <v>1</v>
      </c>
      <c r="I675" s="12"/>
      <c r="J675" s="12"/>
      <c r="K675" s="12"/>
      <c r="L675" s="12"/>
      <c r="M675" s="12"/>
      <c r="N675" s="12"/>
      <c r="O675" s="12"/>
      <c r="P675" s="12">
        <v>1</v>
      </c>
      <c r="Q675" s="12">
        <v>178</v>
      </c>
      <c r="R675" s="12">
        <v>201601</v>
      </c>
      <c r="S675" s="12">
        <v>123</v>
      </c>
      <c r="T675" s="12" t="s">
        <v>4205</v>
      </c>
      <c r="U675" s="12" t="s">
        <v>4625</v>
      </c>
    </row>
    <row r="676" spans="1:21">
      <c r="A676" s="12">
        <v>69310</v>
      </c>
      <c r="B676" s="12">
        <v>2</v>
      </c>
      <c r="C676" s="12">
        <v>86.1</v>
      </c>
      <c r="D676" s="12"/>
      <c r="E676" s="12">
        <v>2</v>
      </c>
      <c r="F676" s="12">
        <v>0</v>
      </c>
      <c r="G676" s="12">
        <v>0</v>
      </c>
      <c r="H676" s="12">
        <v>1</v>
      </c>
      <c r="I676" s="12"/>
      <c r="J676" s="12"/>
      <c r="K676" s="12"/>
      <c r="L676" s="12"/>
      <c r="M676" s="12"/>
      <c r="N676" s="12"/>
      <c r="O676" s="12"/>
      <c r="P676" s="12">
        <v>1</v>
      </c>
      <c r="Q676" s="12">
        <v>178</v>
      </c>
      <c r="R676" s="12">
        <v>201601</v>
      </c>
      <c r="S676" s="12">
        <v>123</v>
      </c>
      <c r="T676" s="12" t="s">
        <v>4205</v>
      </c>
      <c r="U676" s="12" t="s">
        <v>4626</v>
      </c>
    </row>
    <row r="677" spans="1:21">
      <c r="A677" s="12">
        <v>68570</v>
      </c>
      <c r="B677" s="12">
        <v>1</v>
      </c>
      <c r="C677" s="12"/>
      <c r="D677" s="12">
        <v>105.7</v>
      </c>
      <c r="E677" s="12">
        <v>2</v>
      </c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>
        <v>1</v>
      </c>
      <c r="Q677" s="12">
        <v>178</v>
      </c>
      <c r="R677" s="12">
        <v>201601</v>
      </c>
      <c r="S677" s="12">
        <v>111</v>
      </c>
      <c r="T677" s="12" t="s">
        <v>70</v>
      </c>
      <c r="U677" s="12" t="s">
        <v>4627</v>
      </c>
    </row>
    <row r="678" spans="1:21">
      <c r="A678" s="12">
        <v>68570</v>
      </c>
      <c r="B678" s="12">
        <v>1</v>
      </c>
      <c r="C678" s="12"/>
      <c r="D678" s="12">
        <v>103.8</v>
      </c>
      <c r="E678" s="12">
        <v>1</v>
      </c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>
        <v>1</v>
      </c>
      <c r="Q678" s="12">
        <v>178</v>
      </c>
      <c r="R678" s="12">
        <v>201601</v>
      </c>
      <c r="S678" s="12">
        <v>111</v>
      </c>
      <c r="T678" s="12" t="s">
        <v>70</v>
      </c>
      <c r="U678" s="12" t="s">
        <v>4628</v>
      </c>
    </row>
    <row r="679" spans="1:21">
      <c r="A679" s="12">
        <v>68570</v>
      </c>
      <c r="B679" s="12">
        <v>1</v>
      </c>
      <c r="C679" s="12"/>
      <c r="D679" s="12">
        <v>105.8</v>
      </c>
      <c r="E679" s="12">
        <v>1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>
        <v>1</v>
      </c>
      <c r="Q679" s="12">
        <v>178</v>
      </c>
      <c r="R679" s="12">
        <v>201601</v>
      </c>
      <c r="S679" s="12">
        <v>111</v>
      </c>
      <c r="T679" s="12" t="s">
        <v>70</v>
      </c>
      <c r="U679" s="12" t="s">
        <v>4629</v>
      </c>
    </row>
    <row r="680" spans="1:21">
      <c r="A680" s="12">
        <v>68550</v>
      </c>
      <c r="B680" s="12">
        <v>2</v>
      </c>
      <c r="C680" s="12"/>
      <c r="D680" s="12">
        <v>64.599999999999994</v>
      </c>
      <c r="E680" s="12">
        <v>2</v>
      </c>
      <c r="F680" s="12">
        <v>0</v>
      </c>
      <c r="G680" s="12">
        <v>0</v>
      </c>
      <c r="H680" s="12">
        <v>0</v>
      </c>
      <c r="I680" s="12"/>
      <c r="J680" s="12"/>
      <c r="K680" s="12">
        <v>2</v>
      </c>
      <c r="L680" s="12"/>
      <c r="M680" s="12"/>
      <c r="N680" s="12"/>
      <c r="O680" s="12"/>
      <c r="P680" s="12">
        <v>1</v>
      </c>
      <c r="Q680" s="12">
        <v>178</v>
      </c>
      <c r="R680" s="12">
        <v>201601</v>
      </c>
      <c r="S680" s="12">
        <v>111</v>
      </c>
      <c r="T680" s="12" t="s">
        <v>70</v>
      </c>
      <c r="U680" s="12" t="s">
        <v>4630</v>
      </c>
    </row>
    <row r="681" spans="1:21">
      <c r="A681" s="12">
        <v>68550</v>
      </c>
      <c r="B681" s="12">
        <v>2</v>
      </c>
      <c r="C681" s="12"/>
      <c r="D681" s="12">
        <v>55.7</v>
      </c>
      <c r="E681" s="12">
        <v>3</v>
      </c>
      <c r="F681" s="12">
        <v>0</v>
      </c>
      <c r="G681" s="12">
        <v>0</v>
      </c>
      <c r="H681" s="12">
        <v>0</v>
      </c>
      <c r="I681" s="12"/>
      <c r="J681" s="12"/>
      <c r="K681" s="12">
        <v>5</v>
      </c>
      <c r="L681" s="12">
        <v>50</v>
      </c>
      <c r="M681" s="12">
        <v>80</v>
      </c>
      <c r="N681" s="12">
        <v>10</v>
      </c>
      <c r="O681" s="12"/>
      <c r="P681" s="12">
        <v>1</v>
      </c>
      <c r="Q681" s="12">
        <v>178</v>
      </c>
      <c r="R681" s="12">
        <v>201601</v>
      </c>
      <c r="S681" s="12">
        <v>111</v>
      </c>
      <c r="T681" s="12" t="s">
        <v>70</v>
      </c>
      <c r="U681" s="12" t="s">
        <v>4631</v>
      </c>
    </row>
    <row r="682" spans="1:21">
      <c r="A682" s="12">
        <v>68550</v>
      </c>
      <c r="B682" s="12">
        <v>2</v>
      </c>
      <c r="C682" s="12"/>
      <c r="D682" s="12">
        <v>47.9</v>
      </c>
      <c r="E682" s="12">
        <v>3</v>
      </c>
      <c r="F682" s="12">
        <v>0</v>
      </c>
      <c r="G682" s="12">
        <v>0</v>
      </c>
      <c r="H682" s="12">
        <v>0</v>
      </c>
      <c r="I682" s="12"/>
      <c r="J682" s="12"/>
      <c r="K682" s="12">
        <v>5</v>
      </c>
      <c r="L682" s="12">
        <v>5</v>
      </c>
      <c r="M682" s="12">
        <v>90</v>
      </c>
      <c r="N682" s="12">
        <v>15</v>
      </c>
      <c r="O682" s="12"/>
      <c r="P682" s="12">
        <v>1</v>
      </c>
      <c r="Q682" s="12">
        <v>178</v>
      </c>
      <c r="R682" s="12">
        <v>201601</v>
      </c>
      <c r="S682" s="12">
        <v>111</v>
      </c>
      <c r="T682" s="12" t="s">
        <v>70</v>
      </c>
      <c r="U682" s="12" t="s">
        <v>4632</v>
      </c>
    </row>
    <row r="683" spans="1:21">
      <c r="A683" s="12">
        <v>68550</v>
      </c>
      <c r="B683" s="12">
        <v>2</v>
      </c>
      <c r="C683" s="12"/>
      <c r="D683" s="12">
        <v>48.8</v>
      </c>
      <c r="E683" s="12">
        <v>3</v>
      </c>
      <c r="F683" s="12">
        <v>0</v>
      </c>
      <c r="G683" s="12">
        <v>0</v>
      </c>
      <c r="H683" s="12">
        <v>0</v>
      </c>
      <c r="I683" s="12"/>
      <c r="J683" s="12"/>
      <c r="K683" s="12">
        <v>5</v>
      </c>
      <c r="L683" s="12">
        <v>5</v>
      </c>
      <c r="M683" s="12">
        <v>70</v>
      </c>
      <c r="N683" s="12">
        <v>5</v>
      </c>
      <c r="O683" s="12"/>
      <c r="P683" s="12">
        <v>1</v>
      </c>
      <c r="Q683" s="12">
        <v>178</v>
      </c>
      <c r="R683" s="12">
        <v>201601</v>
      </c>
      <c r="S683" s="12">
        <v>111</v>
      </c>
      <c r="T683" s="12" t="s">
        <v>70</v>
      </c>
      <c r="U683" s="12" t="s">
        <v>4633</v>
      </c>
    </row>
    <row r="684" spans="1:21">
      <c r="A684" s="12">
        <v>68550</v>
      </c>
      <c r="B684" s="12">
        <v>2</v>
      </c>
      <c r="C684" s="12"/>
      <c r="D684" s="12">
        <v>64</v>
      </c>
      <c r="E684" s="12">
        <v>3</v>
      </c>
      <c r="F684" s="12">
        <v>0</v>
      </c>
      <c r="G684" s="12">
        <v>0</v>
      </c>
      <c r="H684" s="12">
        <v>0</v>
      </c>
      <c r="I684" s="12"/>
      <c r="J684" s="12"/>
      <c r="K684" s="12">
        <v>5</v>
      </c>
      <c r="L684" s="12">
        <v>10</v>
      </c>
      <c r="M684" s="12">
        <v>95</v>
      </c>
      <c r="N684" s="12">
        <v>15</v>
      </c>
      <c r="O684" s="12"/>
      <c r="P684" s="12">
        <v>1</v>
      </c>
      <c r="Q684" s="12">
        <v>178</v>
      </c>
      <c r="R684" s="12">
        <v>201601</v>
      </c>
      <c r="S684" s="12">
        <v>111</v>
      </c>
      <c r="T684" s="12" t="s">
        <v>70</v>
      </c>
      <c r="U684" s="12" t="s">
        <v>4634</v>
      </c>
    </row>
    <row r="685" spans="1:21">
      <c r="A685" s="12">
        <v>68550</v>
      </c>
      <c r="B685" s="12">
        <v>2</v>
      </c>
      <c r="C685" s="12"/>
      <c r="D685" s="12">
        <v>75.599999999999994</v>
      </c>
      <c r="E685" s="12">
        <v>0</v>
      </c>
      <c r="F685" s="12">
        <v>0</v>
      </c>
      <c r="G685" s="12">
        <v>0</v>
      </c>
      <c r="H685" s="12">
        <v>0</v>
      </c>
      <c r="I685" s="12"/>
      <c r="J685" s="12"/>
      <c r="K685" s="12"/>
      <c r="L685" s="12"/>
      <c r="M685" s="12"/>
      <c r="N685" s="12"/>
      <c r="O685" s="12"/>
      <c r="P685" s="12">
        <v>1</v>
      </c>
      <c r="Q685" s="12">
        <v>178</v>
      </c>
      <c r="R685" s="12">
        <v>201601</v>
      </c>
      <c r="S685" s="12">
        <v>111</v>
      </c>
      <c r="T685" s="12" t="s">
        <v>70</v>
      </c>
      <c r="U685" s="12" t="s">
        <v>4635</v>
      </c>
    </row>
    <row r="686" spans="1:21">
      <c r="A686" s="12">
        <v>68550</v>
      </c>
      <c r="B686" s="12">
        <v>2</v>
      </c>
      <c r="C686" s="12"/>
      <c r="D686" s="12">
        <v>40</v>
      </c>
      <c r="E686" s="12">
        <v>3</v>
      </c>
      <c r="F686" s="12">
        <v>0</v>
      </c>
      <c r="G686" s="12">
        <v>0</v>
      </c>
      <c r="H686" s="12">
        <v>0</v>
      </c>
      <c r="I686" s="12"/>
      <c r="J686" s="12"/>
      <c r="K686" s="12"/>
      <c r="L686" s="12"/>
      <c r="M686" s="12"/>
      <c r="N686" s="12"/>
      <c r="O686" s="12"/>
      <c r="P686" s="12">
        <v>1</v>
      </c>
      <c r="Q686" s="12">
        <v>178</v>
      </c>
      <c r="R686" s="12">
        <v>201601</v>
      </c>
      <c r="S686" s="12">
        <v>111</v>
      </c>
      <c r="T686" s="12" t="s">
        <v>70</v>
      </c>
      <c r="U686" s="12" t="s">
        <v>4636</v>
      </c>
    </row>
    <row r="687" spans="1:21">
      <c r="A687" s="12">
        <v>68550</v>
      </c>
      <c r="B687" s="12">
        <v>2</v>
      </c>
      <c r="C687" s="12"/>
      <c r="D687" s="12">
        <v>73.5</v>
      </c>
      <c r="E687" s="12">
        <v>3</v>
      </c>
      <c r="F687" s="12">
        <v>0</v>
      </c>
      <c r="G687" s="12">
        <v>0</v>
      </c>
      <c r="H687" s="12">
        <v>0</v>
      </c>
      <c r="I687" s="12"/>
      <c r="J687" s="12"/>
      <c r="K687" s="12"/>
      <c r="L687" s="12"/>
      <c r="M687" s="12"/>
      <c r="N687" s="12"/>
      <c r="O687" s="12"/>
      <c r="P687" s="12">
        <v>1</v>
      </c>
      <c r="Q687" s="12">
        <v>178</v>
      </c>
      <c r="R687" s="12">
        <v>201601</v>
      </c>
      <c r="S687" s="12">
        <v>111</v>
      </c>
      <c r="T687" s="12" t="s">
        <v>70</v>
      </c>
      <c r="U687" s="12" t="s">
        <v>4637</v>
      </c>
    </row>
    <row r="688" spans="1:21">
      <c r="A688" s="12">
        <v>68550</v>
      </c>
      <c r="B688" s="12">
        <v>2</v>
      </c>
      <c r="C688" s="12"/>
      <c r="D688" s="12">
        <v>51.3</v>
      </c>
      <c r="E688" s="12">
        <v>3</v>
      </c>
      <c r="F688" s="12">
        <v>0</v>
      </c>
      <c r="G688" s="12">
        <v>0</v>
      </c>
      <c r="H688" s="12">
        <v>0</v>
      </c>
      <c r="I688" s="12"/>
      <c r="J688" s="12"/>
      <c r="K688" s="12"/>
      <c r="L688" s="12"/>
      <c r="M688" s="12"/>
      <c r="N688" s="12"/>
      <c r="O688" s="12"/>
      <c r="P688" s="12">
        <v>1</v>
      </c>
      <c r="Q688" s="12">
        <v>178</v>
      </c>
      <c r="R688" s="12">
        <v>201601</v>
      </c>
      <c r="S688" s="12">
        <v>111</v>
      </c>
      <c r="T688" s="12" t="s">
        <v>70</v>
      </c>
      <c r="U688" s="12" t="s">
        <v>4638</v>
      </c>
    </row>
    <row r="689" spans="1:21">
      <c r="A689" s="12">
        <v>68550</v>
      </c>
      <c r="B689" s="12">
        <v>2</v>
      </c>
      <c r="C689" s="12"/>
      <c r="D689" s="12">
        <v>101.8</v>
      </c>
      <c r="E689" s="12">
        <v>2</v>
      </c>
      <c r="F689" s="12">
        <v>0</v>
      </c>
      <c r="G689" s="12">
        <v>0</v>
      </c>
      <c r="H689" s="12">
        <v>1</v>
      </c>
      <c r="I689" s="12"/>
      <c r="J689" s="12"/>
      <c r="K689" s="12"/>
      <c r="L689" s="12"/>
      <c r="M689" s="12"/>
      <c r="N689" s="12"/>
      <c r="O689" s="12"/>
      <c r="P689" s="12">
        <v>1</v>
      </c>
      <c r="Q689" s="12">
        <v>178</v>
      </c>
      <c r="R689" s="12">
        <v>201601</v>
      </c>
      <c r="S689" s="12">
        <v>111</v>
      </c>
      <c r="T689" s="12" t="s">
        <v>70</v>
      </c>
      <c r="U689" s="12" t="s">
        <v>4639</v>
      </c>
    </row>
    <row r="690" spans="1:21">
      <c r="A690" s="12">
        <v>68550</v>
      </c>
      <c r="B690" s="12">
        <v>1</v>
      </c>
      <c r="C690" s="12"/>
      <c r="D690" s="12">
        <v>51.4</v>
      </c>
      <c r="E690" s="12">
        <v>3</v>
      </c>
      <c r="F690" s="12"/>
      <c r="G690" s="12"/>
      <c r="H690" s="12"/>
      <c r="I690" s="12"/>
      <c r="J690" s="12"/>
      <c r="K690" s="12">
        <v>5</v>
      </c>
      <c r="L690" s="12">
        <v>5</v>
      </c>
      <c r="M690" s="12">
        <v>80</v>
      </c>
      <c r="N690" s="12">
        <v>20</v>
      </c>
      <c r="O690" s="12"/>
      <c r="P690" s="12">
        <v>1</v>
      </c>
      <c r="Q690" s="12">
        <v>178</v>
      </c>
      <c r="R690" s="12">
        <v>201601</v>
      </c>
      <c r="S690" s="12">
        <v>111</v>
      </c>
      <c r="T690" s="12" t="s">
        <v>70</v>
      </c>
      <c r="U690" s="12" t="s">
        <v>4640</v>
      </c>
    </row>
    <row r="691" spans="1:21">
      <c r="A691" s="12">
        <v>68550</v>
      </c>
      <c r="B691" s="12">
        <v>1</v>
      </c>
      <c r="C691" s="12"/>
      <c r="D691" s="12">
        <v>56.4</v>
      </c>
      <c r="E691" s="12">
        <v>2</v>
      </c>
      <c r="F691" s="12"/>
      <c r="G691" s="12"/>
      <c r="H691" s="12"/>
      <c r="I691" s="12"/>
      <c r="J691" s="12"/>
      <c r="K691" s="12">
        <v>5</v>
      </c>
      <c r="L691" s="12">
        <v>0</v>
      </c>
      <c r="M691" s="12">
        <v>90</v>
      </c>
      <c r="N691" s="12">
        <v>30</v>
      </c>
      <c r="O691" s="12"/>
      <c r="P691" s="12">
        <v>1</v>
      </c>
      <c r="Q691" s="12">
        <v>178</v>
      </c>
      <c r="R691" s="12">
        <v>201601</v>
      </c>
      <c r="S691" s="12">
        <v>111</v>
      </c>
      <c r="T691" s="12" t="s">
        <v>70</v>
      </c>
      <c r="U691" s="12" t="s">
        <v>4641</v>
      </c>
    </row>
    <row r="692" spans="1:21">
      <c r="A692" s="12">
        <v>68550</v>
      </c>
      <c r="B692" s="12">
        <v>1</v>
      </c>
      <c r="C692" s="12"/>
      <c r="D692" s="12">
        <v>64.8</v>
      </c>
      <c r="E692" s="12">
        <v>3</v>
      </c>
      <c r="F692" s="12"/>
      <c r="G692" s="12"/>
      <c r="H692" s="12"/>
      <c r="I692" s="12"/>
      <c r="J692" s="12"/>
      <c r="K692" s="12">
        <v>5</v>
      </c>
      <c r="L692" s="12">
        <v>0</v>
      </c>
      <c r="M692" s="12">
        <v>40</v>
      </c>
      <c r="N692" s="12">
        <v>5</v>
      </c>
      <c r="O692" s="12"/>
      <c r="P692" s="12">
        <v>1</v>
      </c>
      <c r="Q692" s="12">
        <v>178</v>
      </c>
      <c r="R692" s="12">
        <v>201601</v>
      </c>
      <c r="S692" s="12">
        <v>111</v>
      </c>
      <c r="T692" s="12" t="s">
        <v>70</v>
      </c>
      <c r="U692" s="12" t="s">
        <v>4642</v>
      </c>
    </row>
    <row r="693" spans="1:21">
      <c r="A693" s="12">
        <v>69310</v>
      </c>
      <c r="B693" s="12">
        <v>1</v>
      </c>
      <c r="C693" s="12">
        <v>90.5</v>
      </c>
      <c r="D693" s="12"/>
      <c r="E693" s="12">
        <v>3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>
        <v>1</v>
      </c>
      <c r="Q693" s="12">
        <v>178</v>
      </c>
      <c r="R693" s="12">
        <v>201601</v>
      </c>
      <c r="S693" s="12">
        <v>112</v>
      </c>
      <c r="T693" s="12" t="s">
        <v>4643</v>
      </c>
      <c r="U693" s="12" t="s">
        <v>4644</v>
      </c>
    </row>
    <row r="694" spans="1:21">
      <c r="A694" s="12">
        <v>69310</v>
      </c>
      <c r="B694" s="12">
        <v>1</v>
      </c>
      <c r="C694" s="12">
        <v>121.8</v>
      </c>
      <c r="D694" s="12"/>
      <c r="E694" s="12">
        <v>2</v>
      </c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>
        <v>1</v>
      </c>
      <c r="Q694" s="12">
        <v>178</v>
      </c>
      <c r="R694" s="12">
        <v>201601</v>
      </c>
      <c r="S694" s="12">
        <v>112</v>
      </c>
      <c r="T694" s="12" t="s">
        <v>4643</v>
      </c>
      <c r="U694" s="12" t="s">
        <v>4645</v>
      </c>
    </row>
    <row r="695" spans="1:21">
      <c r="A695" s="12">
        <v>68570</v>
      </c>
      <c r="B695" s="12">
        <v>2</v>
      </c>
      <c r="C695" s="12"/>
      <c r="D695" s="12">
        <v>78.599999999999994</v>
      </c>
      <c r="E695" s="12">
        <v>1</v>
      </c>
      <c r="F695" s="12">
        <v>4</v>
      </c>
      <c r="G695" s="12">
        <v>1</v>
      </c>
      <c r="H695" s="12">
        <v>6</v>
      </c>
      <c r="I695" s="12"/>
      <c r="J695" s="12"/>
      <c r="K695" s="12"/>
      <c r="L695" s="12"/>
      <c r="M695" s="12"/>
      <c r="N695" s="12"/>
      <c r="O695" s="12"/>
      <c r="P695" s="12">
        <v>17.1005</v>
      </c>
      <c r="Q695" s="12">
        <v>178</v>
      </c>
      <c r="R695" s="12">
        <v>201601</v>
      </c>
      <c r="S695" s="12">
        <v>118</v>
      </c>
      <c r="T695" s="12" t="s">
        <v>63</v>
      </c>
      <c r="U695" s="12" t="s">
        <v>4646</v>
      </c>
    </row>
    <row r="696" spans="1:21">
      <c r="A696" s="12">
        <v>68570</v>
      </c>
      <c r="B696" s="12">
        <v>2</v>
      </c>
      <c r="C696" s="12"/>
      <c r="D696" s="12">
        <v>75.7</v>
      </c>
      <c r="E696" s="12">
        <v>1</v>
      </c>
      <c r="F696" s="12">
        <v>4</v>
      </c>
      <c r="G696" s="12">
        <v>1</v>
      </c>
      <c r="H696" s="12">
        <v>4</v>
      </c>
      <c r="I696" s="12"/>
      <c r="J696" s="12"/>
      <c r="K696" s="12"/>
      <c r="L696" s="12"/>
      <c r="M696" s="12"/>
      <c r="N696" s="12"/>
      <c r="O696" s="12"/>
      <c r="P696" s="12">
        <v>17.1005</v>
      </c>
      <c r="Q696" s="12">
        <v>178</v>
      </c>
      <c r="R696" s="12">
        <v>201601</v>
      </c>
      <c r="S696" s="12">
        <v>118</v>
      </c>
      <c r="T696" s="12" t="s">
        <v>63</v>
      </c>
      <c r="U696" s="12" t="s">
        <v>4647</v>
      </c>
    </row>
    <row r="697" spans="1:21">
      <c r="A697" s="12">
        <v>68570</v>
      </c>
      <c r="B697" s="12">
        <v>2</v>
      </c>
      <c r="C697" s="12"/>
      <c r="D697" s="12">
        <v>65.2</v>
      </c>
      <c r="E697" s="12">
        <v>3</v>
      </c>
      <c r="F697" s="12">
        <v>4</v>
      </c>
      <c r="G697" s="12">
        <v>1</v>
      </c>
      <c r="H697" s="12">
        <v>6</v>
      </c>
      <c r="I697" s="12"/>
      <c r="J697" s="12"/>
      <c r="K697" s="12"/>
      <c r="L697" s="12"/>
      <c r="M697" s="12"/>
      <c r="N697" s="12"/>
      <c r="O697" s="12"/>
      <c r="P697" s="12">
        <v>17.1005</v>
      </c>
      <c r="Q697" s="12">
        <v>178</v>
      </c>
      <c r="R697" s="12">
        <v>201601</v>
      </c>
      <c r="S697" s="12">
        <v>118</v>
      </c>
      <c r="T697" s="12" t="s">
        <v>63</v>
      </c>
      <c r="U697" s="12" t="s">
        <v>4648</v>
      </c>
    </row>
    <row r="698" spans="1:21">
      <c r="A698" s="12">
        <v>68570</v>
      </c>
      <c r="B698" s="12">
        <v>2</v>
      </c>
      <c r="C698" s="12"/>
      <c r="D698" s="12">
        <v>75.099999999999994</v>
      </c>
      <c r="E698" s="12">
        <v>3</v>
      </c>
      <c r="F698" s="12">
        <v>4</v>
      </c>
      <c r="G698" s="12">
        <v>1</v>
      </c>
      <c r="H698" s="12">
        <v>6</v>
      </c>
      <c r="I698" s="12"/>
      <c r="J698" s="12"/>
      <c r="K698" s="12"/>
      <c r="L698" s="12"/>
      <c r="M698" s="12"/>
      <c r="N698" s="12"/>
      <c r="O698" s="12"/>
      <c r="P698" s="12">
        <v>17.1005</v>
      </c>
      <c r="Q698" s="12">
        <v>178</v>
      </c>
      <c r="R698" s="12">
        <v>201601</v>
      </c>
      <c r="S698" s="12">
        <v>118</v>
      </c>
      <c r="T698" s="12" t="s">
        <v>63</v>
      </c>
      <c r="U698" s="12" t="s">
        <v>4649</v>
      </c>
    </row>
    <row r="699" spans="1:21">
      <c r="A699" s="12">
        <v>68570</v>
      </c>
      <c r="B699" s="12">
        <v>2</v>
      </c>
      <c r="C699" s="12"/>
      <c r="D699" s="12">
        <v>74.3</v>
      </c>
      <c r="E699" s="12">
        <v>3</v>
      </c>
      <c r="F699" s="12">
        <v>4</v>
      </c>
      <c r="G699" s="12">
        <v>1</v>
      </c>
      <c r="H699" s="12">
        <v>6</v>
      </c>
      <c r="I699" s="12"/>
      <c r="J699" s="12"/>
      <c r="K699" s="12"/>
      <c r="L699" s="12"/>
      <c r="M699" s="12"/>
      <c r="N699" s="12"/>
      <c r="O699" s="12"/>
      <c r="P699" s="12">
        <v>17.1005</v>
      </c>
      <c r="Q699" s="12">
        <v>178</v>
      </c>
      <c r="R699" s="12">
        <v>201601</v>
      </c>
      <c r="S699" s="12">
        <v>118</v>
      </c>
      <c r="T699" s="12" t="s">
        <v>63</v>
      </c>
      <c r="U699" s="12" t="s">
        <v>4650</v>
      </c>
    </row>
    <row r="700" spans="1:21">
      <c r="A700" s="12">
        <v>68570</v>
      </c>
      <c r="B700" s="12">
        <v>2</v>
      </c>
      <c r="C700" s="12"/>
      <c r="D700" s="12">
        <v>68.900000000000006</v>
      </c>
      <c r="E700" s="12">
        <v>3</v>
      </c>
      <c r="F700" s="12">
        <v>4</v>
      </c>
      <c r="G700" s="12">
        <v>1</v>
      </c>
      <c r="H700" s="12">
        <v>6</v>
      </c>
      <c r="I700" s="12"/>
      <c r="J700" s="12"/>
      <c r="K700" s="12"/>
      <c r="L700" s="12"/>
      <c r="M700" s="12"/>
      <c r="N700" s="12"/>
      <c r="O700" s="12"/>
      <c r="P700" s="12">
        <v>17.1005</v>
      </c>
      <c r="Q700" s="12">
        <v>178</v>
      </c>
      <c r="R700" s="12">
        <v>201601</v>
      </c>
      <c r="S700" s="12">
        <v>118</v>
      </c>
      <c r="T700" s="12" t="s">
        <v>63</v>
      </c>
      <c r="U700" s="12" t="s">
        <v>4651</v>
      </c>
    </row>
    <row r="701" spans="1:21">
      <c r="A701" s="12">
        <v>68570</v>
      </c>
      <c r="B701" s="12">
        <v>2</v>
      </c>
      <c r="C701" s="12"/>
      <c r="D701" s="12">
        <v>60.2</v>
      </c>
      <c r="E701" s="12">
        <v>3</v>
      </c>
      <c r="F701" s="12">
        <v>4</v>
      </c>
      <c r="G701" s="12">
        <v>1</v>
      </c>
      <c r="H701" s="12">
        <v>6</v>
      </c>
      <c r="I701" s="12"/>
      <c r="J701" s="12"/>
      <c r="K701" s="12"/>
      <c r="L701" s="12"/>
      <c r="M701" s="12"/>
      <c r="N701" s="12"/>
      <c r="O701" s="12"/>
      <c r="P701" s="12">
        <v>17.1005</v>
      </c>
      <c r="Q701" s="12">
        <v>178</v>
      </c>
      <c r="R701" s="12">
        <v>201601</v>
      </c>
      <c r="S701" s="12">
        <v>118</v>
      </c>
      <c r="T701" s="12" t="s">
        <v>63</v>
      </c>
      <c r="U701" s="12" t="s">
        <v>4652</v>
      </c>
    </row>
    <row r="702" spans="1:21">
      <c r="A702" s="12">
        <v>68570</v>
      </c>
      <c r="B702" s="12">
        <v>2</v>
      </c>
      <c r="C702" s="12"/>
      <c r="D702" s="12">
        <v>69.599999999999994</v>
      </c>
      <c r="E702" s="12">
        <v>3</v>
      </c>
      <c r="F702" s="12">
        <v>4</v>
      </c>
      <c r="G702" s="12">
        <v>1</v>
      </c>
      <c r="H702" s="12">
        <v>6</v>
      </c>
      <c r="I702" s="12"/>
      <c r="J702" s="12"/>
      <c r="K702" s="12"/>
      <c r="L702" s="12"/>
      <c r="M702" s="12"/>
      <c r="N702" s="12"/>
      <c r="O702" s="12"/>
      <c r="P702" s="12">
        <v>17.1005</v>
      </c>
      <c r="Q702" s="12">
        <v>178</v>
      </c>
      <c r="R702" s="12">
        <v>201601</v>
      </c>
      <c r="S702" s="12">
        <v>118</v>
      </c>
      <c r="T702" s="12" t="s">
        <v>63</v>
      </c>
      <c r="U702" s="12" t="s">
        <v>4653</v>
      </c>
    </row>
    <row r="703" spans="1:21">
      <c r="A703" s="12">
        <v>68570</v>
      </c>
      <c r="B703" s="12">
        <v>2</v>
      </c>
      <c r="C703" s="12"/>
      <c r="D703" s="12">
        <v>58.6</v>
      </c>
      <c r="E703" s="12">
        <v>3</v>
      </c>
      <c r="F703" s="12">
        <v>4</v>
      </c>
      <c r="G703" s="12">
        <v>1</v>
      </c>
      <c r="H703" s="12">
        <v>6</v>
      </c>
      <c r="I703" s="12"/>
      <c r="J703" s="12"/>
      <c r="K703" s="12"/>
      <c r="L703" s="12"/>
      <c r="M703" s="12"/>
      <c r="N703" s="12"/>
      <c r="O703" s="12"/>
      <c r="P703" s="12">
        <v>17.1005</v>
      </c>
      <c r="Q703" s="12">
        <v>178</v>
      </c>
      <c r="R703" s="12">
        <v>201601</v>
      </c>
      <c r="S703" s="12">
        <v>118</v>
      </c>
      <c r="T703" s="12" t="s">
        <v>63</v>
      </c>
      <c r="U703" s="12" t="s">
        <v>4654</v>
      </c>
    </row>
    <row r="704" spans="1:21">
      <c r="A704" s="12">
        <v>68570</v>
      </c>
      <c r="B704" s="12">
        <v>2</v>
      </c>
      <c r="C704" s="12"/>
      <c r="D704" s="12">
        <v>77.2</v>
      </c>
      <c r="E704" s="12">
        <v>3</v>
      </c>
      <c r="F704" s="12">
        <v>4</v>
      </c>
      <c r="G704" s="12">
        <v>1</v>
      </c>
      <c r="H704" s="12">
        <v>6</v>
      </c>
      <c r="I704" s="12"/>
      <c r="J704" s="12"/>
      <c r="K704" s="12"/>
      <c r="L704" s="12"/>
      <c r="M704" s="12"/>
      <c r="N704" s="12"/>
      <c r="O704" s="12"/>
      <c r="P704" s="12">
        <v>17.1005</v>
      </c>
      <c r="Q704" s="12">
        <v>178</v>
      </c>
      <c r="R704" s="12">
        <v>201601</v>
      </c>
      <c r="S704" s="12">
        <v>118</v>
      </c>
      <c r="T704" s="12" t="s">
        <v>63</v>
      </c>
      <c r="U704" s="12" t="s">
        <v>4655</v>
      </c>
    </row>
    <row r="705" spans="1:21">
      <c r="A705" s="12">
        <v>68570</v>
      </c>
      <c r="B705" s="12">
        <v>2</v>
      </c>
      <c r="C705" s="12"/>
      <c r="D705" s="12">
        <v>70.900000000000006</v>
      </c>
      <c r="E705" s="12">
        <v>3</v>
      </c>
      <c r="F705" s="12">
        <v>4</v>
      </c>
      <c r="G705" s="12">
        <v>1</v>
      </c>
      <c r="H705" s="12">
        <v>6</v>
      </c>
      <c r="I705" s="12"/>
      <c r="J705" s="12"/>
      <c r="K705" s="12"/>
      <c r="L705" s="12"/>
      <c r="M705" s="12"/>
      <c r="N705" s="12"/>
      <c r="O705" s="12"/>
      <c r="P705" s="12">
        <v>17.1005</v>
      </c>
      <c r="Q705" s="12">
        <v>178</v>
      </c>
      <c r="R705" s="12">
        <v>201601</v>
      </c>
      <c r="S705" s="12">
        <v>118</v>
      </c>
      <c r="T705" s="12" t="s">
        <v>63</v>
      </c>
      <c r="U705" s="12" t="s">
        <v>4656</v>
      </c>
    </row>
    <row r="706" spans="1:21">
      <c r="A706" s="12">
        <v>68570</v>
      </c>
      <c r="B706" s="12">
        <v>2</v>
      </c>
      <c r="C706" s="12"/>
      <c r="D706" s="12">
        <v>79.599999999999994</v>
      </c>
      <c r="E706" s="12">
        <v>3</v>
      </c>
      <c r="F706" s="12">
        <v>4</v>
      </c>
      <c r="G706" s="12">
        <v>1</v>
      </c>
      <c r="H706" s="12">
        <v>6</v>
      </c>
      <c r="I706" s="12"/>
      <c r="J706" s="12"/>
      <c r="K706" s="12"/>
      <c r="L706" s="12"/>
      <c r="M706" s="12"/>
      <c r="N706" s="12"/>
      <c r="O706" s="12"/>
      <c r="P706" s="12">
        <v>17.1005</v>
      </c>
      <c r="Q706" s="12">
        <v>178</v>
      </c>
      <c r="R706" s="12">
        <v>201601</v>
      </c>
      <c r="S706" s="12">
        <v>118</v>
      </c>
      <c r="T706" s="12" t="s">
        <v>63</v>
      </c>
      <c r="U706" s="12" t="s">
        <v>4657</v>
      </c>
    </row>
    <row r="707" spans="1:21">
      <c r="A707" s="12">
        <v>68570</v>
      </c>
      <c r="B707" s="12">
        <v>2</v>
      </c>
      <c r="C707" s="12"/>
      <c r="D707" s="12">
        <v>75.8</v>
      </c>
      <c r="E707" s="12">
        <v>3</v>
      </c>
      <c r="F707" s="12">
        <v>4</v>
      </c>
      <c r="G707" s="12">
        <v>1</v>
      </c>
      <c r="H707" s="12">
        <v>6</v>
      </c>
      <c r="I707" s="12"/>
      <c r="J707" s="12"/>
      <c r="K707" s="12"/>
      <c r="L707" s="12"/>
      <c r="M707" s="12"/>
      <c r="N707" s="12"/>
      <c r="O707" s="12"/>
      <c r="P707" s="12">
        <v>17.1005</v>
      </c>
      <c r="Q707" s="12">
        <v>178</v>
      </c>
      <c r="R707" s="12">
        <v>201601</v>
      </c>
      <c r="S707" s="12">
        <v>118</v>
      </c>
      <c r="T707" s="12" t="s">
        <v>63</v>
      </c>
      <c r="U707" s="12" t="s">
        <v>4658</v>
      </c>
    </row>
    <row r="708" spans="1:21">
      <c r="A708" s="12">
        <v>68570</v>
      </c>
      <c r="B708" s="12">
        <v>2</v>
      </c>
      <c r="C708" s="12"/>
      <c r="D708" s="12">
        <v>61.3</v>
      </c>
      <c r="E708" s="12">
        <v>3</v>
      </c>
      <c r="F708" s="12">
        <v>4</v>
      </c>
      <c r="G708" s="12">
        <v>1</v>
      </c>
      <c r="H708" s="12">
        <v>6</v>
      </c>
      <c r="I708" s="12"/>
      <c r="J708" s="12"/>
      <c r="K708" s="12"/>
      <c r="L708" s="12"/>
      <c r="M708" s="12"/>
      <c r="N708" s="12"/>
      <c r="O708" s="12"/>
      <c r="P708" s="12">
        <v>17.1005</v>
      </c>
      <c r="Q708" s="12">
        <v>178</v>
      </c>
      <c r="R708" s="12">
        <v>201601</v>
      </c>
      <c r="S708" s="12">
        <v>118</v>
      </c>
      <c r="T708" s="12" t="s">
        <v>63</v>
      </c>
      <c r="U708" s="12" t="s">
        <v>4659</v>
      </c>
    </row>
    <row r="709" spans="1:21">
      <c r="A709" s="12">
        <v>68570</v>
      </c>
      <c r="B709" s="12">
        <v>2</v>
      </c>
      <c r="C709" s="12"/>
      <c r="D709" s="12">
        <v>76.099999999999994</v>
      </c>
      <c r="E709" s="12">
        <v>3</v>
      </c>
      <c r="F709" s="12">
        <v>4</v>
      </c>
      <c r="G709" s="12">
        <v>1</v>
      </c>
      <c r="H709" s="12">
        <v>6</v>
      </c>
      <c r="I709" s="12"/>
      <c r="J709" s="12"/>
      <c r="K709" s="12"/>
      <c r="L709" s="12"/>
      <c r="M709" s="12"/>
      <c r="N709" s="12"/>
      <c r="O709" s="12"/>
      <c r="P709" s="12">
        <v>17.1005</v>
      </c>
      <c r="Q709" s="12">
        <v>178</v>
      </c>
      <c r="R709" s="12">
        <v>201601</v>
      </c>
      <c r="S709" s="12">
        <v>118</v>
      </c>
      <c r="T709" s="12" t="s">
        <v>63</v>
      </c>
      <c r="U709" s="12" t="s">
        <v>4660</v>
      </c>
    </row>
    <row r="710" spans="1:21">
      <c r="A710" s="12">
        <v>68570</v>
      </c>
      <c r="B710" s="12">
        <v>2</v>
      </c>
      <c r="C710" s="12"/>
      <c r="D710" s="12">
        <v>79</v>
      </c>
      <c r="E710" s="12">
        <v>3</v>
      </c>
      <c r="F710" s="12">
        <v>4</v>
      </c>
      <c r="G710" s="12">
        <v>1</v>
      </c>
      <c r="H710" s="12">
        <v>6</v>
      </c>
      <c r="I710" s="12"/>
      <c r="J710" s="12"/>
      <c r="K710" s="12"/>
      <c r="L710" s="12"/>
      <c r="M710" s="12"/>
      <c r="N710" s="12"/>
      <c r="O710" s="12"/>
      <c r="P710" s="12">
        <v>17.1005</v>
      </c>
      <c r="Q710" s="12">
        <v>178</v>
      </c>
      <c r="R710" s="12">
        <v>201601</v>
      </c>
      <c r="S710" s="12">
        <v>118</v>
      </c>
      <c r="T710" s="12" t="s">
        <v>63</v>
      </c>
      <c r="U710" s="12" t="s">
        <v>4661</v>
      </c>
    </row>
    <row r="711" spans="1:21">
      <c r="A711" s="12">
        <v>68570</v>
      </c>
      <c r="B711" s="12">
        <v>2</v>
      </c>
      <c r="C711" s="12"/>
      <c r="D711" s="12">
        <v>77.2</v>
      </c>
      <c r="E711" s="12">
        <v>3</v>
      </c>
      <c r="F711" s="12">
        <v>4</v>
      </c>
      <c r="G711" s="12">
        <v>1</v>
      </c>
      <c r="H711" s="12">
        <v>6</v>
      </c>
      <c r="I711" s="12"/>
      <c r="J711" s="12"/>
      <c r="K711" s="12"/>
      <c r="L711" s="12"/>
      <c r="M711" s="12"/>
      <c r="N711" s="12"/>
      <c r="O711" s="12"/>
      <c r="P711" s="12">
        <v>17.1005</v>
      </c>
      <c r="Q711" s="12">
        <v>178</v>
      </c>
      <c r="R711" s="12">
        <v>201601</v>
      </c>
      <c r="S711" s="12">
        <v>118</v>
      </c>
      <c r="T711" s="12" t="s">
        <v>63</v>
      </c>
      <c r="U711" s="12" t="s">
        <v>4662</v>
      </c>
    </row>
    <row r="712" spans="1:21">
      <c r="A712" s="12">
        <v>68570</v>
      </c>
      <c r="B712" s="12">
        <v>2</v>
      </c>
      <c r="C712" s="12"/>
      <c r="D712" s="12">
        <v>54.6</v>
      </c>
      <c r="E712" s="12">
        <v>3</v>
      </c>
      <c r="F712" s="12">
        <v>4</v>
      </c>
      <c r="G712" s="12">
        <v>1</v>
      </c>
      <c r="H712" s="12">
        <v>6</v>
      </c>
      <c r="I712" s="12"/>
      <c r="J712" s="12"/>
      <c r="K712" s="12"/>
      <c r="L712" s="12"/>
      <c r="M712" s="12"/>
      <c r="N712" s="12"/>
      <c r="O712" s="12"/>
      <c r="P712" s="12">
        <v>17.1005</v>
      </c>
      <c r="Q712" s="12">
        <v>178</v>
      </c>
      <c r="R712" s="12">
        <v>201601</v>
      </c>
      <c r="S712" s="12">
        <v>118</v>
      </c>
      <c r="T712" s="12" t="s">
        <v>63</v>
      </c>
      <c r="U712" s="12" t="s">
        <v>4663</v>
      </c>
    </row>
    <row r="713" spans="1:21">
      <c r="A713" s="12">
        <v>68550</v>
      </c>
      <c r="B713" s="12">
        <v>1</v>
      </c>
      <c r="C713" s="12"/>
      <c r="D713" s="12">
        <v>40.1</v>
      </c>
      <c r="E713" s="12">
        <v>2</v>
      </c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>
        <v>1</v>
      </c>
      <c r="Q713" s="12">
        <v>178</v>
      </c>
      <c r="R713" s="12">
        <v>201601</v>
      </c>
      <c r="S713" s="12">
        <v>117</v>
      </c>
      <c r="T713" s="12" t="s">
        <v>64</v>
      </c>
      <c r="U713" s="12" t="s">
        <v>4664</v>
      </c>
    </row>
    <row r="714" spans="1:21">
      <c r="A714" s="12">
        <v>68550</v>
      </c>
      <c r="B714" s="12">
        <v>1</v>
      </c>
      <c r="C714" s="12"/>
      <c r="D714" s="12">
        <v>42.1</v>
      </c>
      <c r="E714" s="12">
        <v>2</v>
      </c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>
        <v>1</v>
      </c>
      <c r="Q714" s="12">
        <v>178</v>
      </c>
      <c r="R714" s="12">
        <v>201601</v>
      </c>
      <c r="S714" s="12">
        <v>117</v>
      </c>
      <c r="T714" s="12" t="s">
        <v>64</v>
      </c>
      <c r="U714" s="12" t="s">
        <v>4665</v>
      </c>
    </row>
    <row r="715" spans="1:21">
      <c r="A715" s="12">
        <v>68550</v>
      </c>
      <c r="B715" s="12">
        <v>1</v>
      </c>
      <c r="C715" s="12"/>
      <c r="D715" s="12">
        <v>42.2</v>
      </c>
      <c r="E715" s="12">
        <v>2</v>
      </c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>
        <v>1</v>
      </c>
      <c r="Q715" s="12">
        <v>178</v>
      </c>
      <c r="R715" s="12">
        <v>201601</v>
      </c>
      <c r="S715" s="12">
        <v>117</v>
      </c>
      <c r="T715" s="12" t="s">
        <v>64</v>
      </c>
      <c r="U715" s="12" t="s">
        <v>4666</v>
      </c>
    </row>
    <row r="716" spans="1:21">
      <c r="A716" s="12">
        <v>68550</v>
      </c>
      <c r="B716" s="12">
        <v>1</v>
      </c>
      <c r="C716" s="12"/>
      <c r="D716" s="12">
        <v>19</v>
      </c>
      <c r="E716" s="12">
        <v>2</v>
      </c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>
        <v>1</v>
      </c>
      <c r="Q716" s="12">
        <v>178</v>
      </c>
      <c r="R716" s="12">
        <v>201601</v>
      </c>
      <c r="S716" s="12">
        <v>117</v>
      </c>
      <c r="T716" s="12" t="s">
        <v>64</v>
      </c>
      <c r="U716" s="12" t="s">
        <v>4667</v>
      </c>
    </row>
    <row r="717" spans="1:21">
      <c r="A717" s="12">
        <v>68550</v>
      </c>
      <c r="B717" s="12">
        <v>1</v>
      </c>
      <c r="C717" s="12"/>
      <c r="D717" s="12">
        <v>66.099999999999994</v>
      </c>
      <c r="E717" s="12">
        <v>2</v>
      </c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>
        <v>1</v>
      </c>
      <c r="Q717" s="12">
        <v>178</v>
      </c>
      <c r="R717" s="12">
        <v>201601</v>
      </c>
      <c r="S717" s="12">
        <v>117</v>
      </c>
      <c r="T717" s="12" t="s">
        <v>64</v>
      </c>
      <c r="U717" s="12" t="s">
        <v>4668</v>
      </c>
    </row>
    <row r="718" spans="1:21">
      <c r="A718" s="12">
        <v>68550</v>
      </c>
      <c r="B718" s="12">
        <v>1</v>
      </c>
      <c r="C718" s="12"/>
      <c r="D718" s="12">
        <v>52.6</v>
      </c>
      <c r="E718" s="12">
        <v>2</v>
      </c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>
        <v>1</v>
      </c>
      <c r="Q718" s="12">
        <v>178</v>
      </c>
      <c r="R718" s="12">
        <v>201601</v>
      </c>
      <c r="S718" s="12">
        <v>117</v>
      </c>
      <c r="T718" s="12" t="s">
        <v>64</v>
      </c>
      <c r="U718" s="12" t="s">
        <v>4669</v>
      </c>
    </row>
    <row r="719" spans="1:21">
      <c r="A719" s="12">
        <v>68550</v>
      </c>
      <c r="B719" s="12">
        <v>1</v>
      </c>
      <c r="C719" s="12"/>
      <c r="D719" s="12">
        <v>38.6</v>
      </c>
      <c r="E719" s="12">
        <v>2</v>
      </c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>
        <v>1</v>
      </c>
      <c r="Q719" s="12">
        <v>178</v>
      </c>
      <c r="R719" s="12">
        <v>201601</v>
      </c>
      <c r="S719" s="12">
        <v>117</v>
      </c>
      <c r="T719" s="12" t="s">
        <v>64</v>
      </c>
      <c r="U719" s="12" t="s">
        <v>4670</v>
      </c>
    </row>
    <row r="720" spans="1:21">
      <c r="A720" s="12">
        <v>68550</v>
      </c>
      <c r="B720" s="12">
        <v>1</v>
      </c>
      <c r="C720" s="12"/>
      <c r="D720" s="12">
        <v>62.3</v>
      </c>
      <c r="E720" s="12">
        <v>2</v>
      </c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>
        <v>1</v>
      </c>
      <c r="Q720" s="12">
        <v>178</v>
      </c>
      <c r="R720" s="12">
        <v>201601</v>
      </c>
      <c r="S720" s="12">
        <v>117</v>
      </c>
      <c r="T720" s="12" t="s">
        <v>64</v>
      </c>
      <c r="U720" s="12" t="s">
        <v>4671</v>
      </c>
    </row>
    <row r="721" spans="1:21">
      <c r="A721" s="12">
        <v>68550</v>
      </c>
      <c r="B721" s="12">
        <v>1</v>
      </c>
      <c r="C721" s="12"/>
      <c r="D721" s="12">
        <v>63.5</v>
      </c>
      <c r="E721" s="12">
        <v>2</v>
      </c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>
        <v>1</v>
      </c>
      <c r="Q721" s="12">
        <v>178</v>
      </c>
      <c r="R721" s="12">
        <v>201601</v>
      </c>
      <c r="S721" s="12">
        <v>117</v>
      </c>
      <c r="T721" s="12" t="s">
        <v>64</v>
      </c>
      <c r="U721" s="12" t="s">
        <v>4672</v>
      </c>
    </row>
    <row r="722" spans="1:21">
      <c r="A722" s="12">
        <v>68550</v>
      </c>
      <c r="B722" s="12">
        <v>1</v>
      </c>
      <c r="C722" s="12"/>
      <c r="D722" s="12">
        <v>39.299999999999997</v>
      </c>
      <c r="E722" s="12">
        <v>2</v>
      </c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>
        <v>1</v>
      </c>
      <c r="Q722" s="12">
        <v>178</v>
      </c>
      <c r="R722" s="12">
        <v>201601</v>
      </c>
      <c r="S722" s="12">
        <v>117</v>
      </c>
      <c r="T722" s="12" t="s">
        <v>64</v>
      </c>
      <c r="U722" s="12" t="s">
        <v>4673</v>
      </c>
    </row>
    <row r="723" spans="1:21">
      <c r="A723" s="12">
        <v>68550</v>
      </c>
      <c r="B723" s="12">
        <v>2</v>
      </c>
      <c r="C723" s="12"/>
      <c r="D723" s="12">
        <v>87.6</v>
      </c>
      <c r="E723" s="12">
        <v>3</v>
      </c>
      <c r="F723" s="12">
        <v>0</v>
      </c>
      <c r="G723" s="12">
        <v>0</v>
      </c>
      <c r="H723" s="12">
        <v>0</v>
      </c>
      <c r="I723" s="12"/>
      <c r="J723" s="12"/>
      <c r="K723" s="12"/>
      <c r="L723" s="12"/>
      <c r="M723" s="12"/>
      <c r="N723" s="12"/>
      <c r="O723" s="12"/>
      <c r="P723" s="12">
        <v>1.8387100000000001</v>
      </c>
      <c r="Q723" s="12">
        <v>178</v>
      </c>
      <c r="R723" s="12">
        <v>201601</v>
      </c>
      <c r="S723" s="12">
        <v>117</v>
      </c>
      <c r="T723" s="12" t="s">
        <v>64</v>
      </c>
      <c r="U723" s="12" t="s">
        <v>4674</v>
      </c>
    </row>
    <row r="724" spans="1:21">
      <c r="A724" s="12">
        <v>68550</v>
      </c>
      <c r="B724" s="12">
        <v>2</v>
      </c>
      <c r="C724" s="12"/>
      <c r="D724" s="12">
        <v>39.200000000000003</v>
      </c>
      <c r="E724" s="12">
        <v>2</v>
      </c>
      <c r="F724" s="12">
        <v>0</v>
      </c>
      <c r="G724" s="12">
        <v>0</v>
      </c>
      <c r="H724" s="12">
        <v>0</v>
      </c>
      <c r="I724" s="12"/>
      <c r="J724" s="12"/>
      <c r="K724" s="12"/>
      <c r="L724" s="12"/>
      <c r="M724" s="12"/>
      <c r="N724" s="12"/>
      <c r="O724" s="12"/>
      <c r="P724" s="12">
        <v>1.8387100000000001</v>
      </c>
      <c r="Q724" s="12">
        <v>178</v>
      </c>
      <c r="R724" s="12">
        <v>201601</v>
      </c>
      <c r="S724" s="12">
        <v>117</v>
      </c>
      <c r="T724" s="12" t="s">
        <v>64</v>
      </c>
      <c r="U724" s="12" t="s">
        <v>4675</v>
      </c>
    </row>
    <row r="725" spans="1:21">
      <c r="A725" s="12">
        <v>68550</v>
      </c>
      <c r="B725" s="12">
        <v>2</v>
      </c>
      <c r="C725" s="12"/>
      <c r="D725" s="12">
        <v>72.7</v>
      </c>
      <c r="E725" s="12">
        <v>2</v>
      </c>
      <c r="F725" s="12">
        <v>0</v>
      </c>
      <c r="G725" s="12">
        <v>0</v>
      </c>
      <c r="H725" s="12">
        <v>0</v>
      </c>
      <c r="I725" s="12"/>
      <c r="J725" s="12"/>
      <c r="K725" s="12"/>
      <c r="L725" s="12"/>
      <c r="M725" s="12"/>
      <c r="N725" s="12"/>
      <c r="O725" s="12"/>
      <c r="P725" s="12">
        <v>1.8387100000000001</v>
      </c>
      <c r="Q725" s="12">
        <v>178</v>
      </c>
      <c r="R725" s="12">
        <v>201601</v>
      </c>
      <c r="S725" s="12">
        <v>117</v>
      </c>
      <c r="T725" s="12" t="s">
        <v>64</v>
      </c>
      <c r="U725" s="12" t="s">
        <v>4676</v>
      </c>
    </row>
    <row r="726" spans="1:21">
      <c r="A726" s="12">
        <v>68550</v>
      </c>
      <c r="B726" s="12">
        <v>2</v>
      </c>
      <c r="C726" s="12"/>
      <c r="D726" s="12">
        <v>68.8</v>
      </c>
      <c r="E726" s="12">
        <v>2</v>
      </c>
      <c r="F726" s="12">
        <v>0</v>
      </c>
      <c r="G726" s="12">
        <v>0</v>
      </c>
      <c r="H726" s="12">
        <v>0</v>
      </c>
      <c r="I726" s="12"/>
      <c r="J726" s="12"/>
      <c r="K726" s="12"/>
      <c r="L726" s="12"/>
      <c r="M726" s="12"/>
      <c r="N726" s="12"/>
      <c r="O726" s="12"/>
      <c r="P726" s="12">
        <v>1.8387100000000001</v>
      </c>
      <c r="Q726" s="12">
        <v>178</v>
      </c>
      <c r="R726" s="12">
        <v>201601</v>
      </c>
      <c r="S726" s="12">
        <v>117</v>
      </c>
      <c r="T726" s="12" t="s">
        <v>64</v>
      </c>
      <c r="U726" s="12" t="s">
        <v>4677</v>
      </c>
    </row>
    <row r="727" spans="1:21">
      <c r="A727" s="12">
        <v>68550</v>
      </c>
      <c r="B727" s="12">
        <v>2</v>
      </c>
      <c r="C727" s="12"/>
      <c r="D727" s="12">
        <v>40.299999999999997</v>
      </c>
      <c r="E727" s="12">
        <v>2</v>
      </c>
      <c r="F727" s="12">
        <v>0</v>
      </c>
      <c r="G727" s="12">
        <v>0</v>
      </c>
      <c r="H727" s="12">
        <v>0</v>
      </c>
      <c r="I727" s="12"/>
      <c r="J727" s="12"/>
      <c r="K727" s="12"/>
      <c r="L727" s="12"/>
      <c r="M727" s="12"/>
      <c r="N727" s="12"/>
      <c r="O727" s="12"/>
      <c r="P727" s="12">
        <v>1.8387100000000001</v>
      </c>
      <c r="Q727" s="12">
        <v>178</v>
      </c>
      <c r="R727" s="12">
        <v>201601</v>
      </c>
      <c r="S727" s="12">
        <v>117</v>
      </c>
      <c r="T727" s="12" t="s">
        <v>64</v>
      </c>
      <c r="U727" s="12" t="s">
        <v>4678</v>
      </c>
    </row>
    <row r="728" spans="1:21">
      <c r="A728" s="12">
        <v>69300</v>
      </c>
      <c r="B728" s="12">
        <v>1</v>
      </c>
      <c r="C728" s="12">
        <v>138.19999999999999</v>
      </c>
      <c r="D728" s="12"/>
      <c r="E728" s="12">
        <v>3</v>
      </c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>
        <v>1</v>
      </c>
      <c r="Q728" s="12">
        <v>178</v>
      </c>
      <c r="R728" s="12">
        <v>201601</v>
      </c>
      <c r="S728" s="12">
        <v>117</v>
      </c>
      <c r="T728" s="12" t="s">
        <v>64</v>
      </c>
      <c r="U728" s="12" t="s">
        <v>4679</v>
      </c>
    </row>
    <row r="729" spans="1:21">
      <c r="A729" s="12">
        <v>69300</v>
      </c>
      <c r="B729" s="12">
        <v>1</v>
      </c>
      <c r="C729" s="12">
        <v>129.9</v>
      </c>
      <c r="D729" s="12"/>
      <c r="E729" s="12">
        <v>3</v>
      </c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>
        <v>1</v>
      </c>
      <c r="Q729" s="12">
        <v>178</v>
      </c>
      <c r="R729" s="12">
        <v>201601</v>
      </c>
      <c r="S729" s="12">
        <v>117</v>
      </c>
      <c r="T729" s="12" t="s">
        <v>64</v>
      </c>
      <c r="U729" s="12" t="s">
        <v>4680</v>
      </c>
    </row>
    <row r="730" spans="1:21">
      <c r="A730" s="12">
        <v>69300</v>
      </c>
      <c r="B730" s="12">
        <v>2</v>
      </c>
      <c r="C730" s="12">
        <v>98.2</v>
      </c>
      <c r="D730" s="12"/>
      <c r="E730" s="12">
        <v>3</v>
      </c>
      <c r="F730" s="12">
        <v>4</v>
      </c>
      <c r="G730" s="12">
        <v>1</v>
      </c>
      <c r="H730" s="12">
        <v>4</v>
      </c>
      <c r="I730" s="12"/>
      <c r="J730" s="12"/>
      <c r="K730" s="12"/>
      <c r="L730" s="12"/>
      <c r="M730" s="12"/>
      <c r="N730" s="12"/>
      <c r="O730" s="12"/>
      <c r="P730" s="12">
        <v>1</v>
      </c>
      <c r="Q730" s="12">
        <v>178</v>
      </c>
      <c r="R730" s="12">
        <v>201601</v>
      </c>
      <c r="S730" s="12">
        <v>117</v>
      </c>
      <c r="T730" s="12" t="s">
        <v>64</v>
      </c>
      <c r="U730" s="12" t="s">
        <v>4681</v>
      </c>
    </row>
    <row r="731" spans="1:21">
      <c r="A731" s="12">
        <v>68570</v>
      </c>
      <c r="B731" s="12">
        <v>1</v>
      </c>
      <c r="C731" s="12"/>
      <c r="D731" s="12">
        <v>115.6</v>
      </c>
      <c r="E731" s="12">
        <v>3</v>
      </c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>
        <v>4.9674399999999999</v>
      </c>
      <c r="Q731" s="12">
        <v>178</v>
      </c>
      <c r="R731" s="12">
        <v>201601</v>
      </c>
      <c r="S731" s="12">
        <v>118</v>
      </c>
      <c r="T731" s="12" t="s">
        <v>63</v>
      </c>
      <c r="U731" s="12" t="s">
        <v>4682</v>
      </c>
    </row>
    <row r="732" spans="1:21">
      <c r="A732" s="12">
        <v>68570</v>
      </c>
      <c r="B732" s="12">
        <v>1</v>
      </c>
      <c r="C732" s="12"/>
      <c r="D732" s="12">
        <v>122.8</v>
      </c>
      <c r="E732" s="12">
        <v>3</v>
      </c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>
        <v>4.9674399999999999</v>
      </c>
      <c r="Q732" s="12">
        <v>178</v>
      </c>
      <c r="R732" s="12">
        <v>201601</v>
      </c>
      <c r="S732" s="12">
        <v>118</v>
      </c>
      <c r="T732" s="12" t="s">
        <v>63</v>
      </c>
      <c r="U732" s="12" t="s">
        <v>4683</v>
      </c>
    </row>
    <row r="733" spans="1:21">
      <c r="A733" s="12">
        <v>68570</v>
      </c>
      <c r="B733" s="12">
        <v>1</v>
      </c>
      <c r="C733" s="12"/>
      <c r="D733" s="12">
        <v>84.7</v>
      </c>
      <c r="E733" s="12">
        <v>3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>
        <v>4.9674399999999999</v>
      </c>
      <c r="Q733" s="12">
        <v>178</v>
      </c>
      <c r="R733" s="12">
        <v>201601</v>
      </c>
      <c r="S733" s="12">
        <v>118</v>
      </c>
      <c r="T733" s="12" t="s">
        <v>63</v>
      </c>
      <c r="U733" s="12" t="s">
        <v>4684</v>
      </c>
    </row>
    <row r="734" spans="1:21">
      <c r="A734" s="12">
        <v>68570</v>
      </c>
      <c r="B734" s="12">
        <v>1</v>
      </c>
      <c r="C734" s="12"/>
      <c r="D734" s="12">
        <v>120.4</v>
      </c>
      <c r="E734" s="12">
        <v>3</v>
      </c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>
        <v>4.9674399999999999</v>
      </c>
      <c r="Q734" s="12">
        <v>178</v>
      </c>
      <c r="R734" s="12">
        <v>201601</v>
      </c>
      <c r="S734" s="12">
        <v>118</v>
      </c>
      <c r="T734" s="12" t="s">
        <v>63</v>
      </c>
      <c r="U734" s="12" t="s">
        <v>4685</v>
      </c>
    </row>
    <row r="735" spans="1:21">
      <c r="A735" s="12">
        <v>68570</v>
      </c>
      <c r="B735" s="12">
        <v>1</v>
      </c>
      <c r="C735" s="12"/>
      <c r="D735" s="12">
        <v>125.5</v>
      </c>
      <c r="E735" s="12">
        <v>2</v>
      </c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>
        <v>4.9674399999999999</v>
      </c>
      <c r="Q735" s="12">
        <v>178</v>
      </c>
      <c r="R735" s="12">
        <v>201601</v>
      </c>
      <c r="S735" s="12">
        <v>118</v>
      </c>
      <c r="T735" s="12" t="s">
        <v>63</v>
      </c>
      <c r="U735" s="12" t="s">
        <v>4686</v>
      </c>
    </row>
    <row r="736" spans="1:21">
      <c r="A736" s="12">
        <v>68570</v>
      </c>
      <c r="B736" s="12">
        <v>1</v>
      </c>
      <c r="C736" s="12"/>
      <c r="D736" s="12">
        <v>115.8</v>
      </c>
      <c r="E736" s="12">
        <v>2</v>
      </c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>
        <v>4.9674399999999999</v>
      </c>
      <c r="Q736" s="12">
        <v>178</v>
      </c>
      <c r="R736" s="12">
        <v>201601</v>
      </c>
      <c r="S736" s="12">
        <v>118</v>
      </c>
      <c r="T736" s="12" t="s">
        <v>63</v>
      </c>
      <c r="U736" s="12" t="s">
        <v>4687</v>
      </c>
    </row>
    <row r="737" spans="1:21">
      <c r="A737" s="12">
        <v>68570</v>
      </c>
      <c r="B737" s="12">
        <v>1</v>
      </c>
      <c r="C737" s="12"/>
      <c r="D737" s="12">
        <v>114.1</v>
      </c>
      <c r="E737" s="12">
        <v>2</v>
      </c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>
        <v>4.9674399999999999</v>
      </c>
      <c r="Q737" s="12">
        <v>178</v>
      </c>
      <c r="R737" s="12">
        <v>201601</v>
      </c>
      <c r="S737" s="12">
        <v>118</v>
      </c>
      <c r="T737" s="12" t="s">
        <v>63</v>
      </c>
      <c r="U737" s="12" t="s">
        <v>4688</v>
      </c>
    </row>
    <row r="738" spans="1:21">
      <c r="A738" s="12">
        <v>68570</v>
      </c>
      <c r="B738" s="12">
        <v>1</v>
      </c>
      <c r="C738" s="12"/>
      <c r="D738" s="12">
        <v>124.6</v>
      </c>
      <c r="E738" s="12">
        <v>2</v>
      </c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>
        <v>4.9674399999999999</v>
      </c>
      <c r="Q738" s="12">
        <v>178</v>
      </c>
      <c r="R738" s="12">
        <v>201601</v>
      </c>
      <c r="S738" s="12">
        <v>118</v>
      </c>
      <c r="T738" s="12" t="s">
        <v>63</v>
      </c>
      <c r="U738" s="12" t="s">
        <v>4689</v>
      </c>
    </row>
    <row r="739" spans="1:21">
      <c r="A739" s="12">
        <v>68570</v>
      </c>
      <c r="B739" s="12">
        <v>1</v>
      </c>
      <c r="C739" s="12"/>
      <c r="D739" s="12">
        <v>125.7</v>
      </c>
      <c r="E739" s="12">
        <v>2</v>
      </c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>
        <v>4.9674399999999999</v>
      </c>
      <c r="Q739" s="12">
        <v>178</v>
      </c>
      <c r="R739" s="12">
        <v>201601</v>
      </c>
      <c r="S739" s="12">
        <v>118</v>
      </c>
      <c r="T739" s="12" t="s">
        <v>63</v>
      </c>
      <c r="U739" s="12" t="s">
        <v>4690</v>
      </c>
    </row>
    <row r="740" spans="1:21">
      <c r="A740" s="12">
        <v>68570</v>
      </c>
      <c r="B740" s="12">
        <v>1</v>
      </c>
      <c r="C740" s="12"/>
      <c r="D740" s="12">
        <v>120.8</v>
      </c>
      <c r="E740" s="12">
        <v>2</v>
      </c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>
        <v>4.9674399999999999</v>
      </c>
      <c r="Q740" s="12">
        <v>178</v>
      </c>
      <c r="R740" s="12">
        <v>201601</v>
      </c>
      <c r="S740" s="12">
        <v>118</v>
      </c>
      <c r="T740" s="12" t="s">
        <v>63</v>
      </c>
      <c r="U740" s="12" t="s">
        <v>4691</v>
      </c>
    </row>
    <row r="741" spans="1:21">
      <c r="A741" s="12">
        <v>68570</v>
      </c>
      <c r="B741" s="12">
        <v>1</v>
      </c>
      <c r="C741" s="12"/>
      <c r="D741" s="12">
        <v>131.30000000000001</v>
      </c>
      <c r="E741" s="12">
        <v>1</v>
      </c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>
        <v>4.9674399999999999</v>
      </c>
      <c r="Q741" s="12">
        <v>178</v>
      </c>
      <c r="R741" s="12">
        <v>201601</v>
      </c>
      <c r="S741" s="12">
        <v>118</v>
      </c>
      <c r="T741" s="12" t="s">
        <v>63</v>
      </c>
      <c r="U741" s="12" t="s">
        <v>4692</v>
      </c>
    </row>
    <row r="742" spans="1:21">
      <c r="A742" s="12">
        <v>68570</v>
      </c>
      <c r="B742" s="12">
        <v>1</v>
      </c>
      <c r="C742" s="12"/>
      <c r="D742" s="12">
        <v>112.1</v>
      </c>
      <c r="E742" s="12">
        <v>1</v>
      </c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>
        <v>4.9674399999999999</v>
      </c>
      <c r="Q742" s="12">
        <v>178</v>
      </c>
      <c r="R742" s="12">
        <v>201601</v>
      </c>
      <c r="S742" s="12">
        <v>118</v>
      </c>
      <c r="T742" s="12" t="s">
        <v>63</v>
      </c>
      <c r="U742" s="12" t="s">
        <v>4693</v>
      </c>
    </row>
    <row r="743" spans="1:21">
      <c r="A743" s="12">
        <v>68570</v>
      </c>
      <c r="B743" s="12">
        <v>1</v>
      </c>
      <c r="C743" s="12"/>
      <c r="D743" s="12">
        <v>134.19999999999999</v>
      </c>
      <c r="E743" s="12">
        <v>1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>
        <v>4.9674399999999999</v>
      </c>
      <c r="Q743" s="12">
        <v>178</v>
      </c>
      <c r="R743" s="12">
        <v>201601</v>
      </c>
      <c r="S743" s="12">
        <v>118</v>
      </c>
      <c r="T743" s="12" t="s">
        <v>63</v>
      </c>
      <c r="U743" s="12" t="s">
        <v>4694</v>
      </c>
    </row>
    <row r="744" spans="1:21">
      <c r="A744" s="12">
        <v>68570</v>
      </c>
      <c r="B744" s="12">
        <v>1</v>
      </c>
      <c r="C744" s="12"/>
      <c r="D744" s="12">
        <v>108.1</v>
      </c>
      <c r="E744" s="12">
        <v>1</v>
      </c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>
        <v>4.9674399999999999</v>
      </c>
      <c r="Q744" s="12">
        <v>178</v>
      </c>
      <c r="R744" s="12">
        <v>201601</v>
      </c>
      <c r="S744" s="12">
        <v>118</v>
      </c>
      <c r="T744" s="12" t="s">
        <v>63</v>
      </c>
      <c r="U744" s="12" t="s">
        <v>4695</v>
      </c>
    </row>
    <row r="745" spans="1:21">
      <c r="A745" s="12">
        <v>68570</v>
      </c>
      <c r="B745" s="12">
        <v>1</v>
      </c>
      <c r="C745" s="12"/>
      <c r="D745" s="12">
        <v>114.8</v>
      </c>
      <c r="E745" s="12">
        <v>1</v>
      </c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>
        <v>4.9674399999999999</v>
      </c>
      <c r="Q745" s="12">
        <v>178</v>
      </c>
      <c r="R745" s="12">
        <v>201601</v>
      </c>
      <c r="S745" s="12">
        <v>118</v>
      </c>
      <c r="T745" s="12" t="s">
        <v>63</v>
      </c>
      <c r="U745" s="12" t="s">
        <v>4696</v>
      </c>
    </row>
    <row r="746" spans="1:21">
      <c r="A746" s="12">
        <v>68570</v>
      </c>
      <c r="B746" s="12">
        <v>1</v>
      </c>
      <c r="C746" s="12"/>
      <c r="D746" s="12">
        <v>136.30000000000001</v>
      </c>
      <c r="E746" s="12">
        <v>1</v>
      </c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>
        <v>4.9674399999999999</v>
      </c>
      <c r="Q746" s="12">
        <v>178</v>
      </c>
      <c r="R746" s="12">
        <v>201601</v>
      </c>
      <c r="S746" s="12">
        <v>118</v>
      </c>
      <c r="T746" s="12" t="s">
        <v>63</v>
      </c>
      <c r="U746" s="12" t="s">
        <v>4697</v>
      </c>
    </row>
    <row r="747" spans="1:21">
      <c r="A747" s="12">
        <v>68570</v>
      </c>
      <c r="B747" s="12">
        <v>2</v>
      </c>
      <c r="C747" s="12"/>
      <c r="D747" s="12">
        <v>68.400000000000006</v>
      </c>
      <c r="E747" s="12">
        <v>2</v>
      </c>
      <c r="F747" s="12">
        <v>4</v>
      </c>
      <c r="G747" s="12">
        <v>1</v>
      </c>
      <c r="H747" s="12">
        <v>5</v>
      </c>
      <c r="I747" s="12"/>
      <c r="J747" s="12"/>
      <c r="K747" s="12"/>
      <c r="L747" s="12"/>
      <c r="M747" s="12"/>
      <c r="N747" s="12"/>
      <c r="O747" s="12"/>
      <c r="P747" s="12">
        <v>17.1005</v>
      </c>
      <c r="Q747" s="12">
        <v>178</v>
      </c>
      <c r="R747" s="12">
        <v>201601</v>
      </c>
      <c r="S747" s="12">
        <v>118</v>
      </c>
      <c r="T747" s="12" t="s">
        <v>63</v>
      </c>
      <c r="U747" s="12" t="s">
        <v>4698</v>
      </c>
    </row>
    <row r="748" spans="1:21">
      <c r="A748" s="12">
        <v>68570</v>
      </c>
      <c r="B748" s="12">
        <v>2</v>
      </c>
      <c r="C748" s="12"/>
      <c r="D748" s="12">
        <v>63</v>
      </c>
      <c r="E748" s="12">
        <v>2</v>
      </c>
      <c r="F748" s="12">
        <v>4</v>
      </c>
      <c r="G748" s="12">
        <v>1</v>
      </c>
      <c r="H748" s="12">
        <v>6</v>
      </c>
      <c r="I748" s="12"/>
      <c r="J748" s="12"/>
      <c r="K748" s="12"/>
      <c r="L748" s="12"/>
      <c r="M748" s="12"/>
      <c r="N748" s="12"/>
      <c r="O748" s="12"/>
      <c r="P748" s="12">
        <v>17.1005</v>
      </c>
      <c r="Q748" s="12">
        <v>178</v>
      </c>
      <c r="R748" s="12">
        <v>201601</v>
      </c>
      <c r="S748" s="12">
        <v>118</v>
      </c>
      <c r="T748" s="12" t="s">
        <v>63</v>
      </c>
      <c r="U748" s="12" t="s">
        <v>4699</v>
      </c>
    </row>
    <row r="749" spans="1:21">
      <c r="A749" s="12">
        <v>68550</v>
      </c>
      <c r="B749" s="12">
        <v>1</v>
      </c>
      <c r="C749" s="12"/>
      <c r="D749" s="12">
        <v>41.6</v>
      </c>
      <c r="E749" s="12">
        <v>2</v>
      </c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>
        <v>1</v>
      </c>
      <c r="Q749" s="12">
        <v>178</v>
      </c>
      <c r="R749" s="12">
        <v>201601</v>
      </c>
      <c r="S749" s="12">
        <v>116</v>
      </c>
      <c r="T749" s="12" t="s">
        <v>65</v>
      </c>
      <c r="U749" s="12" t="s">
        <v>4700</v>
      </c>
    </row>
    <row r="750" spans="1:21">
      <c r="A750" s="12">
        <v>68550</v>
      </c>
      <c r="B750" s="12">
        <v>1</v>
      </c>
      <c r="C750" s="12"/>
      <c r="D750" s="12">
        <v>42.6</v>
      </c>
      <c r="E750" s="12">
        <v>2</v>
      </c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>
        <v>1</v>
      </c>
      <c r="Q750" s="12">
        <v>178</v>
      </c>
      <c r="R750" s="12">
        <v>201601</v>
      </c>
      <c r="S750" s="12">
        <v>116</v>
      </c>
      <c r="T750" s="12" t="s">
        <v>65</v>
      </c>
      <c r="U750" s="12" t="s">
        <v>4701</v>
      </c>
    </row>
    <row r="751" spans="1:21">
      <c r="A751" s="12">
        <v>68550</v>
      </c>
      <c r="B751" s="12">
        <v>1</v>
      </c>
      <c r="C751" s="12"/>
      <c r="D751" s="12">
        <v>38.6</v>
      </c>
      <c r="E751" s="12">
        <v>2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>
        <v>1</v>
      </c>
      <c r="Q751" s="12">
        <v>178</v>
      </c>
      <c r="R751" s="12">
        <v>201601</v>
      </c>
      <c r="S751" s="12">
        <v>116</v>
      </c>
      <c r="T751" s="12" t="s">
        <v>65</v>
      </c>
      <c r="U751" s="12" t="s">
        <v>4702</v>
      </c>
    </row>
    <row r="752" spans="1:21">
      <c r="A752" s="12">
        <v>68550</v>
      </c>
      <c r="B752" s="12">
        <v>1</v>
      </c>
      <c r="C752" s="12"/>
      <c r="D752" s="12">
        <v>56.9</v>
      </c>
      <c r="E752" s="12">
        <v>2</v>
      </c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>
        <v>1</v>
      </c>
      <c r="Q752" s="12">
        <v>178</v>
      </c>
      <c r="R752" s="12">
        <v>201601</v>
      </c>
      <c r="S752" s="12">
        <v>116</v>
      </c>
      <c r="T752" s="12" t="s">
        <v>65</v>
      </c>
      <c r="U752" s="12" t="s">
        <v>4703</v>
      </c>
    </row>
    <row r="753" spans="1:21">
      <c r="A753" s="12">
        <v>68550</v>
      </c>
      <c r="B753" s="12">
        <v>1</v>
      </c>
      <c r="C753" s="12"/>
      <c r="D753" s="12">
        <v>36.5</v>
      </c>
      <c r="E753" s="12">
        <v>2</v>
      </c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>
        <v>1</v>
      </c>
      <c r="Q753" s="12">
        <v>178</v>
      </c>
      <c r="R753" s="12">
        <v>201601</v>
      </c>
      <c r="S753" s="12">
        <v>116</v>
      </c>
      <c r="T753" s="12" t="s">
        <v>65</v>
      </c>
      <c r="U753" s="12" t="s">
        <v>4704</v>
      </c>
    </row>
    <row r="754" spans="1:21">
      <c r="A754" s="12">
        <v>68550</v>
      </c>
      <c r="B754" s="12">
        <v>1</v>
      </c>
      <c r="C754" s="12"/>
      <c r="D754" s="12">
        <v>42.4</v>
      </c>
      <c r="E754" s="12">
        <v>2</v>
      </c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>
        <v>1</v>
      </c>
      <c r="Q754" s="12">
        <v>178</v>
      </c>
      <c r="R754" s="12">
        <v>201601</v>
      </c>
      <c r="S754" s="12">
        <v>116</v>
      </c>
      <c r="T754" s="12" t="s">
        <v>65</v>
      </c>
      <c r="U754" s="12" t="s">
        <v>4705</v>
      </c>
    </row>
    <row r="755" spans="1:21">
      <c r="A755" s="12">
        <v>68550</v>
      </c>
      <c r="B755" s="12">
        <v>1</v>
      </c>
      <c r="C755" s="12"/>
      <c r="D755" s="12">
        <v>39.5</v>
      </c>
      <c r="E755" s="12">
        <v>2</v>
      </c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>
        <v>1</v>
      </c>
      <c r="Q755" s="12">
        <v>178</v>
      </c>
      <c r="R755" s="12">
        <v>201601</v>
      </c>
      <c r="S755" s="12">
        <v>116</v>
      </c>
      <c r="T755" s="12" t="s">
        <v>65</v>
      </c>
      <c r="U755" s="12" t="s">
        <v>4706</v>
      </c>
    </row>
    <row r="756" spans="1:21">
      <c r="A756" s="12">
        <v>68550</v>
      </c>
      <c r="B756" s="12">
        <v>1</v>
      </c>
      <c r="C756" s="12"/>
      <c r="D756" s="12">
        <v>66.8</v>
      </c>
      <c r="E756" s="12">
        <v>2</v>
      </c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>
        <v>1</v>
      </c>
      <c r="Q756" s="12">
        <v>178</v>
      </c>
      <c r="R756" s="12">
        <v>201601</v>
      </c>
      <c r="S756" s="12">
        <v>116</v>
      </c>
      <c r="T756" s="12" t="s">
        <v>65</v>
      </c>
      <c r="U756" s="12" t="s">
        <v>4707</v>
      </c>
    </row>
    <row r="757" spans="1:21">
      <c r="A757" s="12">
        <v>68550</v>
      </c>
      <c r="B757" s="12">
        <v>1</v>
      </c>
      <c r="C757" s="12"/>
      <c r="D757" s="12">
        <v>38.299999999999997</v>
      </c>
      <c r="E757" s="12">
        <v>2</v>
      </c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>
        <v>1</v>
      </c>
      <c r="Q757" s="12">
        <v>178</v>
      </c>
      <c r="R757" s="12">
        <v>201601</v>
      </c>
      <c r="S757" s="12">
        <v>116</v>
      </c>
      <c r="T757" s="12" t="s">
        <v>65</v>
      </c>
      <c r="U757" s="12" t="s">
        <v>4708</v>
      </c>
    </row>
    <row r="758" spans="1:21">
      <c r="A758" s="12">
        <v>68550</v>
      </c>
      <c r="B758" s="12">
        <v>1</v>
      </c>
      <c r="C758" s="12"/>
      <c r="D758" s="12">
        <v>81.8</v>
      </c>
      <c r="E758" s="12">
        <v>2</v>
      </c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>
        <v>1</v>
      </c>
      <c r="Q758" s="12">
        <v>178</v>
      </c>
      <c r="R758" s="12">
        <v>201601</v>
      </c>
      <c r="S758" s="12">
        <v>116</v>
      </c>
      <c r="T758" s="12" t="s">
        <v>65</v>
      </c>
      <c r="U758" s="12" t="s">
        <v>4709</v>
      </c>
    </row>
    <row r="759" spans="1:21">
      <c r="A759" s="12">
        <v>68550</v>
      </c>
      <c r="B759" s="12">
        <v>1</v>
      </c>
      <c r="C759" s="12"/>
      <c r="D759" s="12">
        <v>107.4</v>
      </c>
      <c r="E759" s="12">
        <v>2</v>
      </c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>
        <v>1</v>
      </c>
      <c r="Q759" s="12">
        <v>178</v>
      </c>
      <c r="R759" s="12">
        <v>201601</v>
      </c>
      <c r="S759" s="12">
        <v>116</v>
      </c>
      <c r="T759" s="12" t="s">
        <v>65</v>
      </c>
      <c r="U759" s="12" t="s">
        <v>4710</v>
      </c>
    </row>
    <row r="760" spans="1:21">
      <c r="A760" s="12">
        <v>68550</v>
      </c>
      <c r="B760" s="12">
        <v>1</v>
      </c>
      <c r="C760" s="12"/>
      <c r="D760" s="12">
        <v>66.3</v>
      </c>
      <c r="E760" s="12">
        <v>2</v>
      </c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>
        <v>1</v>
      </c>
      <c r="Q760" s="12">
        <v>178</v>
      </c>
      <c r="R760" s="12">
        <v>201601</v>
      </c>
      <c r="S760" s="12">
        <v>116</v>
      </c>
      <c r="T760" s="12" t="s">
        <v>65</v>
      </c>
      <c r="U760" s="12" t="s">
        <v>4711</v>
      </c>
    </row>
    <row r="761" spans="1:21">
      <c r="A761" s="12">
        <v>68550</v>
      </c>
      <c r="B761" s="12">
        <v>1</v>
      </c>
      <c r="C761" s="12"/>
      <c r="D761" s="12">
        <v>39.299999999999997</v>
      </c>
      <c r="E761" s="12">
        <v>2</v>
      </c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>
        <v>1</v>
      </c>
      <c r="Q761" s="12">
        <v>178</v>
      </c>
      <c r="R761" s="12">
        <v>201601</v>
      </c>
      <c r="S761" s="12">
        <v>116</v>
      </c>
      <c r="T761" s="12" t="s">
        <v>65</v>
      </c>
      <c r="U761" s="12" t="s">
        <v>4712</v>
      </c>
    </row>
    <row r="762" spans="1:21">
      <c r="A762" s="12">
        <v>68550</v>
      </c>
      <c r="B762" s="12">
        <v>1</v>
      </c>
      <c r="C762" s="12"/>
      <c r="D762" s="12">
        <v>80.099999999999994</v>
      </c>
      <c r="E762" s="12">
        <v>2</v>
      </c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>
        <v>1</v>
      </c>
      <c r="Q762" s="12">
        <v>178</v>
      </c>
      <c r="R762" s="12">
        <v>201601</v>
      </c>
      <c r="S762" s="12">
        <v>116</v>
      </c>
      <c r="T762" s="12" t="s">
        <v>65</v>
      </c>
      <c r="U762" s="12" t="s">
        <v>4713</v>
      </c>
    </row>
    <row r="763" spans="1:21">
      <c r="A763" s="12">
        <v>68550</v>
      </c>
      <c r="B763" s="12">
        <v>1</v>
      </c>
      <c r="C763" s="12"/>
      <c r="D763" s="12">
        <v>75.8</v>
      </c>
      <c r="E763" s="12">
        <v>2</v>
      </c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>
        <v>1</v>
      </c>
      <c r="Q763" s="12">
        <v>178</v>
      </c>
      <c r="R763" s="12">
        <v>201601</v>
      </c>
      <c r="S763" s="12">
        <v>116</v>
      </c>
      <c r="T763" s="12" t="s">
        <v>65</v>
      </c>
      <c r="U763" s="12" t="s">
        <v>4714</v>
      </c>
    </row>
    <row r="764" spans="1:21">
      <c r="A764" s="12">
        <v>68550</v>
      </c>
      <c r="B764" s="12">
        <v>1</v>
      </c>
      <c r="C764" s="12"/>
      <c r="D764" s="12">
        <v>68.099999999999994</v>
      </c>
      <c r="E764" s="12">
        <v>2</v>
      </c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>
        <v>1</v>
      </c>
      <c r="Q764" s="12">
        <v>178</v>
      </c>
      <c r="R764" s="12">
        <v>201601</v>
      </c>
      <c r="S764" s="12">
        <v>116</v>
      </c>
      <c r="T764" s="12" t="s">
        <v>65</v>
      </c>
      <c r="U764" s="12" t="s">
        <v>4715</v>
      </c>
    </row>
    <row r="765" spans="1:21">
      <c r="A765" s="12">
        <v>68550</v>
      </c>
      <c r="B765" s="12">
        <v>1</v>
      </c>
      <c r="C765" s="12"/>
      <c r="D765" s="12">
        <v>78.2</v>
      </c>
      <c r="E765" s="12">
        <v>2</v>
      </c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>
        <v>1</v>
      </c>
      <c r="Q765" s="12">
        <v>178</v>
      </c>
      <c r="R765" s="12">
        <v>201601</v>
      </c>
      <c r="S765" s="12">
        <v>116</v>
      </c>
      <c r="T765" s="12" t="s">
        <v>65</v>
      </c>
      <c r="U765" s="12" t="s">
        <v>4716</v>
      </c>
    </row>
    <row r="766" spans="1:21">
      <c r="A766" s="12">
        <v>68550</v>
      </c>
      <c r="B766" s="12">
        <v>1</v>
      </c>
      <c r="C766" s="12"/>
      <c r="D766" s="12">
        <v>88.9</v>
      </c>
      <c r="E766" s="12">
        <v>2</v>
      </c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>
        <v>1</v>
      </c>
      <c r="Q766" s="12">
        <v>178</v>
      </c>
      <c r="R766" s="12">
        <v>201601</v>
      </c>
      <c r="S766" s="12">
        <v>116</v>
      </c>
      <c r="T766" s="12" t="s">
        <v>65</v>
      </c>
      <c r="U766" s="12" t="s">
        <v>4717</v>
      </c>
    </row>
    <row r="767" spans="1:21">
      <c r="A767" s="12">
        <v>68550</v>
      </c>
      <c r="B767" s="12">
        <v>1</v>
      </c>
      <c r="C767" s="12"/>
      <c r="D767" s="12">
        <v>102.6</v>
      </c>
      <c r="E767" s="12">
        <v>2</v>
      </c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>
        <v>1</v>
      </c>
      <c r="Q767" s="12">
        <v>178</v>
      </c>
      <c r="R767" s="12">
        <v>201601</v>
      </c>
      <c r="S767" s="12">
        <v>116</v>
      </c>
      <c r="T767" s="12" t="s">
        <v>65</v>
      </c>
      <c r="U767" s="12" t="s">
        <v>4718</v>
      </c>
    </row>
    <row r="768" spans="1:21">
      <c r="A768" s="12">
        <v>68550</v>
      </c>
      <c r="B768" s="12">
        <v>2</v>
      </c>
      <c r="C768" s="12"/>
      <c r="D768" s="12">
        <v>88</v>
      </c>
      <c r="E768" s="12">
        <v>3</v>
      </c>
      <c r="F768" s="12">
        <v>0</v>
      </c>
      <c r="G768" s="12">
        <v>0</v>
      </c>
      <c r="H768" s="12">
        <v>0</v>
      </c>
      <c r="I768" s="12"/>
      <c r="J768" s="12"/>
      <c r="K768" s="12"/>
      <c r="L768" s="12"/>
      <c r="M768" s="12"/>
      <c r="N768" s="12"/>
      <c r="O768" s="12"/>
      <c r="P768" s="12">
        <v>1</v>
      </c>
      <c r="Q768" s="12">
        <v>178</v>
      </c>
      <c r="R768" s="12">
        <v>201601</v>
      </c>
      <c r="S768" s="12">
        <v>116</v>
      </c>
      <c r="T768" s="12" t="s">
        <v>65</v>
      </c>
      <c r="U768" s="12" t="s">
        <v>4719</v>
      </c>
    </row>
    <row r="769" spans="1:21">
      <c r="A769" s="12">
        <v>68550</v>
      </c>
      <c r="B769" s="12">
        <v>2</v>
      </c>
      <c r="C769" s="12"/>
      <c r="D769" s="12">
        <v>90</v>
      </c>
      <c r="E769" s="12">
        <v>3</v>
      </c>
      <c r="F769" s="12">
        <v>0</v>
      </c>
      <c r="G769" s="12">
        <v>0</v>
      </c>
      <c r="H769" s="12">
        <v>0</v>
      </c>
      <c r="I769" s="12"/>
      <c r="J769" s="12"/>
      <c r="K769" s="12"/>
      <c r="L769" s="12"/>
      <c r="M769" s="12"/>
      <c r="N769" s="12"/>
      <c r="O769" s="12"/>
      <c r="P769" s="12">
        <v>1</v>
      </c>
      <c r="Q769" s="12">
        <v>178</v>
      </c>
      <c r="R769" s="12">
        <v>201601</v>
      </c>
      <c r="S769" s="12">
        <v>116</v>
      </c>
      <c r="T769" s="12" t="s">
        <v>65</v>
      </c>
      <c r="U769" s="12" t="s">
        <v>4720</v>
      </c>
    </row>
    <row r="770" spans="1:21">
      <c r="A770" s="12">
        <v>68550</v>
      </c>
      <c r="B770" s="12">
        <v>2</v>
      </c>
      <c r="C770" s="12"/>
      <c r="D770" s="12">
        <v>40.299999999999997</v>
      </c>
      <c r="E770" s="12">
        <v>2</v>
      </c>
      <c r="F770" s="12">
        <v>0</v>
      </c>
      <c r="G770" s="12">
        <v>0</v>
      </c>
      <c r="H770" s="12">
        <v>0</v>
      </c>
      <c r="I770" s="12"/>
      <c r="J770" s="12"/>
      <c r="K770" s="12"/>
      <c r="L770" s="12"/>
      <c r="M770" s="12"/>
      <c r="N770" s="12"/>
      <c r="O770" s="12"/>
      <c r="P770" s="12">
        <v>1</v>
      </c>
      <c r="Q770" s="12">
        <v>178</v>
      </c>
      <c r="R770" s="12">
        <v>201601</v>
      </c>
      <c r="S770" s="12">
        <v>116</v>
      </c>
      <c r="T770" s="12" t="s">
        <v>65</v>
      </c>
      <c r="U770" s="12" t="s">
        <v>4721</v>
      </c>
    </row>
    <row r="771" spans="1:21">
      <c r="A771" s="12">
        <v>68550</v>
      </c>
      <c r="B771" s="12">
        <v>2</v>
      </c>
      <c r="C771" s="12"/>
      <c r="D771" s="12">
        <v>70.900000000000006</v>
      </c>
      <c r="E771" s="12">
        <v>2</v>
      </c>
      <c r="F771" s="12">
        <v>0</v>
      </c>
      <c r="G771" s="12">
        <v>0</v>
      </c>
      <c r="H771" s="12">
        <v>0</v>
      </c>
      <c r="I771" s="12"/>
      <c r="J771" s="12"/>
      <c r="K771" s="12"/>
      <c r="L771" s="12"/>
      <c r="M771" s="12"/>
      <c r="N771" s="12"/>
      <c r="O771" s="12"/>
      <c r="P771" s="12">
        <v>1</v>
      </c>
      <c r="Q771" s="12">
        <v>178</v>
      </c>
      <c r="R771" s="12">
        <v>201601</v>
      </c>
      <c r="S771" s="12">
        <v>116</v>
      </c>
      <c r="T771" s="12" t="s">
        <v>65</v>
      </c>
      <c r="U771" s="12" t="s">
        <v>4722</v>
      </c>
    </row>
    <row r="772" spans="1:21">
      <c r="A772" s="12">
        <v>68550</v>
      </c>
      <c r="B772" s="12">
        <v>2</v>
      </c>
      <c r="C772" s="12"/>
      <c r="D772" s="12">
        <v>66.8</v>
      </c>
      <c r="E772" s="12">
        <v>2</v>
      </c>
      <c r="F772" s="12">
        <v>0</v>
      </c>
      <c r="G772" s="12">
        <v>0</v>
      </c>
      <c r="H772" s="12">
        <v>0</v>
      </c>
      <c r="I772" s="12"/>
      <c r="J772" s="12"/>
      <c r="K772" s="12"/>
      <c r="L772" s="12"/>
      <c r="M772" s="12"/>
      <c r="N772" s="12"/>
      <c r="O772" s="12"/>
      <c r="P772" s="12">
        <v>1</v>
      </c>
      <c r="Q772" s="12">
        <v>178</v>
      </c>
      <c r="R772" s="12">
        <v>201601</v>
      </c>
      <c r="S772" s="12">
        <v>116</v>
      </c>
      <c r="T772" s="12" t="s">
        <v>65</v>
      </c>
      <c r="U772" s="12" t="s">
        <v>4723</v>
      </c>
    </row>
    <row r="773" spans="1:21">
      <c r="A773" s="12">
        <v>68550</v>
      </c>
      <c r="B773" s="12">
        <v>2</v>
      </c>
      <c r="C773" s="12"/>
      <c r="D773" s="12">
        <v>48.5</v>
      </c>
      <c r="E773" s="12">
        <v>2</v>
      </c>
      <c r="F773" s="12">
        <v>0</v>
      </c>
      <c r="G773" s="12">
        <v>0</v>
      </c>
      <c r="H773" s="12">
        <v>0</v>
      </c>
      <c r="I773" s="12"/>
      <c r="J773" s="12"/>
      <c r="K773" s="12"/>
      <c r="L773" s="12"/>
      <c r="M773" s="12"/>
      <c r="N773" s="12"/>
      <c r="O773" s="12"/>
      <c r="P773" s="12">
        <v>1</v>
      </c>
      <c r="Q773" s="12">
        <v>178</v>
      </c>
      <c r="R773" s="12">
        <v>201601</v>
      </c>
      <c r="S773" s="12">
        <v>116</v>
      </c>
      <c r="T773" s="12" t="s">
        <v>65</v>
      </c>
      <c r="U773" s="12" t="s">
        <v>4724</v>
      </c>
    </row>
    <row r="774" spans="1:21">
      <c r="A774" s="12">
        <v>68550</v>
      </c>
      <c r="B774" s="12">
        <v>2</v>
      </c>
      <c r="C774" s="12"/>
      <c r="D774" s="12">
        <v>38.799999999999997</v>
      </c>
      <c r="E774" s="12">
        <v>2</v>
      </c>
      <c r="F774" s="12">
        <v>0</v>
      </c>
      <c r="G774" s="12">
        <v>0</v>
      </c>
      <c r="H774" s="12">
        <v>0</v>
      </c>
      <c r="I774" s="12"/>
      <c r="J774" s="12"/>
      <c r="K774" s="12"/>
      <c r="L774" s="12"/>
      <c r="M774" s="12"/>
      <c r="N774" s="12"/>
      <c r="O774" s="12"/>
      <c r="P774" s="12">
        <v>1</v>
      </c>
      <c r="Q774" s="12">
        <v>178</v>
      </c>
      <c r="R774" s="12">
        <v>201601</v>
      </c>
      <c r="S774" s="12">
        <v>116</v>
      </c>
      <c r="T774" s="12" t="s">
        <v>65</v>
      </c>
      <c r="U774" s="12" t="s">
        <v>4725</v>
      </c>
    </row>
    <row r="775" spans="1:21">
      <c r="A775" s="12">
        <v>68550</v>
      </c>
      <c r="B775" s="12">
        <v>2</v>
      </c>
      <c r="C775" s="12"/>
      <c r="D775" s="12">
        <v>85.4</v>
      </c>
      <c r="E775" s="12">
        <v>2</v>
      </c>
      <c r="F775" s="12">
        <v>0</v>
      </c>
      <c r="G775" s="12">
        <v>0</v>
      </c>
      <c r="H775" s="12">
        <v>0</v>
      </c>
      <c r="I775" s="12"/>
      <c r="J775" s="12"/>
      <c r="K775" s="12"/>
      <c r="L775" s="12"/>
      <c r="M775" s="12"/>
      <c r="N775" s="12"/>
      <c r="O775" s="12"/>
      <c r="P775" s="12">
        <v>1</v>
      </c>
      <c r="Q775" s="12">
        <v>178</v>
      </c>
      <c r="R775" s="12">
        <v>201601</v>
      </c>
      <c r="S775" s="12">
        <v>116</v>
      </c>
      <c r="T775" s="12" t="s">
        <v>65</v>
      </c>
      <c r="U775" s="12" t="s">
        <v>4726</v>
      </c>
    </row>
    <row r="776" spans="1:21">
      <c r="A776" s="12">
        <v>68550</v>
      </c>
      <c r="B776" s="12">
        <v>2</v>
      </c>
      <c r="C776" s="12"/>
      <c r="D776" s="12">
        <v>40.799999999999997</v>
      </c>
      <c r="E776" s="12">
        <v>1</v>
      </c>
      <c r="F776" s="12">
        <v>0</v>
      </c>
      <c r="G776" s="12">
        <v>0</v>
      </c>
      <c r="H776" s="12">
        <v>0</v>
      </c>
      <c r="I776" s="12"/>
      <c r="J776" s="12"/>
      <c r="K776" s="12"/>
      <c r="L776" s="12"/>
      <c r="M776" s="12"/>
      <c r="N776" s="12"/>
      <c r="O776" s="12"/>
      <c r="P776" s="12">
        <v>1</v>
      </c>
      <c r="Q776" s="12">
        <v>178</v>
      </c>
      <c r="R776" s="12">
        <v>201601</v>
      </c>
      <c r="S776" s="12">
        <v>116</v>
      </c>
      <c r="T776" s="12" t="s">
        <v>65</v>
      </c>
      <c r="U776" s="12" t="s">
        <v>4727</v>
      </c>
    </row>
    <row r="777" spans="1:21">
      <c r="A777" s="12">
        <v>68550</v>
      </c>
      <c r="B777" s="12">
        <v>2</v>
      </c>
      <c r="C777" s="12"/>
      <c r="D777" s="12">
        <v>71</v>
      </c>
      <c r="E777" s="12">
        <v>1</v>
      </c>
      <c r="F777" s="12">
        <v>0</v>
      </c>
      <c r="G777" s="12">
        <v>0</v>
      </c>
      <c r="H777" s="12">
        <v>0</v>
      </c>
      <c r="I777" s="12"/>
      <c r="J777" s="12"/>
      <c r="K777" s="12"/>
      <c r="L777" s="12"/>
      <c r="M777" s="12"/>
      <c r="N777" s="12"/>
      <c r="O777" s="12"/>
      <c r="P777" s="12">
        <v>1</v>
      </c>
      <c r="Q777" s="12">
        <v>178</v>
      </c>
      <c r="R777" s="12">
        <v>201601</v>
      </c>
      <c r="S777" s="12">
        <v>116</v>
      </c>
      <c r="T777" s="12" t="s">
        <v>65</v>
      </c>
      <c r="U777" s="12" t="s">
        <v>4728</v>
      </c>
    </row>
    <row r="778" spans="1:21">
      <c r="A778" s="12">
        <v>68550</v>
      </c>
      <c r="B778" s="12">
        <v>2</v>
      </c>
      <c r="C778" s="12"/>
      <c r="D778" s="12">
        <v>70.7</v>
      </c>
      <c r="E778" s="12">
        <v>1</v>
      </c>
      <c r="F778" s="12">
        <v>0</v>
      </c>
      <c r="G778" s="12">
        <v>0</v>
      </c>
      <c r="H778" s="12">
        <v>0</v>
      </c>
      <c r="I778" s="12"/>
      <c r="J778" s="12"/>
      <c r="K778" s="12"/>
      <c r="L778" s="12"/>
      <c r="M778" s="12"/>
      <c r="N778" s="12"/>
      <c r="O778" s="12"/>
      <c r="P778" s="12">
        <v>1</v>
      </c>
      <c r="Q778" s="12">
        <v>178</v>
      </c>
      <c r="R778" s="12">
        <v>201601</v>
      </c>
      <c r="S778" s="12">
        <v>116</v>
      </c>
      <c r="T778" s="12" t="s">
        <v>65</v>
      </c>
      <c r="U778" s="12" t="s">
        <v>4729</v>
      </c>
    </row>
    <row r="779" spans="1:21">
      <c r="A779" s="12">
        <v>68550</v>
      </c>
      <c r="B779" s="12">
        <v>2</v>
      </c>
      <c r="C779" s="12"/>
      <c r="D779" s="12">
        <v>65.2</v>
      </c>
      <c r="E779" s="12">
        <v>1</v>
      </c>
      <c r="F779" s="12">
        <v>0</v>
      </c>
      <c r="G779" s="12">
        <v>0</v>
      </c>
      <c r="H779" s="12">
        <v>0</v>
      </c>
      <c r="I779" s="12"/>
      <c r="J779" s="12"/>
      <c r="K779" s="12"/>
      <c r="L779" s="12"/>
      <c r="M779" s="12"/>
      <c r="N779" s="12"/>
      <c r="O779" s="12"/>
      <c r="P779" s="12">
        <v>1</v>
      </c>
      <c r="Q779" s="12">
        <v>178</v>
      </c>
      <c r="R779" s="12">
        <v>201601</v>
      </c>
      <c r="S779" s="12">
        <v>116</v>
      </c>
      <c r="T779" s="12" t="s">
        <v>65</v>
      </c>
      <c r="U779" s="12" t="s">
        <v>4730</v>
      </c>
    </row>
    <row r="780" spans="1:21">
      <c r="A780" s="12">
        <v>68550</v>
      </c>
      <c r="B780" s="12">
        <v>2</v>
      </c>
      <c r="C780" s="12"/>
      <c r="D780" s="12">
        <v>92.8</v>
      </c>
      <c r="E780" s="12">
        <v>1</v>
      </c>
      <c r="F780" s="12">
        <v>0</v>
      </c>
      <c r="G780" s="12">
        <v>0</v>
      </c>
      <c r="H780" s="12">
        <v>0</v>
      </c>
      <c r="I780" s="12"/>
      <c r="J780" s="12"/>
      <c r="K780" s="12"/>
      <c r="L780" s="12"/>
      <c r="M780" s="12"/>
      <c r="N780" s="12"/>
      <c r="O780" s="12"/>
      <c r="P780" s="12">
        <v>1</v>
      </c>
      <c r="Q780" s="12">
        <v>178</v>
      </c>
      <c r="R780" s="12">
        <v>201601</v>
      </c>
      <c r="S780" s="12">
        <v>116</v>
      </c>
      <c r="T780" s="12" t="s">
        <v>65</v>
      </c>
      <c r="U780" s="12" t="s">
        <v>4731</v>
      </c>
    </row>
    <row r="781" spans="1:21">
      <c r="A781" s="12">
        <v>68550</v>
      </c>
      <c r="B781" s="12">
        <v>2</v>
      </c>
      <c r="C781" s="12"/>
      <c r="D781" s="12">
        <v>69.7</v>
      </c>
      <c r="E781" s="12">
        <v>1</v>
      </c>
      <c r="F781" s="12">
        <v>0</v>
      </c>
      <c r="G781" s="12">
        <v>0</v>
      </c>
      <c r="H781" s="12">
        <v>0</v>
      </c>
      <c r="I781" s="12"/>
      <c r="J781" s="12"/>
      <c r="K781" s="12"/>
      <c r="L781" s="12"/>
      <c r="M781" s="12"/>
      <c r="N781" s="12"/>
      <c r="O781" s="12"/>
      <c r="P781" s="12">
        <v>1</v>
      </c>
      <c r="Q781" s="12">
        <v>178</v>
      </c>
      <c r="R781" s="12">
        <v>201601</v>
      </c>
      <c r="S781" s="12">
        <v>116</v>
      </c>
      <c r="T781" s="12" t="s">
        <v>65</v>
      </c>
      <c r="U781" s="12" t="s">
        <v>4732</v>
      </c>
    </row>
    <row r="782" spans="1:21">
      <c r="A782" s="12">
        <v>68550</v>
      </c>
      <c r="B782" s="12">
        <v>2</v>
      </c>
      <c r="C782" s="12"/>
      <c r="D782" s="12">
        <v>86.9</v>
      </c>
      <c r="E782" s="12">
        <v>1</v>
      </c>
      <c r="F782" s="12">
        <v>0</v>
      </c>
      <c r="G782" s="12">
        <v>0</v>
      </c>
      <c r="H782" s="12">
        <v>0</v>
      </c>
      <c r="I782" s="12"/>
      <c r="J782" s="12"/>
      <c r="K782" s="12"/>
      <c r="L782" s="12"/>
      <c r="M782" s="12"/>
      <c r="N782" s="12"/>
      <c r="O782" s="12"/>
      <c r="P782" s="12">
        <v>1</v>
      </c>
      <c r="Q782" s="12">
        <v>178</v>
      </c>
      <c r="R782" s="12">
        <v>201601</v>
      </c>
      <c r="S782" s="12">
        <v>116</v>
      </c>
      <c r="T782" s="12" t="s">
        <v>65</v>
      </c>
      <c r="U782" s="12" t="s">
        <v>4733</v>
      </c>
    </row>
    <row r="783" spans="1:21">
      <c r="A783" s="12">
        <v>68550</v>
      </c>
      <c r="B783" s="12">
        <v>2</v>
      </c>
      <c r="C783" s="12"/>
      <c r="D783" s="12">
        <v>82.1</v>
      </c>
      <c r="E783" s="12">
        <v>3</v>
      </c>
      <c r="F783" s="12">
        <v>0</v>
      </c>
      <c r="G783" s="12">
        <v>0</v>
      </c>
      <c r="H783" s="12">
        <v>0</v>
      </c>
      <c r="I783" s="12"/>
      <c r="J783" s="12"/>
      <c r="K783" s="12"/>
      <c r="L783" s="12"/>
      <c r="M783" s="12"/>
      <c r="N783" s="12"/>
      <c r="O783" s="12"/>
      <c r="P783" s="12">
        <v>1</v>
      </c>
      <c r="Q783" s="12">
        <v>178</v>
      </c>
      <c r="R783" s="12">
        <v>201601</v>
      </c>
      <c r="S783" s="12">
        <v>116</v>
      </c>
      <c r="T783" s="12" t="s">
        <v>65</v>
      </c>
      <c r="U783" s="12" t="s">
        <v>4734</v>
      </c>
    </row>
    <row r="784" spans="1:21">
      <c r="A784" s="12">
        <v>68550</v>
      </c>
      <c r="B784" s="12">
        <v>2</v>
      </c>
      <c r="C784" s="12"/>
      <c r="D784" s="12">
        <v>108.3</v>
      </c>
      <c r="E784" s="12">
        <v>1</v>
      </c>
      <c r="F784" s="12">
        <v>0</v>
      </c>
      <c r="G784" s="12">
        <v>0</v>
      </c>
      <c r="H784" s="12">
        <v>1</v>
      </c>
      <c r="I784" s="12"/>
      <c r="J784" s="12"/>
      <c r="K784" s="12"/>
      <c r="L784" s="12"/>
      <c r="M784" s="12"/>
      <c r="N784" s="12"/>
      <c r="O784" s="12"/>
      <c r="P784" s="12">
        <v>1</v>
      </c>
      <c r="Q784" s="12">
        <v>178</v>
      </c>
      <c r="R784" s="12">
        <v>201601</v>
      </c>
      <c r="S784" s="12">
        <v>116</v>
      </c>
      <c r="T784" s="12" t="s">
        <v>65</v>
      </c>
      <c r="U784" s="12" t="s">
        <v>4735</v>
      </c>
    </row>
    <row r="785" spans="1:21">
      <c r="A785" s="12">
        <v>68550</v>
      </c>
      <c r="B785" s="12">
        <v>2</v>
      </c>
      <c r="C785" s="12"/>
      <c r="D785" s="12">
        <v>115.4</v>
      </c>
      <c r="E785" s="12">
        <v>3</v>
      </c>
      <c r="F785" s="12">
        <v>0</v>
      </c>
      <c r="G785" s="12">
        <v>0</v>
      </c>
      <c r="H785" s="12">
        <v>1</v>
      </c>
      <c r="I785" s="12"/>
      <c r="J785" s="12"/>
      <c r="K785" s="12"/>
      <c r="L785" s="12"/>
      <c r="M785" s="12"/>
      <c r="N785" s="12"/>
      <c r="O785" s="12"/>
      <c r="P785" s="12">
        <v>1</v>
      </c>
      <c r="Q785" s="12">
        <v>178</v>
      </c>
      <c r="R785" s="12">
        <v>201601</v>
      </c>
      <c r="S785" s="12">
        <v>116</v>
      </c>
      <c r="T785" s="12" t="s">
        <v>65</v>
      </c>
      <c r="U785" s="12" t="s">
        <v>4736</v>
      </c>
    </row>
    <row r="786" spans="1:21">
      <c r="A786" s="12">
        <v>68550</v>
      </c>
      <c r="B786" s="12">
        <v>1</v>
      </c>
      <c r="C786" s="12"/>
      <c r="D786" s="12">
        <v>50.7</v>
      </c>
      <c r="E786" s="12">
        <v>2</v>
      </c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>
        <v>1</v>
      </c>
      <c r="Q786" s="12">
        <v>178</v>
      </c>
      <c r="R786" s="12">
        <v>201601</v>
      </c>
      <c r="S786" s="12">
        <v>117</v>
      </c>
      <c r="T786" s="12" t="s">
        <v>64</v>
      </c>
      <c r="U786" s="12" t="s">
        <v>4737</v>
      </c>
    </row>
    <row r="787" spans="1:21">
      <c r="A787" s="12">
        <v>68550</v>
      </c>
      <c r="B787" s="12">
        <v>1</v>
      </c>
      <c r="C787" s="12"/>
      <c r="D787" s="12">
        <v>37.799999999999997</v>
      </c>
      <c r="E787" s="12">
        <v>2</v>
      </c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>
        <v>1</v>
      </c>
      <c r="Q787" s="12">
        <v>178</v>
      </c>
      <c r="R787" s="12">
        <v>201601</v>
      </c>
      <c r="S787" s="12">
        <v>117</v>
      </c>
      <c r="T787" s="12" t="s">
        <v>64</v>
      </c>
      <c r="U787" s="12" t="s">
        <v>4738</v>
      </c>
    </row>
    <row r="788" spans="1:21">
      <c r="A788" s="12">
        <v>68550</v>
      </c>
      <c r="B788" s="12">
        <v>1</v>
      </c>
      <c r="C788" s="12"/>
      <c r="D788" s="12">
        <v>40.799999999999997</v>
      </c>
      <c r="E788" s="12">
        <v>2</v>
      </c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>
        <v>1</v>
      </c>
      <c r="Q788" s="12">
        <v>178</v>
      </c>
      <c r="R788" s="12">
        <v>201601</v>
      </c>
      <c r="S788" s="12">
        <v>117</v>
      </c>
      <c r="T788" s="12" t="s">
        <v>64</v>
      </c>
      <c r="U788" s="12" t="s">
        <v>4739</v>
      </c>
    </row>
    <row r="789" spans="1:21">
      <c r="A789" s="12">
        <v>68550</v>
      </c>
      <c r="B789" s="12">
        <v>1</v>
      </c>
      <c r="C789" s="12"/>
      <c r="D789" s="12">
        <v>41.6</v>
      </c>
      <c r="E789" s="12">
        <v>2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>
        <v>1</v>
      </c>
      <c r="Q789" s="12">
        <v>178</v>
      </c>
      <c r="R789" s="12">
        <v>201601</v>
      </c>
      <c r="S789" s="12">
        <v>117</v>
      </c>
      <c r="T789" s="12" t="s">
        <v>64</v>
      </c>
      <c r="U789" s="12" t="s">
        <v>4740</v>
      </c>
    </row>
    <row r="790" spans="1:21">
      <c r="A790" s="12">
        <v>68550</v>
      </c>
      <c r="B790" s="12">
        <v>1</v>
      </c>
      <c r="C790" s="12"/>
      <c r="D790" s="12">
        <v>38.5</v>
      </c>
      <c r="E790" s="12">
        <v>2</v>
      </c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>
        <v>1</v>
      </c>
      <c r="Q790" s="12">
        <v>178</v>
      </c>
      <c r="R790" s="12">
        <v>201601</v>
      </c>
      <c r="S790" s="12">
        <v>117</v>
      </c>
      <c r="T790" s="12" t="s">
        <v>64</v>
      </c>
      <c r="U790" s="12" t="s">
        <v>4741</v>
      </c>
    </row>
    <row r="791" spans="1:21">
      <c r="A791" s="12">
        <v>68550</v>
      </c>
      <c r="B791" s="12">
        <v>1</v>
      </c>
      <c r="C791" s="12"/>
      <c r="D791" s="12">
        <v>40.200000000000003</v>
      </c>
      <c r="E791" s="12">
        <v>2</v>
      </c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>
        <v>1</v>
      </c>
      <c r="Q791" s="12">
        <v>178</v>
      </c>
      <c r="R791" s="12">
        <v>201601</v>
      </c>
      <c r="S791" s="12">
        <v>117</v>
      </c>
      <c r="T791" s="12" t="s">
        <v>64</v>
      </c>
      <c r="U791" s="12" t="s">
        <v>4742</v>
      </c>
    </row>
    <row r="792" spans="1:21">
      <c r="A792" s="12">
        <v>68550</v>
      </c>
      <c r="B792" s="12">
        <v>1</v>
      </c>
      <c r="C792" s="12"/>
      <c r="D792" s="12">
        <v>40.200000000000003</v>
      </c>
      <c r="E792" s="12">
        <v>2</v>
      </c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>
        <v>1</v>
      </c>
      <c r="Q792" s="12">
        <v>178</v>
      </c>
      <c r="R792" s="12">
        <v>201601</v>
      </c>
      <c r="S792" s="12">
        <v>117</v>
      </c>
      <c r="T792" s="12" t="s">
        <v>64</v>
      </c>
      <c r="U792" s="12" t="s">
        <v>4743</v>
      </c>
    </row>
    <row r="793" spans="1:21">
      <c r="A793" s="12">
        <v>68550</v>
      </c>
      <c r="B793" s="12">
        <v>1</v>
      </c>
      <c r="C793" s="12"/>
      <c r="D793" s="12">
        <v>78.3</v>
      </c>
      <c r="E793" s="12">
        <v>2</v>
      </c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>
        <v>1</v>
      </c>
      <c r="Q793" s="12">
        <v>178</v>
      </c>
      <c r="R793" s="12">
        <v>201601</v>
      </c>
      <c r="S793" s="12">
        <v>117</v>
      </c>
      <c r="T793" s="12" t="s">
        <v>64</v>
      </c>
      <c r="U793" s="12" t="s">
        <v>4744</v>
      </c>
    </row>
    <row r="794" spans="1:21">
      <c r="A794" s="12">
        <v>68550</v>
      </c>
      <c r="B794" s="12">
        <v>1</v>
      </c>
      <c r="C794" s="12"/>
      <c r="D794" s="12">
        <v>42.3</v>
      </c>
      <c r="E794" s="12">
        <v>2</v>
      </c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>
        <v>1</v>
      </c>
      <c r="Q794" s="12">
        <v>178</v>
      </c>
      <c r="R794" s="12">
        <v>201601</v>
      </c>
      <c r="S794" s="12">
        <v>117</v>
      </c>
      <c r="T794" s="12" t="s">
        <v>64</v>
      </c>
      <c r="U794" s="12" t="s">
        <v>4745</v>
      </c>
    </row>
    <row r="795" spans="1:21">
      <c r="A795" s="12">
        <v>68550</v>
      </c>
      <c r="B795" s="12">
        <v>1</v>
      </c>
      <c r="C795" s="12"/>
      <c r="D795" s="12">
        <v>26.5</v>
      </c>
      <c r="E795" s="12">
        <v>2</v>
      </c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>
        <v>1</v>
      </c>
      <c r="Q795" s="12">
        <v>178</v>
      </c>
      <c r="R795" s="12">
        <v>201601</v>
      </c>
      <c r="S795" s="12">
        <v>117</v>
      </c>
      <c r="T795" s="12" t="s">
        <v>64</v>
      </c>
      <c r="U795" s="12" t="s">
        <v>4746</v>
      </c>
    </row>
    <row r="796" spans="1:21">
      <c r="A796" s="12">
        <v>68550</v>
      </c>
      <c r="B796" s="12">
        <v>1</v>
      </c>
      <c r="C796" s="12"/>
      <c r="D796" s="12">
        <v>42.8</v>
      </c>
      <c r="E796" s="12">
        <v>2</v>
      </c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1</v>
      </c>
      <c r="Q796" s="12">
        <v>178</v>
      </c>
      <c r="R796" s="12">
        <v>201601</v>
      </c>
      <c r="S796" s="12">
        <v>117</v>
      </c>
      <c r="T796" s="12" t="s">
        <v>64</v>
      </c>
      <c r="U796" s="12" t="s">
        <v>4747</v>
      </c>
    </row>
    <row r="797" spans="1:21">
      <c r="A797" s="12">
        <v>68550</v>
      </c>
      <c r="B797" s="12">
        <v>1</v>
      </c>
      <c r="C797" s="12"/>
      <c r="D797" s="12">
        <v>51.6</v>
      </c>
      <c r="E797" s="12">
        <v>2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>
        <v>1</v>
      </c>
      <c r="Q797" s="12">
        <v>178</v>
      </c>
      <c r="R797" s="12">
        <v>201601</v>
      </c>
      <c r="S797" s="12">
        <v>117</v>
      </c>
      <c r="T797" s="12" t="s">
        <v>64</v>
      </c>
      <c r="U797" s="12" t="s">
        <v>4748</v>
      </c>
    </row>
    <row r="798" spans="1:21">
      <c r="A798" s="12">
        <v>68550</v>
      </c>
      <c r="B798" s="12">
        <v>1</v>
      </c>
      <c r="C798" s="12"/>
      <c r="D798" s="12">
        <v>32.799999999999997</v>
      </c>
      <c r="E798" s="12">
        <v>2</v>
      </c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>
        <v>1</v>
      </c>
      <c r="Q798" s="12">
        <v>178</v>
      </c>
      <c r="R798" s="12">
        <v>201601</v>
      </c>
      <c r="S798" s="12">
        <v>117</v>
      </c>
      <c r="T798" s="12" t="s">
        <v>64</v>
      </c>
      <c r="U798" s="12" t="s">
        <v>4749</v>
      </c>
    </row>
    <row r="799" spans="1:21">
      <c r="A799" s="12">
        <v>68550</v>
      </c>
      <c r="B799" s="12">
        <v>1</v>
      </c>
      <c r="C799" s="12"/>
      <c r="D799" s="12">
        <v>38.9</v>
      </c>
      <c r="E799" s="12">
        <v>2</v>
      </c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>
        <v>1</v>
      </c>
      <c r="Q799" s="12">
        <v>178</v>
      </c>
      <c r="R799" s="12">
        <v>201601</v>
      </c>
      <c r="S799" s="12">
        <v>117</v>
      </c>
      <c r="T799" s="12" t="s">
        <v>64</v>
      </c>
      <c r="U799" s="12" t="s">
        <v>4750</v>
      </c>
    </row>
    <row r="800" spans="1:21">
      <c r="A800" s="12">
        <v>68550</v>
      </c>
      <c r="B800" s="12">
        <v>1</v>
      </c>
      <c r="C800" s="12"/>
      <c r="D800" s="12">
        <v>46.2</v>
      </c>
      <c r="E800" s="12">
        <v>2</v>
      </c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>
        <v>1</v>
      </c>
      <c r="Q800" s="12">
        <v>178</v>
      </c>
      <c r="R800" s="12">
        <v>201601</v>
      </c>
      <c r="S800" s="12">
        <v>117</v>
      </c>
      <c r="T800" s="12" t="s">
        <v>64</v>
      </c>
      <c r="U800" s="12" t="s">
        <v>4751</v>
      </c>
    </row>
    <row r="801" spans="1:21">
      <c r="A801" s="12">
        <v>68550</v>
      </c>
      <c r="B801" s="12">
        <v>1</v>
      </c>
      <c r="C801" s="12"/>
      <c r="D801" s="12">
        <v>36.200000000000003</v>
      </c>
      <c r="E801" s="12">
        <v>2</v>
      </c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>
        <v>1</v>
      </c>
      <c r="Q801" s="12">
        <v>178</v>
      </c>
      <c r="R801" s="12">
        <v>201601</v>
      </c>
      <c r="S801" s="12">
        <v>117</v>
      </c>
      <c r="T801" s="12" t="s">
        <v>64</v>
      </c>
      <c r="U801" s="12" t="s">
        <v>4752</v>
      </c>
    </row>
    <row r="802" spans="1:21">
      <c r="A802" s="12">
        <v>68550</v>
      </c>
      <c r="B802" s="12">
        <v>1</v>
      </c>
      <c r="C802" s="12"/>
      <c r="D802" s="12">
        <v>33.6</v>
      </c>
      <c r="E802" s="12">
        <v>2</v>
      </c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>
        <v>1</v>
      </c>
      <c r="Q802" s="12">
        <v>178</v>
      </c>
      <c r="R802" s="12">
        <v>201601</v>
      </c>
      <c r="S802" s="12">
        <v>117</v>
      </c>
      <c r="T802" s="12" t="s">
        <v>64</v>
      </c>
      <c r="U802" s="12" t="s">
        <v>4753</v>
      </c>
    </row>
    <row r="803" spans="1:21">
      <c r="A803" s="12">
        <v>68550</v>
      </c>
      <c r="B803" s="12">
        <v>1</v>
      </c>
      <c r="C803" s="12"/>
      <c r="D803" s="12">
        <v>162.80000000000001</v>
      </c>
      <c r="E803" s="12">
        <v>1</v>
      </c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>
        <v>1</v>
      </c>
      <c r="Q803" s="12">
        <v>178</v>
      </c>
      <c r="R803" s="12">
        <v>201601</v>
      </c>
      <c r="S803" s="12">
        <v>117</v>
      </c>
      <c r="T803" s="12" t="s">
        <v>64</v>
      </c>
      <c r="U803" s="12" t="s">
        <v>4754</v>
      </c>
    </row>
    <row r="804" spans="1:21">
      <c r="A804" s="12">
        <v>68550</v>
      </c>
      <c r="B804" s="12">
        <v>1</v>
      </c>
      <c r="C804" s="12"/>
      <c r="D804" s="12">
        <v>49.8</v>
      </c>
      <c r="E804" s="12">
        <v>1</v>
      </c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>
        <v>1</v>
      </c>
      <c r="Q804" s="12">
        <v>178</v>
      </c>
      <c r="R804" s="12">
        <v>201601</v>
      </c>
      <c r="S804" s="12">
        <v>117</v>
      </c>
      <c r="T804" s="12" t="s">
        <v>64</v>
      </c>
      <c r="U804" s="12" t="s">
        <v>4755</v>
      </c>
    </row>
    <row r="805" spans="1:21">
      <c r="A805" s="12">
        <v>68550</v>
      </c>
      <c r="B805" s="12">
        <v>1</v>
      </c>
      <c r="C805" s="12"/>
      <c r="D805" s="12">
        <v>78.5</v>
      </c>
      <c r="E805" s="12">
        <v>1</v>
      </c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>
        <v>1</v>
      </c>
      <c r="Q805" s="12">
        <v>178</v>
      </c>
      <c r="R805" s="12">
        <v>201601</v>
      </c>
      <c r="S805" s="12">
        <v>117</v>
      </c>
      <c r="T805" s="12" t="s">
        <v>64</v>
      </c>
      <c r="U805" s="12" t="s">
        <v>4756</v>
      </c>
    </row>
    <row r="806" spans="1:21">
      <c r="A806" s="12">
        <v>68550</v>
      </c>
      <c r="B806" s="12">
        <v>1</v>
      </c>
      <c r="C806" s="12"/>
      <c r="D806" s="12">
        <v>110.2</v>
      </c>
      <c r="E806" s="12">
        <v>1</v>
      </c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>
        <v>1</v>
      </c>
      <c r="Q806" s="12">
        <v>178</v>
      </c>
      <c r="R806" s="12">
        <v>201601</v>
      </c>
      <c r="S806" s="12">
        <v>117</v>
      </c>
      <c r="T806" s="12" t="s">
        <v>64</v>
      </c>
      <c r="U806" s="12" t="s">
        <v>4757</v>
      </c>
    </row>
    <row r="807" spans="1:21">
      <c r="A807" s="12">
        <v>68550</v>
      </c>
      <c r="B807" s="12">
        <v>1</v>
      </c>
      <c r="C807" s="12"/>
      <c r="D807" s="12">
        <v>71</v>
      </c>
      <c r="E807" s="12">
        <v>1</v>
      </c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>
        <v>1</v>
      </c>
      <c r="Q807" s="12">
        <v>178</v>
      </c>
      <c r="R807" s="12">
        <v>201601</v>
      </c>
      <c r="S807" s="12">
        <v>117</v>
      </c>
      <c r="T807" s="12" t="s">
        <v>64</v>
      </c>
      <c r="U807" s="12" t="s">
        <v>4758</v>
      </c>
    </row>
    <row r="808" spans="1:21">
      <c r="A808" s="12">
        <v>68550</v>
      </c>
      <c r="B808" s="12">
        <v>1</v>
      </c>
      <c r="C808" s="12"/>
      <c r="D808" s="12">
        <v>90.7</v>
      </c>
      <c r="E808" s="12">
        <v>1</v>
      </c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>
        <v>1</v>
      </c>
      <c r="Q808" s="12">
        <v>178</v>
      </c>
      <c r="R808" s="12">
        <v>201601</v>
      </c>
      <c r="S808" s="12">
        <v>117</v>
      </c>
      <c r="T808" s="12" t="s">
        <v>64</v>
      </c>
      <c r="U808" s="12" t="s">
        <v>4759</v>
      </c>
    </row>
    <row r="809" spans="1:21">
      <c r="A809" s="12">
        <v>68550</v>
      </c>
      <c r="B809" s="12">
        <v>1</v>
      </c>
      <c r="C809" s="12"/>
      <c r="D809" s="12">
        <v>117</v>
      </c>
      <c r="E809" s="12">
        <v>1</v>
      </c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>
        <v>1</v>
      </c>
      <c r="Q809" s="12">
        <v>178</v>
      </c>
      <c r="R809" s="12">
        <v>201601</v>
      </c>
      <c r="S809" s="12">
        <v>117</v>
      </c>
      <c r="T809" s="12" t="s">
        <v>64</v>
      </c>
      <c r="U809" s="12" t="s">
        <v>4760</v>
      </c>
    </row>
    <row r="810" spans="1:21">
      <c r="A810" s="12">
        <v>68550</v>
      </c>
      <c r="B810" s="12">
        <v>1</v>
      </c>
      <c r="C810" s="12"/>
      <c r="D810" s="12">
        <v>126.1</v>
      </c>
      <c r="E810" s="12">
        <v>1</v>
      </c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>
        <v>1</v>
      </c>
      <c r="Q810" s="12">
        <v>178</v>
      </c>
      <c r="R810" s="12">
        <v>201601</v>
      </c>
      <c r="S810" s="12">
        <v>117</v>
      </c>
      <c r="T810" s="12" t="s">
        <v>64</v>
      </c>
      <c r="U810" s="12" t="s">
        <v>4761</v>
      </c>
    </row>
    <row r="811" spans="1:21">
      <c r="A811" s="12">
        <v>68550</v>
      </c>
      <c r="B811" s="12">
        <v>1</v>
      </c>
      <c r="C811" s="12"/>
      <c r="D811" s="12">
        <v>140.9</v>
      </c>
      <c r="E811" s="12">
        <v>3</v>
      </c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>
        <v>1</v>
      </c>
      <c r="Q811" s="12">
        <v>178</v>
      </c>
      <c r="R811" s="12">
        <v>201601</v>
      </c>
      <c r="S811" s="12">
        <v>117</v>
      </c>
      <c r="T811" s="12" t="s">
        <v>64</v>
      </c>
      <c r="U811" s="12" t="s">
        <v>4762</v>
      </c>
    </row>
    <row r="812" spans="1:21">
      <c r="A812" s="12">
        <v>68550</v>
      </c>
      <c r="B812" s="12">
        <v>1</v>
      </c>
      <c r="C812" s="12"/>
      <c r="D812" s="12">
        <v>75.599999999999994</v>
      </c>
      <c r="E812" s="12">
        <v>3</v>
      </c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>
        <v>1</v>
      </c>
      <c r="Q812" s="12">
        <v>178</v>
      </c>
      <c r="R812" s="12">
        <v>201601</v>
      </c>
      <c r="S812" s="12">
        <v>117</v>
      </c>
      <c r="T812" s="12" t="s">
        <v>64</v>
      </c>
      <c r="U812" s="12" t="s">
        <v>4763</v>
      </c>
    </row>
    <row r="813" spans="1:21">
      <c r="A813" s="12">
        <v>68550</v>
      </c>
      <c r="B813" s="12">
        <v>1</v>
      </c>
      <c r="C813" s="12"/>
      <c r="D813" s="12">
        <v>84.9</v>
      </c>
      <c r="E813" s="12">
        <v>3</v>
      </c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>
        <v>1</v>
      </c>
      <c r="Q813" s="12">
        <v>178</v>
      </c>
      <c r="R813" s="12">
        <v>201601</v>
      </c>
      <c r="S813" s="12">
        <v>117</v>
      </c>
      <c r="T813" s="12" t="s">
        <v>64</v>
      </c>
      <c r="U813" s="12" t="s">
        <v>4764</v>
      </c>
    </row>
    <row r="814" spans="1:21">
      <c r="A814" s="12">
        <v>68550</v>
      </c>
      <c r="B814" s="12">
        <v>1</v>
      </c>
      <c r="C814" s="12"/>
      <c r="D814" s="12">
        <v>72.3</v>
      </c>
      <c r="E814" s="12">
        <v>3</v>
      </c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>
        <v>1</v>
      </c>
      <c r="Q814" s="12">
        <v>178</v>
      </c>
      <c r="R814" s="12">
        <v>201601</v>
      </c>
      <c r="S814" s="12">
        <v>117</v>
      </c>
      <c r="T814" s="12" t="s">
        <v>64</v>
      </c>
      <c r="U814" s="12" t="s">
        <v>4765</v>
      </c>
    </row>
    <row r="815" spans="1:21">
      <c r="A815" s="12">
        <v>68550</v>
      </c>
      <c r="B815" s="12">
        <v>1</v>
      </c>
      <c r="C815" s="12"/>
      <c r="D815" s="12">
        <v>54</v>
      </c>
      <c r="E815" s="12">
        <v>3</v>
      </c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>
        <v>1</v>
      </c>
      <c r="Q815" s="12">
        <v>178</v>
      </c>
      <c r="R815" s="12">
        <v>201601</v>
      </c>
      <c r="S815" s="12">
        <v>117</v>
      </c>
      <c r="T815" s="12" t="s">
        <v>64</v>
      </c>
      <c r="U815" s="12" t="s">
        <v>4766</v>
      </c>
    </row>
    <row r="816" spans="1:21">
      <c r="A816" s="12">
        <v>68550</v>
      </c>
      <c r="B816" s="12">
        <v>1</v>
      </c>
      <c r="C816" s="12"/>
      <c r="D816" s="12">
        <v>112.5</v>
      </c>
      <c r="E816" s="12">
        <v>3</v>
      </c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>
        <v>1</v>
      </c>
      <c r="Q816" s="12">
        <v>178</v>
      </c>
      <c r="R816" s="12">
        <v>201601</v>
      </c>
      <c r="S816" s="12">
        <v>117</v>
      </c>
      <c r="T816" s="12" t="s">
        <v>64</v>
      </c>
      <c r="U816" s="12" t="s">
        <v>4767</v>
      </c>
    </row>
    <row r="817" spans="1:21">
      <c r="A817" s="12">
        <v>68550</v>
      </c>
      <c r="B817" s="12">
        <v>1</v>
      </c>
      <c r="C817" s="12"/>
      <c r="D817" s="12">
        <v>70.8</v>
      </c>
      <c r="E817" s="12">
        <v>3</v>
      </c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>
        <v>1</v>
      </c>
      <c r="Q817" s="12">
        <v>178</v>
      </c>
      <c r="R817" s="12">
        <v>201601</v>
      </c>
      <c r="S817" s="12">
        <v>117</v>
      </c>
      <c r="T817" s="12" t="s">
        <v>64</v>
      </c>
      <c r="U817" s="12" t="s">
        <v>4768</v>
      </c>
    </row>
    <row r="818" spans="1:21">
      <c r="A818" s="12">
        <v>68550</v>
      </c>
      <c r="B818" s="12">
        <v>1</v>
      </c>
      <c r="C818" s="12"/>
      <c r="D818" s="12">
        <v>86.7</v>
      </c>
      <c r="E818" s="12">
        <v>3</v>
      </c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>
        <v>1</v>
      </c>
      <c r="Q818" s="12">
        <v>178</v>
      </c>
      <c r="R818" s="12">
        <v>201601</v>
      </c>
      <c r="S818" s="12">
        <v>117</v>
      </c>
      <c r="T818" s="12" t="s">
        <v>64</v>
      </c>
      <c r="U818" s="12" t="s">
        <v>4769</v>
      </c>
    </row>
    <row r="819" spans="1:21">
      <c r="A819" s="12">
        <v>68550</v>
      </c>
      <c r="B819" s="12">
        <v>1</v>
      </c>
      <c r="C819" s="12"/>
      <c r="D819" s="12">
        <v>131</v>
      </c>
      <c r="E819" s="12">
        <v>3</v>
      </c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>
        <v>1</v>
      </c>
      <c r="Q819" s="12">
        <v>178</v>
      </c>
      <c r="R819" s="12">
        <v>201601</v>
      </c>
      <c r="S819" s="12">
        <v>117</v>
      </c>
      <c r="T819" s="12" t="s">
        <v>64</v>
      </c>
      <c r="U819" s="12" t="s">
        <v>4770</v>
      </c>
    </row>
    <row r="820" spans="1:21">
      <c r="A820" s="12">
        <v>68550</v>
      </c>
      <c r="B820" s="12">
        <v>1</v>
      </c>
      <c r="C820" s="12"/>
      <c r="D820" s="12">
        <v>83.4</v>
      </c>
      <c r="E820" s="12">
        <v>3</v>
      </c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>
        <v>1</v>
      </c>
      <c r="Q820" s="12">
        <v>178</v>
      </c>
      <c r="R820" s="12">
        <v>201601</v>
      </c>
      <c r="S820" s="12">
        <v>117</v>
      </c>
      <c r="T820" s="12" t="s">
        <v>64</v>
      </c>
      <c r="U820" s="12" t="s">
        <v>4771</v>
      </c>
    </row>
    <row r="821" spans="1:21">
      <c r="A821" s="12">
        <v>69310</v>
      </c>
      <c r="B821" s="12">
        <v>1</v>
      </c>
      <c r="C821" s="12">
        <v>119.9</v>
      </c>
      <c r="D821" s="12"/>
      <c r="E821" s="12">
        <v>2</v>
      </c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>
        <v>1</v>
      </c>
      <c r="Q821" s="12">
        <v>178</v>
      </c>
      <c r="R821" s="12">
        <v>201601</v>
      </c>
      <c r="S821" s="12">
        <v>112</v>
      </c>
      <c r="T821" s="12" t="s">
        <v>4643</v>
      </c>
      <c r="U821" s="12" t="s">
        <v>4772</v>
      </c>
    </row>
    <row r="822" spans="1:21">
      <c r="A822" s="12">
        <v>69310</v>
      </c>
      <c r="B822" s="12">
        <v>1</v>
      </c>
      <c r="C822" s="12">
        <v>55.2</v>
      </c>
      <c r="D822" s="12"/>
      <c r="E822" s="12">
        <v>2</v>
      </c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>
        <v>1</v>
      </c>
      <c r="Q822" s="12">
        <v>178</v>
      </c>
      <c r="R822" s="12">
        <v>201601</v>
      </c>
      <c r="S822" s="12">
        <v>112</v>
      </c>
      <c r="T822" s="12" t="s">
        <v>4643</v>
      </c>
      <c r="U822" s="12" t="s">
        <v>4773</v>
      </c>
    </row>
    <row r="823" spans="1:21">
      <c r="A823" s="12">
        <v>69310</v>
      </c>
      <c r="B823" s="12">
        <v>1</v>
      </c>
      <c r="C823" s="12">
        <v>20.6</v>
      </c>
      <c r="D823" s="12"/>
      <c r="E823" s="12">
        <v>2</v>
      </c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>
        <v>1</v>
      </c>
      <c r="Q823" s="12">
        <v>178</v>
      </c>
      <c r="R823" s="12">
        <v>201601</v>
      </c>
      <c r="S823" s="12">
        <v>112</v>
      </c>
      <c r="T823" s="12" t="s">
        <v>4643</v>
      </c>
      <c r="U823" s="12" t="s">
        <v>4774</v>
      </c>
    </row>
    <row r="824" spans="1:21">
      <c r="A824" s="12">
        <v>69310</v>
      </c>
      <c r="B824" s="12">
        <v>1</v>
      </c>
      <c r="C824" s="12">
        <v>96.5</v>
      </c>
      <c r="D824" s="12"/>
      <c r="E824" s="12">
        <v>2</v>
      </c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>
        <v>1</v>
      </c>
      <c r="Q824" s="12">
        <v>178</v>
      </c>
      <c r="R824" s="12">
        <v>201601</v>
      </c>
      <c r="S824" s="12">
        <v>112</v>
      </c>
      <c r="T824" s="12" t="s">
        <v>4643</v>
      </c>
      <c r="U824" s="12" t="s">
        <v>4775</v>
      </c>
    </row>
    <row r="825" spans="1:21">
      <c r="A825" s="12">
        <v>69310</v>
      </c>
      <c r="B825" s="12">
        <v>1</v>
      </c>
      <c r="C825" s="12">
        <v>80.7</v>
      </c>
      <c r="D825" s="12"/>
      <c r="E825" s="12">
        <v>2</v>
      </c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>
        <v>1</v>
      </c>
      <c r="Q825" s="12">
        <v>178</v>
      </c>
      <c r="R825" s="12">
        <v>201601</v>
      </c>
      <c r="S825" s="12">
        <v>112</v>
      </c>
      <c r="T825" s="12" t="s">
        <v>4643</v>
      </c>
      <c r="U825" s="12" t="s">
        <v>4776</v>
      </c>
    </row>
    <row r="826" spans="1:21">
      <c r="A826" s="12">
        <v>69310</v>
      </c>
      <c r="B826" s="12">
        <v>1</v>
      </c>
      <c r="C826" s="12">
        <v>108.9</v>
      </c>
      <c r="D826" s="12"/>
      <c r="E826" s="12">
        <v>2</v>
      </c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>
        <v>1</v>
      </c>
      <c r="Q826" s="12">
        <v>178</v>
      </c>
      <c r="R826" s="12">
        <v>201601</v>
      </c>
      <c r="S826" s="12">
        <v>112</v>
      </c>
      <c r="T826" s="12" t="s">
        <v>4643</v>
      </c>
      <c r="U826" s="12" t="s">
        <v>4777</v>
      </c>
    </row>
    <row r="827" spans="1:21">
      <c r="A827" s="12">
        <v>69310</v>
      </c>
      <c r="B827" s="12">
        <v>1</v>
      </c>
      <c r="C827" s="12">
        <v>95.6</v>
      </c>
      <c r="D827" s="12"/>
      <c r="E827" s="12">
        <v>2</v>
      </c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>
        <v>1</v>
      </c>
      <c r="Q827" s="12">
        <v>178</v>
      </c>
      <c r="R827" s="12">
        <v>201601</v>
      </c>
      <c r="S827" s="12">
        <v>112</v>
      </c>
      <c r="T827" s="12" t="s">
        <v>4643</v>
      </c>
      <c r="U827" s="12" t="s">
        <v>4778</v>
      </c>
    </row>
    <row r="828" spans="1:21">
      <c r="A828" s="12">
        <v>69310</v>
      </c>
      <c r="B828" s="12">
        <v>1</v>
      </c>
      <c r="C828" s="12">
        <v>96.2</v>
      </c>
      <c r="D828" s="12"/>
      <c r="E828" s="12">
        <v>2</v>
      </c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>
        <v>1</v>
      </c>
      <c r="Q828" s="12">
        <v>178</v>
      </c>
      <c r="R828" s="12">
        <v>201601</v>
      </c>
      <c r="S828" s="12">
        <v>112</v>
      </c>
      <c r="T828" s="12" t="s">
        <v>4643</v>
      </c>
      <c r="U828" s="12" t="s">
        <v>4779</v>
      </c>
    </row>
    <row r="829" spans="1:21">
      <c r="A829" s="12">
        <v>69310</v>
      </c>
      <c r="B829" s="12">
        <v>1</v>
      </c>
      <c r="C829" s="12">
        <v>82.6</v>
      </c>
      <c r="D829" s="12"/>
      <c r="E829" s="12">
        <v>2</v>
      </c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>
        <v>1</v>
      </c>
      <c r="Q829" s="12">
        <v>178</v>
      </c>
      <c r="R829" s="12">
        <v>201601</v>
      </c>
      <c r="S829" s="12">
        <v>112</v>
      </c>
      <c r="T829" s="12" t="s">
        <v>4643</v>
      </c>
      <c r="U829" s="12" t="s">
        <v>4780</v>
      </c>
    </row>
    <row r="830" spans="1:21">
      <c r="A830" s="12">
        <v>69310</v>
      </c>
      <c r="B830" s="12">
        <v>1</v>
      </c>
      <c r="C830" s="12">
        <v>79.900000000000006</v>
      </c>
      <c r="D830" s="12"/>
      <c r="E830" s="12">
        <v>2</v>
      </c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>
        <v>1</v>
      </c>
      <c r="Q830" s="12">
        <v>178</v>
      </c>
      <c r="R830" s="12">
        <v>201601</v>
      </c>
      <c r="S830" s="12">
        <v>112</v>
      </c>
      <c r="T830" s="12" t="s">
        <v>4643</v>
      </c>
      <c r="U830" s="12" t="s">
        <v>4781</v>
      </c>
    </row>
    <row r="831" spans="1:21">
      <c r="A831" s="12">
        <v>69310</v>
      </c>
      <c r="B831" s="12">
        <v>1</v>
      </c>
      <c r="C831" s="12">
        <v>81</v>
      </c>
      <c r="D831" s="12"/>
      <c r="E831" s="12">
        <v>2</v>
      </c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>
        <v>1</v>
      </c>
      <c r="Q831" s="12">
        <v>178</v>
      </c>
      <c r="R831" s="12">
        <v>201601</v>
      </c>
      <c r="S831" s="12">
        <v>112</v>
      </c>
      <c r="T831" s="12" t="s">
        <v>4643</v>
      </c>
      <c r="U831" s="12" t="s">
        <v>4782</v>
      </c>
    </row>
    <row r="832" spans="1:21">
      <c r="A832" s="12">
        <v>69310</v>
      </c>
      <c r="B832" s="12">
        <v>1</v>
      </c>
      <c r="C832" s="12">
        <v>99.9</v>
      </c>
      <c r="D832" s="12"/>
      <c r="E832" s="12">
        <v>2</v>
      </c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>
        <v>1</v>
      </c>
      <c r="Q832" s="12">
        <v>178</v>
      </c>
      <c r="R832" s="12">
        <v>201601</v>
      </c>
      <c r="S832" s="12">
        <v>112</v>
      </c>
      <c r="T832" s="12" t="s">
        <v>4643</v>
      </c>
      <c r="U832" s="12" t="s">
        <v>4783</v>
      </c>
    </row>
    <row r="833" spans="1:21">
      <c r="A833" s="12">
        <v>69310</v>
      </c>
      <c r="B833" s="12">
        <v>1</v>
      </c>
      <c r="C833" s="12">
        <v>70.400000000000006</v>
      </c>
      <c r="D833" s="12"/>
      <c r="E833" s="12">
        <v>2</v>
      </c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>
        <v>1</v>
      </c>
      <c r="Q833" s="12">
        <v>178</v>
      </c>
      <c r="R833" s="12">
        <v>201601</v>
      </c>
      <c r="S833" s="12">
        <v>112</v>
      </c>
      <c r="T833" s="12" t="s">
        <v>4643</v>
      </c>
      <c r="U833" s="12" t="s">
        <v>4784</v>
      </c>
    </row>
    <row r="834" spans="1:21">
      <c r="A834" s="12">
        <v>69310</v>
      </c>
      <c r="B834" s="12">
        <v>1</v>
      </c>
      <c r="C834" s="12">
        <v>64.8</v>
      </c>
      <c r="D834" s="12"/>
      <c r="E834" s="12">
        <v>2</v>
      </c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>
        <v>1</v>
      </c>
      <c r="Q834" s="12">
        <v>178</v>
      </c>
      <c r="R834" s="12">
        <v>201601</v>
      </c>
      <c r="S834" s="12">
        <v>112</v>
      </c>
      <c r="T834" s="12" t="s">
        <v>4643</v>
      </c>
      <c r="U834" s="12" t="s">
        <v>4785</v>
      </c>
    </row>
    <row r="835" spans="1:21">
      <c r="A835" s="12">
        <v>69310</v>
      </c>
      <c r="B835" s="12">
        <v>1</v>
      </c>
      <c r="C835" s="12">
        <v>91.7</v>
      </c>
      <c r="D835" s="12"/>
      <c r="E835" s="12">
        <v>2</v>
      </c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>
        <v>1</v>
      </c>
      <c r="Q835" s="12">
        <v>178</v>
      </c>
      <c r="R835" s="12">
        <v>201601</v>
      </c>
      <c r="S835" s="12">
        <v>112</v>
      </c>
      <c r="T835" s="12" t="s">
        <v>4643</v>
      </c>
      <c r="U835" s="12" t="s">
        <v>4786</v>
      </c>
    </row>
    <row r="836" spans="1:21">
      <c r="A836" s="12">
        <v>69310</v>
      </c>
      <c r="B836" s="12">
        <v>1</v>
      </c>
      <c r="C836" s="12">
        <v>101.2</v>
      </c>
      <c r="D836" s="12"/>
      <c r="E836" s="12">
        <v>2</v>
      </c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>
        <v>1</v>
      </c>
      <c r="Q836" s="12">
        <v>178</v>
      </c>
      <c r="R836" s="12">
        <v>201601</v>
      </c>
      <c r="S836" s="12">
        <v>112</v>
      </c>
      <c r="T836" s="12" t="s">
        <v>4643</v>
      </c>
      <c r="U836" s="12" t="s">
        <v>4787</v>
      </c>
    </row>
    <row r="837" spans="1:21">
      <c r="A837" s="12">
        <v>69310</v>
      </c>
      <c r="B837" s="12">
        <v>1</v>
      </c>
      <c r="C837" s="12">
        <v>99.4</v>
      </c>
      <c r="D837" s="12"/>
      <c r="E837" s="12">
        <v>2</v>
      </c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>
        <v>1</v>
      </c>
      <c r="Q837" s="12">
        <v>178</v>
      </c>
      <c r="R837" s="12">
        <v>201601</v>
      </c>
      <c r="S837" s="12">
        <v>112</v>
      </c>
      <c r="T837" s="12" t="s">
        <v>4643</v>
      </c>
      <c r="U837" s="12" t="s">
        <v>4788</v>
      </c>
    </row>
    <row r="838" spans="1:21">
      <c r="A838" s="12">
        <v>69310</v>
      </c>
      <c r="B838" s="12">
        <v>1</v>
      </c>
      <c r="C838" s="12">
        <v>53.5</v>
      </c>
      <c r="D838" s="12"/>
      <c r="E838" s="12">
        <v>2</v>
      </c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>
        <v>1</v>
      </c>
      <c r="Q838" s="12">
        <v>178</v>
      </c>
      <c r="R838" s="12">
        <v>201601</v>
      </c>
      <c r="S838" s="12">
        <v>112</v>
      </c>
      <c r="T838" s="12" t="s">
        <v>4643</v>
      </c>
      <c r="U838" s="12" t="s">
        <v>4789</v>
      </c>
    </row>
    <row r="839" spans="1:21">
      <c r="A839" s="12">
        <v>69310</v>
      </c>
      <c r="B839" s="12">
        <v>1</v>
      </c>
      <c r="C839" s="12">
        <v>104.6</v>
      </c>
      <c r="D839" s="12"/>
      <c r="E839" s="12">
        <v>1</v>
      </c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>
        <v>1</v>
      </c>
      <c r="Q839" s="12">
        <v>178</v>
      </c>
      <c r="R839" s="12">
        <v>201601</v>
      </c>
      <c r="S839" s="12">
        <v>112</v>
      </c>
      <c r="T839" s="12" t="s">
        <v>4643</v>
      </c>
      <c r="U839" s="12" t="s">
        <v>4790</v>
      </c>
    </row>
    <row r="840" spans="1:21">
      <c r="A840" s="12">
        <v>69310</v>
      </c>
      <c r="B840" s="12">
        <v>1</v>
      </c>
      <c r="C840" s="12">
        <v>85.4</v>
      </c>
      <c r="D840" s="12"/>
      <c r="E840" s="12">
        <v>1</v>
      </c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>
        <v>1</v>
      </c>
      <c r="Q840" s="12">
        <v>178</v>
      </c>
      <c r="R840" s="12">
        <v>201601</v>
      </c>
      <c r="S840" s="12">
        <v>112</v>
      </c>
      <c r="T840" s="12" t="s">
        <v>4643</v>
      </c>
      <c r="U840" s="12" t="s">
        <v>4791</v>
      </c>
    </row>
    <row r="841" spans="1:21">
      <c r="A841" s="12">
        <v>69310</v>
      </c>
      <c r="B841" s="12">
        <v>1</v>
      </c>
      <c r="C841" s="12">
        <v>71.599999999999994</v>
      </c>
      <c r="D841" s="12"/>
      <c r="E841" s="12">
        <v>1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>
        <v>1</v>
      </c>
      <c r="Q841" s="12">
        <v>178</v>
      </c>
      <c r="R841" s="12">
        <v>201601</v>
      </c>
      <c r="S841" s="12">
        <v>112</v>
      </c>
      <c r="T841" s="12" t="s">
        <v>4643</v>
      </c>
      <c r="U841" s="12" t="s">
        <v>4792</v>
      </c>
    </row>
    <row r="842" spans="1:21">
      <c r="A842" s="12">
        <v>69310</v>
      </c>
      <c r="B842" s="12">
        <v>1</v>
      </c>
      <c r="C842" s="12">
        <v>93.2</v>
      </c>
      <c r="D842" s="12"/>
      <c r="E842" s="12">
        <v>0</v>
      </c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>
        <v>1</v>
      </c>
      <c r="Q842" s="12">
        <v>178</v>
      </c>
      <c r="R842" s="12">
        <v>201601</v>
      </c>
      <c r="S842" s="12">
        <v>112</v>
      </c>
      <c r="T842" s="12" t="s">
        <v>4643</v>
      </c>
      <c r="U842" s="12" t="s">
        <v>4793</v>
      </c>
    </row>
    <row r="843" spans="1:21">
      <c r="A843" s="12">
        <v>69310</v>
      </c>
      <c r="B843" s="12">
        <v>1</v>
      </c>
      <c r="C843" s="12">
        <v>88.5</v>
      </c>
      <c r="D843" s="12"/>
      <c r="E843" s="12">
        <v>0</v>
      </c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>
        <v>1</v>
      </c>
      <c r="Q843" s="12">
        <v>178</v>
      </c>
      <c r="R843" s="12">
        <v>201601</v>
      </c>
      <c r="S843" s="12">
        <v>112</v>
      </c>
      <c r="T843" s="12" t="s">
        <v>4643</v>
      </c>
      <c r="U843" s="12" t="s">
        <v>4794</v>
      </c>
    </row>
    <row r="844" spans="1:21">
      <c r="A844" s="12">
        <v>69310</v>
      </c>
      <c r="B844" s="12">
        <v>1</v>
      </c>
      <c r="C844" s="12">
        <v>117.4</v>
      </c>
      <c r="D844" s="12"/>
      <c r="E844" s="12">
        <v>0</v>
      </c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>
        <v>1</v>
      </c>
      <c r="Q844" s="12">
        <v>178</v>
      </c>
      <c r="R844" s="12">
        <v>201601</v>
      </c>
      <c r="S844" s="12">
        <v>112</v>
      </c>
      <c r="T844" s="12" t="s">
        <v>4643</v>
      </c>
      <c r="U844" s="12" t="s">
        <v>4795</v>
      </c>
    </row>
    <row r="845" spans="1:21">
      <c r="A845" s="12">
        <v>69310</v>
      </c>
      <c r="B845" s="12">
        <v>1</v>
      </c>
      <c r="C845" s="12">
        <v>108.9</v>
      </c>
      <c r="D845" s="12"/>
      <c r="E845" s="12">
        <v>0</v>
      </c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>
        <v>1</v>
      </c>
      <c r="Q845" s="12">
        <v>178</v>
      </c>
      <c r="R845" s="12">
        <v>201601</v>
      </c>
      <c r="S845" s="12">
        <v>112</v>
      </c>
      <c r="T845" s="12" t="s">
        <v>4643</v>
      </c>
      <c r="U845" s="12" t="s">
        <v>4796</v>
      </c>
    </row>
    <row r="846" spans="1:21">
      <c r="A846" s="12">
        <v>69310</v>
      </c>
      <c r="B846" s="12">
        <v>1</v>
      </c>
      <c r="C846" s="12">
        <v>94.2</v>
      </c>
      <c r="D846" s="12"/>
      <c r="E846" s="12">
        <v>0</v>
      </c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>
        <v>1</v>
      </c>
      <c r="Q846" s="12">
        <v>178</v>
      </c>
      <c r="R846" s="12">
        <v>201601</v>
      </c>
      <c r="S846" s="12">
        <v>112</v>
      </c>
      <c r="T846" s="12" t="s">
        <v>4643</v>
      </c>
      <c r="U846" s="12" t="s">
        <v>4797</v>
      </c>
    </row>
    <row r="847" spans="1:21">
      <c r="A847" s="12">
        <v>69310</v>
      </c>
      <c r="B847" s="12">
        <v>1</v>
      </c>
      <c r="C847" s="12">
        <v>102.5</v>
      </c>
      <c r="D847" s="12"/>
      <c r="E847" s="12">
        <v>0</v>
      </c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>
        <v>1</v>
      </c>
      <c r="Q847" s="12">
        <v>178</v>
      </c>
      <c r="R847" s="12">
        <v>201601</v>
      </c>
      <c r="S847" s="12">
        <v>112</v>
      </c>
      <c r="T847" s="12" t="s">
        <v>4643</v>
      </c>
      <c r="U847" s="12" t="s">
        <v>4798</v>
      </c>
    </row>
    <row r="848" spans="1:21">
      <c r="A848" s="12">
        <v>69310</v>
      </c>
      <c r="B848" s="12">
        <v>1</v>
      </c>
      <c r="C848" s="12">
        <v>100.9</v>
      </c>
      <c r="D848" s="12"/>
      <c r="E848" s="12">
        <v>0</v>
      </c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>
        <v>1</v>
      </c>
      <c r="Q848" s="12">
        <v>178</v>
      </c>
      <c r="R848" s="12">
        <v>201601</v>
      </c>
      <c r="S848" s="12">
        <v>112</v>
      </c>
      <c r="T848" s="12" t="s">
        <v>4643</v>
      </c>
      <c r="U848" s="12" t="s">
        <v>4799</v>
      </c>
    </row>
    <row r="849" spans="1:21">
      <c r="A849" s="12">
        <v>69310</v>
      </c>
      <c r="B849" s="12">
        <v>1</v>
      </c>
      <c r="C849" s="12">
        <v>22.4</v>
      </c>
      <c r="D849" s="12"/>
      <c r="E849" s="12">
        <v>2</v>
      </c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>
        <v>1</v>
      </c>
      <c r="Q849" s="12">
        <v>178</v>
      </c>
      <c r="R849" s="12">
        <v>201601</v>
      </c>
      <c r="S849" s="12">
        <v>112</v>
      </c>
      <c r="T849" s="12" t="s">
        <v>4643</v>
      </c>
      <c r="U849" s="12" t="s">
        <v>4800</v>
      </c>
    </row>
    <row r="850" spans="1:21">
      <c r="A850" s="12">
        <v>69310</v>
      </c>
      <c r="B850" s="12">
        <v>1</v>
      </c>
      <c r="C850" s="12">
        <v>75.2</v>
      </c>
      <c r="D850" s="12"/>
      <c r="E850" s="12">
        <v>3</v>
      </c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>
        <v>1</v>
      </c>
      <c r="Q850" s="12">
        <v>178</v>
      </c>
      <c r="R850" s="12">
        <v>201601</v>
      </c>
      <c r="S850" s="12">
        <v>112</v>
      </c>
      <c r="T850" s="12" t="s">
        <v>4643</v>
      </c>
      <c r="U850" s="12" t="s">
        <v>4801</v>
      </c>
    </row>
    <row r="851" spans="1:21">
      <c r="A851" s="12">
        <v>69310</v>
      </c>
      <c r="B851" s="12">
        <v>1</v>
      </c>
      <c r="C851" s="12">
        <v>150.69999999999999</v>
      </c>
      <c r="D851" s="12"/>
      <c r="E851" s="12">
        <v>3</v>
      </c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>
        <v>1</v>
      </c>
      <c r="Q851" s="12">
        <v>178</v>
      </c>
      <c r="R851" s="12">
        <v>201601</v>
      </c>
      <c r="S851" s="12">
        <v>112</v>
      </c>
      <c r="T851" s="12" t="s">
        <v>4643</v>
      </c>
      <c r="U851" s="12" t="s">
        <v>4802</v>
      </c>
    </row>
    <row r="852" spans="1:21">
      <c r="A852" s="12">
        <v>69310</v>
      </c>
      <c r="B852" s="12">
        <v>1</v>
      </c>
      <c r="C852" s="12">
        <v>95.1</v>
      </c>
      <c r="D852" s="12"/>
      <c r="E852" s="12">
        <v>3</v>
      </c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>
        <v>1</v>
      </c>
      <c r="Q852" s="12">
        <v>178</v>
      </c>
      <c r="R852" s="12">
        <v>201601</v>
      </c>
      <c r="S852" s="12">
        <v>112</v>
      </c>
      <c r="T852" s="12" t="s">
        <v>4643</v>
      </c>
      <c r="U852" s="12" t="s">
        <v>4803</v>
      </c>
    </row>
    <row r="853" spans="1:21">
      <c r="A853" s="12">
        <v>69310</v>
      </c>
      <c r="B853" s="12">
        <v>1</v>
      </c>
      <c r="C853" s="12">
        <v>138</v>
      </c>
      <c r="D853" s="12"/>
      <c r="E853" s="12">
        <v>3</v>
      </c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>
        <v>1</v>
      </c>
      <c r="Q853" s="12">
        <v>178</v>
      </c>
      <c r="R853" s="12">
        <v>201601</v>
      </c>
      <c r="S853" s="12">
        <v>112</v>
      </c>
      <c r="T853" s="12" t="s">
        <v>4643</v>
      </c>
      <c r="U853" s="12" t="s">
        <v>4804</v>
      </c>
    </row>
    <row r="854" spans="1:21">
      <c r="A854" s="12">
        <v>69310</v>
      </c>
      <c r="B854" s="12">
        <v>1</v>
      </c>
      <c r="C854" s="12">
        <v>116.3</v>
      </c>
      <c r="D854" s="12"/>
      <c r="E854" s="12">
        <v>3</v>
      </c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>
        <v>1</v>
      </c>
      <c r="Q854" s="12">
        <v>178</v>
      </c>
      <c r="R854" s="12">
        <v>201601</v>
      </c>
      <c r="S854" s="12">
        <v>112</v>
      </c>
      <c r="T854" s="12" t="s">
        <v>4643</v>
      </c>
      <c r="U854" s="12" t="s">
        <v>4805</v>
      </c>
    </row>
    <row r="855" spans="1:21">
      <c r="A855" s="12">
        <v>69310</v>
      </c>
      <c r="B855" s="12">
        <v>1</v>
      </c>
      <c r="C855" s="12">
        <v>135.30000000000001</v>
      </c>
      <c r="D855" s="12"/>
      <c r="E855" s="12">
        <v>2</v>
      </c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>
        <v>1</v>
      </c>
      <c r="Q855" s="12">
        <v>178</v>
      </c>
      <c r="R855" s="12">
        <v>201601</v>
      </c>
      <c r="S855" s="12">
        <v>112</v>
      </c>
      <c r="T855" s="12" t="s">
        <v>4643</v>
      </c>
      <c r="U855" s="12" t="s">
        <v>4806</v>
      </c>
    </row>
    <row r="856" spans="1:21">
      <c r="A856" s="12">
        <v>69310</v>
      </c>
      <c r="B856" s="12">
        <v>1</v>
      </c>
      <c r="C856" s="12">
        <v>127.6</v>
      </c>
      <c r="D856" s="12"/>
      <c r="E856" s="12">
        <v>2</v>
      </c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>
        <v>1</v>
      </c>
      <c r="Q856" s="12">
        <v>178</v>
      </c>
      <c r="R856" s="12">
        <v>201601</v>
      </c>
      <c r="S856" s="12">
        <v>112</v>
      </c>
      <c r="T856" s="12" t="s">
        <v>4643</v>
      </c>
      <c r="U856" s="12" t="s">
        <v>4807</v>
      </c>
    </row>
    <row r="857" spans="1:21">
      <c r="A857" s="12">
        <v>69310</v>
      </c>
      <c r="B857" s="12">
        <v>1</v>
      </c>
      <c r="C857" s="12">
        <v>82.6</v>
      </c>
      <c r="D857" s="12"/>
      <c r="E857" s="12">
        <v>2</v>
      </c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>
        <v>1</v>
      </c>
      <c r="Q857" s="12">
        <v>178</v>
      </c>
      <c r="R857" s="12">
        <v>201601</v>
      </c>
      <c r="S857" s="12">
        <v>112</v>
      </c>
      <c r="T857" s="12" t="s">
        <v>4643</v>
      </c>
      <c r="U857" s="12" t="s">
        <v>4808</v>
      </c>
    </row>
    <row r="858" spans="1:21">
      <c r="A858" s="12">
        <v>69310</v>
      </c>
      <c r="B858" s="12">
        <v>1</v>
      </c>
      <c r="C858" s="12">
        <v>54.9</v>
      </c>
      <c r="D858" s="12"/>
      <c r="E858" s="12">
        <v>2</v>
      </c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>
        <v>1</v>
      </c>
      <c r="Q858" s="12">
        <v>178</v>
      </c>
      <c r="R858" s="12">
        <v>201601</v>
      </c>
      <c r="S858" s="12">
        <v>112</v>
      </c>
      <c r="T858" s="12" t="s">
        <v>4643</v>
      </c>
      <c r="U858" s="12" t="s">
        <v>4809</v>
      </c>
    </row>
    <row r="859" spans="1:21">
      <c r="A859" s="12">
        <v>69310</v>
      </c>
      <c r="B859" s="12">
        <v>1</v>
      </c>
      <c r="C859" s="12">
        <v>97.8</v>
      </c>
      <c r="D859" s="12"/>
      <c r="E859" s="12">
        <v>2</v>
      </c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>
        <v>1</v>
      </c>
      <c r="Q859" s="12">
        <v>178</v>
      </c>
      <c r="R859" s="12">
        <v>201601</v>
      </c>
      <c r="S859" s="12">
        <v>112</v>
      </c>
      <c r="T859" s="12" t="s">
        <v>4643</v>
      </c>
      <c r="U859" s="12" t="s">
        <v>4810</v>
      </c>
    </row>
    <row r="860" spans="1:21">
      <c r="A860" s="12">
        <v>69310</v>
      </c>
      <c r="B860" s="12">
        <v>1</v>
      </c>
      <c r="C860" s="12">
        <v>88.6</v>
      </c>
      <c r="D860" s="12"/>
      <c r="E860" s="12">
        <v>2</v>
      </c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>
        <v>1</v>
      </c>
      <c r="Q860" s="12">
        <v>178</v>
      </c>
      <c r="R860" s="12">
        <v>201601</v>
      </c>
      <c r="S860" s="12">
        <v>112</v>
      </c>
      <c r="T860" s="12" t="s">
        <v>4643</v>
      </c>
      <c r="U860" s="12" t="s">
        <v>4811</v>
      </c>
    </row>
    <row r="861" spans="1:21">
      <c r="A861" s="12">
        <v>69310</v>
      </c>
      <c r="B861" s="12">
        <v>1</v>
      </c>
      <c r="C861" s="12">
        <v>103.3</v>
      </c>
      <c r="D861" s="12"/>
      <c r="E861" s="12">
        <v>1</v>
      </c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>
        <v>1</v>
      </c>
      <c r="Q861" s="12">
        <v>178</v>
      </c>
      <c r="R861" s="12">
        <v>201601</v>
      </c>
      <c r="S861" s="12">
        <v>112</v>
      </c>
      <c r="T861" s="12" t="s">
        <v>4643</v>
      </c>
      <c r="U861" s="12" t="s">
        <v>4812</v>
      </c>
    </row>
    <row r="862" spans="1:21">
      <c r="A862" s="12">
        <v>69310</v>
      </c>
      <c r="B862" s="12">
        <v>1</v>
      </c>
      <c r="C862" s="12">
        <v>110.5</v>
      </c>
      <c r="D862" s="12"/>
      <c r="E862" s="12">
        <v>1</v>
      </c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>
        <v>1</v>
      </c>
      <c r="Q862" s="12">
        <v>178</v>
      </c>
      <c r="R862" s="12">
        <v>201601</v>
      </c>
      <c r="S862" s="12">
        <v>112</v>
      </c>
      <c r="T862" s="12" t="s">
        <v>4643</v>
      </c>
      <c r="U862" s="12" t="s">
        <v>4813</v>
      </c>
    </row>
    <row r="863" spans="1:21">
      <c r="A863" s="12">
        <v>69310</v>
      </c>
      <c r="B863" s="12">
        <v>1</v>
      </c>
      <c r="C863" s="12">
        <v>118</v>
      </c>
      <c r="D863" s="12"/>
      <c r="E863" s="12">
        <v>0</v>
      </c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>
        <v>1</v>
      </c>
      <c r="Q863" s="12">
        <v>178</v>
      </c>
      <c r="R863" s="12">
        <v>201601</v>
      </c>
      <c r="S863" s="12">
        <v>112</v>
      </c>
      <c r="T863" s="12" t="s">
        <v>4643</v>
      </c>
      <c r="U863" s="12" t="s">
        <v>4814</v>
      </c>
    </row>
    <row r="864" spans="1:21">
      <c r="A864" s="12">
        <v>69310</v>
      </c>
      <c r="B864" s="12">
        <v>1</v>
      </c>
      <c r="C864" s="12">
        <v>122</v>
      </c>
      <c r="D864" s="12"/>
      <c r="E864" s="12">
        <v>0</v>
      </c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>
        <v>1</v>
      </c>
      <c r="Q864" s="12">
        <v>178</v>
      </c>
      <c r="R864" s="12">
        <v>201601</v>
      </c>
      <c r="S864" s="12">
        <v>112</v>
      </c>
      <c r="T864" s="12" t="s">
        <v>4643</v>
      </c>
      <c r="U864" s="12" t="s">
        <v>4815</v>
      </c>
    </row>
    <row r="865" spans="1:21">
      <c r="A865" s="12">
        <v>69310</v>
      </c>
      <c r="B865" s="12">
        <v>1</v>
      </c>
      <c r="C865" s="12">
        <v>116.9</v>
      </c>
      <c r="D865" s="12"/>
      <c r="E865" s="12">
        <v>0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>
        <v>1</v>
      </c>
      <c r="Q865" s="12">
        <v>178</v>
      </c>
      <c r="R865" s="12">
        <v>201601</v>
      </c>
      <c r="S865" s="12">
        <v>112</v>
      </c>
      <c r="T865" s="12" t="s">
        <v>4643</v>
      </c>
      <c r="U865" s="12" t="s">
        <v>4816</v>
      </c>
    </row>
    <row r="866" spans="1:21">
      <c r="A866" s="12">
        <v>69310</v>
      </c>
      <c r="B866" s="12">
        <v>1</v>
      </c>
      <c r="C866" s="12">
        <v>92.2</v>
      </c>
      <c r="D866" s="12"/>
      <c r="E866" s="12">
        <v>0</v>
      </c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>
        <v>1</v>
      </c>
      <c r="Q866" s="12">
        <v>178</v>
      </c>
      <c r="R866" s="12">
        <v>201601</v>
      </c>
      <c r="S866" s="12">
        <v>112</v>
      </c>
      <c r="T866" s="12" t="s">
        <v>4643</v>
      </c>
      <c r="U866" s="12" t="s">
        <v>4817</v>
      </c>
    </row>
    <row r="867" spans="1:21">
      <c r="A867" s="12">
        <v>69310</v>
      </c>
      <c r="B867" s="12">
        <v>1</v>
      </c>
      <c r="C867" s="12">
        <v>118.7</v>
      </c>
      <c r="D867" s="12"/>
      <c r="E867" s="12">
        <v>0</v>
      </c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>
        <v>1</v>
      </c>
      <c r="Q867" s="12">
        <v>178</v>
      </c>
      <c r="R867" s="12">
        <v>201601</v>
      </c>
      <c r="S867" s="12">
        <v>112</v>
      </c>
      <c r="T867" s="12" t="s">
        <v>4643</v>
      </c>
      <c r="U867" s="12" t="s">
        <v>4818</v>
      </c>
    </row>
    <row r="868" spans="1:21">
      <c r="A868" s="12">
        <v>69310</v>
      </c>
      <c r="B868" s="12">
        <v>2</v>
      </c>
      <c r="C868" s="12">
        <v>110.9</v>
      </c>
      <c r="D868" s="12"/>
      <c r="E868" s="12">
        <v>3</v>
      </c>
      <c r="F868" s="12">
        <v>4</v>
      </c>
      <c r="G868" s="12">
        <v>1</v>
      </c>
      <c r="H868" s="12">
        <v>5</v>
      </c>
      <c r="I868" s="12"/>
      <c r="J868" s="12"/>
      <c r="K868" s="12"/>
      <c r="L868" s="12"/>
      <c r="M868" s="12"/>
      <c r="N868" s="12"/>
      <c r="O868" s="12"/>
      <c r="P868" s="12">
        <v>1</v>
      </c>
      <c r="Q868" s="12">
        <v>178</v>
      </c>
      <c r="R868" s="12">
        <v>201601</v>
      </c>
      <c r="S868" s="12">
        <v>112</v>
      </c>
      <c r="T868" s="12" t="s">
        <v>4643</v>
      </c>
      <c r="U868" s="12" t="s">
        <v>4819</v>
      </c>
    </row>
    <row r="869" spans="1:21">
      <c r="A869" s="12">
        <v>69310</v>
      </c>
      <c r="B869" s="12">
        <v>2</v>
      </c>
      <c r="C869" s="12">
        <v>96.5</v>
      </c>
      <c r="D869" s="12"/>
      <c r="E869" s="12">
        <v>4</v>
      </c>
      <c r="F869" s="12">
        <v>0</v>
      </c>
      <c r="G869" s="12">
        <v>0</v>
      </c>
      <c r="H869" s="12">
        <v>1</v>
      </c>
      <c r="I869" s="12"/>
      <c r="J869" s="12"/>
      <c r="K869" s="12"/>
      <c r="L869" s="12"/>
      <c r="M869" s="12"/>
      <c r="N869" s="12"/>
      <c r="O869" s="12"/>
      <c r="P869" s="12">
        <v>1</v>
      </c>
      <c r="Q869" s="12">
        <v>178</v>
      </c>
      <c r="R869" s="12">
        <v>201601</v>
      </c>
      <c r="S869" s="12">
        <v>112</v>
      </c>
      <c r="T869" s="12" t="s">
        <v>4643</v>
      </c>
      <c r="U869" s="12" t="s">
        <v>4820</v>
      </c>
    </row>
    <row r="870" spans="1:21">
      <c r="A870" s="12">
        <v>69310</v>
      </c>
      <c r="B870" s="12">
        <v>2</v>
      </c>
      <c r="C870" s="12">
        <v>77.2</v>
      </c>
      <c r="D870" s="12"/>
      <c r="E870" s="12">
        <v>2</v>
      </c>
      <c r="F870" s="12">
        <v>0</v>
      </c>
      <c r="G870" s="12">
        <v>0</v>
      </c>
      <c r="H870" s="12">
        <v>1</v>
      </c>
      <c r="I870" s="12"/>
      <c r="J870" s="12"/>
      <c r="K870" s="12"/>
      <c r="L870" s="12"/>
      <c r="M870" s="12"/>
      <c r="N870" s="12"/>
      <c r="O870" s="12"/>
      <c r="P870" s="12">
        <v>1</v>
      </c>
      <c r="Q870" s="12">
        <v>178</v>
      </c>
      <c r="R870" s="12">
        <v>201601</v>
      </c>
      <c r="S870" s="12">
        <v>112</v>
      </c>
      <c r="T870" s="12" t="s">
        <v>4643</v>
      </c>
      <c r="U870" s="12" t="s">
        <v>4821</v>
      </c>
    </row>
    <row r="871" spans="1:21">
      <c r="A871" s="12">
        <v>69310</v>
      </c>
      <c r="B871" s="12">
        <v>2</v>
      </c>
      <c r="C871" s="12">
        <v>71</v>
      </c>
      <c r="D871" s="12"/>
      <c r="E871" s="12">
        <v>2</v>
      </c>
      <c r="F871" s="12">
        <v>0</v>
      </c>
      <c r="G871" s="12">
        <v>0</v>
      </c>
      <c r="H871" s="12">
        <v>0</v>
      </c>
      <c r="I871" s="12"/>
      <c r="J871" s="12"/>
      <c r="K871" s="12"/>
      <c r="L871" s="12"/>
      <c r="M871" s="12"/>
      <c r="N871" s="12"/>
      <c r="O871" s="12"/>
      <c r="P871" s="12">
        <v>1</v>
      </c>
      <c r="Q871" s="12">
        <v>178</v>
      </c>
      <c r="R871" s="12">
        <v>201601</v>
      </c>
      <c r="S871" s="12">
        <v>112</v>
      </c>
      <c r="T871" s="12" t="s">
        <v>4643</v>
      </c>
      <c r="U871" s="12" t="s">
        <v>4822</v>
      </c>
    </row>
    <row r="872" spans="1:21">
      <c r="A872" s="12">
        <v>69310</v>
      </c>
      <c r="B872" s="12">
        <v>2</v>
      </c>
      <c r="C872" s="12">
        <v>48.8</v>
      </c>
      <c r="D872" s="12"/>
      <c r="E872" s="12">
        <v>2</v>
      </c>
      <c r="F872" s="12">
        <v>0</v>
      </c>
      <c r="G872" s="12">
        <v>0</v>
      </c>
      <c r="H872" s="12">
        <v>0</v>
      </c>
      <c r="I872" s="12"/>
      <c r="J872" s="12"/>
      <c r="K872" s="12"/>
      <c r="L872" s="12"/>
      <c r="M872" s="12"/>
      <c r="N872" s="12"/>
      <c r="O872" s="12"/>
      <c r="P872" s="12">
        <v>1</v>
      </c>
      <c r="Q872" s="12">
        <v>178</v>
      </c>
      <c r="R872" s="12">
        <v>201601</v>
      </c>
      <c r="S872" s="12">
        <v>112</v>
      </c>
      <c r="T872" s="12" t="s">
        <v>4643</v>
      </c>
      <c r="U872" s="12" t="s">
        <v>4823</v>
      </c>
    </row>
    <row r="873" spans="1:21">
      <c r="A873" s="12">
        <v>69310</v>
      </c>
      <c r="B873" s="12">
        <v>2</v>
      </c>
      <c r="C873" s="12">
        <v>19.7</v>
      </c>
      <c r="D873" s="12"/>
      <c r="E873" s="12">
        <v>2</v>
      </c>
      <c r="F873" s="12">
        <v>0</v>
      </c>
      <c r="G873" s="12">
        <v>0</v>
      </c>
      <c r="H873" s="12">
        <v>0</v>
      </c>
      <c r="I873" s="12"/>
      <c r="J873" s="12"/>
      <c r="K873" s="12"/>
      <c r="L873" s="12"/>
      <c r="M873" s="12"/>
      <c r="N873" s="12"/>
      <c r="O873" s="12"/>
      <c r="P873" s="12">
        <v>1</v>
      </c>
      <c r="Q873" s="12">
        <v>178</v>
      </c>
      <c r="R873" s="12">
        <v>201601</v>
      </c>
      <c r="S873" s="12">
        <v>112</v>
      </c>
      <c r="T873" s="12" t="s">
        <v>4643</v>
      </c>
      <c r="U873" s="12" t="s">
        <v>4824</v>
      </c>
    </row>
    <row r="874" spans="1:21">
      <c r="A874" s="12">
        <v>69310</v>
      </c>
      <c r="B874" s="12">
        <v>2</v>
      </c>
      <c r="C874" s="12">
        <v>40.1</v>
      </c>
      <c r="D874" s="12"/>
      <c r="E874" s="12">
        <v>2</v>
      </c>
      <c r="F874" s="12">
        <v>0</v>
      </c>
      <c r="G874" s="12">
        <v>0</v>
      </c>
      <c r="H874" s="12">
        <v>0</v>
      </c>
      <c r="I874" s="12"/>
      <c r="J874" s="12"/>
      <c r="K874" s="12"/>
      <c r="L874" s="12"/>
      <c r="M874" s="12"/>
      <c r="N874" s="12"/>
      <c r="O874" s="12"/>
      <c r="P874" s="12">
        <v>1</v>
      </c>
      <c r="Q874" s="12">
        <v>178</v>
      </c>
      <c r="R874" s="12">
        <v>201601</v>
      </c>
      <c r="S874" s="12">
        <v>112</v>
      </c>
      <c r="T874" s="12" t="s">
        <v>4643</v>
      </c>
      <c r="U874" s="12" t="s">
        <v>4825</v>
      </c>
    </row>
    <row r="875" spans="1:21">
      <c r="A875" s="12">
        <v>69310</v>
      </c>
      <c r="B875" s="12">
        <v>2</v>
      </c>
      <c r="C875" s="12">
        <v>19</v>
      </c>
      <c r="D875" s="12"/>
      <c r="E875" s="12">
        <v>2</v>
      </c>
      <c r="F875" s="12">
        <v>0</v>
      </c>
      <c r="G875" s="12">
        <v>0</v>
      </c>
      <c r="H875" s="12">
        <v>0</v>
      </c>
      <c r="I875" s="12"/>
      <c r="J875" s="12"/>
      <c r="K875" s="12"/>
      <c r="L875" s="12"/>
      <c r="M875" s="12"/>
      <c r="N875" s="12"/>
      <c r="O875" s="12"/>
      <c r="P875" s="12">
        <v>1</v>
      </c>
      <c r="Q875" s="12">
        <v>178</v>
      </c>
      <c r="R875" s="12">
        <v>201601</v>
      </c>
      <c r="S875" s="12">
        <v>112</v>
      </c>
      <c r="T875" s="12" t="s">
        <v>4643</v>
      </c>
      <c r="U875" s="12" t="s">
        <v>4826</v>
      </c>
    </row>
    <row r="876" spans="1:21">
      <c r="A876" s="12">
        <v>69310</v>
      </c>
      <c r="B876" s="12">
        <v>2</v>
      </c>
      <c r="C876" s="12">
        <v>19</v>
      </c>
      <c r="D876" s="12"/>
      <c r="E876" s="12">
        <v>2</v>
      </c>
      <c r="F876" s="12">
        <v>0</v>
      </c>
      <c r="G876" s="12">
        <v>0</v>
      </c>
      <c r="H876" s="12">
        <v>0</v>
      </c>
      <c r="I876" s="12"/>
      <c r="J876" s="12"/>
      <c r="K876" s="12"/>
      <c r="L876" s="12"/>
      <c r="M876" s="12"/>
      <c r="N876" s="12"/>
      <c r="O876" s="12"/>
      <c r="P876" s="12">
        <v>1</v>
      </c>
      <c r="Q876" s="12">
        <v>178</v>
      </c>
      <c r="R876" s="12">
        <v>201601</v>
      </c>
      <c r="S876" s="12">
        <v>112</v>
      </c>
      <c r="T876" s="12" t="s">
        <v>4643</v>
      </c>
      <c r="U876" s="12" t="s">
        <v>4827</v>
      </c>
    </row>
    <row r="877" spans="1:21">
      <c r="A877" s="12">
        <v>69310</v>
      </c>
      <c r="B877" s="12">
        <v>2</v>
      </c>
      <c r="C877" s="12">
        <v>95.2</v>
      </c>
      <c r="D877" s="12"/>
      <c r="E877" s="12">
        <v>2</v>
      </c>
      <c r="F877" s="12">
        <v>0</v>
      </c>
      <c r="G877" s="12">
        <v>0</v>
      </c>
      <c r="H877" s="12">
        <v>1</v>
      </c>
      <c r="I877" s="12"/>
      <c r="J877" s="12"/>
      <c r="K877" s="12"/>
      <c r="L877" s="12"/>
      <c r="M877" s="12"/>
      <c r="N877" s="12"/>
      <c r="O877" s="12"/>
      <c r="P877" s="12">
        <v>1</v>
      </c>
      <c r="Q877" s="12">
        <v>178</v>
      </c>
      <c r="R877" s="12">
        <v>201601</v>
      </c>
      <c r="S877" s="12">
        <v>112</v>
      </c>
      <c r="T877" s="12" t="s">
        <v>4643</v>
      </c>
      <c r="U877" s="12" t="s">
        <v>4828</v>
      </c>
    </row>
    <row r="878" spans="1:21">
      <c r="A878" s="12">
        <v>69310</v>
      </c>
      <c r="B878" s="12">
        <v>2</v>
      </c>
      <c r="C878" s="12">
        <v>96.4</v>
      </c>
      <c r="D878" s="12"/>
      <c r="E878" s="12">
        <v>2</v>
      </c>
      <c r="F878" s="12">
        <v>0</v>
      </c>
      <c r="G878" s="12">
        <v>0</v>
      </c>
      <c r="H878" s="12">
        <v>1</v>
      </c>
      <c r="I878" s="12"/>
      <c r="J878" s="12"/>
      <c r="K878" s="12"/>
      <c r="L878" s="12"/>
      <c r="M878" s="12"/>
      <c r="N878" s="12"/>
      <c r="O878" s="12"/>
      <c r="P878" s="12">
        <v>1</v>
      </c>
      <c r="Q878" s="12">
        <v>178</v>
      </c>
      <c r="R878" s="12">
        <v>201601</v>
      </c>
      <c r="S878" s="12">
        <v>112</v>
      </c>
      <c r="T878" s="12" t="s">
        <v>4643</v>
      </c>
      <c r="U878" s="12" t="s">
        <v>4829</v>
      </c>
    </row>
    <row r="879" spans="1:21">
      <c r="A879" s="12">
        <v>69310</v>
      </c>
      <c r="B879" s="12">
        <v>2</v>
      </c>
      <c r="C879" s="12">
        <v>79.7</v>
      </c>
      <c r="D879" s="12"/>
      <c r="E879" s="12">
        <v>2</v>
      </c>
      <c r="F879" s="12">
        <v>0</v>
      </c>
      <c r="G879" s="12">
        <v>0</v>
      </c>
      <c r="H879" s="12">
        <v>1</v>
      </c>
      <c r="I879" s="12"/>
      <c r="J879" s="12"/>
      <c r="K879" s="12"/>
      <c r="L879" s="12"/>
      <c r="M879" s="12"/>
      <c r="N879" s="12"/>
      <c r="O879" s="12"/>
      <c r="P879" s="12">
        <v>1</v>
      </c>
      <c r="Q879" s="12">
        <v>178</v>
      </c>
      <c r="R879" s="12">
        <v>201601</v>
      </c>
      <c r="S879" s="12">
        <v>112</v>
      </c>
      <c r="T879" s="12" t="s">
        <v>4643</v>
      </c>
      <c r="U879" s="12" t="s">
        <v>4830</v>
      </c>
    </row>
    <row r="880" spans="1:21">
      <c r="A880" s="12">
        <v>69310</v>
      </c>
      <c r="B880" s="12">
        <v>2</v>
      </c>
      <c r="C880" s="12">
        <v>100.8</v>
      </c>
      <c r="D880" s="12"/>
      <c r="E880" s="12">
        <v>2</v>
      </c>
      <c r="F880" s="12">
        <v>0</v>
      </c>
      <c r="G880" s="12">
        <v>0</v>
      </c>
      <c r="H880" s="12">
        <v>1</v>
      </c>
      <c r="I880" s="12"/>
      <c r="J880" s="12"/>
      <c r="K880" s="12"/>
      <c r="L880" s="12"/>
      <c r="M880" s="12"/>
      <c r="N880" s="12"/>
      <c r="O880" s="12"/>
      <c r="P880" s="12">
        <v>1</v>
      </c>
      <c r="Q880" s="12">
        <v>178</v>
      </c>
      <c r="R880" s="12">
        <v>201601</v>
      </c>
      <c r="S880" s="12">
        <v>112</v>
      </c>
      <c r="T880" s="12" t="s">
        <v>4643</v>
      </c>
      <c r="U880" s="12" t="s">
        <v>4831</v>
      </c>
    </row>
    <row r="881" spans="1:21">
      <c r="A881" s="12">
        <v>69310</v>
      </c>
      <c r="B881" s="12">
        <v>2</v>
      </c>
      <c r="C881" s="12">
        <v>100.8</v>
      </c>
      <c r="D881" s="12"/>
      <c r="E881" s="12">
        <v>3</v>
      </c>
      <c r="F881" s="12">
        <v>0</v>
      </c>
      <c r="G881" s="12">
        <v>0</v>
      </c>
      <c r="H881" s="12">
        <v>1</v>
      </c>
      <c r="I881" s="12"/>
      <c r="J881" s="12"/>
      <c r="K881" s="12"/>
      <c r="L881" s="12"/>
      <c r="M881" s="12"/>
      <c r="N881" s="12"/>
      <c r="O881" s="12"/>
      <c r="P881" s="12">
        <v>1</v>
      </c>
      <c r="Q881" s="12">
        <v>178</v>
      </c>
      <c r="R881" s="12">
        <v>201601</v>
      </c>
      <c r="S881" s="12">
        <v>112</v>
      </c>
      <c r="T881" s="12" t="s">
        <v>4643</v>
      </c>
      <c r="U881" s="12" t="s">
        <v>4832</v>
      </c>
    </row>
    <row r="882" spans="1:21">
      <c r="A882" s="12">
        <v>69310</v>
      </c>
      <c r="B882" s="12">
        <v>2</v>
      </c>
      <c r="C882" s="12">
        <v>102.6</v>
      </c>
      <c r="D882" s="12"/>
      <c r="E882" s="12">
        <v>3</v>
      </c>
      <c r="F882" s="12">
        <v>0</v>
      </c>
      <c r="G882" s="12">
        <v>0</v>
      </c>
      <c r="H882" s="12">
        <v>1</v>
      </c>
      <c r="I882" s="12"/>
      <c r="J882" s="12"/>
      <c r="K882" s="12"/>
      <c r="L882" s="12"/>
      <c r="M882" s="12"/>
      <c r="N882" s="12"/>
      <c r="O882" s="12"/>
      <c r="P882" s="12">
        <v>1</v>
      </c>
      <c r="Q882" s="12">
        <v>178</v>
      </c>
      <c r="R882" s="12">
        <v>201601</v>
      </c>
      <c r="S882" s="12">
        <v>112</v>
      </c>
      <c r="T882" s="12" t="s">
        <v>4643</v>
      </c>
      <c r="U882" s="12" t="s">
        <v>4833</v>
      </c>
    </row>
    <row r="883" spans="1:21">
      <c r="A883" s="12">
        <v>69310</v>
      </c>
      <c r="B883" s="12">
        <v>2</v>
      </c>
      <c r="C883" s="12">
        <v>95.8</v>
      </c>
      <c r="D883" s="12"/>
      <c r="E883" s="12">
        <v>3</v>
      </c>
      <c r="F883" s="12">
        <v>0</v>
      </c>
      <c r="G883" s="12">
        <v>0</v>
      </c>
      <c r="H883" s="12">
        <v>1</v>
      </c>
      <c r="I883" s="12"/>
      <c r="J883" s="12"/>
      <c r="K883" s="12"/>
      <c r="L883" s="12"/>
      <c r="M883" s="12"/>
      <c r="N883" s="12"/>
      <c r="O883" s="12"/>
      <c r="P883" s="12">
        <v>1</v>
      </c>
      <c r="Q883" s="12">
        <v>178</v>
      </c>
      <c r="R883" s="12">
        <v>201601</v>
      </c>
      <c r="S883" s="12">
        <v>112</v>
      </c>
      <c r="T883" s="12" t="s">
        <v>4643</v>
      </c>
      <c r="U883" s="12" t="s">
        <v>4834</v>
      </c>
    </row>
    <row r="884" spans="1:21">
      <c r="A884" s="12">
        <v>69310</v>
      </c>
      <c r="B884" s="12">
        <v>2</v>
      </c>
      <c r="C884" s="12">
        <v>87.6</v>
      </c>
      <c r="D884" s="12"/>
      <c r="E884" s="12">
        <v>3</v>
      </c>
      <c r="F884" s="12">
        <v>0</v>
      </c>
      <c r="G884" s="12">
        <v>0</v>
      </c>
      <c r="H884" s="12">
        <v>1</v>
      </c>
      <c r="I884" s="12"/>
      <c r="J884" s="12"/>
      <c r="K884" s="12"/>
      <c r="L884" s="12"/>
      <c r="M884" s="12"/>
      <c r="N884" s="12"/>
      <c r="O884" s="12"/>
      <c r="P884" s="12">
        <v>1</v>
      </c>
      <c r="Q884" s="12">
        <v>178</v>
      </c>
      <c r="R884" s="12">
        <v>201601</v>
      </c>
      <c r="S884" s="12">
        <v>112</v>
      </c>
      <c r="T884" s="12" t="s">
        <v>4643</v>
      </c>
      <c r="U884" s="12" t="s">
        <v>4835</v>
      </c>
    </row>
    <row r="885" spans="1:21">
      <c r="A885" s="12">
        <v>69310</v>
      </c>
      <c r="B885" s="12">
        <v>2</v>
      </c>
      <c r="C885" s="12">
        <v>82.4</v>
      </c>
      <c r="D885" s="12"/>
      <c r="E885" s="12">
        <v>3</v>
      </c>
      <c r="F885" s="12">
        <v>0</v>
      </c>
      <c r="G885" s="12">
        <v>0</v>
      </c>
      <c r="H885" s="12">
        <v>1</v>
      </c>
      <c r="I885" s="12"/>
      <c r="J885" s="12"/>
      <c r="K885" s="12"/>
      <c r="L885" s="12"/>
      <c r="M885" s="12"/>
      <c r="N885" s="12"/>
      <c r="O885" s="12"/>
      <c r="P885" s="12">
        <v>1</v>
      </c>
      <c r="Q885" s="12">
        <v>178</v>
      </c>
      <c r="R885" s="12">
        <v>201601</v>
      </c>
      <c r="S885" s="12">
        <v>112</v>
      </c>
      <c r="T885" s="12" t="s">
        <v>4643</v>
      </c>
      <c r="U885" s="12" t="s">
        <v>4836</v>
      </c>
    </row>
    <row r="886" spans="1:21">
      <c r="A886" s="12">
        <v>69310</v>
      </c>
      <c r="B886" s="12">
        <v>2</v>
      </c>
      <c r="C886" s="12">
        <v>90</v>
      </c>
      <c r="D886" s="12"/>
      <c r="E886" s="12">
        <v>3</v>
      </c>
      <c r="F886" s="12">
        <v>0</v>
      </c>
      <c r="G886" s="12">
        <v>0</v>
      </c>
      <c r="H886" s="12">
        <v>1</v>
      </c>
      <c r="I886" s="12"/>
      <c r="J886" s="12"/>
      <c r="K886" s="12"/>
      <c r="L886" s="12"/>
      <c r="M886" s="12"/>
      <c r="N886" s="12"/>
      <c r="O886" s="12"/>
      <c r="P886" s="12">
        <v>1</v>
      </c>
      <c r="Q886" s="12">
        <v>178</v>
      </c>
      <c r="R886" s="12">
        <v>201601</v>
      </c>
      <c r="S886" s="12">
        <v>112</v>
      </c>
      <c r="T886" s="12" t="s">
        <v>4643</v>
      </c>
      <c r="U886" s="12" t="s">
        <v>4837</v>
      </c>
    </row>
    <row r="887" spans="1:21">
      <c r="A887" s="12">
        <v>69310</v>
      </c>
      <c r="B887" s="12">
        <v>2</v>
      </c>
      <c r="C887" s="12">
        <v>96.6</v>
      </c>
      <c r="D887" s="12"/>
      <c r="E887" s="12">
        <v>3</v>
      </c>
      <c r="F887" s="12">
        <v>0</v>
      </c>
      <c r="G887" s="12">
        <v>0</v>
      </c>
      <c r="H887" s="12">
        <v>1</v>
      </c>
      <c r="I887" s="12"/>
      <c r="J887" s="12"/>
      <c r="K887" s="12"/>
      <c r="L887" s="12"/>
      <c r="M887" s="12"/>
      <c r="N887" s="12"/>
      <c r="O887" s="12"/>
      <c r="P887" s="12">
        <v>1</v>
      </c>
      <c r="Q887" s="12">
        <v>178</v>
      </c>
      <c r="R887" s="12">
        <v>201601</v>
      </c>
      <c r="S887" s="12">
        <v>112</v>
      </c>
      <c r="T887" s="12" t="s">
        <v>4643</v>
      </c>
      <c r="U887" s="12" t="s">
        <v>4838</v>
      </c>
    </row>
    <row r="888" spans="1:21">
      <c r="A888" s="12">
        <v>69310</v>
      </c>
      <c r="B888" s="12">
        <v>2</v>
      </c>
      <c r="C888" s="12">
        <v>101.4</v>
      </c>
      <c r="D888" s="12"/>
      <c r="E888" s="12">
        <v>3</v>
      </c>
      <c r="F888" s="12">
        <v>0</v>
      </c>
      <c r="G888" s="12">
        <v>0</v>
      </c>
      <c r="H888" s="12">
        <v>1</v>
      </c>
      <c r="I888" s="12"/>
      <c r="J888" s="12"/>
      <c r="K888" s="12"/>
      <c r="L888" s="12"/>
      <c r="M888" s="12"/>
      <c r="N888" s="12"/>
      <c r="O888" s="12"/>
      <c r="P888" s="12">
        <v>1</v>
      </c>
      <c r="Q888" s="12">
        <v>178</v>
      </c>
      <c r="R888" s="12">
        <v>201601</v>
      </c>
      <c r="S888" s="12">
        <v>112</v>
      </c>
      <c r="T888" s="12" t="s">
        <v>4643</v>
      </c>
      <c r="U888" s="12" t="s">
        <v>4839</v>
      </c>
    </row>
    <row r="889" spans="1:21">
      <c r="A889" s="12">
        <v>69310</v>
      </c>
      <c r="B889" s="12">
        <v>2</v>
      </c>
      <c r="C889" s="12">
        <v>103.4</v>
      </c>
      <c r="D889" s="12"/>
      <c r="E889" s="12">
        <v>3</v>
      </c>
      <c r="F889" s="12">
        <v>0</v>
      </c>
      <c r="G889" s="12">
        <v>0</v>
      </c>
      <c r="H889" s="12">
        <v>1</v>
      </c>
      <c r="I889" s="12"/>
      <c r="J889" s="12"/>
      <c r="K889" s="12"/>
      <c r="L889" s="12"/>
      <c r="M889" s="12"/>
      <c r="N889" s="12"/>
      <c r="O889" s="12"/>
      <c r="P889" s="12">
        <v>1</v>
      </c>
      <c r="Q889" s="12">
        <v>178</v>
      </c>
      <c r="R889" s="12">
        <v>201601</v>
      </c>
      <c r="S889" s="12">
        <v>112</v>
      </c>
      <c r="T889" s="12" t="s">
        <v>4643</v>
      </c>
      <c r="U889" s="12" t="s">
        <v>4840</v>
      </c>
    </row>
    <row r="890" spans="1:21">
      <c r="A890" s="12">
        <v>69310</v>
      </c>
      <c r="B890" s="12">
        <v>2</v>
      </c>
      <c r="C890" s="12">
        <v>97.4</v>
      </c>
      <c r="D890" s="12"/>
      <c r="E890" s="12">
        <v>3</v>
      </c>
      <c r="F890" s="12">
        <v>0</v>
      </c>
      <c r="G890" s="12">
        <v>0</v>
      </c>
      <c r="H890" s="12">
        <v>1</v>
      </c>
      <c r="I890" s="12"/>
      <c r="J890" s="12"/>
      <c r="K890" s="12"/>
      <c r="L890" s="12"/>
      <c r="M890" s="12"/>
      <c r="N890" s="12"/>
      <c r="O890" s="12"/>
      <c r="P890" s="12">
        <v>1</v>
      </c>
      <c r="Q890" s="12">
        <v>178</v>
      </c>
      <c r="R890" s="12">
        <v>201601</v>
      </c>
      <c r="S890" s="12">
        <v>112</v>
      </c>
      <c r="T890" s="12" t="s">
        <v>4643</v>
      </c>
      <c r="U890" s="12" t="s">
        <v>4841</v>
      </c>
    </row>
    <row r="891" spans="1:21">
      <c r="A891" s="12">
        <v>69310</v>
      </c>
      <c r="B891" s="12">
        <v>2</v>
      </c>
      <c r="C891" s="12">
        <v>109.4</v>
      </c>
      <c r="D891" s="12"/>
      <c r="E891" s="12">
        <v>3</v>
      </c>
      <c r="F891" s="12">
        <v>4</v>
      </c>
      <c r="G891" s="12">
        <v>1</v>
      </c>
      <c r="H891" s="12">
        <v>6</v>
      </c>
      <c r="I891" s="12"/>
      <c r="J891" s="12"/>
      <c r="K891" s="12"/>
      <c r="L891" s="12"/>
      <c r="M891" s="12"/>
      <c r="N891" s="12"/>
      <c r="O891" s="12"/>
      <c r="P891" s="12">
        <v>1</v>
      </c>
      <c r="Q891" s="12">
        <v>178</v>
      </c>
      <c r="R891" s="12">
        <v>201601</v>
      </c>
      <c r="S891" s="12">
        <v>112</v>
      </c>
      <c r="T891" s="12" t="s">
        <v>4643</v>
      </c>
      <c r="U891" s="12" t="s">
        <v>4842</v>
      </c>
    </row>
    <row r="892" spans="1:21">
      <c r="A892" s="12">
        <v>69310</v>
      </c>
      <c r="B892" s="12">
        <v>2</v>
      </c>
      <c r="C892" s="12">
        <v>105.5</v>
      </c>
      <c r="D892" s="12"/>
      <c r="E892" s="12">
        <v>3</v>
      </c>
      <c r="F892" s="12">
        <v>0</v>
      </c>
      <c r="G892" s="12">
        <v>0</v>
      </c>
      <c r="H892" s="12">
        <v>1</v>
      </c>
      <c r="I892" s="12"/>
      <c r="J892" s="12"/>
      <c r="K892" s="12"/>
      <c r="L892" s="12"/>
      <c r="M892" s="12"/>
      <c r="N892" s="12"/>
      <c r="O892" s="12"/>
      <c r="P892" s="12">
        <v>1</v>
      </c>
      <c r="Q892" s="12">
        <v>178</v>
      </c>
      <c r="R892" s="12">
        <v>201601</v>
      </c>
      <c r="S892" s="12">
        <v>112</v>
      </c>
      <c r="T892" s="12" t="s">
        <v>4643</v>
      </c>
      <c r="U892" s="12" t="s">
        <v>4843</v>
      </c>
    </row>
    <row r="893" spans="1:21">
      <c r="A893" s="12">
        <v>69310</v>
      </c>
      <c r="B893" s="12">
        <v>2</v>
      </c>
      <c r="C893" s="12">
        <v>101.8</v>
      </c>
      <c r="D893" s="12"/>
      <c r="E893" s="12">
        <v>3</v>
      </c>
      <c r="F893" s="12">
        <v>0</v>
      </c>
      <c r="G893" s="12">
        <v>0</v>
      </c>
      <c r="H893" s="12">
        <v>1</v>
      </c>
      <c r="I893" s="12"/>
      <c r="J893" s="12"/>
      <c r="K893" s="12"/>
      <c r="L893" s="12"/>
      <c r="M893" s="12"/>
      <c r="N893" s="12"/>
      <c r="O893" s="12"/>
      <c r="P893" s="12">
        <v>1</v>
      </c>
      <c r="Q893" s="12">
        <v>178</v>
      </c>
      <c r="R893" s="12">
        <v>201601</v>
      </c>
      <c r="S893" s="12">
        <v>112</v>
      </c>
      <c r="T893" s="12" t="s">
        <v>4643</v>
      </c>
      <c r="U893" s="12" t="s">
        <v>4844</v>
      </c>
    </row>
    <row r="894" spans="1:21">
      <c r="A894" s="12">
        <v>69310</v>
      </c>
      <c r="B894" s="12">
        <v>2</v>
      </c>
      <c r="C894" s="12">
        <v>94.6</v>
      </c>
      <c r="D894" s="12"/>
      <c r="E894" s="12">
        <v>3</v>
      </c>
      <c r="F894" s="12">
        <v>0</v>
      </c>
      <c r="G894" s="12">
        <v>0</v>
      </c>
      <c r="H894" s="12">
        <v>1</v>
      </c>
      <c r="I894" s="12"/>
      <c r="J894" s="12"/>
      <c r="K894" s="12"/>
      <c r="L894" s="12"/>
      <c r="M894" s="12"/>
      <c r="N894" s="12"/>
      <c r="O894" s="12"/>
      <c r="P894" s="12">
        <v>1</v>
      </c>
      <c r="Q894" s="12">
        <v>178</v>
      </c>
      <c r="R894" s="12">
        <v>201601</v>
      </c>
      <c r="S894" s="12">
        <v>112</v>
      </c>
      <c r="T894" s="12" t="s">
        <v>4643</v>
      </c>
      <c r="U894" s="12" t="s">
        <v>4845</v>
      </c>
    </row>
    <row r="895" spans="1:21">
      <c r="A895" s="12">
        <v>69310</v>
      </c>
      <c r="B895" s="12">
        <v>2</v>
      </c>
      <c r="C895" s="12">
        <v>88.2</v>
      </c>
      <c r="D895" s="12"/>
      <c r="E895" s="12">
        <v>2</v>
      </c>
      <c r="F895" s="12">
        <v>0</v>
      </c>
      <c r="G895" s="12">
        <v>0</v>
      </c>
      <c r="H895" s="12">
        <v>1</v>
      </c>
      <c r="I895" s="12"/>
      <c r="J895" s="12"/>
      <c r="K895" s="12"/>
      <c r="L895" s="12"/>
      <c r="M895" s="12"/>
      <c r="N895" s="12"/>
      <c r="O895" s="12"/>
      <c r="P895" s="12">
        <v>1</v>
      </c>
      <c r="Q895" s="12">
        <v>178</v>
      </c>
      <c r="R895" s="12">
        <v>201601</v>
      </c>
      <c r="S895" s="12">
        <v>112</v>
      </c>
      <c r="T895" s="12" t="s">
        <v>4643</v>
      </c>
      <c r="U895" s="12" t="s">
        <v>4846</v>
      </c>
    </row>
    <row r="896" spans="1:21">
      <c r="A896" s="12">
        <v>69332</v>
      </c>
      <c r="B896" s="12">
        <v>1</v>
      </c>
      <c r="C896" s="12">
        <v>131.4</v>
      </c>
      <c r="D896" s="12"/>
      <c r="E896" s="12">
        <v>3</v>
      </c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>
        <v>1</v>
      </c>
      <c r="Q896" s="12">
        <v>178</v>
      </c>
      <c r="R896" s="12">
        <v>201601</v>
      </c>
      <c r="S896" s="12">
        <v>112</v>
      </c>
      <c r="T896" s="12" t="s">
        <v>4643</v>
      </c>
      <c r="U896" s="12" t="s">
        <v>4847</v>
      </c>
    </row>
    <row r="897" spans="1:21">
      <c r="A897" s="12">
        <v>69300</v>
      </c>
      <c r="B897" s="12">
        <v>1</v>
      </c>
      <c r="C897" s="12">
        <v>40.5</v>
      </c>
      <c r="D897" s="12"/>
      <c r="E897" s="12">
        <v>2</v>
      </c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>
        <v>1</v>
      </c>
      <c r="Q897" s="12">
        <v>178</v>
      </c>
      <c r="R897" s="12">
        <v>201601</v>
      </c>
      <c r="S897" s="12">
        <v>112</v>
      </c>
      <c r="T897" s="12" t="s">
        <v>4643</v>
      </c>
      <c r="U897" s="12" t="s">
        <v>4848</v>
      </c>
    </row>
    <row r="898" spans="1:21">
      <c r="A898" s="12">
        <v>69300</v>
      </c>
      <c r="B898" s="12">
        <v>1</v>
      </c>
      <c r="C898" s="12">
        <v>58.6</v>
      </c>
      <c r="D898" s="12"/>
      <c r="E898" s="12">
        <v>2</v>
      </c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>
        <v>1</v>
      </c>
      <c r="Q898" s="12">
        <v>178</v>
      </c>
      <c r="R898" s="12">
        <v>201601</v>
      </c>
      <c r="S898" s="12">
        <v>112</v>
      </c>
      <c r="T898" s="12" t="s">
        <v>4643</v>
      </c>
      <c r="U898" s="12" t="s">
        <v>4849</v>
      </c>
    </row>
    <row r="899" spans="1:21">
      <c r="A899" s="12">
        <v>69300</v>
      </c>
      <c r="B899" s="12">
        <v>1</v>
      </c>
      <c r="C899" s="12">
        <v>52</v>
      </c>
      <c r="D899" s="12"/>
      <c r="E899" s="12">
        <v>3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>
        <v>1</v>
      </c>
      <c r="Q899" s="12">
        <v>178</v>
      </c>
      <c r="R899" s="12">
        <v>201601</v>
      </c>
      <c r="S899" s="12">
        <v>112</v>
      </c>
      <c r="T899" s="12" t="s">
        <v>4643</v>
      </c>
      <c r="U899" s="12" t="s">
        <v>4850</v>
      </c>
    </row>
    <row r="900" spans="1:21">
      <c r="A900" s="12">
        <v>69300</v>
      </c>
      <c r="B900" s="12">
        <v>1</v>
      </c>
      <c r="C900" s="12">
        <v>106.4</v>
      </c>
      <c r="D900" s="12"/>
      <c r="E900" s="12">
        <v>2</v>
      </c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>
        <v>1</v>
      </c>
      <c r="Q900" s="12">
        <v>178</v>
      </c>
      <c r="R900" s="12">
        <v>201601</v>
      </c>
      <c r="S900" s="12">
        <v>112</v>
      </c>
      <c r="T900" s="12" t="s">
        <v>4643</v>
      </c>
      <c r="U900" s="12" t="s">
        <v>4851</v>
      </c>
    </row>
    <row r="901" spans="1:21">
      <c r="A901" s="12">
        <v>69300</v>
      </c>
      <c r="B901" s="12">
        <v>1</v>
      </c>
      <c r="C901" s="12">
        <v>79.099999999999994</v>
      </c>
      <c r="D901" s="12"/>
      <c r="E901" s="12">
        <v>2</v>
      </c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>
        <v>1</v>
      </c>
      <c r="Q901" s="12">
        <v>178</v>
      </c>
      <c r="R901" s="12">
        <v>201601</v>
      </c>
      <c r="S901" s="12">
        <v>112</v>
      </c>
      <c r="T901" s="12" t="s">
        <v>4643</v>
      </c>
      <c r="U901" s="12" t="s">
        <v>4852</v>
      </c>
    </row>
    <row r="902" spans="1:21">
      <c r="A902" s="12">
        <v>69300</v>
      </c>
      <c r="B902" s="12">
        <v>1</v>
      </c>
      <c r="C902" s="12">
        <v>24.8</v>
      </c>
      <c r="D902" s="12"/>
      <c r="E902" s="12">
        <v>2</v>
      </c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>
        <v>1</v>
      </c>
      <c r="Q902" s="12">
        <v>178</v>
      </c>
      <c r="R902" s="12">
        <v>201601</v>
      </c>
      <c r="S902" s="12">
        <v>112</v>
      </c>
      <c r="T902" s="12" t="s">
        <v>4643</v>
      </c>
      <c r="U902" s="12" t="s">
        <v>4853</v>
      </c>
    </row>
    <row r="903" spans="1:21">
      <c r="A903" s="12">
        <v>69300</v>
      </c>
      <c r="B903" s="12">
        <v>1</v>
      </c>
      <c r="C903" s="12">
        <v>14.7</v>
      </c>
      <c r="D903" s="12"/>
      <c r="E903" s="12">
        <v>2</v>
      </c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>
        <v>1</v>
      </c>
      <c r="Q903" s="12">
        <v>178</v>
      </c>
      <c r="R903" s="12">
        <v>201601</v>
      </c>
      <c r="S903" s="12">
        <v>112</v>
      </c>
      <c r="T903" s="12" t="s">
        <v>4643</v>
      </c>
      <c r="U903" s="12" t="s">
        <v>4854</v>
      </c>
    </row>
    <row r="904" spans="1:21">
      <c r="A904" s="12">
        <v>69300</v>
      </c>
      <c r="B904" s="12">
        <v>1</v>
      </c>
      <c r="C904" s="12">
        <v>59</v>
      </c>
      <c r="D904" s="12"/>
      <c r="E904" s="12">
        <v>2</v>
      </c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>
        <v>1</v>
      </c>
      <c r="Q904" s="12">
        <v>178</v>
      </c>
      <c r="R904" s="12">
        <v>201601</v>
      </c>
      <c r="S904" s="12">
        <v>112</v>
      </c>
      <c r="T904" s="12" t="s">
        <v>4643</v>
      </c>
      <c r="U904" s="12" t="s">
        <v>4855</v>
      </c>
    </row>
    <row r="905" spans="1:21">
      <c r="A905" s="12">
        <v>69300</v>
      </c>
      <c r="B905" s="12">
        <v>1</v>
      </c>
      <c r="C905" s="12">
        <v>100.2</v>
      </c>
      <c r="D905" s="12"/>
      <c r="E905" s="12">
        <v>2</v>
      </c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>
        <v>1</v>
      </c>
      <c r="Q905" s="12">
        <v>178</v>
      </c>
      <c r="R905" s="12">
        <v>201601</v>
      </c>
      <c r="S905" s="12">
        <v>112</v>
      </c>
      <c r="T905" s="12" t="s">
        <v>4643</v>
      </c>
      <c r="U905" s="12" t="s">
        <v>4856</v>
      </c>
    </row>
    <row r="906" spans="1:21">
      <c r="A906" s="12">
        <v>69300</v>
      </c>
      <c r="B906" s="12">
        <v>1</v>
      </c>
      <c r="C906" s="12">
        <v>153.1</v>
      </c>
      <c r="D906" s="12"/>
      <c r="E906" s="12">
        <v>3</v>
      </c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>
        <v>1</v>
      </c>
      <c r="Q906" s="12">
        <v>178</v>
      </c>
      <c r="R906" s="12">
        <v>201601</v>
      </c>
      <c r="S906" s="12">
        <v>112</v>
      </c>
      <c r="T906" s="12" t="s">
        <v>4643</v>
      </c>
      <c r="U906" s="12" t="s">
        <v>4857</v>
      </c>
    </row>
    <row r="907" spans="1:21">
      <c r="A907" s="12">
        <v>69300</v>
      </c>
      <c r="B907" s="12">
        <v>1</v>
      </c>
      <c r="C907" s="12">
        <v>122.7</v>
      </c>
      <c r="D907" s="12"/>
      <c r="E907" s="12">
        <v>2</v>
      </c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>
        <v>1</v>
      </c>
      <c r="Q907" s="12">
        <v>178</v>
      </c>
      <c r="R907" s="12">
        <v>201601</v>
      </c>
      <c r="S907" s="12">
        <v>112</v>
      </c>
      <c r="T907" s="12" t="s">
        <v>4643</v>
      </c>
      <c r="U907" s="12" t="s">
        <v>4858</v>
      </c>
    </row>
    <row r="908" spans="1:21">
      <c r="A908" s="12">
        <v>69300</v>
      </c>
      <c r="B908" s="12">
        <v>1</v>
      </c>
      <c r="C908" s="12">
        <v>145.6</v>
      </c>
      <c r="D908" s="12"/>
      <c r="E908" s="12">
        <v>3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>
        <v>1</v>
      </c>
      <c r="Q908" s="12">
        <v>178</v>
      </c>
      <c r="R908" s="12">
        <v>201601</v>
      </c>
      <c r="S908" s="12">
        <v>112</v>
      </c>
      <c r="T908" s="12" t="s">
        <v>4643</v>
      </c>
      <c r="U908" s="12" t="s">
        <v>4859</v>
      </c>
    </row>
    <row r="909" spans="1:21">
      <c r="A909" s="12">
        <v>69300</v>
      </c>
      <c r="B909" s="12">
        <v>2</v>
      </c>
      <c r="C909" s="12">
        <v>53.4</v>
      </c>
      <c r="D909" s="12"/>
      <c r="E909" s="12">
        <v>2</v>
      </c>
      <c r="F909" s="12">
        <v>0</v>
      </c>
      <c r="G909" s="12">
        <v>0</v>
      </c>
      <c r="H909" s="12">
        <v>0</v>
      </c>
      <c r="I909" s="12"/>
      <c r="J909" s="12"/>
      <c r="K909" s="12"/>
      <c r="L909" s="12"/>
      <c r="M909" s="12"/>
      <c r="N909" s="12"/>
      <c r="O909" s="12"/>
      <c r="P909" s="12">
        <v>1</v>
      </c>
      <c r="Q909" s="12">
        <v>178</v>
      </c>
      <c r="R909" s="12">
        <v>201601</v>
      </c>
      <c r="S909" s="12">
        <v>112</v>
      </c>
      <c r="T909" s="12" t="s">
        <v>4643</v>
      </c>
      <c r="U909" s="12" t="s">
        <v>4860</v>
      </c>
    </row>
    <row r="910" spans="1:21">
      <c r="A910" s="12">
        <v>69300</v>
      </c>
      <c r="B910" s="12">
        <v>2</v>
      </c>
      <c r="C910" s="12">
        <v>53.4</v>
      </c>
      <c r="D910" s="12"/>
      <c r="E910" s="12">
        <v>2</v>
      </c>
      <c r="F910" s="12">
        <v>0</v>
      </c>
      <c r="G910" s="12">
        <v>0</v>
      </c>
      <c r="H910" s="12">
        <v>0</v>
      </c>
      <c r="I910" s="12"/>
      <c r="J910" s="12"/>
      <c r="K910" s="12"/>
      <c r="L910" s="12"/>
      <c r="M910" s="12"/>
      <c r="N910" s="12"/>
      <c r="O910" s="12"/>
      <c r="P910" s="12">
        <v>1</v>
      </c>
      <c r="Q910" s="12">
        <v>178</v>
      </c>
      <c r="R910" s="12">
        <v>201601</v>
      </c>
      <c r="S910" s="12">
        <v>112</v>
      </c>
      <c r="T910" s="12" t="s">
        <v>4643</v>
      </c>
      <c r="U910" s="12" t="s">
        <v>4861</v>
      </c>
    </row>
    <row r="911" spans="1:21">
      <c r="A911" s="12">
        <v>69300</v>
      </c>
      <c r="B911" s="12">
        <v>2</v>
      </c>
      <c r="C911" s="12">
        <v>58.5</v>
      </c>
      <c r="D911" s="12"/>
      <c r="E911" s="12">
        <v>2</v>
      </c>
      <c r="F911" s="12">
        <v>0</v>
      </c>
      <c r="G911" s="12">
        <v>0</v>
      </c>
      <c r="H911" s="12">
        <v>0</v>
      </c>
      <c r="I911" s="12"/>
      <c r="J911" s="12"/>
      <c r="K911" s="12"/>
      <c r="L911" s="12"/>
      <c r="M911" s="12"/>
      <c r="N911" s="12"/>
      <c r="O911" s="12"/>
      <c r="P911" s="12">
        <v>1</v>
      </c>
      <c r="Q911" s="12">
        <v>178</v>
      </c>
      <c r="R911" s="12">
        <v>201601</v>
      </c>
      <c r="S911" s="12">
        <v>112</v>
      </c>
      <c r="T911" s="12" t="s">
        <v>4643</v>
      </c>
      <c r="U911" s="12" t="s">
        <v>4862</v>
      </c>
    </row>
    <row r="912" spans="1:21">
      <c r="A912" s="12">
        <v>69300</v>
      </c>
      <c r="B912" s="12">
        <v>2</v>
      </c>
      <c r="C912" s="12">
        <v>29.1</v>
      </c>
      <c r="D912" s="12"/>
      <c r="E912" s="12">
        <v>2</v>
      </c>
      <c r="F912" s="12">
        <v>0</v>
      </c>
      <c r="G912" s="12">
        <v>0</v>
      </c>
      <c r="H912" s="12">
        <v>0</v>
      </c>
      <c r="I912" s="12"/>
      <c r="J912" s="12"/>
      <c r="K912" s="12"/>
      <c r="L912" s="12"/>
      <c r="M912" s="12"/>
      <c r="N912" s="12"/>
      <c r="O912" s="12"/>
      <c r="P912" s="12">
        <v>1</v>
      </c>
      <c r="Q912" s="12">
        <v>178</v>
      </c>
      <c r="R912" s="12">
        <v>201601</v>
      </c>
      <c r="S912" s="12">
        <v>112</v>
      </c>
      <c r="T912" s="12" t="s">
        <v>4643</v>
      </c>
      <c r="U912" s="12" t="s">
        <v>4863</v>
      </c>
    </row>
    <row r="913" spans="1:21">
      <c r="A913" s="12">
        <v>69300</v>
      </c>
      <c r="B913" s="12">
        <v>2</v>
      </c>
      <c r="C913" s="12">
        <v>42.6</v>
      </c>
      <c r="D913" s="12"/>
      <c r="E913" s="12">
        <v>2</v>
      </c>
      <c r="F913" s="12">
        <v>0</v>
      </c>
      <c r="G913" s="12">
        <v>0</v>
      </c>
      <c r="H913" s="12">
        <v>0</v>
      </c>
      <c r="I913" s="12"/>
      <c r="J913" s="12"/>
      <c r="K913" s="12"/>
      <c r="L913" s="12"/>
      <c r="M913" s="12"/>
      <c r="N913" s="12"/>
      <c r="O913" s="12"/>
      <c r="P913" s="12">
        <v>1</v>
      </c>
      <c r="Q913" s="12">
        <v>178</v>
      </c>
      <c r="R913" s="12">
        <v>201601</v>
      </c>
      <c r="S913" s="12">
        <v>112</v>
      </c>
      <c r="T913" s="12" t="s">
        <v>4643</v>
      </c>
      <c r="U913" s="12" t="s">
        <v>4864</v>
      </c>
    </row>
    <row r="914" spans="1:21">
      <c r="A914" s="12">
        <v>69300</v>
      </c>
      <c r="B914" s="12">
        <v>2</v>
      </c>
      <c r="C914" s="12">
        <v>61.7</v>
      </c>
      <c r="D914" s="12"/>
      <c r="E914" s="12">
        <v>2</v>
      </c>
      <c r="F914" s="12">
        <v>0</v>
      </c>
      <c r="G914" s="12">
        <v>0</v>
      </c>
      <c r="H914" s="12">
        <v>0</v>
      </c>
      <c r="I914" s="12"/>
      <c r="J914" s="12"/>
      <c r="K914" s="12"/>
      <c r="L914" s="12"/>
      <c r="M914" s="12"/>
      <c r="N914" s="12"/>
      <c r="O914" s="12"/>
      <c r="P914" s="12">
        <v>1</v>
      </c>
      <c r="Q914" s="12">
        <v>178</v>
      </c>
      <c r="R914" s="12">
        <v>201601</v>
      </c>
      <c r="S914" s="12">
        <v>112</v>
      </c>
      <c r="T914" s="12" t="s">
        <v>4643</v>
      </c>
      <c r="U914" s="12" t="s">
        <v>4865</v>
      </c>
    </row>
    <row r="915" spans="1:21">
      <c r="A915" s="12">
        <v>69300</v>
      </c>
      <c r="B915" s="12">
        <v>2</v>
      </c>
      <c r="C915" s="12">
        <v>96.6</v>
      </c>
      <c r="D915" s="12"/>
      <c r="E915" s="12">
        <v>3</v>
      </c>
      <c r="F915" s="12">
        <v>0</v>
      </c>
      <c r="G915" s="12">
        <v>0</v>
      </c>
      <c r="H915" s="12">
        <v>1</v>
      </c>
      <c r="I915" s="12"/>
      <c r="J915" s="12"/>
      <c r="K915" s="12"/>
      <c r="L915" s="12"/>
      <c r="M915" s="12"/>
      <c r="N915" s="12"/>
      <c r="O915" s="12"/>
      <c r="P915" s="12">
        <v>1</v>
      </c>
      <c r="Q915" s="12">
        <v>178</v>
      </c>
      <c r="R915" s="12">
        <v>201601</v>
      </c>
      <c r="S915" s="12">
        <v>112</v>
      </c>
      <c r="T915" s="12" t="s">
        <v>4643</v>
      </c>
      <c r="U915" s="12" t="s">
        <v>4866</v>
      </c>
    </row>
    <row r="916" spans="1:21">
      <c r="A916" s="12">
        <v>69300</v>
      </c>
      <c r="B916" s="12">
        <v>2</v>
      </c>
      <c r="C916" s="12">
        <v>77.400000000000006</v>
      </c>
      <c r="D916" s="12"/>
      <c r="E916" s="12">
        <v>3</v>
      </c>
      <c r="F916" s="12">
        <v>0</v>
      </c>
      <c r="G916" s="12">
        <v>0</v>
      </c>
      <c r="H916" s="12">
        <v>1</v>
      </c>
      <c r="I916" s="12"/>
      <c r="J916" s="12"/>
      <c r="K916" s="12"/>
      <c r="L916" s="12"/>
      <c r="M916" s="12"/>
      <c r="N916" s="12"/>
      <c r="O916" s="12"/>
      <c r="P916" s="12">
        <v>1</v>
      </c>
      <c r="Q916" s="12">
        <v>178</v>
      </c>
      <c r="R916" s="12">
        <v>201601</v>
      </c>
      <c r="S916" s="12">
        <v>112</v>
      </c>
      <c r="T916" s="12" t="s">
        <v>4643</v>
      </c>
      <c r="U916" s="12" t="s">
        <v>4867</v>
      </c>
    </row>
    <row r="917" spans="1:21">
      <c r="A917" s="12">
        <v>69300</v>
      </c>
      <c r="B917" s="12">
        <v>2</v>
      </c>
      <c r="C917" s="12">
        <v>82.9</v>
      </c>
      <c r="D917" s="12"/>
      <c r="E917" s="12">
        <v>3</v>
      </c>
      <c r="F917" s="12">
        <v>0</v>
      </c>
      <c r="G917" s="12">
        <v>0</v>
      </c>
      <c r="H917" s="12">
        <v>1</v>
      </c>
      <c r="I917" s="12"/>
      <c r="J917" s="12"/>
      <c r="K917" s="12"/>
      <c r="L917" s="12"/>
      <c r="M917" s="12"/>
      <c r="N917" s="12"/>
      <c r="O917" s="12"/>
      <c r="P917" s="12">
        <v>1</v>
      </c>
      <c r="Q917" s="12">
        <v>178</v>
      </c>
      <c r="R917" s="12">
        <v>201601</v>
      </c>
      <c r="S917" s="12">
        <v>112</v>
      </c>
      <c r="T917" s="12" t="s">
        <v>4643</v>
      </c>
      <c r="U917" s="12" t="s">
        <v>4868</v>
      </c>
    </row>
    <row r="918" spans="1:21">
      <c r="A918" s="12">
        <v>69300</v>
      </c>
      <c r="B918" s="12">
        <v>2</v>
      </c>
      <c r="C918" s="12">
        <v>89.3</v>
      </c>
      <c r="D918" s="12"/>
      <c r="E918" s="12">
        <v>3</v>
      </c>
      <c r="F918" s="12">
        <v>0</v>
      </c>
      <c r="G918" s="12">
        <v>0</v>
      </c>
      <c r="H918" s="12">
        <v>1</v>
      </c>
      <c r="I918" s="12"/>
      <c r="J918" s="12"/>
      <c r="K918" s="12"/>
      <c r="L918" s="12"/>
      <c r="M918" s="12"/>
      <c r="N918" s="12"/>
      <c r="O918" s="12"/>
      <c r="P918" s="12">
        <v>1</v>
      </c>
      <c r="Q918" s="12">
        <v>178</v>
      </c>
      <c r="R918" s="12">
        <v>201601</v>
      </c>
      <c r="S918" s="12">
        <v>112</v>
      </c>
      <c r="T918" s="12" t="s">
        <v>4643</v>
      </c>
      <c r="U918" s="12" t="s">
        <v>4869</v>
      </c>
    </row>
    <row r="919" spans="1:21">
      <c r="A919" s="12">
        <v>69300</v>
      </c>
      <c r="B919" s="12">
        <v>2</v>
      </c>
      <c r="C919" s="12">
        <v>93.4</v>
      </c>
      <c r="D919" s="12"/>
      <c r="E919" s="12">
        <v>3</v>
      </c>
      <c r="F919" s="12">
        <v>0</v>
      </c>
      <c r="G919" s="12">
        <v>0</v>
      </c>
      <c r="H919" s="12">
        <v>1</v>
      </c>
      <c r="I919" s="12"/>
      <c r="J919" s="12"/>
      <c r="K919" s="12"/>
      <c r="L919" s="12"/>
      <c r="M919" s="12"/>
      <c r="N919" s="12"/>
      <c r="O919" s="12"/>
      <c r="P919" s="12">
        <v>1</v>
      </c>
      <c r="Q919" s="12">
        <v>178</v>
      </c>
      <c r="R919" s="12">
        <v>201601</v>
      </c>
      <c r="S919" s="12">
        <v>112</v>
      </c>
      <c r="T919" s="12" t="s">
        <v>4643</v>
      </c>
      <c r="U919" s="12" t="s">
        <v>4870</v>
      </c>
    </row>
    <row r="920" spans="1:21">
      <c r="A920" s="12">
        <v>69300</v>
      </c>
      <c r="B920" s="12">
        <v>2</v>
      </c>
      <c r="C920" s="12">
        <v>90.6</v>
      </c>
      <c r="D920" s="12"/>
      <c r="E920" s="12">
        <v>2</v>
      </c>
      <c r="F920" s="12">
        <v>3</v>
      </c>
      <c r="G920" s="12">
        <v>2</v>
      </c>
      <c r="H920" s="12">
        <v>5</v>
      </c>
      <c r="I920" s="12"/>
      <c r="J920" s="12"/>
      <c r="K920" s="12"/>
      <c r="L920" s="12"/>
      <c r="M920" s="12"/>
      <c r="N920" s="12"/>
      <c r="O920" s="12"/>
      <c r="P920" s="12">
        <v>1</v>
      </c>
      <c r="Q920" s="12">
        <v>178</v>
      </c>
      <c r="R920" s="12">
        <v>201601</v>
      </c>
      <c r="S920" s="12">
        <v>112</v>
      </c>
      <c r="T920" s="12" t="s">
        <v>4643</v>
      </c>
      <c r="U920" s="12" t="s">
        <v>4871</v>
      </c>
    </row>
    <row r="921" spans="1:21">
      <c r="A921" s="12">
        <v>69310</v>
      </c>
      <c r="B921" s="12">
        <v>1</v>
      </c>
      <c r="C921" s="12">
        <v>137.6</v>
      </c>
      <c r="D921" s="12"/>
      <c r="E921" s="12">
        <v>2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>
        <v>1</v>
      </c>
      <c r="Q921" s="12">
        <v>178</v>
      </c>
      <c r="R921" s="12">
        <v>201601</v>
      </c>
      <c r="S921" s="12">
        <v>113</v>
      </c>
      <c r="T921" s="12" t="s">
        <v>68</v>
      </c>
      <c r="U921" s="12" t="s">
        <v>4872</v>
      </c>
    </row>
    <row r="922" spans="1:21">
      <c r="A922" s="12">
        <v>69310</v>
      </c>
      <c r="B922" s="12">
        <v>1</v>
      </c>
      <c r="C922" s="12">
        <v>25.5</v>
      </c>
      <c r="D922" s="12"/>
      <c r="E922" s="12">
        <v>2</v>
      </c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>
        <v>1</v>
      </c>
      <c r="Q922" s="12">
        <v>178</v>
      </c>
      <c r="R922" s="12">
        <v>201601</v>
      </c>
      <c r="S922" s="12">
        <v>113</v>
      </c>
      <c r="T922" s="12" t="s">
        <v>68</v>
      </c>
      <c r="U922" s="12" t="s">
        <v>4873</v>
      </c>
    </row>
    <row r="923" spans="1:21">
      <c r="A923" s="12">
        <v>69310</v>
      </c>
      <c r="B923" s="12">
        <v>1</v>
      </c>
      <c r="C923" s="12">
        <v>70.7</v>
      </c>
      <c r="D923" s="12"/>
      <c r="E923" s="12">
        <v>2</v>
      </c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>
        <v>1</v>
      </c>
      <c r="Q923" s="12">
        <v>178</v>
      </c>
      <c r="R923" s="12">
        <v>201601</v>
      </c>
      <c r="S923" s="12">
        <v>113</v>
      </c>
      <c r="T923" s="12" t="s">
        <v>68</v>
      </c>
      <c r="U923" s="12" t="s">
        <v>4874</v>
      </c>
    </row>
    <row r="924" spans="1:21">
      <c r="A924" s="12">
        <v>69310</v>
      </c>
      <c r="B924" s="12">
        <v>1</v>
      </c>
      <c r="C924" s="12">
        <v>99.5</v>
      </c>
      <c r="D924" s="12"/>
      <c r="E924" s="12">
        <v>2</v>
      </c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>
        <v>1</v>
      </c>
      <c r="Q924" s="12">
        <v>178</v>
      </c>
      <c r="R924" s="12">
        <v>201601</v>
      </c>
      <c r="S924" s="12">
        <v>113</v>
      </c>
      <c r="T924" s="12" t="s">
        <v>68</v>
      </c>
      <c r="U924" s="12" t="s">
        <v>4875</v>
      </c>
    </row>
    <row r="925" spans="1:21">
      <c r="A925" s="12">
        <v>69310</v>
      </c>
      <c r="B925" s="12">
        <v>1</v>
      </c>
      <c r="C925" s="12">
        <v>86</v>
      </c>
      <c r="D925" s="12"/>
      <c r="E925" s="12">
        <v>2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>
        <v>1</v>
      </c>
      <c r="Q925" s="12">
        <v>178</v>
      </c>
      <c r="R925" s="12">
        <v>201601</v>
      </c>
      <c r="S925" s="12">
        <v>113</v>
      </c>
      <c r="T925" s="12" t="s">
        <v>68</v>
      </c>
      <c r="U925" s="12" t="s">
        <v>4876</v>
      </c>
    </row>
    <row r="926" spans="1:21">
      <c r="A926" s="12">
        <v>69310</v>
      </c>
      <c r="B926" s="12">
        <v>1</v>
      </c>
      <c r="C926" s="12">
        <v>134.80000000000001</v>
      </c>
      <c r="D926" s="12"/>
      <c r="E926" s="12">
        <v>2</v>
      </c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>
        <v>1</v>
      </c>
      <c r="Q926" s="12">
        <v>178</v>
      </c>
      <c r="R926" s="12">
        <v>201601</v>
      </c>
      <c r="S926" s="12">
        <v>113</v>
      </c>
      <c r="T926" s="12" t="s">
        <v>68</v>
      </c>
      <c r="U926" s="12" t="s">
        <v>4877</v>
      </c>
    </row>
    <row r="927" spans="1:21">
      <c r="A927" s="12">
        <v>69310</v>
      </c>
      <c r="B927" s="12">
        <v>1</v>
      </c>
      <c r="C927" s="12">
        <v>98.5</v>
      </c>
      <c r="D927" s="12"/>
      <c r="E927" s="12">
        <v>2</v>
      </c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>
        <v>1</v>
      </c>
      <c r="Q927" s="12">
        <v>178</v>
      </c>
      <c r="R927" s="12">
        <v>201601</v>
      </c>
      <c r="S927" s="12">
        <v>113</v>
      </c>
      <c r="T927" s="12" t="s">
        <v>68</v>
      </c>
      <c r="U927" s="12" t="s">
        <v>4878</v>
      </c>
    </row>
    <row r="928" spans="1:21">
      <c r="A928" s="12">
        <v>69310</v>
      </c>
      <c r="B928" s="12">
        <v>2</v>
      </c>
      <c r="C928" s="12">
        <v>40.1</v>
      </c>
      <c r="D928" s="12"/>
      <c r="E928" s="12">
        <v>2</v>
      </c>
      <c r="F928" s="12">
        <v>0</v>
      </c>
      <c r="G928" s="12">
        <v>0</v>
      </c>
      <c r="H928" s="12">
        <v>0</v>
      </c>
      <c r="I928" s="12"/>
      <c r="J928" s="12"/>
      <c r="K928" s="12"/>
      <c r="L928" s="12"/>
      <c r="M928" s="12"/>
      <c r="N928" s="12"/>
      <c r="O928" s="12"/>
      <c r="P928" s="12">
        <v>1</v>
      </c>
      <c r="Q928" s="12">
        <v>178</v>
      </c>
      <c r="R928" s="12">
        <v>201601</v>
      </c>
      <c r="S928" s="12">
        <v>113</v>
      </c>
      <c r="T928" s="12" t="s">
        <v>68</v>
      </c>
      <c r="U928" s="12" t="s">
        <v>4879</v>
      </c>
    </row>
    <row r="929" spans="1:21">
      <c r="A929" s="12">
        <v>69310</v>
      </c>
      <c r="B929" s="12">
        <v>2</v>
      </c>
      <c r="C929" s="12">
        <v>80</v>
      </c>
      <c r="D929" s="12"/>
      <c r="E929" s="12">
        <v>2</v>
      </c>
      <c r="F929" s="12">
        <v>0</v>
      </c>
      <c r="G929" s="12">
        <v>0</v>
      </c>
      <c r="H929" s="12">
        <v>0</v>
      </c>
      <c r="I929" s="12"/>
      <c r="J929" s="12"/>
      <c r="K929" s="12"/>
      <c r="L929" s="12"/>
      <c r="M929" s="12"/>
      <c r="N929" s="12"/>
      <c r="O929" s="12"/>
      <c r="P929" s="12">
        <v>1</v>
      </c>
      <c r="Q929" s="12">
        <v>178</v>
      </c>
      <c r="R929" s="12">
        <v>201601</v>
      </c>
      <c r="S929" s="12">
        <v>113</v>
      </c>
      <c r="T929" s="12" t="s">
        <v>68</v>
      </c>
      <c r="U929" s="12" t="s">
        <v>4880</v>
      </c>
    </row>
    <row r="930" spans="1:21">
      <c r="A930" s="12">
        <v>69310</v>
      </c>
      <c r="B930" s="12">
        <v>2</v>
      </c>
      <c r="C930" s="12">
        <v>73.5</v>
      </c>
      <c r="D930" s="12"/>
      <c r="E930" s="12">
        <v>2</v>
      </c>
      <c r="F930" s="12">
        <v>0</v>
      </c>
      <c r="G930" s="12">
        <v>0</v>
      </c>
      <c r="H930" s="12">
        <v>0</v>
      </c>
      <c r="I930" s="12"/>
      <c r="J930" s="12"/>
      <c r="K930" s="12"/>
      <c r="L930" s="12"/>
      <c r="M930" s="12"/>
      <c r="N930" s="12"/>
      <c r="O930" s="12"/>
      <c r="P930" s="12">
        <v>1</v>
      </c>
      <c r="Q930" s="12">
        <v>178</v>
      </c>
      <c r="R930" s="12">
        <v>201601</v>
      </c>
      <c r="S930" s="12">
        <v>113</v>
      </c>
      <c r="T930" s="12" t="s">
        <v>68</v>
      </c>
      <c r="U930" s="12" t="s">
        <v>4881</v>
      </c>
    </row>
    <row r="931" spans="1:21">
      <c r="A931" s="12">
        <v>69310</v>
      </c>
      <c r="B931" s="12">
        <v>2</v>
      </c>
      <c r="C931" s="12">
        <v>81</v>
      </c>
      <c r="D931" s="12"/>
      <c r="E931" s="12">
        <v>2</v>
      </c>
      <c r="F931" s="12">
        <v>0</v>
      </c>
      <c r="G931" s="12">
        <v>0</v>
      </c>
      <c r="H931" s="12">
        <v>0</v>
      </c>
      <c r="I931" s="12"/>
      <c r="J931" s="12"/>
      <c r="K931" s="12"/>
      <c r="L931" s="12"/>
      <c r="M931" s="12"/>
      <c r="N931" s="12"/>
      <c r="O931" s="12"/>
      <c r="P931" s="12">
        <v>1</v>
      </c>
      <c r="Q931" s="12">
        <v>178</v>
      </c>
      <c r="R931" s="12">
        <v>201601</v>
      </c>
      <c r="S931" s="12">
        <v>113</v>
      </c>
      <c r="T931" s="12" t="s">
        <v>68</v>
      </c>
      <c r="U931" s="12" t="s">
        <v>4882</v>
      </c>
    </row>
    <row r="932" spans="1:21">
      <c r="A932" s="12">
        <v>69310</v>
      </c>
      <c r="B932" s="12">
        <v>2</v>
      </c>
      <c r="C932" s="12">
        <v>72.8</v>
      </c>
      <c r="D932" s="12"/>
      <c r="E932" s="12">
        <v>2</v>
      </c>
      <c r="F932" s="12">
        <v>0</v>
      </c>
      <c r="G932" s="12">
        <v>0</v>
      </c>
      <c r="H932" s="12">
        <v>0</v>
      </c>
      <c r="I932" s="12"/>
      <c r="J932" s="12"/>
      <c r="K932" s="12"/>
      <c r="L932" s="12"/>
      <c r="M932" s="12"/>
      <c r="N932" s="12"/>
      <c r="O932" s="12"/>
      <c r="P932" s="12">
        <v>1</v>
      </c>
      <c r="Q932" s="12">
        <v>178</v>
      </c>
      <c r="R932" s="12">
        <v>201601</v>
      </c>
      <c r="S932" s="12">
        <v>113</v>
      </c>
      <c r="T932" s="12" t="s">
        <v>68</v>
      </c>
      <c r="U932" s="12" t="s">
        <v>4883</v>
      </c>
    </row>
    <row r="933" spans="1:21">
      <c r="A933" s="12">
        <v>69310</v>
      </c>
      <c r="B933" s="12">
        <v>2</v>
      </c>
      <c r="C933" s="12">
        <v>86.3</v>
      </c>
      <c r="D933" s="12"/>
      <c r="E933" s="12">
        <v>2</v>
      </c>
      <c r="F933" s="12">
        <v>0</v>
      </c>
      <c r="G933" s="12">
        <v>0</v>
      </c>
      <c r="H933" s="12">
        <v>1</v>
      </c>
      <c r="I933" s="12"/>
      <c r="J933" s="12"/>
      <c r="K933" s="12"/>
      <c r="L933" s="12"/>
      <c r="M933" s="12"/>
      <c r="N933" s="12"/>
      <c r="O933" s="12"/>
      <c r="P933" s="12">
        <v>1</v>
      </c>
      <c r="Q933" s="12">
        <v>178</v>
      </c>
      <c r="R933" s="12">
        <v>201601</v>
      </c>
      <c r="S933" s="12">
        <v>113</v>
      </c>
      <c r="T933" s="12" t="s">
        <v>68</v>
      </c>
      <c r="U933" s="12" t="s">
        <v>4884</v>
      </c>
    </row>
    <row r="934" spans="1:21">
      <c r="A934" s="12">
        <v>69310</v>
      </c>
      <c r="B934" s="12">
        <v>2</v>
      </c>
      <c r="C934" s="12">
        <v>93.7</v>
      </c>
      <c r="D934" s="12"/>
      <c r="E934" s="12">
        <v>2</v>
      </c>
      <c r="F934" s="12">
        <v>0</v>
      </c>
      <c r="G934" s="12">
        <v>0</v>
      </c>
      <c r="H934" s="12">
        <v>1</v>
      </c>
      <c r="I934" s="12"/>
      <c r="J934" s="12"/>
      <c r="K934" s="12"/>
      <c r="L934" s="12"/>
      <c r="M934" s="12"/>
      <c r="N934" s="12"/>
      <c r="O934" s="12"/>
      <c r="P934" s="12">
        <v>1</v>
      </c>
      <c r="Q934" s="12">
        <v>178</v>
      </c>
      <c r="R934" s="12">
        <v>201601</v>
      </c>
      <c r="S934" s="12">
        <v>113</v>
      </c>
      <c r="T934" s="12" t="s">
        <v>68</v>
      </c>
      <c r="U934" s="12" t="s">
        <v>4885</v>
      </c>
    </row>
    <row r="935" spans="1:21">
      <c r="A935" s="12">
        <v>69310</v>
      </c>
      <c r="B935" s="12">
        <v>2</v>
      </c>
      <c r="C935" s="12">
        <v>83.7</v>
      </c>
      <c r="D935" s="12"/>
      <c r="E935" s="12">
        <v>2</v>
      </c>
      <c r="F935" s="12">
        <v>0</v>
      </c>
      <c r="G935" s="12">
        <v>0</v>
      </c>
      <c r="H935" s="12">
        <v>1</v>
      </c>
      <c r="I935" s="12"/>
      <c r="J935" s="12"/>
      <c r="K935" s="12"/>
      <c r="L935" s="12"/>
      <c r="M935" s="12"/>
      <c r="N935" s="12"/>
      <c r="O935" s="12"/>
      <c r="P935" s="12">
        <v>1</v>
      </c>
      <c r="Q935" s="12">
        <v>178</v>
      </c>
      <c r="R935" s="12">
        <v>201601</v>
      </c>
      <c r="S935" s="12">
        <v>113</v>
      </c>
      <c r="T935" s="12" t="s">
        <v>68</v>
      </c>
      <c r="U935" s="12" t="s">
        <v>4886</v>
      </c>
    </row>
    <row r="936" spans="1:21">
      <c r="A936" s="12">
        <v>69310</v>
      </c>
      <c r="B936" s="12">
        <v>2</v>
      </c>
      <c r="C936" s="12">
        <v>104.6</v>
      </c>
      <c r="D936" s="12"/>
      <c r="E936" s="12">
        <v>3</v>
      </c>
      <c r="F936" s="12">
        <v>0</v>
      </c>
      <c r="G936" s="12">
        <v>0</v>
      </c>
      <c r="H936" s="12">
        <v>1</v>
      </c>
      <c r="I936" s="12"/>
      <c r="J936" s="12"/>
      <c r="K936" s="12"/>
      <c r="L936" s="12"/>
      <c r="M936" s="12"/>
      <c r="N936" s="12"/>
      <c r="O936" s="12"/>
      <c r="P936" s="12">
        <v>1</v>
      </c>
      <c r="Q936" s="12">
        <v>178</v>
      </c>
      <c r="R936" s="12">
        <v>201601</v>
      </c>
      <c r="S936" s="12">
        <v>113</v>
      </c>
      <c r="T936" s="12" t="s">
        <v>68</v>
      </c>
      <c r="U936" s="12" t="s">
        <v>4887</v>
      </c>
    </row>
    <row r="937" spans="1:21">
      <c r="A937" s="12">
        <v>68550</v>
      </c>
      <c r="B937" s="12">
        <v>1</v>
      </c>
      <c r="C937" s="12"/>
      <c r="D937" s="12">
        <v>67</v>
      </c>
      <c r="E937" s="12">
        <v>3</v>
      </c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>
        <v>1</v>
      </c>
      <c r="Q937" s="12">
        <v>178</v>
      </c>
      <c r="R937" s="12">
        <v>201601</v>
      </c>
      <c r="S937" s="12">
        <v>113</v>
      </c>
      <c r="T937" s="12" t="s">
        <v>68</v>
      </c>
      <c r="U937" s="12" t="s">
        <v>4888</v>
      </c>
    </row>
    <row r="938" spans="1:21">
      <c r="A938" s="12">
        <v>68550</v>
      </c>
      <c r="B938" s="12">
        <v>1</v>
      </c>
      <c r="C938" s="12"/>
      <c r="D938" s="12">
        <v>121.3</v>
      </c>
      <c r="E938" s="12">
        <v>2</v>
      </c>
      <c r="F938" s="12"/>
      <c r="G938" s="12"/>
      <c r="H938" s="12"/>
      <c r="I938" s="12"/>
      <c r="J938" s="12"/>
      <c r="K938" s="12">
        <v>5</v>
      </c>
      <c r="L938" s="12">
        <v>1</v>
      </c>
      <c r="M938" s="12">
        <v>30</v>
      </c>
      <c r="N938" s="12">
        <v>20</v>
      </c>
      <c r="O938" s="12"/>
      <c r="P938" s="12">
        <v>1</v>
      </c>
      <c r="Q938" s="12">
        <v>178</v>
      </c>
      <c r="R938" s="12">
        <v>201601</v>
      </c>
      <c r="S938" s="12">
        <v>113</v>
      </c>
      <c r="T938" s="12" t="s">
        <v>68</v>
      </c>
      <c r="U938" s="12" t="s">
        <v>4889</v>
      </c>
    </row>
    <row r="939" spans="1:21">
      <c r="A939" s="12">
        <v>68550</v>
      </c>
      <c r="B939" s="12">
        <v>1</v>
      </c>
      <c r="C939" s="12"/>
      <c r="D939" s="12">
        <v>127.1</v>
      </c>
      <c r="E939" s="12">
        <v>1</v>
      </c>
      <c r="F939" s="12"/>
      <c r="G939" s="12"/>
      <c r="H939" s="12"/>
      <c r="I939" s="12"/>
      <c r="J939" s="12"/>
      <c r="K939" s="12">
        <v>5</v>
      </c>
      <c r="L939" s="12">
        <v>1</v>
      </c>
      <c r="M939" s="12">
        <v>50</v>
      </c>
      <c r="N939" s="12">
        <v>30</v>
      </c>
      <c r="O939" s="12"/>
      <c r="P939" s="12">
        <v>1</v>
      </c>
      <c r="Q939" s="12">
        <v>178</v>
      </c>
      <c r="R939" s="12">
        <v>201601</v>
      </c>
      <c r="S939" s="12">
        <v>113</v>
      </c>
      <c r="T939" s="12" t="s">
        <v>68</v>
      </c>
      <c r="U939" s="12" t="s">
        <v>4890</v>
      </c>
    </row>
    <row r="940" spans="1:21">
      <c r="A940" s="12">
        <v>68550</v>
      </c>
      <c r="B940" s="12">
        <v>2</v>
      </c>
      <c r="C940" s="12"/>
      <c r="D940" s="12">
        <v>115</v>
      </c>
      <c r="E940" s="12">
        <v>3</v>
      </c>
      <c r="F940" s="12">
        <v>4</v>
      </c>
      <c r="G940" s="12">
        <v>1</v>
      </c>
      <c r="H940" s="12">
        <v>6</v>
      </c>
      <c r="I940" s="12"/>
      <c r="J940" s="12"/>
      <c r="K940" s="12">
        <v>6</v>
      </c>
      <c r="L940" s="12">
        <v>0</v>
      </c>
      <c r="M940" s="12">
        <v>0</v>
      </c>
      <c r="N940" s="12">
        <v>5</v>
      </c>
      <c r="O940" s="12"/>
      <c r="P940" s="12">
        <v>1</v>
      </c>
      <c r="Q940" s="12">
        <v>178</v>
      </c>
      <c r="R940" s="12">
        <v>201601</v>
      </c>
      <c r="S940" s="12">
        <v>113</v>
      </c>
      <c r="T940" s="12" t="s">
        <v>68</v>
      </c>
      <c r="U940" s="12" t="s">
        <v>4891</v>
      </c>
    </row>
    <row r="941" spans="1:21">
      <c r="A941" s="12">
        <v>69335</v>
      </c>
      <c r="B941" s="12">
        <v>1</v>
      </c>
      <c r="C941" s="12">
        <v>25.6</v>
      </c>
      <c r="D941" s="12"/>
      <c r="E941" s="12">
        <v>2</v>
      </c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>
        <v>1</v>
      </c>
      <c r="Q941" s="12">
        <v>178</v>
      </c>
      <c r="R941" s="12">
        <v>201601</v>
      </c>
      <c r="S941" s="12">
        <v>114</v>
      </c>
      <c r="T941" s="12" t="s">
        <v>67</v>
      </c>
      <c r="U941" s="12" t="s">
        <v>4892</v>
      </c>
    </row>
    <row r="942" spans="1:21">
      <c r="A942" s="12">
        <v>69335</v>
      </c>
      <c r="B942" s="12">
        <v>1</v>
      </c>
      <c r="C942" s="12">
        <v>36.200000000000003</v>
      </c>
      <c r="D942" s="12"/>
      <c r="E942" s="12">
        <v>2</v>
      </c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>
        <v>1</v>
      </c>
      <c r="Q942" s="12">
        <v>178</v>
      </c>
      <c r="R942" s="12">
        <v>201601</v>
      </c>
      <c r="S942" s="12">
        <v>114</v>
      </c>
      <c r="T942" s="12" t="s">
        <v>67</v>
      </c>
      <c r="U942" s="12" t="s">
        <v>4893</v>
      </c>
    </row>
    <row r="943" spans="1:21">
      <c r="A943" s="12">
        <v>69335</v>
      </c>
      <c r="B943" s="12">
        <v>1</v>
      </c>
      <c r="C943" s="12">
        <v>104.1</v>
      </c>
      <c r="D943" s="12"/>
      <c r="E943" s="12">
        <v>1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>
        <v>1</v>
      </c>
      <c r="Q943" s="12">
        <v>178</v>
      </c>
      <c r="R943" s="12">
        <v>201601</v>
      </c>
      <c r="S943" s="12">
        <v>114</v>
      </c>
      <c r="T943" s="12" t="s">
        <v>67</v>
      </c>
      <c r="U943" s="12" t="s">
        <v>4894</v>
      </c>
    </row>
    <row r="944" spans="1:21">
      <c r="A944" s="12">
        <v>69335</v>
      </c>
      <c r="B944" s="12">
        <v>2</v>
      </c>
      <c r="C944" s="12">
        <v>108.5</v>
      </c>
      <c r="D944" s="12"/>
      <c r="E944" s="12">
        <v>1</v>
      </c>
      <c r="F944" s="12">
        <v>4</v>
      </c>
      <c r="G944" s="12">
        <v>1</v>
      </c>
      <c r="H944" s="12">
        <v>5</v>
      </c>
      <c r="I944" s="12"/>
      <c r="J944" s="12"/>
      <c r="K944" s="12"/>
      <c r="L944" s="12"/>
      <c r="M944" s="12"/>
      <c r="N944" s="12"/>
      <c r="O944" s="12"/>
      <c r="P944" s="12">
        <v>1</v>
      </c>
      <c r="Q944" s="12">
        <v>178</v>
      </c>
      <c r="R944" s="12">
        <v>201601</v>
      </c>
      <c r="S944" s="12">
        <v>114</v>
      </c>
      <c r="T944" s="12" t="s">
        <v>67</v>
      </c>
      <c r="U944" s="12" t="s">
        <v>4895</v>
      </c>
    </row>
    <row r="945" spans="1:21">
      <c r="A945" s="12">
        <v>69300</v>
      </c>
      <c r="B945" s="12">
        <v>1</v>
      </c>
      <c r="C945" s="12">
        <v>25.4</v>
      </c>
      <c r="D945" s="12"/>
      <c r="E945" s="12">
        <v>2</v>
      </c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>
        <v>1</v>
      </c>
      <c r="Q945" s="12">
        <v>178</v>
      </c>
      <c r="R945" s="12">
        <v>201601</v>
      </c>
      <c r="S945" s="12">
        <v>114</v>
      </c>
      <c r="T945" s="12" t="s">
        <v>67</v>
      </c>
      <c r="U945" s="12" t="s">
        <v>4896</v>
      </c>
    </row>
    <row r="946" spans="1:21">
      <c r="A946" s="12">
        <v>69300</v>
      </c>
      <c r="B946" s="12">
        <v>1</v>
      </c>
      <c r="C946" s="12">
        <v>18.8</v>
      </c>
      <c r="D946" s="12"/>
      <c r="E946" s="12">
        <v>0</v>
      </c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>
        <v>1</v>
      </c>
      <c r="Q946" s="12">
        <v>178</v>
      </c>
      <c r="R946" s="12">
        <v>201601</v>
      </c>
      <c r="S946" s="12">
        <v>114</v>
      </c>
      <c r="T946" s="12" t="s">
        <v>67</v>
      </c>
      <c r="U946" s="12" t="s">
        <v>4897</v>
      </c>
    </row>
    <row r="947" spans="1:21">
      <c r="A947" s="12">
        <v>68550</v>
      </c>
      <c r="B947" s="12">
        <v>1</v>
      </c>
      <c r="C947" s="12"/>
      <c r="D947" s="12">
        <v>66.400000000000006</v>
      </c>
      <c r="E947" s="12">
        <v>3</v>
      </c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>
        <v>1</v>
      </c>
      <c r="Q947" s="12">
        <v>178</v>
      </c>
      <c r="R947" s="12">
        <v>201601</v>
      </c>
      <c r="S947" s="12">
        <v>117</v>
      </c>
      <c r="T947" s="12" t="s">
        <v>64</v>
      </c>
      <c r="U947" s="12" t="s">
        <v>4898</v>
      </c>
    </row>
    <row r="948" spans="1:21">
      <c r="A948" s="12">
        <v>68550</v>
      </c>
      <c r="B948" s="12">
        <v>1</v>
      </c>
      <c r="C948" s="12"/>
      <c r="D948" s="12">
        <v>65.2</v>
      </c>
      <c r="E948" s="12">
        <v>3</v>
      </c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>
        <v>1</v>
      </c>
      <c r="Q948" s="12">
        <v>178</v>
      </c>
      <c r="R948" s="12">
        <v>201601</v>
      </c>
      <c r="S948" s="12">
        <v>117</v>
      </c>
      <c r="T948" s="12" t="s">
        <v>64</v>
      </c>
      <c r="U948" s="12" t="s">
        <v>4899</v>
      </c>
    </row>
    <row r="949" spans="1:21">
      <c r="A949" s="12">
        <v>68550</v>
      </c>
      <c r="B949" s="12">
        <v>1</v>
      </c>
      <c r="C949" s="12"/>
      <c r="D949" s="12">
        <v>81.3</v>
      </c>
      <c r="E949" s="12">
        <v>3</v>
      </c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>
        <v>1</v>
      </c>
      <c r="Q949" s="12">
        <v>178</v>
      </c>
      <c r="R949" s="12">
        <v>201601</v>
      </c>
      <c r="S949" s="12">
        <v>117</v>
      </c>
      <c r="T949" s="12" t="s">
        <v>64</v>
      </c>
      <c r="U949" s="12" t="s">
        <v>4900</v>
      </c>
    </row>
    <row r="950" spans="1:21">
      <c r="A950" s="12">
        <v>69335</v>
      </c>
      <c r="B950" s="12">
        <v>1</v>
      </c>
      <c r="C950" s="12">
        <v>80.5</v>
      </c>
      <c r="D950" s="12"/>
      <c r="E950" s="12">
        <v>1</v>
      </c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>
        <v>1</v>
      </c>
      <c r="Q950" s="12">
        <v>178</v>
      </c>
      <c r="R950" s="12">
        <v>201601</v>
      </c>
      <c r="S950" s="12">
        <v>111</v>
      </c>
      <c r="T950" s="12" t="s">
        <v>70</v>
      </c>
      <c r="U950" s="12" t="s">
        <v>4901</v>
      </c>
    </row>
    <row r="951" spans="1:21">
      <c r="A951" s="12">
        <v>69335</v>
      </c>
      <c r="B951" s="12">
        <v>1</v>
      </c>
      <c r="C951" s="12">
        <v>85.9</v>
      </c>
      <c r="D951" s="12"/>
      <c r="E951" s="12">
        <v>1</v>
      </c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>
        <v>1</v>
      </c>
      <c r="Q951" s="12">
        <v>178</v>
      </c>
      <c r="R951" s="12">
        <v>201601</v>
      </c>
      <c r="S951" s="12">
        <v>111</v>
      </c>
      <c r="T951" s="12" t="s">
        <v>70</v>
      </c>
      <c r="U951" s="12" t="s">
        <v>4902</v>
      </c>
    </row>
    <row r="952" spans="1:21">
      <c r="A952" s="12">
        <v>68570</v>
      </c>
      <c r="B952" s="12">
        <v>2</v>
      </c>
      <c r="C952" s="12"/>
      <c r="D952" s="12">
        <v>49.3</v>
      </c>
      <c r="E952" s="12">
        <v>2</v>
      </c>
      <c r="F952" s="12">
        <v>0</v>
      </c>
      <c r="G952" s="12">
        <v>0</v>
      </c>
      <c r="H952" s="12">
        <v>1</v>
      </c>
      <c r="I952" s="12"/>
      <c r="J952" s="12"/>
      <c r="K952" s="12"/>
      <c r="L952" s="12"/>
      <c r="M952" s="12"/>
      <c r="N952" s="12"/>
      <c r="O952" s="12"/>
      <c r="P952" s="12">
        <v>1</v>
      </c>
      <c r="Q952" s="12">
        <v>178</v>
      </c>
      <c r="R952" s="12">
        <v>201601</v>
      </c>
      <c r="S952" s="12">
        <v>111</v>
      </c>
      <c r="T952" s="12" t="s">
        <v>70</v>
      </c>
      <c r="U952" s="12" t="s">
        <v>4903</v>
      </c>
    </row>
    <row r="953" spans="1:21">
      <c r="A953" s="12">
        <v>68570</v>
      </c>
      <c r="B953" s="12">
        <v>2</v>
      </c>
      <c r="C953" s="12"/>
      <c r="D953" s="12">
        <v>58.2</v>
      </c>
      <c r="E953" s="12">
        <v>2</v>
      </c>
      <c r="F953" s="12">
        <v>0</v>
      </c>
      <c r="G953" s="12">
        <v>0</v>
      </c>
      <c r="H953" s="12">
        <v>1</v>
      </c>
      <c r="I953" s="12"/>
      <c r="J953" s="12"/>
      <c r="K953" s="12"/>
      <c r="L953" s="12"/>
      <c r="M953" s="12"/>
      <c r="N953" s="12"/>
      <c r="O953" s="12"/>
      <c r="P953" s="12">
        <v>1</v>
      </c>
      <c r="Q953" s="12">
        <v>178</v>
      </c>
      <c r="R953" s="12">
        <v>201601</v>
      </c>
      <c r="S953" s="12">
        <v>111</v>
      </c>
      <c r="T953" s="12" t="s">
        <v>70</v>
      </c>
      <c r="U953" s="12" t="s">
        <v>4904</v>
      </c>
    </row>
    <row r="954" spans="1:21">
      <c r="A954" s="12">
        <v>68570</v>
      </c>
      <c r="B954" s="12">
        <v>2</v>
      </c>
      <c r="C954" s="12"/>
      <c r="D954" s="12">
        <v>38.799999999999997</v>
      </c>
      <c r="E954" s="12">
        <v>2</v>
      </c>
      <c r="F954" s="12">
        <v>0</v>
      </c>
      <c r="G954" s="12">
        <v>0</v>
      </c>
      <c r="H954" s="12">
        <v>1</v>
      </c>
      <c r="I954" s="12"/>
      <c r="J954" s="12"/>
      <c r="K954" s="12"/>
      <c r="L954" s="12"/>
      <c r="M954" s="12"/>
      <c r="N954" s="12"/>
      <c r="O954" s="12"/>
      <c r="P954" s="12">
        <v>1</v>
      </c>
      <c r="Q954" s="12">
        <v>178</v>
      </c>
      <c r="R954" s="12">
        <v>201601</v>
      </c>
      <c r="S954" s="12">
        <v>111</v>
      </c>
      <c r="T954" s="12" t="s">
        <v>70</v>
      </c>
      <c r="U954" s="12" t="s">
        <v>4905</v>
      </c>
    </row>
    <row r="955" spans="1:21">
      <c r="A955" s="12">
        <v>68570</v>
      </c>
      <c r="B955" s="12">
        <v>2</v>
      </c>
      <c r="C955" s="12"/>
      <c r="D955" s="12">
        <v>61</v>
      </c>
      <c r="E955" s="12">
        <v>2</v>
      </c>
      <c r="F955" s="12">
        <v>0</v>
      </c>
      <c r="G955" s="12">
        <v>0</v>
      </c>
      <c r="H955" s="12">
        <v>1</v>
      </c>
      <c r="I955" s="12"/>
      <c r="J955" s="12"/>
      <c r="K955" s="12"/>
      <c r="L955" s="12"/>
      <c r="M955" s="12"/>
      <c r="N955" s="12"/>
      <c r="O955" s="12"/>
      <c r="P955" s="12">
        <v>1</v>
      </c>
      <c r="Q955" s="12">
        <v>178</v>
      </c>
      <c r="R955" s="12">
        <v>201601</v>
      </c>
      <c r="S955" s="12">
        <v>111</v>
      </c>
      <c r="T955" s="12" t="s">
        <v>70</v>
      </c>
      <c r="U955" s="12" t="s">
        <v>4906</v>
      </c>
    </row>
    <row r="956" spans="1:21">
      <c r="A956" s="12">
        <v>68570</v>
      </c>
      <c r="B956" s="12">
        <v>2</v>
      </c>
      <c r="C956" s="12"/>
      <c r="D956" s="12">
        <v>29.1</v>
      </c>
      <c r="E956" s="12">
        <v>2</v>
      </c>
      <c r="F956" s="12">
        <v>0</v>
      </c>
      <c r="G956" s="12">
        <v>0</v>
      </c>
      <c r="H956" s="12">
        <v>1</v>
      </c>
      <c r="I956" s="12"/>
      <c r="J956" s="12"/>
      <c r="K956" s="12"/>
      <c r="L956" s="12"/>
      <c r="M956" s="12"/>
      <c r="N956" s="12"/>
      <c r="O956" s="12"/>
      <c r="P956" s="12">
        <v>1</v>
      </c>
      <c r="Q956" s="12">
        <v>178</v>
      </c>
      <c r="R956" s="12">
        <v>201601</v>
      </c>
      <c r="S956" s="12">
        <v>111</v>
      </c>
      <c r="T956" s="12" t="s">
        <v>70</v>
      </c>
      <c r="U956" s="12" t="s">
        <v>4907</v>
      </c>
    </row>
    <row r="957" spans="1:21">
      <c r="A957" s="12">
        <v>68570</v>
      </c>
      <c r="B957" s="12">
        <v>2</v>
      </c>
      <c r="C957" s="12"/>
      <c r="D957" s="12">
        <v>29.2</v>
      </c>
      <c r="E957" s="12">
        <v>2</v>
      </c>
      <c r="F957" s="12">
        <v>0</v>
      </c>
      <c r="G957" s="12">
        <v>0</v>
      </c>
      <c r="H957" s="12">
        <v>1</v>
      </c>
      <c r="I957" s="12"/>
      <c r="J957" s="12"/>
      <c r="K957" s="12"/>
      <c r="L957" s="12"/>
      <c r="M957" s="12"/>
      <c r="N957" s="12"/>
      <c r="O957" s="12"/>
      <c r="P957" s="12">
        <v>1</v>
      </c>
      <c r="Q957" s="12">
        <v>178</v>
      </c>
      <c r="R957" s="12">
        <v>201601</v>
      </c>
      <c r="S957" s="12">
        <v>111</v>
      </c>
      <c r="T957" s="12" t="s">
        <v>70</v>
      </c>
      <c r="U957" s="12" t="s">
        <v>4908</v>
      </c>
    </row>
    <row r="958" spans="1:21">
      <c r="A958" s="12">
        <v>68570</v>
      </c>
      <c r="B958" s="12">
        <v>2</v>
      </c>
      <c r="C958" s="12"/>
      <c r="D958" s="12">
        <v>48.1</v>
      </c>
      <c r="E958" s="12">
        <v>1</v>
      </c>
      <c r="F958" s="12">
        <v>0</v>
      </c>
      <c r="G958" s="12">
        <v>0</v>
      </c>
      <c r="H958" s="12">
        <v>1</v>
      </c>
      <c r="I958" s="12"/>
      <c r="J958" s="12"/>
      <c r="K958" s="12"/>
      <c r="L958" s="12"/>
      <c r="M958" s="12"/>
      <c r="N958" s="12"/>
      <c r="O958" s="12"/>
      <c r="P958" s="12">
        <v>1</v>
      </c>
      <c r="Q958" s="12">
        <v>178</v>
      </c>
      <c r="R958" s="12">
        <v>201601</v>
      </c>
      <c r="S958" s="12">
        <v>111</v>
      </c>
      <c r="T958" s="12" t="s">
        <v>70</v>
      </c>
      <c r="U958" s="12" t="s">
        <v>4909</v>
      </c>
    </row>
    <row r="959" spans="1:21">
      <c r="A959" s="12">
        <v>68570</v>
      </c>
      <c r="B959" s="12">
        <v>2</v>
      </c>
      <c r="C959" s="12"/>
      <c r="D959" s="12">
        <v>51.7</v>
      </c>
      <c r="E959" s="12">
        <v>1</v>
      </c>
      <c r="F959" s="12">
        <v>0</v>
      </c>
      <c r="G959" s="12">
        <v>0</v>
      </c>
      <c r="H959" s="12">
        <v>1</v>
      </c>
      <c r="I959" s="12"/>
      <c r="J959" s="12"/>
      <c r="K959" s="12"/>
      <c r="L959" s="12"/>
      <c r="M959" s="12"/>
      <c r="N959" s="12"/>
      <c r="O959" s="12"/>
      <c r="P959" s="12">
        <v>1</v>
      </c>
      <c r="Q959" s="12">
        <v>178</v>
      </c>
      <c r="R959" s="12">
        <v>201601</v>
      </c>
      <c r="S959" s="12">
        <v>111</v>
      </c>
      <c r="T959" s="12" t="s">
        <v>70</v>
      </c>
      <c r="U959" s="12" t="s">
        <v>4910</v>
      </c>
    </row>
    <row r="960" spans="1:21">
      <c r="A960" s="12">
        <v>68570</v>
      </c>
      <c r="B960" s="12">
        <v>2</v>
      </c>
      <c r="C960" s="12"/>
      <c r="D960" s="12">
        <v>66</v>
      </c>
      <c r="E960" s="12">
        <v>1</v>
      </c>
      <c r="F960" s="12">
        <v>0</v>
      </c>
      <c r="G960" s="12">
        <v>0</v>
      </c>
      <c r="H960" s="12">
        <v>1</v>
      </c>
      <c r="I960" s="12"/>
      <c r="J960" s="12"/>
      <c r="K960" s="12"/>
      <c r="L960" s="12"/>
      <c r="M960" s="12"/>
      <c r="N960" s="12"/>
      <c r="O960" s="12"/>
      <c r="P960" s="12">
        <v>1</v>
      </c>
      <c r="Q960" s="12">
        <v>178</v>
      </c>
      <c r="R960" s="12">
        <v>201601</v>
      </c>
      <c r="S960" s="12">
        <v>111</v>
      </c>
      <c r="T960" s="12" t="s">
        <v>70</v>
      </c>
      <c r="U960" s="12" t="s">
        <v>4911</v>
      </c>
    </row>
    <row r="961" spans="1:21">
      <c r="A961" s="12">
        <v>68570</v>
      </c>
      <c r="B961" s="12">
        <v>2</v>
      </c>
      <c r="C961" s="12"/>
      <c r="D961" s="12">
        <v>58.2</v>
      </c>
      <c r="E961" s="12">
        <v>1</v>
      </c>
      <c r="F961" s="12">
        <v>0</v>
      </c>
      <c r="G961" s="12">
        <v>0</v>
      </c>
      <c r="H961" s="12">
        <v>1</v>
      </c>
      <c r="I961" s="12"/>
      <c r="J961" s="12"/>
      <c r="K961" s="12"/>
      <c r="L961" s="12"/>
      <c r="M961" s="12"/>
      <c r="N961" s="12"/>
      <c r="O961" s="12"/>
      <c r="P961" s="12">
        <v>1</v>
      </c>
      <c r="Q961" s="12">
        <v>178</v>
      </c>
      <c r="R961" s="12">
        <v>201601</v>
      </c>
      <c r="S961" s="12">
        <v>111</v>
      </c>
      <c r="T961" s="12" t="s">
        <v>70</v>
      </c>
      <c r="U961" s="12" t="s">
        <v>4912</v>
      </c>
    </row>
    <row r="962" spans="1:21">
      <c r="A962" s="12">
        <v>68570</v>
      </c>
      <c r="B962" s="12">
        <v>2</v>
      </c>
      <c r="C962" s="12"/>
      <c r="D962" s="12">
        <v>56.4</v>
      </c>
      <c r="E962" s="12">
        <v>1</v>
      </c>
      <c r="F962" s="12">
        <v>0</v>
      </c>
      <c r="G962" s="12">
        <v>0</v>
      </c>
      <c r="H962" s="12">
        <v>1</v>
      </c>
      <c r="I962" s="12"/>
      <c r="J962" s="12"/>
      <c r="K962" s="12"/>
      <c r="L962" s="12"/>
      <c r="M962" s="12"/>
      <c r="N962" s="12"/>
      <c r="O962" s="12"/>
      <c r="P962" s="12">
        <v>1</v>
      </c>
      <c r="Q962" s="12">
        <v>178</v>
      </c>
      <c r="R962" s="12">
        <v>201601</v>
      </c>
      <c r="S962" s="12">
        <v>111</v>
      </c>
      <c r="T962" s="12" t="s">
        <v>70</v>
      </c>
      <c r="U962" s="12" t="s">
        <v>4913</v>
      </c>
    </row>
    <row r="963" spans="1:21">
      <c r="A963" s="12">
        <v>68570</v>
      </c>
      <c r="B963" s="12">
        <v>2</v>
      </c>
      <c r="C963" s="12"/>
      <c r="D963" s="12">
        <v>47</v>
      </c>
      <c r="E963" s="12">
        <v>1</v>
      </c>
      <c r="F963" s="12">
        <v>0</v>
      </c>
      <c r="G963" s="12">
        <v>0</v>
      </c>
      <c r="H963" s="12">
        <v>1</v>
      </c>
      <c r="I963" s="12"/>
      <c r="J963" s="12"/>
      <c r="K963" s="12"/>
      <c r="L963" s="12"/>
      <c r="M963" s="12"/>
      <c r="N963" s="12"/>
      <c r="O963" s="12"/>
      <c r="P963" s="12">
        <v>1</v>
      </c>
      <c r="Q963" s="12">
        <v>178</v>
      </c>
      <c r="R963" s="12">
        <v>201601</v>
      </c>
      <c r="S963" s="12">
        <v>111</v>
      </c>
      <c r="T963" s="12" t="s">
        <v>70</v>
      </c>
      <c r="U963" s="12" t="s">
        <v>4914</v>
      </c>
    </row>
    <row r="964" spans="1:21">
      <c r="A964" s="12">
        <v>68570</v>
      </c>
      <c r="B964" s="12">
        <v>2</v>
      </c>
      <c r="C964" s="12"/>
      <c r="D964" s="12">
        <v>69.5</v>
      </c>
      <c r="E964" s="12">
        <v>0</v>
      </c>
      <c r="F964" s="12">
        <v>0</v>
      </c>
      <c r="G964" s="12">
        <v>0</v>
      </c>
      <c r="H964" s="12">
        <v>1</v>
      </c>
      <c r="I964" s="12"/>
      <c r="J964" s="12"/>
      <c r="K964" s="12"/>
      <c r="L964" s="12"/>
      <c r="M964" s="12"/>
      <c r="N964" s="12"/>
      <c r="O964" s="12"/>
      <c r="P964" s="12">
        <v>1</v>
      </c>
      <c r="Q964" s="12">
        <v>178</v>
      </c>
      <c r="R964" s="12">
        <v>201601</v>
      </c>
      <c r="S964" s="12">
        <v>111</v>
      </c>
      <c r="T964" s="12" t="s">
        <v>70</v>
      </c>
      <c r="U964" s="12" t="s">
        <v>4915</v>
      </c>
    </row>
    <row r="965" spans="1:21">
      <c r="A965" s="12">
        <v>68570</v>
      </c>
      <c r="B965" s="12">
        <v>2</v>
      </c>
      <c r="C965" s="12"/>
      <c r="D965" s="12">
        <v>71.5</v>
      </c>
      <c r="E965" s="12">
        <v>0</v>
      </c>
      <c r="F965" s="12">
        <v>0</v>
      </c>
      <c r="G965" s="12">
        <v>0</v>
      </c>
      <c r="H965" s="12">
        <v>1</v>
      </c>
      <c r="I965" s="12"/>
      <c r="J965" s="12"/>
      <c r="K965" s="12"/>
      <c r="L965" s="12"/>
      <c r="M965" s="12"/>
      <c r="N965" s="12"/>
      <c r="O965" s="12"/>
      <c r="P965" s="12">
        <v>1</v>
      </c>
      <c r="Q965" s="12">
        <v>178</v>
      </c>
      <c r="R965" s="12">
        <v>201601</v>
      </c>
      <c r="S965" s="12">
        <v>111</v>
      </c>
      <c r="T965" s="12" t="s">
        <v>70</v>
      </c>
      <c r="U965" s="12" t="s">
        <v>4916</v>
      </c>
    </row>
    <row r="966" spans="1:21">
      <c r="A966" s="12">
        <v>68570</v>
      </c>
      <c r="B966" s="12">
        <v>2</v>
      </c>
      <c r="C966" s="12"/>
      <c r="D966" s="12">
        <v>52.7</v>
      </c>
      <c r="E966" s="12">
        <v>0</v>
      </c>
      <c r="F966" s="12">
        <v>0</v>
      </c>
      <c r="G966" s="12">
        <v>0</v>
      </c>
      <c r="H966" s="12">
        <v>1</v>
      </c>
      <c r="I966" s="12"/>
      <c r="J966" s="12"/>
      <c r="K966" s="12"/>
      <c r="L966" s="12"/>
      <c r="M966" s="12"/>
      <c r="N966" s="12"/>
      <c r="O966" s="12"/>
      <c r="P966" s="12">
        <v>1</v>
      </c>
      <c r="Q966" s="12">
        <v>178</v>
      </c>
      <c r="R966" s="12">
        <v>201601</v>
      </c>
      <c r="S966" s="12">
        <v>111</v>
      </c>
      <c r="T966" s="12" t="s">
        <v>70</v>
      </c>
      <c r="U966" s="12" t="s">
        <v>4917</v>
      </c>
    </row>
    <row r="967" spans="1:21">
      <c r="A967" s="12">
        <v>68570</v>
      </c>
      <c r="B967" s="12">
        <v>2</v>
      </c>
      <c r="C967" s="12"/>
      <c r="D967" s="12">
        <v>55.5</v>
      </c>
      <c r="E967" s="12">
        <v>0</v>
      </c>
      <c r="F967" s="12">
        <v>0</v>
      </c>
      <c r="G967" s="12">
        <v>0</v>
      </c>
      <c r="H967" s="12">
        <v>1</v>
      </c>
      <c r="I967" s="12"/>
      <c r="J967" s="12"/>
      <c r="K967" s="12"/>
      <c r="L967" s="12"/>
      <c r="M967" s="12"/>
      <c r="N967" s="12"/>
      <c r="O967" s="12"/>
      <c r="P967" s="12">
        <v>1</v>
      </c>
      <c r="Q967" s="12">
        <v>178</v>
      </c>
      <c r="R967" s="12">
        <v>201601</v>
      </c>
      <c r="S967" s="12">
        <v>111</v>
      </c>
      <c r="T967" s="12" t="s">
        <v>70</v>
      </c>
      <c r="U967" s="12" t="s">
        <v>4918</v>
      </c>
    </row>
    <row r="968" spans="1:21">
      <c r="A968" s="12">
        <v>68570</v>
      </c>
      <c r="B968" s="12">
        <v>2</v>
      </c>
      <c r="C968" s="12"/>
      <c r="D968" s="12">
        <v>51.7</v>
      </c>
      <c r="E968" s="12">
        <v>0</v>
      </c>
      <c r="F968" s="12">
        <v>0</v>
      </c>
      <c r="G968" s="12">
        <v>0</v>
      </c>
      <c r="H968" s="12">
        <v>1</v>
      </c>
      <c r="I968" s="12"/>
      <c r="J968" s="12"/>
      <c r="K968" s="12"/>
      <c r="L968" s="12"/>
      <c r="M968" s="12"/>
      <c r="N968" s="12"/>
      <c r="O968" s="12"/>
      <c r="P968" s="12">
        <v>1</v>
      </c>
      <c r="Q968" s="12">
        <v>178</v>
      </c>
      <c r="R968" s="12">
        <v>201601</v>
      </c>
      <c r="S968" s="12">
        <v>111</v>
      </c>
      <c r="T968" s="12" t="s">
        <v>70</v>
      </c>
      <c r="U968" s="12" t="s">
        <v>4919</v>
      </c>
    </row>
    <row r="969" spans="1:21">
      <c r="A969" s="12">
        <v>68570</v>
      </c>
      <c r="B969" s="12">
        <v>2</v>
      </c>
      <c r="C969" s="12"/>
      <c r="D969" s="12">
        <v>59.9</v>
      </c>
      <c r="E969" s="12">
        <v>0</v>
      </c>
      <c r="F969" s="12">
        <v>0</v>
      </c>
      <c r="G969" s="12">
        <v>0</v>
      </c>
      <c r="H969" s="12">
        <v>1</v>
      </c>
      <c r="I969" s="12"/>
      <c r="J969" s="12"/>
      <c r="K969" s="12"/>
      <c r="L969" s="12"/>
      <c r="M969" s="12"/>
      <c r="N969" s="12"/>
      <c r="O969" s="12"/>
      <c r="P969" s="12">
        <v>1</v>
      </c>
      <c r="Q969" s="12">
        <v>178</v>
      </c>
      <c r="R969" s="12">
        <v>201601</v>
      </c>
      <c r="S969" s="12">
        <v>111</v>
      </c>
      <c r="T969" s="12" t="s">
        <v>70</v>
      </c>
      <c r="U969" s="12" t="s">
        <v>4920</v>
      </c>
    </row>
    <row r="970" spans="1:21">
      <c r="A970" s="12">
        <v>68570</v>
      </c>
      <c r="B970" s="12">
        <v>2</v>
      </c>
      <c r="C970" s="12"/>
      <c r="D970" s="12">
        <v>59.9</v>
      </c>
      <c r="E970" s="12">
        <v>0</v>
      </c>
      <c r="F970" s="12">
        <v>0</v>
      </c>
      <c r="G970" s="12">
        <v>0</v>
      </c>
      <c r="H970" s="12">
        <v>1</v>
      </c>
      <c r="I970" s="12"/>
      <c r="J970" s="12"/>
      <c r="K970" s="12"/>
      <c r="L970" s="12"/>
      <c r="M970" s="12"/>
      <c r="N970" s="12"/>
      <c r="O970" s="12"/>
      <c r="P970" s="12">
        <v>1</v>
      </c>
      <c r="Q970" s="12">
        <v>178</v>
      </c>
      <c r="R970" s="12">
        <v>201601</v>
      </c>
      <c r="S970" s="12">
        <v>111</v>
      </c>
      <c r="T970" s="12" t="s">
        <v>70</v>
      </c>
      <c r="U970" s="12" t="s">
        <v>4921</v>
      </c>
    </row>
    <row r="971" spans="1:21">
      <c r="A971" s="12">
        <v>68570</v>
      </c>
      <c r="B971" s="12">
        <v>2</v>
      </c>
      <c r="C971" s="12"/>
      <c r="D971" s="12">
        <v>62.6</v>
      </c>
      <c r="E971" s="12">
        <v>0</v>
      </c>
      <c r="F971" s="12">
        <v>0</v>
      </c>
      <c r="G971" s="12">
        <v>0</v>
      </c>
      <c r="H971" s="12">
        <v>1</v>
      </c>
      <c r="I971" s="12"/>
      <c r="J971" s="12"/>
      <c r="K971" s="12"/>
      <c r="L971" s="12"/>
      <c r="M971" s="12"/>
      <c r="N971" s="12"/>
      <c r="O971" s="12"/>
      <c r="P971" s="12">
        <v>1</v>
      </c>
      <c r="Q971" s="12">
        <v>178</v>
      </c>
      <c r="R971" s="12">
        <v>201601</v>
      </c>
      <c r="S971" s="12">
        <v>111</v>
      </c>
      <c r="T971" s="12" t="s">
        <v>70</v>
      </c>
      <c r="U971" s="12" t="s">
        <v>4922</v>
      </c>
    </row>
    <row r="972" spans="1:21">
      <c r="A972" s="12">
        <v>68570</v>
      </c>
      <c r="B972" s="12">
        <v>2</v>
      </c>
      <c r="C972" s="12"/>
      <c r="D972" s="12">
        <v>60.6</v>
      </c>
      <c r="E972" s="12">
        <v>0</v>
      </c>
      <c r="F972" s="12">
        <v>0</v>
      </c>
      <c r="G972" s="12">
        <v>0</v>
      </c>
      <c r="H972" s="12">
        <v>1</v>
      </c>
      <c r="I972" s="12"/>
      <c r="J972" s="12"/>
      <c r="K972" s="12"/>
      <c r="L972" s="12"/>
      <c r="M972" s="12"/>
      <c r="N972" s="12"/>
      <c r="O972" s="12"/>
      <c r="P972" s="12">
        <v>1</v>
      </c>
      <c r="Q972" s="12">
        <v>178</v>
      </c>
      <c r="R972" s="12">
        <v>201601</v>
      </c>
      <c r="S972" s="12">
        <v>111</v>
      </c>
      <c r="T972" s="12" t="s">
        <v>70</v>
      </c>
      <c r="U972" s="12" t="s">
        <v>4923</v>
      </c>
    </row>
    <row r="973" spans="1:21">
      <c r="A973" s="12">
        <v>68570</v>
      </c>
      <c r="B973" s="12">
        <v>2</v>
      </c>
      <c r="C973" s="12"/>
      <c r="D973" s="12">
        <v>61.1</v>
      </c>
      <c r="E973" s="12">
        <v>0</v>
      </c>
      <c r="F973" s="12">
        <v>0</v>
      </c>
      <c r="G973" s="12">
        <v>0</v>
      </c>
      <c r="H973" s="12">
        <v>1</v>
      </c>
      <c r="I973" s="12"/>
      <c r="J973" s="12"/>
      <c r="K973" s="12"/>
      <c r="L973" s="12"/>
      <c r="M973" s="12"/>
      <c r="N973" s="12"/>
      <c r="O973" s="12"/>
      <c r="P973" s="12">
        <v>1</v>
      </c>
      <c r="Q973" s="12">
        <v>178</v>
      </c>
      <c r="R973" s="12">
        <v>201601</v>
      </c>
      <c r="S973" s="12">
        <v>111</v>
      </c>
      <c r="T973" s="12" t="s">
        <v>70</v>
      </c>
      <c r="U973" s="12" t="s">
        <v>4924</v>
      </c>
    </row>
    <row r="974" spans="1:21">
      <c r="A974" s="12">
        <v>68570</v>
      </c>
      <c r="B974" s="12">
        <v>2</v>
      </c>
      <c r="C974" s="12"/>
      <c r="D974" s="12">
        <v>64.5</v>
      </c>
      <c r="E974" s="12">
        <v>0</v>
      </c>
      <c r="F974" s="12">
        <v>0</v>
      </c>
      <c r="G974" s="12">
        <v>0</v>
      </c>
      <c r="H974" s="12">
        <v>1</v>
      </c>
      <c r="I974" s="12"/>
      <c r="J974" s="12"/>
      <c r="K974" s="12"/>
      <c r="L974" s="12"/>
      <c r="M974" s="12"/>
      <c r="N974" s="12"/>
      <c r="O974" s="12"/>
      <c r="P974" s="12">
        <v>1</v>
      </c>
      <c r="Q974" s="12">
        <v>178</v>
      </c>
      <c r="R974" s="12">
        <v>201601</v>
      </c>
      <c r="S974" s="12">
        <v>111</v>
      </c>
      <c r="T974" s="12" t="s">
        <v>70</v>
      </c>
      <c r="U974" s="12" t="s">
        <v>4925</v>
      </c>
    </row>
    <row r="975" spans="1:21">
      <c r="A975" s="12">
        <v>68570</v>
      </c>
      <c r="B975" s="12">
        <v>2</v>
      </c>
      <c r="C975" s="12"/>
      <c r="D975" s="12">
        <v>53.2</v>
      </c>
      <c r="E975" s="12">
        <v>0</v>
      </c>
      <c r="F975" s="12">
        <v>0</v>
      </c>
      <c r="G975" s="12">
        <v>0</v>
      </c>
      <c r="H975" s="12">
        <v>1</v>
      </c>
      <c r="I975" s="12"/>
      <c r="J975" s="12"/>
      <c r="K975" s="12"/>
      <c r="L975" s="12"/>
      <c r="M975" s="12"/>
      <c r="N975" s="12"/>
      <c r="O975" s="12"/>
      <c r="P975" s="12">
        <v>1</v>
      </c>
      <c r="Q975" s="12">
        <v>178</v>
      </c>
      <c r="R975" s="12">
        <v>201601</v>
      </c>
      <c r="S975" s="12">
        <v>111</v>
      </c>
      <c r="T975" s="12" t="s">
        <v>70</v>
      </c>
      <c r="U975" s="12" t="s">
        <v>4926</v>
      </c>
    </row>
    <row r="976" spans="1:21">
      <c r="A976" s="12">
        <v>68570</v>
      </c>
      <c r="B976" s="12">
        <v>2</v>
      </c>
      <c r="C976" s="12"/>
      <c r="D976" s="12">
        <v>63.3</v>
      </c>
      <c r="E976" s="12">
        <v>0</v>
      </c>
      <c r="F976" s="12">
        <v>0</v>
      </c>
      <c r="G976" s="12">
        <v>0</v>
      </c>
      <c r="H976" s="12">
        <v>1</v>
      </c>
      <c r="I976" s="12"/>
      <c r="J976" s="12"/>
      <c r="K976" s="12"/>
      <c r="L976" s="12"/>
      <c r="M976" s="12"/>
      <c r="N976" s="12"/>
      <c r="O976" s="12"/>
      <c r="P976" s="12">
        <v>1</v>
      </c>
      <c r="Q976" s="12">
        <v>178</v>
      </c>
      <c r="R976" s="12">
        <v>201601</v>
      </c>
      <c r="S976" s="12">
        <v>111</v>
      </c>
      <c r="T976" s="12" t="s">
        <v>70</v>
      </c>
      <c r="U976" s="12" t="s">
        <v>4927</v>
      </c>
    </row>
    <row r="977" spans="1:21">
      <c r="A977" s="12">
        <v>68570</v>
      </c>
      <c r="B977" s="12">
        <v>2</v>
      </c>
      <c r="C977" s="12"/>
      <c r="D977" s="12">
        <v>71</v>
      </c>
      <c r="E977" s="12">
        <v>0</v>
      </c>
      <c r="F977" s="12">
        <v>0</v>
      </c>
      <c r="G977" s="12">
        <v>0</v>
      </c>
      <c r="H977" s="12">
        <v>1</v>
      </c>
      <c r="I977" s="12"/>
      <c r="J977" s="12"/>
      <c r="K977" s="12"/>
      <c r="L977" s="12"/>
      <c r="M977" s="12"/>
      <c r="N977" s="12"/>
      <c r="O977" s="12"/>
      <c r="P977" s="12">
        <v>1</v>
      </c>
      <c r="Q977" s="12">
        <v>178</v>
      </c>
      <c r="R977" s="12">
        <v>201601</v>
      </c>
      <c r="S977" s="12">
        <v>111</v>
      </c>
      <c r="T977" s="12" t="s">
        <v>70</v>
      </c>
      <c r="U977" s="12" t="s">
        <v>4928</v>
      </c>
    </row>
    <row r="978" spans="1:21">
      <c r="A978" s="12">
        <v>68570</v>
      </c>
      <c r="B978" s="12">
        <v>2</v>
      </c>
      <c r="C978" s="12"/>
      <c r="D978" s="12">
        <v>75</v>
      </c>
      <c r="E978" s="12">
        <v>0</v>
      </c>
      <c r="F978" s="12">
        <v>0</v>
      </c>
      <c r="G978" s="12">
        <v>0</v>
      </c>
      <c r="H978" s="12">
        <v>1</v>
      </c>
      <c r="I978" s="12"/>
      <c r="J978" s="12"/>
      <c r="K978" s="12"/>
      <c r="L978" s="12"/>
      <c r="M978" s="12"/>
      <c r="N978" s="12"/>
      <c r="O978" s="12"/>
      <c r="P978" s="12">
        <v>1</v>
      </c>
      <c r="Q978" s="12">
        <v>178</v>
      </c>
      <c r="R978" s="12">
        <v>201601</v>
      </c>
      <c r="S978" s="12">
        <v>111</v>
      </c>
      <c r="T978" s="12" t="s">
        <v>70</v>
      </c>
      <c r="U978" s="12" t="s">
        <v>4929</v>
      </c>
    </row>
    <row r="979" spans="1:21">
      <c r="A979" s="12">
        <v>68570</v>
      </c>
      <c r="B979" s="12">
        <v>2</v>
      </c>
      <c r="C979" s="12"/>
      <c r="D979" s="12">
        <v>61</v>
      </c>
      <c r="E979" s="12">
        <v>0</v>
      </c>
      <c r="F979" s="12">
        <v>0</v>
      </c>
      <c r="G979" s="12">
        <v>0</v>
      </c>
      <c r="H979" s="12">
        <v>1</v>
      </c>
      <c r="I979" s="12"/>
      <c r="J979" s="12"/>
      <c r="K979" s="12"/>
      <c r="L979" s="12"/>
      <c r="M979" s="12"/>
      <c r="N979" s="12"/>
      <c r="O979" s="12"/>
      <c r="P979" s="12">
        <v>1</v>
      </c>
      <c r="Q979" s="12">
        <v>178</v>
      </c>
      <c r="R979" s="12">
        <v>201601</v>
      </c>
      <c r="S979" s="12">
        <v>111</v>
      </c>
      <c r="T979" s="12" t="s">
        <v>70</v>
      </c>
      <c r="U979" s="12" t="s">
        <v>4930</v>
      </c>
    </row>
    <row r="980" spans="1:21">
      <c r="A980" s="12">
        <v>68570</v>
      </c>
      <c r="B980" s="12">
        <v>2</v>
      </c>
      <c r="C980" s="12"/>
      <c r="D980" s="12">
        <v>66.3</v>
      </c>
      <c r="E980" s="12">
        <v>0</v>
      </c>
      <c r="F980" s="12">
        <v>0</v>
      </c>
      <c r="G980" s="12">
        <v>0</v>
      </c>
      <c r="H980" s="12">
        <v>1</v>
      </c>
      <c r="I980" s="12"/>
      <c r="J980" s="12"/>
      <c r="K980" s="12"/>
      <c r="L980" s="12"/>
      <c r="M980" s="12"/>
      <c r="N980" s="12"/>
      <c r="O980" s="12"/>
      <c r="P980" s="12">
        <v>1</v>
      </c>
      <c r="Q980" s="12">
        <v>178</v>
      </c>
      <c r="R980" s="12">
        <v>201601</v>
      </c>
      <c r="S980" s="12">
        <v>111</v>
      </c>
      <c r="T980" s="12" t="s">
        <v>70</v>
      </c>
      <c r="U980" s="12" t="s">
        <v>4931</v>
      </c>
    </row>
    <row r="981" spans="1:21">
      <c r="A981" s="12">
        <v>68570</v>
      </c>
      <c r="B981" s="12">
        <v>2</v>
      </c>
      <c r="C981" s="12"/>
      <c r="D981" s="12">
        <v>72.599999999999994</v>
      </c>
      <c r="E981" s="12">
        <v>0</v>
      </c>
      <c r="F981" s="12">
        <v>0</v>
      </c>
      <c r="G981" s="12">
        <v>0</v>
      </c>
      <c r="H981" s="12">
        <v>1</v>
      </c>
      <c r="I981" s="12"/>
      <c r="J981" s="12"/>
      <c r="K981" s="12"/>
      <c r="L981" s="12"/>
      <c r="M981" s="12"/>
      <c r="N981" s="12"/>
      <c r="O981" s="12"/>
      <c r="P981" s="12">
        <v>1</v>
      </c>
      <c r="Q981" s="12">
        <v>178</v>
      </c>
      <c r="R981" s="12">
        <v>201601</v>
      </c>
      <c r="S981" s="12">
        <v>111</v>
      </c>
      <c r="T981" s="12" t="s">
        <v>70</v>
      </c>
      <c r="U981" s="12" t="s">
        <v>4932</v>
      </c>
    </row>
    <row r="982" spans="1:21">
      <c r="A982" s="12">
        <v>68570</v>
      </c>
      <c r="B982" s="12">
        <v>2</v>
      </c>
      <c r="C982" s="12"/>
      <c r="D982" s="12">
        <v>63.8</v>
      </c>
      <c r="E982" s="12">
        <v>0</v>
      </c>
      <c r="F982" s="12">
        <v>0</v>
      </c>
      <c r="G982" s="12">
        <v>0</v>
      </c>
      <c r="H982" s="12">
        <v>1</v>
      </c>
      <c r="I982" s="12"/>
      <c r="J982" s="12"/>
      <c r="K982" s="12"/>
      <c r="L982" s="12"/>
      <c r="M982" s="12"/>
      <c r="N982" s="12"/>
      <c r="O982" s="12"/>
      <c r="P982" s="12">
        <v>1</v>
      </c>
      <c r="Q982" s="12">
        <v>178</v>
      </c>
      <c r="R982" s="12">
        <v>201601</v>
      </c>
      <c r="S982" s="12">
        <v>111</v>
      </c>
      <c r="T982" s="12" t="s">
        <v>70</v>
      </c>
      <c r="U982" s="12" t="s">
        <v>4933</v>
      </c>
    </row>
    <row r="983" spans="1:21">
      <c r="A983" s="12">
        <v>68570</v>
      </c>
      <c r="B983" s="12">
        <v>2</v>
      </c>
      <c r="C983" s="12"/>
      <c r="D983" s="12">
        <v>73.5</v>
      </c>
      <c r="E983" s="12">
        <v>0</v>
      </c>
      <c r="F983" s="12">
        <v>0</v>
      </c>
      <c r="G983" s="12">
        <v>0</v>
      </c>
      <c r="H983" s="12">
        <v>1</v>
      </c>
      <c r="I983" s="12"/>
      <c r="J983" s="12"/>
      <c r="K983" s="12"/>
      <c r="L983" s="12"/>
      <c r="M983" s="12"/>
      <c r="N983" s="12"/>
      <c r="O983" s="12"/>
      <c r="P983" s="12">
        <v>1</v>
      </c>
      <c r="Q983" s="12">
        <v>178</v>
      </c>
      <c r="R983" s="12">
        <v>201601</v>
      </c>
      <c r="S983" s="12">
        <v>111</v>
      </c>
      <c r="T983" s="12" t="s">
        <v>70</v>
      </c>
      <c r="U983" s="12" t="s">
        <v>4934</v>
      </c>
    </row>
    <row r="984" spans="1:21">
      <c r="A984" s="12">
        <v>68570</v>
      </c>
      <c r="B984" s="12">
        <v>2</v>
      </c>
      <c r="C984" s="12"/>
      <c r="D984" s="12">
        <v>73.5</v>
      </c>
      <c r="E984" s="12">
        <v>0</v>
      </c>
      <c r="F984" s="12">
        <v>0</v>
      </c>
      <c r="G984" s="12">
        <v>0</v>
      </c>
      <c r="H984" s="12">
        <v>1</v>
      </c>
      <c r="I984" s="12"/>
      <c r="J984" s="12"/>
      <c r="K984" s="12"/>
      <c r="L984" s="12"/>
      <c r="M984" s="12"/>
      <c r="N984" s="12"/>
      <c r="O984" s="12"/>
      <c r="P984" s="12">
        <v>1</v>
      </c>
      <c r="Q984" s="12">
        <v>178</v>
      </c>
      <c r="R984" s="12">
        <v>201601</v>
      </c>
      <c r="S984" s="12">
        <v>111</v>
      </c>
      <c r="T984" s="12" t="s">
        <v>70</v>
      </c>
      <c r="U984" s="12" t="s">
        <v>4935</v>
      </c>
    </row>
    <row r="985" spans="1:21">
      <c r="A985" s="12">
        <v>68570</v>
      </c>
      <c r="B985" s="12">
        <v>2</v>
      </c>
      <c r="C985" s="12"/>
      <c r="D985" s="12">
        <v>63</v>
      </c>
      <c r="E985" s="12">
        <v>0</v>
      </c>
      <c r="F985" s="12">
        <v>0</v>
      </c>
      <c r="G985" s="12">
        <v>0</v>
      </c>
      <c r="H985" s="12">
        <v>1</v>
      </c>
      <c r="I985" s="12"/>
      <c r="J985" s="12"/>
      <c r="K985" s="12"/>
      <c r="L985" s="12"/>
      <c r="M985" s="12"/>
      <c r="N985" s="12"/>
      <c r="O985" s="12"/>
      <c r="P985" s="12">
        <v>1</v>
      </c>
      <c r="Q985" s="12">
        <v>178</v>
      </c>
      <c r="R985" s="12">
        <v>201601</v>
      </c>
      <c r="S985" s="12">
        <v>111</v>
      </c>
      <c r="T985" s="12" t="s">
        <v>70</v>
      </c>
      <c r="U985" s="12" t="s">
        <v>4936</v>
      </c>
    </row>
    <row r="986" spans="1:21">
      <c r="A986" s="12">
        <v>68570</v>
      </c>
      <c r="B986" s="12">
        <v>2</v>
      </c>
      <c r="C986" s="12"/>
      <c r="D986" s="12">
        <v>55.1</v>
      </c>
      <c r="E986" s="12">
        <v>0</v>
      </c>
      <c r="F986" s="12">
        <v>0</v>
      </c>
      <c r="G986" s="12">
        <v>0</v>
      </c>
      <c r="H986" s="12">
        <v>1</v>
      </c>
      <c r="I986" s="12"/>
      <c r="J986" s="12"/>
      <c r="K986" s="12"/>
      <c r="L986" s="12"/>
      <c r="M986" s="12"/>
      <c r="N986" s="12"/>
      <c r="O986" s="12"/>
      <c r="P986" s="12">
        <v>1</v>
      </c>
      <c r="Q986" s="12">
        <v>178</v>
      </c>
      <c r="R986" s="12">
        <v>201601</v>
      </c>
      <c r="S986" s="12">
        <v>111</v>
      </c>
      <c r="T986" s="12" t="s">
        <v>70</v>
      </c>
      <c r="U986" s="12" t="s">
        <v>4937</v>
      </c>
    </row>
    <row r="987" spans="1:21">
      <c r="A987" s="12">
        <v>68570</v>
      </c>
      <c r="B987" s="12">
        <v>1</v>
      </c>
      <c r="C987" s="12"/>
      <c r="D987" s="12">
        <v>28.4</v>
      </c>
      <c r="E987" s="12">
        <v>2</v>
      </c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>
        <v>1</v>
      </c>
      <c r="Q987" s="12">
        <v>178</v>
      </c>
      <c r="R987" s="12">
        <v>201601</v>
      </c>
      <c r="S987" s="12">
        <v>111</v>
      </c>
      <c r="T987" s="12" t="s">
        <v>70</v>
      </c>
      <c r="U987" s="12" t="s">
        <v>4938</v>
      </c>
    </row>
    <row r="988" spans="1:21">
      <c r="A988" s="12">
        <v>68570</v>
      </c>
      <c r="B988" s="12">
        <v>1</v>
      </c>
      <c r="C988" s="12"/>
      <c r="D988" s="12">
        <v>36.799999999999997</v>
      </c>
      <c r="E988" s="12">
        <v>2</v>
      </c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>
        <v>1</v>
      </c>
      <c r="Q988" s="12">
        <v>178</v>
      </c>
      <c r="R988" s="12">
        <v>201601</v>
      </c>
      <c r="S988" s="12">
        <v>111</v>
      </c>
      <c r="T988" s="12" t="s">
        <v>70</v>
      </c>
      <c r="U988" s="12" t="s">
        <v>4939</v>
      </c>
    </row>
    <row r="989" spans="1:21">
      <c r="A989" s="12">
        <v>68570</v>
      </c>
      <c r="B989" s="12">
        <v>1</v>
      </c>
      <c r="C989" s="12"/>
      <c r="D989" s="12">
        <v>50.5</v>
      </c>
      <c r="E989" s="12">
        <v>2</v>
      </c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>
        <v>1</v>
      </c>
      <c r="Q989" s="12">
        <v>178</v>
      </c>
      <c r="R989" s="12">
        <v>201601</v>
      </c>
      <c r="S989" s="12">
        <v>111</v>
      </c>
      <c r="T989" s="12" t="s">
        <v>70</v>
      </c>
      <c r="U989" s="12" t="s">
        <v>4940</v>
      </c>
    </row>
    <row r="990" spans="1:21">
      <c r="A990" s="12">
        <v>68570</v>
      </c>
      <c r="B990" s="12">
        <v>1</v>
      </c>
      <c r="C990" s="12"/>
      <c r="D990" s="12">
        <v>42.7</v>
      </c>
      <c r="E990" s="12">
        <v>2</v>
      </c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>
        <v>1</v>
      </c>
      <c r="Q990" s="12">
        <v>178</v>
      </c>
      <c r="R990" s="12">
        <v>201601</v>
      </c>
      <c r="S990" s="12">
        <v>111</v>
      </c>
      <c r="T990" s="12" t="s">
        <v>70</v>
      </c>
      <c r="U990" s="12" t="s">
        <v>4941</v>
      </c>
    </row>
    <row r="991" spans="1:21">
      <c r="A991" s="12">
        <v>68570</v>
      </c>
      <c r="B991" s="12">
        <v>1</v>
      </c>
      <c r="C991" s="12"/>
      <c r="D991" s="12">
        <v>46.6</v>
      </c>
      <c r="E991" s="12">
        <v>2</v>
      </c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>
        <v>1</v>
      </c>
      <c r="Q991" s="12">
        <v>178</v>
      </c>
      <c r="R991" s="12">
        <v>201601</v>
      </c>
      <c r="S991" s="12">
        <v>111</v>
      </c>
      <c r="T991" s="12" t="s">
        <v>70</v>
      </c>
      <c r="U991" s="12" t="s">
        <v>4942</v>
      </c>
    </row>
    <row r="992" spans="1:21">
      <c r="A992" s="12">
        <v>68570</v>
      </c>
      <c r="B992" s="12">
        <v>1</v>
      </c>
      <c r="C992" s="12"/>
      <c r="D992" s="12">
        <v>56.7</v>
      </c>
      <c r="E992" s="12">
        <v>2</v>
      </c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>
        <v>1</v>
      </c>
      <c r="Q992" s="12">
        <v>178</v>
      </c>
      <c r="R992" s="12">
        <v>201601</v>
      </c>
      <c r="S992" s="12">
        <v>111</v>
      </c>
      <c r="T992" s="12" t="s">
        <v>70</v>
      </c>
      <c r="U992" s="12" t="s">
        <v>4943</v>
      </c>
    </row>
    <row r="993" spans="1:21">
      <c r="A993" s="12">
        <v>68570</v>
      </c>
      <c r="B993" s="12">
        <v>1</v>
      </c>
      <c r="C993" s="12"/>
      <c r="D993" s="12">
        <v>68.8</v>
      </c>
      <c r="E993" s="12">
        <v>1</v>
      </c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>
        <v>1</v>
      </c>
      <c r="Q993" s="12">
        <v>178</v>
      </c>
      <c r="R993" s="12">
        <v>201601</v>
      </c>
      <c r="S993" s="12">
        <v>111</v>
      </c>
      <c r="T993" s="12" t="s">
        <v>70</v>
      </c>
      <c r="U993" s="12" t="s">
        <v>4944</v>
      </c>
    </row>
    <row r="994" spans="1:21">
      <c r="A994" s="12">
        <v>68570</v>
      </c>
      <c r="B994" s="12">
        <v>1</v>
      </c>
      <c r="C994" s="12"/>
      <c r="D994" s="12">
        <v>63.3</v>
      </c>
      <c r="E994" s="12">
        <v>2</v>
      </c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>
        <v>1</v>
      </c>
      <c r="Q994" s="12">
        <v>178</v>
      </c>
      <c r="R994" s="12">
        <v>201601</v>
      </c>
      <c r="S994" s="12">
        <v>111</v>
      </c>
      <c r="T994" s="12" t="s">
        <v>70</v>
      </c>
      <c r="U994" s="12" t="s">
        <v>4945</v>
      </c>
    </row>
    <row r="995" spans="1:21">
      <c r="A995" s="12">
        <v>68570</v>
      </c>
      <c r="B995" s="12">
        <v>1</v>
      </c>
      <c r="C995" s="12"/>
      <c r="D995" s="12">
        <v>121.8</v>
      </c>
      <c r="E995" s="12">
        <v>3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>
        <v>1</v>
      </c>
      <c r="Q995" s="12">
        <v>178</v>
      </c>
      <c r="R995" s="12">
        <v>201601</v>
      </c>
      <c r="S995" s="12">
        <v>111</v>
      </c>
      <c r="T995" s="12" t="s">
        <v>70</v>
      </c>
      <c r="U995" s="12" t="s">
        <v>4946</v>
      </c>
    </row>
    <row r="996" spans="1:21">
      <c r="A996" s="12">
        <v>68570</v>
      </c>
      <c r="B996" s="12">
        <v>1</v>
      </c>
      <c r="C996" s="12"/>
      <c r="D996" s="12">
        <v>65.8</v>
      </c>
      <c r="E996" s="12">
        <v>2</v>
      </c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>
        <v>1</v>
      </c>
      <c r="Q996" s="12">
        <v>178</v>
      </c>
      <c r="R996" s="12">
        <v>201601</v>
      </c>
      <c r="S996" s="12">
        <v>111</v>
      </c>
      <c r="T996" s="12" t="s">
        <v>70</v>
      </c>
      <c r="U996" s="12" t="s">
        <v>4947</v>
      </c>
    </row>
    <row r="997" spans="1:21">
      <c r="A997" s="12">
        <v>68570</v>
      </c>
      <c r="B997" s="12">
        <v>1</v>
      </c>
      <c r="C997" s="12"/>
      <c r="D997" s="12">
        <v>51.2</v>
      </c>
      <c r="E997" s="12">
        <v>2</v>
      </c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>
        <v>1</v>
      </c>
      <c r="Q997" s="12">
        <v>178</v>
      </c>
      <c r="R997" s="12">
        <v>201601</v>
      </c>
      <c r="S997" s="12">
        <v>111</v>
      </c>
      <c r="T997" s="12" t="s">
        <v>70</v>
      </c>
      <c r="U997" s="12" t="s">
        <v>4948</v>
      </c>
    </row>
    <row r="998" spans="1:21">
      <c r="A998" s="12">
        <v>68570</v>
      </c>
      <c r="B998" s="12">
        <v>1</v>
      </c>
      <c r="C998" s="12"/>
      <c r="D998" s="12">
        <v>53.5</v>
      </c>
      <c r="E998" s="12">
        <v>2</v>
      </c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>
        <v>1</v>
      </c>
      <c r="Q998" s="12">
        <v>178</v>
      </c>
      <c r="R998" s="12">
        <v>201601</v>
      </c>
      <c r="S998" s="12">
        <v>111</v>
      </c>
      <c r="T998" s="12" t="s">
        <v>70</v>
      </c>
      <c r="U998" s="12" t="s">
        <v>4949</v>
      </c>
    </row>
    <row r="999" spans="1:21">
      <c r="A999" s="12">
        <v>68570</v>
      </c>
      <c r="B999" s="12">
        <v>1</v>
      </c>
      <c r="C999" s="12"/>
      <c r="D999" s="12">
        <v>50.8</v>
      </c>
      <c r="E999" s="12">
        <v>2</v>
      </c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>
        <v>1</v>
      </c>
      <c r="Q999" s="12">
        <v>178</v>
      </c>
      <c r="R999" s="12">
        <v>201601</v>
      </c>
      <c r="S999" s="12">
        <v>111</v>
      </c>
      <c r="T999" s="12" t="s">
        <v>70</v>
      </c>
      <c r="U999" s="12" t="s">
        <v>4950</v>
      </c>
    </row>
    <row r="1000" spans="1:21">
      <c r="A1000" s="12">
        <v>68570</v>
      </c>
      <c r="B1000" s="12">
        <v>1</v>
      </c>
      <c r="C1000" s="12"/>
      <c r="D1000" s="12">
        <v>50.8</v>
      </c>
      <c r="E1000" s="12">
        <v>2</v>
      </c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>
        <v>1</v>
      </c>
      <c r="Q1000" s="12">
        <v>178</v>
      </c>
      <c r="R1000" s="12">
        <v>201601</v>
      </c>
      <c r="S1000" s="12">
        <v>111</v>
      </c>
      <c r="T1000" s="12" t="s">
        <v>70</v>
      </c>
      <c r="U1000" s="12" t="s">
        <v>4951</v>
      </c>
    </row>
    <row r="1001" spans="1:21">
      <c r="A1001" s="12">
        <v>68570</v>
      </c>
      <c r="B1001" s="12">
        <v>1</v>
      </c>
      <c r="C1001" s="12"/>
      <c r="D1001" s="12">
        <v>90.7</v>
      </c>
      <c r="E1001" s="12">
        <v>1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>
        <v>1</v>
      </c>
      <c r="Q1001" s="12">
        <v>178</v>
      </c>
      <c r="R1001" s="12">
        <v>201601</v>
      </c>
      <c r="S1001" s="12">
        <v>111</v>
      </c>
      <c r="T1001" s="12" t="s">
        <v>70</v>
      </c>
      <c r="U1001" s="12" t="s">
        <v>4952</v>
      </c>
    </row>
    <row r="1002" spans="1:21">
      <c r="A1002" s="12">
        <v>68570</v>
      </c>
      <c r="B1002" s="12">
        <v>1</v>
      </c>
      <c r="C1002" s="12"/>
      <c r="D1002" s="12">
        <v>100.5</v>
      </c>
      <c r="E1002" s="12">
        <v>3</v>
      </c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>
        <v>1</v>
      </c>
      <c r="Q1002" s="12">
        <v>178</v>
      </c>
      <c r="R1002" s="12">
        <v>201601</v>
      </c>
      <c r="S1002" s="12">
        <v>111</v>
      </c>
      <c r="T1002" s="12" t="s">
        <v>70</v>
      </c>
      <c r="U1002" s="12" t="s">
        <v>4953</v>
      </c>
    </row>
    <row r="1003" spans="1:21">
      <c r="A1003" s="12">
        <v>68570</v>
      </c>
      <c r="B1003" s="12">
        <v>1</v>
      </c>
      <c r="C1003" s="12"/>
      <c r="D1003" s="12">
        <v>119.9</v>
      </c>
      <c r="E1003" s="12">
        <v>2</v>
      </c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>
        <v>1</v>
      </c>
      <c r="Q1003" s="12">
        <v>178</v>
      </c>
      <c r="R1003" s="12">
        <v>201601</v>
      </c>
      <c r="S1003" s="12">
        <v>111</v>
      </c>
      <c r="T1003" s="12" t="s">
        <v>70</v>
      </c>
      <c r="U1003" s="12" t="s">
        <v>4954</v>
      </c>
    </row>
    <row r="1004" spans="1:21">
      <c r="A1004" s="12">
        <v>68570</v>
      </c>
      <c r="B1004" s="12">
        <v>1</v>
      </c>
      <c r="C1004" s="12"/>
      <c r="D1004" s="12">
        <v>99.3</v>
      </c>
      <c r="E1004" s="12">
        <v>4</v>
      </c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>
        <v>1</v>
      </c>
      <c r="Q1004" s="12">
        <v>178</v>
      </c>
      <c r="R1004" s="12">
        <v>201601</v>
      </c>
      <c r="S1004" s="12">
        <v>111</v>
      </c>
      <c r="T1004" s="12" t="s">
        <v>70</v>
      </c>
      <c r="U1004" s="12" t="s">
        <v>4955</v>
      </c>
    </row>
    <row r="1005" spans="1:21">
      <c r="A1005" s="12">
        <v>68570</v>
      </c>
      <c r="B1005" s="12">
        <v>1</v>
      </c>
      <c r="C1005" s="12"/>
      <c r="D1005" s="12">
        <v>127.3</v>
      </c>
      <c r="E1005" s="12">
        <v>4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>
        <v>1</v>
      </c>
      <c r="Q1005" s="12">
        <v>178</v>
      </c>
      <c r="R1005" s="12">
        <v>201601</v>
      </c>
      <c r="S1005" s="12">
        <v>111</v>
      </c>
      <c r="T1005" s="12" t="s">
        <v>70</v>
      </c>
      <c r="U1005" s="12" t="s">
        <v>4956</v>
      </c>
    </row>
    <row r="1006" spans="1:21">
      <c r="A1006" s="12">
        <v>68570</v>
      </c>
      <c r="B1006" s="12">
        <v>1</v>
      </c>
      <c r="C1006" s="12"/>
      <c r="D1006" s="12">
        <v>101.7</v>
      </c>
      <c r="E1006" s="12">
        <v>3</v>
      </c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>
        <v>1</v>
      </c>
      <c r="Q1006" s="12">
        <v>178</v>
      </c>
      <c r="R1006" s="12">
        <v>201601</v>
      </c>
      <c r="S1006" s="12">
        <v>111</v>
      </c>
      <c r="T1006" s="12" t="s">
        <v>70</v>
      </c>
      <c r="U1006" s="12" t="s">
        <v>4957</v>
      </c>
    </row>
    <row r="1007" spans="1:21">
      <c r="A1007" s="12">
        <v>68570</v>
      </c>
      <c r="B1007" s="12">
        <v>1</v>
      </c>
      <c r="C1007" s="12"/>
      <c r="D1007" s="12">
        <v>119.6</v>
      </c>
      <c r="E1007" s="12">
        <v>3</v>
      </c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>
        <v>1</v>
      </c>
      <c r="Q1007" s="12">
        <v>178</v>
      </c>
      <c r="R1007" s="12">
        <v>201601</v>
      </c>
      <c r="S1007" s="12">
        <v>111</v>
      </c>
      <c r="T1007" s="12" t="s">
        <v>70</v>
      </c>
      <c r="U1007" s="12" t="s">
        <v>4958</v>
      </c>
    </row>
    <row r="1008" spans="1:21">
      <c r="A1008" s="12">
        <v>68570</v>
      </c>
      <c r="B1008" s="12">
        <v>1</v>
      </c>
      <c r="C1008" s="12"/>
      <c r="D1008" s="12">
        <v>107.9</v>
      </c>
      <c r="E1008" s="12">
        <v>3</v>
      </c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>
        <v>1</v>
      </c>
      <c r="Q1008" s="12">
        <v>178</v>
      </c>
      <c r="R1008" s="12">
        <v>201601</v>
      </c>
      <c r="S1008" s="12">
        <v>111</v>
      </c>
      <c r="T1008" s="12" t="s">
        <v>70</v>
      </c>
      <c r="U1008" s="12" t="s">
        <v>4959</v>
      </c>
    </row>
    <row r="1009" spans="1:21">
      <c r="A1009" s="12">
        <v>68570</v>
      </c>
      <c r="B1009" s="12">
        <v>1</v>
      </c>
      <c r="C1009" s="12"/>
      <c r="D1009" s="12">
        <v>101.2</v>
      </c>
      <c r="E1009" s="12">
        <v>2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1</v>
      </c>
      <c r="Q1009" s="12">
        <v>178</v>
      </c>
      <c r="R1009" s="12">
        <v>201601</v>
      </c>
      <c r="S1009" s="12">
        <v>111</v>
      </c>
      <c r="T1009" s="12" t="s">
        <v>70</v>
      </c>
      <c r="U1009" s="12" t="s">
        <v>4960</v>
      </c>
    </row>
    <row r="1010" spans="1:21">
      <c r="A1010" s="12">
        <v>68570</v>
      </c>
      <c r="B1010" s="12">
        <v>1</v>
      </c>
      <c r="C1010" s="12"/>
      <c r="D1010" s="12">
        <v>64</v>
      </c>
      <c r="E1010" s="12">
        <v>1</v>
      </c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>
        <v>2.1559499999999998</v>
      </c>
      <c r="Q1010" s="12">
        <v>178</v>
      </c>
      <c r="R1010" s="12">
        <v>201601</v>
      </c>
      <c r="S1010" s="12">
        <v>105</v>
      </c>
      <c r="T1010" s="12" t="s">
        <v>94</v>
      </c>
      <c r="U1010" s="12" t="s">
        <v>4961</v>
      </c>
    </row>
    <row r="1011" spans="1:21">
      <c r="A1011" s="12">
        <v>68570</v>
      </c>
      <c r="B1011" s="12">
        <v>1</v>
      </c>
      <c r="C1011" s="12"/>
      <c r="D1011" s="12">
        <v>45.6</v>
      </c>
      <c r="E1011" s="12">
        <v>1</v>
      </c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>
        <v>2.1559499999999998</v>
      </c>
      <c r="Q1011" s="12">
        <v>178</v>
      </c>
      <c r="R1011" s="12">
        <v>201601</v>
      </c>
      <c r="S1011" s="12">
        <v>105</v>
      </c>
      <c r="T1011" s="12" t="s">
        <v>94</v>
      </c>
      <c r="U1011" s="12" t="s">
        <v>4962</v>
      </c>
    </row>
    <row r="1012" spans="1:21">
      <c r="A1012" s="12">
        <v>68570</v>
      </c>
      <c r="B1012" s="12">
        <v>1</v>
      </c>
      <c r="C1012" s="12"/>
      <c r="D1012" s="12">
        <v>66</v>
      </c>
      <c r="E1012" s="12">
        <v>1</v>
      </c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>
        <v>2.1559499999999998</v>
      </c>
      <c r="Q1012" s="12">
        <v>178</v>
      </c>
      <c r="R1012" s="12">
        <v>201601</v>
      </c>
      <c r="S1012" s="12">
        <v>105</v>
      </c>
      <c r="T1012" s="12" t="s">
        <v>94</v>
      </c>
      <c r="U1012" s="12" t="s">
        <v>4963</v>
      </c>
    </row>
    <row r="1013" spans="1:21">
      <c r="A1013" s="12">
        <v>68570</v>
      </c>
      <c r="B1013" s="12">
        <v>1</v>
      </c>
      <c r="C1013" s="12"/>
      <c r="D1013" s="12">
        <v>49.8</v>
      </c>
      <c r="E1013" s="12">
        <v>1</v>
      </c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>
        <v>2.1559499999999998</v>
      </c>
      <c r="Q1013" s="12">
        <v>178</v>
      </c>
      <c r="R1013" s="12">
        <v>201601</v>
      </c>
      <c r="S1013" s="12">
        <v>105</v>
      </c>
      <c r="T1013" s="12" t="s">
        <v>94</v>
      </c>
      <c r="U1013" s="12" t="s">
        <v>4964</v>
      </c>
    </row>
    <row r="1014" spans="1:21">
      <c r="A1014" s="12">
        <v>68570</v>
      </c>
      <c r="B1014" s="12">
        <v>1</v>
      </c>
      <c r="C1014" s="12"/>
      <c r="D1014" s="12">
        <v>45.8</v>
      </c>
      <c r="E1014" s="12">
        <v>1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>
        <v>2.1559499999999998</v>
      </c>
      <c r="Q1014" s="12">
        <v>178</v>
      </c>
      <c r="R1014" s="12">
        <v>201601</v>
      </c>
      <c r="S1014" s="12">
        <v>105</v>
      </c>
      <c r="T1014" s="12" t="s">
        <v>94</v>
      </c>
      <c r="U1014" s="12" t="s">
        <v>4965</v>
      </c>
    </row>
    <row r="1015" spans="1:21">
      <c r="A1015" s="12">
        <v>68570</v>
      </c>
      <c r="B1015" s="12">
        <v>1</v>
      </c>
      <c r="C1015" s="12"/>
      <c r="D1015" s="12">
        <v>49.4</v>
      </c>
      <c r="E1015" s="12">
        <v>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>
        <v>2.1559499999999998</v>
      </c>
      <c r="Q1015" s="12">
        <v>178</v>
      </c>
      <c r="R1015" s="12">
        <v>201601</v>
      </c>
      <c r="S1015" s="12">
        <v>105</v>
      </c>
      <c r="T1015" s="12" t="s">
        <v>94</v>
      </c>
      <c r="U1015" s="12" t="s">
        <v>4966</v>
      </c>
    </row>
    <row r="1016" spans="1:21">
      <c r="A1016" s="12">
        <v>68570</v>
      </c>
      <c r="B1016" s="12">
        <v>1</v>
      </c>
      <c r="C1016" s="12"/>
      <c r="D1016" s="12">
        <v>60.1</v>
      </c>
      <c r="E1016" s="12">
        <v>1</v>
      </c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>
        <v>2.1559499999999998</v>
      </c>
      <c r="Q1016" s="12">
        <v>178</v>
      </c>
      <c r="R1016" s="12">
        <v>201601</v>
      </c>
      <c r="S1016" s="12">
        <v>105</v>
      </c>
      <c r="T1016" s="12" t="s">
        <v>94</v>
      </c>
      <c r="U1016" s="12" t="s">
        <v>4967</v>
      </c>
    </row>
    <row r="1017" spans="1:21">
      <c r="A1017" s="12">
        <v>68570</v>
      </c>
      <c r="B1017" s="12">
        <v>1</v>
      </c>
      <c r="C1017" s="12"/>
      <c r="D1017" s="12">
        <v>43.5</v>
      </c>
      <c r="E1017" s="12">
        <v>1</v>
      </c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>
        <v>2.1559499999999998</v>
      </c>
      <c r="Q1017" s="12">
        <v>178</v>
      </c>
      <c r="R1017" s="12">
        <v>201601</v>
      </c>
      <c r="S1017" s="12">
        <v>105</v>
      </c>
      <c r="T1017" s="12" t="s">
        <v>94</v>
      </c>
      <c r="U1017" s="12" t="s">
        <v>4968</v>
      </c>
    </row>
    <row r="1018" spans="1:21">
      <c r="A1018" s="12">
        <v>68570</v>
      </c>
      <c r="B1018" s="12">
        <v>1</v>
      </c>
      <c r="C1018" s="12"/>
      <c r="D1018" s="12">
        <v>43.4</v>
      </c>
      <c r="E1018" s="12">
        <v>1</v>
      </c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>
        <v>2.1559499999999998</v>
      </c>
      <c r="Q1018" s="12">
        <v>178</v>
      </c>
      <c r="R1018" s="12">
        <v>201601</v>
      </c>
      <c r="S1018" s="12">
        <v>105</v>
      </c>
      <c r="T1018" s="12" t="s">
        <v>94</v>
      </c>
      <c r="U1018" s="12" t="s">
        <v>4969</v>
      </c>
    </row>
    <row r="1019" spans="1:21">
      <c r="A1019" s="12">
        <v>68570</v>
      </c>
      <c r="B1019" s="12">
        <v>1</v>
      </c>
      <c r="C1019" s="12"/>
      <c r="D1019" s="12">
        <v>61.8</v>
      </c>
      <c r="E1019" s="12">
        <v>1</v>
      </c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>
        <v>2.1559499999999998</v>
      </c>
      <c r="Q1019" s="12">
        <v>178</v>
      </c>
      <c r="R1019" s="12">
        <v>201601</v>
      </c>
      <c r="S1019" s="12">
        <v>105</v>
      </c>
      <c r="T1019" s="12" t="s">
        <v>94</v>
      </c>
      <c r="U1019" s="12" t="s">
        <v>4970</v>
      </c>
    </row>
    <row r="1020" spans="1:21">
      <c r="A1020" s="12">
        <v>68570</v>
      </c>
      <c r="B1020" s="12">
        <v>1</v>
      </c>
      <c r="C1020" s="12"/>
      <c r="D1020" s="12">
        <v>57</v>
      </c>
      <c r="E1020" s="12">
        <v>1</v>
      </c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>
        <v>2.1559499999999998</v>
      </c>
      <c r="Q1020" s="12">
        <v>178</v>
      </c>
      <c r="R1020" s="12">
        <v>201601</v>
      </c>
      <c r="S1020" s="12">
        <v>105</v>
      </c>
      <c r="T1020" s="12" t="s">
        <v>94</v>
      </c>
      <c r="U1020" s="12" t="s">
        <v>4971</v>
      </c>
    </row>
    <row r="1021" spans="1:21">
      <c r="A1021" s="12">
        <v>68570</v>
      </c>
      <c r="B1021" s="12">
        <v>1</v>
      </c>
      <c r="C1021" s="12"/>
      <c r="D1021" s="12">
        <v>55.8</v>
      </c>
      <c r="E1021" s="12">
        <v>1</v>
      </c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>
        <v>2.1559499999999998</v>
      </c>
      <c r="Q1021" s="12">
        <v>178</v>
      </c>
      <c r="R1021" s="12">
        <v>201601</v>
      </c>
      <c r="S1021" s="12">
        <v>105</v>
      </c>
      <c r="T1021" s="12" t="s">
        <v>94</v>
      </c>
      <c r="U1021" s="12" t="s">
        <v>4972</v>
      </c>
    </row>
    <row r="1022" spans="1:21">
      <c r="A1022" s="12">
        <v>68570</v>
      </c>
      <c r="B1022" s="12">
        <v>1</v>
      </c>
      <c r="C1022" s="12"/>
      <c r="D1022" s="12">
        <v>89.9</v>
      </c>
      <c r="E1022" s="12">
        <v>1</v>
      </c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>
        <v>2.1559499999999998</v>
      </c>
      <c r="Q1022" s="12">
        <v>178</v>
      </c>
      <c r="R1022" s="12">
        <v>201601</v>
      </c>
      <c r="S1022" s="12">
        <v>105</v>
      </c>
      <c r="T1022" s="12" t="s">
        <v>94</v>
      </c>
      <c r="U1022" s="12" t="s">
        <v>4973</v>
      </c>
    </row>
    <row r="1023" spans="1:21">
      <c r="A1023" s="12">
        <v>68570</v>
      </c>
      <c r="B1023" s="12">
        <v>1</v>
      </c>
      <c r="C1023" s="12"/>
      <c r="D1023" s="12">
        <v>108.3</v>
      </c>
      <c r="E1023" s="12">
        <v>1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>
        <v>2.1559499999999998</v>
      </c>
      <c r="Q1023" s="12">
        <v>178</v>
      </c>
      <c r="R1023" s="12">
        <v>201601</v>
      </c>
      <c r="S1023" s="12">
        <v>105</v>
      </c>
      <c r="T1023" s="12" t="s">
        <v>94</v>
      </c>
      <c r="U1023" s="12" t="s">
        <v>4974</v>
      </c>
    </row>
    <row r="1024" spans="1:21">
      <c r="A1024" s="12">
        <v>68570</v>
      </c>
      <c r="B1024" s="12">
        <v>1</v>
      </c>
      <c r="C1024" s="12"/>
      <c r="D1024" s="12">
        <v>121.6</v>
      </c>
      <c r="E1024" s="12">
        <v>1</v>
      </c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>
        <v>2.1559499999999998</v>
      </c>
      <c r="Q1024" s="12">
        <v>178</v>
      </c>
      <c r="R1024" s="12">
        <v>201601</v>
      </c>
      <c r="S1024" s="12">
        <v>105</v>
      </c>
      <c r="T1024" s="12" t="s">
        <v>94</v>
      </c>
      <c r="U1024" s="12" t="s">
        <v>4975</v>
      </c>
    </row>
    <row r="1025" spans="1:21">
      <c r="A1025" s="12">
        <v>68570</v>
      </c>
      <c r="B1025" s="12">
        <v>1</v>
      </c>
      <c r="C1025" s="12"/>
      <c r="D1025" s="12">
        <v>91.6</v>
      </c>
      <c r="E1025" s="12">
        <v>1</v>
      </c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>
        <v>2.1559499999999998</v>
      </c>
      <c r="Q1025" s="12">
        <v>178</v>
      </c>
      <c r="R1025" s="12">
        <v>201601</v>
      </c>
      <c r="S1025" s="12">
        <v>105</v>
      </c>
      <c r="T1025" s="12" t="s">
        <v>94</v>
      </c>
      <c r="U1025" s="12" t="s">
        <v>4976</v>
      </c>
    </row>
    <row r="1026" spans="1:21">
      <c r="A1026" s="12">
        <v>68570</v>
      </c>
      <c r="B1026" s="12">
        <v>1</v>
      </c>
      <c r="C1026" s="12"/>
      <c r="D1026" s="12">
        <v>130.6</v>
      </c>
      <c r="E1026" s="12">
        <v>1</v>
      </c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>
        <v>2.1559499999999998</v>
      </c>
      <c r="Q1026" s="12">
        <v>178</v>
      </c>
      <c r="R1026" s="12">
        <v>201601</v>
      </c>
      <c r="S1026" s="12">
        <v>105</v>
      </c>
      <c r="T1026" s="12" t="s">
        <v>94</v>
      </c>
      <c r="U1026" s="12" t="s">
        <v>4977</v>
      </c>
    </row>
    <row r="1027" spans="1:21">
      <c r="A1027" s="12">
        <v>68570</v>
      </c>
      <c r="B1027" s="12">
        <v>1</v>
      </c>
      <c r="C1027" s="12"/>
      <c r="D1027" s="12">
        <v>79.3</v>
      </c>
      <c r="E1027" s="12">
        <v>1</v>
      </c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>
        <v>2.1559499999999998</v>
      </c>
      <c r="Q1027" s="12">
        <v>178</v>
      </c>
      <c r="R1027" s="12">
        <v>201601</v>
      </c>
      <c r="S1027" s="12">
        <v>105</v>
      </c>
      <c r="T1027" s="12" t="s">
        <v>94</v>
      </c>
      <c r="U1027" s="12" t="s">
        <v>4978</v>
      </c>
    </row>
    <row r="1028" spans="1:21">
      <c r="A1028" s="12">
        <v>68570</v>
      </c>
      <c r="B1028" s="12">
        <v>1</v>
      </c>
      <c r="C1028" s="12"/>
      <c r="D1028" s="12">
        <v>86.4</v>
      </c>
      <c r="E1028" s="12">
        <v>1</v>
      </c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>
        <v>2.1559499999999998</v>
      </c>
      <c r="Q1028" s="12">
        <v>178</v>
      </c>
      <c r="R1028" s="12">
        <v>201601</v>
      </c>
      <c r="S1028" s="12">
        <v>105</v>
      </c>
      <c r="T1028" s="12" t="s">
        <v>94</v>
      </c>
      <c r="U1028" s="12" t="s">
        <v>4979</v>
      </c>
    </row>
    <row r="1029" spans="1:21">
      <c r="A1029" s="12">
        <v>68570</v>
      </c>
      <c r="B1029" s="12">
        <v>1</v>
      </c>
      <c r="C1029" s="12"/>
      <c r="D1029" s="12">
        <v>92.8</v>
      </c>
      <c r="E1029" s="12">
        <v>1</v>
      </c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>
        <v>2.1559499999999998</v>
      </c>
      <c r="Q1029" s="12">
        <v>178</v>
      </c>
      <c r="R1029" s="12">
        <v>201601</v>
      </c>
      <c r="S1029" s="12">
        <v>105</v>
      </c>
      <c r="T1029" s="12" t="s">
        <v>94</v>
      </c>
      <c r="U1029" s="12" t="s">
        <v>4980</v>
      </c>
    </row>
    <row r="1030" spans="1:21">
      <c r="A1030" s="12">
        <v>68570</v>
      </c>
      <c r="B1030" s="12">
        <v>1</v>
      </c>
      <c r="C1030" s="12"/>
      <c r="D1030" s="12">
        <v>93.7</v>
      </c>
      <c r="E1030" s="12">
        <v>1</v>
      </c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>
        <v>2.1559499999999998</v>
      </c>
      <c r="Q1030" s="12">
        <v>178</v>
      </c>
      <c r="R1030" s="12">
        <v>201601</v>
      </c>
      <c r="S1030" s="12">
        <v>105</v>
      </c>
      <c r="T1030" s="12" t="s">
        <v>94</v>
      </c>
      <c r="U1030" s="12" t="s">
        <v>4981</v>
      </c>
    </row>
    <row r="1031" spans="1:21">
      <c r="A1031" s="12">
        <v>68570</v>
      </c>
      <c r="B1031" s="12">
        <v>1</v>
      </c>
      <c r="C1031" s="12"/>
      <c r="D1031" s="12">
        <v>133.4</v>
      </c>
      <c r="E1031" s="12">
        <v>1</v>
      </c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>
        <v>2.1559499999999998</v>
      </c>
      <c r="Q1031" s="12">
        <v>178</v>
      </c>
      <c r="R1031" s="12">
        <v>201601</v>
      </c>
      <c r="S1031" s="12">
        <v>105</v>
      </c>
      <c r="T1031" s="12" t="s">
        <v>94</v>
      </c>
      <c r="U1031" s="12" t="s">
        <v>4982</v>
      </c>
    </row>
    <row r="1032" spans="1:21">
      <c r="A1032" s="12">
        <v>68570</v>
      </c>
      <c r="B1032" s="12">
        <v>1</v>
      </c>
      <c r="C1032" s="12"/>
      <c r="D1032" s="12">
        <v>108.7</v>
      </c>
      <c r="E1032" s="12">
        <v>1</v>
      </c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>
        <v>2.1559499999999998</v>
      </c>
      <c r="Q1032" s="12">
        <v>178</v>
      </c>
      <c r="R1032" s="12">
        <v>201601</v>
      </c>
      <c r="S1032" s="12">
        <v>105</v>
      </c>
      <c r="T1032" s="12" t="s">
        <v>94</v>
      </c>
      <c r="U1032" s="12" t="s">
        <v>4983</v>
      </c>
    </row>
    <row r="1033" spans="1:21">
      <c r="A1033" s="12">
        <v>68570</v>
      </c>
      <c r="B1033" s="12">
        <v>1</v>
      </c>
      <c r="C1033" s="12"/>
      <c r="D1033" s="12">
        <v>107.5</v>
      </c>
      <c r="E1033" s="12">
        <v>1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>
        <v>2.1559499999999998</v>
      </c>
      <c r="Q1033" s="12">
        <v>178</v>
      </c>
      <c r="R1033" s="12">
        <v>201601</v>
      </c>
      <c r="S1033" s="12">
        <v>105</v>
      </c>
      <c r="T1033" s="12" t="s">
        <v>94</v>
      </c>
      <c r="U1033" s="12" t="s">
        <v>4984</v>
      </c>
    </row>
    <row r="1034" spans="1:21">
      <c r="A1034" s="12">
        <v>68570</v>
      </c>
      <c r="B1034" s="12">
        <v>1</v>
      </c>
      <c r="C1034" s="12"/>
      <c r="D1034" s="12">
        <v>117.8</v>
      </c>
      <c r="E1034" s="12">
        <v>1</v>
      </c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>
        <v>2.1559499999999998</v>
      </c>
      <c r="Q1034" s="12">
        <v>178</v>
      </c>
      <c r="R1034" s="12">
        <v>201601</v>
      </c>
      <c r="S1034" s="12">
        <v>105</v>
      </c>
      <c r="T1034" s="12" t="s">
        <v>94</v>
      </c>
      <c r="U1034" s="12" t="s">
        <v>4985</v>
      </c>
    </row>
    <row r="1035" spans="1:21">
      <c r="A1035" s="12">
        <v>68570</v>
      </c>
      <c r="B1035" s="12">
        <v>1</v>
      </c>
      <c r="C1035" s="12"/>
      <c r="D1035" s="12">
        <v>116.4</v>
      </c>
      <c r="E1035" s="12">
        <v>1</v>
      </c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>
        <v>2.1559499999999998</v>
      </c>
      <c r="Q1035" s="12">
        <v>178</v>
      </c>
      <c r="R1035" s="12">
        <v>201601</v>
      </c>
      <c r="S1035" s="12">
        <v>105</v>
      </c>
      <c r="T1035" s="12" t="s">
        <v>94</v>
      </c>
      <c r="U1035" s="12" t="s">
        <v>4986</v>
      </c>
    </row>
    <row r="1036" spans="1:21">
      <c r="A1036" s="12">
        <v>68570</v>
      </c>
      <c r="B1036" s="12">
        <v>1</v>
      </c>
      <c r="C1036" s="12"/>
      <c r="D1036" s="12">
        <v>105.5</v>
      </c>
      <c r="E1036" s="12">
        <v>1</v>
      </c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>
        <v>2.1559499999999998</v>
      </c>
      <c r="Q1036" s="12">
        <v>178</v>
      </c>
      <c r="R1036" s="12">
        <v>201601</v>
      </c>
      <c r="S1036" s="12">
        <v>105</v>
      </c>
      <c r="T1036" s="12" t="s">
        <v>94</v>
      </c>
      <c r="U1036" s="12" t="s">
        <v>4987</v>
      </c>
    </row>
    <row r="1037" spans="1:21">
      <c r="A1037" s="12">
        <v>68570</v>
      </c>
      <c r="B1037" s="12">
        <v>1</v>
      </c>
      <c r="C1037" s="12"/>
      <c r="D1037" s="12">
        <v>113.3</v>
      </c>
      <c r="E1037" s="12">
        <v>1</v>
      </c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>
        <v>2.1559499999999998</v>
      </c>
      <c r="Q1037" s="12">
        <v>178</v>
      </c>
      <c r="R1037" s="12">
        <v>201601</v>
      </c>
      <c r="S1037" s="12">
        <v>105</v>
      </c>
      <c r="T1037" s="12" t="s">
        <v>94</v>
      </c>
      <c r="U1037" s="12" t="s">
        <v>4988</v>
      </c>
    </row>
    <row r="1038" spans="1:21">
      <c r="A1038" s="12">
        <v>68570</v>
      </c>
      <c r="B1038" s="12">
        <v>1</v>
      </c>
      <c r="C1038" s="12"/>
      <c r="D1038" s="12">
        <v>70.8</v>
      </c>
      <c r="E1038" s="12">
        <v>1</v>
      </c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>
        <v>2.1559499999999998</v>
      </c>
      <c r="Q1038" s="12">
        <v>178</v>
      </c>
      <c r="R1038" s="12">
        <v>201601</v>
      </c>
      <c r="S1038" s="12">
        <v>105</v>
      </c>
      <c r="T1038" s="12" t="s">
        <v>94</v>
      </c>
      <c r="U1038" s="12" t="s">
        <v>4989</v>
      </c>
    </row>
    <row r="1039" spans="1:21">
      <c r="A1039" s="12">
        <v>68570</v>
      </c>
      <c r="B1039" s="12">
        <v>1</v>
      </c>
      <c r="C1039" s="12"/>
      <c r="D1039" s="12">
        <v>83.4</v>
      </c>
      <c r="E1039" s="12">
        <v>1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>
        <v>2.1559499999999998</v>
      </c>
      <c r="Q1039" s="12">
        <v>178</v>
      </c>
      <c r="R1039" s="12">
        <v>201601</v>
      </c>
      <c r="S1039" s="12">
        <v>105</v>
      </c>
      <c r="T1039" s="12" t="s">
        <v>94</v>
      </c>
      <c r="U1039" s="12" t="s">
        <v>4990</v>
      </c>
    </row>
    <row r="1040" spans="1:21">
      <c r="A1040" s="12">
        <v>68570</v>
      </c>
      <c r="B1040" s="12">
        <v>1</v>
      </c>
      <c r="C1040" s="12"/>
      <c r="D1040" s="12">
        <v>115.4</v>
      </c>
      <c r="E1040" s="12">
        <v>1</v>
      </c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>
        <v>2.1559499999999998</v>
      </c>
      <c r="Q1040" s="12">
        <v>178</v>
      </c>
      <c r="R1040" s="12">
        <v>201601</v>
      </c>
      <c r="S1040" s="12">
        <v>105</v>
      </c>
      <c r="T1040" s="12" t="s">
        <v>94</v>
      </c>
      <c r="U1040" s="12" t="s">
        <v>4991</v>
      </c>
    </row>
    <row r="1041" spans="1:21">
      <c r="A1041" s="12">
        <v>68570</v>
      </c>
      <c r="B1041" s="12">
        <v>1</v>
      </c>
      <c r="C1041" s="12"/>
      <c r="D1041" s="12">
        <v>111.2</v>
      </c>
      <c r="E1041" s="12">
        <v>1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2.1559499999999998</v>
      </c>
      <c r="Q1041" s="12">
        <v>178</v>
      </c>
      <c r="R1041" s="12">
        <v>201601</v>
      </c>
      <c r="S1041" s="12">
        <v>105</v>
      </c>
      <c r="T1041" s="12" t="s">
        <v>94</v>
      </c>
      <c r="U1041" s="12" t="s">
        <v>4992</v>
      </c>
    </row>
    <row r="1042" spans="1:21">
      <c r="A1042" s="12">
        <v>68550</v>
      </c>
      <c r="B1042" s="12">
        <v>1</v>
      </c>
      <c r="C1042" s="12"/>
      <c r="D1042" s="12">
        <v>42.6</v>
      </c>
      <c r="E1042" s="12">
        <v>2</v>
      </c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>
        <v>2.1603300000000001</v>
      </c>
      <c r="Q1042" s="12">
        <v>178</v>
      </c>
      <c r="R1042" s="12">
        <v>201601</v>
      </c>
      <c r="S1042" s="12">
        <v>106</v>
      </c>
      <c r="T1042" s="12" t="s">
        <v>96</v>
      </c>
      <c r="U1042" s="12" t="s">
        <v>4993</v>
      </c>
    </row>
    <row r="1043" spans="1:21">
      <c r="A1043" s="12">
        <v>68550</v>
      </c>
      <c r="B1043" s="12">
        <v>1</v>
      </c>
      <c r="C1043" s="12"/>
      <c r="D1043" s="12">
        <v>38</v>
      </c>
      <c r="E1043" s="12">
        <v>2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2.1603300000000001</v>
      </c>
      <c r="Q1043" s="12">
        <v>178</v>
      </c>
      <c r="R1043" s="12">
        <v>201601</v>
      </c>
      <c r="S1043" s="12">
        <v>106</v>
      </c>
      <c r="T1043" s="12" t="s">
        <v>96</v>
      </c>
      <c r="U1043" s="12" t="s">
        <v>4994</v>
      </c>
    </row>
    <row r="1044" spans="1:21">
      <c r="A1044" s="12">
        <v>68550</v>
      </c>
      <c r="B1044" s="12">
        <v>1</v>
      </c>
      <c r="C1044" s="12"/>
      <c r="D1044" s="12">
        <v>40</v>
      </c>
      <c r="E1044" s="12">
        <v>2</v>
      </c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>
        <v>2.1603300000000001</v>
      </c>
      <c r="Q1044" s="12">
        <v>178</v>
      </c>
      <c r="R1044" s="12">
        <v>201601</v>
      </c>
      <c r="S1044" s="12">
        <v>106</v>
      </c>
      <c r="T1044" s="12" t="s">
        <v>96</v>
      </c>
      <c r="U1044" s="12" t="s">
        <v>4995</v>
      </c>
    </row>
    <row r="1045" spans="1:21">
      <c r="A1045" s="12">
        <v>68550</v>
      </c>
      <c r="B1045" s="12">
        <v>1</v>
      </c>
      <c r="C1045" s="12"/>
      <c r="D1045" s="12">
        <v>40.299999999999997</v>
      </c>
      <c r="E1045" s="12">
        <v>2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2.1603300000000001</v>
      </c>
      <c r="Q1045" s="12">
        <v>178</v>
      </c>
      <c r="R1045" s="12">
        <v>201601</v>
      </c>
      <c r="S1045" s="12">
        <v>106</v>
      </c>
      <c r="T1045" s="12" t="s">
        <v>96</v>
      </c>
      <c r="U1045" s="12" t="s">
        <v>4996</v>
      </c>
    </row>
    <row r="1046" spans="1:21">
      <c r="A1046" s="12">
        <v>68550</v>
      </c>
      <c r="B1046" s="12">
        <v>1</v>
      </c>
      <c r="C1046" s="12"/>
      <c r="D1046" s="12">
        <v>38.1</v>
      </c>
      <c r="E1046" s="12">
        <v>2</v>
      </c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>
        <v>2.1603300000000001</v>
      </c>
      <c r="Q1046" s="12">
        <v>178</v>
      </c>
      <c r="R1046" s="12">
        <v>201601</v>
      </c>
      <c r="S1046" s="12">
        <v>106</v>
      </c>
      <c r="T1046" s="12" t="s">
        <v>96</v>
      </c>
      <c r="U1046" s="12" t="s">
        <v>4997</v>
      </c>
    </row>
    <row r="1047" spans="1:21">
      <c r="A1047" s="12">
        <v>68550</v>
      </c>
      <c r="B1047" s="12">
        <v>1</v>
      </c>
      <c r="C1047" s="12"/>
      <c r="D1047" s="12">
        <v>38.5</v>
      </c>
      <c r="E1047" s="12">
        <v>2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2.1603300000000001</v>
      </c>
      <c r="Q1047" s="12">
        <v>178</v>
      </c>
      <c r="R1047" s="12">
        <v>201601</v>
      </c>
      <c r="S1047" s="12">
        <v>106</v>
      </c>
      <c r="T1047" s="12" t="s">
        <v>96</v>
      </c>
      <c r="U1047" s="12" t="s">
        <v>4998</v>
      </c>
    </row>
    <row r="1048" spans="1:21">
      <c r="A1048" s="12">
        <v>68550</v>
      </c>
      <c r="B1048" s="12">
        <v>1</v>
      </c>
      <c r="C1048" s="12"/>
      <c r="D1048" s="12">
        <v>42.4</v>
      </c>
      <c r="E1048" s="12">
        <v>2</v>
      </c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>
        <v>2.1603300000000001</v>
      </c>
      <c r="Q1048" s="12">
        <v>178</v>
      </c>
      <c r="R1048" s="12">
        <v>201601</v>
      </c>
      <c r="S1048" s="12">
        <v>106</v>
      </c>
      <c r="T1048" s="12" t="s">
        <v>96</v>
      </c>
      <c r="U1048" s="12" t="s">
        <v>4999</v>
      </c>
    </row>
    <row r="1049" spans="1:21">
      <c r="A1049" s="12">
        <v>68550</v>
      </c>
      <c r="B1049" s="12">
        <v>1</v>
      </c>
      <c r="C1049" s="12"/>
      <c r="D1049" s="12">
        <v>39.6</v>
      </c>
      <c r="E1049" s="12">
        <v>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2.1603300000000001</v>
      </c>
      <c r="Q1049" s="12">
        <v>178</v>
      </c>
      <c r="R1049" s="12">
        <v>201601</v>
      </c>
      <c r="S1049" s="12">
        <v>106</v>
      </c>
      <c r="T1049" s="12" t="s">
        <v>96</v>
      </c>
      <c r="U1049" s="12" t="s">
        <v>5000</v>
      </c>
    </row>
    <row r="1050" spans="1:21">
      <c r="A1050" s="12">
        <v>68550</v>
      </c>
      <c r="B1050" s="12">
        <v>1</v>
      </c>
      <c r="C1050" s="12"/>
      <c r="D1050" s="12">
        <v>37.299999999999997</v>
      </c>
      <c r="E1050" s="12">
        <v>2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>
        <v>2.1603300000000001</v>
      </c>
      <c r="Q1050" s="12">
        <v>178</v>
      </c>
      <c r="R1050" s="12">
        <v>201601</v>
      </c>
      <c r="S1050" s="12">
        <v>106</v>
      </c>
      <c r="T1050" s="12" t="s">
        <v>96</v>
      </c>
      <c r="U1050" s="12" t="s">
        <v>5001</v>
      </c>
    </row>
    <row r="1051" spans="1:21">
      <c r="A1051" s="12">
        <v>68550</v>
      </c>
      <c r="B1051" s="12">
        <v>1</v>
      </c>
      <c r="C1051" s="12"/>
      <c r="D1051" s="12">
        <v>33.700000000000003</v>
      </c>
      <c r="E1051" s="12">
        <v>2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2.1603300000000001</v>
      </c>
      <c r="Q1051" s="12">
        <v>178</v>
      </c>
      <c r="R1051" s="12">
        <v>201601</v>
      </c>
      <c r="S1051" s="12">
        <v>106</v>
      </c>
      <c r="T1051" s="12" t="s">
        <v>96</v>
      </c>
      <c r="U1051" s="12" t="s">
        <v>5002</v>
      </c>
    </row>
    <row r="1052" spans="1:21">
      <c r="A1052" s="12">
        <v>68550</v>
      </c>
      <c r="B1052" s="12">
        <v>1</v>
      </c>
      <c r="C1052" s="12"/>
      <c r="D1052" s="12">
        <v>144.5</v>
      </c>
      <c r="E1052" s="12">
        <v>2</v>
      </c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>
        <v>2.1603300000000001</v>
      </c>
      <c r="Q1052" s="12">
        <v>178</v>
      </c>
      <c r="R1052" s="12">
        <v>201601</v>
      </c>
      <c r="S1052" s="12">
        <v>106</v>
      </c>
      <c r="T1052" s="12" t="s">
        <v>96</v>
      </c>
      <c r="U1052" s="12" t="s">
        <v>5003</v>
      </c>
    </row>
    <row r="1053" spans="1:21">
      <c r="A1053" s="12">
        <v>68550</v>
      </c>
      <c r="B1053" s="12">
        <v>1</v>
      </c>
      <c r="C1053" s="12"/>
      <c r="D1053" s="12">
        <v>114.5</v>
      </c>
      <c r="E1053" s="12">
        <v>2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2.1603300000000001</v>
      </c>
      <c r="Q1053" s="12">
        <v>178</v>
      </c>
      <c r="R1053" s="12">
        <v>201601</v>
      </c>
      <c r="S1053" s="12">
        <v>106</v>
      </c>
      <c r="T1053" s="12" t="s">
        <v>96</v>
      </c>
      <c r="U1053" s="12" t="s">
        <v>5004</v>
      </c>
    </row>
    <row r="1054" spans="1:21">
      <c r="A1054" s="12">
        <v>68550</v>
      </c>
      <c r="B1054" s="12">
        <v>2</v>
      </c>
      <c r="C1054" s="12"/>
      <c r="D1054" s="12">
        <v>72.599999999999994</v>
      </c>
      <c r="E1054" s="12">
        <v>0</v>
      </c>
      <c r="F1054" s="12">
        <v>0</v>
      </c>
      <c r="G1054" s="12">
        <v>0</v>
      </c>
      <c r="H1054" s="12">
        <v>0</v>
      </c>
      <c r="I1054" s="12"/>
      <c r="J1054" s="12"/>
      <c r="K1054" s="12"/>
      <c r="L1054" s="12"/>
      <c r="M1054" s="12"/>
      <c r="N1054" s="12"/>
      <c r="O1054" s="12"/>
      <c r="P1054" s="12">
        <v>2.0733299999999999</v>
      </c>
      <c r="Q1054" s="12">
        <v>178</v>
      </c>
      <c r="R1054" s="12">
        <v>201601</v>
      </c>
      <c r="S1054" s="12">
        <v>106</v>
      </c>
      <c r="T1054" s="12" t="s">
        <v>96</v>
      </c>
      <c r="U1054" s="12" t="s">
        <v>5005</v>
      </c>
    </row>
    <row r="1055" spans="1:21">
      <c r="A1055" s="12">
        <v>68550</v>
      </c>
      <c r="B1055" s="12">
        <v>2</v>
      </c>
      <c r="C1055" s="12"/>
      <c r="D1055" s="12">
        <v>57.9</v>
      </c>
      <c r="E1055" s="12">
        <v>0</v>
      </c>
      <c r="F1055" s="12">
        <v>0</v>
      </c>
      <c r="G1055" s="12">
        <v>0</v>
      </c>
      <c r="H1055" s="12">
        <v>0</v>
      </c>
      <c r="I1055" s="12"/>
      <c r="J1055" s="12"/>
      <c r="K1055" s="12"/>
      <c r="L1055" s="12"/>
      <c r="M1055" s="12"/>
      <c r="N1055" s="12"/>
      <c r="O1055" s="12"/>
      <c r="P1055" s="12">
        <v>2.0733299999999999</v>
      </c>
      <c r="Q1055" s="12">
        <v>178</v>
      </c>
      <c r="R1055" s="12">
        <v>201601</v>
      </c>
      <c r="S1055" s="12">
        <v>106</v>
      </c>
      <c r="T1055" s="12" t="s">
        <v>96</v>
      </c>
      <c r="U1055" s="12" t="s">
        <v>5006</v>
      </c>
    </row>
    <row r="1056" spans="1:21">
      <c r="A1056" s="12">
        <v>68550</v>
      </c>
      <c r="B1056" s="12">
        <v>2</v>
      </c>
      <c r="C1056" s="12"/>
      <c r="D1056" s="12">
        <v>65.099999999999994</v>
      </c>
      <c r="E1056" s="12">
        <v>0</v>
      </c>
      <c r="F1056" s="12">
        <v>0</v>
      </c>
      <c r="G1056" s="12">
        <v>0</v>
      </c>
      <c r="H1056" s="12">
        <v>0</v>
      </c>
      <c r="I1056" s="12"/>
      <c r="J1056" s="12"/>
      <c r="K1056" s="12"/>
      <c r="L1056" s="12"/>
      <c r="M1056" s="12"/>
      <c r="N1056" s="12"/>
      <c r="O1056" s="12"/>
      <c r="P1056" s="12">
        <v>2.0733299999999999</v>
      </c>
      <c r="Q1056" s="12">
        <v>178</v>
      </c>
      <c r="R1056" s="12">
        <v>201601</v>
      </c>
      <c r="S1056" s="12">
        <v>106</v>
      </c>
      <c r="T1056" s="12" t="s">
        <v>96</v>
      </c>
      <c r="U1056" s="12" t="s">
        <v>5007</v>
      </c>
    </row>
    <row r="1057" spans="1:21">
      <c r="A1057" s="12">
        <v>68550</v>
      </c>
      <c r="B1057" s="12">
        <v>2</v>
      </c>
      <c r="C1057" s="12"/>
      <c r="D1057" s="12">
        <v>89.6</v>
      </c>
      <c r="E1057" s="12">
        <v>0</v>
      </c>
      <c r="F1057" s="12">
        <v>0</v>
      </c>
      <c r="G1057" s="12">
        <v>0</v>
      </c>
      <c r="H1057" s="12">
        <v>0</v>
      </c>
      <c r="I1057" s="12"/>
      <c r="J1057" s="12"/>
      <c r="K1057" s="12"/>
      <c r="L1057" s="12"/>
      <c r="M1057" s="12"/>
      <c r="N1057" s="12"/>
      <c r="O1057" s="12"/>
      <c r="P1057" s="12">
        <v>2.0733299999999999</v>
      </c>
      <c r="Q1057" s="12">
        <v>178</v>
      </c>
      <c r="R1057" s="12">
        <v>201601</v>
      </c>
      <c r="S1057" s="12">
        <v>106</v>
      </c>
      <c r="T1057" s="12" t="s">
        <v>96</v>
      </c>
      <c r="U1057" s="12" t="s">
        <v>5008</v>
      </c>
    </row>
    <row r="1058" spans="1:21">
      <c r="A1058" s="12">
        <v>68550</v>
      </c>
      <c r="B1058" s="12">
        <v>2</v>
      </c>
      <c r="C1058" s="12"/>
      <c r="D1058" s="12">
        <v>81.400000000000006</v>
      </c>
      <c r="E1058" s="12">
        <v>0</v>
      </c>
      <c r="F1058" s="12">
        <v>0</v>
      </c>
      <c r="G1058" s="12">
        <v>0</v>
      </c>
      <c r="H1058" s="12">
        <v>0</v>
      </c>
      <c r="I1058" s="12"/>
      <c r="J1058" s="12"/>
      <c r="K1058" s="12"/>
      <c r="L1058" s="12"/>
      <c r="M1058" s="12"/>
      <c r="N1058" s="12"/>
      <c r="O1058" s="12"/>
      <c r="P1058" s="12">
        <v>2.0733299999999999</v>
      </c>
      <c r="Q1058" s="12">
        <v>178</v>
      </c>
      <c r="R1058" s="12">
        <v>201601</v>
      </c>
      <c r="S1058" s="12">
        <v>106</v>
      </c>
      <c r="T1058" s="12" t="s">
        <v>96</v>
      </c>
      <c r="U1058" s="12" t="s">
        <v>5009</v>
      </c>
    </row>
    <row r="1059" spans="1:21">
      <c r="A1059" s="12">
        <v>68550</v>
      </c>
      <c r="B1059" s="12">
        <v>2</v>
      </c>
      <c r="C1059" s="12"/>
      <c r="D1059" s="12">
        <v>84.6</v>
      </c>
      <c r="E1059" s="12">
        <v>0</v>
      </c>
      <c r="F1059" s="12">
        <v>0</v>
      </c>
      <c r="G1059" s="12">
        <v>0</v>
      </c>
      <c r="H1059" s="12">
        <v>0</v>
      </c>
      <c r="I1059" s="12"/>
      <c r="J1059" s="12"/>
      <c r="K1059" s="12"/>
      <c r="L1059" s="12"/>
      <c r="M1059" s="12"/>
      <c r="N1059" s="12"/>
      <c r="O1059" s="12"/>
      <c r="P1059" s="12">
        <v>2.0733299999999999</v>
      </c>
      <c r="Q1059" s="12">
        <v>178</v>
      </c>
      <c r="R1059" s="12">
        <v>201601</v>
      </c>
      <c r="S1059" s="12">
        <v>106</v>
      </c>
      <c r="T1059" s="12" t="s">
        <v>96</v>
      </c>
      <c r="U1059" s="12" t="s">
        <v>5010</v>
      </c>
    </row>
    <row r="1060" spans="1:21">
      <c r="A1060" s="12">
        <v>68550</v>
      </c>
      <c r="B1060" s="12">
        <v>2</v>
      </c>
      <c r="C1060" s="12"/>
      <c r="D1060" s="12">
        <v>39.5</v>
      </c>
      <c r="E1060" s="12">
        <v>0</v>
      </c>
      <c r="F1060" s="12">
        <v>0</v>
      </c>
      <c r="G1060" s="12">
        <v>0</v>
      </c>
      <c r="H1060" s="12">
        <v>0</v>
      </c>
      <c r="I1060" s="12"/>
      <c r="J1060" s="12"/>
      <c r="K1060" s="12"/>
      <c r="L1060" s="12"/>
      <c r="M1060" s="12"/>
      <c r="N1060" s="12"/>
      <c r="O1060" s="12"/>
      <c r="P1060" s="12">
        <v>2.0733299999999999</v>
      </c>
      <c r="Q1060" s="12">
        <v>178</v>
      </c>
      <c r="R1060" s="12">
        <v>201601</v>
      </c>
      <c r="S1060" s="12">
        <v>106</v>
      </c>
      <c r="T1060" s="12" t="s">
        <v>96</v>
      </c>
      <c r="U1060" s="12" t="s">
        <v>5011</v>
      </c>
    </row>
    <row r="1061" spans="1:21">
      <c r="A1061" s="12">
        <v>68550</v>
      </c>
      <c r="B1061" s="12">
        <v>2</v>
      </c>
      <c r="C1061" s="12"/>
      <c r="D1061" s="12">
        <v>43</v>
      </c>
      <c r="E1061" s="12">
        <v>0</v>
      </c>
      <c r="F1061" s="12">
        <v>0</v>
      </c>
      <c r="G1061" s="12">
        <v>0</v>
      </c>
      <c r="H1061" s="12">
        <v>0</v>
      </c>
      <c r="I1061" s="12"/>
      <c r="J1061" s="12"/>
      <c r="K1061" s="12"/>
      <c r="L1061" s="12"/>
      <c r="M1061" s="12"/>
      <c r="N1061" s="12"/>
      <c r="O1061" s="12"/>
      <c r="P1061" s="12">
        <v>2.0733299999999999</v>
      </c>
      <c r="Q1061" s="12">
        <v>178</v>
      </c>
      <c r="R1061" s="12">
        <v>201601</v>
      </c>
      <c r="S1061" s="12">
        <v>106</v>
      </c>
      <c r="T1061" s="12" t="s">
        <v>96</v>
      </c>
      <c r="U1061" s="12" t="s">
        <v>5012</v>
      </c>
    </row>
    <row r="1062" spans="1:21">
      <c r="A1062" s="12">
        <v>68550</v>
      </c>
      <c r="B1062" s="12">
        <v>2</v>
      </c>
      <c r="C1062" s="12"/>
      <c r="D1062" s="12">
        <v>38.700000000000003</v>
      </c>
      <c r="E1062" s="12">
        <v>1</v>
      </c>
      <c r="F1062" s="12">
        <v>0</v>
      </c>
      <c r="G1062" s="12">
        <v>0</v>
      </c>
      <c r="H1062" s="12">
        <v>0</v>
      </c>
      <c r="I1062" s="12"/>
      <c r="J1062" s="12"/>
      <c r="K1062" s="12"/>
      <c r="L1062" s="12"/>
      <c r="M1062" s="12"/>
      <c r="N1062" s="12"/>
      <c r="O1062" s="12"/>
      <c r="P1062" s="12">
        <v>2.0733299999999999</v>
      </c>
      <c r="Q1062" s="12">
        <v>178</v>
      </c>
      <c r="R1062" s="12">
        <v>201601</v>
      </c>
      <c r="S1062" s="12">
        <v>106</v>
      </c>
      <c r="T1062" s="12" t="s">
        <v>96</v>
      </c>
      <c r="U1062" s="12" t="s">
        <v>5013</v>
      </c>
    </row>
    <row r="1063" spans="1:21">
      <c r="A1063" s="12">
        <v>68550</v>
      </c>
      <c r="B1063" s="12">
        <v>2</v>
      </c>
      <c r="C1063" s="12"/>
      <c r="D1063" s="12">
        <v>36.4</v>
      </c>
      <c r="E1063" s="12">
        <v>1</v>
      </c>
      <c r="F1063" s="12">
        <v>0</v>
      </c>
      <c r="G1063" s="12">
        <v>0</v>
      </c>
      <c r="H1063" s="12">
        <v>0</v>
      </c>
      <c r="I1063" s="12"/>
      <c r="J1063" s="12"/>
      <c r="K1063" s="12"/>
      <c r="L1063" s="12"/>
      <c r="M1063" s="12"/>
      <c r="N1063" s="12"/>
      <c r="O1063" s="12"/>
      <c r="P1063" s="12">
        <v>2.0733299999999999</v>
      </c>
      <c r="Q1063" s="12">
        <v>178</v>
      </c>
      <c r="R1063" s="12">
        <v>201601</v>
      </c>
      <c r="S1063" s="12">
        <v>106</v>
      </c>
      <c r="T1063" s="12" t="s">
        <v>96</v>
      </c>
      <c r="U1063" s="12" t="s">
        <v>5014</v>
      </c>
    </row>
    <row r="1064" spans="1:21">
      <c r="A1064" s="12">
        <v>68550</v>
      </c>
      <c r="B1064" s="12">
        <v>2</v>
      </c>
      <c r="C1064" s="12"/>
      <c r="D1064" s="12">
        <v>33</v>
      </c>
      <c r="E1064" s="12">
        <v>1</v>
      </c>
      <c r="F1064" s="12">
        <v>0</v>
      </c>
      <c r="G1064" s="12">
        <v>0</v>
      </c>
      <c r="H1064" s="12">
        <v>0</v>
      </c>
      <c r="I1064" s="12"/>
      <c r="J1064" s="12"/>
      <c r="K1064" s="12"/>
      <c r="L1064" s="12"/>
      <c r="M1064" s="12"/>
      <c r="N1064" s="12"/>
      <c r="O1064" s="12"/>
      <c r="P1064" s="12">
        <v>2.0733299999999999</v>
      </c>
      <c r="Q1064" s="12">
        <v>178</v>
      </c>
      <c r="R1064" s="12">
        <v>201601</v>
      </c>
      <c r="S1064" s="12">
        <v>106</v>
      </c>
      <c r="T1064" s="12" t="s">
        <v>96</v>
      </c>
      <c r="U1064" s="12" t="s">
        <v>5015</v>
      </c>
    </row>
    <row r="1065" spans="1:21">
      <c r="A1065" s="12">
        <v>68550</v>
      </c>
      <c r="B1065" s="12">
        <v>2</v>
      </c>
      <c r="C1065" s="12"/>
      <c r="D1065" s="12">
        <v>41.4</v>
      </c>
      <c r="E1065" s="12">
        <v>1</v>
      </c>
      <c r="F1065" s="12">
        <v>0</v>
      </c>
      <c r="G1065" s="12">
        <v>0</v>
      </c>
      <c r="H1065" s="12">
        <v>0</v>
      </c>
      <c r="I1065" s="12"/>
      <c r="J1065" s="12"/>
      <c r="K1065" s="12"/>
      <c r="L1065" s="12"/>
      <c r="M1065" s="12"/>
      <c r="N1065" s="12"/>
      <c r="O1065" s="12"/>
      <c r="P1065" s="12">
        <v>2.0733299999999999</v>
      </c>
      <c r="Q1065" s="12">
        <v>178</v>
      </c>
      <c r="R1065" s="12">
        <v>201601</v>
      </c>
      <c r="S1065" s="12">
        <v>106</v>
      </c>
      <c r="T1065" s="12" t="s">
        <v>96</v>
      </c>
      <c r="U1065" s="12" t="s">
        <v>5016</v>
      </c>
    </row>
    <row r="1066" spans="1:21">
      <c r="A1066" s="12">
        <v>68550</v>
      </c>
      <c r="B1066" s="12">
        <v>2</v>
      </c>
      <c r="C1066" s="12"/>
      <c r="D1066" s="12">
        <v>38.799999999999997</v>
      </c>
      <c r="E1066" s="12">
        <v>1</v>
      </c>
      <c r="F1066" s="12">
        <v>0</v>
      </c>
      <c r="G1066" s="12">
        <v>0</v>
      </c>
      <c r="H1066" s="12">
        <v>0</v>
      </c>
      <c r="I1066" s="12"/>
      <c r="J1066" s="12"/>
      <c r="K1066" s="12"/>
      <c r="L1066" s="12"/>
      <c r="M1066" s="12"/>
      <c r="N1066" s="12"/>
      <c r="O1066" s="12"/>
      <c r="P1066" s="12">
        <v>2.0733299999999999</v>
      </c>
      <c r="Q1066" s="12">
        <v>178</v>
      </c>
      <c r="R1066" s="12">
        <v>201601</v>
      </c>
      <c r="S1066" s="12">
        <v>106</v>
      </c>
      <c r="T1066" s="12" t="s">
        <v>96</v>
      </c>
      <c r="U1066" s="12" t="s">
        <v>5017</v>
      </c>
    </row>
    <row r="1067" spans="1:21">
      <c r="A1067" s="12">
        <v>68550</v>
      </c>
      <c r="B1067" s="12">
        <v>2</v>
      </c>
      <c r="C1067" s="12"/>
      <c r="D1067" s="12">
        <v>62.7</v>
      </c>
      <c r="E1067" s="12">
        <v>1</v>
      </c>
      <c r="F1067" s="12">
        <v>0</v>
      </c>
      <c r="G1067" s="12">
        <v>0</v>
      </c>
      <c r="H1067" s="12">
        <v>0</v>
      </c>
      <c r="I1067" s="12"/>
      <c r="J1067" s="12"/>
      <c r="K1067" s="12"/>
      <c r="L1067" s="12"/>
      <c r="M1067" s="12"/>
      <c r="N1067" s="12"/>
      <c r="O1067" s="12"/>
      <c r="P1067" s="12">
        <v>2.0733299999999999</v>
      </c>
      <c r="Q1067" s="12">
        <v>178</v>
      </c>
      <c r="R1067" s="12">
        <v>201601</v>
      </c>
      <c r="S1067" s="12">
        <v>106</v>
      </c>
      <c r="T1067" s="12" t="s">
        <v>96</v>
      </c>
      <c r="U1067" s="12" t="s">
        <v>5018</v>
      </c>
    </row>
    <row r="1068" spans="1:21">
      <c r="A1068" s="12">
        <v>68550</v>
      </c>
      <c r="B1068" s="12">
        <v>2</v>
      </c>
      <c r="C1068" s="12"/>
      <c r="D1068" s="12">
        <v>90.4</v>
      </c>
      <c r="E1068" s="12">
        <v>1</v>
      </c>
      <c r="F1068" s="12">
        <v>0</v>
      </c>
      <c r="G1068" s="12">
        <v>0</v>
      </c>
      <c r="H1068" s="12">
        <v>0</v>
      </c>
      <c r="I1068" s="12"/>
      <c r="J1068" s="12"/>
      <c r="K1068" s="12"/>
      <c r="L1068" s="12"/>
      <c r="M1068" s="12"/>
      <c r="N1068" s="12"/>
      <c r="O1068" s="12"/>
      <c r="P1068" s="12">
        <v>2.0733299999999999</v>
      </c>
      <c r="Q1068" s="12">
        <v>178</v>
      </c>
      <c r="R1068" s="12">
        <v>201601</v>
      </c>
      <c r="S1068" s="12">
        <v>106</v>
      </c>
      <c r="T1068" s="12" t="s">
        <v>96</v>
      </c>
      <c r="U1068" s="12" t="s">
        <v>5019</v>
      </c>
    </row>
    <row r="1069" spans="1:21">
      <c r="A1069" s="12">
        <v>68550</v>
      </c>
      <c r="B1069" s="12">
        <v>2</v>
      </c>
      <c r="C1069" s="12"/>
      <c r="D1069" s="12">
        <v>72</v>
      </c>
      <c r="E1069" s="12">
        <v>1</v>
      </c>
      <c r="F1069" s="12">
        <v>0</v>
      </c>
      <c r="G1069" s="12">
        <v>0</v>
      </c>
      <c r="H1069" s="12">
        <v>0</v>
      </c>
      <c r="I1069" s="12"/>
      <c r="J1069" s="12"/>
      <c r="K1069" s="12"/>
      <c r="L1069" s="12"/>
      <c r="M1069" s="12"/>
      <c r="N1069" s="12"/>
      <c r="O1069" s="12"/>
      <c r="P1069" s="12">
        <v>2.0733299999999999</v>
      </c>
      <c r="Q1069" s="12">
        <v>178</v>
      </c>
      <c r="R1069" s="12">
        <v>201601</v>
      </c>
      <c r="S1069" s="12">
        <v>106</v>
      </c>
      <c r="T1069" s="12" t="s">
        <v>96</v>
      </c>
      <c r="U1069" s="12" t="s">
        <v>5020</v>
      </c>
    </row>
    <row r="1070" spans="1:21">
      <c r="A1070" s="12">
        <v>68550</v>
      </c>
      <c r="B1070" s="12">
        <v>2</v>
      </c>
      <c r="C1070" s="12"/>
      <c r="D1070" s="12">
        <v>67.599999999999994</v>
      </c>
      <c r="E1070" s="12">
        <v>3</v>
      </c>
      <c r="F1070" s="12">
        <v>0</v>
      </c>
      <c r="G1070" s="12">
        <v>0</v>
      </c>
      <c r="H1070" s="12">
        <v>0</v>
      </c>
      <c r="I1070" s="12"/>
      <c r="J1070" s="12"/>
      <c r="K1070" s="12"/>
      <c r="L1070" s="12"/>
      <c r="M1070" s="12"/>
      <c r="N1070" s="12"/>
      <c r="O1070" s="12"/>
      <c r="P1070" s="12">
        <v>2.0733299999999999</v>
      </c>
      <c r="Q1070" s="12">
        <v>178</v>
      </c>
      <c r="R1070" s="12">
        <v>201601</v>
      </c>
      <c r="S1070" s="12">
        <v>106</v>
      </c>
      <c r="T1070" s="12" t="s">
        <v>96</v>
      </c>
      <c r="U1070" s="12" t="s">
        <v>5021</v>
      </c>
    </row>
    <row r="1071" spans="1:21">
      <c r="A1071" s="12">
        <v>68550</v>
      </c>
      <c r="B1071" s="12">
        <v>2</v>
      </c>
      <c r="C1071" s="12"/>
      <c r="D1071" s="12">
        <v>71.599999999999994</v>
      </c>
      <c r="E1071" s="12">
        <v>3</v>
      </c>
      <c r="F1071" s="12">
        <v>0</v>
      </c>
      <c r="G1071" s="12">
        <v>0</v>
      </c>
      <c r="H1071" s="12">
        <v>0</v>
      </c>
      <c r="I1071" s="12"/>
      <c r="J1071" s="12"/>
      <c r="K1071" s="12"/>
      <c r="L1071" s="12"/>
      <c r="M1071" s="12"/>
      <c r="N1071" s="12"/>
      <c r="O1071" s="12"/>
      <c r="P1071" s="12">
        <v>2.0733299999999999</v>
      </c>
      <c r="Q1071" s="12">
        <v>178</v>
      </c>
      <c r="R1071" s="12">
        <v>201601</v>
      </c>
      <c r="S1071" s="12">
        <v>106</v>
      </c>
      <c r="T1071" s="12" t="s">
        <v>96</v>
      </c>
      <c r="U1071" s="12" t="s">
        <v>5022</v>
      </c>
    </row>
    <row r="1072" spans="1:21">
      <c r="A1072" s="12">
        <v>68550</v>
      </c>
      <c r="B1072" s="12">
        <v>2</v>
      </c>
      <c r="C1072" s="12"/>
      <c r="D1072" s="12">
        <v>60.3</v>
      </c>
      <c r="E1072" s="12">
        <v>3</v>
      </c>
      <c r="F1072" s="12">
        <v>0</v>
      </c>
      <c r="G1072" s="12">
        <v>0</v>
      </c>
      <c r="H1072" s="12">
        <v>0</v>
      </c>
      <c r="I1072" s="12"/>
      <c r="J1072" s="12"/>
      <c r="K1072" s="12"/>
      <c r="L1072" s="12"/>
      <c r="M1072" s="12"/>
      <c r="N1072" s="12"/>
      <c r="O1072" s="12"/>
      <c r="P1072" s="12">
        <v>2.0733299999999999</v>
      </c>
      <c r="Q1072" s="12">
        <v>178</v>
      </c>
      <c r="R1072" s="12">
        <v>201601</v>
      </c>
      <c r="S1072" s="12">
        <v>106</v>
      </c>
      <c r="T1072" s="12" t="s">
        <v>96</v>
      </c>
      <c r="U1072" s="12" t="s">
        <v>5023</v>
      </c>
    </row>
    <row r="1073" spans="1:21">
      <c r="A1073" s="12">
        <v>68550</v>
      </c>
      <c r="B1073" s="12">
        <v>2</v>
      </c>
      <c r="C1073" s="12"/>
      <c r="D1073" s="12">
        <v>67.8</v>
      </c>
      <c r="E1073" s="12">
        <v>3</v>
      </c>
      <c r="F1073" s="12">
        <v>0</v>
      </c>
      <c r="G1073" s="12">
        <v>0</v>
      </c>
      <c r="H1073" s="12">
        <v>0</v>
      </c>
      <c r="I1073" s="12"/>
      <c r="J1073" s="12"/>
      <c r="K1073" s="12"/>
      <c r="L1073" s="12"/>
      <c r="M1073" s="12"/>
      <c r="N1073" s="12"/>
      <c r="O1073" s="12"/>
      <c r="P1073" s="12">
        <v>2.0733299999999999</v>
      </c>
      <c r="Q1073" s="12">
        <v>178</v>
      </c>
      <c r="R1073" s="12">
        <v>201601</v>
      </c>
      <c r="S1073" s="12">
        <v>106</v>
      </c>
      <c r="T1073" s="12" t="s">
        <v>96</v>
      </c>
      <c r="U1073" s="12" t="s">
        <v>5024</v>
      </c>
    </row>
    <row r="1074" spans="1:21">
      <c r="A1074" s="12">
        <v>68550</v>
      </c>
      <c r="B1074" s="12">
        <v>2</v>
      </c>
      <c r="C1074" s="12"/>
      <c r="D1074" s="12">
        <v>65.099999999999994</v>
      </c>
      <c r="E1074" s="12">
        <v>3</v>
      </c>
      <c r="F1074" s="12">
        <v>0</v>
      </c>
      <c r="G1074" s="12">
        <v>0</v>
      </c>
      <c r="H1074" s="12">
        <v>0</v>
      </c>
      <c r="I1074" s="12"/>
      <c r="J1074" s="12"/>
      <c r="K1074" s="12"/>
      <c r="L1074" s="12"/>
      <c r="M1074" s="12"/>
      <c r="N1074" s="12"/>
      <c r="O1074" s="12"/>
      <c r="P1074" s="12">
        <v>2.0733299999999999</v>
      </c>
      <c r="Q1074" s="12">
        <v>178</v>
      </c>
      <c r="R1074" s="12">
        <v>201601</v>
      </c>
      <c r="S1074" s="12">
        <v>106</v>
      </c>
      <c r="T1074" s="12" t="s">
        <v>96</v>
      </c>
      <c r="U1074" s="12" t="s">
        <v>5025</v>
      </c>
    </row>
    <row r="1075" spans="1:21">
      <c r="A1075" s="12">
        <v>68550</v>
      </c>
      <c r="B1075" s="12">
        <v>2</v>
      </c>
      <c r="C1075" s="12"/>
      <c r="D1075" s="12">
        <v>105.3</v>
      </c>
      <c r="E1075" s="12">
        <v>3</v>
      </c>
      <c r="F1075" s="12">
        <v>0</v>
      </c>
      <c r="G1075" s="12">
        <v>0</v>
      </c>
      <c r="H1075" s="12">
        <v>0</v>
      </c>
      <c r="I1075" s="12"/>
      <c r="J1075" s="12"/>
      <c r="K1075" s="12"/>
      <c r="L1075" s="12"/>
      <c r="M1075" s="12"/>
      <c r="N1075" s="12"/>
      <c r="O1075" s="12"/>
      <c r="P1075" s="12">
        <v>2.0733299999999999</v>
      </c>
      <c r="Q1075" s="12">
        <v>178</v>
      </c>
      <c r="R1075" s="12">
        <v>201601</v>
      </c>
      <c r="S1075" s="12">
        <v>106</v>
      </c>
      <c r="T1075" s="12" t="s">
        <v>96</v>
      </c>
      <c r="U1075" s="12" t="s">
        <v>5026</v>
      </c>
    </row>
    <row r="1076" spans="1:21">
      <c r="A1076" s="12">
        <v>68550</v>
      </c>
      <c r="B1076" s="12">
        <v>2</v>
      </c>
      <c r="C1076" s="12"/>
      <c r="D1076" s="12">
        <v>112.5</v>
      </c>
      <c r="E1076" s="12">
        <v>3</v>
      </c>
      <c r="F1076" s="12">
        <v>0</v>
      </c>
      <c r="G1076" s="12">
        <v>0</v>
      </c>
      <c r="H1076" s="12">
        <v>0</v>
      </c>
      <c r="I1076" s="12"/>
      <c r="J1076" s="12"/>
      <c r="K1076" s="12"/>
      <c r="L1076" s="12"/>
      <c r="M1076" s="12"/>
      <c r="N1076" s="12"/>
      <c r="O1076" s="12"/>
      <c r="P1076" s="12">
        <v>2.0733299999999999</v>
      </c>
      <c r="Q1076" s="12">
        <v>178</v>
      </c>
      <c r="R1076" s="12">
        <v>201601</v>
      </c>
      <c r="S1076" s="12">
        <v>106</v>
      </c>
      <c r="T1076" s="12" t="s">
        <v>96</v>
      </c>
      <c r="U1076" s="12" t="s">
        <v>5027</v>
      </c>
    </row>
    <row r="1077" spans="1:21">
      <c r="A1077" s="12">
        <v>68550</v>
      </c>
      <c r="B1077" s="12">
        <v>2</v>
      </c>
      <c r="C1077" s="12"/>
      <c r="D1077" s="12">
        <v>96.6</v>
      </c>
      <c r="E1077" s="12">
        <v>3</v>
      </c>
      <c r="F1077" s="12">
        <v>0</v>
      </c>
      <c r="G1077" s="12">
        <v>0</v>
      </c>
      <c r="H1077" s="12">
        <v>0</v>
      </c>
      <c r="I1077" s="12"/>
      <c r="J1077" s="12"/>
      <c r="K1077" s="12"/>
      <c r="L1077" s="12"/>
      <c r="M1077" s="12"/>
      <c r="N1077" s="12"/>
      <c r="O1077" s="12"/>
      <c r="P1077" s="12">
        <v>2.0733299999999999</v>
      </c>
      <c r="Q1077" s="12">
        <v>178</v>
      </c>
      <c r="R1077" s="12">
        <v>201601</v>
      </c>
      <c r="S1077" s="12">
        <v>106</v>
      </c>
      <c r="T1077" s="12" t="s">
        <v>96</v>
      </c>
      <c r="U1077" s="12" t="s">
        <v>5028</v>
      </c>
    </row>
    <row r="1078" spans="1:21">
      <c r="A1078" s="12">
        <v>68550</v>
      </c>
      <c r="B1078" s="12">
        <v>2</v>
      </c>
      <c r="C1078" s="12"/>
      <c r="D1078" s="12">
        <v>77.099999999999994</v>
      </c>
      <c r="E1078" s="12">
        <v>3</v>
      </c>
      <c r="F1078" s="12">
        <v>0</v>
      </c>
      <c r="G1078" s="12">
        <v>0</v>
      </c>
      <c r="H1078" s="12">
        <v>0</v>
      </c>
      <c r="I1078" s="12"/>
      <c r="J1078" s="12"/>
      <c r="K1078" s="12"/>
      <c r="L1078" s="12"/>
      <c r="M1078" s="12"/>
      <c r="N1078" s="12"/>
      <c r="O1078" s="12"/>
      <c r="P1078" s="12">
        <v>2.0733299999999999</v>
      </c>
      <c r="Q1078" s="12">
        <v>178</v>
      </c>
      <c r="R1078" s="12">
        <v>201601</v>
      </c>
      <c r="S1078" s="12">
        <v>106</v>
      </c>
      <c r="T1078" s="12" t="s">
        <v>96</v>
      </c>
      <c r="U1078" s="12" t="s">
        <v>5029</v>
      </c>
    </row>
    <row r="1079" spans="1:21">
      <c r="A1079" s="12">
        <v>68550</v>
      </c>
      <c r="B1079" s="12">
        <v>2</v>
      </c>
      <c r="C1079" s="12"/>
      <c r="D1079" s="12">
        <v>61.4</v>
      </c>
      <c r="E1079" s="12">
        <v>3</v>
      </c>
      <c r="F1079" s="12">
        <v>0</v>
      </c>
      <c r="G1079" s="12">
        <v>0</v>
      </c>
      <c r="H1079" s="12">
        <v>0</v>
      </c>
      <c r="I1079" s="12"/>
      <c r="J1079" s="12"/>
      <c r="K1079" s="12"/>
      <c r="L1079" s="12"/>
      <c r="M1079" s="12"/>
      <c r="N1079" s="12"/>
      <c r="O1079" s="12"/>
      <c r="P1079" s="12">
        <v>2.0733299999999999</v>
      </c>
      <c r="Q1079" s="12">
        <v>178</v>
      </c>
      <c r="R1079" s="12">
        <v>201601</v>
      </c>
      <c r="S1079" s="12">
        <v>106</v>
      </c>
      <c r="T1079" s="12" t="s">
        <v>96</v>
      </c>
      <c r="U1079" s="12" t="s">
        <v>5030</v>
      </c>
    </row>
    <row r="1080" spans="1:21">
      <c r="A1080" s="12">
        <v>68550</v>
      </c>
      <c r="B1080" s="12">
        <v>2</v>
      </c>
      <c r="C1080" s="12"/>
      <c r="D1080" s="12">
        <v>65.7</v>
      </c>
      <c r="E1080" s="12">
        <v>3</v>
      </c>
      <c r="F1080" s="12">
        <v>0</v>
      </c>
      <c r="G1080" s="12">
        <v>0</v>
      </c>
      <c r="H1080" s="12">
        <v>0</v>
      </c>
      <c r="I1080" s="12"/>
      <c r="J1080" s="12"/>
      <c r="K1080" s="12"/>
      <c r="L1080" s="12"/>
      <c r="M1080" s="12"/>
      <c r="N1080" s="12"/>
      <c r="O1080" s="12"/>
      <c r="P1080" s="12">
        <v>2.0733299999999999</v>
      </c>
      <c r="Q1080" s="12">
        <v>178</v>
      </c>
      <c r="R1080" s="12">
        <v>201601</v>
      </c>
      <c r="S1080" s="12">
        <v>106</v>
      </c>
      <c r="T1080" s="12" t="s">
        <v>96</v>
      </c>
      <c r="U1080" s="12" t="s">
        <v>5031</v>
      </c>
    </row>
    <row r="1081" spans="1:21">
      <c r="A1081" s="12">
        <v>68550</v>
      </c>
      <c r="B1081" s="12">
        <v>2</v>
      </c>
      <c r="C1081" s="12"/>
      <c r="D1081" s="12">
        <v>38.200000000000003</v>
      </c>
      <c r="E1081" s="12">
        <v>2</v>
      </c>
      <c r="F1081" s="12">
        <v>0</v>
      </c>
      <c r="G1081" s="12">
        <v>0</v>
      </c>
      <c r="H1081" s="12">
        <v>0</v>
      </c>
      <c r="I1081" s="12"/>
      <c r="J1081" s="12"/>
      <c r="K1081" s="12"/>
      <c r="L1081" s="12"/>
      <c r="M1081" s="12"/>
      <c r="N1081" s="12"/>
      <c r="O1081" s="12"/>
      <c r="P1081" s="12">
        <v>2.0733299999999999</v>
      </c>
      <c r="Q1081" s="12">
        <v>178</v>
      </c>
      <c r="R1081" s="12">
        <v>201601</v>
      </c>
      <c r="S1081" s="12">
        <v>106</v>
      </c>
      <c r="T1081" s="12" t="s">
        <v>96</v>
      </c>
      <c r="U1081" s="12" t="s">
        <v>5032</v>
      </c>
    </row>
    <row r="1082" spans="1:21">
      <c r="A1082" s="12">
        <v>68550</v>
      </c>
      <c r="B1082" s="12">
        <v>2</v>
      </c>
      <c r="C1082" s="12"/>
      <c r="D1082" s="12">
        <v>40.1</v>
      </c>
      <c r="E1082" s="12">
        <v>2</v>
      </c>
      <c r="F1082" s="12">
        <v>0</v>
      </c>
      <c r="G1082" s="12">
        <v>0</v>
      </c>
      <c r="H1082" s="12">
        <v>0</v>
      </c>
      <c r="I1082" s="12"/>
      <c r="J1082" s="12"/>
      <c r="K1082" s="12"/>
      <c r="L1082" s="12"/>
      <c r="M1082" s="12"/>
      <c r="N1082" s="12"/>
      <c r="O1082" s="12"/>
      <c r="P1082" s="12">
        <v>2.0733299999999999</v>
      </c>
      <c r="Q1082" s="12">
        <v>178</v>
      </c>
      <c r="R1082" s="12">
        <v>201601</v>
      </c>
      <c r="S1082" s="12">
        <v>106</v>
      </c>
      <c r="T1082" s="12" t="s">
        <v>96</v>
      </c>
      <c r="U1082" s="12" t="s">
        <v>5033</v>
      </c>
    </row>
    <row r="1083" spans="1:21">
      <c r="A1083" s="12">
        <v>68550</v>
      </c>
      <c r="B1083" s="12">
        <v>2</v>
      </c>
      <c r="C1083" s="12"/>
      <c r="D1083" s="12">
        <v>40.4</v>
      </c>
      <c r="E1083" s="12">
        <v>2</v>
      </c>
      <c r="F1083" s="12">
        <v>0</v>
      </c>
      <c r="G1083" s="12">
        <v>0</v>
      </c>
      <c r="H1083" s="12">
        <v>0</v>
      </c>
      <c r="I1083" s="12"/>
      <c r="J1083" s="12"/>
      <c r="K1083" s="12"/>
      <c r="L1083" s="12"/>
      <c r="M1083" s="12"/>
      <c r="N1083" s="12"/>
      <c r="O1083" s="12"/>
      <c r="P1083" s="12">
        <v>2.0733299999999999</v>
      </c>
      <c r="Q1083" s="12">
        <v>178</v>
      </c>
      <c r="R1083" s="12">
        <v>201601</v>
      </c>
      <c r="S1083" s="12">
        <v>106</v>
      </c>
      <c r="T1083" s="12" t="s">
        <v>96</v>
      </c>
      <c r="U1083" s="12" t="s">
        <v>5034</v>
      </c>
    </row>
    <row r="1084" spans="1:21">
      <c r="A1084" s="12">
        <v>68550</v>
      </c>
      <c r="B1084" s="12">
        <v>2</v>
      </c>
      <c r="C1084" s="12"/>
      <c r="D1084" s="12">
        <v>31.8</v>
      </c>
      <c r="E1084" s="12">
        <v>2</v>
      </c>
      <c r="F1084" s="12">
        <v>0</v>
      </c>
      <c r="G1084" s="12">
        <v>0</v>
      </c>
      <c r="H1084" s="12">
        <v>0</v>
      </c>
      <c r="I1084" s="12"/>
      <c r="J1084" s="12"/>
      <c r="K1084" s="12"/>
      <c r="L1084" s="12"/>
      <c r="M1084" s="12"/>
      <c r="N1084" s="12"/>
      <c r="O1084" s="12"/>
      <c r="P1084" s="12">
        <v>2.0733299999999999</v>
      </c>
      <c r="Q1084" s="12">
        <v>178</v>
      </c>
      <c r="R1084" s="12">
        <v>201601</v>
      </c>
      <c r="S1084" s="12">
        <v>106</v>
      </c>
      <c r="T1084" s="12" t="s">
        <v>96</v>
      </c>
      <c r="U1084" s="12" t="s">
        <v>5035</v>
      </c>
    </row>
    <row r="1085" spans="1:21">
      <c r="A1085" s="12">
        <v>68550</v>
      </c>
      <c r="B1085" s="12">
        <v>2</v>
      </c>
      <c r="C1085" s="12"/>
      <c r="D1085" s="12">
        <v>37.6</v>
      </c>
      <c r="E1085" s="12">
        <v>2</v>
      </c>
      <c r="F1085" s="12">
        <v>0</v>
      </c>
      <c r="G1085" s="12">
        <v>0</v>
      </c>
      <c r="H1085" s="12">
        <v>0</v>
      </c>
      <c r="I1085" s="12"/>
      <c r="J1085" s="12"/>
      <c r="K1085" s="12"/>
      <c r="L1085" s="12"/>
      <c r="M1085" s="12"/>
      <c r="N1085" s="12"/>
      <c r="O1085" s="12"/>
      <c r="P1085" s="12">
        <v>2.0733299999999999</v>
      </c>
      <c r="Q1085" s="12">
        <v>178</v>
      </c>
      <c r="R1085" s="12">
        <v>201601</v>
      </c>
      <c r="S1085" s="12">
        <v>106</v>
      </c>
      <c r="T1085" s="12" t="s">
        <v>96</v>
      </c>
      <c r="U1085" s="12" t="s">
        <v>5036</v>
      </c>
    </row>
    <row r="1086" spans="1:21">
      <c r="A1086" s="12">
        <v>68550</v>
      </c>
      <c r="B1086" s="12">
        <v>2</v>
      </c>
      <c r="C1086" s="12"/>
      <c r="D1086" s="12">
        <v>36.799999999999997</v>
      </c>
      <c r="E1086" s="12">
        <v>2</v>
      </c>
      <c r="F1086" s="12">
        <v>0</v>
      </c>
      <c r="G1086" s="12">
        <v>0</v>
      </c>
      <c r="H1086" s="12">
        <v>0</v>
      </c>
      <c r="I1086" s="12"/>
      <c r="J1086" s="12"/>
      <c r="K1086" s="12"/>
      <c r="L1086" s="12"/>
      <c r="M1086" s="12"/>
      <c r="N1086" s="12"/>
      <c r="O1086" s="12"/>
      <c r="P1086" s="12">
        <v>2.0733299999999999</v>
      </c>
      <c r="Q1086" s="12">
        <v>178</v>
      </c>
      <c r="R1086" s="12">
        <v>201601</v>
      </c>
      <c r="S1086" s="12">
        <v>106</v>
      </c>
      <c r="T1086" s="12" t="s">
        <v>96</v>
      </c>
      <c r="U1086" s="12" t="s">
        <v>5037</v>
      </c>
    </row>
    <row r="1087" spans="1:21">
      <c r="A1087" s="12">
        <v>68550</v>
      </c>
      <c r="B1087" s="12">
        <v>2</v>
      </c>
      <c r="C1087" s="12"/>
      <c r="D1087" s="12">
        <v>39.6</v>
      </c>
      <c r="E1087" s="12">
        <v>2</v>
      </c>
      <c r="F1087" s="12">
        <v>0</v>
      </c>
      <c r="G1087" s="12">
        <v>0</v>
      </c>
      <c r="H1087" s="12">
        <v>0</v>
      </c>
      <c r="I1087" s="12"/>
      <c r="J1087" s="12"/>
      <c r="K1087" s="12"/>
      <c r="L1087" s="12"/>
      <c r="M1087" s="12"/>
      <c r="N1087" s="12"/>
      <c r="O1087" s="12"/>
      <c r="P1087" s="12">
        <v>2.0733299999999999</v>
      </c>
      <c r="Q1087" s="12">
        <v>178</v>
      </c>
      <c r="R1087" s="12">
        <v>201601</v>
      </c>
      <c r="S1087" s="12">
        <v>106</v>
      </c>
      <c r="T1087" s="12" t="s">
        <v>96</v>
      </c>
      <c r="U1087" s="12" t="s">
        <v>5038</v>
      </c>
    </row>
    <row r="1088" spans="1:21">
      <c r="A1088" s="12">
        <v>68550</v>
      </c>
      <c r="B1088" s="12">
        <v>2</v>
      </c>
      <c r="C1088" s="12"/>
      <c r="D1088" s="12">
        <v>45.8</v>
      </c>
      <c r="E1088" s="12">
        <v>2</v>
      </c>
      <c r="F1088" s="12">
        <v>0</v>
      </c>
      <c r="G1088" s="12">
        <v>0</v>
      </c>
      <c r="H1088" s="12">
        <v>0</v>
      </c>
      <c r="I1088" s="12"/>
      <c r="J1088" s="12"/>
      <c r="K1088" s="12"/>
      <c r="L1088" s="12"/>
      <c r="M1088" s="12"/>
      <c r="N1088" s="12"/>
      <c r="O1088" s="12"/>
      <c r="P1088" s="12">
        <v>2.0733299999999999</v>
      </c>
      <c r="Q1088" s="12">
        <v>178</v>
      </c>
      <c r="R1088" s="12">
        <v>201601</v>
      </c>
      <c r="S1088" s="12">
        <v>106</v>
      </c>
      <c r="T1088" s="12" t="s">
        <v>96</v>
      </c>
      <c r="U1088" s="12" t="s">
        <v>5039</v>
      </c>
    </row>
    <row r="1089" spans="1:21">
      <c r="A1089" s="12">
        <v>68550</v>
      </c>
      <c r="B1089" s="12">
        <v>2</v>
      </c>
      <c r="C1089" s="12"/>
      <c r="D1089" s="12">
        <v>36.1</v>
      </c>
      <c r="E1089" s="12">
        <v>2</v>
      </c>
      <c r="F1089" s="12">
        <v>0</v>
      </c>
      <c r="G1089" s="12">
        <v>0</v>
      </c>
      <c r="H1089" s="12">
        <v>0</v>
      </c>
      <c r="I1089" s="12"/>
      <c r="J1089" s="12"/>
      <c r="K1089" s="12"/>
      <c r="L1089" s="12"/>
      <c r="M1089" s="12"/>
      <c r="N1089" s="12"/>
      <c r="O1089" s="12"/>
      <c r="P1089" s="12">
        <v>2.0733299999999999</v>
      </c>
      <c r="Q1089" s="12">
        <v>178</v>
      </c>
      <c r="R1089" s="12">
        <v>201601</v>
      </c>
      <c r="S1089" s="12">
        <v>106</v>
      </c>
      <c r="T1089" s="12" t="s">
        <v>96</v>
      </c>
      <c r="U1089" s="12" t="s">
        <v>5040</v>
      </c>
    </row>
    <row r="1090" spans="1:21">
      <c r="A1090" s="12">
        <v>68550</v>
      </c>
      <c r="B1090" s="12">
        <v>2</v>
      </c>
      <c r="C1090" s="12"/>
      <c r="D1090" s="12">
        <v>39.6</v>
      </c>
      <c r="E1090" s="12">
        <v>2</v>
      </c>
      <c r="F1090" s="12">
        <v>0</v>
      </c>
      <c r="G1090" s="12">
        <v>0</v>
      </c>
      <c r="H1090" s="12">
        <v>0</v>
      </c>
      <c r="I1090" s="12"/>
      <c r="J1090" s="12"/>
      <c r="K1090" s="12"/>
      <c r="L1090" s="12"/>
      <c r="M1090" s="12"/>
      <c r="N1090" s="12"/>
      <c r="O1090" s="12"/>
      <c r="P1090" s="12">
        <v>2.0733299999999999</v>
      </c>
      <c r="Q1090" s="12">
        <v>178</v>
      </c>
      <c r="R1090" s="12">
        <v>201601</v>
      </c>
      <c r="S1090" s="12">
        <v>106</v>
      </c>
      <c r="T1090" s="12" t="s">
        <v>96</v>
      </c>
      <c r="U1090" s="12" t="s">
        <v>5041</v>
      </c>
    </row>
    <row r="1091" spans="1:21">
      <c r="A1091" s="12">
        <v>68550</v>
      </c>
      <c r="B1091" s="12">
        <v>2</v>
      </c>
      <c r="C1091" s="12"/>
      <c r="D1091" s="12">
        <v>40.700000000000003</v>
      </c>
      <c r="E1091" s="12">
        <v>2</v>
      </c>
      <c r="F1091" s="12">
        <v>0</v>
      </c>
      <c r="G1091" s="12">
        <v>0</v>
      </c>
      <c r="H1091" s="12">
        <v>0</v>
      </c>
      <c r="I1091" s="12"/>
      <c r="J1091" s="12"/>
      <c r="K1091" s="12"/>
      <c r="L1091" s="12"/>
      <c r="M1091" s="12"/>
      <c r="N1091" s="12"/>
      <c r="O1091" s="12"/>
      <c r="P1091" s="12">
        <v>2.0733299999999999</v>
      </c>
      <c r="Q1091" s="12">
        <v>178</v>
      </c>
      <c r="R1091" s="12">
        <v>201601</v>
      </c>
      <c r="S1091" s="12">
        <v>106</v>
      </c>
      <c r="T1091" s="12" t="s">
        <v>96</v>
      </c>
      <c r="U1091" s="12" t="s">
        <v>5042</v>
      </c>
    </row>
    <row r="1092" spans="1:21">
      <c r="A1092" s="12">
        <v>68550</v>
      </c>
      <c r="B1092" s="12">
        <v>2</v>
      </c>
      <c r="C1092" s="12"/>
      <c r="D1092" s="12">
        <v>41.9</v>
      </c>
      <c r="E1092" s="12">
        <v>2</v>
      </c>
      <c r="F1092" s="12">
        <v>0</v>
      </c>
      <c r="G1092" s="12">
        <v>0</v>
      </c>
      <c r="H1092" s="12">
        <v>0</v>
      </c>
      <c r="I1092" s="12"/>
      <c r="J1092" s="12"/>
      <c r="K1092" s="12"/>
      <c r="L1092" s="12"/>
      <c r="M1092" s="12"/>
      <c r="N1092" s="12"/>
      <c r="O1092" s="12"/>
      <c r="P1092" s="12">
        <v>2.0733299999999999</v>
      </c>
      <c r="Q1092" s="12">
        <v>178</v>
      </c>
      <c r="R1092" s="12">
        <v>201601</v>
      </c>
      <c r="S1092" s="12">
        <v>106</v>
      </c>
      <c r="T1092" s="12" t="s">
        <v>96</v>
      </c>
      <c r="U1092" s="12" t="s">
        <v>5043</v>
      </c>
    </row>
    <row r="1093" spans="1:21">
      <c r="A1093" s="12">
        <v>68550</v>
      </c>
      <c r="B1093" s="12">
        <v>2</v>
      </c>
      <c r="C1093" s="12"/>
      <c r="D1093" s="12">
        <v>43.2</v>
      </c>
      <c r="E1093" s="12">
        <v>2</v>
      </c>
      <c r="F1093" s="12">
        <v>0</v>
      </c>
      <c r="G1093" s="12">
        <v>0</v>
      </c>
      <c r="H1093" s="12">
        <v>0</v>
      </c>
      <c r="I1093" s="12"/>
      <c r="J1093" s="12"/>
      <c r="K1093" s="12"/>
      <c r="L1093" s="12"/>
      <c r="M1093" s="12"/>
      <c r="N1093" s="12"/>
      <c r="O1093" s="12"/>
      <c r="P1093" s="12">
        <v>2.0733299999999999</v>
      </c>
      <c r="Q1093" s="12">
        <v>178</v>
      </c>
      <c r="R1093" s="12">
        <v>201601</v>
      </c>
      <c r="S1093" s="12">
        <v>106</v>
      </c>
      <c r="T1093" s="12" t="s">
        <v>96</v>
      </c>
      <c r="U1093" s="12" t="s">
        <v>5044</v>
      </c>
    </row>
    <row r="1094" spans="1:21">
      <c r="A1094" s="12">
        <v>68550</v>
      </c>
      <c r="B1094" s="12">
        <v>2</v>
      </c>
      <c r="C1094" s="12"/>
      <c r="D1094" s="12">
        <v>40.6</v>
      </c>
      <c r="E1094" s="12">
        <v>2</v>
      </c>
      <c r="F1094" s="12">
        <v>0</v>
      </c>
      <c r="G1094" s="12">
        <v>0</v>
      </c>
      <c r="H1094" s="12">
        <v>0</v>
      </c>
      <c r="I1094" s="12"/>
      <c r="J1094" s="12"/>
      <c r="K1094" s="12"/>
      <c r="L1094" s="12"/>
      <c r="M1094" s="12"/>
      <c r="N1094" s="12"/>
      <c r="O1094" s="12"/>
      <c r="P1094" s="12">
        <v>2.0733299999999999</v>
      </c>
      <c r="Q1094" s="12">
        <v>178</v>
      </c>
      <c r="R1094" s="12">
        <v>201601</v>
      </c>
      <c r="S1094" s="12">
        <v>106</v>
      </c>
      <c r="T1094" s="12" t="s">
        <v>96</v>
      </c>
      <c r="U1094" s="12" t="s">
        <v>5045</v>
      </c>
    </row>
    <row r="1095" spans="1:21">
      <c r="A1095" s="12">
        <v>68550</v>
      </c>
      <c r="B1095" s="12">
        <v>2</v>
      </c>
      <c r="C1095" s="12"/>
      <c r="D1095" s="12">
        <v>35.799999999999997</v>
      </c>
      <c r="E1095" s="12">
        <v>2</v>
      </c>
      <c r="F1095" s="12">
        <v>0</v>
      </c>
      <c r="G1095" s="12">
        <v>0</v>
      </c>
      <c r="H1095" s="12">
        <v>0</v>
      </c>
      <c r="I1095" s="12"/>
      <c r="J1095" s="12"/>
      <c r="K1095" s="12"/>
      <c r="L1095" s="12"/>
      <c r="M1095" s="12"/>
      <c r="N1095" s="12"/>
      <c r="O1095" s="12"/>
      <c r="P1095" s="12">
        <v>2.0733299999999999</v>
      </c>
      <c r="Q1095" s="12">
        <v>178</v>
      </c>
      <c r="R1095" s="12">
        <v>201601</v>
      </c>
      <c r="S1095" s="12">
        <v>106</v>
      </c>
      <c r="T1095" s="12" t="s">
        <v>96</v>
      </c>
      <c r="U1095" s="12" t="s">
        <v>5046</v>
      </c>
    </row>
    <row r="1096" spans="1:21">
      <c r="A1096" s="12">
        <v>68550</v>
      </c>
      <c r="B1096" s="12">
        <v>2</v>
      </c>
      <c r="C1096" s="12"/>
      <c r="D1096" s="12">
        <v>36.4</v>
      </c>
      <c r="E1096" s="12">
        <v>2</v>
      </c>
      <c r="F1096" s="12">
        <v>0</v>
      </c>
      <c r="G1096" s="12">
        <v>0</v>
      </c>
      <c r="H1096" s="12">
        <v>0</v>
      </c>
      <c r="I1096" s="12"/>
      <c r="J1096" s="12"/>
      <c r="K1096" s="12"/>
      <c r="L1096" s="12"/>
      <c r="M1096" s="12"/>
      <c r="N1096" s="12"/>
      <c r="O1096" s="12"/>
      <c r="P1096" s="12">
        <v>2.0733299999999999</v>
      </c>
      <c r="Q1096" s="12">
        <v>178</v>
      </c>
      <c r="R1096" s="12">
        <v>201601</v>
      </c>
      <c r="S1096" s="12">
        <v>106</v>
      </c>
      <c r="T1096" s="12" t="s">
        <v>96</v>
      </c>
      <c r="U1096" s="12" t="s">
        <v>5047</v>
      </c>
    </row>
    <row r="1097" spans="1:21">
      <c r="A1097" s="12">
        <v>68550</v>
      </c>
      <c r="B1097" s="12">
        <v>2</v>
      </c>
      <c r="C1097" s="12"/>
      <c r="D1097" s="12">
        <v>37.799999999999997</v>
      </c>
      <c r="E1097" s="12">
        <v>2</v>
      </c>
      <c r="F1097" s="12">
        <v>0</v>
      </c>
      <c r="G1097" s="12">
        <v>0</v>
      </c>
      <c r="H1097" s="12">
        <v>0</v>
      </c>
      <c r="I1097" s="12"/>
      <c r="J1097" s="12"/>
      <c r="K1097" s="12"/>
      <c r="L1097" s="12"/>
      <c r="M1097" s="12"/>
      <c r="N1097" s="12"/>
      <c r="O1097" s="12"/>
      <c r="P1097" s="12">
        <v>2.0733299999999999</v>
      </c>
      <c r="Q1097" s="12">
        <v>178</v>
      </c>
      <c r="R1097" s="12">
        <v>201601</v>
      </c>
      <c r="S1097" s="12">
        <v>106</v>
      </c>
      <c r="T1097" s="12" t="s">
        <v>96</v>
      </c>
      <c r="U1097" s="12" t="s">
        <v>5048</v>
      </c>
    </row>
    <row r="1098" spans="1:21">
      <c r="A1098" s="12">
        <v>68550</v>
      </c>
      <c r="B1098" s="12">
        <v>2</v>
      </c>
      <c r="C1098" s="12"/>
      <c r="D1098" s="12">
        <v>42.6</v>
      </c>
      <c r="E1098" s="12">
        <v>2</v>
      </c>
      <c r="F1098" s="12">
        <v>0</v>
      </c>
      <c r="G1098" s="12">
        <v>0</v>
      </c>
      <c r="H1098" s="12">
        <v>0</v>
      </c>
      <c r="I1098" s="12"/>
      <c r="J1098" s="12"/>
      <c r="K1098" s="12"/>
      <c r="L1098" s="12"/>
      <c r="M1098" s="12"/>
      <c r="N1098" s="12"/>
      <c r="O1098" s="12"/>
      <c r="P1098" s="12">
        <v>2.0733299999999999</v>
      </c>
      <c r="Q1098" s="12">
        <v>178</v>
      </c>
      <c r="R1098" s="12">
        <v>201601</v>
      </c>
      <c r="S1098" s="12">
        <v>106</v>
      </c>
      <c r="T1098" s="12" t="s">
        <v>96</v>
      </c>
      <c r="U1098" s="12" t="s">
        <v>5049</v>
      </c>
    </row>
    <row r="1099" spans="1:21">
      <c r="A1099" s="12">
        <v>68550</v>
      </c>
      <c r="B1099" s="12">
        <v>2</v>
      </c>
      <c r="C1099" s="12"/>
      <c r="D1099" s="12">
        <v>39.799999999999997</v>
      </c>
      <c r="E1099" s="12">
        <v>2</v>
      </c>
      <c r="F1099" s="12">
        <v>0</v>
      </c>
      <c r="G1099" s="12">
        <v>0</v>
      </c>
      <c r="H1099" s="12">
        <v>0</v>
      </c>
      <c r="I1099" s="12"/>
      <c r="J1099" s="12"/>
      <c r="K1099" s="12"/>
      <c r="L1099" s="12"/>
      <c r="M1099" s="12"/>
      <c r="N1099" s="12"/>
      <c r="O1099" s="12"/>
      <c r="P1099" s="12">
        <v>2.0733299999999999</v>
      </c>
      <c r="Q1099" s="12">
        <v>178</v>
      </c>
      <c r="R1099" s="12">
        <v>201601</v>
      </c>
      <c r="S1099" s="12">
        <v>106</v>
      </c>
      <c r="T1099" s="12" t="s">
        <v>96</v>
      </c>
      <c r="U1099" s="12" t="s">
        <v>5050</v>
      </c>
    </row>
    <row r="1100" spans="1:21">
      <c r="A1100" s="12">
        <v>68550</v>
      </c>
      <c r="B1100" s="12">
        <v>2</v>
      </c>
      <c r="C1100" s="12"/>
      <c r="D1100" s="12">
        <v>42.5</v>
      </c>
      <c r="E1100" s="12">
        <v>2</v>
      </c>
      <c r="F1100" s="12">
        <v>0</v>
      </c>
      <c r="G1100" s="12">
        <v>0</v>
      </c>
      <c r="H1100" s="12">
        <v>0</v>
      </c>
      <c r="I1100" s="12"/>
      <c r="J1100" s="12"/>
      <c r="K1100" s="12"/>
      <c r="L1100" s="12"/>
      <c r="M1100" s="12"/>
      <c r="N1100" s="12"/>
      <c r="O1100" s="12"/>
      <c r="P1100" s="12">
        <v>2.0733299999999999</v>
      </c>
      <c r="Q1100" s="12">
        <v>178</v>
      </c>
      <c r="R1100" s="12">
        <v>201601</v>
      </c>
      <c r="S1100" s="12">
        <v>106</v>
      </c>
      <c r="T1100" s="12" t="s">
        <v>96</v>
      </c>
      <c r="U1100" s="12" t="s">
        <v>5051</v>
      </c>
    </row>
    <row r="1101" spans="1:21">
      <c r="A1101" s="12">
        <v>68550</v>
      </c>
      <c r="B1101" s="12">
        <v>2</v>
      </c>
      <c r="C1101" s="12"/>
      <c r="D1101" s="12">
        <v>40.700000000000003</v>
      </c>
      <c r="E1101" s="12">
        <v>2</v>
      </c>
      <c r="F1101" s="12">
        <v>0</v>
      </c>
      <c r="G1101" s="12">
        <v>0</v>
      </c>
      <c r="H1101" s="12">
        <v>0</v>
      </c>
      <c r="I1101" s="12"/>
      <c r="J1101" s="12"/>
      <c r="K1101" s="12"/>
      <c r="L1101" s="12"/>
      <c r="M1101" s="12"/>
      <c r="N1101" s="12"/>
      <c r="O1101" s="12"/>
      <c r="P1101" s="12">
        <v>2.0733299999999999</v>
      </c>
      <c r="Q1101" s="12">
        <v>178</v>
      </c>
      <c r="R1101" s="12">
        <v>201601</v>
      </c>
      <c r="S1101" s="12">
        <v>106</v>
      </c>
      <c r="T1101" s="12" t="s">
        <v>96</v>
      </c>
      <c r="U1101" s="12" t="s">
        <v>5052</v>
      </c>
    </row>
    <row r="1102" spans="1:21">
      <c r="A1102" s="12">
        <v>68550</v>
      </c>
      <c r="B1102" s="12">
        <v>2</v>
      </c>
      <c r="C1102" s="12"/>
      <c r="D1102" s="12">
        <v>38.799999999999997</v>
      </c>
      <c r="E1102" s="12">
        <v>2</v>
      </c>
      <c r="F1102" s="12">
        <v>0</v>
      </c>
      <c r="G1102" s="12">
        <v>0</v>
      </c>
      <c r="H1102" s="12">
        <v>0</v>
      </c>
      <c r="I1102" s="12"/>
      <c r="J1102" s="12"/>
      <c r="K1102" s="12"/>
      <c r="L1102" s="12"/>
      <c r="M1102" s="12"/>
      <c r="N1102" s="12"/>
      <c r="O1102" s="12"/>
      <c r="P1102" s="12">
        <v>2.0733299999999999</v>
      </c>
      <c r="Q1102" s="12">
        <v>178</v>
      </c>
      <c r="R1102" s="12">
        <v>201601</v>
      </c>
      <c r="S1102" s="12">
        <v>106</v>
      </c>
      <c r="T1102" s="12" t="s">
        <v>96</v>
      </c>
      <c r="U1102" s="12" t="s">
        <v>5053</v>
      </c>
    </row>
    <row r="1103" spans="1:21">
      <c r="A1103" s="12">
        <v>68550</v>
      </c>
      <c r="B1103" s="12">
        <v>2</v>
      </c>
      <c r="C1103" s="12"/>
      <c r="D1103" s="12">
        <v>40</v>
      </c>
      <c r="E1103" s="12">
        <v>2</v>
      </c>
      <c r="F1103" s="12">
        <v>0</v>
      </c>
      <c r="G1103" s="12">
        <v>0</v>
      </c>
      <c r="H1103" s="12">
        <v>0</v>
      </c>
      <c r="I1103" s="12"/>
      <c r="J1103" s="12"/>
      <c r="K1103" s="12"/>
      <c r="L1103" s="12"/>
      <c r="M1103" s="12"/>
      <c r="N1103" s="12"/>
      <c r="O1103" s="12"/>
      <c r="P1103" s="12">
        <v>2.0733299999999999</v>
      </c>
      <c r="Q1103" s="12">
        <v>178</v>
      </c>
      <c r="R1103" s="12">
        <v>201601</v>
      </c>
      <c r="S1103" s="12">
        <v>106</v>
      </c>
      <c r="T1103" s="12" t="s">
        <v>96</v>
      </c>
      <c r="U1103" s="12" t="s">
        <v>5054</v>
      </c>
    </row>
    <row r="1104" spans="1:21">
      <c r="A1104" s="12">
        <v>68550</v>
      </c>
      <c r="B1104" s="12">
        <v>2</v>
      </c>
      <c r="C1104" s="12"/>
      <c r="D1104" s="12">
        <v>37.1</v>
      </c>
      <c r="E1104" s="12">
        <v>2</v>
      </c>
      <c r="F1104" s="12">
        <v>0</v>
      </c>
      <c r="G1104" s="12">
        <v>0</v>
      </c>
      <c r="H1104" s="12">
        <v>0</v>
      </c>
      <c r="I1104" s="12"/>
      <c r="J1104" s="12"/>
      <c r="K1104" s="12"/>
      <c r="L1104" s="12"/>
      <c r="M1104" s="12"/>
      <c r="N1104" s="12"/>
      <c r="O1104" s="12"/>
      <c r="P1104" s="12">
        <v>2.0733299999999999</v>
      </c>
      <c r="Q1104" s="12">
        <v>178</v>
      </c>
      <c r="R1104" s="12">
        <v>201601</v>
      </c>
      <c r="S1104" s="12">
        <v>106</v>
      </c>
      <c r="T1104" s="12" t="s">
        <v>96</v>
      </c>
      <c r="U1104" s="12" t="s">
        <v>5055</v>
      </c>
    </row>
    <row r="1105" spans="1:21">
      <c r="A1105" s="12">
        <v>68550</v>
      </c>
      <c r="B1105" s="12">
        <v>2</v>
      </c>
      <c r="C1105" s="12"/>
      <c r="D1105" s="12">
        <v>38.200000000000003</v>
      </c>
      <c r="E1105" s="12">
        <v>2</v>
      </c>
      <c r="F1105" s="12">
        <v>0</v>
      </c>
      <c r="G1105" s="12">
        <v>0</v>
      </c>
      <c r="H1105" s="12">
        <v>0</v>
      </c>
      <c r="I1105" s="12"/>
      <c r="J1105" s="12"/>
      <c r="K1105" s="12"/>
      <c r="L1105" s="12"/>
      <c r="M1105" s="12"/>
      <c r="N1105" s="12"/>
      <c r="O1105" s="12"/>
      <c r="P1105" s="12">
        <v>2.0733299999999999</v>
      </c>
      <c r="Q1105" s="12">
        <v>178</v>
      </c>
      <c r="R1105" s="12">
        <v>201601</v>
      </c>
      <c r="S1105" s="12">
        <v>106</v>
      </c>
      <c r="T1105" s="12" t="s">
        <v>96</v>
      </c>
      <c r="U1105" s="12" t="s">
        <v>5056</v>
      </c>
    </row>
    <row r="1106" spans="1:21">
      <c r="A1106" s="12">
        <v>68560</v>
      </c>
      <c r="B1106" s="12">
        <v>1</v>
      </c>
      <c r="C1106" s="12"/>
      <c r="D1106" s="12">
        <v>21.7</v>
      </c>
      <c r="E1106" s="12">
        <v>2</v>
      </c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>
        <v>1</v>
      </c>
      <c r="Q1106" s="12">
        <v>178</v>
      </c>
      <c r="R1106" s="12">
        <v>201601</v>
      </c>
      <c r="S1106" s="12">
        <v>107</v>
      </c>
      <c r="T1106" s="12" t="s">
        <v>95</v>
      </c>
      <c r="U1106" s="12" t="s">
        <v>5057</v>
      </c>
    </row>
    <row r="1107" spans="1:21">
      <c r="A1107" s="12">
        <v>68550</v>
      </c>
      <c r="B1107" s="12">
        <v>1</v>
      </c>
      <c r="C1107" s="12"/>
      <c r="D1107" s="12">
        <v>89.7</v>
      </c>
      <c r="E1107" s="12">
        <v>3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</v>
      </c>
      <c r="Q1107" s="12">
        <v>178</v>
      </c>
      <c r="R1107" s="12">
        <v>201601</v>
      </c>
      <c r="S1107" s="12">
        <v>108</v>
      </c>
      <c r="T1107" s="12" t="s">
        <v>92</v>
      </c>
      <c r="U1107" s="12" t="s">
        <v>5058</v>
      </c>
    </row>
    <row r="1108" spans="1:21">
      <c r="A1108" s="12">
        <v>68550</v>
      </c>
      <c r="B1108" s="12">
        <v>1</v>
      </c>
      <c r="C1108" s="12"/>
      <c r="D1108" s="12">
        <v>52.1</v>
      </c>
      <c r="E1108" s="12">
        <v>0</v>
      </c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>
        <v>1</v>
      </c>
      <c r="Q1108" s="12">
        <v>178</v>
      </c>
      <c r="R1108" s="12">
        <v>201601</v>
      </c>
      <c r="S1108" s="12">
        <v>108</v>
      </c>
      <c r="T1108" s="12" t="s">
        <v>92</v>
      </c>
      <c r="U1108" s="12" t="s">
        <v>5059</v>
      </c>
    </row>
    <row r="1109" spans="1:21">
      <c r="A1109" s="12">
        <v>68550</v>
      </c>
      <c r="B1109" s="12">
        <v>1</v>
      </c>
      <c r="C1109" s="12"/>
      <c r="D1109" s="12">
        <v>60.6</v>
      </c>
      <c r="E1109" s="12">
        <v>0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1</v>
      </c>
      <c r="Q1109" s="12">
        <v>178</v>
      </c>
      <c r="R1109" s="12">
        <v>201601</v>
      </c>
      <c r="S1109" s="12">
        <v>108</v>
      </c>
      <c r="T1109" s="12" t="s">
        <v>92</v>
      </c>
      <c r="U1109" s="12" t="s">
        <v>5060</v>
      </c>
    </row>
    <row r="1110" spans="1:21">
      <c r="A1110" s="12">
        <v>68550</v>
      </c>
      <c r="B1110" s="12">
        <v>1</v>
      </c>
      <c r="C1110" s="12"/>
      <c r="D1110" s="12">
        <v>26.3</v>
      </c>
      <c r="E1110" s="12">
        <v>1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>
        <v>1</v>
      </c>
      <c r="Q1110" s="12">
        <v>178</v>
      </c>
      <c r="R1110" s="12">
        <v>201601</v>
      </c>
      <c r="S1110" s="12">
        <v>108</v>
      </c>
      <c r="T1110" s="12" t="s">
        <v>92</v>
      </c>
      <c r="U1110" s="12" t="s">
        <v>5061</v>
      </c>
    </row>
    <row r="1111" spans="1:21">
      <c r="A1111" s="12">
        <v>68550</v>
      </c>
      <c r="B1111" s="12">
        <v>1</v>
      </c>
      <c r="C1111" s="12"/>
      <c r="D1111" s="12">
        <v>29.5</v>
      </c>
      <c r="E1111" s="12">
        <v>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1</v>
      </c>
      <c r="Q1111" s="12">
        <v>178</v>
      </c>
      <c r="R1111" s="12">
        <v>201601</v>
      </c>
      <c r="S1111" s="12">
        <v>108</v>
      </c>
      <c r="T1111" s="12" t="s">
        <v>92</v>
      </c>
      <c r="U1111" s="12" t="s">
        <v>5062</v>
      </c>
    </row>
    <row r="1112" spans="1:21">
      <c r="A1112" s="12">
        <v>68550</v>
      </c>
      <c r="B1112" s="12">
        <v>1</v>
      </c>
      <c r="C1112" s="12"/>
      <c r="D1112" s="12">
        <v>171.5</v>
      </c>
      <c r="E1112" s="12">
        <v>1</v>
      </c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>
        <v>1</v>
      </c>
      <c r="Q1112" s="12">
        <v>178</v>
      </c>
      <c r="R1112" s="12">
        <v>201601</v>
      </c>
      <c r="S1112" s="12">
        <v>108</v>
      </c>
      <c r="T1112" s="12" t="s">
        <v>92</v>
      </c>
      <c r="U1112" s="12" t="s">
        <v>5063</v>
      </c>
    </row>
    <row r="1113" spans="1:21">
      <c r="A1113" s="12">
        <v>68550</v>
      </c>
      <c r="B1113" s="12">
        <v>1</v>
      </c>
      <c r="C1113" s="12"/>
      <c r="D1113" s="12">
        <v>165.1</v>
      </c>
      <c r="E1113" s="12">
        <v>1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1</v>
      </c>
      <c r="Q1113" s="12">
        <v>178</v>
      </c>
      <c r="R1113" s="12">
        <v>201601</v>
      </c>
      <c r="S1113" s="12">
        <v>108</v>
      </c>
      <c r="T1113" s="12" t="s">
        <v>92</v>
      </c>
      <c r="U1113" s="12" t="s">
        <v>5064</v>
      </c>
    </row>
    <row r="1114" spans="1:21">
      <c r="A1114" s="12">
        <v>68550</v>
      </c>
      <c r="B1114" s="12">
        <v>1</v>
      </c>
      <c r="C1114" s="12"/>
      <c r="D1114" s="12">
        <v>30.9</v>
      </c>
      <c r="E1114" s="12">
        <v>2</v>
      </c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>
        <v>1</v>
      </c>
      <c r="Q1114" s="12">
        <v>178</v>
      </c>
      <c r="R1114" s="12">
        <v>201601</v>
      </c>
      <c r="S1114" s="12">
        <v>108</v>
      </c>
      <c r="T1114" s="12" t="s">
        <v>92</v>
      </c>
      <c r="U1114" s="12" t="s">
        <v>5065</v>
      </c>
    </row>
    <row r="1115" spans="1:21">
      <c r="A1115" s="12">
        <v>68550</v>
      </c>
      <c r="B1115" s="12">
        <v>1</v>
      </c>
      <c r="C1115" s="12"/>
      <c r="D1115" s="12">
        <v>49.5</v>
      </c>
      <c r="E1115" s="12">
        <v>2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1</v>
      </c>
      <c r="Q1115" s="12">
        <v>178</v>
      </c>
      <c r="R1115" s="12">
        <v>201601</v>
      </c>
      <c r="S1115" s="12">
        <v>108</v>
      </c>
      <c r="T1115" s="12" t="s">
        <v>92</v>
      </c>
      <c r="U1115" s="12" t="s">
        <v>5066</v>
      </c>
    </row>
    <row r="1116" spans="1:21">
      <c r="A1116" s="12">
        <v>68550</v>
      </c>
      <c r="B1116" s="12">
        <v>1</v>
      </c>
      <c r="C1116" s="12"/>
      <c r="D1116" s="12">
        <v>54.6</v>
      </c>
      <c r="E1116" s="12">
        <v>2</v>
      </c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>
        <v>1</v>
      </c>
      <c r="Q1116" s="12">
        <v>178</v>
      </c>
      <c r="R1116" s="12">
        <v>201601</v>
      </c>
      <c r="S1116" s="12">
        <v>108</v>
      </c>
      <c r="T1116" s="12" t="s">
        <v>92</v>
      </c>
      <c r="U1116" s="12" t="s">
        <v>5067</v>
      </c>
    </row>
    <row r="1117" spans="1:21">
      <c r="A1117" s="12">
        <v>68550</v>
      </c>
      <c r="B1117" s="12">
        <v>1</v>
      </c>
      <c r="C1117" s="12"/>
      <c r="D1117" s="12">
        <v>115.8</v>
      </c>
      <c r="E1117" s="12">
        <v>2</v>
      </c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1</v>
      </c>
      <c r="Q1117" s="12">
        <v>178</v>
      </c>
      <c r="R1117" s="12">
        <v>201601</v>
      </c>
      <c r="S1117" s="12">
        <v>108</v>
      </c>
      <c r="T1117" s="12" t="s">
        <v>92</v>
      </c>
      <c r="U1117" s="12" t="s">
        <v>5068</v>
      </c>
    </row>
    <row r="1118" spans="1:21">
      <c r="A1118" s="12">
        <v>68550</v>
      </c>
      <c r="B1118" s="12">
        <v>1</v>
      </c>
      <c r="C1118" s="12"/>
      <c r="D1118" s="12">
        <v>128.6</v>
      </c>
      <c r="E1118" s="12">
        <v>2</v>
      </c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>
        <v>1</v>
      </c>
      <c r="Q1118" s="12">
        <v>178</v>
      </c>
      <c r="R1118" s="12">
        <v>201601</v>
      </c>
      <c r="S1118" s="12">
        <v>108</v>
      </c>
      <c r="T1118" s="12" t="s">
        <v>92</v>
      </c>
      <c r="U1118" s="12" t="s">
        <v>5069</v>
      </c>
    </row>
    <row r="1119" spans="1:21">
      <c r="A1119" s="12">
        <v>68550</v>
      </c>
      <c r="B1119" s="12">
        <v>1</v>
      </c>
      <c r="C1119" s="12"/>
      <c r="D1119" s="12">
        <v>141.19999999999999</v>
      </c>
      <c r="E1119" s="12">
        <v>2</v>
      </c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1</v>
      </c>
      <c r="Q1119" s="12">
        <v>178</v>
      </c>
      <c r="R1119" s="12">
        <v>201601</v>
      </c>
      <c r="S1119" s="12">
        <v>108</v>
      </c>
      <c r="T1119" s="12" t="s">
        <v>92</v>
      </c>
      <c r="U1119" s="12" t="s">
        <v>5070</v>
      </c>
    </row>
    <row r="1120" spans="1:21">
      <c r="A1120" s="12">
        <v>68550</v>
      </c>
      <c r="B1120" s="12">
        <v>1</v>
      </c>
      <c r="C1120" s="12"/>
      <c r="D1120" s="12">
        <v>93.9</v>
      </c>
      <c r="E1120" s="12">
        <v>2</v>
      </c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>
        <v>1</v>
      </c>
      <c r="Q1120" s="12">
        <v>178</v>
      </c>
      <c r="R1120" s="12">
        <v>201601</v>
      </c>
      <c r="S1120" s="12">
        <v>108</v>
      </c>
      <c r="T1120" s="12" t="s">
        <v>92</v>
      </c>
      <c r="U1120" s="12" t="s">
        <v>5071</v>
      </c>
    </row>
    <row r="1121" spans="1:21">
      <c r="A1121" s="12">
        <v>68550</v>
      </c>
      <c r="B1121" s="12">
        <v>1</v>
      </c>
      <c r="C1121" s="12"/>
      <c r="D1121" s="12">
        <v>132.1</v>
      </c>
      <c r="E1121" s="12">
        <v>2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1</v>
      </c>
      <c r="Q1121" s="12">
        <v>178</v>
      </c>
      <c r="R1121" s="12">
        <v>201601</v>
      </c>
      <c r="S1121" s="12">
        <v>108</v>
      </c>
      <c r="T1121" s="12" t="s">
        <v>92</v>
      </c>
      <c r="U1121" s="12" t="s">
        <v>5072</v>
      </c>
    </row>
    <row r="1122" spans="1:21">
      <c r="A1122" s="12">
        <v>68550</v>
      </c>
      <c r="B1122" s="12">
        <v>1</v>
      </c>
      <c r="C1122" s="12"/>
      <c r="D1122" s="12">
        <v>89.8</v>
      </c>
      <c r="E1122" s="12">
        <v>3</v>
      </c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>
        <v>1</v>
      </c>
      <c r="Q1122" s="12">
        <v>178</v>
      </c>
      <c r="R1122" s="12">
        <v>201601</v>
      </c>
      <c r="S1122" s="12">
        <v>117</v>
      </c>
      <c r="T1122" s="12" t="s">
        <v>64</v>
      </c>
      <c r="U1122" s="12" t="s">
        <v>5073</v>
      </c>
    </row>
    <row r="1123" spans="1:21">
      <c r="A1123" s="12">
        <v>68550</v>
      </c>
      <c r="B1123" s="12">
        <v>1</v>
      </c>
      <c r="C1123" s="12"/>
      <c r="D1123" s="12">
        <v>74.599999999999994</v>
      </c>
      <c r="E1123" s="12">
        <v>3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1</v>
      </c>
      <c r="Q1123" s="12">
        <v>178</v>
      </c>
      <c r="R1123" s="12">
        <v>201601</v>
      </c>
      <c r="S1123" s="12">
        <v>117</v>
      </c>
      <c r="T1123" s="12" t="s">
        <v>64</v>
      </c>
      <c r="U1123" s="12" t="s">
        <v>5074</v>
      </c>
    </row>
    <row r="1124" spans="1:21">
      <c r="A1124" s="12">
        <v>68550</v>
      </c>
      <c r="B1124" s="12">
        <v>1</v>
      </c>
      <c r="C1124" s="12"/>
      <c r="D1124" s="12">
        <v>69</v>
      </c>
      <c r="E1124" s="12">
        <v>3</v>
      </c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>
        <v>1</v>
      </c>
      <c r="Q1124" s="12">
        <v>178</v>
      </c>
      <c r="R1124" s="12">
        <v>201601</v>
      </c>
      <c r="S1124" s="12">
        <v>117</v>
      </c>
      <c r="T1124" s="12" t="s">
        <v>64</v>
      </c>
      <c r="U1124" s="12" t="s">
        <v>5075</v>
      </c>
    </row>
    <row r="1125" spans="1:21">
      <c r="A1125" s="12">
        <v>68550</v>
      </c>
      <c r="B1125" s="12">
        <v>1</v>
      </c>
      <c r="C1125" s="12"/>
      <c r="D1125" s="12">
        <v>34.9</v>
      </c>
      <c r="E1125" s="12">
        <v>2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</v>
      </c>
      <c r="Q1125" s="12">
        <v>178</v>
      </c>
      <c r="R1125" s="12">
        <v>201601</v>
      </c>
      <c r="S1125" s="12">
        <v>117</v>
      </c>
      <c r="T1125" s="12" t="s">
        <v>64</v>
      </c>
      <c r="U1125" s="12" t="s">
        <v>5076</v>
      </c>
    </row>
    <row r="1126" spans="1:21">
      <c r="A1126" s="12">
        <v>68550</v>
      </c>
      <c r="B1126" s="12">
        <v>1</v>
      </c>
      <c r="C1126" s="12"/>
      <c r="D1126" s="12">
        <v>34.700000000000003</v>
      </c>
      <c r="E1126" s="12">
        <v>2</v>
      </c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>
        <v>1</v>
      </c>
      <c r="Q1126" s="12">
        <v>178</v>
      </c>
      <c r="R1126" s="12">
        <v>201601</v>
      </c>
      <c r="S1126" s="12">
        <v>117</v>
      </c>
      <c r="T1126" s="12" t="s">
        <v>64</v>
      </c>
      <c r="U1126" s="12" t="s">
        <v>5077</v>
      </c>
    </row>
    <row r="1127" spans="1:21">
      <c r="A1127" s="12">
        <v>68550</v>
      </c>
      <c r="B1127" s="12">
        <v>1</v>
      </c>
      <c r="C1127" s="12"/>
      <c r="D1127" s="12">
        <v>42.7</v>
      </c>
      <c r="E1127" s="12">
        <v>2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>
        <v>1</v>
      </c>
      <c r="Q1127" s="12">
        <v>178</v>
      </c>
      <c r="R1127" s="12">
        <v>201601</v>
      </c>
      <c r="S1127" s="12">
        <v>117</v>
      </c>
      <c r="T1127" s="12" t="s">
        <v>64</v>
      </c>
      <c r="U1127" s="12" t="s">
        <v>5078</v>
      </c>
    </row>
    <row r="1128" spans="1:21">
      <c r="A1128" s="12">
        <v>68550</v>
      </c>
      <c r="B1128" s="12">
        <v>1</v>
      </c>
      <c r="C1128" s="12"/>
      <c r="D1128" s="12">
        <v>68.8</v>
      </c>
      <c r="E1128" s="12">
        <v>2</v>
      </c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>
        <v>1</v>
      </c>
      <c r="Q1128" s="12">
        <v>178</v>
      </c>
      <c r="R1128" s="12">
        <v>201601</v>
      </c>
      <c r="S1128" s="12">
        <v>117</v>
      </c>
      <c r="T1128" s="12" t="s">
        <v>64</v>
      </c>
      <c r="U1128" s="12" t="s">
        <v>5079</v>
      </c>
    </row>
    <row r="1129" spans="1:21">
      <c r="A1129" s="12">
        <v>68550</v>
      </c>
      <c r="B1129" s="12">
        <v>1</v>
      </c>
      <c r="C1129" s="12"/>
      <c r="D1129" s="12">
        <v>31.8</v>
      </c>
      <c r="E1129" s="12">
        <v>2</v>
      </c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</v>
      </c>
      <c r="Q1129" s="12">
        <v>178</v>
      </c>
      <c r="R1129" s="12">
        <v>201601</v>
      </c>
      <c r="S1129" s="12">
        <v>117</v>
      </c>
      <c r="T1129" s="12" t="s">
        <v>64</v>
      </c>
      <c r="U1129" s="12" t="s">
        <v>5080</v>
      </c>
    </row>
    <row r="1130" spans="1:21">
      <c r="A1130" s="12">
        <v>68550</v>
      </c>
      <c r="B1130" s="12">
        <v>2</v>
      </c>
      <c r="C1130" s="12"/>
      <c r="D1130" s="12">
        <v>29.7</v>
      </c>
      <c r="E1130" s="12">
        <v>2</v>
      </c>
      <c r="F1130" s="12">
        <v>0</v>
      </c>
      <c r="G1130" s="12">
        <v>0</v>
      </c>
      <c r="H1130" s="12">
        <v>0</v>
      </c>
      <c r="I1130" s="12"/>
      <c r="J1130" s="12"/>
      <c r="K1130" s="12"/>
      <c r="L1130" s="12"/>
      <c r="M1130" s="12"/>
      <c r="N1130" s="12"/>
      <c r="O1130" s="12"/>
      <c r="P1130" s="12">
        <v>1.8387100000000001</v>
      </c>
      <c r="Q1130" s="12">
        <v>178</v>
      </c>
      <c r="R1130" s="12">
        <v>201601</v>
      </c>
      <c r="S1130" s="12">
        <v>117</v>
      </c>
      <c r="T1130" s="12" t="s">
        <v>64</v>
      </c>
      <c r="U1130" s="12" t="s">
        <v>5081</v>
      </c>
    </row>
    <row r="1131" spans="1:21">
      <c r="A1131" s="12">
        <v>68550</v>
      </c>
      <c r="B1131" s="12">
        <v>2</v>
      </c>
      <c r="C1131" s="12"/>
      <c r="D1131" s="12">
        <v>72.599999999999994</v>
      </c>
      <c r="E1131" s="12">
        <v>2</v>
      </c>
      <c r="F1131" s="12">
        <v>0</v>
      </c>
      <c r="G1131" s="12">
        <v>0</v>
      </c>
      <c r="H1131" s="12">
        <v>0</v>
      </c>
      <c r="I1131" s="12"/>
      <c r="J1131" s="12"/>
      <c r="K1131" s="12"/>
      <c r="L1131" s="12"/>
      <c r="M1131" s="12"/>
      <c r="N1131" s="12"/>
      <c r="O1131" s="12"/>
      <c r="P1131" s="12">
        <v>1.8387100000000001</v>
      </c>
      <c r="Q1131" s="12">
        <v>178</v>
      </c>
      <c r="R1131" s="12">
        <v>201601</v>
      </c>
      <c r="S1131" s="12">
        <v>117</v>
      </c>
      <c r="T1131" s="12" t="s">
        <v>64</v>
      </c>
      <c r="U1131" s="12" t="s">
        <v>5082</v>
      </c>
    </row>
    <row r="1132" spans="1:21">
      <c r="A1132" s="12">
        <v>68550</v>
      </c>
      <c r="B1132" s="12">
        <v>2</v>
      </c>
      <c r="C1132" s="12"/>
      <c r="D1132" s="12">
        <v>71.099999999999994</v>
      </c>
      <c r="E1132" s="12">
        <v>2</v>
      </c>
      <c r="F1132" s="12">
        <v>0</v>
      </c>
      <c r="G1132" s="12">
        <v>0</v>
      </c>
      <c r="H1132" s="12">
        <v>0</v>
      </c>
      <c r="I1132" s="12"/>
      <c r="J1132" s="12"/>
      <c r="K1132" s="12"/>
      <c r="L1132" s="12"/>
      <c r="M1132" s="12"/>
      <c r="N1132" s="12"/>
      <c r="O1132" s="12"/>
      <c r="P1132" s="12">
        <v>1.8387100000000001</v>
      </c>
      <c r="Q1132" s="12">
        <v>178</v>
      </c>
      <c r="R1132" s="12">
        <v>201601</v>
      </c>
      <c r="S1132" s="12">
        <v>117</v>
      </c>
      <c r="T1132" s="12" t="s">
        <v>64</v>
      </c>
      <c r="U1132" s="12" t="s">
        <v>5083</v>
      </c>
    </row>
    <row r="1133" spans="1:21">
      <c r="A1133" s="12">
        <v>68550</v>
      </c>
      <c r="B1133" s="12">
        <v>2</v>
      </c>
      <c r="C1133" s="12"/>
      <c r="D1133" s="12">
        <v>54.8</v>
      </c>
      <c r="E1133" s="12">
        <v>2</v>
      </c>
      <c r="F1133" s="12">
        <v>0</v>
      </c>
      <c r="G1133" s="12">
        <v>0</v>
      </c>
      <c r="H1133" s="12">
        <v>0</v>
      </c>
      <c r="I1133" s="12"/>
      <c r="J1133" s="12"/>
      <c r="K1133" s="12"/>
      <c r="L1133" s="12"/>
      <c r="M1133" s="12"/>
      <c r="N1133" s="12"/>
      <c r="O1133" s="12"/>
      <c r="P1133" s="12">
        <v>1.8387100000000001</v>
      </c>
      <c r="Q1133" s="12">
        <v>178</v>
      </c>
      <c r="R1133" s="12">
        <v>201601</v>
      </c>
      <c r="S1133" s="12">
        <v>117</v>
      </c>
      <c r="T1133" s="12" t="s">
        <v>64</v>
      </c>
      <c r="U1133" s="12" t="s">
        <v>5084</v>
      </c>
    </row>
    <row r="1134" spans="1:21">
      <c r="A1134" s="12">
        <v>68550</v>
      </c>
      <c r="B1134" s="12">
        <v>2</v>
      </c>
      <c r="C1134" s="12"/>
      <c r="D1134" s="12">
        <v>40.9</v>
      </c>
      <c r="E1134" s="12">
        <v>2</v>
      </c>
      <c r="F1134" s="12">
        <v>0</v>
      </c>
      <c r="G1134" s="12">
        <v>0</v>
      </c>
      <c r="H1134" s="12">
        <v>0</v>
      </c>
      <c r="I1134" s="12"/>
      <c r="J1134" s="12"/>
      <c r="K1134" s="12"/>
      <c r="L1134" s="12"/>
      <c r="M1134" s="12"/>
      <c r="N1134" s="12"/>
      <c r="O1134" s="12"/>
      <c r="P1134" s="12">
        <v>1.8387100000000001</v>
      </c>
      <c r="Q1134" s="12">
        <v>178</v>
      </c>
      <c r="R1134" s="12">
        <v>201601</v>
      </c>
      <c r="S1134" s="12">
        <v>117</v>
      </c>
      <c r="T1134" s="12" t="s">
        <v>64</v>
      </c>
      <c r="U1134" s="12" t="s">
        <v>5085</v>
      </c>
    </row>
    <row r="1135" spans="1:21">
      <c r="A1135" s="12">
        <v>68550</v>
      </c>
      <c r="B1135" s="12">
        <v>2</v>
      </c>
      <c r="C1135" s="12"/>
      <c r="D1135" s="12">
        <v>82.7</v>
      </c>
      <c r="E1135" s="12">
        <v>2</v>
      </c>
      <c r="F1135" s="12">
        <v>0</v>
      </c>
      <c r="G1135" s="12">
        <v>0</v>
      </c>
      <c r="H1135" s="12">
        <v>0</v>
      </c>
      <c r="I1135" s="12"/>
      <c r="J1135" s="12"/>
      <c r="K1135" s="12"/>
      <c r="L1135" s="12"/>
      <c r="M1135" s="12"/>
      <c r="N1135" s="12"/>
      <c r="O1135" s="12"/>
      <c r="P1135" s="12">
        <v>1.8387100000000001</v>
      </c>
      <c r="Q1135" s="12">
        <v>178</v>
      </c>
      <c r="R1135" s="12">
        <v>201601</v>
      </c>
      <c r="S1135" s="12">
        <v>117</v>
      </c>
      <c r="T1135" s="12" t="s">
        <v>64</v>
      </c>
      <c r="U1135" s="12" t="s">
        <v>5086</v>
      </c>
    </row>
    <row r="1136" spans="1:21">
      <c r="A1136" s="12">
        <v>68550</v>
      </c>
      <c r="B1136" s="12">
        <v>2</v>
      </c>
      <c r="C1136" s="12"/>
      <c r="D1136" s="12">
        <v>41.2</v>
      </c>
      <c r="E1136" s="12">
        <v>2</v>
      </c>
      <c r="F1136" s="12">
        <v>0</v>
      </c>
      <c r="G1136" s="12">
        <v>0</v>
      </c>
      <c r="H1136" s="12">
        <v>0</v>
      </c>
      <c r="I1136" s="12"/>
      <c r="J1136" s="12"/>
      <c r="K1136" s="12"/>
      <c r="L1136" s="12"/>
      <c r="M1136" s="12"/>
      <c r="N1136" s="12"/>
      <c r="O1136" s="12"/>
      <c r="P1136" s="12">
        <v>1.8387100000000001</v>
      </c>
      <c r="Q1136" s="12">
        <v>178</v>
      </c>
      <c r="R1136" s="12">
        <v>201601</v>
      </c>
      <c r="S1136" s="12">
        <v>117</v>
      </c>
      <c r="T1136" s="12" t="s">
        <v>64</v>
      </c>
      <c r="U1136" s="12" t="s">
        <v>5087</v>
      </c>
    </row>
    <row r="1137" spans="1:21">
      <c r="A1137" s="12">
        <v>68550</v>
      </c>
      <c r="B1137" s="12">
        <v>2</v>
      </c>
      <c r="C1137" s="12"/>
      <c r="D1137" s="12">
        <v>42.2</v>
      </c>
      <c r="E1137" s="12">
        <v>2</v>
      </c>
      <c r="F1137" s="12">
        <v>0</v>
      </c>
      <c r="G1137" s="12">
        <v>0</v>
      </c>
      <c r="H1137" s="12">
        <v>0</v>
      </c>
      <c r="I1137" s="12"/>
      <c r="J1137" s="12"/>
      <c r="K1137" s="12"/>
      <c r="L1137" s="12"/>
      <c r="M1137" s="12"/>
      <c r="N1137" s="12"/>
      <c r="O1137" s="12"/>
      <c r="P1137" s="12">
        <v>1.8387100000000001</v>
      </c>
      <c r="Q1137" s="12">
        <v>178</v>
      </c>
      <c r="R1137" s="12">
        <v>201601</v>
      </c>
      <c r="S1137" s="12">
        <v>117</v>
      </c>
      <c r="T1137" s="12" t="s">
        <v>64</v>
      </c>
      <c r="U1137" s="12" t="s">
        <v>5088</v>
      </c>
    </row>
    <row r="1138" spans="1:21">
      <c r="A1138" s="12">
        <v>68550</v>
      </c>
      <c r="B1138" s="12">
        <v>2</v>
      </c>
      <c r="C1138" s="12"/>
      <c r="D1138" s="12">
        <v>32.9</v>
      </c>
      <c r="E1138" s="12">
        <v>2</v>
      </c>
      <c r="F1138" s="12">
        <v>0</v>
      </c>
      <c r="G1138" s="12">
        <v>0</v>
      </c>
      <c r="H1138" s="12">
        <v>0</v>
      </c>
      <c r="I1138" s="12"/>
      <c r="J1138" s="12"/>
      <c r="K1138" s="12"/>
      <c r="L1138" s="12"/>
      <c r="M1138" s="12"/>
      <c r="N1138" s="12"/>
      <c r="O1138" s="12"/>
      <c r="P1138" s="12">
        <v>1.8387100000000001</v>
      </c>
      <c r="Q1138" s="12">
        <v>178</v>
      </c>
      <c r="R1138" s="12">
        <v>201601</v>
      </c>
      <c r="S1138" s="12">
        <v>117</v>
      </c>
      <c r="T1138" s="12" t="s">
        <v>64</v>
      </c>
      <c r="U1138" s="12" t="s">
        <v>5089</v>
      </c>
    </row>
    <row r="1139" spans="1:21">
      <c r="A1139" s="12">
        <v>68550</v>
      </c>
      <c r="B1139" s="12">
        <v>2</v>
      </c>
      <c r="C1139" s="12"/>
      <c r="D1139" s="12">
        <v>70.3</v>
      </c>
      <c r="E1139" s="12">
        <v>2</v>
      </c>
      <c r="F1139" s="12">
        <v>0</v>
      </c>
      <c r="G1139" s="12">
        <v>0</v>
      </c>
      <c r="H1139" s="12">
        <v>0</v>
      </c>
      <c r="I1139" s="12"/>
      <c r="J1139" s="12"/>
      <c r="K1139" s="12"/>
      <c r="L1139" s="12"/>
      <c r="M1139" s="12"/>
      <c r="N1139" s="12"/>
      <c r="O1139" s="12"/>
      <c r="P1139" s="12">
        <v>1.8387100000000001</v>
      </c>
      <c r="Q1139" s="12">
        <v>178</v>
      </c>
      <c r="R1139" s="12">
        <v>201601</v>
      </c>
      <c r="S1139" s="12">
        <v>117</v>
      </c>
      <c r="T1139" s="12" t="s">
        <v>64</v>
      </c>
      <c r="U1139" s="12" t="s">
        <v>5090</v>
      </c>
    </row>
    <row r="1140" spans="1:21">
      <c r="A1140" s="12">
        <v>68550</v>
      </c>
      <c r="B1140" s="12">
        <v>2</v>
      </c>
      <c r="C1140" s="12"/>
      <c r="D1140" s="12">
        <v>75.2</v>
      </c>
      <c r="E1140" s="12">
        <v>2</v>
      </c>
      <c r="F1140" s="12">
        <v>0</v>
      </c>
      <c r="G1140" s="12">
        <v>0</v>
      </c>
      <c r="H1140" s="12">
        <v>0</v>
      </c>
      <c r="I1140" s="12"/>
      <c r="J1140" s="12"/>
      <c r="K1140" s="12"/>
      <c r="L1140" s="12"/>
      <c r="M1140" s="12"/>
      <c r="N1140" s="12"/>
      <c r="O1140" s="12"/>
      <c r="P1140" s="12">
        <v>1.8387100000000001</v>
      </c>
      <c r="Q1140" s="12">
        <v>178</v>
      </c>
      <c r="R1140" s="12">
        <v>201601</v>
      </c>
      <c r="S1140" s="12">
        <v>117</v>
      </c>
      <c r="T1140" s="12" t="s">
        <v>64</v>
      </c>
      <c r="U1140" s="12" t="s">
        <v>5091</v>
      </c>
    </row>
    <row r="1141" spans="1:21">
      <c r="A1141" s="12">
        <v>68550</v>
      </c>
      <c r="B1141" s="12">
        <v>2</v>
      </c>
      <c r="C1141" s="12"/>
      <c r="D1141" s="12">
        <v>55</v>
      </c>
      <c r="E1141" s="12">
        <v>2</v>
      </c>
      <c r="F1141" s="12">
        <v>0</v>
      </c>
      <c r="G1141" s="12">
        <v>0</v>
      </c>
      <c r="H1141" s="12">
        <v>0</v>
      </c>
      <c r="I1141" s="12"/>
      <c r="J1141" s="12"/>
      <c r="K1141" s="12"/>
      <c r="L1141" s="12"/>
      <c r="M1141" s="12"/>
      <c r="N1141" s="12"/>
      <c r="O1141" s="12"/>
      <c r="P1141" s="12">
        <v>1.8387100000000001</v>
      </c>
      <c r="Q1141" s="12">
        <v>178</v>
      </c>
      <c r="R1141" s="12">
        <v>201601</v>
      </c>
      <c r="S1141" s="12">
        <v>117</v>
      </c>
      <c r="T1141" s="12" t="s">
        <v>64</v>
      </c>
      <c r="U1141" s="12" t="s">
        <v>5092</v>
      </c>
    </row>
    <row r="1142" spans="1:21">
      <c r="A1142" s="12">
        <v>68550</v>
      </c>
      <c r="B1142" s="12">
        <v>2</v>
      </c>
      <c r="C1142" s="12"/>
      <c r="D1142" s="12">
        <v>71.599999999999994</v>
      </c>
      <c r="E1142" s="12">
        <v>2</v>
      </c>
      <c r="F1142" s="12">
        <v>0</v>
      </c>
      <c r="G1142" s="12">
        <v>0</v>
      </c>
      <c r="H1142" s="12">
        <v>0</v>
      </c>
      <c r="I1142" s="12"/>
      <c r="J1142" s="12"/>
      <c r="K1142" s="12"/>
      <c r="L1142" s="12"/>
      <c r="M1142" s="12"/>
      <c r="N1142" s="12"/>
      <c r="O1142" s="12"/>
      <c r="P1142" s="12">
        <v>1.8387100000000001</v>
      </c>
      <c r="Q1142" s="12">
        <v>178</v>
      </c>
      <c r="R1142" s="12">
        <v>201601</v>
      </c>
      <c r="S1142" s="12">
        <v>117</v>
      </c>
      <c r="T1142" s="12" t="s">
        <v>64</v>
      </c>
      <c r="U1142" s="12" t="s">
        <v>5093</v>
      </c>
    </row>
    <row r="1143" spans="1:21">
      <c r="A1143" s="12">
        <v>68550</v>
      </c>
      <c r="B1143" s="12">
        <v>2</v>
      </c>
      <c r="C1143" s="12"/>
      <c r="D1143" s="12">
        <v>49.9</v>
      </c>
      <c r="E1143" s="12">
        <v>2</v>
      </c>
      <c r="F1143" s="12">
        <v>0</v>
      </c>
      <c r="G1143" s="12">
        <v>0</v>
      </c>
      <c r="H1143" s="12">
        <v>0</v>
      </c>
      <c r="I1143" s="12"/>
      <c r="J1143" s="12"/>
      <c r="K1143" s="12"/>
      <c r="L1143" s="12"/>
      <c r="M1143" s="12"/>
      <c r="N1143" s="12"/>
      <c r="O1143" s="12"/>
      <c r="P1143" s="12">
        <v>1.8387100000000001</v>
      </c>
      <c r="Q1143" s="12">
        <v>178</v>
      </c>
      <c r="R1143" s="12">
        <v>201601</v>
      </c>
      <c r="S1143" s="12">
        <v>117</v>
      </c>
      <c r="T1143" s="12" t="s">
        <v>64</v>
      </c>
      <c r="U1143" s="12" t="s">
        <v>5094</v>
      </c>
    </row>
    <row r="1144" spans="1:21">
      <c r="A1144" s="12">
        <v>68550</v>
      </c>
      <c r="B1144" s="12">
        <v>2</v>
      </c>
      <c r="C1144" s="12"/>
      <c r="D1144" s="12">
        <v>56.1</v>
      </c>
      <c r="E1144" s="12">
        <v>2</v>
      </c>
      <c r="F1144" s="12">
        <v>0</v>
      </c>
      <c r="G1144" s="12">
        <v>0</v>
      </c>
      <c r="H1144" s="12">
        <v>0</v>
      </c>
      <c r="I1144" s="12"/>
      <c r="J1144" s="12"/>
      <c r="K1144" s="12"/>
      <c r="L1144" s="12"/>
      <c r="M1144" s="12"/>
      <c r="N1144" s="12"/>
      <c r="O1144" s="12"/>
      <c r="P1144" s="12">
        <v>1.8387100000000001</v>
      </c>
      <c r="Q1144" s="12">
        <v>178</v>
      </c>
      <c r="R1144" s="12">
        <v>201601</v>
      </c>
      <c r="S1144" s="12">
        <v>117</v>
      </c>
      <c r="T1144" s="12" t="s">
        <v>64</v>
      </c>
      <c r="U1144" s="12" t="s">
        <v>5095</v>
      </c>
    </row>
    <row r="1145" spans="1:21">
      <c r="A1145" s="12">
        <v>68550</v>
      </c>
      <c r="B1145" s="12">
        <v>2</v>
      </c>
      <c r="C1145" s="12"/>
      <c r="D1145" s="12">
        <v>78.2</v>
      </c>
      <c r="E1145" s="12">
        <v>2</v>
      </c>
      <c r="F1145" s="12">
        <v>0</v>
      </c>
      <c r="G1145" s="12">
        <v>0</v>
      </c>
      <c r="H1145" s="12">
        <v>0</v>
      </c>
      <c r="I1145" s="12"/>
      <c r="J1145" s="12"/>
      <c r="K1145" s="12"/>
      <c r="L1145" s="12"/>
      <c r="M1145" s="12"/>
      <c r="N1145" s="12"/>
      <c r="O1145" s="12"/>
      <c r="P1145" s="12">
        <v>1.8387100000000001</v>
      </c>
      <c r="Q1145" s="12">
        <v>178</v>
      </c>
      <c r="R1145" s="12">
        <v>201601</v>
      </c>
      <c r="S1145" s="12">
        <v>117</v>
      </c>
      <c r="T1145" s="12" t="s">
        <v>64</v>
      </c>
      <c r="U1145" s="12" t="s">
        <v>5096</v>
      </c>
    </row>
    <row r="1146" spans="1:21">
      <c r="A1146" s="12">
        <v>68550</v>
      </c>
      <c r="B1146" s="12">
        <v>2</v>
      </c>
      <c r="C1146" s="12"/>
      <c r="D1146" s="12">
        <v>85.7</v>
      </c>
      <c r="E1146" s="12">
        <v>2</v>
      </c>
      <c r="F1146" s="12">
        <v>0</v>
      </c>
      <c r="G1146" s="12">
        <v>0</v>
      </c>
      <c r="H1146" s="12">
        <v>0</v>
      </c>
      <c r="I1146" s="12"/>
      <c r="J1146" s="12"/>
      <c r="K1146" s="12"/>
      <c r="L1146" s="12"/>
      <c r="M1146" s="12"/>
      <c r="N1146" s="12"/>
      <c r="O1146" s="12"/>
      <c r="P1146" s="12">
        <v>1</v>
      </c>
      <c r="Q1146" s="12">
        <v>178</v>
      </c>
      <c r="R1146" s="12">
        <v>201601</v>
      </c>
      <c r="S1146" s="12">
        <v>117</v>
      </c>
      <c r="T1146" s="12" t="s">
        <v>64</v>
      </c>
      <c r="U1146" s="12" t="s">
        <v>5097</v>
      </c>
    </row>
    <row r="1147" spans="1:21">
      <c r="A1147" s="12">
        <v>68550</v>
      </c>
      <c r="B1147" s="12">
        <v>2</v>
      </c>
      <c r="C1147" s="12"/>
      <c r="D1147" s="12">
        <v>93.2</v>
      </c>
      <c r="E1147" s="12">
        <v>2</v>
      </c>
      <c r="F1147" s="12">
        <v>0</v>
      </c>
      <c r="G1147" s="12">
        <v>0</v>
      </c>
      <c r="H1147" s="12">
        <v>0</v>
      </c>
      <c r="I1147" s="12"/>
      <c r="J1147" s="12"/>
      <c r="K1147" s="12"/>
      <c r="L1147" s="12"/>
      <c r="M1147" s="12"/>
      <c r="N1147" s="12"/>
      <c r="O1147" s="12"/>
      <c r="P1147" s="12">
        <v>1</v>
      </c>
      <c r="Q1147" s="12">
        <v>178</v>
      </c>
      <c r="R1147" s="12">
        <v>201601</v>
      </c>
      <c r="S1147" s="12">
        <v>117</v>
      </c>
      <c r="T1147" s="12" t="s">
        <v>64</v>
      </c>
      <c r="U1147" s="12" t="s">
        <v>5098</v>
      </c>
    </row>
    <row r="1148" spans="1:21">
      <c r="A1148" s="12">
        <v>68550</v>
      </c>
      <c r="B1148" s="12">
        <v>2</v>
      </c>
      <c r="C1148" s="12"/>
      <c r="D1148" s="12">
        <v>96.2</v>
      </c>
      <c r="E1148" s="12">
        <v>2</v>
      </c>
      <c r="F1148" s="12">
        <v>0</v>
      </c>
      <c r="G1148" s="12">
        <v>0</v>
      </c>
      <c r="H1148" s="12">
        <v>0</v>
      </c>
      <c r="I1148" s="12"/>
      <c r="J1148" s="12"/>
      <c r="K1148" s="12"/>
      <c r="L1148" s="12"/>
      <c r="M1148" s="12"/>
      <c r="N1148" s="12"/>
      <c r="O1148" s="12"/>
      <c r="P1148" s="12">
        <v>1</v>
      </c>
      <c r="Q1148" s="12">
        <v>178</v>
      </c>
      <c r="R1148" s="12">
        <v>201601</v>
      </c>
      <c r="S1148" s="12">
        <v>117</v>
      </c>
      <c r="T1148" s="12" t="s">
        <v>64</v>
      </c>
      <c r="U1148" s="12" t="s">
        <v>5099</v>
      </c>
    </row>
    <row r="1149" spans="1:21">
      <c r="A1149" s="12">
        <v>68550</v>
      </c>
      <c r="B1149" s="12">
        <v>2</v>
      </c>
      <c r="C1149" s="12"/>
      <c r="D1149" s="12">
        <v>93.8</v>
      </c>
      <c r="E1149" s="12">
        <v>1</v>
      </c>
      <c r="F1149" s="12">
        <v>0</v>
      </c>
      <c r="G1149" s="12">
        <v>0</v>
      </c>
      <c r="H1149" s="12">
        <v>0</v>
      </c>
      <c r="I1149" s="12"/>
      <c r="J1149" s="12"/>
      <c r="K1149" s="12"/>
      <c r="L1149" s="12"/>
      <c r="M1149" s="12"/>
      <c r="N1149" s="12"/>
      <c r="O1149" s="12"/>
      <c r="P1149" s="12">
        <v>1</v>
      </c>
      <c r="Q1149" s="12">
        <v>178</v>
      </c>
      <c r="R1149" s="12">
        <v>201601</v>
      </c>
      <c r="S1149" s="12">
        <v>117</v>
      </c>
      <c r="T1149" s="12" t="s">
        <v>64</v>
      </c>
      <c r="U1149" s="12" t="s">
        <v>5100</v>
      </c>
    </row>
    <row r="1150" spans="1:21">
      <c r="A1150" s="12">
        <v>68550</v>
      </c>
      <c r="B1150" s="12">
        <v>2</v>
      </c>
      <c r="C1150" s="12"/>
      <c r="D1150" s="12">
        <v>84.3</v>
      </c>
      <c r="E1150" s="12">
        <v>1</v>
      </c>
      <c r="F1150" s="12">
        <v>0</v>
      </c>
      <c r="G1150" s="12">
        <v>0</v>
      </c>
      <c r="H1150" s="12">
        <v>0</v>
      </c>
      <c r="I1150" s="12"/>
      <c r="J1150" s="12"/>
      <c r="K1150" s="12"/>
      <c r="L1150" s="12"/>
      <c r="M1150" s="12"/>
      <c r="N1150" s="12"/>
      <c r="O1150" s="12"/>
      <c r="P1150" s="12">
        <v>1</v>
      </c>
      <c r="Q1150" s="12">
        <v>178</v>
      </c>
      <c r="R1150" s="12">
        <v>201601</v>
      </c>
      <c r="S1150" s="12">
        <v>117</v>
      </c>
      <c r="T1150" s="12" t="s">
        <v>64</v>
      </c>
      <c r="U1150" s="12" t="s">
        <v>5101</v>
      </c>
    </row>
    <row r="1151" spans="1:21">
      <c r="A1151" s="12">
        <v>68550</v>
      </c>
      <c r="B1151" s="12">
        <v>2</v>
      </c>
      <c r="C1151" s="12"/>
      <c r="D1151" s="12">
        <v>96.2</v>
      </c>
      <c r="E1151" s="12">
        <v>3</v>
      </c>
      <c r="F1151" s="12">
        <v>0</v>
      </c>
      <c r="G1151" s="12">
        <v>0</v>
      </c>
      <c r="H1151" s="12">
        <v>1</v>
      </c>
      <c r="I1151" s="12"/>
      <c r="J1151" s="12"/>
      <c r="K1151" s="12"/>
      <c r="L1151" s="12"/>
      <c r="M1151" s="12"/>
      <c r="N1151" s="12"/>
      <c r="O1151" s="12"/>
      <c r="P1151" s="12">
        <v>1</v>
      </c>
      <c r="Q1151" s="12">
        <v>178</v>
      </c>
      <c r="R1151" s="12">
        <v>201601</v>
      </c>
      <c r="S1151" s="12">
        <v>117</v>
      </c>
      <c r="T1151" s="12" t="s">
        <v>64</v>
      </c>
      <c r="U1151" s="12" t="s">
        <v>5102</v>
      </c>
    </row>
    <row r="1152" spans="1:21">
      <c r="A1152" s="12">
        <v>68550</v>
      </c>
      <c r="B1152" s="12">
        <v>2</v>
      </c>
      <c r="C1152" s="12"/>
      <c r="D1152" s="12">
        <v>105.9</v>
      </c>
      <c r="E1152" s="12">
        <v>3</v>
      </c>
      <c r="F1152" s="12">
        <v>0</v>
      </c>
      <c r="G1152" s="12">
        <v>0</v>
      </c>
      <c r="H1152" s="12">
        <v>1</v>
      </c>
      <c r="I1152" s="12"/>
      <c r="J1152" s="12"/>
      <c r="K1152" s="12"/>
      <c r="L1152" s="12"/>
      <c r="M1152" s="12"/>
      <c r="N1152" s="12"/>
      <c r="O1152" s="12"/>
      <c r="P1152" s="12">
        <v>1</v>
      </c>
      <c r="Q1152" s="12">
        <v>178</v>
      </c>
      <c r="R1152" s="12">
        <v>201601</v>
      </c>
      <c r="S1152" s="12">
        <v>117</v>
      </c>
      <c r="T1152" s="12" t="s">
        <v>64</v>
      </c>
      <c r="U1152" s="12" t="s">
        <v>5103</v>
      </c>
    </row>
    <row r="1153" spans="1:21">
      <c r="A1153" s="12">
        <v>68550</v>
      </c>
      <c r="B1153" s="12">
        <v>2</v>
      </c>
      <c r="C1153" s="12"/>
      <c r="D1153" s="12">
        <v>106.6</v>
      </c>
      <c r="E1153" s="12">
        <v>3</v>
      </c>
      <c r="F1153" s="12">
        <v>0</v>
      </c>
      <c r="G1153" s="12">
        <v>0</v>
      </c>
      <c r="H1153" s="12">
        <v>1</v>
      </c>
      <c r="I1153" s="12"/>
      <c r="J1153" s="12"/>
      <c r="K1153" s="12"/>
      <c r="L1153" s="12"/>
      <c r="M1153" s="12"/>
      <c r="N1153" s="12"/>
      <c r="O1153" s="12"/>
      <c r="P1153" s="12">
        <v>1</v>
      </c>
      <c r="Q1153" s="12">
        <v>178</v>
      </c>
      <c r="R1153" s="12">
        <v>201601</v>
      </c>
      <c r="S1153" s="12">
        <v>117</v>
      </c>
      <c r="T1153" s="12" t="s">
        <v>64</v>
      </c>
      <c r="U1153" s="12" t="s">
        <v>5104</v>
      </c>
    </row>
    <row r="1154" spans="1:21">
      <c r="A1154" s="12">
        <v>68550</v>
      </c>
      <c r="B1154" s="12">
        <v>2</v>
      </c>
      <c r="C1154" s="12"/>
      <c r="D1154" s="12">
        <v>107.3</v>
      </c>
      <c r="E1154" s="12">
        <v>3</v>
      </c>
      <c r="F1154" s="12">
        <v>0</v>
      </c>
      <c r="G1154" s="12">
        <v>0</v>
      </c>
      <c r="H1154" s="12">
        <v>1</v>
      </c>
      <c r="I1154" s="12"/>
      <c r="J1154" s="12"/>
      <c r="K1154" s="12"/>
      <c r="L1154" s="12"/>
      <c r="M1154" s="12"/>
      <c r="N1154" s="12"/>
      <c r="O1154" s="12"/>
      <c r="P1154" s="12">
        <v>1</v>
      </c>
      <c r="Q1154" s="12">
        <v>178</v>
      </c>
      <c r="R1154" s="12">
        <v>201601</v>
      </c>
      <c r="S1154" s="12">
        <v>117</v>
      </c>
      <c r="T1154" s="12" t="s">
        <v>64</v>
      </c>
      <c r="U1154" s="12" t="s">
        <v>5105</v>
      </c>
    </row>
    <row r="1155" spans="1:21">
      <c r="A1155" s="12">
        <v>68550</v>
      </c>
      <c r="B1155" s="12">
        <v>2</v>
      </c>
      <c r="C1155" s="12"/>
      <c r="D1155" s="12">
        <v>107.7</v>
      </c>
      <c r="E1155" s="12">
        <v>3</v>
      </c>
      <c r="F1155" s="12">
        <v>0</v>
      </c>
      <c r="G1155" s="12">
        <v>0</v>
      </c>
      <c r="H1155" s="12">
        <v>1</v>
      </c>
      <c r="I1155" s="12"/>
      <c r="J1155" s="12"/>
      <c r="K1155" s="12"/>
      <c r="L1155" s="12"/>
      <c r="M1155" s="12"/>
      <c r="N1155" s="12"/>
      <c r="O1155" s="12"/>
      <c r="P1155" s="12">
        <v>1</v>
      </c>
      <c r="Q1155" s="12">
        <v>178</v>
      </c>
      <c r="R1155" s="12">
        <v>201601</v>
      </c>
      <c r="S1155" s="12">
        <v>117</v>
      </c>
      <c r="T1155" s="12" t="s">
        <v>64</v>
      </c>
      <c r="U1155" s="12" t="s">
        <v>5106</v>
      </c>
    </row>
    <row r="1156" spans="1:21">
      <c r="A1156" s="12">
        <v>68550</v>
      </c>
      <c r="B1156" s="12">
        <v>2</v>
      </c>
      <c r="C1156" s="12"/>
      <c r="D1156" s="12">
        <v>110</v>
      </c>
      <c r="E1156" s="12">
        <v>1</v>
      </c>
      <c r="F1156" s="12">
        <v>0</v>
      </c>
      <c r="G1156" s="12">
        <v>0</v>
      </c>
      <c r="H1156" s="12">
        <v>1</v>
      </c>
      <c r="I1156" s="12"/>
      <c r="J1156" s="12"/>
      <c r="K1156" s="12"/>
      <c r="L1156" s="12"/>
      <c r="M1156" s="12"/>
      <c r="N1156" s="12"/>
      <c r="O1156" s="12"/>
      <c r="P1156" s="12">
        <v>1</v>
      </c>
      <c r="Q1156" s="12">
        <v>178</v>
      </c>
      <c r="R1156" s="12">
        <v>201601</v>
      </c>
      <c r="S1156" s="12">
        <v>117</v>
      </c>
      <c r="T1156" s="12" t="s">
        <v>64</v>
      </c>
      <c r="U1156" s="12" t="s">
        <v>5107</v>
      </c>
    </row>
    <row r="1157" spans="1:21">
      <c r="A1157" s="12">
        <v>68550</v>
      </c>
      <c r="B1157" s="12">
        <v>2</v>
      </c>
      <c r="C1157" s="12"/>
      <c r="D1157" s="12">
        <v>105.2</v>
      </c>
      <c r="E1157" s="12">
        <v>1</v>
      </c>
      <c r="F1157" s="12">
        <v>0</v>
      </c>
      <c r="G1157" s="12">
        <v>0</v>
      </c>
      <c r="H1157" s="12">
        <v>1</v>
      </c>
      <c r="I1157" s="12"/>
      <c r="J1157" s="12"/>
      <c r="K1157" s="12"/>
      <c r="L1157" s="12"/>
      <c r="M1157" s="12"/>
      <c r="N1157" s="12"/>
      <c r="O1157" s="12"/>
      <c r="P1157" s="12">
        <v>1</v>
      </c>
      <c r="Q1157" s="12">
        <v>178</v>
      </c>
      <c r="R1157" s="12">
        <v>201601</v>
      </c>
      <c r="S1157" s="12">
        <v>117</v>
      </c>
      <c r="T1157" s="12" t="s">
        <v>64</v>
      </c>
      <c r="U1157" s="12" t="s">
        <v>5108</v>
      </c>
    </row>
    <row r="1158" spans="1:21">
      <c r="A1158" s="12">
        <v>68550</v>
      </c>
      <c r="B1158" s="12">
        <v>2</v>
      </c>
      <c r="C1158" s="12"/>
      <c r="D1158" s="12">
        <v>117.6</v>
      </c>
      <c r="E1158" s="12">
        <v>1</v>
      </c>
      <c r="F1158" s="12">
        <v>0</v>
      </c>
      <c r="G1158" s="12">
        <v>0</v>
      </c>
      <c r="H1158" s="12">
        <v>1</v>
      </c>
      <c r="I1158" s="12"/>
      <c r="J1158" s="12"/>
      <c r="K1158" s="12"/>
      <c r="L1158" s="12"/>
      <c r="M1158" s="12"/>
      <c r="N1158" s="12"/>
      <c r="O1158" s="12"/>
      <c r="P1158" s="12">
        <v>1</v>
      </c>
      <c r="Q1158" s="12">
        <v>178</v>
      </c>
      <c r="R1158" s="12">
        <v>201601</v>
      </c>
      <c r="S1158" s="12">
        <v>117</v>
      </c>
      <c r="T1158" s="12" t="s">
        <v>64</v>
      </c>
      <c r="U1158" s="12" t="s">
        <v>5109</v>
      </c>
    </row>
    <row r="1159" spans="1:21">
      <c r="A1159" s="12">
        <v>68570</v>
      </c>
      <c r="B1159" s="12">
        <v>1</v>
      </c>
      <c r="C1159" s="12"/>
      <c r="D1159" s="12">
        <v>119</v>
      </c>
      <c r="E1159" s="12">
        <v>1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4.9674399999999999</v>
      </c>
      <c r="Q1159" s="12">
        <v>178</v>
      </c>
      <c r="R1159" s="12">
        <v>201601</v>
      </c>
      <c r="S1159" s="12">
        <v>118</v>
      </c>
      <c r="T1159" s="12" t="s">
        <v>63</v>
      </c>
      <c r="U1159" s="12" t="s">
        <v>5110</v>
      </c>
    </row>
    <row r="1160" spans="1:21">
      <c r="A1160" s="12">
        <v>68570</v>
      </c>
      <c r="B1160" s="12">
        <v>1</v>
      </c>
      <c r="C1160" s="12"/>
      <c r="D1160" s="12">
        <v>134.19999999999999</v>
      </c>
      <c r="E1160" s="12">
        <v>1</v>
      </c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>
        <v>4.9674399999999999</v>
      </c>
      <c r="Q1160" s="12">
        <v>178</v>
      </c>
      <c r="R1160" s="12">
        <v>201601</v>
      </c>
      <c r="S1160" s="12">
        <v>118</v>
      </c>
      <c r="T1160" s="12" t="s">
        <v>63</v>
      </c>
      <c r="U1160" s="12" t="s">
        <v>5111</v>
      </c>
    </row>
    <row r="1161" spans="1:21">
      <c r="A1161" s="12">
        <v>68570</v>
      </c>
      <c r="B1161" s="12">
        <v>1</v>
      </c>
      <c r="C1161" s="12"/>
      <c r="D1161" s="12">
        <v>89.3</v>
      </c>
      <c r="E1161" s="12">
        <v>1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4.9674399999999999</v>
      </c>
      <c r="Q1161" s="12">
        <v>178</v>
      </c>
      <c r="R1161" s="12">
        <v>201601</v>
      </c>
      <c r="S1161" s="12">
        <v>118</v>
      </c>
      <c r="T1161" s="12" t="s">
        <v>63</v>
      </c>
      <c r="U1161" s="12" t="s">
        <v>5112</v>
      </c>
    </row>
    <row r="1162" spans="1:21">
      <c r="A1162" s="12">
        <v>68570</v>
      </c>
      <c r="B1162" s="12">
        <v>1</v>
      </c>
      <c r="C1162" s="12"/>
      <c r="D1162" s="12">
        <v>131.5</v>
      </c>
      <c r="E1162" s="12">
        <v>1</v>
      </c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>
        <v>4.9674399999999999</v>
      </c>
      <c r="Q1162" s="12">
        <v>178</v>
      </c>
      <c r="R1162" s="12">
        <v>201601</v>
      </c>
      <c r="S1162" s="12">
        <v>118</v>
      </c>
      <c r="T1162" s="12" t="s">
        <v>63</v>
      </c>
      <c r="U1162" s="12" t="s">
        <v>5113</v>
      </c>
    </row>
    <row r="1163" spans="1:21">
      <c r="A1163" s="12">
        <v>68570</v>
      </c>
      <c r="B1163" s="12">
        <v>1</v>
      </c>
      <c r="C1163" s="12"/>
      <c r="D1163" s="12">
        <v>122.1</v>
      </c>
      <c r="E1163" s="12">
        <v>1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4.9674399999999999</v>
      </c>
      <c r="Q1163" s="12">
        <v>178</v>
      </c>
      <c r="R1163" s="12">
        <v>201601</v>
      </c>
      <c r="S1163" s="12">
        <v>118</v>
      </c>
      <c r="T1163" s="12" t="s">
        <v>63</v>
      </c>
      <c r="U1163" s="12" t="s">
        <v>5114</v>
      </c>
    </row>
    <row r="1164" spans="1:21">
      <c r="A1164" s="12">
        <v>68570</v>
      </c>
      <c r="B1164" s="12">
        <v>1</v>
      </c>
      <c r="C1164" s="12"/>
      <c r="D1164" s="12">
        <v>114.9</v>
      </c>
      <c r="E1164" s="12">
        <v>1</v>
      </c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>
        <v>4.9674399999999999</v>
      </c>
      <c r="Q1164" s="12">
        <v>178</v>
      </c>
      <c r="R1164" s="12">
        <v>201601</v>
      </c>
      <c r="S1164" s="12">
        <v>118</v>
      </c>
      <c r="T1164" s="12" t="s">
        <v>63</v>
      </c>
      <c r="U1164" s="12" t="s">
        <v>5115</v>
      </c>
    </row>
    <row r="1165" spans="1:21">
      <c r="A1165" s="12">
        <v>68570</v>
      </c>
      <c r="B1165" s="12">
        <v>1</v>
      </c>
      <c r="C1165" s="12"/>
      <c r="D1165" s="12">
        <v>121.6</v>
      </c>
      <c r="E1165" s="12">
        <v>1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4.9674399999999999</v>
      </c>
      <c r="Q1165" s="12">
        <v>178</v>
      </c>
      <c r="R1165" s="12">
        <v>201601</v>
      </c>
      <c r="S1165" s="12">
        <v>118</v>
      </c>
      <c r="T1165" s="12" t="s">
        <v>63</v>
      </c>
      <c r="U1165" s="12" t="s">
        <v>5116</v>
      </c>
    </row>
    <row r="1166" spans="1:21">
      <c r="A1166" s="12">
        <v>68570</v>
      </c>
      <c r="B1166" s="12">
        <v>1</v>
      </c>
      <c r="C1166" s="12"/>
      <c r="D1166" s="12">
        <v>111.2</v>
      </c>
      <c r="E1166" s="12">
        <v>1</v>
      </c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>
        <v>4.9674399999999999</v>
      </c>
      <c r="Q1166" s="12">
        <v>178</v>
      </c>
      <c r="R1166" s="12">
        <v>201601</v>
      </c>
      <c r="S1166" s="12">
        <v>118</v>
      </c>
      <c r="T1166" s="12" t="s">
        <v>63</v>
      </c>
      <c r="U1166" s="12" t="s">
        <v>5117</v>
      </c>
    </row>
    <row r="1167" spans="1:21">
      <c r="A1167" s="12">
        <v>68570</v>
      </c>
      <c r="B1167" s="12">
        <v>1</v>
      </c>
      <c r="C1167" s="12"/>
      <c r="D1167" s="12">
        <v>119.8</v>
      </c>
      <c r="E1167" s="12">
        <v>1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4.9674399999999999</v>
      </c>
      <c r="Q1167" s="12">
        <v>178</v>
      </c>
      <c r="R1167" s="12">
        <v>201601</v>
      </c>
      <c r="S1167" s="12">
        <v>118</v>
      </c>
      <c r="T1167" s="12" t="s">
        <v>63</v>
      </c>
      <c r="U1167" s="12" t="s">
        <v>5118</v>
      </c>
    </row>
    <row r="1168" spans="1:21">
      <c r="A1168" s="12">
        <v>68570</v>
      </c>
      <c r="B1168" s="12">
        <v>2</v>
      </c>
      <c r="C1168" s="12"/>
      <c r="D1168" s="12">
        <v>41.4</v>
      </c>
      <c r="E1168" s="12">
        <v>1</v>
      </c>
      <c r="F1168" s="12">
        <v>0</v>
      </c>
      <c r="G1168" s="12">
        <v>0</v>
      </c>
      <c r="H1168" s="12">
        <v>0</v>
      </c>
      <c r="I1168" s="12"/>
      <c r="J1168" s="12"/>
      <c r="K1168" s="12"/>
      <c r="L1168" s="12"/>
      <c r="M1168" s="12"/>
      <c r="N1168" s="12"/>
      <c r="O1168" s="12"/>
      <c r="P1168" s="12">
        <v>17.1005</v>
      </c>
      <c r="Q1168" s="12">
        <v>178</v>
      </c>
      <c r="R1168" s="12">
        <v>201601</v>
      </c>
      <c r="S1168" s="12">
        <v>118</v>
      </c>
      <c r="T1168" s="12" t="s">
        <v>63</v>
      </c>
      <c r="U1168" s="12" t="s">
        <v>5119</v>
      </c>
    </row>
    <row r="1169" spans="1:21">
      <c r="A1169" s="12">
        <v>68570</v>
      </c>
      <c r="B1169" s="12">
        <v>2</v>
      </c>
      <c r="C1169" s="12"/>
      <c r="D1169" s="12">
        <v>35.4</v>
      </c>
      <c r="E1169" s="12">
        <v>2</v>
      </c>
      <c r="F1169" s="12">
        <v>0</v>
      </c>
      <c r="G1169" s="12">
        <v>0</v>
      </c>
      <c r="H1169" s="12">
        <v>0</v>
      </c>
      <c r="I1169" s="12"/>
      <c r="J1169" s="12"/>
      <c r="K1169" s="12"/>
      <c r="L1169" s="12"/>
      <c r="M1169" s="12"/>
      <c r="N1169" s="12"/>
      <c r="O1169" s="12"/>
      <c r="P1169" s="12">
        <v>17.1005</v>
      </c>
      <c r="Q1169" s="12">
        <v>178</v>
      </c>
      <c r="R1169" s="12">
        <v>201601</v>
      </c>
      <c r="S1169" s="12">
        <v>118</v>
      </c>
      <c r="T1169" s="12" t="s">
        <v>63</v>
      </c>
      <c r="U1169" s="12" t="s">
        <v>5120</v>
      </c>
    </row>
    <row r="1170" spans="1:21">
      <c r="A1170" s="12">
        <v>68570</v>
      </c>
      <c r="B1170" s="12">
        <v>2</v>
      </c>
      <c r="C1170" s="12"/>
      <c r="D1170" s="12">
        <v>65.400000000000006</v>
      </c>
      <c r="E1170" s="12">
        <v>3</v>
      </c>
      <c r="F1170" s="12">
        <v>4</v>
      </c>
      <c r="G1170" s="12">
        <v>1</v>
      </c>
      <c r="H1170" s="12">
        <v>6</v>
      </c>
      <c r="I1170" s="12"/>
      <c r="J1170" s="12"/>
      <c r="K1170" s="12"/>
      <c r="L1170" s="12"/>
      <c r="M1170" s="12"/>
      <c r="N1170" s="12"/>
      <c r="O1170" s="12"/>
      <c r="P1170" s="12">
        <v>17.1005</v>
      </c>
      <c r="Q1170" s="12">
        <v>178</v>
      </c>
      <c r="R1170" s="12">
        <v>201601</v>
      </c>
      <c r="S1170" s="12">
        <v>118</v>
      </c>
      <c r="T1170" s="12" t="s">
        <v>63</v>
      </c>
      <c r="U1170" s="12" t="s">
        <v>5121</v>
      </c>
    </row>
    <row r="1171" spans="1:21">
      <c r="A1171" s="12">
        <v>68570</v>
      </c>
      <c r="B1171" s="12">
        <v>2</v>
      </c>
      <c r="C1171" s="12"/>
      <c r="D1171" s="12">
        <v>67.2</v>
      </c>
      <c r="E1171" s="12">
        <v>4</v>
      </c>
      <c r="F1171" s="12">
        <v>4</v>
      </c>
      <c r="G1171" s="12">
        <v>1</v>
      </c>
      <c r="H1171" s="12">
        <v>5</v>
      </c>
      <c r="I1171" s="12"/>
      <c r="J1171" s="12"/>
      <c r="K1171" s="12"/>
      <c r="L1171" s="12"/>
      <c r="M1171" s="12"/>
      <c r="N1171" s="12"/>
      <c r="O1171" s="12"/>
      <c r="P1171" s="12">
        <v>17.1005</v>
      </c>
      <c r="Q1171" s="12">
        <v>178</v>
      </c>
      <c r="R1171" s="12">
        <v>201601</v>
      </c>
      <c r="S1171" s="12">
        <v>118</v>
      </c>
      <c r="T1171" s="12" t="s">
        <v>63</v>
      </c>
      <c r="U1171" s="12" t="s">
        <v>5122</v>
      </c>
    </row>
    <row r="1172" spans="1:21">
      <c r="A1172" s="12">
        <v>68570</v>
      </c>
      <c r="B1172" s="12">
        <v>2</v>
      </c>
      <c r="C1172" s="12"/>
      <c r="D1172" s="12">
        <v>64.2</v>
      </c>
      <c r="E1172" s="12">
        <v>4</v>
      </c>
      <c r="F1172" s="12">
        <v>4</v>
      </c>
      <c r="G1172" s="12">
        <v>1</v>
      </c>
      <c r="H1172" s="12">
        <v>6</v>
      </c>
      <c r="I1172" s="12"/>
      <c r="J1172" s="12"/>
      <c r="K1172" s="12"/>
      <c r="L1172" s="12"/>
      <c r="M1172" s="12"/>
      <c r="N1172" s="12"/>
      <c r="O1172" s="12"/>
      <c r="P1172" s="12">
        <v>17.1005</v>
      </c>
      <c r="Q1172" s="12">
        <v>178</v>
      </c>
      <c r="R1172" s="12">
        <v>201601</v>
      </c>
      <c r="S1172" s="12">
        <v>118</v>
      </c>
      <c r="T1172" s="12" t="s">
        <v>63</v>
      </c>
      <c r="U1172" s="12" t="s">
        <v>5123</v>
      </c>
    </row>
    <row r="1173" spans="1:21">
      <c r="A1173" s="12">
        <v>69310</v>
      </c>
      <c r="B1173" s="12">
        <v>2</v>
      </c>
      <c r="C1173" s="12">
        <v>78.5</v>
      </c>
      <c r="D1173" s="12"/>
      <c r="E1173" s="12">
        <v>2</v>
      </c>
      <c r="F1173" s="12">
        <v>0</v>
      </c>
      <c r="G1173" s="12">
        <v>0</v>
      </c>
      <c r="H1173" s="12">
        <v>1</v>
      </c>
      <c r="I1173" s="12"/>
      <c r="J1173" s="12"/>
      <c r="K1173" s="12"/>
      <c r="L1173" s="12"/>
      <c r="M1173" s="12"/>
      <c r="N1173" s="12"/>
      <c r="O1173" s="12"/>
      <c r="P1173" s="12">
        <v>1.69269</v>
      </c>
      <c r="Q1173" s="12">
        <v>178</v>
      </c>
      <c r="R1173" s="12">
        <v>201601</v>
      </c>
      <c r="S1173" s="12">
        <v>124</v>
      </c>
      <c r="T1173" s="12" t="s">
        <v>88</v>
      </c>
      <c r="U1173" s="12" t="s">
        <v>5124</v>
      </c>
    </row>
    <row r="1174" spans="1:21">
      <c r="A1174" s="12">
        <v>69310</v>
      </c>
      <c r="B1174" s="12">
        <v>2</v>
      </c>
      <c r="C1174" s="12">
        <v>57.3</v>
      </c>
      <c r="D1174" s="12"/>
      <c r="E1174" s="12">
        <v>2</v>
      </c>
      <c r="F1174" s="12">
        <v>0</v>
      </c>
      <c r="G1174" s="12">
        <v>0</v>
      </c>
      <c r="H1174" s="12">
        <v>1</v>
      </c>
      <c r="I1174" s="12"/>
      <c r="J1174" s="12"/>
      <c r="K1174" s="12"/>
      <c r="L1174" s="12"/>
      <c r="M1174" s="12"/>
      <c r="N1174" s="12"/>
      <c r="O1174" s="12"/>
      <c r="P1174" s="12">
        <v>1.69269</v>
      </c>
      <c r="Q1174" s="12">
        <v>178</v>
      </c>
      <c r="R1174" s="12">
        <v>201601</v>
      </c>
      <c r="S1174" s="12">
        <v>124</v>
      </c>
      <c r="T1174" s="12" t="s">
        <v>88</v>
      </c>
      <c r="U1174" s="12" t="s">
        <v>5125</v>
      </c>
    </row>
    <row r="1175" spans="1:21">
      <c r="A1175" s="12">
        <v>69310</v>
      </c>
      <c r="B1175" s="12">
        <v>2</v>
      </c>
      <c r="C1175" s="12">
        <v>73.2</v>
      </c>
      <c r="D1175" s="12"/>
      <c r="E1175" s="12">
        <v>2</v>
      </c>
      <c r="F1175" s="12">
        <v>0</v>
      </c>
      <c r="G1175" s="12">
        <v>0</v>
      </c>
      <c r="H1175" s="12">
        <v>1</v>
      </c>
      <c r="I1175" s="12"/>
      <c r="J1175" s="12"/>
      <c r="K1175" s="12"/>
      <c r="L1175" s="12"/>
      <c r="M1175" s="12"/>
      <c r="N1175" s="12"/>
      <c r="O1175" s="12"/>
      <c r="P1175" s="12">
        <v>1.69269</v>
      </c>
      <c r="Q1175" s="12">
        <v>178</v>
      </c>
      <c r="R1175" s="12">
        <v>201601</v>
      </c>
      <c r="S1175" s="12">
        <v>124</v>
      </c>
      <c r="T1175" s="12" t="s">
        <v>88</v>
      </c>
      <c r="U1175" s="12" t="s">
        <v>5126</v>
      </c>
    </row>
    <row r="1176" spans="1:21">
      <c r="A1176" s="12">
        <v>69310</v>
      </c>
      <c r="B1176" s="12">
        <v>2</v>
      </c>
      <c r="C1176" s="12">
        <v>80.3</v>
      </c>
      <c r="D1176" s="12"/>
      <c r="E1176" s="12">
        <v>2</v>
      </c>
      <c r="F1176" s="12">
        <v>0</v>
      </c>
      <c r="G1176" s="12">
        <v>0</v>
      </c>
      <c r="H1176" s="12">
        <v>1</v>
      </c>
      <c r="I1176" s="12"/>
      <c r="J1176" s="12"/>
      <c r="K1176" s="12"/>
      <c r="L1176" s="12"/>
      <c r="M1176" s="12"/>
      <c r="N1176" s="12"/>
      <c r="O1176" s="12"/>
      <c r="P1176" s="12">
        <v>1.69269</v>
      </c>
      <c r="Q1176" s="12">
        <v>178</v>
      </c>
      <c r="R1176" s="12">
        <v>201601</v>
      </c>
      <c r="S1176" s="12">
        <v>124</v>
      </c>
      <c r="T1176" s="12" t="s">
        <v>88</v>
      </c>
      <c r="U1176" s="12" t="s">
        <v>5127</v>
      </c>
    </row>
    <row r="1177" spans="1:21">
      <c r="A1177" s="12">
        <v>69310</v>
      </c>
      <c r="B1177" s="12">
        <v>2</v>
      </c>
      <c r="C1177" s="12">
        <v>69.8</v>
      </c>
      <c r="D1177" s="12"/>
      <c r="E1177" s="12">
        <v>2</v>
      </c>
      <c r="F1177" s="12">
        <v>0</v>
      </c>
      <c r="G1177" s="12">
        <v>0</v>
      </c>
      <c r="H1177" s="12">
        <v>1</v>
      </c>
      <c r="I1177" s="12"/>
      <c r="J1177" s="12"/>
      <c r="K1177" s="12"/>
      <c r="L1177" s="12"/>
      <c r="M1177" s="12"/>
      <c r="N1177" s="12"/>
      <c r="O1177" s="12"/>
      <c r="P1177" s="12">
        <v>1.69269</v>
      </c>
      <c r="Q1177" s="12">
        <v>178</v>
      </c>
      <c r="R1177" s="12">
        <v>201601</v>
      </c>
      <c r="S1177" s="12">
        <v>124</v>
      </c>
      <c r="T1177" s="12" t="s">
        <v>88</v>
      </c>
      <c r="U1177" s="12" t="s">
        <v>5128</v>
      </c>
    </row>
    <row r="1178" spans="1:21">
      <c r="A1178" s="12">
        <v>69310</v>
      </c>
      <c r="B1178" s="12">
        <v>2</v>
      </c>
      <c r="C1178" s="12">
        <v>91.8</v>
      </c>
      <c r="D1178" s="12"/>
      <c r="E1178" s="12">
        <v>2</v>
      </c>
      <c r="F1178" s="12">
        <v>0</v>
      </c>
      <c r="G1178" s="12">
        <v>0</v>
      </c>
      <c r="H1178" s="12">
        <v>1</v>
      </c>
      <c r="I1178" s="12"/>
      <c r="J1178" s="12"/>
      <c r="K1178" s="12"/>
      <c r="L1178" s="12"/>
      <c r="M1178" s="12"/>
      <c r="N1178" s="12"/>
      <c r="O1178" s="12"/>
      <c r="P1178" s="12">
        <v>1.69269</v>
      </c>
      <c r="Q1178" s="12">
        <v>178</v>
      </c>
      <c r="R1178" s="12">
        <v>201601</v>
      </c>
      <c r="S1178" s="12">
        <v>124</v>
      </c>
      <c r="T1178" s="12" t="s">
        <v>88</v>
      </c>
      <c r="U1178" s="12" t="s">
        <v>5129</v>
      </c>
    </row>
    <row r="1179" spans="1:21">
      <c r="A1179" s="12">
        <v>69310</v>
      </c>
      <c r="B1179" s="12">
        <v>2</v>
      </c>
      <c r="C1179" s="12">
        <v>77.5</v>
      </c>
      <c r="D1179" s="12"/>
      <c r="E1179" s="12">
        <v>2</v>
      </c>
      <c r="F1179" s="12">
        <v>0</v>
      </c>
      <c r="G1179" s="12">
        <v>0</v>
      </c>
      <c r="H1179" s="12">
        <v>1</v>
      </c>
      <c r="I1179" s="12"/>
      <c r="J1179" s="12"/>
      <c r="K1179" s="12"/>
      <c r="L1179" s="12"/>
      <c r="M1179" s="12"/>
      <c r="N1179" s="12"/>
      <c r="O1179" s="12"/>
      <c r="P1179" s="12">
        <v>1.69269</v>
      </c>
      <c r="Q1179" s="12">
        <v>178</v>
      </c>
      <c r="R1179" s="12">
        <v>201601</v>
      </c>
      <c r="S1179" s="12">
        <v>124</v>
      </c>
      <c r="T1179" s="12" t="s">
        <v>88</v>
      </c>
      <c r="U1179" s="12" t="s">
        <v>5130</v>
      </c>
    </row>
    <row r="1180" spans="1:21">
      <c r="A1180" s="12">
        <v>69310</v>
      </c>
      <c r="B1180" s="12">
        <v>2</v>
      </c>
      <c r="C1180" s="12">
        <v>78.5</v>
      </c>
      <c r="D1180" s="12"/>
      <c r="E1180" s="12">
        <v>2</v>
      </c>
      <c r="F1180" s="12">
        <v>0</v>
      </c>
      <c r="G1180" s="12">
        <v>0</v>
      </c>
      <c r="H1180" s="12">
        <v>1</v>
      </c>
      <c r="I1180" s="12"/>
      <c r="J1180" s="12"/>
      <c r="K1180" s="12"/>
      <c r="L1180" s="12"/>
      <c r="M1180" s="12"/>
      <c r="N1180" s="12"/>
      <c r="O1180" s="12"/>
      <c r="P1180" s="12">
        <v>1.69269</v>
      </c>
      <c r="Q1180" s="12">
        <v>178</v>
      </c>
      <c r="R1180" s="12">
        <v>201601</v>
      </c>
      <c r="S1180" s="12">
        <v>124</v>
      </c>
      <c r="T1180" s="12" t="s">
        <v>88</v>
      </c>
      <c r="U1180" s="12" t="s">
        <v>5131</v>
      </c>
    </row>
    <row r="1181" spans="1:21">
      <c r="A1181" s="12">
        <v>69310</v>
      </c>
      <c r="B1181" s="12">
        <v>2</v>
      </c>
      <c r="C1181" s="12">
        <v>81.5</v>
      </c>
      <c r="D1181" s="12"/>
      <c r="E1181" s="12">
        <v>2</v>
      </c>
      <c r="F1181" s="12">
        <v>0</v>
      </c>
      <c r="G1181" s="12">
        <v>0</v>
      </c>
      <c r="H1181" s="12">
        <v>1</v>
      </c>
      <c r="I1181" s="12"/>
      <c r="J1181" s="12"/>
      <c r="K1181" s="12"/>
      <c r="L1181" s="12"/>
      <c r="M1181" s="12"/>
      <c r="N1181" s="12"/>
      <c r="O1181" s="12"/>
      <c r="P1181" s="12">
        <v>1.69269</v>
      </c>
      <c r="Q1181" s="12">
        <v>178</v>
      </c>
      <c r="R1181" s="12">
        <v>201601</v>
      </c>
      <c r="S1181" s="12">
        <v>124</v>
      </c>
      <c r="T1181" s="12" t="s">
        <v>88</v>
      </c>
      <c r="U1181" s="12" t="s">
        <v>5132</v>
      </c>
    </row>
    <row r="1182" spans="1:21">
      <c r="A1182" s="12">
        <v>69310</v>
      </c>
      <c r="B1182" s="12">
        <v>2</v>
      </c>
      <c r="C1182" s="12">
        <v>78</v>
      </c>
      <c r="D1182" s="12"/>
      <c r="E1182" s="12">
        <v>2</v>
      </c>
      <c r="F1182" s="12">
        <v>0</v>
      </c>
      <c r="G1182" s="12">
        <v>0</v>
      </c>
      <c r="H1182" s="12">
        <v>1</v>
      </c>
      <c r="I1182" s="12"/>
      <c r="J1182" s="12"/>
      <c r="K1182" s="12"/>
      <c r="L1182" s="12"/>
      <c r="M1182" s="12"/>
      <c r="N1182" s="12"/>
      <c r="O1182" s="12"/>
      <c r="P1182" s="12">
        <v>1.69269</v>
      </c>
      <c r="Q1182" s="12">
        <v>178</v>
      </c>
      <c r="R1182" s="12">
        <v>201601</v>
      </c>
      <c r="S1182" s="12">
        <v>124</v>
      </c>
      <c r="T1182" s="12" t="s">
        <v>88</v>
      </c>
      <c r="U1182" s="12" t="s">
        <v>5133</v>
      </c>
    </row>
    <row r="1183" spans="1:21">
      <c r="A1183" s="12">
        <v>69310</v>
      </c>
      <c r="B1183" s="12">
        <v>2</v>
      </c>
      <c r="C1183" s="12">
        <v>68.5</v>
      </c>
      <c r="D1183" s="12"/>
      <c r="E1183" s="12">
        <v>2</v>
      </c>
      <c r="F1183" s="12">
        <v>0</v>
      </c>
      <c r="G1183" s="12">
        <v>0</v>
      </c>
      <c r="H1183" s="12">
        <v>1</v>
      </c>
      <c r="I1183" s="12"/>
      <c r="J1183" s="12"/>
      <c r="K1183" s="12"/>
      <c r="L1183" s="12"/>
      <c r="M1183" s="12"/>
      <c r="N1183" s="12"/>
      <c r="O1183" s="12"/>
      <c r="P1183" s="12">
        <v>1.69269</v>
      </c>
      <c r="Q1183" s="12">
        <v>178</v>
      </c>
      <c r="R1183" s="12">
        <v>201601</v>
      </c>
      <c r="S1183" s="12">
        <v>124</v>
      </c>
      <c r="T1183" s="12" t="s">
        <v>88</v>
      </c>
      <c r="U1183" s="12" t="s">
        <v>5134</v>
      </c>
    </row>
    <row r="1184" spans="1:21">
      <c r="A1184" s="12">
        <v>69310</v>
      </c>
      <c r="B1184" s="12">
        <v>2</v>
      </c>
      <c r="C1184" s="12">
        <v>130</v>
      </c>
      <c r="D1184" s="12"/>
      <c r="E1184" s="12">
        <v>3</v>
      </c>
      <c r="F1184" s="12">
        <v>4</v>
      </c>
      <c r="G1184" s="12">
        <v>1</v>
      </c>
      <c r="H1184" s="12">
        <v>6</v>
      </c>
      <c r="I1184" s="12"/>
      <c r="J1184" s="12"/>
      <c r="K1184" s="12"/>
      <c r="L1184" s="12"/>
      <c r="M1184" s="12"/>
      <c r="N1184" s="12"/>
      <c r="O1184" s="12"/>
      <c r="P1184" s="12">
        <v>1.69269</v>
      </c>
      <c r="Q1184" s="12">
        <v>178</v>
      </c>
      <c r="R1184" s="12">
        <v>201601</v>
      </c>
      <c r="S1184" s="12">
        <v>124</v>
      </c>
      <c r="T1184" s="12" t="s">
        <v>88</v>
      </c>
      <c r="U1184" s="12" t="s">
        <v>5135</v>
      </c>
    </row>
    <row r="1185" spans="1:21">
      <c r="A1185" s="12">
        <v>69310</v>
      </c>
      <c r="B1185" s="12">
        <v>2</v>
      </c>
      <c r="C1185" s="12">
        <v>111.6</v>
      </c>
      <c r="D1185" s="12"/>
      <c r="E1185" s="12">
        <v>1</v>
      </c>
      <c r="F1185" s="12">
        <v>4</v>
      </c>
      <c r="G1185" s="12">
        <v>1</v>
      </c>
      <c r="H1185" s="12">
        <v>4</v>
      </c>
      <c r="I1185" s="12"/>
      <c r="J1185" s="12"/>
      <c r="K1185" s="12"/>
      <c r="L1185" s="12"/>
      <c r="M1185" s="12"/>
      <c r="N1185" s="12"/>
      <c r="O1185" s="12"/>
      <c r="P1185" s="12">
        <v>1.69269</v>
      </c>
      <c r="Q1185" s="12">
        <v>178</v>
      </c>
      <c r="R1185" s="12">
        <v>201601</v>
      </c>
      <c r="S1185" s="12">
        <v>124</v>
      </c>
      <c r="T1185" s="12" t="s">
        <v>88</v>
      </c>
      <c r="U1185" s="12" t="s">
        <v>5136</v>
      </c>
    </row>
    <row r="1186" spans="1:21">
      <c r="A1186" s="12">
        <v>69310</v>
      </c>
      <c r="B1186" s="12">
        <v>2</v>
      </c>
      <c r="C1186" s="12">
        <v>102</v>
      </c>
      <c r="D1186" s="12"/>
      <c r="E1186" s="12">
        <v>2</v>
      </c>
      <c r="F1186" s="12">
        <v>4</v>
      </c>
      <c r="G1186" s="12">
        <v>1</v>
      </c>
      <c r="H1186" s="12">
        <v>5</v>
      </c>
      <c r="I1186" s="12"/>
      <c r="J1186" s="12"/>
      <c r="K1186" s="12"/>
      <c r="L1186" s="12"/>
      <c r="M1186" s="12"/>
      <c r="N1186" s="12"/>
      <c r="O1186" s="12"/>
      <c r="P1186" s="12">
        <v>1.69269</v>
      </c>
      <c r="Q1186" s="12">
        <v>178</v>
      </c>
      <c r="R1186" s="12">
        <v>201601</v>
      </c>
      <c r="S1186" s="12">
        <v>124</v>
      </c>
      <c r="T1186" s="12" t="s">
        <v>88</v>
      </c>
      <c r="U1186" s="12" t="s">
        <v>5137</v>
      </c>
    </row>
    <row r="1187" spans="1:21">
      <c r="A1187" s="12">
        <v>69310</v>
      </c>
      <c r="B1187" s="12">
        <v>2</v>
      </c>
      <c r="C1187" s="12">
        <v>111.5</v>
      </c>
      <c r="D1187" s="12"/>
      <c r="E1187" s="12">
        <v>2</v>
      </c>
      <c r="F1187" s="12">
        <v>4</v>
      </c>
      <c r="G1187" s="12">
        <v>1</v>
      </c>
      <c r="H1187" s="12">
        <v>5</v>
      </c>
      <c r="I1187" s="12"/>
      <c r="J1187" s="12"/>
      <c r="K1187" s="12"/>
      <c r="L1187" s="12"/>
      <c r="M1187" s="12"/>
      <c r="N1187" s="12"/>
      <c r="O1187" s="12"/>
      <c r="P1187" s="12">
        <v>1.69269</v>
      </c>
      <c r="Q1187" s="12">
        <v>178</v>
      </c>
      <c r="R1187" s="12">
        <v>201601</v>
      </c>
      <c r="S1187" s="12">
        <v>124</v>
      </c>
      <c r="T1187" s="12" t="s">
        <v>88</v>
      </c>
      <c r="U1187" s="12" t="s">
        <v>5138</v>
      </c>
    </row>
    <row r="1188" spans="1:21">
      <c r="A1188" s="12">
        <v>69310</v>
      </c>
      <c r="B1188" s="12">
        <v>2</v>
      </c>
      <c r="C1188" s="12">
        <v>109</v>
      </c>
      <c r="D1188" s="12"/>
      <c r="E1188" s="12">
        <v>3</v>
      </c>
      <c r="F1188" s="12">
        <v>0</v>
      </c>
      <c r="G1188" s="12">
        <v>0</v>
      </c>
      <c r="H1188" s="12">
        <v>1</v>
      </c>
      <c r="I1188" s="12"/>
      <c r="J1188" s="12"/>
      <c r="K1188" s="12"/>
      <c r="L1188" s="12"/>
      <c r="M1188" s="12"/>
      <c r="N1188" s="12"/>
      <c r="O1188" s="12"/>
      <c r="P1188" s="12">
        <v>1.69269</v>
      </c>
      <c r="Q1188" s="12">
        <v>178</v>
      </c>
      <c r="R1188" s="12">
        <v>201601</v>
      </c>
      <c r="S1188" s="12">
        <v>124</v>
      </c>
      <c r="T1188" s="12" t="s">
        <v>88</v>
      </c>
      <c r="U1188" s="12" t="s">
        <v>5139</v>
      </c>
    </row>
    <row r="1189" spans="1:21">
      <c r="A1189" s="12">
        <v>69310</v>
      </c>
      <c r="B1189" s="12">
        <v>2</v>
      </c>
      <c r="C1189" s="12">
        <v>101.1</v>
      </c>
      <c r="D1189" s="12"/>
      <c r="E1189" s="12">
        <v>3</v>
      </c>
      <c r="F1189" s="12">
        <v>0</v>
      </c>
      <c r="G1189" s="12">
        <v>0</v>
      </c>
      <c r="H1189" s="12">
        <v>1</v>
      </c>
      <c r="I1189" s="12"/>
      <c r="J1189" s="12"/>
      <c r="K1189" s="12"/>
      <c r="L1189" s="12"/>
      <c r="M1189" s="12"/>
      <c r="N1189" s="12"/>
      <c r="O1189" s="12"/>
      <c r="P1189" s="12">
        <v>1.69269</v>
      </c>
      <c r="Q1189" s="12">
        <v>178</v>
      </c>
      <c r="R1189" s="12">
        <v>201601</v>
      </c>
      <c r="S1189" s="12">
        <v>124</v>
      </c>
      <c r="T1189" s="12" t="s">
        <v>88</v>
      </c>
      <c r="U1189" s="12" t="s">
        <v>5140</v>
      </c>
    </row>
    <row r="1190" spans="1:21">
      <c r="A1190" s="12">
        <v>69310</v>
      </c>
      <c r="B1190" s="12">
        <v>2</v>
      </c>
      <c r="C1190" s="12">
        <v>85</v>
      </c>
      <c r="D1190" s="12"/>
      <c r="E1190" s="12">
        <v>3</v>
      </c>
      <c r="F1190" s="12">
        <v>0</v>
      </c>
      <c r="G1190" s="12">
        <v>0</v>
      </c>
      <c r="H1190" s="12">
        <v>1</v>
      </c>
      <c r="I1190" s="12"/>
      <c r="J1190" s="12"/>
      <c r="K1190" s="12"/>
      <c r="L1190" s="12"/>
      <c r="M1190" s="12"/>
      <c r="N1190" s="12"/>
      <c r="O1190" s="12"/>
      <c r="P1190" s="12">
        <v>1.69269</v>
      </c>
      <c r="Q1190" s="12">
        <v>178</v>
      </c>
      <c r="R1190" s="12">
        <v>201601</v>
      </c>
      <c r="S1190" s="12">
        <v>124</v>
      </c>
      <c r="T1190" s="12" t="s">
        <v>88</v>
      </c>
      <c r="U1190" s="12" t="s">
        <v>5141</v>
      </c>
    </row>
    <row r="1191" spans="1:21">
      <c r="A1191" s="12">
        <v>69310</v>
      </c>
      <c r="B1191" s="12">
        <v>2</v>
      </c>
      <c r="C1191" s="12">
        <v>101</v>
      </c>
      <c r="D1191" s="12"/>
      <c r="E1191" s="12">
        <v>2</v>
      </c>
      <c r="F1191" s="12">
        <v>0</v>
      </c>
      <c r="G1191" s="12">
        <v>0</v>
      </c>
      <c r="H1191" s="12">
        <v>1</v>
      </c>
      <c r="I1191" s="12"/>
      <c r="J1191" s="12"/>
      <c r="K1191" s="12"/>
      <c r="L1191" s="12"/>
      <c r="M1191" s="12"/>
      <c r="N1191" s="12"/>
      <c r="O1191" s="12"/>
      <c r="P1191" s="12">
        <v>1</v>
      </c>
      <c r="Q1191" s="12">
        <v>178</v>
      </c>
      <c r="R1191" s="12">
        <v>201601</v>
      </c>
      <c r="S1191" s="12">
        <v>123</v>
      </c>
      <c r="T1191" s="12" t="s">
        <v>4205</v>
      </c>
      <c r="U1191" s="12" t="s">
        <v>5142</v>
      </c>
    </row>
    <row r="1192" spans="1:21">
      <c r="A1192" s="12">
        <v>69310</v>
      </c>
      <c r="B1192" s="12">
        <v>2</v>
      </c>
      <c r="C1192" s="12">
        <v>95.1</v>
      </c>
      <c r="D1192" s="12"/>
      <c r="E1192" s="12">
        <v>2</v>
      </c>
      <c r="F1192" s="12">
        <v>0</v>
      </c>
      <c r="G1192" s="12">
        <v>0</v>
      </c>
      <c r="H1192" s="12">
        <v>1</v>
      </c>
      <c r="I1192" s="12"/>
      <c r="J1192" s="12"/>
      <c r="K1192" s="12"/>
      <c r="L1192" s="12"/>
      <c r="M1192" s="12"/>
      <c r="N1192" s="12"/>
      <c r="O1192" s="12"/>
      <c r="P1192" s="12">
        <v>1</v>
      </c>
      <c r="Q1192" s="12">
        <v>178</v>
      </c>
      <c r="R1192" s="12">
        <v>201601</v>
      </c>
      <c r="S1192" s="12">
        <v>123</v>
      </c>
      <c r="T1192" s="12" t="s">
        <v>4205</v>
      </c>
      <c r="U1192" s="12" t="s">
        <v>5143</v>
      </c>
    </row>
    <row r="1193" spans="1:21">
      <c r="A1193" s="12">
        <v>69310</v>
      </c>
      <c r="B1193" s="12">
        <v>2</v>
      </c>
      <c r="C1193" s="12">
        <v>96.8</v>
      </c>
      <c r="D1193" s="12"/>
      <c r="E1193" s="12">
        <v>2</v>
      </c>
      <c r="F1193" s="12">
        <v>0</v>
      </c>
      <c r="G1193" s="12">
        <v>0</v>
      </c>
      <c r="H1193" s="12">
        <v>1</v>
      </c>
      <c r="I1193" s="12"/>
      <c r="J1193" s="12"/>
      <c r="K1193" s="12"/>
      <c r="L1193" s="12"/>
      <c r="M1193" s="12"/>
      <c r="N1193" s="12"/>
      <c r="O1193" s="12"/>
      <c r="P1193" s="12">
        <v>1</v>
      </c>
      <c r="Q1193" s="12">
        <v>178</v>
      </c>
      <c r="R1193" s="12">
        <v>201601</v>
      </c>
      <c r="S1193" s="12">
        <v>123</v>
      </c>
      <c r="T1193" s="12" t="s">
        <v>4205</v>
      </c>
      <c r="U1193" s="12" t="s">
        <v>5144</v>
      </c>
    </row>
    <row r="1194" spans="1:21">
      <c r="A1194" s="12">
        <v>69310</v>
      </c>
      <c r="B1194" s="12">
        <v>2</v>
      </c>
      <c r="C1194" s="12">
        <v>106.5</v>
      </c>
      <c r="D1194" s="12"/>
      <c r="E1194" s="12">
        <v>2</v>
      </c>
      <c r="F1194" s="12">
        <v>0</v>
      </c>
      <c r="G1194" s="12">
        <v>0</v>
      </c>
      <c r="H1194" s="12">
        <v>1</v>
      </c>
      <c r="I1194" s="12"/>
      <c r="J1194" s="12"/>
      <c r="K1194" s="12"/>
      <c r="L1194" s="12"/>
      <c r="M1194" s="12"/>
      <c r="N1194" s="12"/>
      <c r="O1194" s="12"/>
      <c r="P1194" s="12">
        <v>1</v>
      </c>
      <c r="Q1194" s="12">
        <v>178</v>
      </c>
      <c r="R1194" s="12">
        <v>201601</v>
      </c>
      <c r="S1194" s="12">
        <v>123</v>
      </c>
      <c r="T1194" s="12" t="s">
        <v>4205</v>
      </c>
      <c r="U1194" s="12" t="s">
        <v>5145</v>
      </c>
    </row>
    <row r="1195" spans="1:21">
      <c r="A1195" s="12">
        <v>69310</v>
      </c>
      <c r="B1195" s="12">
        <v>2</v>
      </c>
      <c r="C1195" s="12">
        <v>93</v>
      </c>
      <c r="D1195" s="12"/>
      <c r="E1195" s="12">
        <v>2</v>
      </c>
      <c r="F1195" s="12">
        <v>0</v>
      </c>
      <c r="G1195" s="12">
        <v>0</v>
      </c>
      <c r="H1195" s="12">
        <v>1</v>
      </c>
      <c r="I1195" s="12"/>
      <c r="J1195" s="12"/>
      <c r="K1195" s="12"/>
      <c r="L1195" s="12"/>
      <c r="M1195" s="12"/>
      <c r="N1195" s="12"/>
      <c r="O1195" s="12"/>
      <c r="P1195" s="12">
        <v>1</v>
      </c>
      <c r="Q1195" s="12">
        <v>178</v>
      </c>
      <c r="R1195" s="12">
        <v>201601</v>
      </c>
      <c r="S1195" s="12">
        <v>123</v>
      </c>
      <c r="T1195" s="12" t="s">
        <v>4205</v>
      </c>
      <c r="U1195" s="12" t="s">
        <v>5146</v>
      </c>
    </row>
    <row r="1196" spans="1:21">
      <c r="A1196" s="12">
        <v>69310</v>
      </c>
      <c r="B1196" s="12">
        <v>2</v>
      </c>
      <c r="C1196" s="12">
        <v>107.8</v>
      </c>
      <c r="D1196" s="12"/>
      <c r="E1196" s="12">
        <v>2</v>
      </c>
      <c r="F1196" s="12">
        <v>0</v>
      </c>
      <c r="G1196" s="12">
        <v>0</v>
      </c>
      <c r="H1196" s="12">
        <v>1</v>
      </c>
      <c r="I1196" s="12"/>
      <c r="J1196" s="12"/>
      <c r="K1196" s="12"/>
      <c r="L1196" s="12"/>
      <c r="M1196" s="12"/>
      <c r="N1196" s="12"/>
      <c r="O1196" s="12"/>
      <c r="P1196" s="12">
        <v>1</v>
      </c>
      <c r="Q1196" s="12">
        <v>178</v>
      </c>
      <c r="R1196" s="12">
        <v>201601</v>
      </c>
      <c r="S1196" s="12">
        <v>123</v>
      </c>
      <c r="T1196" s="12" t="s">
        <v>4205</v>
      </c>
      <c r="U1196" s="12" t="s">
        <v>5147</v>
      </c>
    </row>
    <row r="1197" spans="1:21">
      <c r="A1197" s="12">
        <v>69310</v>
      </c>
      <c r="B1197" s="12">
        <v>2</v>
      </c>
      <c r="C1197" s="12">
        <v>102.3</v>
      </c>
      <c r="D1197" s="12"/>
      <c r="E1197" s="12">
        <v>3</v>
      </c>
      <c r="F1197" s="12">
        <v>0</v>
      </c>
      <c r="G1197" s="12">
        <v>0</v>
      </c>
      <c r="H1197" s="12">
        <v>1</v>
      </c>
      <c r="I1197" s="12"/>
      <c r="J1197" s="12"/>
      <c r="K1197" s="12"/>
      <c r="L1197" s="12"/>
      <c r="M1197" s="12"/>
      <c r="N1197" s="12"/>
      <c r="O1197" s="12"/>
      <c r="P1197" s="12">
        <v>1</v>
      </c>
      <c r="Q1197" s="12">
        <v>178</v>
      </c>
      <c r="R1197" s="12">
        <v>201601</v>
      </c>
      <c r="S1197" s="12">
        <v>123</v>
      </c>
      <c r="T1197" s="12" t="s">
        <v>4205</v>
      </c>
      <c r="U1197" s="12" t="s">
        <v>5148</v>
      </c>
    </row>
    <row r="1198" spans="1:21">
      <c r="A1198" s="12">
        <v>69310</v>
      </c>
      <c r="B1198" s="12">
        <v>2</v>
      </c>
      <c r="C1198" s="12">
        <v>141.4</v>
      </c>
      <c r="D1198" s="12"/>
      <c r="E1198" s="12">
        <v>3</v>
      </c>
      <c r="F1198" s="12">
        <v>0</v>
      </c>
      <c r="G1198" s="12">
        <v>0</v>
      </c>
      <c r="H1198" s="12">
        <v>1</v>
      </c>
      <c r="I1198" s="12"/>
      <c r="J1198" s="12"/>
      <c r="K1198" s="12"/>
      <c r="L1198" s="12"/>
      <c r="M1198" s="12"/>
      <c r="N1198" s="12"/>
      <c r="O1198" s="12"/>
      <c r="P1198" s="12">
        <v>1</v>
      </c>
      <c r="Q1198" s="12">
        <v>178</v>
      </c>
      <c r="R1198" s="12">
        <v>201601</v>
      </c>
      <c r="S1198" s="12">
        <v>123</v>
      </c>
      <c r="T1198" s="12" t="s">
        <v>4205</v>
      </c>
      <c r="U1198" s="12" t="s">
        <v>5149</v>
      </c>
    </row>
    <row r="1199" spans="1:21">
      <c r="A1199" s="12">
        <v>69310</v>
      </c>
      <c r="B1199" s="12">
        <v>2</v>
      </c>
      <c r="C1199" s="12">
        <v>127</v>
      </c>
      <c r="D1199" s="12"/>
      <c r="E1199" s="12">
        <v>1</v>
      </c>
      <c r="F1199" s="12">
        <v>4</v>
      </c>
      <c r="G1199" s="12">
        <v>1</v>
      </c>
      <c r="H1199" s="12">
        <v>5</v>
      </c>
      <c r="I1199" s="12"/>
      <c r="J1199" s="12"/>
      <c r="K1199" s="12"/>
      <c r="L1199" s="12"/>
      <c r="M1199" s="12"/>
      <c r="N1199" s="12"/>
      <c r="O1199" s="12"/>
      <c r="P1199" s="12">
        <v>1</v>
      </c>
      <c r="Q1199" s="12">
        <v>178</v>
      </c>
      <c r="R1199" s="12">
        <v>201601</v>
      </c>
      <c r="S1199" s="12">
        <v>123</v>
      </c>
      <c r="T1199" s="12" t="s">
        <v>4205</v>
      </c>
      <c r="U1199" s="12" t="s">
        <v>5150</v>
      </c>
    </row>
    <row r="1200" spans="1:21">
      <c r="A1200" s="12">
        <v>69310</v>
      </c>
      <c r="B1200" s="12">
        <v>2</v>
      </c>
      <c r="C1200" s="12">
        <v>134.80000000000001</v>
      </c>
      <c r="D1200" s="12"/>
      <c r="E1200" s="12">
        <v>1</v>
      </c>
      <c r="F1200" s="12">
        <v>4</v>
      </c>
      <c r="G1200" s="12">
        <v>1</v>
      </c>
      <c r="H1200" s="12">
        <v>5</v>
      </c>
      <c r="I1200" s="12"/>
      <c r="J1200" s="12"/>
      <c r="K1200" s="12"/>
      <c r="L1200" s="12"/>
      <c r="M1200" s="12"/>
      <c r="N1200" s="12"/>
      <c r="O1200" s="12"/>
      <c r="P1200" s="12">
        <v>1</v>
      </c>
      <c r="Q1200" s="12">
        <v>178</v>
      </c>
      <c r="R1200" s="12">
        <v>201601</v>
      </c>
      <c r="S1200" s="12">
        <v>123</v>
      </c>
      <c r="T1200" s="12" t="s">
        <v>4205</v>
      </c>
      <c r="U1200" s="12" t="s">
        <v>5151</v>
      </c>
    </row>
    <row r="1201" spans="1:21">
      <c r="A1201" s="12">
        <v>69310</v>
      </c>
      <c r="B1201" s="12">
        <v>2</v>
      </c>
      <c r="C1201" s="12">
        <v>126.2</v>
      </c>
      <c r="D1201" s="12"/>
      <c r="E1201" s="12">
        <v>3</v>
      </c>
      <c r="F1201" s="12">
        <v>0</v>
      </c>
      <c r="G1201" s="12">
        <v>0</v>
      </c>
      <c r="H1201" s="12">
        <v>1</v>
      </c>
      <c r="I1201" s="12"/>
      <c r="J1201" s="12"/>
      <c r="K1201" s="12"/>
      <c r="L1201" s="12"/>
      <c r="M1201" s="12"/>
      <c r="N1201" s="12"/>
      <c r="O1201" s="12"/>
      <c r="P1201" s="12">
        <v>1</v>
      </c>
      <c r="Q1201" s="12">
        <v>178</v>
      </c>
      <c r="R1201" s="12">
        <v>201601</v>
      </c>
      <c r="S1201" s="12">
        <v>123</v>
      </c>
      <c r="T1201" s="12" t="s">
        <v>4205</v>
      </c>
      <c r="U1201" s="12" t="s">
        <v>5152</v>
      </c>
    </row>
    <row r="1202" spans="1:21">
      <c r="A1202" s="12">
        <v>69310</v>
      </c>
      <c r="B1202" s="12">
        <v>2</v>
      </c>
      <c r="C1202" s="12">
        <v>120.5</v>
      </c>
      <c r="D1202" s="12"/>
      <c r="E1202" s="12">
        <v>3</v>
      </c>
      <c r="F1202" s="12">
        <v>0</v>
      </c>
      <c r="G1202" s="12">
        <v>0</v>
      </c>
      <c r="H1202" s="12">
        <v>1</v>
      </c>
      <c r="I1202" s="12"/>
      <c r="J1202" s="12"/>
      <c r="K1202" s="12"/>
      <c r="L1202" s="12"/>
      <c r="M1202" s="12"/>
      <c r="N1202" s="12"/>
      <c r="O1202" s="12"/>
      <c r="P1202" s="12">
        <v>1</v>
      </c>
      <c r="Q1202" s="12">
        <v>178</v>
      </c>
      <c r="R1202" s="12">
        <v>201601</v>
      </c>
      <c r="S1202" s="12">
        <v>123</v>
      </c>
      <c r="T1202" s="12" t="s">
        <v>4205</v>
      </c>
      <c r="U1202" s="12" t="s">
        <v>5153</v>
      </c>
    </row>
    <row r="1203" spans="1:21">
      <c r="A1203" s="12">
        <v>69310</v>
      </c>
      <c r="B1203" s="12">
        <v>2</v>
      </c>
      <c r="C1203" s="12">
        <v>115.2</v>
      </c>
      <c r="D1203" s="12"/>
      <c r="E1203" s="12">
        <v>2</v>
      </c>
      <c r="F1203" s="12">
        <v>4</v>
      </c>
      <c r="G1203" s="12">
        <v>1</v>
      </c>
      <c r="H1203" s="12">
        <v>6</v>
      </c>
      <c r="I1203" s="12"/>
      <c r="J1203" s="12"/>
      <c r="K1203" s="12"/>
      <c r="L1203" s="12"/>
      <c r="M1203" s="12"/>
      <c r="N1203" s="12"/>
      <c r="O1203" s="12"/>
      <c r="P1203" s="12">
        <v>1</v>
      </c>
      <c r="Q1203" s="12">
        <v>178</v>
      </c>
      <c r="R1203" s="12">
        <v>201601</v>
      </c>
      <c r="S1203" s="12">
        <v>123</v>
      </c>
      <c r="T1203" s="12" t="s">
        <v>4205</v>
      </c>
      <c r="U1203" s="12" t="s">
        <v>5154</v>
      </c>
    </row>
    <row r="1204" spans="1:21">
      <c r="A1204" s="12">
        <v>69310</v>
      </c>
      <c r="B1204" s="12">
        <v>2</v>
      </c>
      <c r="C1204" s="12">
        <v>121.1</v>
      </c>
      <c r="D1204" s="12"/>
      <c r="E1204" s="12">
        <v>2</v>
      </c>
      <c r="F1204" s="12">
        <v>4</v>
      </c>
      <c r="G1204" s="12">
        <v>1</v>
      </c>
      <c r="H1204" s="12">
        <v>6</v>
      </c>
      <c r="I1204" s="12"/>
      <c r="J1204" s="12"/>
      <c r="K1204" s="12"/>
      <c r="L1204" s="12"/>
      <c r="M1204" s="12"/>
      <c r="N1204" s="12"/>
      <c r="O1204" s="12"/>
      <c r="P1204" s="12">
        <v>1</v>
      </c>
      <c r="Q1204" s="12">
        <v>178</v>
      </c>
      <c r="R1204" s="12">
        <v>201601</v>
      </c>
      <c r="S1204" s="12">
        <v>123</v>
      </c>
      <c r="T1204" s="12" t="s">
        <v>4205</v>
      </c>
      <c r="U1204" s="12" t="s">
        <v>5155</v>
      </c>
    </row>
    <row r="1205" spans="1:21">
      <c r="A1205" s="12">
        <v>69310</v>
      </c>
      <c r="B1205" s="12">
        <v>2</v>
      </c>
      <c r="C1205" s="12">
        <v>90.4</v>
      </c>
      <c r="D1205" s="12"/>
      <c r="E1205" s="12">
        <v>2</v>
      </c>
      <c r="F1205" s="12">
        <v>0</v>
      </c>
      <c r="G1205" s="12">
        <v>0</v>
      </c>
      <c r="H1205" s="12">
        <v>1</v>
      </c>
      <c r="I1205" s="12"/>
      <c r="J1205" s="12"/>
      <c r="K1205" s="12"/>
      <c r="L1205" s="12"/>
      <c r="M1205" s="12"/>
      <c r="N1205" s="12"/>
      <c r="O1205" s="12"/>
      <c r="P1205" s="12">
        <v>1</v>
      </c>
      <c r="Q1205" s="12">
        <v>178</v>
      </c>
      <c r="R1205" s="12">
        <v>201601</v>
      </c>
      <c r="S1205" s="12">
        <v>123</v>
      </c>
      <c r="T1205" s="12" t="s">
        <v>4205</v>
      </c>
      <c r="U1205" s="12" t="s">
        <v>5156</v>
      </c>
    </row>
    <row r="1206" spans="1:21">
      <c r="A1206" s="12">
        <v>69310</v>
      </c>
      <c r="B1206" s="12">
        <v>2</v>
      </c>
      <c r="C1206" s="12">
        <v>99.2</v>
      </c>
      <c r="D1206" s="12"/>
      <c r="E1206" s="12">
        <v>2</v>
      </c>
      <c r="F1206" s="12">
        <v>0</v>
      </c>
      <c r="G1206" s="12">
        <v>0</v>
      </c>
      <c r="H1206" s="12">
        <v>1</v>
      </c>
      <c r="I1206" s="12"/>
      <c r="J1206" s="12"/>
      <c r="K1206" s="12"/>
      <c r="L1206" s="12"/>
      <c r="M1206" s="12"/>
      <c r="N1206" s="12"/>
      <c r="O1206" s="12"/>
      <c r="P1206" s="12">
        <v>1</v>
      </c>
      <c r="Q1206" s="12">
        <v>178</v>
      </c>
      <c r="R1206" s="12">
        <v>201601</v>
      </c>
      <c r="S1206" s="12">
        <v>123</v>
      </c>
      <c r="T1206" s="12" t="s">
        <v>4205</v>
      </c>
      <c r="U1206" s="12" t="s">
        <v>5157</v>
      </c>
    </row>
    <row r="1207" spans="1:21">
      <c r="A1207" s="12">
        <v>69310</v>
      </c>
      <c r="B1207" s="12">
        <v>2</v>
      </c>
      <c r="C1207" s="12">
        <v>88.1</v>
      </c>
      <c r="D1207" s="12"/>
      <c r="E1207" s="12">
        <v>2</v>
      </c>
      <c r="F1207" s="12">
        <v>0</v>
      </c>
      <c r="G1207" s="12">
        <v>0</v>
      </c>
      <c r="H1207" s="12">
        <v>1</v>
      </c>
      <c r="I1207" s="12"/>
      <c r="J1207" s="12"/>
      <c r="K1207" s="12"/>
      <c r="L1207" s="12"/>
      <c r="M1207" s="12"/>
      <c r="N1207" s="12"/>
      <c r="O1207" s="12"/>
      <c r="P1207" s="12">
        <v>1</v>
      </c>
      <c r="Q1207" s="12">
        <v>178</v>
      </c>
      <c r="R1207" s="12">
        <v>201601</v>
      </c>
      <c r="S1207" s="12">
        <v>123</v>
      </c>
      <c r="T1207" s="12" t="s">
        <v>4205</v>
      </c>
      <c r="U1207" s="12" t="s">
        <v>5158</v>
      </c>
    </row>
    <row r="1208" spans="1:21">
      <c r="A1208" s="12">
        <v>69310</v>
      </c>
      <c r="B1208" s="12">
        <v>2</v>
      </c>
      <c r="C1208" s="12">
        <v>103.1</v>
      </c>
      <c r="D1208" s="12"/>
      <c r="E1208" s="12">
        <v>2</v>
      </c>
      <c r="F1208" s="12">
        <v>0</v>
      </c>
      <c r="G1208" s="12">
        <v>0</v>
      </c>
      <c r="H1208" s="12">
        <v>1</v>
      </c>
      <c r="I1208" s="12"/>
      <c r="J1208" s="12"/>
      <c r="K1208" s="12"/>
      <c r="L1208" s="12"/>
      <c r="M1208" s="12"/>
      <c r="N1208" s="12"/>
      <c r="O1208" s="12"/>
      <c r="P1208" s="12">
        <v>1</v>
      </c>
      <c r="Q1208" s="12">
        <v>178</v>
      </c>
      <c r="R1208" s="12">
        <v>201601</v>
      </c>
      <c r="S1208" s="12">
        <v>123</v>
      </c>
      <c r="T1208" s="12" t="s">
        <v>4205</v>
      </c>
      <c r="U1208" s="12" t="s">
        <v>5159</v>
      </c>
    </row>
    <row r="1209" spans="1:21">
      <c r="A1209" s="12">
        <v>69310</v>
      </c>
      <c r="B1209" s="12">
        <v>2</v>
      </c>
      <c r="C1209" s="12">
        <v>93.5</v>
      </c>
      <c r="D1209" s="12"/>
      <c r="E1209" s="12">
        <v>2</v>
      </c>
      <c r="F1209" s="12">
        <v>0</v>
      </c>
      <c r="G1209" s="12">
        <v>0</v>
      </c>
      <c r="H1209" s="12">
        <v>1</v>
      </c>
      <c r="I1209" s="12"/>
      <c r="J1209" s="12"/>
      <c r="K1209" s="12"/>
      <c r="L1209" s="12"/>
      <c r="M1209" s="12"/>
      <c r="N1209" s="12"/>
      <c r="O1209" s="12"/>
      <c r="P1209" s="12">
        <v>1</v>
      </c>
      <c r="Q1209" s="12">
        <v>178</v>
      </c>
      <c r="R1209" s="12">
        <v>201601</v>
      </c>
      <c r="S1209" s="12">
        <v>123</v>
      </c>
      <c r="T1209" s="12" t="s">
        <v>4205</v>
      </c>
      <c r="U1209" s="12" t="s">
        <v>5160</v>
      </c>
    </row>
    <row r="1210" spans="1:21">
      <c r="A1210" s="12">
        <v>69310</v>
      </c>
      <c r="B1210" s="12">
        <v>2</v>
      </c>
      <c r="C1210" s="12">
        <v>87.4</v>
      </c>
      <c r="D1210" s="12"/>
      <c r="E1210" s="12">
        <v>2</v>
      </c>
      <c r="F1210" s="12">
        <v>0</v>
      </c>
      <c r="G1210" s="12">
        <v>0</v>
      </c>
      <c r="H1210" s="12">
        <v>1</v>
      </c>
      <c r="I1210" s="12"/>
      <c r="J1210" s="12"/>
      <c r="K1210" s="12"/>
      <c r="L1210" s="12"/>
      <c r="M1210" s="12"/>
      <c r="N1210" s="12"/>
      <c r="O1210" s="12"/>
      <c r="P1210" s="12">
        <v>1</v>
      </c>
      <c r="Q1210" s="12">
        <v>178</v>
      </c>
      <c r="R1210" s="12">
        <v>201601</v>
      </c>
      <c r="S1210" s="12">
        <v>123</v>
      </c>
      <c r="T1210" s="12" t="s">
        <v>4205</v>
      </c>
      <c r="U1210" s="12" t="s">
        <v>5161</v>
      </c>
    </row>
    <row r="1211" spans="1:21">
      <c r="A1211" s="12">
        <v>69310</v>
      </c>
      <c r="B1211" s="12">
        <v>2</v>
      </c>
      <c r="C1211" s="12">
        <v>81.599999999999994</v>
      </c>
      <c r="D1211" s="12"/>
      <c r="E1211" s="12">
        <v>2</v>
      </c>
      <c r="F1211" s="12">
        <v>0</v>
      </c>
      <c r="G1211" s="12">
        <v>0</v>
      </c>
      <c r="H1211" s="12">
        <v>1</v>
      </c>
      <c r="I1211" s="12"/>
      <c r="J1211" s="12"/>
      <c r="K1211" s="12"/>
      <c r="L1211" s="12"/>
      <c r="M1211" s="12"/>
      <c r="N1211" s="12"/>
      <c r="O1211" s="12"/>
      <c r="P1211" s="12">
        <v>1</v>
      </c>
      <c r="Q1211" s="12">
        <v>178</v>
      </c>
      <c r="R1211" s="12">
        <v>201601</v>
      </c>
      <c r="S1211" s="12">
        <v>123</v>
      </c>
      <c r="T1211" s="12" t="s">
        <v>4205</v>
      </c>
      <c r="U1211" s="12" t="s">
        <v>5162</v>
      </c>
    </row>
    <row r="1212" spans="1:21">
      <c r="A1212" s="12">
        <v>68560</v>
      </c>
      <c r="B1212" s="12">
        <v>2</v>
      </c>
      <c r="C1212" s="12"/>
      <c r="D1212" s="12">
        <v>69.5</v>
      </c>
      <c r="E1212" s="12">
        <v>3</v>
      </c>
      <c r="F1212" s="12">
        <v>4</v>
      </c>
      <c r="G1212" s="12">
        <v>1</v>
      </c>
      <c r="H1212" s="12">
        <v>6</v>
      </c>
      <c r="I1212" s="12"/>
      <c r="J1212" s="12"/>
      <c r="K1212" s="12"/>
      <c r="L1212" s="12"/>
      <c r="M1212" s="12"/>
      <c r="N1212" s="12"/>
      <c r="O1212" s="12"/>
      <c r="P1212" s="12">
        <v>1</v>
      </c>
      <c r="Q1212" s="12">
        <v>178</v>
      </c>
      <c r="R1212" s="12">
        <v>201601</v>
      </c>
      <c r="S1212" s="12">
        <v>119</v>
      </c>
      <c r="T1212" s="12">
        <v>21</v>
      </c>
      <c r="U1212" s="12" t="s">
        <v>5163</v>
      </c>
    </row>
    <row r="1213" spans="1:21">
      <c r="A1213" s="12">
        <v>68560</v>
      </c>
      <c r="B1213" s="12">
        <v>2</v>
      </c>
      <c r="C1213" s="12"/>
      <c r="D1213" s="12">
        <v>70</v>
      </c>
      <c r="E1213" s="12">
        <v>3</v>
      </c>
      <c r="F1213" s="12">
        <v>4</v>
      </c>
      <c r="G1213" s="12">
        <v>1</v>
      </c>
      <c r="H1213" s="12">
        <v>6</v>
      </c>
      <c r="I1213" s="12"/>
      <c r="J1213" s="12"/>
      <c r="K1213" s="12"/>
      <c r="L1213" s="12"/>
      <c r="M1213" s="12"/>
      <c r="N1213" s="12"/>
      <c r="O1213" s="12"/>
      <c r="P1213" s="12">
        <v>1</v>
      </c>
      <c r="Q1213" s="12">
        <v>178</v>
      </c>
      <c r="R1213" s="12">
        <v>201601</v>
      </c>
      <c r="S1213" s="12">
        <v>119</v>
      </c>
      <c r="T1213" s="12">
        <v>21</v>
      </c>
      <c r="U1213" s="12" t="s">
        <v>5164</v>
      </c>
    </row>
    <row r="1214" spans="1:21">
      <c r="A1214" s="12">
        <v>68560</v>
      </c>
      <c r="B1214" s="12">
        <v>2</v>
      </c>
      <c r="C1214" s="12"/>
      <c r="D1214" s="12">
        <v>58</v>
      </c>
      <c r="E1214" s="12">
        <v>3</v>
      </c>
      <c r="F1214" s="12">
        <v>4</v>
      </c>
      <c r="G1214" s="12">
        <v>1</v>
      </c>
      <c r="H1214" s="12">
        <v>6</v>
      </c>
      <c r="I1214" s="12"/>
      <c r="J1214" s="12"/>
      <c r="K1214" s="12"/>
      <c r="L1214" s="12"/>
      <c r="M1214" s="12"/>
      <c r="N1214" s="12"/>
      <c r="O1214" s="12"/>
      <c r="P1214" s="12">
        <v>1</v>
      </c>
      <c r="Q1214" s="12">
        <v>178</v>
      </c>
      <c r="R1214" s="12">
        <v>201601</v>
      </c>
      <c r="S1214" s="12">
        <v>119</v>
      </c>
      <c r="T1214" s="12">
        <v>21</v>
      </c>
      <c r="U1214" s="12" t="s">
        <v>5165</v>
      </c>
    </row>
    <row r="1215" spans="1:21">
      <c r="A1215" s="12">
        <v>68560</v>
      </c>
      <c r="B1215" s="12">
        <v>2</v>
      </c>
      <c r="C1215" s="12"/>
      <c r="D1215" s="12">
        <v>70.099999999999994</v>
      </c>
      <c r="E1215" s="12">
        <v>3</v>
      </c>
      <c r="F1215" s="12">
        <v>4</v>
      </c>
      <c r="G1215" s="12">
        <v>1</v>
      </c>
      <c r="H1215" s="12">
        <v>6</v>
      </c>
      <c r="I1215" s="12"/>
      <c r="J1215" s="12"/>
      <c r="K1215" s="12"/>
      <c r="L1215" s="12"/>
      <c r="M1215" s="12"/>
      <c r="N1215" s="12"/>
      <c r="O1215" s="12"/>
      <c r="P1215" s="12">
        <v>1</v>
      </c>
      <c r="Q1215" s="12">
        <v>178</v>
      </c>
      <c r="R1215" s="12">
        <v>201601</v>
      </c>
      <c r="S1215" s="12">
        <v>119</v>
      </c>
      <c r="T1215" s="12">
        <v>21</v>
      </c>
      <c r="U1215" s="12" t="s">
        <v>5166</v>
      </c>
    </row>
    <row r="1216" spans="1:21">
      <c r="A1216" s="12">
        <v>68560</v>
      </c>
      <c r="B1216" s="12">
        <v>1</v>
      </c>
      <c r="C1216" s="12"/>
      <c r="D1216" s="12">
        <v>66.099999999999994</v>
      </c>
      <c r="E1216" s="12">
        <v>2</v>
      </c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>
        <v>1</v>
      </c>
      <c r="Q1216" s="12">
        <v>178</v>
      </c>
      <c r="R1216" s="12">
        <v>201601</v>
      </c>
      <c r="S1216" s="12">
        <v>119</v>
      </c>
      <c r="T1216" s="12">
        <v>21</v>
      </c>
      <c r="U1216" s="12" t="s">
        <v>5167</v>
      </c>
    </row>
    <row r="1217" spans="1:21">
      <c r="A1217" s="12">
        <v>68560</v>
      </c>
      <c r="B1217" s="12">
        <v>1</v>
      </c>
      <c r="C1217" s="12"/>
      <c r="D1217" s="12">
        <v>53.8</v>
      </c>
      <c r="E1217" s="12">
        <v>2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1</v>
      </c>
      <c r="Q1217" s="12">
        <v>178</v>
      </c>
      <c r="R1217" s="12">
        <v>201601</v>
      </c>
      <c r="S1217" s="12">
        <v>119</v>
      </c>
      <c r="T1217" s="12">
        <v>21</v>
      </c>
      <c r="U1217" s="12" t="s">
        <v>5168</v>
      </c>
    </row>
    <row r="1218" spans="1:21">
      <c r="A1218" s="12">
        <v>68560</v>
      </c>
      <c r="B1218" s="12">
        <v>1</v>
      </c>
      <c r="C1218" s="12"/>
      <c r="D1218" s="12">
        <v>53.4</v>
      </c>
      <c r="E1218" s="12">
        <v>2</v>
      </c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>
        <v>1</v>
      </c>
      <c r="Q1218" s="12">
        <v>178</v>
      </c>
      <c r="R1218" s="12">
        <v>201601</v>
      </c>
      <c r="S1218" s="12">
        <v>119</v>
      </c>
      <c r="T1218" s="12">
        <v>21</v>
      </c>
      <c r="U1218" s="12" t="s">
        <v>5169</v>
      </c>
    </row>
    <row r="1219" spans="1:21">
      <c r="A1219" s="12">
        <v>68560</v>
      </c>
      <c r="B1219" s="12">
        <v>1</v>
      </c>
      <c r="C1219" s="12"/>
      <c r="D1219" s="12">
        <v>28</v>
      </c>
      <c r="E1219" s="12">
        <v>2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1</v>
      </c>
      <c r="Q1219" s="12">
        <v>178</v>
      </c>
      <c r="R1219" s="12">
        <v>201601</v>
      </c>
      <c r="S1219" s="12">
        <v>119</v>
      </c>
      <c r="T1219" s="12">
        <v>21</v>
      </c>
      <c r="U1219" s="12" t="s">
        <v>5170</v>
      </c>
    </row>
    <row r="1220" spans="1:21">
      <c r="A1220" s="12">
        <v>68560</v>
      </c>
      <c r="B1220" s="12">
        <v>1</v>
      </c>
      <c r="C1220" s="12"/>
      <c r="D1220" s="12">
        <v>81.5</v>
      </c>
      <c r="E1220" s="12">
        <v>3</v>
      </c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>
        <v>1</v>
      </c>
      <c r="Q1220" s="12">
        <v>178</v>
      </c>
      <c r="R1220" s="12">
        <v>201601</v>
      </c>
      <c r="S1220" s="12">
        <v>119</v>
      </c>
      <c r="T1220" s="12">
        <v>21</v>
      </c>
      <c r="U1220" s="12" t="s">
        <v>5171</v>
      </c>
    </row>
    <row r="1221" spans="1:21">
      <c r="A1221" s="12">
        <v>68560</v>
      </c>
      <c r="B1221" s="12">
        <v>1</v>
      </c>
      <c r="C1221" s="12"/>
      <c r="D1221" s="12">
        <v>74.8</v>
      </c>
      <c r="E1221" s="12">
        <v>3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1</v>
      </c>
      <c r="Q1221" s="12">
        <v>178</v>
      </c>
      <c r="R1221" s="12">
        <v>201601</v>
      </c>
      <c r="S1221" s="12">
        <v>119</v>
      </c>
      <c r="T1221" s="12">
        <v>21</v>
      </c>
      <c r="U1221" s="12" t="s">
        <v>5172</v>
      </c>
    </row>
    <row r="1222" spans="1:21">
      <c r="A1222" s="12">
        <v>68560</v>
      </c>
      <c r="B1222" s="12">
        <v>1</v>
      </c>
      <c r="C1222" s="12"/>
      <c r="D1222" s="12">
        <v>73.8</v>
      </c>
      <c r="E1222" s="12">
        <v>3</v>
      </c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>
        <v>1</v>
      </c>
      <c r="Q1222" s="12">
        <v>178</v>
      </c>
      <c r="R1222" s="12">
        <v>201601</v>
      </c>
      <c r="S1222" s="12">
        <v>119</v>
      </c>
      <c r="T1222" s="12">
        <v>21</v>
      </c>
      <c r="U1222" s="12" t="s">
        <v>5173</v>
      </c>
    </row>
    <row r="1223" spans="1:21">
      <c r="A1223" s="12">
        <v>68560</v>
      </c>
      <c r="B1223" s="12">
        <v>1</v>
      </c>
      <c r="C1223" s="12"/>
      <c r="D1223" s="12">
        <v>53.8</v>
      </c>
      <c r="E1223" s="12">
        <v>3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</v>
      </c>
      <c r="Q1223" s="12">
        <v>178</v>
      </c>
      <c r="R1223" s="12">
        <v>201601</v>
      </c>
      <c r="S1223" s="12">
        <v>119</v>
      </c>
      <c r="T1223" s="12">
        <v>21</v>
      </c>
      <c r="U1223" s="12" t="s">
        <v>5174</v>
      </c>
    </row>
    <row r="1224" spans="1:21">
      <c r="A1224" s="12">
        <v>68560</v>
      </c>
      <c r="B1224" s="12">
        <v>1</v>
      </c>
      <c r="C1224" s="12"/>
      <c r="D1224" s="12">
        <v>61.3</v>
      </c>
      <c r="E1224" s="12">
        <v>3</v>
      </c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>
        <v>1</v>
      </c>
      <c r="Q1224" s="12">
        <v>178</v>
      </c>
      <c r="R1224" s="12">
        <v>201601</v>
      </c>
      <c r="S1224" s="12">
        <v>119</v>
      </c>
      <c r="T1224" s="12">
        <v>21</v>
      </c>
      <c r="U1224" s="12" t="s">
        <v>5175</v>
      </c>
    </row>
    <row r="1225" spans="1:21">
      <c r="A1225" s="12">
        <v>68560</v>
      </c>
      <c r="B1225" s="12">
        <v>1</v>
      </c>
      <c r="C1225" s="12"/>
      <c r="D1225" s="12">
        <v>52.2</v>
      </c>
      <c r="E1225" s="12">
        <v>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</v>
      </c>
      <c r="Q1225" s="12">
        <v>178</v>
      </c>
      <c r="R1225" s="12">
        <v>201601</v>
      </c>
      <c r="S1225" s="12">
        <v>119</v>
      </c>
      <c r="T1225" s="12">
        <v>21</v>
      </c>
      <c r="U1225" s="12" t="s">
        <v>5176</v>
      </c>
    </row>
    <row r="1226" spans="1:21">
      <c r="A1226" s="12">
        <v>68560</v>
      </c>
      <c r="B1226" s="12">
        <v>1</v>
      </c>
      <c r="C1226" s="12"/>
      <c r="D1226" s="12">
        <v>32.4</v>
      </c>
      <c r="E1226" s="12">
        <v>3</v>
      </c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>
        <v>1</v>
      </c>
      <c r="Q1226" s="12">
        <v>178</v>
      </c>
      <c r="R1226" s="12">
        <v>201601</v>
      </c>
      <c r="S1226" s="12">
        <v>119</v>
      </c>
      <c r="T1226" s="12">
        <v>21</v>
      </c>
      <c r="U1226" s="12" t="s">
        <v>5177</v>
      </c>
    </row>
    <row r="1227" spans="1:21">
      <c r="A1227" s="12">
        <v>68560</v>
      </c>
      <c r="B1227" s="12">
        <v>1</v>
      </c>
      <c r="C1227" s="12"/>
      <c r="D1227" s="12">
        <v>74.5</v>
      </c>
      <c r="E1227" s="12">
        <v>3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1</v>
      </c>
      <c r="Q1227" s="12">
        <v>178</v>
      </c>
      <c r="R1227" s="12">
        <v>201601</v>
      </c>
      <c r="S1227" s="12">
        <v>119</v>
      </c>
      <c r="T1227" s="12">
        <v>21</v>
      </c>
      <c r="U1227" s="12" t="s">
        <v>5178</v>
      </c>
    </row>
    <row r="1228" spans="1:21">
      <c r="A1228" s="12">
        <v>68570</v>
      </c>
      <c r="B1228" s="12">
        <v>1</v>
      </c>
      <c r="C1228" s="12"/>
      <c r="D1228" s="12">
        <v>146.30000000000001</v>
      </c>
      <c r="E1228" s="12">
        <v>3</v>
      </c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>
        <v>1</v>
      </c>
      <c r="Q1228" s="12">
        <v>178</v>
      </c>
      <c r="R1228" s="12">
        <v>201601</v>
      </c>
      <c r="S1228" s="12">
        <v>119</v>
      </c>
      <c r="T1228" s="12">
        <v>21</v>
      </c>
      <c r="U1228" s="12" t="s">
        <v>5179</v>
      </c>
    </row>
    <row r="1229" spans="1:21">
      <c r="A1229" s="12">
        <v>68570</v>
      </c>
      <c r="B1229" s="12">
        <v>1</v>
      </c>
      <c r="C1229" s="12"/>
      <c r="D1229" s="12">
        <v>115.1</v>
      </c>
      <c r="E1229" s="12">
        <v>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1</v>
      </c>
      <c r="Q1229" s="12">
        <v>178</v>
      </c>
      <c r="R1229" s="12">
        <v>201601</v>
      </c>
      <c r="S1229" s="12">
        <v>119</v>
      </c>
      <c r="T1229" s="12">
        <v>21</v>
      </c>
      <c r="U1229" s="12" t="s">
        <v>5180</v>
      </c>
    </row>
    <row r="1230" spans="1:21">
      <c r="A1230" s="12">
        <v>68570</v>
      </c>
      <c r="B1230" s="12">
        <v>1</v>
      </c>
      <c r="C1230" s="12"/>
      <c r="D1230" s="12">
        <v>119.6</v>
      </c>
      <c r="E1230" s="12">
        <v>1</v>
      </c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>
        <v>1</v>
      </c>
      <c r="Q1230" s="12">
        <v>178</v>
      </c>
      <c r="R1230" s="12">
        <v>201601</v>
      </c>
      <c r="S1230" s="12">
        <v>119</v>
      </c>
      <c r="T1230" s="12">
        <v>21</v>
      </c>
      <c r="U1230" s="12" t="s">
        <v>5181</v>
      </c>
    </row>
    <row r="1231" spans="1:21">
      <c r="A1231" s="12">
        <v>68570</v>
      </c>
      <c r="B1231" s="12">
        <v>1</v>
      </c>
      <c r="C1231" s="12"/>
      <c r="D1231" s="12">
        <v>114.2</v>
      </c>
      <c r="E1231" s="12">
        <v>1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>
        <v>1</v>
      </c>
      <c r="Q1231" s="12">
        <v>178</v>
      </c>
      <c r="R1231" s="12">
        <v>201601</v>
      </c>
      <c r="S1231" s="12">
        <v>119</v>
      </c>
      <c r="T1231" s="12">
        <v>21</v>
      </c>
      <c r="U1231" s="12" t="s">
        <v>5182</v>
      </c>
    </row>
    <row r="1232" spans="1:21">
      <c r="A1232" s="12">
        <v>69310</v>
      </c>
      <c r="B1232" s="12">
        <v>1</v>
      </c>
      <c r="C1232" s="12">
        <v>28.4</v>
      </c>
      <c r="D1232" s="12"/>
      <c r="E1232" s="12">
        <v>1</v>
      </c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>
        <v>1</v>
      </c>
      <c r="Q1232" s="12">
        <v>178</v>
      </c>
      <c r="R1232" s="12">
        <v>201601</v>
      </c>
      <c r="S1232" s="12">
        <v>119</v>
      </c>
      <c r="T1232" s="12">
        <v>21</v>
      </c>
      <c r="U1232" s="12" t="s">
        <v>5183</v>
      </c>
    </row>
    <row r="1233" spans="1:21">
      <c r="A1233" s="12">
        <v>69400</v>
      </c>
      <c r="B1233" s="12">
        <v>3</v>
      </c>
      <c r="C1233" s="12">
        <v>51.2</v>
      </c>
      <c r="D1233" s="12"/>
      <c r="E1233" s="12">
        <v>1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</v>
      </c>
      <c r="Q1233" s="12">
        <v>178</v>
      </c>
      <c r="R1233" s="12">
        <v>201601</v>
      </c>
      <c r="S1233" s="12">
        <v>119</v>
      </c>
      <c r="T1233" s="12">
        <v>21</v>
      </c>
      <c r="U1233" s="12" t="s">
        <v>5184</v>
      </c>
    </row>
    <row r="1234" spans="1:21">
      <c r="A1234" s="12">
        <v>69310</v>
      </c>
      <c r="B1234" s="12">
        <v>2</v>
      </c>
      <c r="C1234" s="12">
        <v>115.9</v>
      </c>
      <c r="D1234" s="12"/>
      <c r="E1234" s="12">
        <v>3</v>
      </c>
      <c r="F1234" s="12">
        <v>4</v>
      </c>
      <c r="G1234" s="12">
        <v>1</v>
      </c>
      <c r="H1234" s="12">
        <v>4</v>
      </c>
      <c r="I1234" s="12"/>
      <c r="J1234" s="12"/>
      <c r="K1234" s="12"/>
      <c r="L1234" s="12"/>
      <c r="M1234" s="12"/>
      <c r="N1234" s="12"/>
      <c r="O1234" s="12"/>
      <c r="P1234" s="12">
        <v>1</v>
      </c>
      <c r="Q1234" s="12">
        <v>178</v>
      </c>
      <c r="R1234" s="12">
        <v>201601</v>
      </c>
      <c r="S1234" s="12">
        <v>120</v>
      </c>
      <c r="T1234" s="12" t="s">
        <v>59</v>
      </c>
      <c r="U1234" s="12" t="s">
        <v>5185</v>
      </c>
    </row>
    <row r="1235" spans="1:21">
      <c r="A1235" s="12">
        <v>69310</v>
      </c>
      <c r="B1235" s="12">
        <v>2</v>
      </c>
      <c r="C1235" s="12">
        <v>105</v>
      </c>
      <c r="D1235" s="12"/>
      <c r="E1235" s="12">
        <v>2</v>
      </c>
      <c r="F1235" s="12">
        <v>0</v>
      </c>
      <c r="G1235" s="12">
        <v>0</v>
      </c>
      <c r="H1235" s="12">
        <v>1</v>
      </c>
      <c r="I1235" s="12"/>
      <c r="J1235" s="12"/>
      <c r="K1235" s="12"/>
      <c r="L1235" s="12"/>
      <c r="M1235" s="12"/>
      <c r="N1235" s="12"/>
      <c r="O1235" s="12"/>
      <c r="P1235" s="12">
        <v>1</v>
      </c>
      <c r="Q1235" s="12">
        <v>178</v>
      </c>
      <c r="R1235" s="12">
        <v>201601</v>
      </c>
      <c r="S1235" s="12">
        <v>120</v>
      </c>
      <c r="T1235" s="12" t="s">
        <v>59</v>
      </c>
      <c r="U1235" s="12" t="s">
        <v>5186</v>
      </c>
    </row>
    <row r="1236" spans="1:21">
      <c r="A1236" s="12">
        <v>69310</v>
      </c>
      <c r="B1236" s="12">
        <v>2</v>
      </c>
      <c r="C1236" s="12">
        <v>72.900000000000006</v>
      </c>
      <c r="D1236" s="12"/>
      <c r="E1236" s="12">
        <v>2</v>
      </c>
      <c r="F1236" s="12">
        <v>0</v>
      </c>
      <c r="G1236" s="12">
        <v>0</v>
      </c>
      <c r="H1236" s="12">
        <v>1</v>
      </c>
      <c r="I1236" s="12"/>
      <c r="J1236" s="12"/>
      <c r="K1236" s="12"/>
      <c r="L1236" s="12"/>
      <c r="M1236" s="12"/>
      <c r="N1236" s="12"/>
      <c r="O1236" s="12"/>
      <c r="P1236" s="12">
        <v>1</v>
      </c>
      <c r="Q1236" s="12">
        <v>178</v>
      </c>
      <c r="R1236" s="12">
        <v>201601</v>
      </c>
      <c r="S1236" s="12">
        <v>120</v>
      </c>
      <c r="T1236" s="12" t="s">
        <v>59</v>
      </c>
      <c r="U1236" s="12" t="s">
        <v>5187</v>
      </c>
    </row>
    <row r="1237" spans="1:21">
      <c r="A1237" s="12">
        <v>69310</v>
      </c>
      <c r="B1237" s="12">
        <v>1</v>
      </c>
      <c r="C1237" s="12">
        <v>99</v>
      </c>
      <c r="D1237" s="12"/>
      <c r="E1237" s="12">
        <v>2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</v>
      </c>
      <c r="Q1237" s="12">
        <v>178</v>
      </c>
      <c r="R1237" s="12">
        <v>201601</v>
      </c>
      <c r="S1237" s="12">
        <v>127</v>
      </c>
      <c r="T1237" s="12" t="s">
        <v>86</v>
      </c>
      <c r="U1237" s="12" t="s">
        <v>5188</v>
      </c>
    </row>
    <row r="1238" spans="1:21">
      <c r="A1238" s="12">
        <v>69310</v>
      </c>
      <c r="B1238" s="12">
        <v>1</v>
      </c>
      <c r="C1238" s="12">
        <v>96.5</v>
      </c>
      <c r="D1238" s="12"/>
      <c r="E1238" s="12">
        <v>2</v>
      </c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>
        <v>1</v>
      </c>
      <c r="Q1238" s="12">
        <v>178</v>
      </c>
      <c r="R1238" s="12">
        <v>201601</v>
      </c>
      <c r="S1238" s="12">
        <v>127</v>
      </c>
      <c r="T1238" s="12" t="s">
        <v>86</v>
      </c>
      <c r="U1238" s="12" t="s">
        <v>5189</v>
      </c>
    </row>
    <row r="1239" spans="1:21">
      <c r="A1239" s="12">
        <v>69310</v>
      </c>
      <c r="B1239" s="12">
        <v>1</v>
      </c>
      <c r="C1239" s="12">
        <v>124</v>
      </c>
      <c r="D1239" s="12"/>
      <c r="E1239" s="12">
        <v>2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1</v>
      </c>
      <c r="Q1239" s="12">
        <v>178</v>
      </c>
      <c r="R1239" s="12">
        <v>201601</v>
      </c>
      <c r="S1239" s="12">
        <v>127</v>
      </c>
      <c r="T1239" s="12" t="s">
        <v>86</v>
      </c>
      <c r="U1239" s="12" t="s">
        <v>5190</v>
      </c>
    </row>
    <row r="1240" spans="1:21">
      <c r="A1240" s="12">
        <v>69310</v>
      </c>
      <c r="B1240" s="12">
        <v>1</v>
      </c>
      <c r="C1240" s="12">
        <v>94</v>
      </c>
      <c r="D1240" s="12"/>
      <c r="E1240" s="12">
        <v>2</v>
      </c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>
        <v>1</v>
      </c>
      <c r="Q1240" s="12">
        <v>178</v>
      </c>
      <c r="R1240" s="12">
        <v>201601</v>
      </c>
      <c r="S1240" s="12">
        <v>127</v>
      </c>
      <c r="T1240" s="12" t="s">
        <v>86</v>
      </c>
      <c r="U1240" s="12" t="s">
        <v>5191</v>
      </c>
    </row>
    <row r="1241" spans="1:21">
      <c r="A1241" s="12">
        <v>69310</v>
      </c>
      <c r="B1241" s="12">
        <v>1</v>
      </c>
      <c r="C1241" s="12">
        <v>107</v>
      </c>
      <c r="D1241" s="12"/>
      <c r="E1241" s="12">
        <v>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1</v>
      </c>
      <c r="Q1241" s="12">
        <v>178</v>
      </c>
      <c r="R1241" s="12">
        <v>201601</v>
      </c>
      <c r="S1241" s="12">
        <v>127</v>
      </c>
      <c r="T1241" s="12" t="s">
        <v>86</v>
      </c>
      <c r="U1241" s="12" t="s">
        <v>5192</v>
      </c>
    </row>
    <row r="1242" spans="1:21">
      <c r="A1242" s="12">
        <v>69310</v>
      </c>
      <c r="B1242" s="12">
        <v>1</v>
      </c>
      <c r="C1242" s="12">
        <v>106</v>
      </c>
      <c r="D1242" s="12"/>
      <c r="E1242" s="12">
        <v>2</v>
      </c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>
        <v>1</v>
      </c>
      <c r="Q1242" s="12">
        <v>178</v>
      </c>
      <c r="R1242" s="12">
        <v>201601</v>
      </c>
      <c r="S1242" s="12">
        <v>127</v>
      </c>
      <c r="T1242" s="12" t="s">
        <v>86</v>
      </c>
      <c r="U1242" s="12" t="s">
        <v>5193</v>
      </c>
    </row>
    <row r="1243" spans="1:21">
      <c r="A1243" s="12">
        <v>69310</v>
      </c>
      <c r="B1243" s="12">
        <v>2</v>
      </c>
      <c r="C1243" s="12">
        <v>113.5</v>
      </c>
      <c r="D1243" s="12"/>
      <c r="E1243" s="12">
        <v>3</v>
      </c>
      <c r="F1243" s="12">
        <v>4</v>
      </c>
      <c r="G1243" s="12">
        <v>1</v>
      </c>
      <c r="H1243" s="12">
        <v>6</v>
      </c>
      <c r="I1243" s="12"/>
      <c r="J1243" s="12"/>
      <c r="K1243" s="12"/>
      <c r="L1243" s="12"/>
      <c r="M1243" s="12"/>
      <c r="N1243" s="12"/>
      <c r="O1243" s="12"/>
      <c r="P1243" s="12">
        <v>1</v>
      </c>
      <c r="Q1243" s="12">
        <v>178</v>
      </c>
      <c r="R1243" s="12">
        <v>201601</v>
      </c>
      <c r="S1243" s="12">
        <v>127</v>
      </c>
      <c r="T1243" s="12" t="s">
        <v>86</v>
      </c>
      <c r="U1243" s="12" t="s">
        <v>5194</v>
      </c>
    </row>
    <row r="1244" spans="1:21">
      <c r="A1244" s="12">
        <v>69310</v>
      </c>
      <c r="B1244" s="12">
        <v>2</v>
      </c>
      <c r="C1244" s="12">
        <v>127.5</v>
      </c>
      <c r="D1244" s="12"/>
      <c r="E1244" s="12">
        <v>3</v>
      </c>
      <c r="F1244" s="12">
        <v>4</v>
      </c>
      <c r="G1244" s="12">
        <v>1</v>
      </c>
      <c r="H1244" s="12">
        <v>6</v>
      </c>
      <c r="I1244" s="12"/>
      <c r="J1244" s="12"/>
      <c r="K1244" s="12"/>
      <c r="L1244" s="12"/>
      <c r="M1244" s="12"/>
      <c r="N1244" s="12"/>
      <c r="O1244" s="12"/>
      <c r="P1244" s="12">
        <v>1</v>
      </c>
      <c r="Q1244" s="12">
        <v>178</v>
      </c>
      <c r="R1244" s="12">
        <v>201601</v>
      </c>
      <c r="S1244" s="12">
        <v>127</v>
      </c>
      <c r="T1244" s="12" t="s">
        <v>86</v>
      </c>
      <c r="U1244" s="12" t="s">
        <v>5195</v>
      </c>
    </row>
    <row r="1245" spans="1:21">
      <c r="A1245" s="12">
        <v>69310</v>
      </c>
      <c r="B1245" s="12">
        <v>2</v>
      </c>
      <c r="C1245" s="12">
        <v>121</v>
      </c>
      <c r="D1245" s="12"/>
      <c r="E1245" s="12">
        <v>3</v>
      </c>
      <c r="F1245" s="12">
        <v>4</v>
      </c>
      <c r="G1245" s="12">
        <v>1</v>
      </c>
      <c r="H1245" s="12">
        <v>6</v>
      </c>
      <c r="I1245" s="12"/>
      <c r="J1245" s="12"/>
      <c r="K1245" s="12"/>
      <c r="L1245" s="12"/>
      <c r="M1245" s="12"/>
      <c r="N1245" s="12"/>
      <c r="O1245" s="12"/>
      <c r="P1245" s="12">
        <v>1</v>
      </c>
      <c r="Q1245" s="12">
        <v>178</v>
      </c>
      <c r="R1245" s="12">
        <v>201601</v>
      </c>
      <c r="S1245" s="12">
        <v>127</v>
      </c>
      <c r="T1245" s="12" t="s">
        <v>86</v>
      </c>
      <c r="U1245" s="12" t="s">
        <v>5196</v>
      </c>
    </row>
    <row r="1246" spans="1:21">
      <c r="A1246" s="12">
        <v>69310</v>
      </c>
      <c r="B1246" s="12">
        <v>2</v>
      </c>
      <c r="C1246" s="12">
        <v>127</v>
      </c>
      <c r="D1246" s="12"/>
      <c r="E1246" s="12">
        <v>3</v>
      </c>
      <c r="F1246" s="12">
        <v>4</v>
      </c>
      <c r="G1246" s="12">
        <v>1</v>
      </c>
      <c r="H1246" s="12">
        <v>6</v>
      </c>
      <c r="I1246" s="12"/>
      <c r="J1246" s="12"/>
      <c r="K1246" s="12"/>
      <c r="L1246" s="12"/>
      <c r="M1246" s="12"/>
      <c r="N1246" s="12"/>
      <c r="O1246" s="12"/>
      <c r="P1246" s="12">
        <v>1</v>
      </c>
      <c r="Q1246" s="12">
        <v>178</v>
      </c>
      <c r="R1246" s="12">
        <v>201601</v>
      </c>
      <c r="S1246" s="12">
        <v>127</v>
      </c>
      <c r="T1246" s="12" t="s">
        <v>86</v>
      </c>
      <c r="U1246" s="12" t="s">
        <v>5197</v>
      </c>
    </row>
    <row r="1247" spans="1:21">
      <c r="A1247" s="12">
        <v>69310</v>
      </c>
      <c r="B1247" s="12">
        <v>2</v>
      </c>
      <c r="C1247" s="12">
        <v>109.5</v>
      </c>
      <c r="D1247" s="12"/>
      <c r="E1247" s="12">
        <v>3</v>
      </c>
      <c r="F1247" s="12">
        <v>4</v>
      </c>
      <c r="G1247" s="12">
        <v>1</v>
      </c>
      <c r="H1247" s="12">
        <v>6</v>
      </c>
      <c r="I1247" s="12"/>
      <c r="J1247" s="12"/>
      <c r="K1247" s="12"/>
      <c r="L1247" s="12"/>
      <c r="M1247" s="12"/>
      <c r="N1247" s="12"/>
      <c r="O1247" s="12"/>
      <c r="P1247" s="12">
        <v>1</v>
      </c>
      <c r="Q1247" s="12">
        <v>178</v>
      </c>
      <c r="R1247" s="12">
        <v>201601</v>
      </c>
      <c r="S1247" s="12">
        <v>127</v>
      </c>
      <c r="T1247" s="12" t="s">
        <v>86</v>
      </c>
      <c r="U1247" s="12" t="s">
        <v>5198</v>
      </c>
    </row>
    <row r="1248" spans="1:21">
      <c r="A1248" s="12">
        <v>69310</v>
      </c>
      <c r="B1248" s="12">
        <v>2</v>
      </c>
      <c r="C1248" s="12">
        <v>113.5</v>
      </c>
      <c r="D1248" s="12"/>
      <c r="E1248" s="12">
        <v>3</v>
      </c>
      <c r="F1248" s="12">
        <v>4</v>
      </c>
      <c r="G1248" s="12">
        <v>1</v>
      </c>
      <c r="H1248" s="12">
        <v>6</v>
      </c>
      <c r="I1248" s="12"/>
      <c r="J1248" s="12"/>
      <c r="K1248" s="12"/>
      <c r="L1248" s="12"/>
      <c r="M1248" s="12"/>
      <c r="N1248" s="12"/>
      <c r="O1248" s="12"/>
      <c r="P1248" s="12">
        <v>1</v>
      </c>
      <c r="Q1248" s="12">
        <v>178</v>
      </c>
      <c r="R1248" s="12">
        <v>201601</v>
      </c>
      <c r="S1248" s="12">
        <v>127</v>
      </c>
      <c r="T1248" s="12" t="s">
        <v>86</v>
      </c>
      <c r="U1248" s="12" t="s">
        <v>5199</v>
      </c>
    </row>
    <row r="1249" spans="1:21">
      <c r="A1249" s="12">
        <v>69310</v>
      </c>
      <c r="B1249" s="12">
        <v>2</v>
      </c>
      <c r="C1249" s="12">
        <v>105</v>
      </c>
      <c r="D1249" s="12"/>
      <c r="E1249" s="12">
        <v>3</v>
      </c>
      <c r="F1249" s="12">
        <v>4</v>
      </c>
      <c r="G1249" s="12">
        <v>1</v>
      </c>
      <c r="H1249" s="12">
        <v>5</v>
      </c>
      <c r="I1249" s="12"/>
      <c r="J1249" s="12"/>
      <c r="K1249" s="12"/>
      <c r="L1249" s="12"/>
      <c r="M1249" s="12"/>
      <c r="N1249" s="12"/>
      <c r="O1249" s="12"/>
      <c r="P1249" s="12">
        <v>1</v>
      </c>
      <c r="Q1249" s="12">
        <v>178</v>
      </c>
      <c r="R1249" s="12">
        <v>201601</v>
      </c>
      <c r="S1249" s="12">
        <v>127</v>
      </c>
      <c r="T1249" s="12" t="s">
        <v>86</v>
      </c>
      <c r="U1249" s="12" t="s">
        <v>5200</v>
      </c>
    </row>
    <row r="1250" spans="1:21">
      <c r="A1250" s="12">
        <v>69310</v>
      </c>
      <c r="B1250" s="12">
        <v>2</v>
      </c>
      <c r="C1250" s="12">
        <v>110.5</v>
      </c>
      <c r="D1250" s="12"/>
      <c r="E1250" s="12">
        <v>3</v>
      </c>
      <c r="F1250" s="12">
        <v>4</v>
      </c>
      <c r="G1250" s="12">
        <v>1</v>
      </c>
      <c r="H1250" s="12">
        <v>5</v>
      </c>
      <c r="I1250" s="12"/>
      <c r="J1250" s="12"/>
      <c r="K1250" s="12"/>
      <c r="L1250" s="12"/>
      <c r="M1250" s="12"/>
      <c r="N1250" s="12"/>
      <c r="O1250" s="12"/>
      <c r="P1250" s="12">
        <v>1</v>
      </c>
      <c r="Q1250" s="12">
        <v>178</v>
      </c>
      <c r="R1250" s="12">
        <v>201601</v>
      </c>
      <c r="S1250" s="12">
        <v>127</v>
      </c>
      <c r="T1250" s="12" t="s">
        <v>86</v>
      </c>
      <c r="U1250" s="12" t="s">
        <v>5201</v>
      </c>
    </row>
    <row r="1251" spans="1:21">
      <c r="A1251" s="12">
        <v>69310</v>
      </c>
      <c r="B1251" s="12">
        <v>2</v>
      </c>
      <c r="C1251" s="12">
        <v>120</v>
      </c>
      <c r="D1251" s="12"/>
      <c r="E1251" s="12">
        <v>3</v>
      </c>
      <c r="F1251" s="12">
        <v>4</v>
      </c>
      <c r="G1251" s="12">
        <v>1</v>
      </c>
      <c r="H1251" s="12">
        <v>5</v>
      </c>
      <c r="I1251" s="12"/>
      <c r="J1251" s="12"/>
      <c r="K1251" s="12"/>
      <c r="L1251" s="12"/>
      <c r="M1251" s="12"/>
      <c r="N1251" s="12"/>
      <c r="O1251" s="12"/>
      <c r="P1251" s="12">
        <v>1</v>
      </c>
      <c r="Q1251" s="12">
        <v>178</v>
      </c>
      <c r="R1251" s="12">
        <v>201601</v>
      </c>
      <c r="S1251" s="12">
        <v>127</v>
      </c>
      <c r="T1251" s="12" t="s">
        <v>86</v>
      </c>
      <c r="U1251" s="12" t="s">
        <v>5202</v>
      </c>
    </row>
    <row r="1252" spans="1:21">
      <c r="A1252" s="12">
        <v>69310</v>
      </c>
      <c r="B1252" s="12">
        <v>2</v>
      </c>
      <c r="C1252" s="12">
        <v>117.5</v>
      </c>
      <c r="D1252" s="12"/>
      <c r="E1252" s="12">
        <v>3</v>
      </c>
      <c r="F1252" s="12">
        <v>4</v>
      </c>
      <c r="G1252" s="12">
        <v>1</v>
      </c>
      <c r="H1252" s="12">
        <v>5</v>
      </c>
      <c r="I1252" s="12"/>
      <c r="J1252" s="12"/>
      <c r="K1252" s="12"/>
      <c r="L1252" s="12"/>
      <c r="M1252" s="12"/>
      <c r="N1252" s="12"/>
      <c r="O1252" s="12"/>
      <c r="P1252" s="12">
        <v>1</v>
      </c>
      <c r="Q1252" s="12">
        <v>178</v>
      </c>
      <c r="R1252" s="12">
        <v>201601</v>
      </c>
      <c r="S1252" s="12">
        <v>127</v>
      </c>
      <c r="T1252" s="12" t="s">
        <v>86</v>
      </c>
      <c r="U1252" s="12" t="s">
        <v>5203</v>
      </c>
    </row>
    <row r="1253" spans="1:21">
      <c r="A1253" s="12">
        <v>69310</v>
      </c>
      <c r="B1253" s="12">
        <v>2</v>
      </c>
      <c r="C1253" s="12">
        <v>128</v>
      </c>
      <c r="D1253" s="12"/>
      <c r="E1253" s="12">
        <v>3</v>
      </c>
      <c r="F1253" s="12">
        <v>0</v>
      </c>
      <c r="G1253" s="12">
        <v>0</v>
      </c>
      <c r="H1253" s="12">
        <v>1</v>
      </c>
      <c r="I1253" s="12"/>
      <c r="J1253" s="12"/>
      <c r="K1253" s="12"/>
      <c r="L1253" s="12"/>
      <c r="M1253" s="12"/>
      <c r="N1253" s="12"/>
      <c r="O1253" s="12"/>
      <c r="P1253" s="12">
        <v>1</v>
      </c>
      <c r="Q1253" s="12">
        <v>178</v>
      </c>
      <c r="R1253" s="12">
        <v>201601</v>
      </c>
      <c r="S1253" s="12">
        <v>127</v>
      </c>
      <c r="T1253" s="12" t="s">
        <v>86</v>
      </c>
      <c r="U1253" s="12" t="s">
        <v>5204</v>
      </c>
    </row>
    <row r="1254" spans="1:21">
      <c r="A1254" s="12">
        <v>69310</v>
      </c>
      <c r="B1254" s="12">
        <v>2</v>
      </c>
      <c r="C1254" s="12">
        <v>138</v>
      </c>
      <c r="D1254" s="12"/>
      <c r="E1254" s="12">
        <v>3</v>
      </c>
      <c r="F1254" s="12">
        <v>0</v>
      </c>
      <c r="G1254" s="12">
        <v>0</v>
      </c>
      <c r="H1254" s="12">
        <v>1</v>
      </c>
      <c r="I1254" s="12"/>
      <c r="J1254" s="12"/>
      <c r="K1254" s="12"/>
      <c r="L1254" s="12"/>
      <c r="M1254" s="12"/>
      <c r="N1254" s="12"/>
      <c r="O1254" s="12"/>
      <c r="P1254" s="12">
        <v>1</v>
      </c>
      <c r="Q1254" s="12">
        <v>178</v>
      </c>
      <c r="R1254" s="12">
        <v>201601</v>
      </c>
      <c r="S1254" s="12">
        <v>127</v>
      </c>
      <c r="T1254" s="12" t="s">
        <v>86</v>
      </c>
      <c r="U1254" s="12" t="s">
        <v>5205</v>
      </c>
    </row>
    <row r="1255" spans="1:21">
      <c r="A1255" s="12">
        <v>68570</v>
      </c>
      <c r="B1255" s="12">
        <v>1</v>
      </c>
      <c r="C1255" s="12"/>
      <c r="D1255" s="12">
        <v>91</v>
      </c>
      <c r="E1255" s="12">
        <v>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1</v>
      </c>
      <c r="Q1255" s="12">
        <v>178</v>
      </c>
      <c r="R1255" s="12">
        <v>201601</v>
      </c>
      <c r="S1255" s="12">
        <v>121</v>
      </c>
      <c r="T1255" s="12" t="s">
        <v>57</v>
      </c>
      <c r="U1255" s="12" t="s">
        <v>5206</v>
      </c>
    </row>
    <row r="1256" spans="1:21">
      <c r="A1256" s="12">
        <v>68570</v>
      </c>
      <c r="B1256" s="12">
        <v>1</v>
      </c>
      <c r="C1256" s="12"/>
      <c r="D1256" s="12">
        <v>95</v>
      </c>
      <c r="E1256" s="12">
        <v>2</v>
      </c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>
        <v>1</v>
      </c>
      <c r="Q1256" s="12">
        <v>178</v>
      </c>
      <c r="R1256" s="12">
        <v>201601</v>
      </c>
      <c r="S1256" s="12">
        <v>121</v>
      </c>
      <c r="T1256" s="12" t="s">
        <v>57</v>
      </c>
      <c r="U1256" s="12" t="s">
        <v>5207</v>
      </c>
    </row>
    <row r="1257" spans="1:21">
      <c r="A1257" s="12">
        <v>68570</v>
      </c>
      <c r="B1257" s="12">
        <v>1</v>
      </c>
      <c r="C1257" s="12"/>
      <c r="D1257" s="12">
        <v>112</v>
      </c>
      <c r="E1257" s="12">
        <v>2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1</v>
      </c>
      <c r="Q1257" s="12">
        <v>178</v>
      </c>
      <c r="R1257" s="12">
        <v>201601</v>
      </c>
      <c r="S1257" s="12">
        <v>121</v>
      </c>
      <c r="T1257" s="12" t="s">
        <v>57</v>
      </c>
      <c r="U1257" s="12" t="s">
        <v>5208</v>
      </c>
    </row>
    <row r="1258" spans="1:21">
      <c r="A1258" s="12">
        <v>68570</v>
      </c>
      <c r="B1258" s="12">
        <v>1</v>
      </c>
      <c r="C1258" s="12"/>
      <c r="D1258" s="12">
        <v>107</v>
      </c>
      <c r="E1258" s="12">
        <v>2</v>
      </c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>
        <v>1</v>
      </c>
      <c r="Q1258" s="12">
        <v>178</v>
      </c>
      <c r="R1258" s="12">
        <v>201601</v>
      </c>
      <c r="S1258" s="12">
        <v>121</v>
      </c>
      <c r="T1258" s="12" t="s">
        <v>57</v>
      </c>
      <c r="U1258" s="12" t="s">
        <v>5209</v>
      </c>
    </row>
    <row r="1259" spans="1:21">
      <c r="A1259" s="12">
        <v>68570</v>
      </c>
      <c r="B1259" s="12">
        <v>1</v>
      </c>
      <c r="C1259" s="12"/>
      <c r="D1259" s="12">
        <v>92</v>
      </c>
      <c r="E1259" s="12">
        <v>2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</v>
      </c>
      <c r="Q1259" s="12">
        <v>178</v>
      </c>
      <c r="R1259" s="12">
        <v>201601</v>
      </c>
      <c r="S1259" s="12">
        <v>121</v>
      </c>
      <c r="T1259" s="12" t="s">
        <v>57</v>
      </c>
      <c r="U1259" s="12" t="s">
        <v>5210</v>
      </c>
    </row>
    <row r="1260" spans="1:21">
      <c r="A1260" s="12">
        <v>69335</v>
      </c>
      <c r="B1260" s="12">
        <v>2</v>
      </c>
      <c r="C1260" s="12">
        <v>97</v>
      </c>
      <c r="D1260" s="12"/>
      <c r="E1260" s="12">
        <v>3</v>
      </c>
      <c r="F1260" s="12">
        <v>0</v>
      </c>
      <c r="G1260" s="12">
        <v>0</v>
      </c>
      <c r="H1260" s="12">
        <v>1</v>
      </c>
      <c r="I1260" s="12"/>
      <c r="J1260" s="12"/>
      <c r="K1260" s="12"/>
      <c r="L1260" s="12"/>
      <c r="M1260" s="12"/>
      <c r="N1260" s="12"/>
      <c r="O1260" s="12"/>
      <c r="P1260" s="12">
        <v>1</v>
      </c>
      <c r="Q1260" s="12">
        <v>178</v>
      </c>
      <c r="R1260" s="12">
        <v>201601</v>
      </c>
      <c r="S1260" s="12">
        <v>121</v>
      </c>
      <c r="T1260" s="12" t="s">
        <v>57</v>
      </c>
      <c r="U1260" s="12" t="s">
        <v>5211</v>
      </c>
    </row>
    <row r="1261" spans="1:21">
      <c r="A1261" s="12">
        <v>69335</v>
      </c>
      <c r="B1261" s="12">
        <v>2</v>
      </c>
      <c r="C1261" s="12">
        <v>107.5</v>
      </c>
      <c r="D1261" s="12"/>
      <c r="E1261" s="12">
        <v>3</v>
      </c>
      <c r="F1261" s="12">
        <v>0</v>
      </c>
      <c r="G1261" s="12">
        <v>0</v>
      </c>
      <c r="H1261" s="12">
        <v>1</v>
      </c>
      <c r="I1261" s="12"/>
      <c r="J1261" s="12"/>
      <c r="K1261" s="12"/>
      <c r="L1261" s="12"/>
      <c r="M1261" s="12"/>
      <c r="N1261" s="12"/>
      <c r="O1261" s="12"/>
      <c r="P1261" s="12">
        <v>1</v>
      </c>
      <c r="Q1261" s="12">
        <v>178</v>
      </c>
      <c r="R1261" s="12">
        <v>201601</v>
      </c>
      <c r="S1261" s="12">
        <v>121</v>
      </c>
      <c r="T1261" s="12" t="s">
        <v>57</v>
      </c>
      <c r="U1261" s="12" t="s">
        <v>5212</v>
      </c>
    </row>
    <row r="1262" spans="1:21">
      <c r="A1262" s="12">
        <v>69335</v>
      </c>
      <c r="B1262" s="12">
        <v>2</v>
      </c>
      <c r="C1262" s="12">
        <v>91.2</v>
      </c>
      <c r="D1262" s="12"/>
      <c r="E1262" s="12">
        <v>3</v>
      </c>
      <c r="F1262" s="12">
        <v>0</v>
      </c>
      <c r="G1262" s="12">
        <v>0</v>
      </c>
      <c r="H1262" s="12">
        <v>1</v>
      </c>
      <c r="I1262" s="12"/>
      <c r="J1262" s="12"/>
      <c r="K1262" s="12">
        <v>4</v>
      </c>
      <c r="L1262" s="12"/>
      <c r="M1262" s="12"/>
      <c r="N1262" s="12"/>
      <c r="O1262" s="12"/>
      <c r="P1262" s="12">
        <v>1</v>
      </c>
      <c r="Q1262" s="12">
        <v>178</v>
      </c>
      <c r="R1262" s="12">
        <v>201601</v>
      </c>
      <c r="S1262" s="12">
        <v>121</v>
      </c>
      <c r="T1262" s="12" t="s">
        <v>57</v>
      </c>
      <c r="U1262" s="12" t="s">
        <v>5213</v>
      </c>
    </row>
    <row r="1263" spans="1:21">
      <c r="A1263" s="12">
        <v>69335</v>
      </c>
      <c r="B1263" s="12">
        <v>2</v>
      </c>
      <c r="C1263" s="12">
        <v>73.8</v>
      </c>
      <c r="D1263" s="12"/>
      <c r="E1263" s="12">
        <v>3</v>
      </c>
      <c r="F1263" s="12">
        <v>4</v>
      </c>
      <c r="G1263" s="12">
        <v>1</v>
      </c>
      <c r="H1263" s="12">
        <v>6</v>
      </c>
      <c r="I1263" s="12"/>
      <c r="J1263" s="12"/>
      <c r="K1263" s="12"/>
      <c r="L1263" s="12"/>
      <c r="M1263" s="12"/>
      <c r="N1263" s="12"/>
      <c r="O1263" s="12"/>
      <c r="P1263" s="12">
        <v>1</v>
      </c>
      <c r="Q1263" s="12">
        <v>178</v>
      </c>
      <c r="R1263" s="12">
        <v>201601</v>
      </c>
      <c r="S1263" s="12">
        <v>121</v>
      </c>
      <c r="T1263" s="12" t="s">
        <v>57</v>
      </c>
      <c r="U1263" s="12" t="s">
        <v>5214</v>
      </c>
    </row>
    <row r="1264" spans="1:21">
      <c r="A1264" s="12">
        <v>69335</v>
      </c>
      <c r="B1264" s="12">
        <v>2</v>
      </c>
      <c r="C1264" s="12">
        <v>83</v>
      </c>
      <c r="D1264" s="12"/>
      <c r="E1264" s="12">
        <v>3</v>
      </c>
      <c r="F1264" s="12">
        <v>4</v>
      </c>
      <c r="G1264" s="12">
        <v>1</v>
      </c>
      <c r="H1264" s="12">
        <v>6</v>
      </c>
      <c r="I1264" s="12"/>
      <c r="J1264" s="12"/>
      <c r="K1264" s="12"/>
      <c r="L1264" s="12"/>
      <c r="M1264" s="12"/>
      <c r="N1264" s="12"/>
      <c r="O1264" s="12"/>
      <c r="P1264" s="12">
        <v>1</v>
      </c>
      <c r="Q1264" s="12">
        <v>178</v>
      </c>
      <c r="R1264" s="12">
        <v>201601</v>
      </c>
      <c r="S1264" s="12">
        <v>121</v>
      </c>
      <c r="T1264" s="12" t="s">
        <v>57</v>
      </c>
      <c r="U1264" s="12" t="s">
        <v>5215</v>
      </c>
    </row>
    <row r="1265" spans="1:21">
      <c r="A1265" s="12">
        <v>69335</v>
      </c>
      <c r="B1265" s="12">
        <v>2</v>
      </c>
      <c r="C1265" s="12">
        <v>100.8</v>
      </c>
      <c r="D1265" s="12"/>
      <c r="E1265" s="12">
        <v>3</v>
      </c>
      <c r="F1265" s="12">
        <v>4</v>
      </c>
      <c r="G1265" s="12">
        <v>1</v>
      </c>
      <c r="H1265" s="12">
        <v>4</v>
      </c>
      <c r="I1265" s="12"/>
      <c r="J1265" s="12"/>
      <c r="K1265" s="12"/>
      <c r="L1265" s="12"/>
      <c r="M1265" s="12"/>
      <c r="N1265" s="12"/>
      <c r="O1265" s="12"/>
      <c r="P1265" s="12">
        <v>1</v>
      </c>
      <c r="Q1265" s="12">
        <v>178</v>
      </c>
      <c r="R1265" s="12">
        <v>201601</v>
      </c>
      <c r="S1265" s="12">
        <v>121</v>
      </c>
      <c r="T1265" s="12" t="s">
        <v>57</v>
      </c>
      <c r="U1265" s="12" t="s">
        <v>5216</v>
      </c>
    </row>
    <row r="1266" spans="1:21">
      <c r="A1266" s="12">
        <v>69335</v>
      </c>
      <c r="B1266" s="12">
        <v>2</v>
      </c>
      <c r="C1266" s="12">
        <v>83.4</v>
      </c>
      <c r="D1266" s="12"/>
      <c r="E1266" s="12">
        <v>3</v>
      </c>
      <c r="F1266" s="12">
        <v>4</v>
      </c>
      <c r="G1266" s="12">
        <v>1</v>
      </c>
      <c r="H1266" s="12">
        <v>5</v>
      </c>
      <c r="I1266" s="12"/>
      <c r="J1266" s="12"/>
      <c r="K1266" s="12"/>
      <c r="L1266" s="12"/>
      <c r="M1266" s="12"/>
      <c r="N1266" s="12"/>
      <c r="O1266" s="12"/>
      <c r="P1266" s="12">
        <v>1</v>
      </c>
      <c r="Q1266" s="12">
        <v>178</v>
      </c>
      <c r="R1266" s="12">
        <v>201601</v>
      </c>
      <c r="S1266" s="12">
        <v>121</v>
      </c>
      <c r="T1266" s="12" t="s">
        <v>57</v>
      </c>
      <c r="U1266" s="12" t="s">
        <v>5217</v>
      </c>
    </row>
    <row r="1267" spans="1:21">
      <c r="A1267" s="12">
        <v>69335</v>
      </c>
      <c r="B1267" s="12">
        <v>2</v>
      </c>
      <c r="C1267" s="12">
        <v>89.5</v>
      </c>
      <c r="D1267" s="12"/>
      <c r="E1267" s="12">
        <v>3</v>
      </c>
      <c r="F1267" s="12">
        <v>4</v>
      </c>
      <c r="G1267" s="12">
        <v>1</v>
      </c>
      <c r="H1267" s="12">
        <v>5</v>
      </c>
      <c r="I1267" s="12"/>
      <c r="J1267" s="12"/>
      <c r="K1267" s="12"/>
      <c r="L1267" s="12"/>
      <c r="M1267" s="12"/>
      <c r="N1267" s="12"/>
      <c r="O1267" s="12"/>
      <c r="P1267" s="12">
        <v>1</v>
      </c>
      <c r="Q1267" s="12">
        <v>178</v>
      </c>
      <c r="R1267" s="12">
        <v>201601</v>
      </c>
      <c r="S1267" s="12">
        <v>121</v>
      </c>
      <c r="T1267" s="12" t="s">
        <v>57</v>
      </c>
      <c r="U1267" s="12" t="s">
        <v>5218</v>
      </c>
    </row>
    <row r="1268" spans="1:21">
      <c r="A1268" s="12">
        <v>69335</v>
      </c>
      <c r="B1268" s="12">
        <v>2</v>
      </c>
      <c r="C1268" s="12">
        <v>79.400000000000006</v>
      </c>
      <c r="D1268" s="12"/>
      <c r="E1268" s="12">
        <v>3</v>
      </c>
      <c r="F1268" s="12">
        <v>4</v>
      </c>
      <c r="G1268" s="12">
        <v>1</v>
      </c>
      <c r="H1268" s="12">
        <v>4</v>
      </c>
      <c r="I1268" s="12"/>
      <c r="J1268" s="12"/>
      <c r="K1268" s="12"/>
      <c r="L1268" s="12"/>
      <c r="M1268" s="12"/>
      <c r="N1268" s="12"/>
      <c r="O1268" s="12"/>
      <c r="P1268" s="12">
        <v>1</v>
      </c>
      <c r="Q1268" s="12">
        <v>178</v>
      </c>
      <c r="R1268" s="12">
        <v>201601</v>
      </c>
      <c r="S1268" s="12">
        <v>121</v>
      </c>
      <c r="T1268" s="12" t="s">
        <v>57</v>
      </c>
      <c r="U1268" s="12" t="s">
        <v>5219</v>
      </c>
    </row>
    <row r="1269" spans="1:21">
      <c r="A1269" s="12">
        <v>69335</v>
      </c>
      <c r="B1269" s="12">
        <v>2</v>
      </c>
      <c r="C1269" s="12">
        <v>80</v>
      </c>
      <c r="D1269" s="12"/>
      <c r="E1269" s="12">
        <v>3</v>
      </c>
      <c r="F1269" s="12">
        <v>4</v>
      </c>
      <c r="G1269" s="12">
        <v>1</v>
      </c>
      <c r="H1269" s="12">
        <v>4</v>
      </c>
      <c r="I1269" s="12"/>
      <c r="J1269" s="12"/>
      <c r="K1269" s="12"/>
      <c r="L1269" s="12"/>
      <c r="M1269" s="12"/>
      <c r="N1269" s="12"/>
      <c r="O1269" s="12"/>
      <c r="P1269" s="12">
        <v>1</v>
      </c>
      <c r="Q1269" s="12">
        <v>178</v>
      </c>
      <c r="R1269" s="12">
        <v>201601</v>
      </c>
      <c r="S1269" s="12">
        <v>121</v>
      </c>
      <c r="T1269" s="12" t="s">
        <v>57</v>
      </c>
      <c r="U1269" s="12" t="s">
        <v>5220</v>
      </c>
    </row>
    <row r="1270" spans="1:21">
      <c r="A1270" s="12">
        <v>69335</v>
      </c>
      <c r="B1270" s="12">
        <v>2</v>
      </c>
      <c r="C1270" s="12">
        <v>85.2</v>
      </c>
      <c r="D1270" s="12"/>
      <c r="E1270" s="12">
        <v>3</v>
      </c>
      <c r="F1270" s="12">
        <v>4</v>
      </c>
      <c r="G1270" s="12">
        <v>1</v>
      </c>
      <c r="H1270" s="12">
        <v>4</v>
      </c>
      <c r="I1270" s="12"/>
      <c r="J1270" s="12"/>
      <c r="K1270" s="12"/>
      <c r="L1270" s="12"/>
      <c r="M1270" s="12"/>
      <c r="N1270" s="12"/>
      <c r="O1270" s="12"/>
      <c r="P1270" s="12">
        <v>1</v>
      </c>
      <c r="Q1270" s="12">
        <v>178</v>
      </c>
      <c r="R1270" s="12">
        <v>201601</v>
      </c>
      <c r="S1270" s="12">
        <v>121</v>
      </c>
      <c r="T1270" s="12" t="s">
        <v>57</v>
      </c>
      <c r="U1270" s="12" t="s">
        <v>5221</v>
      </c>
    </row>
    <row r="1271" spans="1:21">
      <c r="A1271" s="12">
        <v>69335</v>
      </c>
      <c r="B1271" s="12">
        <v>2</v>
      </c>
      <c r="C1271" s="12">
        <v>75.7</v>
      </c>
      <c r="D1271" s="12"/>
      <c r="E1271" s="12">
        <v>3</v>
      </c>
      <c r="F1271" s="12">
        <v>4</v>
      </c>
      <c r="G1271" s="12">
        <v>1</v>
      </c>
      <c r="H1271" s="12">
        <v>5</v>
      </c>
      <c r="I1271" s="12"/>
      <c r="J1271" s="12"/>
      <c r="K1271" s="12"/>
      <c r="L1271" s="12"/>
      <c r="M1271" s="12"/>
      <c r="N1271" s="12"/>
      <c r="O1271" s="12"/>
      <c r="P1271" s="12">
        <v>1</v>
      </c>
      <c r="Q1271" s="12">
        <v>178</v>
      </c>
      <c r="R1271" s="12">
        <v>201601</v>
      </c>
      <c r="S1271" s="12">
        <v>121</v>
      </c>
      <c r="T1271" s="12" t="s">
        <v>57</v>
      </c>
      <c r="U1271" s="12" t="s">
        <v>5222</v>
      </c>
    </row>
    <row r="1272" spans="1:21">
      <c r="A1272" s="12">
        <v>69335</v>
      </c>
      <c r="B1272" s="12">
        <v>2</v>
      </c>
      <c r="C1272" s="12">
        <v>75.7</v>
      </c>
      <c r="D1272" s="12"/>
      <c r="E1272" s="12">
        <v>3</v>
      </c>
      <c r="F1272" s="12">
        <v>4</v>
      </c>
      <c r="G1272" s="12">
        <v>1</v>
      </c>
      <c r="H1272" s="12">
        <v>5</v>
      </c>
      <c r="I1272" s="12"/>
      <c r="J1272" s="12"/>
      <c r="K1272" s="12"/>
      <c r="L1272" s="12"/>
      <c r="M1272" s="12"/>
      <c r="N1272" s="12"/>
      <c r="O1272" s="12"/>
      <c r="P1272" s="12">
        <v>1</v>
      </c>
      <c r="Q1272" s="12">
        <v>178</v>
      </c>
      <c r="R1272" s="12">
        <v>201601</v>
      </c>
      <c r="S1272" s="12">
        <v>121</v>
      </c>
      <c r="T1272" s="12" t="s">
        <v>57</v>
      </c>
      <c r="U1272" s="12" t="s">
        <v>5223</v>
      </c>
    </row>
    <row r="1273" spans="1:21">
      <c r="A1273" s="12">
        <v>68570</v>
      </c>
      <c r="B1273" s="12">
        <v>1</v>
      </c>
      <c r="C1273" s="12"/>
      <c r="D1273" s="12">
        <v>116.5</v>
      </c>
      <c r="E1273" s="12">
        <v>2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10.04217</v>
      </c>
      <c r="Q1273" s="12">
        <v>178</v>
      </c>
      <c r="R1273" s="12">
        <v>201601</v>
      </c>
      <c r="S1273" s="12">
        <v>126</v>
      </c>
      <c r="T1273" s="12" t="s">
        <v>87</v>
      </c>
      <c r="U1273" s="12" t="s">
        <v>5224</v>
      </c>
    </row>
    <row r="1274" spans="1:21">
      <c r="A1274" s="12">
        <v>68570</v>
      </c>
      <c r="B1274" s="12">
        <v>1</v>
      </c>
      <c r="C1274" s="12"/>
      <c r="D1274" s="12">
        <v>116.5</v>
      </c>
      <c r="E1274" s="12">
        <v>2</v>
      </c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>
        <v>10.04217</v>
      </c>
      <c r="Q1274" s="12">
        <v>178</v>
      </c>
      <c r="R1274" s="12">
        <v>201601</v>
      </c>
      <c r="S1274" s="12">
        <v>126</v>
      </c>
      <c r="T1274" s="12" t="s">
        <v>87</v>
      </c>
      <c r="U1274" s="12" t="s">
        <v>5225</v>
      </c>
    </row>
    <row r="1275" spans="1:21">
      <c r="A1275" s="12">
        <v>68570</v>
      </c>
      <c r="B1275" s="12">
        <v>1</v>
      </c>
      <c r="C1275" s="12"/>
      <c r="D1275" s="12">
        <v>117.5</v>
      </c>
      <c r="E1275" s="12">
        <v>1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10.04217</v>
      </c>
      <c r="Q1275" s="12">
        <v>178</v>
      </c>
      <c r="R1275" s="12">
        <v>201601</v>
      </c>
      <c r="S1275" s="12">
        <v>126</v>
      </c>
      <c r="T1275" s="12" t="s">
        <v>87</v>
      </c>
      <c r="U1275" s="12" t="s">
        <v>5226</v>
      </c>
    </row>
    <row r="1276" spans="1:21">
      <c r="A1276" s="12">
        <v>68570</v>
      </c>
      <c r="B1276" s="12">
        <v>1</v>
      </c>
      <c r="C1276" s="12"/>
      <c r="D1276" s="12">
        <v>102.5</v>
      </c>
      <c r="E1276" s="12">
        <v>1</v>
      </c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>
        <v>10.04217</v>
      </c>
      <c r="Q1276" s="12">
        <v>178</v>
      </c>
      <c r="R1276" s="12">
        <v>201601</v>
      </c>
      <c r="S1276" s="12">
        <v>126</v>
      </c>
      <c r="T1276" s="12" t="s">
        <v>87</v>
      </c>
      <c r="U1276" s="12" t="s">
        <v>5227</v>
      </c>
    </row>
    <row r="1277" spans="1:21">
      <c r="A1277" s="12">
        <v>68570</v>
      </c>
      <c r="B1277" s="12">
        <v>1</v>
      </c>
      <c r="C1277" s="12"/>
      <c r="D1277" s="12">
        <v>133.5</v>
      </c>
      <c r="E1277" s="12">
        <v>1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10.04217</v>
      </c>
      <c r="Q1277" s="12">
        <v>178</v>
      </c>
      <c r="R1277" s="12">
        <v>201601</v>
      </c>
      <c r="S1277" s="12">
        <v>126</v>
      </c>
      <c r="T1277" s="12" t="s">
        <v>87</v>
      </c>
      <c r="U1277" s="12" t="s">
        <v>5228</v>
      </c>
    </row>
    <row r="1278" spans="1:21">
      <c r="A1278" s="12">
        <v>68570</v>
      </c>
      <c r="B1278" s="12">
        <v>1</v>
      </c>
      <c r="C1278" s="12"/>
      <c r="D1278" s="12">
        <v>130</v>
      </c>
      <c r="E1278" s="12">
        <v>1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>
        <v>10.04217</v>
      </c>
      <c r="Q1278" s="12">
        <v>178</v>
      </c>
      <c r="R1278" s="12">
        <v>201601</v>
      </c>
      <c r="S1278" s="12">
        <v>126</v>
      </c>
      <c r="T1278" s="12" t="s">
        <v>87</v>
      </c>
      <c r="U1278" s="12" t="s">
        <v>5229</v>
      </c>
    </row>
    <row r="1279" spans="1:21">
      <c r="A1279" s="12">
        <v>68570</v>
      </c>
      <c r="B1279" s="12">
        <v>1</v>
      </c>
      <c r="C1279" s="12"/>
      <c r="D1279" s="12">
        <v>122.5</v>
      </c>
      <c r="E1279" s="12">
        <v>1</v>
      </c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10.04217</v>
      </c>
      <c r="Q1279" s="12">
        <v>178</v>
      </c>
      <c r="R1279" s="12">
        <v>201601</v>
      </c>
      <c r="S1279" s="12">
        <v>126</v>
      </c>
      <c r="T1279" s="12" t="s">
        <v>87</v>
      </c>
      <c r="U1279" s="12" t="s">
        <v>5230</v>
      </c>
    </row>
    <row r="1280" spans="1:21">
      <c r="A1280" s="12">
        <v>68570</v>
      </c>
      <c r="B1280" s="12">
        <v>1</v>
      </c>
      <c r="C1280" s="12"/>
      <c r="D1280" s="12">
        <v>42.5</v>
      </c>
      <c r="E1280" s="12">
        <v>1</v>
      </c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>
        <v>10.04217</v>
      </c>
      <c r="Q1280" s="12">
        <v>178</v>
      </c>
      <c r="R1280" s="12">
        <v>201601</v>
      </c>
      <c r="S1280" s="12">
        <v>126</v>
      </c>
      <c r="T1280" s="12" t="s">
        <v>87</v>
      </c>
      <c r="U1280" s="12" t="s">
        <v>5231</v>
      </c>
    </row>
    <row r="1281" spans="1:21">
      <c r="A1281" s="12">
        <v>68570</v>
      </c>
      <c r="B1281" s="12">
        <v>1</v>
      </c>
      <c r="C1281" s="12"/>
      <c r="D1281" s="12">
        <v>42</v>
      </c>
      <c r="E1281" s="12">
        <v>1</v>
      </c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10.04217</v>
      </c>
      <c r="Q1281" s="12">
        <v>178</v>
      </c>
      <c r="R1281" s="12">
        <v>201601</v>
      </c>
      <c r="S1281" s="12">
        <v>126</v>
      </c>
      <c r="T1281" s="12" t="s">
        <v>87</v>
      </c>
      <c r="U1281" s="12" t="s">
        <v>5232</v>
      </c>
    </row>
    <row r="1282" spans="1:21">
      <c r="A1282" s="12">
        <v>68570</v>
      </c>
      <c r="B1282" s="12">
        <v>1</v>
      </c>
      <c r="C1282" s="12"/>
      <c r="D1282" s="12">
        <v>128</v>
      </c>
      <c r="E1282" s="12">
        <v>1</v>
      </c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>
        <v>10.04217</v>
      </c>
      <c r="Q1282" s="12">
        <v>178</v>
      </c>
      <c r="R1282" s="12">
        <v>201601</v>
      </c>
      <c r="S1282" s="12">
        <v>126</v>
      </c>
      <c r="T1282" s="12" t="s">
        <v>87</v>
      </c>
      <c r="U1282" s="12" t="s">
        <v>5233</v>
      </c>
    </row>
    <row r="1283" spans="1:21">
      <c r="A1283" s="12">
        <v>68570</v>
      </c>
      <c r="B1283" s="12">
        <v>1</v>
      </c>
      <c r="C1283" s="12"/>
      <c r="D1283" s="12">
        <v>102.5</v>
      </c>
      <c r="E1283" s="12">
        <v>1</v>
      </c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10.04217</v>
      </c>
      <c r="Q1283" s="12">
        <v>178</v>
      </c>
      <c r="R1283" s="12">
        <v>201601</v>
      </c>
      <c r="S1283" s="12">
        <v>126</v>
      </c>
      <c r="T1283" s="12" t="s">
        <v>87</v>
      </c>
      <c r="U1283" s="12" t="s">
        <v>5234</v>
      </c>
    </row>
    <row r="1284" spans="1:21">
      <c r="A1284" s="12">
        <v>68570</v>
      </c>
      <c r="B1284" s="12">
        <v>1</v>
      </c>
      <c r="C1284" s="12"/>
      <c r="D1284" s="12">
        <v>113.1</v>
      </c>
      <c r="E1284" s="12">
        <v>1</v>
      </c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>
        <v>10.04217</v>
      </c>
      <c r="Q1284" s="12">
        <v>178</v>
      </c>
      <c r="R1284" s="12">
        <v>201601</v>
      </c>
      <c r="S1284" s="12">
        <v>126</v>
      </c>
      <c r="T1284" s="12" t="s">
        <v>87</v>
      </c>
      <c r="U1284" s="12" t="s">
        <v>5235</v>
      </c>
    </row>
    <row r="1285" spans="1:21">
      <c r="A1285" s="12">
        <v>68570</v>
      </c>
      <c r="B1285" s="12">
        <v>1</v>
      </c>
      <c r="C1285" s="12"/>
      <c r="D1285" s="12">
        <v>100</v>
      </c>
      <c r="E1285" s="12">
        <v>1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10.04217</v>
      </c>
      <c r="Q1285" s="12">
        <v>178</v>
      </c>
      <c r="R1285" s="12">
        <v>201601</v>
      </c>
      <c r="S1285" s="12">
        <v>126</v>
      </c>
      <c r="T1285" s="12" t="s">
        <v>87</v>
      </c>
      <c r="U1285" s="12" t="s">
        <v>5236</v>
      </c>
    </row>
    <row r="1286" spans="1:21">
      <c r="A1286" s="12">
        <v>68570</v>
      </c>
      <c r="B1286" s="12">
        <v>1</v>
      </c>
      <c r="C1286" s="12"/>
      <c r="D1286" s="12">
        <v>118.5</v>
      </c>
      <c r="E1286" s="12">
        <v>1</v>
      </c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>
        <v>10.04217</v>
      </c>
      <c r="Q1286" s="12">
        <v>178</v>
      </c>
      <c r="R1286" s="12">
        <v>201601</v>
      </c>
      <c r="S1286" s="12">
        <v>126</v>
      </c>
      <c r="T1286" s="12" t="s">
        <v>87</v>
      </c>
      <c r="U1286" s="12" t="s">
        <v>5237</v>
      </c>
    </row>
    <row r="1287" spans="1:21">
      <c r="A1287" s="12">
        <v>68570</v>
      </c>
      <c r="B1287" s="12">
        <v>1</v>
      </c>
      <c r="C1287" s="12"/>
      <c r="D1287" s="12">
        <v>40</v>
      </c>
      <c r="E1287" s="12">
        <v>2</v>
      </c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10.04217</v>
      </c>
      <c r="Q1287" s="12">
        <v>178</v>
      </c>
      <c r="R1287" s="12">
        <v>201601</v>
      </c>
      <c r="S1287" s="12">
        <v>126</v>
      </c>
      <c r="T1287" s="12" t="s">
        <v>87</v>
      </c>
      <c r="U1287" s="12" t="s">
        <v>5238</v>
      </c>
    </row>
    <row r="1288" spans="1:21">
      <c r="A1288" s="12">
        <v>68570</v>
      </c>
      <c r="B1288" s="12">
        <v>1</v>
      </c>
      <c r="C1288" s="12"/>
      <c r="D1288" s="12">
        <v>36.200000000000003</v>
      </c>
      <c r="E1288" s="12">
        <v>2</v>
      </c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>
        <v>10.04217</v>
      </c>
      <c r="Q1288" s="12">
        <v>178</v>
      </c>
      <c r="R1288" s="12">
        <v>201601</v>
      </c>
      <c r="S1288" s="12">
        <v>126</v>
      </c>
      <c r="T1288" s="12" t="s">
        <v>87</v>
      </c>
      <c r="U1288" s="12" t="s">
        <v>5239</v>
      </c>
    </row>
    <row r="1289" spans="1:21">
      <c r="A1289" s="12">
        <v>68570</v>
      </c>
      <c r="B1289" s="12">
        <v>1</v>
      </c>
      <c r="C1289" s="12"/>
      <c r="D1289" s="12">
        <v>55.2</v>
      </c>
      <c r="E1289" s="12">
        <v>2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10.04217</v>
      </c>
      <c r="Q1289" s="12">
        <v>178</v>
      </c>
      <c r="R1289" s="12">
        <v>201601</v>
      </c>
      <c r="S1289" s="12">
        <v>126</v>
      </c>
      <c r="T1289" s="12" t="s">
        <v>87</v>
      </c>
      <c r="U1289" s="12" t="s">
        <v>5240</v>
      </c>
    </row>
    <row r="1290" spans="1:21">
      <c r="A1290" s="12">
        <v>68570</v>
      </c>
      <c r="B1290" s="12">
        <v>1</v>
      </c>
      <c r="C1290" s="12"/>
      <c r="D1290" s="12">
        <v>46.4</v>
      </c>
      <c r="E1290" s="12">
        <v>2</v>
      </c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>
        <v>10.04217</v>
      </c>
      <c r="Q1290" s="12">
        <v>178</v>
      </c>
      <c r="R1290" s="12">
        <v>201601</v>
      </c>
      <c r="S1290" s="12">
        <v>126</v>
      </c>
      <c r="T1290" s="12" t="s">
        <v>87</v>
      </c>
      <c r="U1290" s="12" t="s">
        <v>5241</v>
      </c>
    </row>
    <row r="1291" spans="1:21">
      <c r="A1291" s="12">
        <v>68570</v>
      </c>
      <c r="B1291" s="12">
        <v>1</v>
      </c>
      <c r="C1291" s="12"/>
      <c r="D1291" s="12">
        <v>85.5</v>
      </c>
      <c r="E1291" s="12">
        <v>2</v>
      </c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10.04217</v>
      </c>
      <c r="Q1291" s="12">
        <v>178</v>
      </c>
      <c r="R1291" s="12">
        <v>201601</v>
      </c>
      <c r="S1291" s="12">
        <v>126</v>
      </c>
      <c r="T1291" s="12" t="s">
        <v>87</v>
      </c>
      <c r="U1291" s="12" t="s">
        <v>5242</v>
      </c>
    </row>
    <row r="1292" spans="1:21">
      <c r="A1292" s="12">
        <v>68570</v>
      </c>
      <c r="B1292" s="12">
        <v>1</v>
      </c>
      <c r="C1292" s="12"/>
      <c r="D1292" s="12">
        <v>102</v>
      </c>
      <c r="E1292" s="12">
        <v>2</v>
      </c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>
        <v>10.04217</v>
      </c>
      <c r="Q1292" s="12">
        <v>178</v>
      </c>
      <c r="R1292" s="12">
        <v>201601</v>
      </c>
      <c r="S1292" s="12">
        <v>126</v>
      </c>
      <c r="T1292" s="12" t="s">
        <v>87</v>
      </c>
      <c r="U1292" s="12" t="s">
        <v>5243</v>
      </c>
    </row>
    <row r="1293" spans="1:21">
      <c r="A1293" s="12">
        <v>68570</v>
      </c>
      <c r="B1293" s="12">
        <v>2</v>
      </c>
      <c r="C1293" s="12"/>
      <c r="D1293" s="12">
        <v>64.5</v>
      </c>
      <c r="E1293" s="12">
        <v>2</v>
      </c>
      <c r="F1293" s="12">
        <v>4</v>
      </c>
      <c r="G1293" s="12">
        <v>1</v>
      </c>
      <c r="H1293" s="12">
        <v>6</v>
      </c>
      <c r="I1293" s="12"/>
      <c r="J1293" s="12"/>
      <c r="K1293" s="12"/>
      <c r="L1293" s="12"/>
      <c r="M1293" s="12"/>
      <c r="N1293" s="12"/>
      <c r="O1293" s="12"/>
      <c r="P1293" s="12">
        <v>31.20721</v>
      </c>
      <c r="Q1293" s="12">
        <v>178</v>
      </c>
      <c r="R1293" s="12">
        <v>201601</v>
      </c>
      <c r="S1293" s="12">
        <v>126</v>
      </c>
      <c r="T1293" s="12" t="s">
        <v>87</v>
      </c>
      <c r="U1293" s="12" t="s">
        <v>5244</v>
      </c>
    </row>
    <row r="1294" spans="1:21">
      <c r="A1294" s="12">
        <v>68570</v>
      </c>
      <c r="B1294" s="12">
        <v>2</v>
      </c>
      <c r="C1294" s="12"/>
      <c r="D1294" s="12">
        <v>70</v>
      </c>
      <c r="E1294" s="12">
        <v>2</v>
      </c>
      <c r="F1294" s="12">
        <v>4</v>
      </c>
      <c r="G1294" s="12">
        <v>1</v>
      </c>
      <c r="H1294" s="12">
        <v>6</v>
      </c>
      <c r="I1294" s="12"/>
      <c r="J1294" s="12"/>
      <c r="K1294" s="12"/>
      <c r="L1294" s="12"/>
      <c r="M1294" s="12"/>
      <c r="N1294" s="12"/>
      <c r="O1294" s="12"/>
      <c r="P1294" s="12">
        <v>31.20721</v>
      </c>
      <c r="Q1294" s="12">
        <v>178</v>
      </c>
      <c r="R1294" s="12">
        <v>201601</v>
      </c>
      <c r="S1294" s="12">
        <v>126</v>
      </c>
      <c r="T1294" s="12" t="s">
        <v>87</v>
      </c>
      <c r="U1294" s="12" t="s">
        <v>5245</v>
      </c>
    </row>
    <row r="1295" spans="1:21">
      <c r="A1295" s="12">
        <v>68570</v>
      </c>
      <c r="B1295" s="12">
        <v>2</v>
      </c>
      <c r="C1295" s="12"/>
      <c r="D1295" s="12">
        <v>70</v>
      </c>
      <c r="E1295" s="12">
        <v>2</v>
      </c>
      <c r="F1295" s="12">
        <v>4</v>
      </c>
      <c r="G1295" s="12">
        <v>1</v>
      </c>
      <c r="H1295" s="12">
        <v>6</v>
      </c>
      <c r="I1295" s="12"/>
      <c r="J1295" s="12"/>
      <c r="K1295" s="12"/>
      <c r="L1295" s="12"/>
      <c r="M1295" s="12"/>
      <c r="N1295" s="12"/>
      <c r="O1295" s="12"/>
      <c r="P1295" s="12">
        <v>31.20721</v>
      </c>
      <c r="Q1295" s="12">
        <v>178</v>
      </c>
      <c r="R1295" s="12">
        <v>201601</v>
      </c>
      <c r="S1295" s="12">
        <v>126</v>
      </c>
      <c r="T1295" s="12" t="s">
        <v>87</v>
      </c>
      <c r="U1295" s="12" t="s">
        <v>5246</v>
      </c>
    </row>
    <row r="1296" spans="1:21">
      <c r="A1296" s="12">
        <v>68570</v>
      </c>
      <c r="B1296" s="12">
        <v>2</v>
      </c>
      <c r="C1296" s="12"/>
      <c r="D1296" s="12">
        <v>77</v>
      </c>
      <c r="E1296" s="12">
        <v>2</v>
      </c>
      <c r="F1296" s="12">
        <v>4</v>
      </c>
      <c r="G1296" s="12">
        <v>1</v>
      </c>
      <c r="H1296" s="12">
        <v>6</v>
      </c>
      <c r="I1296" s="12"/>
      <c r="J1296" s="12"/>
      <c r="K1296" s="12"/>
      <c r="L1296" s="12"/>
      <c r="M1296" s="12"/>
      <c r="N1296" s="12"/>
      <c r="O1296" s="12"/>
      <c r="P1296" s="12">
        <v>31.20721</v>
      </c>
      <c r="Q1296" s="12">
        <v>178</v>
      </c>
      <c r="R1296" s="12">
        <v>201601</v>
      </c>
      <c r="S1296" s="12">
        <v>126</v>
      </c>
      <c r="T1296" s="12" t="s">
        <v>87</v>
      </c>
      <c r="U1296" s="12" t="s">
        <v>5247</v>
      </c>
    </row>
    <row r="1297" spans="1:21">
      <c r="A1297" s="12">
        <v>68570</v>
      </c>
      <c r="B1297" s="12">
        <v>2</v>
      </c>
      <c r="C1297" s="12"/>
      <c r="D1297" s="12">
        <v>67</v>
      </c>
      <c r="E1297" s="12">
        <v>2</v>
      </c>
      <c r="F1297" s="12">
        <v>4</v>
      </c>
      <c r="G1297" s="12">
        <v>1</v>
      </c>
      <c r="H1297" s="12">
        <v>6</v>
      </c>
      <c r="I1297" s="12"/>
      <c r="J1297" s="12"/>
      <c r="K1297" s="12"/>
      <c r="L1297" s="12"/>
      <c r="M1297" s="12"/>
      <c r="N1297" s="12"/>
      <c r="O1297" s="12"/>
      <c r="P1297" s="12">
        <v>31.20721</v>
      </c>
      <c r="Q1297" s="12">
        <v>178</v>
      </c>
      <c r="R1297" s="12">
        <v>201601</v>
      </c>
      <c r="S1297" s="12">
        <v>126</v>
      </c>
      <c r="T1297" s="12" t="s">
        <v>87</v>
      </c>
      <c r="U1297" s="12" t="s">
        <v>5248</v>
      </c>
    </row>
    <row r="1298" spans="1:21">
      <c r="A1298" s="12">
        <v>68570</v>
      </c>
      <c r="B1298" s="12">
        <v>2</v>
      </c>
      <c r="C1298" s="12"/>
      <c r="D1298" s="12">
        <v>72</v>
      </c>
      <c r="E1298" s="12">
        <v>2</v>
      </c>
      <c r="F1298" s="12">
        <v>4</v>
      </c>
      <c r="G1298" s="12">
        <v>1</v>
      </c>
      <c r="H1298" s="12">
        <v>6</v>
      </c>
      <c r="I1298" s="12"/>
      <c r="J1298" s="12"/>
      <c r="K1298" s="12"/>
      <c r="L1298" s="12"/>
      <c r="M1298" s="12"/>
      <c r="N1298" s="12"/>
      <c r="O1298" s="12"/>
      <c r="P1298" s="12">
        <v>31.20721</v>
      </c>
      <c r="Q1298" s="12">
        <v>178</v>
      </c>
      <c r="R1298" s="12">
        <v>201601</v>
      </c>
      <c r="S1298" s="12">
        <v>126</v>
      </c>
      <c r="T1298" s="12" t="s">
        <v>87</v>
      </c>
      <c r="U1298" s="12" t="s">
        <v>5249</v>
      </c>
    </row>
    <row r="1299" spans="1:21">
      <c r="A1299" s="12">
        <v>68570</v>
      </c>
      <c r="B1299" s="12">
        <v>2</v>
      </c>
      <c r="C1299" s="12"/>
      <c r="D1299" s="12">
        <v>73</v>
      </c>
      <c r="E1299" s="12">
        <v>2</v>
      </c>
      <c r="F1299" s="12">
        <v>4</v>
      </c>
      <c r="G1299" s="12">
        <v>1</v>
      </c>
      <c r="H1299" s="12">
        <v>6</v>
      </c>
      <c r="I1299" s="12"/>
      <c r="J1299" s="12"/>
      <c r="K1299" s="12"/>
      <c r="L1299" s="12"/>
      <c r="M1299" s="12"/>
      <c r="N1299" s="12"/>
      <c r="O1299" s="12"/>
      <c r="P1299" s="12">
        <v>31.20721</v>
      </c>
      <c r="Q1299" s="12">
        <v>178</v>
      </c>
      <c r="R1299" s="12">
        <v>201601</v>
      </c>
      <c r="S1299" s="12">
        <v>126</v>
      </c>
      <c r="T1299" s="12" t="s">
        <v>87</v>
      </c>
      <c r="U1299" s="12" t="s">
        <v>5250</v>
      </c>
    </row>
    <row r="1300" spans="1:21">
      <c r="A1300" s="12">
        <v>68570</v>
      </c>
      <c r="B1300" s="12">
        <v>2</v>
      </c>
      <c r="C1300" s="12"/>
      <c r="D1300" s="12">
        <v>67.5</v>
      </c>
      <c r="E1300" s="12">
        <v>2</v>
      </c>
      <c r="F1300" s="12">
        <v>4</v>
      </c>
      <c r="G1300" s="12">
        <v>1</v>
      </c>
      <c r="H1300" s="12">
        <v>6</v>
      </c>
      <c r="I1300" s="12"/>
      <c r="J1300" s="12"/>
      <c r="K1300" s="12"/>
      <c r="L1300" s="12"/>
      <c r="M1300" s="12"/>
      <c r="N1300" s="12"/>
      <c r="O1300" s="12"/>
      <c r="P1300" s="12">
        <v>31.20721</v>
      </c>
      <c r="Q1300" s="12">
        <v>178</v>
      </c>
      <c r="R1300" s="12">
        <v>201601</v>
      </c>
      <c r="S1300" s="12">
        <v>126</v>
      </c>
      <c r="T1300" s="12" t="s">
        <v>87</v>
      </c>
      <c r="U1300" s="12" t="s">
        <v>5251</v>
      </c>
    </row>
    <row r="1301" spans="1:21">
      <c r="A1301" s="12">
        <v>68570</v>
      </c>
      <c r="B1301" s="12">
        <v>2</v>
      </c>
      <c r="C1301" s="12"/>
      <c r="D1301" s="12">
        <v>72</v>
      </c>
      <c r="E1301" s="12">
        <v>2</v>
      </c>
      <c r="F1301" s="12">
        <v>4</v>
      </c>
      <c r="G1301" s="12">
        <v>1</v>
      </c>
      <c r="H1301" s="12">
        <v>6</v>
      </c>
      <c r="I1301" s="12"/>
      <c r="J1301" s="12"/>
      <c r="K1301" s="12"/>
      <c r="L1301" s="12"/>
      <c r="M1301" s="12"/>
      <c r="N1301" s="12"/>
      <c r="O1301" s="12"/>
      <c r="P1301" s="12">
        <v>31.20721</v>
      </c>
      <c r="Q1301" s="12">
        <v>178</v>
      </c>
      <c r="R1301" s="12">
        <v>201601</v>
      </c>
      <c r="S1301" s="12">
        <v>126</v>
      </c>
      <c r="T1301" s="12" t="s">
        <v>87</v>
      </c>
      <c r="U1301" s="12" t="s">
        <v>5252</v>
      </c>
    </row>
    <row r="1302" spans="1:21">
      <c r="A1302" s="12">
        <v>68570</v>
      </c>
      <c r="B1302" s="12">
        <v>2</v>
      </c>
      <c r="C1302" s="12"/>
      <c r="D1302" s="12">
        <v>61.5</v>
      </c>
      <c r="E1302" s="12">
        <v>2</v>
      </c>
      <c r="F1302" s="12">
        <v>4</v>
      </c>
      <c r="G1302" s="12">
        <v>1</v>
      </c>
      <c r="H1302" s="12">
        <v>6</v>
      </c>
      <c r="I1302" s="12"/>
      <c r="J1302" s="12"/>
      <c r="K1302" s="12"/>
      <c r="L1302" s="12"/>
      <c r="M1302" s="12"/>
      <c r="N1302" s="12"/>
      <c r="O1302" s="12"/>
      <c r="P1302" s="12">
        <v>31.20721</v>
      </c>
      <c r="Q1302" s="12">
        <v>178</v>
      </c>
      <c r="R1302" s="12">
        <v>201601</v>
      </c>
      <c r="S1302" s="12">
        <v>126</v>
      </c>
      <c r="T1302" s="12" t="s">
        <v>87</v>
      </c>
      <c r="U1302" s="12" t="s">
        <v>5253</v>
      </c>
    </row>
    <row r="1303" spans="1:21">
      <c r="A1303" s="12">
        <v>68570</v>
      </c>
      <c r="B1303" s="12">
        <v>2</v>
      </c>
      <c r="C1303" s="12"/>
      <c r="D1303" s="12">
        <v>68.5</v>
      </c>
      <c r="E1303" s="12">
        <v>2</v>
      </c>
      <c r="F1303" s="12">
        <v>4</v>
      </c>
      <c r="G1303" s="12">
        <v>1</v>
      </c>
      <c r="H1303" s="12">
        <v>6</v>
      </c>
      <c r="I1303" s="12"/>
      <c r="J1303" s="12"/>
      <c r="K1303" s="12"/>
      <c r="L1303" s="12"/>
      <c r="M1303" s="12"/>
      <c r="N1303" s="12"/>
      <c r="O1303" s="12"/>
      <c r="P1303" s="12">
        <v>31.20721</v>
      </c>
      <c r="Q1303" s="12">
        <v>178</v>
      </c>
      <c r="R1303" s="12">
        <v>201601</v>
      </c>
      <c r="S1303" s="12">
        <v>126</v>
      </c>
      <c r="T1303" s="12" t="s">
        <v>87</v>
      </c>
      <c r="U1303" s="12" t="s">
        <v>5254</v>
      </c>
    </row>
    <row r="1304" spans="1:21">
      <c r="A1304" s="12">
        <v>68570</v>
      </c>
      <c r="B1304" s="12">
        <v>2</v>
      </c>
      <c r="C1304" s="12"/>
      <c r="D1304" s="12">
        <v>75</v>
      </c>
      <c r="E1304" s="12">
        <v>2</v>
      </c>
      <c r="F1304" s="12">
        <v>4</v>
      </c>
      <c r="G1304" s="12">
        <v>1</v>
      </c>
      <c r="H1304" s="12">
        <v>6</v>
      </c>
      <c r="I1304" s="12"/>
      <c r="J1304" s="12"/>
      <c r="K1304" s="12"/>
      <c r="L1304" s="12"/>
      <c r="M1304" s="12"/>
      <c r="N1304" s="12"/>
      <c r="O1304" s="12"/>
      <c r="P1304" s="12">
        <v>31.20721</v>
      </c>
      <c r="Q1304" s="12">
        <v>178</v>
      </c>
      <c r="R1304" s="12">
        <v>201601</v>
      </c>
      <c r="S1304" s="12">
        <v>126</v>
      </c>
      <c r="T1304" s="12" t="s">
        <v>87</v>
      </c>
      <c r="U1304" s="12" t="s">
        <v>5255</v>
      </c>
    </row>
    <row r="1305" spans="1:21">
      <c r="A1305" s="12">
        <v>68570</v>
      </c>
      <c r="B1305" s="12">
        <v>2</v>
      </c>
      <c r="C1305" s="12"/>
      <c r="D1305" s="12">
        <v>74</v>
      </c>
      <c r="E1305" s="12">
        <v>2</v>
      </c>
      <c r="F1305" s="12">
        <v>4</v>
      </c>
      <c r="G1305" s="12">
        <v>1</v>
      </c>
      <c r="H1305" s="12">
        <v>6</v>
      </c>
      <c r="I1305" s="12"/>
      <c r="J1305" s="12"/>
      <c r="K1305" s="12"/>
      <c r="L1305" s="12"/>
      <c r="M1305" s="12"/>
      <c r="N1305" s="12"/>
      <c r="O1305" s="12"/>
      <c r="P1305" s="12">
        <v>31.20721</v>
      </c>
      <c r="Q1305" s="12">
        <v>178</v>
      </c>
      <c r="R1305" s="12">
        <v>201601</v>
      </c>
      <c r="S1305" s="12">
        <v>126</v>
      </c>
      <c r="T1305" s="12" t="s">
        <v>87</v>
      </c>
      <c r="U1305" s="12" t="s">
        <v>5256</v>
      </c>
    </row>
    <row r="1306" spans="1:21">
      <c r="A1306" s="12">
        <v>68570</v>
      </c>
      <c r="B1306" s="12">
        <v>2</v>
      </c>
      <c r="C1306" s="12"/>
      <c r="D1306" s="12">
        <v>67.5</v>
      </c>
      <c r="E1306" s="12">
        <v>2</v>
      </c>
      <c r="F1306" s="12">
        <v>4</v>
      </c>
      <c r="G1306" s="12">
        <v>1</v>
      </c>
      <c r="H1306" s="12">
        <v>6</v>
      </c>
      <c r="I1306" s="12"/>
      <c r="J1306" s="12"/>
      <c r="K1306" s="12"/>
      <c r="L1306" s="12"/>
      <c r="M1306" s="12"/>
      <c r="N1306" s="12"/>
      <c r="O1306" s="12"/>
      <c r="P1306" s="12">
        <v>31.20721</v>
      </c>
      <c r="Q1306" s="12">
        <v>178</v>
      </c>
      <c r="R1306" s="12">
        <v>201601</v>
      </c>
      <c r="S1306" s="12">
        <v>126</v>
      </c>
      <c r="T1306" s="12" t="s">
        <v>87</v>
      </c>
      <c r="U1306" s="12" t="s">
        <v>5257</v>
      </c>
    </row>
    <row r="1307" spans="1:21">
      <c r="A1307" s="12">
        <v>68570</v>
      </c>
      <c r="B1307" s="12">
        <v>2</v>
      </c>
      <c r="C1307" s="12"/>
      <c r="D1307" s="12">
        <v>71</v>
      </c>
      <c r="E1307" s="12">
        <v>2</v>
      </c>
      <c r="F1307" s="12">
        <v>4</v>
      </c>
      <c r="G1307" s="12">
        <v>1</v>
      </c>
      <c r="H1307" s="12">
        <v>6</v>
      </c>
      <c r="I1307" s="12"/>
      <c r="J1307" s="12"/>
      <c r="K1307" s="12"/>
      <c r="L1307" s="12"/>
      <c r="M1307" s="12"/>
      <c r="N1307" s="12"/>
      <c r="O1307" s="12"/>
      <c r="P1307" s="12">
        <v>31.20721</v>
      </c>
      <c r="Q1307" s="12">
        <v>178</v>
      </c>
      <c r="R1307" s="12">
        <v>201601</v>
      </c>
      <c r="S1307" s="12">
        <v>126</v>
      </c>
      <c r="T1307" s="12" t="s">
        <v>87</v>
      </c>
      <c r="U1307" s="12" t="s">
        <v>5258</v>
      </c>
    </row>
    <row r="1308" spans="1:21">
      <c r="A1308" s="12">
        <v>68570</v>
      </c>
      <c r="B1308" s="12">
        <v>2</v>
      </c>
      <c r="C1308" s="12"/>
      <c r="D1308" s="12">
        <v>77.5</v>
      </c>
      <c r="E1308" s="12">
        <v>2</v>
      </c>
      <c r="F1308" s="12">
        <v>4</v>
      </c>
      <c r="G1308" s="12">
        <v>1</v>
      </c>
      <c r="H1308" s="12">
        <v>6</v>
      </c>
      <c r="I1308" s="12"/>
      <c r="J1308" s="12"/>
      <c r="K1308" s="12"/>
      <c r="L1308" s="12"/>
      <c r="M1308" s="12"/>
      <c r="N1308" s="12"/>
      <c r="O1308" s="12"/>
      <c r="P1308" s="12">
        <v>31.20721</v>
      </c>
      <c r="Q1308" s="12">
        <v>178</v>
      </c>
      <c r="R1308" s="12">
        <v>201601</v>
      </c>
      <c r="S1308" s="12">
        <v>126</v>
      </c>
      <c r="T1308" s="12" t="s">
        <v>87</v>
      </c>
      <c r="U1308" s="12" t="s">
        <v>5259</v>
      </c>
    </row>
    <row r="1309" spans="1:21">
      <c r="A1309" s="12">
        <v>68570</v>
      </c>
      <c r="B1309" s="12">
        <v>2</v>
      </c>
      <c r="C1309" s="12"/>
      <c r="D1309" s="12">
        <v>81.5</v>
      </c>
      <c r="E1309" s="12">
        <v>2</v>
      </c>
      <c r="F1309" s="12">
        <v>4</v>
      </c>
      <c r="G1309" s="12">
        <v>1</v>
      </c>
      <c r="H1309" s="12">
        <v>6</v>
      </c>
      <c r="I1309" s="12"/>
      <c r="J1309" s="12"/>
      <c r="K1309" s="12"/>
      <c r="L1309" s="12"/>
      <c r="M1309" s="12"/>
      <c r="N1309" s="12"/>
      <c r="O1309" s="12"/>
      <c r="P1309" s="12">
        <v>31.20721</v>
      </c>
      <c r="Q1309" s="12">
        <v>178</v>
      </c>
      <c r="R1309" s="12">
        <v>201601</v>
      </c>
      <c r="S1309" s="12">
        <v>126</v>
      </c>
      <c r="T1309" s="12" t="s">
        <v>87</v>
      </c>
      <c r="U1309" s="12" t="s">
        <v>5260</v>
      </c>
    </row>
    <row r="1310" spans="1:21">
      <c r="A1310" s="12">
        <v>68570</v>
      </c>
      <c r="B1310" s="12">
        <v>2</v>
      </c>
      <c r="C1310" s="12"/>
      <c r="D1310" s="12">
        <v>79</v>
      </c>
      <c r="E1310" s="12">
        <v>2</v>
      </c>
      <c r="F1310" s="12">
        <v>4</v>
      </c>
      <c r="G1310" s="12">
        <v>1</v>
      </c>
      <c r="H1310" s="12">
        <v>6</v>
      </c>
      <c r="I1310" s="12"/>
      <c r="J1310" s="12"/>
      <c r="K1310" s="12"/>
      <c r="L1310" s="12"/>
      <c r="M1310" s="12"/>
      <c r="N1310" s="12"/>
      <c r="O1310" s="12"/>
      <c r="P1310" s="12">
        <v>31.20721</v>
      </c>
      <c r="Q1310" s="12">
        <v>178</v>
      </c>
      <c r="R1310" s="12">
        <v>201601</v>
      </c>
      <c r="S1310" s="12">
        <v>126</v>
      </c>
      <c r="T1310" s="12" t="s">
        <v>87</v>
      </c>
      <c r="U1310" s="12" t="s">
        <v>5261</v>
      </c>
    </row>
    <row r="1311" spans="1:21">
      <c r="A1311" s="12">
        <v>68570</v>
      </c>
      <c r="B1311" s="12">
        <v>2</v>
      </c>
      <c r="C1311" s="12"/>
      <c r="D1311" s="12">
        <v>72</v>
      </c>
      <c r="E1311" s="12">
        <v>2</v>
      </c>
      <c r="F1311" s="12">
        <v>4</v>
      </c>
      <c r="G1311" s="12">
        <v>1</v>
      </c>
      <c r="H1311" s="12">
        <v>6</v>
      </c>
      <c r="I1311" s="12"/>
      <c r="J1311" s="12"/>
      <c r="K1311" s="12"/>
      <c r="L1311" s="12"/>
      <c r="M1311" s="12"/>
      <c r="N1311" s="12"/>
      <c r="O1311" s="12"/>
      <c r="P1311" s="12">
        <v>31.20721</v>
      </c>
      <c r="Q1311" s="12">
        <v>178</v>
      </c>
      <c r="R1311" s="12">
        <v>201601</v>
      </c>
      <c r="S1311" s="12">
        <v>126</v>
      </c>
      <c r="T1311" s="12" t="s">
        <v>87</v>
      </c>
      <c r="U1311" s="12" t="s">
        <v>5262</v>
      </c>
    </row>
    <row r="1312" spans="1:21">
      <c r="A1312" s="12">
        <v>68570</v>
      </c>
      <c r="B1312" s="12">
        <v>2</v>
      </c>
      <c r="C1312" s="12"/>
      <c r="D1312" s="12">
        <v>81</v>
      </c>
      <c r="E1312" s="12">
        <v>2</v>
      </c>
      <c r="F1312" s="12">
        <v>4</v>
      </c>
      <c r="G1312" s="12">
        <v>1</v>
      </c>
      <c r="H1312" s="12">
        <v>6</v>
      </c>
      <c r="I1312" s="12"/>
      <c r="J1312" s="12"/>
      <c r="K1312" s="12"/>
      <c r="L1312" s="12"/>
      <c r="M1312" s="12"/>
      <c r="N1312" s="12"/>
      <c r="O1312" s="12"/>
      <c r="P1312" s="12">
        <v>31.20721</v>
      </c>
      <c r="Q1312" s="12">
        <v>178</v>
      </c>
      <c r="R1312" s="12">
        <v>201601</v>
      </c>
      <c r="S1312" s="12">
        <v>126</v>
      </c>
      <c r="T1312" s="12" t="s">
        <v>87</v>
      </c>
      <c r="U1312" s="12" t="s">
        <v>5263</v>
      </c>
    </row>
    <row r="1313" spans="1:21">
      <c r="A1313" s="12">
        <v>68570</v>
      </c>
      <c r="B1313" s="12">
        <v>2</v>
      </c>
      <c r="C1313" s="12"/>
      <c r="D1313" s="12">
        <v>70.5</v>
      </c>
      <c r="E1313" s="12">
        <v>2</v>
      </c>
      <c r="F1313" s="12">
        <v>4</v>
      </c>
      <c r="G1313" s="12">
        <v>1</v>
      </c>
      <c r="H1313" s="12">
        <v>6</v>
      </c>
      <c r="I1313" s="12"/>
      <c r="J1313" s="12"/>
      <c r="K1313" s="12"/>
      <c r="L1313" s="12"/>
      <c r="M1313" s="12"/>
      <c r="N1313" s="12"/>
      <c r="O1313" s="12"/>
      <c r="P1313" s="12">
        <v>31.20721</v>
      </c>
      <c r="Q1313" s="12">
        <v>178</v>
      </c>
      <c r="R1313" s="12">
        <v>201601</v>
      </c>
      <c r="S1313" s="12">
        <v>126</v>
      </c>
      <c r="T1313" s="12" t="s">
        <v>87</v>
      </c>
      <c r="U1313" s="12" t="s">
        <v>5264</v>
      </c>
    </row>
    <row r="1314" spans="1:21">
      <c r="A1314" s="12">
        <v>68570</v>
      </c>
      <c r="B1314" s="12">
        <v>2</v>
      </c>
      <c r="C1314" s="12"/>
      <c r="D1314" s="12">
        <v>81.5</v>
      </c>
      <c r="E1314" s="12">
        <v>2</v>
      </c>
      <c r="F1314" s="12">
        <v>4</v>
      </c>
      <c r="G1314" s="12">
        <v>1</v>
      </c>
      <c r="H1314" s="12">
        <v>6</v>
      </c>
      <c r="I1314" s="12"/>
      <c r="J1314" s="12"/>
      <c r="K1314" s="12"/>
      <c r="L1314" s="12"/>
      <c r="M1314" s="12"/>
      <c r="N1314" s="12"/>
      <c r="O1314" s="12"/>
      <c r="P1314" s="12">
        <v>31.20721</v>
      </c>
      <c r="Q1314" s="12">
        <v>178</v>
      </c>
      <c r="R1314" s="12">
        <v>201601</v>
      </c>
      <c r="S1314" s="12">
        <v>126</v>
      </c>
      <c r="T1314" s="12" t="s">
        <v>87</v>
      </c>
      <c r="U1314" s="12" t="s">
        <v>5265</v>
      </c>
    </row>
    <row r="1315" spans="1:21">
      <c r="A1315" s="12">
        <v>68570</v>
      </c>
      <c r="B1315" s="12">
        <v>2</v>
      </c>
      <c r="C1315" s="12"/>
      <c r="D1315" s="12">
        <v>67</v>
      </c>
      <c r="E1315" s="12">
        <v>2</v>
      </c>
      <c r="F1315" s="12">
        <v>4</v>
      </c>
      <c r="G1315" s="12">
        <v>1</v>
      </c>
      <c r="H1315" s="12">
        <v>6</v>
      </c>
      <c r="I1315" s="12"/>
      <c r="J1315" s="12"/>
      <c r="K1315" s="12"/>
      <c r="L1315" s="12"/>
      <c r="M1315" s="12"/>
      <c r="N1315" s="12"/>
      <c r="O1315" s="12"/>
      <c r="P1315" s="12">
        <v>31.20721</v>
      </c>
      <c r="Q1315" s="12">
        <v>178</v>
      </c>
      <c r="R1315" s="12">
        <v>201601</v>
      </c>
      <c r="S1315" s="12">
        <v>126</v>
      </c>
      <c r="T1315" s="12" t="s">
        <v>87</v>
      </c>
      <c r="U1315" s="12" t="s">
        <v>5266</v>
      </c>
    </row>
    <row r="1316" spans="1:21">
      <c r="A1316" s="12">
        <v>68570</v>
      </c>
      <c r="B1316" s="12">
        <v>2</v>
      </c>
      <c r="C1316" s="12"/>
      <c r="D1316" s="12">
        <v>71</v>
      </c>
      <c r="E1316" s="12">
        <v>2</v>
      </c>
      <c r="F1316" s="12">
        <v>4</v>
      </c>
      <c r="G1316" s="12">
        <v>1</v>
      </c>
      <c r="H1316" s="12">
        <v>6</v>
      </c>
      <c r="I1316" s="12"/>
      <c r="J1316" s="12"/>
      <c r="K1316" s="12"/>
      <c r="L1316" s="12"/>
      <c r="M1316" s="12"/>
      <c r="N1316" s="12"/>
      <c r="O1316" s="12"/>
      <c r="P1316" s="12">
        <v>31.20721</v>
      </c>
      <c r="Q1316" s="12">
        <v>178</v>
      </c>
      <c r="R1316" s="12">
        <v>201601</v>
      </c>
      <c r="S1316" s="12">
        <v>126</v>
      </c>
      <c r="T1316" s="12" t="s">
        <v>87</v>
      </c>
      <c r="U1316" s="12" t="s">
        <v>5267</v>
      </c>
    </row>
    <row r="1317" spans="1:21">
      <c r="A1317" s="12">
        <v>68570</v>
      </c>
      <c r="B1317" s="12">
        <v>2</v>
      </c>
      <c r="C1317" s="12"/>
      <c r="D1317" s="12">
        <v>71</v>
      </c>
      <c r="E1317" s="12">
        <v>2</v>
      </c>
      <c r="F1317" s="12">
        <v>4</v>
      </c>
      <c r="G1317" s="12">
        <v>1</v>
      </c>
      <c r="H1317" s="12">
        <v>6</v>
      </c>
      <c r="I1317" s="12"/>
      <c r="J1317" s="12"/>
      <c r="K1317" s="12"/>
      <c r="L1317" s="12"/>
      <c r="M1317" s="12"/>
      <c r="N1317" s="12"/>
      <c r="O1317" s="12"/>
      <c r="P1317" s="12">
        <v>31.20721</v>
      </c>
      <c r="Q1317" s="12">
        <v>178</v>
      </c>
      <c r="R1317" s="12">
        <v>201601</v>
      </c>
      <c r="S1317" s="12">
        <v>126</v>
      </c>
      <c r="T1317" s="12" t="s">
        <v>87</v>
      </c>
      <c r="U1317" s="12" t="s">
        <v>5268</v>
      </c>
    </row>
    <row r="1318" spans="1:21">
      <c r="A1318" s="12">
        <v>68570</v>
      </c>
      <c r="B1318" s="12">
        <v>2</v>
      </c>
      <c r="C1318" s="12"/>
      <c r="D1318" s="12">
        <v>64</v>
      </c>
      <c r="E1318" s="12">
        <v>2</v>
      </c>
      <c r="F1318" s="12">
        <v>4</v>
      </c>
      <c r="G1318" s="12">
        <v>1</v>
      </c>
      <c r="H1318" s="12">
        <v>6</v>
      </c>
      <c r="I1318" s="12"/>
      <c r="J1318" s="12"/>
      <c r="K1318" s="12"/>
      <c r="L1318" s="12"/>
      <c r="M1318" s="12"/>
      <c r="N1318" s="12"/>
      <c r="O1318" s="12"/>
      <c r="P1318" s="12">
        <v>31.20721</v>
      </c>
      <c r="Q1318" s="12">
        <v>178</v>
      </c>
      <c r="R1318" s="12">
        <v>201601</v>
      </c>
      <c r="S1318" s="12">
        <v>126</v>
      </c>
      <c r="T1318" s="12" t="s">
        <v>87</v>
      </c>
      <c r="U1318" s="12" t="s">
        <v>5269</v>
      </c>
    </row>
    <row r="1319" spans="1:21">
      <c r="A1319" s="12">
        <v>68570</v>
      </c>
      <c r="B1319" s="12">
        <v>2</v>
      </c>
      <c r="C1319" s="12"/>
      <c r="D1319" s="12">
        <v>65.5</v>
      </c>
      <c r="E1319" s="12">
        <v>2</v>
      </c>
      <c r="F1319" s="12">
        <v>4</v>
      </c>
      <c r="G1319" s="12">
        <v>1</v>
      </c>
      <c r="H1319" s="12">
        <v>6</v>
      </c>
      <c r="I1319" s="12"/>
      <c r="J1319" s="12"/>
      <c r="K1319" s="12"/>
      <c r="L1319" s="12"/>
      <c r="M1319" s="12"/>
      <c r="N1319" s="12"/>
      <c r="O1319" s="12"/>
      <c r="P1319" s="12">
        <v>31.20721</v>
      </c>
      <c r="Q1319" s="12">
        <v>178</v>
      </c>
      <c r="R1319" s="12">
        <v>201601</v>
      </c>
      <c r="S1319" s="12">
        <v>126</v>
      </c>
      <c r="T1319" s="12" t="s">
        <v>87</v>
      </c>
      <c r="U1319" s="12" t="s">
        <v>5270</v>
      </c>
    </row>
    <row r="1320" spans="1:21">
      <c r="A1320" s="12">
        <v>68570</v>
      </c>
      <c r="B1320" s="12">
        <v>2</v>
      </c>
      <c r="C1320" s="12"/>
      <c r="D1320" s="12">
        <v>65</v>
      </c>
      <c r="E1320" s="12">
        <v>2</v>
      </c>
      <c r="F1320" s="12">
        <v>4</v>
      </c>
      <c r="G1320" s="12">
        <v>1</v>
      </c>
      <c r="H1320" s="12">
        <v>6</v>
      </c>
      <c r="I1320" s="12"/>
      <c r="J1320" s="12"/>
      <c r="K1320" s="12"/>
      <c r="L1320" s="12"/>
      <c r="M1320" s="12"/>
      <c r="N1320" s="12"/>
      <c r="O1320" s="12"/>
      <c r="P1320" s="12">
        <v>31.20721</v>
      </c>
      <c r="Q1320" s="12">
        <v>178</v>
      </c>
      <c r="R1320" s="12">
        <v>201601</v>
      </c>
      <c r="S1320" s="12">
        <v>126</v>
      </c>
      <c r="T1320" s="12" t="s">
        <v>87</v>
      </c>
      <c r="U1320" s="12" t="s">
        <v>5271</v>
      </c>
    </row>
    <row r="1321" spans="1:21">
      <c r="A1321" s="12">
        <v>68570</v>
      </c>
      <c r="B1321" s="12">
        <v>2</v>
      </c>
      <c r="C1321" s="12"/>
      <c r="D1321" s="12">
        <v>61</v>
      </c>
      <c r="E1321" s="12">
        <v>2</v>
      </c>
      <c r="F1321" s="12">
        <v>4</v>
      </c>
      <c r="G1321" s="12">
        <v>1</v>
      </c>
      <c r="H1321" s="12">
        <v>6</v>
      </c>
      <c r="I1321" s="12"/>
      <c r="J1321" s="12"/>
      <c r="K1321" s="12"/>
      <c r="L1321" s="12"/>
      <c r="M1321" s="12"/>
      <c r="N1321" s="12"/>
      <c r="O1321" s="12"/>
      <c r="P1321" s="12">
        <v>31.20721</v>
      </c>
      <c r="Q1321" s="12">
        <v>178</v>
      </c>
      <c r="R1321" s="12">
        <v>201601</v>
      </c>
      <c r="S1321" s="12">
        <v>126</v>
      </c>
      <c r="T1321" s="12" t="s">
        <v>87</v>
      </c>
      <c r="U1321" s="12" t="s">
        <v>5272</v>
      </c>
    </row>
    <row r="1322" spans="1:21">
      <c r="A1322" s="12">
        <v>68570</v>
      </c>
      <c r="B1322" s="12">
        <v>2</v>
      </c>
      <c r="C1322" s="12"/>
      <c r="D1322" s="12">
        <v>74.5</v>
      </c>
      <c r="E1322" s="12">
        <v>2</v>
      </c>
      <c r="F1322" s="12">
        <v>4</v>
      </c>
      <c r="G1322" s="12">
        <v>1</v>
      </c>
      <c r="H1322" s="12">
        <v>6</v>
      </c>
      <c r="I1322" s="12"/>
      <c r="J1322" s="12"/>
      <c r="K1322" s="12"/>
      <c r="L1322" s="12"/>
      <c r="M1322" s="12"/>
      <c r="N1322" s="12"/>
      <c r="O1322" s="12"/>
      <c r="P1322" s="12">
        <v>31.20721</v>
      </c>
      <c r="Q1322" s="12">
        <v>178</v>
      </c>
      <c r="R1322" s="12">
        <v>201601</v>
      </c>
      <c r="S1322" s="12">
        <v>126</v>
      </c>
      <c r="T1322" s="12" t="s">
        <v>87</v>
      </c>
      <c r="U1322" s="12" t="s">
        <v>5273</v>
      </c>
    </row>
    <row r="1323" spans="1:21">
      <c r="A1323" s="12">
        <v>68570</v>
      </c>
      <c r="B1323" s="12">
        <v>2</v>
      </c>
      <c r="C1323" s="12"/>
      <c r="D1323" s="12">
        <v>67</v>
      </c>
      <c r="E1323" s="12">
        <v>2</v>
      </c>
      <c r="F1323" s="12">
        <v>4</v>
      </c>
      <c r="G1323" s="12">
        <v>1</v>
      </c>
      <c r="H1323" s="12">
        <v>6</v>
      </c>
      <c r="I1323" s="12"/>
      <c r="J1323" s="12"/>
      <c r="K1323" s="12"/>
      <c r="L1323" s="12"/>
      <c r="M1323" s="12"/>
      <c r="N1323" s="12"/>
      <c r="O1323" s="12"/>
      <c r="P1323" s="12">
        <v>31.20721</v>
      </c>
      <c r="Q1323" s="12">
        <v>178</v>
      </c>
      <c r="R1323" s="12">
        <v>201601</v>
      </c>
      <c r="S1323" s="12">
        <v>126</v>
      </c>
      <c r="T1323" s="12" t="s">
        <v>87</v>
      </c>
      <c r="U1323" s="12" t="s">
        <v>5274</v>
      </c>
    </row>
    <row r="1324" spans="1:21">
      <c r="A1324" s="12">
        <v>68570</v>
      </c>
      <c r="B1324" s="12">
        <v>2</v>
      </c>
      <c r="C1324" s="12"/>
      <c r="D1324" s="12">
        <v>66</v>
      </c>
      <c r="E1324" s="12">
        <v>2</v>
      </c>
      <c r="F1324" s="12">
        <v>4</v>
      </c>
      <c r="G1324" s="12">
        <v>1</v>
      </c>
      <c r="H1324" s="12">
        <v>6</v>
      </c>
      <c r="I1324" s="12"/>
      <c r="J1324" s="12"/>
      <c r="K1324" s="12"/>
      <c r="L1324" s="12"/>
      <c r="M1324" s="12"/>
      <c r="N1324" s="12"/>
      <c r="O1324" s="12"/>
      <c r="P1324" s="12">
        <v>31.20721</v>
      </c>
      <c r="Q1324" s="12">
        <v>178</v>
      </c>
      <c r="R1324" s="12">
        <v>201601</v>
      </c>
      <c r="S1324" s="12">
        <v>126</v>
      </c>
      <c r="T1324" s="12" t="s">
        <v>87</v>
      </c>
      <c r="U1324" s="12" t="s">
        <v>5275</v>
      </c>
    </row>
    <row r="1325" spans="1:21">
      <c r="A1325" s="12">
        <v>68570</v>
      </c>
      <c r="B1325" s="12">
        <v>2</v>
      </c>
      <c r="C1325" s="12"/>
      <c r="D1325" s="12">
        <v>64.5</v>
      </c>
      <c r="E1325" s="12">
        <v>2</v>
      </c>
      <c r="F1325" s="12">
        <v>4</v>
      </c>
      <c r="G1325" s="12">
        <v>1</v>
      </c>
      <c r="H1325" s="12">
        <v>6</v>
      </c>
      <c r="I1325" s="12"/>
      <c r="J1325" s="12"/>
      <c r="K1325" s="12"/>
      <c r="L1325" s="12"/>
      <c r="M1325" s="12"/>
      <c r="N1325" s="12"/>
      <c r="O1325" s="12"/>
      <c r="P1325" s="12">
        <v>31.20721</v>
      </c>
      <c r="Q1325" s="12">
        <v>178</v>
      </c>
      <c r="R1325" s="12">
        <v>201601</v>
      </c>
      <c r="S1325" s="12">
        <v>126</v>
      </c>
      <c r="T1325" s="12" t="s">
        <v>87</v>
      </c>
      <c r="U1325" s="12" t="s">
        <v>5276</v>
      </c>
    </row>
    <row r="1326" spans="1:21">
      <c r="A1326" s="12">
        <v>68570</v>
      </c>
      <c r="B1326" s="12">
        <v>2</v>
      </c>
      <c r="C1326" s="12"/>
      <c r="D1326" s="12">
        <v>86</v>
      </c>
      <c r="E1326" s="12">
        <v>2</v>
      </c>
      <c r="F1326" s="12">
        <v>4</v>
      </c>
      <c r="G1326" s="12">
        <v>1</v>
      </c>
      <c r="H1326" s="12">
        <v>6</v>
      </c>
      <c r="I1326" s="12"/>
      <c r="J1326" s="12"/>
      <c r="K1326" s="12"/>
      <c r="L1326" s="12"/>
      <c r="M1326" s="12"/>
      <c r="N1326" s="12"/>
      <c r="O1326" s="12"/>
      <c r="P1326" s="12">
        <v>31.20721</v>
      </c>
      <c r="Q1326" s="12">
        <v>178</v>
      </c>
      <c r="R1326" s="12">
        <v>201601</v>
      </c>
      <c r="S1326" s="12">
        <v>126</v>
      </c>
      <c r="T1326" s="12" t="s">
        <v>87</v>
      </c>
      <c r="U1326" s="12" t="s">
        <v>5277</v>
      </c>
    </row>
    <row r="1327" spans="1:21">
      <c r="A1327" s="12">
        <v>68570</v>
      </c>
      <c r="B1327" s="12">
        <v>2</v>
      </c>
      <c r="C1327" s="12"/>
      <c r="D1327" s="12">
        <v>70</v>
      </c>
      <c r="E1327" s="12">
        <v>2</v>
      </c>
      <c r="F1327" s="12">
        <v>4</v>
      </c>
      <c r="G1327" s="12">
        <v>1</v>
      </c>
      <c r="H1327" s="12">
        <v>6</v>
      </c>
      <c r="I1327" s="12"/>
      <c r="J1327" s="12"/>
      <c r="K1327" s="12"/>
      <c r="L1327" s="12"/>
      <c r="M1327" s="12"/>
      <c r="N1327" s="12"/>
      <c r="O1327" s="12"/>
      <c r="P1327" s="12">
        <v>31.20721</v>
      </c>
      <c r="Q1327" s="12">
        <v>178</v>
      </c>
      <c r="R1327" s="12">
        <v>201601</v>
      </c>
      <c r="S1327" s="12">
        <v>126</v>
      </c>
      <c r="T1327" s="12" t="s">
        <v>87</v>
      </c>
      <c r="U1327" s="12" t="s">
        <v>5278</v>
      </c>
    </row>
    <row r="1328" spans="1:21">
      <c r="A1328" s="12">
        <v>68570</v>
      </c>
      <c r="B1328" s="12">
        <v>2</v>
      </c>
      <c r="C1328" s="12"/>
      <c r="D1328" s="12">
        <v>89</v>
      </c>
      <c r="E1328" s="12">
        <v>2</v>
      </c>
      <c r="F1328" s="12">
        <v>4</v>
      </c>
      <c r="G1328" s="12">
        <v>1</v>
      </c>
      <c r="H1328" s="12">
        <v>6</v>
      </c>
      <c r="I1328" s="12"/>
      <c r="J1328" s="12"/>
      <c r="K1328" s="12"/>
      <c r="L1328" s="12"/>
      <c r="M1328" s="12"/>
      <c r="N1328" s="12"/>
      <c r="O1328" s="12"/>
      <c r="P1328" s="12">
        <v>31.20721</v>
      </c>
      <c r="Q1328" s="12">
        <v>178</v>
      </c>
      <c r="R1328" s="12">
        <v>201601</v>
      </c>
      <c r="S1328" s="12">
        <v>126</v>
      </c>
      <c r="T1328" s="12" t="s">
        <v>87</v>
      </c>
      <c r="U1328" s="12" t="s">
        <v>5279</v>
      </c>
    </row>
    <row r="1329" spans="1:21">
      <c r="A1329" s="12">
        <v>68570</v>
      </c>
      <c r="B1329" s="12">
        <v>2</v>
      </c>
      <c r="C1329" s="12"/>
      <c r="D1329" s="12">
        <v>79</v>
      </c>
      <c r="E1329" s="12">
        <v>2</v>
      </c>
      <c r="F1329" s="12">
        <v>4</v>
      </c>
      <c r="G1329" s="12">
        <v>1</v>
      </c>
      <c r="H1329" s="12">
        <v>6</v>
      </c>
      <c r="I1329" s="12"/>
      <c r="J1329" s="12"/>
      <c r="K1329" s="12"/>
      <c r="L1329" s="12"/>
      <c r="M1329" s="12"/>
      <c r="N1329" s="12"/>
      <c r="O1329" s="12"/>
      <c r="P1329" s="12">
        <v>31.20721</v>
      </c>
      <c r="Q1329" s="12">
        <v>178</v>
      </c>
      <c r="R1329" s="12">
        <v>201601</v>
      </c>
      <c r="S1329" s="12">
        <v>126</v>
      </c>
      <c r="T1329" s="12" t="s">
        <v>87</v>
      </c>
      <c r="U1329" s="12" t="s">
        <v>5280</v>
      </c>
    </row>
    <row r="1330" spans="1:21">
      <c r="A1330" s="12">
        <v>68570</v>
      </c>
      <c r="B1330" s="12">
        <v>2</v>
      </c>
      <c r="C1330" s="12"/>
      <c r="D1330" s="12">
        <v>75.5</v>
      </c>
      <c r="E1330" s="12">
        <v>2</v>
      </c>
      <c r="F1330" s="12">
        <v>4</v>
      </c>
      <c r="G1330" s="12">
        <v>1</v>
      </c>
      <c r="H1330" s="12">
        <v>6</v>
      </c>
      <c r="I1330" s="12"/>
      <c r="J1330" s="12"/>
      <c r="K1330" s="12"/>
      <c r="L1330" s="12"/>
      <c r="M1330" s="12"/>
      <c r="N1330" s="12"/>
      <c r="O1330" s="12"/>
      <c r="P1330" s="12">
        <v>31.20721</v>
      </c>
      <c r="Q1330" s="12">
        <v>178</v>
      </c>
      <c r="R1330" s="12">
        <v>201601</v>
      </c>
      <c r="S1330" s="12">
        <v>126</v>
      </c>
      <c r="T1330" s="12" t="s">
        <v>87</v>
      </c>
      <c r="U1330" s="12" t="s">
        <v>5281</v>
      </c>
    </row>
    <row r="1331" spans="1:21">
      <c r="A1331" s="12">
        <v>68570</v>
      </c>
      <c r="B1331" s="12">
        <v>2</v>
      </c>
      <c r="C1331" s="12"/>
      <c r="D1331" s="12">
        <v>75.5</v>
      </c>
      <c r="E1331" s="12">
        <v>2</v>
      </c>
      <c r="F1331" s="12">
        <v>4</v>
      </c>
      <c r="G1331" s="12">
        <v>1</v>
      </c>
      <c r="H1331" s="12">
        <v>6</v>
      </c>
      <c r="I1331" s="12"/>
      <c r="J1331" s="12"/>
      <c r="K1331" s="12"/>
      <c r="L1331" s="12"/>
      <c r="M1331" s="12"/>
      <c r="N1331" s="12"/>
      <c r="O1331" s="12"/>
      <c r="P1331" s="12">
        <v>31.20721</v>
      </c>
      <c r="Q1331" s="12">
        <v>178</v>
      </c>
      <c r="R1331" s="12">
        <v>201601</v>
      </c>
      <c r="S1331" s="12">
        <v>126</v>
      </c>
      <c r="T1331" s="12" t="s">
        <v>87</v>
      </c>
      <c r="U1331" s="12" t="s">
        <v>5282</v>
      </c>
    </row>
    <row r="1332" spans="1:21">
      <c r="A1332" s="12">
        <v>68570</v>
      </c>
      <c r="B1332" s="12">
        <v>2</v>
      </c>
      <c r="C1332" s="12"/>
      <c r="D1332" s="12">
        <v>58</v>
      </c>
      <c r="E1332" s="12">
        <v>3</v>
      </c>
      <c r="F1332" s="12">
        <v>4</v>
      </c>
      <c r="G1332" s="12">
        <v>1</v>
      </c>
      <c r="H1332" s="12">
        <v>6</v>
      </c>
      <c r="I1332" s="12"/>
      <c r="J1332" s="12"/>
      <c r="K1332" s="12">
        <v>5</v>
      </c>
      <c r="L1332" s="12">
        <v>50</v>
      </c>
      <c r="M1332" s="12">
        <v>50</v>
      </c>
      <c r="N1332" s="12">
        <v>80</v>
      </c>
      <c r="O1332" s="12"/>
      <c r="P1332" s="12">
        <v>31.20721</v>
      </c>
      <c r="Q1332" s="12">
        <v>178</v>
      </c>
      <c r="R1332" s="12">
        <v>201601</v>
      </c>
      <c r="S1332" s="12">
        <v>126</v>
      </c>
      <c r="T1332" s="12" t="s">
        <v>87</v>
      </c>
      <c r="U1332" s="12" t="s">
        <v>5283</v>
      </c>
    </row>
    <row r="1333" spans="1:21">
      <c r="A1333" s="12">
        <v>68570</v>
      </c>
      <c r="B1333" s="12">
        <v>2</v>
      </c>
      <c r="C1333" s="12"/>
      <c r="D1333" s="12">
        <v>37.5</v>
      </c>
      <c r="E1333" s="12">
        <v>2</v>
      </c>
      <c r="F1333" s="12">
        <v>0</v>
      </c>
      <c r="G1333" s="12">
        <v>0</v>
      </c>
      <c r="H1333" s="12">
        <v>0</v>
      </c>
      <c r="I1333" s="12"/>
      <c r="J1333" s="12"/>
      <c r="K1333" s="12"/>
      <c r="L1333" s="12"/>
      <c r="M1333" s="12"/>
      <c r="N1333" s="12"/>
      <c r="O1333" s="12"/>
      <c r="P1333" s="12">
        <v>31.20721</v>
      </c>
      <c r="Q1333" s="12">
        <v>178</v>
      </c>
      <c r="R1333" s="12">
        <v>201601</v>
      </c>
      <c r="S1333" s="12">
        <v>126</v>
      </c>
      <c r="T1333" s="12" t="s">
        <v>87</v>
      </c>
      <c r="U1333" s="12" t="s">
        <v>5284</v>
      </c>
    </row>
    <row r="1334" spans="1:21">
      <c r="A1334" s="12">
        <v>69335</v>
      </c>
      <c r="B1334" s="12">
        <v>1</v>
      </c>
      <c r="C1334" s="12">
        <v>87</v>
      </c>
      <c r="D1334" s="12"/>
      <c r="E1334" s="12">
        <v>3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>
        <v>1</v>
      </c>
      <c r="Q1334" s="12">
        <v>178</v>
      </c>
      <c r="R1334" s="12">
        <v>201601</v>
      </c>
      <c r="S1334" s="12">
        <v>126</v>
      </c>
      <c r="T1334" s="12" t="s">
        <v>87</v>
      </c>
      <c r="U1334" s="12" t="s">
        <v>5285</v>
      </c>
    </row>
    <row r="1335" spans="1:21">
      <c r="A1335" s="12">
        <v>69335</v>
      </c>
      <c r="B1335" s="12">
        <v>1</v>
      </c>
      <c r="C1335" s="12">
        <v>91.5</v>
      </c>
      <c r="D1335" s="12"/>
      <c r="E1335" s="12">
        <v>1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</v>
      </c>
      <c r="Q1335" s="12">
        <v>178</v>
      </c>
      <c r="R1335" s="12">
        <v>201601</v>
      </c>
      <c r="S1335" s="12">
        <v>126</v>
      </c>
      <c r="T1335" s="12" t="s">
        <v>87</v>
      </c>
      <c r="U1335" s="12" t="s">
        <v>5286</v>
      </c>
    </row>
    <row r="1336" spans="1:21">
      <c r="A1336" s="12">
        <v>69335</v>
      </c>
      <c r="B1336" s="12">
        <v>1</v>
      </c>
      <c r="C1336" s="12">
        <v>98.5</v>
      </c>
      <c r="D1336" s="12"/>
      <c r="E1336" s="12">
        <v>1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>
        <v>1</v>
      </c>
      <c r="Q1336" s="12">
        <v>178</v>
      </c>
      <c r="R1336" s="12">
        <v>201601</v>
      </c>
      <c r="S1336" s="12">
        <v>126</v>
      </c>
      <c r="T1336" s="12" t="s">
        <v>87</v>
      </c>
      <c r="U1336" s="12" t="s">
        <v>5287</v>
      </c>
    </row>
    <row r="1337" spans="1:21">
      <c r="A1337" s="12">
        <v>69335</v>
      </c>
      <c r="B1337" s="12">
        <v>2</v>
      </c>
      <c r="C1337" s="12">
        <v>81.5</v>
      </c>
      <c r="D1337" s="12"/>
      <c r="E1337" s="12">
        <v>3</v>
      </c>
      <c r="F1337" s="12">
        <v>0</v>
      </c>
      <c r="G1337" s="12">
        <v>0</v>
      </c>
      <c r="H1337" s="12">
        <v>1</v>
      </c>
      <c r="I1337" s="12"/>
      <c r="J1337" s="12"/>
      <c r="K1337" s="12">
        <v>4</v>
      </c>
      <c r="L1337" s="12"/>
      <c r="M1337" s="12"/>
      <c r="N1337" s="12"/>
      <c r="O1337" s="12"/>
      <c r="P1337" s="12">
        <v>1</v>
      </c>
      <c r="Q1337" s="12">
        <v>178</v>
      </c>
      <c r="R1337" s="12">
        <v>201601</v>
      </c>
      <c r="S1337" s="12">
        <v>126</v>
      </c>
      <c r="T1337" s="12" t="s">
        <v>87</v>
      </c>
      <c r="U1337" s="12" t="s">
        <v>5288</v>
      </c>
    </row>
    <row r="1338" spans="1:21">
      <c r="A1338" s="12">
        <v>69335</v>
      </c>
      <c r="B1338" s="12">
        <v>2</v>
      </c>
      <c r="C1338" s="12">
        <v>80.5</v>
      </c>
      <c r="D1338" s="12"/>
      <c r="E1338" s="12">
        <v>3</v>
      </c>
      <c r="F1338" s="12">
        <v>4</v>
      </c>
      <c r="G1338" s="12">
        <v>1</v>
      </c>
      <c r="H1338" s="12">
        <v>5</v>
      </c>
      <c r="I1338" s="12"/>
      <c r="J1338" s="12"/>
      <c r="K1338" s="12"/>
      <c r="L1338" s="12"/>
      <c r="M1338" s="12"/>
      <c r="N1338" s="12"/>
      <c r="O1338" s="12"/>
      <c r="P1338" s="12">
        <v>1</v>
      </c>
      <c r="Q1338" s="12">
        <v>178</v>
      </c>
      <c r="R1338" s="12">
        <v>201601</v>
      </c>
      <c r="S1338" s="12">
        <v>126</v>
      </c>
      <c r="T1338" s="12" t="s">
        <v>87</v>
      </c>
      <c r="U1338" s="12" t="s">
        <v>5289</v>
      </c>
    </row>
    <row r="1339" spans="1:21">
      <c r="A1339" s="12">
        <v>69335</v>
      </c>
      <c r="B1339" s="12">
        <v>2</v>
      </c>
      <c r="C1339" s="12">
        <v>80.8</v>
      </c>
      <c r="D1339" s="12"/>
      <c r="E1339" s="12">
        <v>3</v>
      </c>
      <c r="F1339" s="12">
        <v>4</v>
      </c>
      <c r="G1339" s="12">
        <v>1</v>
      </c>
      <c r="H1339" s="12">
        <v>5</v>
      </c>
      <c r="I1339" s="12"/>
      <c r="J1339" s="12"/>
      <c r="K1339" s="12"/>
      <c r="L1339" s="12"/>
      <c r="M1339" s="12"/>
      <c r="N1339" s="12"/>
      <c r="O1339" s="12"/>
      <c r="P1339" s="12">
        <v>1</v>
      </c>
      <c r="Q1339" s="12">
        <v>178</v>
      </c>
      <c r="R1339" s="12">
        <v>201601</v>
      </c>
      <c r="S1339" s="12">
        <v>126</v>
      </c>
      <c r="T1339" s="12" t="s">
        <v>87</v>
      </c>
      <c r="U1339" s="12" t="s">
        <v>5290</v>
      </c>
    </row>
    <row r="1340" spans="1:21">
      <c r="A1340" s="12">
        <v>68550</v>
      </c>
      <c r="B1340" s="12">
        <v>1</v>
      </c>
      <c r="C1340" s="12"/>
      <c r="D1340" s="12">
        <v>120</v>
      </c>
      <c r="E1340" s="12">
        <v>1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>
        <v>1</v>
      </c>
      <c r="Q1340" s="12">
        <v>178</v>
      </c>
      <c r="R1340" s="12">
        <v>201601</v>
      </c>
      <c r="S1340" s="12">
        <v>126</v>
      </c>
      <c r="T1340" s="12" t="s">
        <v>87</v>
      </c>
      <c r="U1340" s="12" t="s">
        <v>5291</v>
      </c>
    </row>
    <row r="1341" spans="1:21">
      <c r="A1341" s="12">
        <v>68550</v>
      </c>
      <c r="B1341" s="12">
        <v>2</v>
      </c>
      <c r="C1341" s="12"/>
      <c r="D1341" s="12">
        <v>86.2</v>
      </c>
      <c r="E1341" s="12">
        <v>2</v>
      </c>
      <c r="F1341" s="12">
        <v>0</v>
      </c>
      <c r="G1341" s="12">
        <v>0</v>
      </c>
      <c r="H1341" s="12">
        <v>0</v>
      </c>
      <c r="I1341" s="12"/>
      <c r="J1341" s="12"/>
      <c r="K1341" s="12"/>
      <c r="L1341" s="12"/>
      <c r="M1341" s="12"/>
      <c r="N1341" s="12"/>
      <c r="O1341" s="12"/>
      <c r="P1341" s="12">
        <v>1</v>
      </c>
      <c r="Q1341" s="12">
        <v>178</v>
      </c>
      <c r="R1341" s="12">
        <v>201601</v>
      </c>
      <c r="S1341" s="12">
        <v>126</v>
      </c>
      <c r="T1341" s="12" t="s">
        <v>87</v>
      </c>
      <c r="U1341" s="12" t="s">
        <v>5292</v>
      </c>
    </row>
    <row r="1342" spans="1:21">
      <c r="A1342" s="12">
        <v>69300</v>
      </c>
      <c r="B1342" s="12">
        <v>1</v>
      </c>
      <c r="C1342" s="12">
        <v>133</v>
      </c>
      <c r="D1342" s="12"/>
      <c r="E1342" s="12">
        <v>1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>
        <v>1</v>
      </c>
      <c r="Q1342" s="12">
        <v>178</v>
      </c>
      <c r="R1342" s="12">
        <v>201601</v>
      </c>
      <c r="S1342" s="12">
        <v>126</v>
      </c>
      <c r="T1342" s="12" t="s">
        <v>87</v>
      </c>
      <c r="U1342" s="12" t="s">
        <v>5293</v>
      </c>
    </row>
    <row r="1343" spans="1:21">
      <c r="A1343" s="12">
        <v>69300</v>
      </c>
      <c r="B1343" s="12">
        <v>1</v>
      </c>
      <c r="C1343" s="12">
        <v>128.5</v>
      </c>
      <c r="D1343" s="12"/>
      <c r="E1343" s="12">
        <v>2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1</v>
      </c>
      <c r="Q1343" s="12">
        <v>178</v>
      </c>
      <c r="R1343" s="12">
        <v>201601</v>
      </c>
      <c r="S1343" s="12">
        <v>126</v>
      </c>
      <c r="T1343" s="12" t="s">
        <v>87</v>
      </c>
      <c r="U1343" s="12" t="s">
        <v>5294</v>
      </c>
    </row>
    <row r="1344" spans="1:21">
      <c r="A1344" s="12">
        <v>69300</v>
      </c>
      <c r="B1344" s="12">
        <v>1</v>
      </c>
      <c r="C1344" s="12">
        <v>128</v>
      </c>
      <c r="D1344" s="12"/>
      <c r="E1344" s="12">
        <v>2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>
        <v>1</v>
      </c>
      <c r="Q1344" s="12">
        <v>178</v>
      </c>
      <c r="R1344" s="12">
        <v>201601</v>
      </c>
      <c r="S1344" s="12">
        <v>126</v>
      </c>
      <c r="T1344" s="12" t="s">
        <v>87</v>
      </c>
      <c r="U1344" s="12" t="s">
        <v>5295</v>
      </c>
    </row>
    <row r="1345" spans="1:21">
      <c r="A1345" s="12">
        <v>69300</v>
      </c>
      <c r="B1345" s="12">
        <v>1</v>
      </c>
      <c r="C1345" s="12">
        <v>120.5</v>
      </c>
      <c r="D1345" s="12"/>
      <c r="E1345" s="12">
        <v>2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1</v>
      </c>
      <c r="Q1345" s="12">
        <v>178</v>
      </c>
      <c r="R1345" s="12">
        <v>201601</v>
      </c>
      <c r="S1345" s="12">
        <v>126</v>
      </c>
      <c r="T1345" s="12" t="s">
        <v>87</v>
      </c>
      <c r="U1345" s="12" t="s">
        <v>5296</v>
      </c>
    </row>
    <row r="1346" spans="1:21">
      <c r="A1346" s="12">
        <v>69310</v>
      </c>
      <c r="B1346" s="12">
        <v>2</v>
      </c>
      <c r="C1346" s="12">
        <v>97</v>
      </c>
      <c r="D1346" s="12"/>
      <c r="E1346" s="12">
        <v>0</v>
      </c>
      <c r="F1346" s="12">
        <v>0</v>
      </c>
      <c r="G1346" s="12">
        <v>0</v>
      </c>
      <c r="H1346" s="12">
        <v>1</v>
      </c>
      <c r="I1346" s="12"/>
      <c r="J1346" s="12"/>
      <c r="K1346" s="12"/>
      <c r="L1346" s="12"/>
      <c r="M1346" s="12"/>
      <c r="N1346" s="12"/>
      <c r="O1346" s="12"/>
      <c r="P1346" s="12">
        <v>1</v>
      </c>
      <c r="Q1346" s="12">
        <v>178</v>
      </c>
      <c r="R1346" s="12">
        <v>201601</v>
      </c>
      <c r="S1346" s="12">
        <v>126</v>
      </c>
      <c r="T1346" s="12" t="s">
        <v>87</v>
      </c>
      <c r="U1346" s="12" t="s">
        <v>5297</v>
      </c>
    </row>
    <row r="1347" spans="1:21">
      <c r="A1347" s="12">
        <v>69310</v>
      </c>
      <c r="B1347" s="12">
        <v>2</v>
      </c>
      <c r="C1347" s="12">
        <v>101.5</v>
      </c>
      <c r="D1347" s="12"/>
      <c r="E1347" s="12">
        <v>0</v>
      </c>
      <c r="F1347" s="12">
        <v>0</v>
      </c>
      <c r="G1347" s="12">
        <v>0</v>
      </c>
      <c r="H1347" s="12">
        <v>1</v>
      </c>
      <c r="I1347" s="12"/>
      <c r="J1347" s="12"/>
      <c r="K1347" s="12"/>
      <c r="L1347" s="12"/>
      <c r="M1347" s="12"/>
      <c r="N1347" s="12"/>
      <c r="O1347" s="12"/>
      <c r="P1347" s="12">
        <v>1</v>
      </c>
      <c r="Q1347" s="12">
        <v>178</v>
      </c>
      <c r="R1347" s="12">
        <v>201601</v>
      </c>
      <c r="S1347" s="12">
        <v>126</v>
      </c>
      <c r="T1347" s="12" t="s">
        <v>87</v>
      </c>
      <c r="U1347" s="12" t="s">
        <v>5298</v>
      </c>
    </row>
    <row r="1348" spans="1:21">
      <c r="A1348" s="12">
        <v>69310</v>
      </c>
      <c r="B1348" s="12">
        <v>2</v>
      </c>
      <c r="C1348" s="12">
        <v>92.8</v>
      </c>
      <c r="D1348" s="12"/>
      <c r="E1348" s="12">
        <v>2</v>
      </c>
      <c r="F1348" s="12">
        <v>0</v>
      </c>
      <c r="G1348" s="12">
        <v>0</v>
      </c>
      <c r="H1348" s="12">
        <v>1</v>
      </c>
      <c r="I1348" s="12"/>
      <c r="J1348" s="12"/>
      <c r="K1348" s="12"/>
      <c r="L1348" s="12"/>
      <c r="M1348" s="12"/>
      <c r="N1348" s="12"/>
      <c r="O1348" s="12"/>
      <c r="P1348" s="12">
        <v>1</v>
      </c>
      <c r="Q1348" s="12">
        <v>178</v>
      </c>
      <c r="R1348" s="12">
        <v>201601</v>
      </c>
      <c r="S1348" s="12">
        <v>126</v>
      </c>
      <c r="T1348" s="12" t="s">
        <v>87</v>
      </c>
      <c r="U1348" s="12" t="s">
        <v>5299</v>
      </c>
    </row>
    <row r="1349" spans="1:21">
      <c r="A1349" s="12">
        <v>69310</v>
      </c>
      <c r="B1349" s="12">
        <v>1</v>
      </c>
      <c r="C1349" s="12">
        <v>147.30000000000001</v>
      </c>
      <c r="D1349" s="12"/>
      <c r="E1349" s="12">
        <v>3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1</v>
      </c>
      <c r="Q1349" s="12">
        <v>178</v>
      </c>
      <c r="R1349" s="12">
        <v>201601</v>
      </c>
      <c r="S1349" s="12">
        <v>126</v>
      </c>
      <c r="T1349" s="12" t="s">
        <v>87</v>
      </c>
      <c r="U1349" s="12" t="s">
        <v>5300</v>
      </c>
    </row>
    <row r="1350" spans="1:21">
      <c r="A1350" s="12">
        <v>69310</v>
      </c>
      <c r="B1350" s="12">
        <v>1</v>
      </c>
      <c r="C1350" s="12">
        <v>160</v>
      </c>
      <c r="D1350" s="12"/>
      <c r="E1350" s="12">
        <v>3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>
        <v>1</v>
      </c>
      <c r="Q1350" s="12">
        <v>178</v>
      </c>
      <c r="R1350" s="12">
        <v>201601</v>
      </c>
      <c r="S1350" s="12">
        <v>126</v>
      </c>
      <c r="T1350" s="12" t="s">
        <v>87</v>
      </c>
      <c r="U1350" s="12" t="s">
        <v>5301</v>
      </c>
    </row>
    <row r="1351" spans="1:21">
      <c r="A1351" s="12">
        <v>69310</v>
      </c>
      <c r="B1351" s="12">
        <v>1</v>
      </c>
      <c r="C1351" s="12">
        <v>134</v>
      </c>
      <c r="D1351" s="12"/>
      <c r="E1351" s="12">
        <v>2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1</v>
      </c>
      <c r="Q1351" s="12">
        <v>178</v>
      </c>
      <c r="R1351" s="12">
        <v>201601</v>
      </c>
      <c r="S1351" s="12">
        <v>126</v>
      </c>
      <c r="T1351" s="12" t="s">
        <v>87</v>
      </c>
      <c r="U1351" s="12" t="s">
        <v>5302</v>
      </c>
    </row>
    <row r="1352" spans="1:21">
      <c r="A1352" s="12">
        <v>68550</v>
      </c>
      <c r="B1352" s="12">
        <v>1</v>
      </c>
      <c r="C1352" s="12"/>
      <c r="D1352" s="12">
        <v>123</v>
      </c>
      <c r="E1352" s="12">
        <v>2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>
        <v>1</v>
      </c>
      <c r="Q1352" s="12">
        <v>178</v>
      </c>
      <c r="R1352" s="12">
        <v>201601</v>
      </c>
      <c r="S1352" s="12">
        <v>127</v>
      </c>
      <c r="T1352" s="12" t="s">
        <v>86</v>
      </c>
      <c r="U1352" s="12" t="s">
        <v>5303</v>
      </c>
    </row>
    <row r="1353" spans="1:21">
      <c r="A1353" s="12">
        <v>68570</v>
      </c>
      <c r="B1353" s="12">
        <v>1</v>
      </c>
      <c r="C1353" s="12"/>
      <c r="D1353" s="12">
        <v>100</v>
      </c>
      <c r="E1353" s="12">
        <v>2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1</v>
      </c>
      <c r="Q1353" s="12">
        <v>178</v>
      </c>
      <c r="R1353" s="12">
        <v>201601</v>
      </c>
      <c r="S1353" s="12">
        <v>127</v>
      </c>
      <c r="T1353" s="12" t="s">
        <v>86</v>
      </c>
      <c r="U1353" s="12" t="s">
        <v>5304</v>
      </c>
    </row>
    <row r="1354" spans="1:21">
      <c r="A1354" s="12">
        <v>68570</v>
      </c>
      <c r="B1354" s="12">
        <v>1</v>
      </c>
      <c r="C1354" s="12"/>
      <c r="D1354" s="12">
        <v>115</v>
      </c>
      <c r="E1354" s="12">
        <v>1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>
        <v>1</v>
      </c>
      <c r="Q1354" s="12">
        <v>178</v>
      </c>
      <c r="R1354" s="12">
        <v>201601</v>
      </c>
      <c r="S1354" s="12">
        <v>127</v>
      </c>
      <c r="T1354" s="12" t="s">
        <v>86</v>
      </c>
      <c r="U1354" s="12" t="s">
        <v>5305</v>
      </c>
    </row>
    <row r="1355" spans="1:21">
      <c r="A1355" s="12">
        <v>68570</v>
      </c>
      <c r="B1355" s="12">
        <v>1</v>
      </c>
      <c r="C1355" s="12"/>
      <c r="D1355" s="12">
        <v>114.5</v>
      </c>
      <c r="E1355" s="12">
        <v>1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1</v>
      </c>
      <c r="Q1355" s="12">
        <v>178</v>
      </c>
      <c r="R1355" s="12">
        <v>201601</v>
      </c>
      <c r="S1355" s="12">
        <v>127</v>
      </c>
      <c r="T1355" s="12" t="s">
        <v>86</v>
      </c>
      <c r="U1355" s="12" t="s">
        <v>5306</v>
      </c>
    </row>
    <row r="1356" spans="1:21">
      <c r="A1356" s="12">
        <v>69310</v>
      </c>
      <c r="B1356" s="12">
        <v>1</v>
      </c>
      <c r="C1356" s="12">
        <v>121.5</v>
      </c>
      <c r="D1356" s="12"/>
      <c r="E1356" s="12">
        <v>3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>
        <v>1</v>
      </c>
      <c r="Q1356" s="12">
        <v>178</v>
      </c>
      <c r="R1356" s="12">
        <v>201601</v>
      </c>
      <c r="S1356" s="12">
        <v>127</v>
      </c>
      <c r="T1356" s="12" t="s">
        <v>86</v>
      </c>
      <c r="U1356" s="12" t="s">
        <v>5307</v>
      </c>
    </row>
    <row r="1357" spans="1:21">
      <c r="A1357" s="12">
        <v>69310</v>
      </c>
      <c r="B1357" s="12">
        <v>1</v>
      </c>
      <c r="C1357" s="12">
        <v>131</v>
      </c>
      <c r="D1357" s="12"/>
      <c r="E1357" s="12">
        <v>3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1</v>
      </c>
      <c r="Q1357" s="12">
        <v>178</v>
      </c>
      <c r="R1357" s="12">
        <v>201601</v>
      </c>
      <c r="S1357" s="12">
        <v>127</v>
      </c>
      <c r="T1357" s="12" t="s">
        <v>86</v>
      </c>
      <c r="U1357" s="12" t="s">
        <v>5308</v>
      </c>
    </row>
    <row r="1358" spans="1:21">
      <c r="A1358" s="12">
        <v>69310</v>
      </c>
      <c r="B1358" s="12">
        <v>1</v>
      </c>
      <c r="C1358" s="12">
        <v>112.5</v>
      </c>
      <c r="D1358" s="12"/>
      <c r="E1358" s="12">
        <v>3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>
        <v>1</v>
      </c>
      <c r="Q1358" s="12">
        <v>178</v>
      </c>
      <c r="R1358" s="12">
        <v>201601</v>
      </c>
      <c r="S1358" s="12">
        <v>127</v>
      </c>
      <c r="T1358" s="12" t="s">
        <v>86</v>
      </c>
      <c r="U1358" s="12" t="s">
        <v>5309</v>
      </c>
    </row>
    <row r="1359" spans="1:21">
      <c r="A1359" s="12">
        <v>69310</v>
      </c>
      <c r="B1359" s="12">
        <v>1</v>
      </c>
      <c r="C1359" s="12">
        <v>102</v>
      </c>
      <c r="D1359" s="12"/>
      <c r="E1359" s="12">
        <v>2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1</v>
      </c>
      <c r="Q1359" s="12">
        <v>178</v>
      </c>
      <c r="R1359" s="12">
        <v>201601</v>
      </c>
      <c r="S1359" s="12">
        <v>127</v>
      </c>
      <c r="T1359" s="12" t="s">
        <v>86</v>
      </c>
      <c r="U1359" s="12" t="s">
        <v>5310</v>
      </c>
    </row>
    <row r="1360" spans="1:21">
      <c r="A1360" s="12">
        <v>69310</v>
      </c>
      <c r="B1360" s="12">
        <v>1</v>
      </c>
      <c r="C1360" s="12">
        <v>88</v>
      </c>
      <c r="D1360" s="12"/>
      <c r="E1360" s="12">
        <v>2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>
        <v>1</v>
      </c>
      <c r="Q1360" s="12">
        <v>178</v>
      </c>
      <c r="R1360" s="12">
        <v>201601</v>
      </c>
      <c r="S1360" s="12">
        <v>127</v>
      </c>
      <c r="T1360" s="12" t="s">
        <v>86</v>
      </c>
      <c r="U1360" s="12" t="s">
        <v>5311</v>
      </c>
    </row>
    <row r="1361" spans="1:21">
      <c r="A1361" s="12">
        <v>69310</v>
      </c>
      <c r="B1361" s="12">
        <v>1</v>
      </c>
      <c r="C1361" s="12">
        <v>107</v>
      </c>
      <c r="D1361" s="12"/>
      <c r="E1361" s="12">
        <v>2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1</v>
      </c>
      <c r="Q1361" s="12">
        <v>178</v>
      </c>
      <c r="R1361" s="12">
        <v>201601</v>
      </c>
      <c r="S1361" s="12">
        <v>127</v>
      </c>
      <c r="T1361" s="12" t="s">
        <v>86</v>
      </c>
      <c r="U1361" s="12" t="s">
        <v>5312</v>
      </c>
    </row>
    <row r="1362" spans="1:21">
      <c r="A1362" s="12">
        <v>69310</v>
      </c>
      <c r="B1362" s="12">
        <v>1</v>
      </c>
      <c r="C1362" s="12">
        <v>111.5</v>
      </c>
      <c r="D1362" s="12"/>
      <c r="E1362" s="12">
        <v>2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>
        <v>1</v>
      </c>
      <c r="Q1362" s="12">
        <v>178</v>
      </c>
      <c r="R1362" s="12">
        <v>201601</v>
      </c>
      <c r="S1362" s="12">
        <v>127</v>
      </c>
      <c r="T1362" s="12" t="s">
        <v>86</v>
      </c>
      <c r="U1362" s="12" t="s">
        <v>5313</v>
      </c>
    </row>
    <row r="1363" spans="1:21">
      <c r="A1363" s="12">
        <v>68570</v>
      </c>
      <c r="B1363" s="12">
        <v>1</v>
      </c>
      <c r="C1363" s="12"/>
      <c r="D1363" s="12">
        <v>105</v>
      </c>
      <c r="E1363" s="12">
        <v>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1</v>
      </c>
      <c r="Q1363" s="12">
        <v>178</v>
      </c>
      <c r="R1363" s="12">
        <v>201601</v>
      </c>
      <c r="S1363" s="12">
        <v>120</v>
      </c>
      <c r="T1363" s="12" t="s">
        <v>59</v>
      </c>
      <c r="U1363" s="12" t="s">
        <v>5314</v>
      </c>
    </row>
    <row r="1364" spans="1:21">
      <c r="A1364" s="12">
        <v>68570</v>
      </c>
      <c r="B1364" s="12">
        <v>1</v>
      </c>
      <c r="C1364" s="12"/>
      <c r="D1364" s="12">
        <v>113.8</v>
      </c>
      <c r="E1364" s="12">
        <v>1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>
        <v>1</v>
      </c>
      <c r="Q1364" s="12">
        <v>178</v>
      </c>
      <c r="R1364" s="12">
        <v>201601</v>
      </c>
      <c r="S1364" s="12">
        <v>120</v>
      </c>
      <c r="T1364" s="12" t="s">
        <v>59</v>
      </c>
      <c r="U1364" s="12" t="s">
        <v>5315</v>
      </c>
    </row>
    <row r="1365" spans="1:21">
      <c r="A1365" s="12">
        <v>68570</v>
      </c>
      <c r="B1365" s="12">
        <v>1</v>
      </c>
      <c r="C1365" s="12"/>
      <c r="D1365" s="12">
        <v>107</v>
      </c>
      <c r="E1365" s="12">
        <v>1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1</v>
      </c>
      <c r="Q1365" s="12">
        <v>178</v>
      </c>
      <c r="R1365" s="12">
        <v>201601</v>
      </c>
      <c r="S1365" s="12">
        <v>120</v>
      </c>
      <c r="T1365" s="12" t="s">
        <v>59</v>
      </c>
      <c r="U1365" s="12" t="s">
        <v>5316</v>
      </c>
    </row>
    <row r="1366" spans="1:21">
      <c r="A1366" s="12">
        <v>68570</v>
      </c>
      <c r="B1366" s="12">
        <v>1</v>
      </c>
      <c r="C1366" s="12"/>
      <c r="D1366" s="12">
        <v>109.1</v>
      </c>
      <c r="E1366" s="12">
        <v>1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>
        <v>1</v>
      </c>
      <c r="Q1366" s="12">
        <v>178</v>
      </c>
      <c r="R1366" s="12">
        <v>201601</v>
      </c>
      <c r="S1366" s="12">
        <v>120</v>
      </c>
      <c r="T1366" s="12" t="s">
        <v>59</v>
      </c>
      <c r="U1366" s="12" t="s">
        <v>5317</v>
      </c>
    </row>
    <row r="1367" spans="1:21">
      <c r="A1367" s="12">
        <v>68570</v>
      </c>
      <c r="B1367" s="12">
        <v>1</v>
      </c>
      <c r="C1367" s="12"/>
      <c r="D1367" s="12">
        <v>89.6</v>
      </c>
      <c r="E1367" s="12">
        <v>1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1</v>
      </c>
      <c r="Q1367" s="12">
        <v>178</v>
      </c>
      <c r="R1367" s="12">
        <v>201601</v>
      </c>
      <c r="S1367" s="12">
        <v>120</v>
      </c>
      <c r="T1367" s="12" t="s">
        <v>59</v>
      </c>
      <c r="U1367" s="12" t="s">
        <v>5318</v>
      </c>
    </row>
    <row r="1368" spans="1:21">
      <c r="A1368" s="12">
        <v>68570</v>
      </c>
      <c r="B1368" s="12">
        <v>1</v>
      </c>
      <c r="C1368" s="12"/>
      <c r="D1368" s="12">
        <v>90.1</v>
      </c>
      <c r="E1368" s="12">
        <v>1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>
        <v>1</v>
      </c>
      <c r="Q1368" s="12">
        <v>178</v>
      </c>
      <c r="R1368" s="12">
        <v>201601</v>
      </c>
      <c r="S1368" s="12">
        <v>120</v>
      </c>
      <c r="T1368" s="12" t="s">
        <v>59</v>
      </c>
      <c r="U1368" s="12" t="s">
        <v>5319</v>
      </c>
    </row>
    <row r="1369" spans="1:21">
      <c r="A1369" s="12">
        <v>68570</v>
      </c>
      <c r="B1369" s="12">
        <v>1</v>
      </c>
      <c r="C1369" s="12"/>
      <c r="D1369" s="12">
        <v>98.5</v>
      </c>
      <c r="E1369" s="12">
        <v>1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1</v>
      </c>
      <c r="Q1369" s="12">
        <v>178</v>
      </c>
      <c r="R1369" s="12">
        <v>201601</v>
      </c>
      <c r="S1369" s="12">
        <v>120</v>
      </c>
      <c r="T1369" s="12" t="s">
        <v>59</v>
      </c>
      <c r="U1369" s="12" t="s">
        <v>5320</v>
      </c>
    </row>
    <row r="1370" spans="1:21">
      <c r="A1370" s="12">
        <v>68570</v>
      </c>
      <c r="B1370" s="12">
        <v>1</v>
      </c>
      <c r="C1370" s="12"/>
      <c r="D1370" s="12">
        <v>81</v>
      </c>
      <c r="E1370" s="12">
        <v>1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>
        <v>1</v>
      </c>
      <c r="Q1370" s="12">
        <v>178</v>
      </c>
      <c r="R1370" s="12">
        <v>201601</v>
      </c>
      <c r="S1370" s="12">
        <v>120</v>
      </c>
      <c r="T1370" s="12" t="s">
        <v>59</v>
      </c>
      <c r="U1370" s="12" t="s">
        <v>5321</v>
      </c>
    </row>
    <row r="1371" spans="1:21">
      <c r="A1371" s="12">
        <v>68570</v>
      </c>
      <c r="B1371" s="12">
        <v>1</v>
      </c>
      <c r="C1371" s="12"/>
      <c r="D1371" s="12">
        <v>99.1</v>
      </c>
      <c r="E1371" s="12">
        <v>1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1</v>
      </c>
      <c r="Q1371" s="12">
        <v>178</v>
      </c>
      <c r="R1371" s="12">
        <v>201601</v>
      </c>
      <c r="S1371" s="12">
        <v>120</v>
      </c>
      <c r="T1371" s="12" t="s">
        <v>59</v>
      </c>
      <c r="U1371" s="12" t="s">
        <v>5322</v>
      </c>
    </row>
    <row r="1372" spans="1:21">
      <c r="A1372" s="12">
        <v>68570</v>
      </c>
      <c r="B1372" s="12">
        <v>1</v>
      </c>
      <c r="C1372" s="12"/>
      <c r="D1372" s="12">
        <v>108.6</v>
      </c>
      <c r="E1372" s="12">
        <v>1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>
        <v>1</v>
      </c>
      <c r="Q1372" s="12">
        <v>178</v>
      </c>
      <c r="R1372" s="12">
        <v>201601</v>
      </c>
      <c r="S1372" s="12">
        <v>120</v>
      </c>
      <c r="T1372" s="12" t="s">
        <v>59</v>
      </c>
      <c r="U1372" s="12" t="s">
        <v>5323</v>
      </c>
    </row>
    <row r="1373" spans="1:21">
      <c r="A1373" s="12">
        <v>68570</v>
      </c>
      <c r="B1373" s="12">
        <v>1</v>
      </c>
      <c r="C1373" s="12"/>
      <c r="D1373" s="12">
        <v>106.3</v>
      </c>
      <c r="E1373" s="12">
        <v>1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1</v>
      </c>
      <c r="Q1373" s="12">
        <v>178</v>
      </c>
      <c r="R1373" s="12">
        <v>201601</v>
      </c>
      <c r="S1373" s="12">
        <v>120</v>
      </c>
      <c r="T1373" s="12" t="s">
        <v>59</v>
      </c>
      <c r="U1373" s="12" t="s">
        <v>5324</v>
      </c>
    </row>
    <row r="1374" spans="1:21">
      <c r="A1374" s="12">
        <v>68570</v>
      </c>
      <c r="B1374" s="12">
        <v>1</v>
      </c>
      <c r="C1374" s="12"/>
      <c r="D1374" s="12">
        <v>92.8</v>
      </c>
      <c r="E1374" s="12">
        <v>1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>
        <v>1</v>
      </c>
      <c r="Q1374" s="12">
        <v>178</v>
      </c>
      <c r="R1374" s="12">
        <v>201601</v>
      </c>
      <c r="S1374" s="12">
        <v>120</v>
      </c>
      <c r="T1374" s="12" t="s">
        <v>59</v>
      </c>
      <c r="U1374" s="12" t="s">
        <v>5325</v>
      </c>
    </row>
    <row r="1375" spans="1:21">
      <c r="A1375" s="12">
        <v>68570</v>
      </c>
      <c r="B1375" s="12">
        <v>1</v>
      </c>
      <c r="C1375" s="12"/>
      <c r="D1375" s="12">
        <v>93.8</v>
      </c>
      <c r="E1375" s="12">
        <v>1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</v>
      </c>
      <c r="Q1375" s="12">
        <v>178</v>
      </c>
      <c r="R1375" s="12">
        <v>201601</v>
      </c>
      <c r="S1375" s="12">
        <v>120</v>
      </c>
      <c r="T1375" s="12" t="s">
        <v>59</v>
      </c>
      <c r="U1375" s="12" t="s">
        <v>5326</v>
      </c>
    </row>
    <row r="1376" spans="1:21">
      <c r="A1376" s="12">
        <v>68570</v>
      </c>
      <c r="B1376" s="12">
        <v>1</v>
      </c>
      <c r="C1376" s="12"/>
      <c r="D1376" s="12">
        <v>96.3</v>
      </c>
      <c r="E1376" s="12">
        <v>1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>
        <v>1</v>
      </c>
      <c r="Q1376" s="12">
        <v>178</v>
      </c>
      <c r="R1376" s="12">
        <v>201601</v>
      </c>
      <c r="S1376" s="12">
        <v>120</v>
      </c>
      <c r="T1376" s="12" t="s">
        <v>59</v>
      </c>
      <c r="U1376" s="12" t="s">
        <v>5327</v>
      </c>
    </row>
    <row r="1377" spans="1:21">
      <c r="A1377" s="12">
        <v>68570</v>
      </c>
      <c r="B1377" s="12">
        <v>1</v>
      </c>
      <c r="C1377" s="12"/>
      <c r="D1377" s="12">
        <v>109.3</v>
      </c>
      <c r="E1377" s="12">
        <v>1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1</v>
      </c>
      <c r="Q1377" s="12">
        <v>178</v>
      </c>
      <c r="R1377" s="12">
        <v>201601</v>
      </c>
      <c r="S1377" s="12">
        <v>120</v>
      </c>
      <c r="T1377" s="12" t="s">
        <v>59</v>
      </c>
      <c r="U1377" s="12" t="s">
        <v>5328</v>
      </c>
    </row>
    <row r="1378" spans="1:21">
      <c r="A1378" s="12">
        <v>68570</v>
      </c>
      <c r="B1378" s="12">
        <v>1</v>
      </c>
      <c r="C1378" s="12"/>
      <c r="D1378" s="12">
        <v>85.6</v>
      </c>
      <c r="E1378" s="12">
        <v>1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>
        <v>1</v>
      </c>
      <c r="Q1378" s="12">
        <v>178</v>
      </c>
      <c r="R1378" s="12">
        <v>201601</v>
      </c>
      <c r="S1378" s="12">
        <v>120</v>
      </c>
      <c r="T1378" s="12" t="s">
        <v>59</v>
      </c>
      <c r="U1378" s="12" t="s">
        <v>5329</v>
      </c>
    </row>
    <row r="1379" spans="1:21">
      <c r="A1379" s="12">
        <v>68570</v>
      </c>
      <c r="B1379" s="12">
        <v>1</v>
      </c>
      <c r="C1379" s="12"/>
      <c r="D1379" s="12">
        <v>87.7</v>
      </c>
      <c r="E1379" s="12">
        <v>1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</v>
      </c>
      <c r="Q1379" s="12">
        <v>178</v>
      </c>
      <c r="R1379" s="12">
        <v>201601</v>
      </c>
      <c r="S1379" s="12">
        <v>120</v>
      </c>
      <c r="T1379" s="12" t="s">
        <v>59</v>
      </c>
      <c r="U1379" s="12" t="s">
        <v>5330</v>
      </c>
    </row>
    <row r="1380" spans="1:21">
      <c r="A1380" s="12">
        <v>68570</v>
      </c>
      <c r="B1380" s="12">
        <v>1</v>
      </c>
      <c r="C1380" s="12"/>
      <c r="D1380" s="12">
        <v>98.9</v>
      </c>
      <c r="E1380" s="12">
        <v>1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>
        <v>1</v>
      </c>
      <c r="Q1380" s="12">
        <v>178</v>
      </c>
      <c r="R1380" s="12">
        <v>201601</v>
      </c>
      <c r="S1380" s="12">
        <v>120</v>
      </c>
      <c r="T1380" s="12" t="s">
        <v>59</v>
      </c>
      <c r="U1380" s="12" t="s">
        <v>5331</v>
      </c>
    </row>
    <row r="1381" spans="1:21">
      <c r="A1381" s="12">
        <v>68570</v>
      </c>
      <c r="B1381" s="12">
        <v>1</v>
      </c>
      <c r="C1381" s="12"/>
      <c r="D1381" s="12">
        <v>92.5</v>
      </c>
      <c r="E1381" s="12">
        <v>1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</v>
      </c>
      <c r="Q1381" s="12">
        <v>178</v>
      </c>
      <c r="R1381" s="12">
        <v>201601</v>
      </c>
      <c r="S1381" s="12">
        <v>120</v>
      </c>
      <c r="T1381" s="12" t="s">
        <v>59</v>
      </c>
      <c r="U1381" s="12" t="s">
        <v>5332</v>
      </c>
    </row>
    <row r="1382" spans="1:21">
      <c r="A1382" s="12">
        <v>68570</v>
      </c>
      <c r="B1382" s="12">
        <v>1</v>
      </c>
      <c r="C1382" s="12"/>
      <c r="D1382" s="12">
        <v>98.8</v>
      </c>
      <c r="E1382" s="12">
        <v>1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>
        <v>1</v>
      </c>
      <c r="Q1382" s="12">
        <v>178</v>
      </c>
      <c r="R1382" s="12">
        <v>201601</v>
      </c>
      <c r="S1382" s="12">
        <v>120</v>
      </c>
      <c r="T1382" s="12" t="s">
        <v>59</v>
      </c>
      <c r="U1382" s="12" t="s">
        <v>5333</v>
      </c>
    </row>
    <row r="1383" spans="1:21">
      <c r="A1383" s="12">
        <v>68570</v>
      </c>
      <c r="B1383" s="12">
        <v>1</v>
      </c>
      <c r="C1383" s="12"/>
      <c r="D1383" s="12">
        <v>110.4</v>
      </c>
      <c r="E1383" s="12">
        <v>1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>
        <v>1</v>
      </c>
      <c r="Q1383" s="12">
        <v>178</v>
      </c>
      <c r="R1383" s="12">
        <v>201601</v>
      </c>
      <c r="S1383" s="12">
        <v>120</v>
      </c>
      <c r="T1383" s="12" t="s">
        <v>59</v>
      </c>
      <c r="U1383" s="12" t="s">
        <v>5334</v>
      </c>
    </row>
    <row r="1384" spans="1:21">
      <c r="A1384" s="12">
        <v>68570</v>
      </c>
      <c r="B1384" s="12">
        <v>1</v>
      </c>
      <c r="C1384" s="12"/>
      <c r="D1384" s="12">
        <v>102.8</v>
      </c>
      <c r="E1384" s="12">
        <v>1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>
        <v>1</v>
      </c>
      <c r="Q1384" s="12">
        <v>178</v>
      </c>
      <c r="R1384" s="12">
        <v>201601</v>
      </c>
      <c r="S1384" s="12">
        <v>120</v>
      </c>
      <c r="T1384" s="12" t="s">
        <v>59</v>
      </c>
      <c r="U1384" s="12" t="s">
        <v>5335</v>
      </c>
    </row>
    <row r="1385" spans="1:21">
      <c r="A1385" s="12">
        <v>68570</v>
      </c>
      <c r="B1385" s="12">
        <v>1</v>
      </c>
      <c r="C1385" s="12"/>
      <c r="D1385" s="12">
        <v>113.1</v>
      </c>
      <c r="E1385" s="12">
        <v>1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>
        <v>1</v>
      </c>
      <c r="Q1385" s="12">
        <v>178</v>
      </c>
      <c r="R1385" s="12">
        <v>201601</v>
      </c>
      <c r="S1385" s="12">
        <v>120</v>
      </c>
      <c r="T1385" s="12" t="s">
        <v>59</v>
      </c>
      <c r="U1385" s="12" t="s">
        <v>5336</v>
      </c>
    </row>
    <row r="1386" spans="1:21">
      <c r="A1386" s="12">
        <v>68570</v>
      </c>
      <c r="B1386" s="12">
        <v>1</v>
      </c>
      <c r="C1386" s="12"/>
      <c r="D1386" s="12">
        <v>114.4</v>
      </c>
      <c r="E1386" s="12">
        <v>1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>
        <v>1</v>
      </c>
      <c r="Q1386" s="12">
        <v>178</v>
      </c>
      <c r="R1386" s="12">
        <v>201601</v>
      </c>
      <c r="S1386" s="12">
        <v>120</v>
      </c>
      <c r="T1386" s="12" t="s">
        <v>59</v>
      </c>
      <c r="U1386" s="12" t="s">
        <v>5337</v>
      </c>
    </row>
    <row r="1387" spans="1:21">
      <c r="A1387" s="12">
        <v>68570</v>
      </c>
      <c r="B1387" s="12">
        <v>2</v>
      </c>
      <c r="C1387" s="12"/>
      <c r="D1387" s="12">
        <v>84.9</v>
      </c>
      <c r="E1387" s="12">
        <v>3</v>
      </c>
      <c r="F1387" s="12">
        <v>0</v>
      </c>
      <c r="G1387" s="12">
        <v>0</v>
      </c>
      <c r="H1387" s="12">
        <v>1</v>
      </c>
      <c r="I1387" s="12"/>
      <c r="J1387" s="12"/>
      <c r="K1387" s="12"/>
      <c r="L1387" s="12"/>
      <c r="M1387" s="12"/>
      <c r="N1387" s="12"/>
      <c r="O1387" s="12"/>
      <c r="P1387" s="12">
        <v>1</v>
      </c>
      <c r="Q1387" s="12">
        <v>178</v>
      </c>
      <c r="R1387" s="12">
        <v>201601</v>
      </c>
      <c r="S1387" s="12">
        <v>120</v>
      </c>
      <c r="T1387" s="12" t="s">
        <v>59</v>
      </c>
      <c r="U1387" s="12" t="s">
        <v>5338</v>
      </c>
    </row>
    <row r="1388" spans="1:21">
      <c r="A1388" s="12">
        <v>68570</v>
      </c>
      <c r="B1388" s="12">
        <v>2</v>
      </c>
      <c r="C1388" s="12"/>
      <c r="D1388" s="12">
        <v>71.599999999999994</v>
      </c>
      <c r="E1388" s="12">
        <v>3</v>
      </c>
      <c r="F1388" s="12">
        <v>4</v>
      </c>
      <c r="G1388" s="12">
        <v>1</v>
      </c>
      <c r="H1388" s="12">
        <v>4</v>
      </c>
      <c r="I1388" s="12"/>
      <c r="J1388" s="12"/>
      <c r="K1388" s="12"/>
      <c r="L1388" s="12"/>
      <c r="M1388" s="12"/>
      <c r="N1388" s="12"/>
      <c r="O1388" s="12"/>
      <c r="P1388" s="12">
        <v>1</v>
      </c>
      <c r="Q1388" s="12">
        <v>178</v>
      </c>
      <c r="R1388" s="12">
        <v>201601</v>
      </c>
      <c r="S1388" s="12">
        <v>120</v>
      </c>
      <c r="T1388" s="12" t="s">
        <v>59</v>
      </c>
      <c r="U1388" s="12" t="s">
        <v>5339</v>
      </c>
    </row>
    <row r="1389" spans="1:21">
      <c r="A1389" s="12">
        <v>68570</v>
      </c>
      <c r="B1389" s="12">
        <v>1</v>
      </c>
      <c r="C1389" s="12"/>
      <c r="D1389" s="12">
        <v>37</v>
      </c>
      <c r="E1389" s="12">
        <v>1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>
        <v>1</v>
      </c>
      <c r="Q1389" s="12">
        <v>178</v>
      </c>
      <c r="R1389" s="12">
        <v>201601</v>
      </c>
      <c r="S1389" s="12">
        <v>121</v>
      </c>
      <c r="T1389" s="12" t="s">
        <v>57</v>
      </c>
      <c r="U1389" s="12" t="s">
        <v>5340</v>
      </c>
    </row>
    <row r="1390" spans="1:21">
      <c r="A1390" s="12">
        <v>68570</v>
      </c>
      <c r="B1390" s="12">
        <v>1</v>
      </c>
      <c r="C1390" s="12"/>
      <c r="D1390" s="12">
        <v>41</v>
      </c>
      <c r="E1390" s="12">
        <v>1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>
        <v>1</v>
      </c>
      <c r="Q1390" s="12">
        <v>178</v>
      </c>
      <c r="R1390" s="12">
        <v>201601</v>
      </c>
      <c r="S1390" s="12">
        <v>121</v>
      </c>
      <c r="T1390" s="12" t="s">
        <v>57</v>
      </c>
      <c r="U1390" s="12" t="s">
        <v>5341</v>
      </c>
    </row>
    <row r="1391" spans="1:21">
      <c r="A1391" s="12">
        <v>68570</v>
      </c>
      <c r="B1391" s="12">
        <v>1</v>
      </c>
      <c r="C1391" s="12"/>
      <c r="D1391" s="12">
        <v>41</v>
      </c>
      <c r="E1391" s="12">
        <v>1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>
        <v>1</v>
      </c>
      <c r="Q1391" s="12">
        <v>178</v>
      </c>
      <c r="R1391" s="12">
        <v>201601</v>
      </c>
      <c r="S1391" s="12">
        <v>121</v>
      </c>
      <c r="T1391" s="12" t="s">
        <v>57</v>
      </c>
      <c r="U1391" s="12" t="s">
        <v>5342</v>
      </c>
    </row>
    <row r="1392" spans="1:21">
      <c r="A1392" s="12">
        <v>68570</v>
      </c>
      <c r="B1392" s="12">
        <v>1</v>
      </c>
      <c r="C1392" s="12"/>
      <c r="D1392" s="12">
        <v>102</v>
      </c>
      <c r="E1392" s="12">
        <v>1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>
        <v>1</v>
      </c>
      <c r="Q1392" s="12">
        <v>178</v>
      </c>
      <c r="R1392" s="12">
        <v>201601</v>
      </c>
      <c r="S1392" s="12">
        <v>121</v>
      </c>
      <c r="T1392" s="12" t="s">
        <v>57</v>
      </c>
      <c r="U1392" s="12" t="s">
        <v>5343</v>
      </c>
    </row>
    <row r="1393" spans="1:21">
      <c r="A1393" s="12">
        <v>68570</v>
      </c>
      <c r="B1393" s="12">
        <v>1</v>
      </c>
      <c r="C1393" s="12"/>
      <c r="D1393" s="12">
        <v>103</v>
      </c>
      <c r="E1393" s="12">
        <v>1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>
        <v>1</v>
      </c>
      <c r="Q1393" s="12">
        <v>178</v>
      </c>
      <c r="R1393" s="12">
        <v>201601</v>
      </c>
      <c r="S1393" s="12">
        <v>121</v>
      </c>
      <c r="T1393" s="12" t="s">
        <v>57</v>
      </c>
      <c r="U1393" s="12" t="s">
        <v>5344</v>
      </c>
    </row>
    <row r="1394" spans="1:21">
      <c r="A1394" s="12">
        <v>68570</v>
      </c>
      <c r="B1394" s="12">
        <v>1</v>
      </c>
      <c r="C1394" s="12"/>
      <c r="D1394" s="12">
        <v>102</v>
      </c>
      <c r="E1394" s="12">
        <v>1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>
        <v>1</v>
      </c>
      <c r="Q1394" s="12">
        <v>178</v>
      </c>
      <c r="R1394" s="12">
        <v>201601</v>
      </c>
      <c r="S1394" s="12">
        <v>121</v>
      </c>
      <c r="T1394" s="12" t="s">
        <v>57</v>
      </c>
      <c r="U1394" s="12" t="s">
        <v>5345</v>
      </c>
    </row>
    <row r="1395" spans="1:21">
      <c r="A1395" s="12">
        <v>68570</v>
      </c>
      <c r="B1395" s="12">
        <v>1</v>
      </c>
      <c r="C1395" s="12"/>
      <c r="D1395" s="12">
        <v>97</v>
      </c>
      <c r="E1395" s="12">
        <v>1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>
        <v>1</v>
      </c>
      <c r="Q1395" s="12">
        <v>178</v>
      </c>
      <c r="R1395" s="12">
        <v>201601</v>
      </c>
      <c r="S1395" s="12">
        <v>121</v>
      </c>
      <c r="T1395" s="12" t="s">
        <v>57</v>
      </c>
      <c r="U1395" s="12" t="s">
        <v>5346</v>
      </c>
    </row>
    <row r="1396" spans="1:21">
      <c r="A1396" s="12">
        <v>68570</v>
      </c>
      <c r="B1396" s="12">
        <v>1</v>
      </c>
      <c r="C1396" s="12"/>
      <c r="D1396" s="12">
        <v>94</v>
      </c>
      <c r="E1396" s="12">
        <v>1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>
        <v>1</v>
      </c>
      <c r="Q1396" s="12">
        <v>178</v>
      </c>
      <c r="R1396" s="12">
        <v>201601</v>
      </c>
      <c r="S1396" s="12">
        <v>121</v>
      </c>
      <c r="T1396" s="12" t="s">
        <v>57</v>
      </c>
      <c r="U1396" s="12" t="s">
        <v>5347</v>
      </c>
    </row>
    <row r="1397" spans="1:21">
      <c r="A1397" s="12">
        <v>68570</v>
      </c>
      <c r="B1397" s="12">
        <v>1</v>
      </c>
      <c r="C1397" s="12"/>
      <c r="D1397" s="12">
        <v>57</v>
      </c>
      <c r="E1397" s="12">
        <v>1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>
        <v>1</v>
      </c>
      <c r="Q1397" s="12">
        <v>178</v>
      </c>
      <c r="R1397" s="12">
        <v>201601</v>
      </c>
      <c r="S1397" s="12">
        <v>121</v>
      </c>
      <c r="T1397" s="12" t="s">
        <v>57</v>
      </c>
      <c r="U1397" s="12" t="s">
        <v>5348</v>
      </c>
    </row>
    <row r="1398" spans="1:21">
      <c r="A1398" s="12">
        <v>68570</v>
      </c>
      <c r="B1398" s="12">
        <v>1</v>
      </c>
      <c r="C1398" s="12"/>
      <c r="D1398" s="12">
        <v>39</v>
      </c>
      <c r="E1398" s="12">
        <v>1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>
        <v>1</v>
      </c>
      <c r="Q1398" s="12">
        <v>178</v>
      </c>
      <c r="R1398" s="12">
        <v>201601</v>
      </c>
      <c r="S1398" s="12">
        <v>121</v>
      </c>
      <c r="T1398" s="12" t="s">
        <v>57</v>
      </c>
      <c r="U1398" s="12" t="s">
        <v>5349</v>
      </c>
    </row>
    <row r="1399" spans="1:21">
      <c r="A1399" s="12">
        <v>69335</v>
      </c>
      <c r="B1399" s="12">
        <v>2</v>
      </c>
      <c r="C1399" s="12">
        <v>77.900000000000006</v>
      </c>
      <c r="D1399" s="12"/>
      <c r="E1399" s="12">
        <v>3</v>
      </c>
      <c r="F1399" s="12">
        <v>4</v>
      </c>
      <c r="G1399" s="12">
        <v>1</v>
      </c>
      <c r="H1399" s="12">
        <v>5</v>
      </c>
      <c r="I1399" s="12"/>
      <c r="J1399" s="12"/>
      <c r="K1399" s="12"/>
      <c r="L1399" s="12"/>
      <c r="M1399" s="12"/>
      <c r="N1399" s="12"/>
      <c r="O1399" s="12"/>
      <c r="P1399" s="12">
        <v>1</v>
      </c>
      <c r="Q1399" s="12">
        <v>178</v>
      </c>
      <c r="R1399" s="12">
        <v>201601</v>
      </c>
      <c r="S1399" s="12">
        <v>121</v>
      </c>
      <c r="T1399" s="12" t="s">
        <v>57</v>
      </c>
      <c r="U1399" s="12" t="s">
        <v>5350</v>
      </c>
    </row>
    <row r="1400" spans="1:21">
      <c r="A1400" s="12">
        <v>69335</v>
      </c>
      <c r="B1400" s="12">
        <v>2</v>
      </c>
      <c r="C1400" s="12">
        <v>91.8</v>
      </c>
      <c r="D1400" s="12"/>
      <c r="E1400" s="12">
        <v>3</v>
      </c>
      <c r="F1400" s="12">
        <v>4</v>
      </c>
      <c r="G1400" s="12">
        <v>1</v>
      </c>
      <c r="H1400" s="12">
        <v>5</v>
      </c>
      <c r="I1400" s="12"/>
      <c r="J1400" s="12"/>
      <c r="K1400" s="12"/>
      <c r="L1400" s="12"/>
      <c r="M1400" s="12"/>
      <c r="N1400" s="12"/>
      <c r="O1400" s="12"/>
      <c r="P1400" s="12">
        <v>1</v>
      </c>
      <c r="Q1400" s="12">
        <v>178</v>
      </c>
      <c r="R1400" s="12">
        <v>201601</v>
      </c>
      <c r="S1400" s="12">
        <v>121</v>
      </c>
      <c r="T1400" s="12" t="s">
        <v>57</v>
      </c>
      <c r="U1400" s="12" t="s">
        <v>5351</v>
      </c>
    </row>
    <row r="1401" spans="1:21">
      <c r="A1401" s="12">
        <v>69335</v>
      </c>
      <c r="B1401" s="12">
        <v>2</v>
      </c>
      <c r="C1401" s="12">
        <v>70.099999999999994</v>
      </c>
      <c r="D1401" s="12"/>
      <c r="E1401" s="12">
        <v>3</v>
      </c>
      <c r="F1401" s="12">
        <v>4</v>
      </c>
      <c r="G1401" s="12">
        <v>1</v>
      </c>
      <c r="H1401" s="12">
        <v>5</v>
      </c>
      <c r="I1401" s="12"/>
      <c r="J1401" s="12"/>
      <c r="K1401" s="12"/>
      <c r="L1401" s="12"/>
      <c r="M1401" s="12"/>
      <c r="N1401" s="12"/>
      <c r="O1401" s="12"/>
      <c r="P1401" s="12">
        <v>1</v>
      </c>
      <c r="Q1401" s="12">
        <v>178</v>
      </c>
      <c r="R1401" s="12">
        <v>201601</v>
      </c>
      <c r="S1401" s="12">
        <v>121</v>
      </c>
      <c r="T1401" s="12" t="s">
        <v>57</v>
      </c>
      <c r="U1401" s="12" t="s">
        <v>5352</v>
      </c>
    </row>
    <row r="1402" spans="1:21">
      <c r="A1402" s="12">
        <v>69335</v>
      </c>
      <c r="B1402" s="12">
        <v>2</v>
      </c>
      <c r="C1402" s="12">
        <v>77.3</v>
      </c>
      <c r="D1402" s="12"/>
      <c r="E1402" s="12">
        <v>3</v>
      </c>
      <c r="F1402" s="12">
        <v>4</v>
      </c>
      <c r="G1402" s="12">
        <v>1</v>
      </c>
      <c r="H1402" s="12">
        <v>5</v>
      </c>
      <c r="I1402" s="12"/>
      <c r="J1402" s="12"/>
      <c r="K1402" s="12"/>
      <c r="L1402" s="12"/>
      <c r="M1402" s="12"/>
      <c r="N1402" s="12"/>
      <c r="O1402" s="12"/>
      <c r="P1402" s="12">
        <v>1</v>
      </c>
      <c r="Q1402" s="12">
        <v>178</v>
      </c>
      <c r="R1402" s="12">
        <v>201601</v>
      </c>
      <c r="S1402" s="12">
        <v>121</v>
      </c>
      <c r="T1402" s="12" t="s">
        <v>57</v>
      </c>
      <c r="U1402" s="12" t="s">
        <v>5353</v>
      </c>
    </row>
    <row r="1403" spans="1:21">
      <c r="A1403" s="12">
        <v>69335</v>
      </c>
      <c r="B1403" s="12">
        <v>2</v>
      </c>
      <c r="C1403" s="12">
        <v>99.4</v>
      </c>
      <c r="D1403" s="12"/>
      <c r="E1403" s="12">
        <v>3</v>
      </c>
      <c r="F1403" s="12">
        <v>4</v>
      </c>
      <c r="G1403" s="12">
        <v>1</v>
      </c>
      <c r="H1403" s="12">
        <v>5</v>
      </c>
      <c r="I1403" s="12"/>
      <c r="J1403" s="12"/>
      <c r="K1403" s="12"/>
      <c r="L1403" s="12"/>
      <c r="M1403" s="12"/>
      <c r="N1403" s="12"/>
      <c r="O1403" s="12"/>
      <c r="P1403" s="12">
        <v>1</v>
      </c>
      <c r="Q1403" s="12">
        <v>178</v>
      </c>
      <c r="R1403" s="12">
        <v>201601</v>
      </c>
      <c r="S1403" s="12">
        <v>121</v>
      </c>
      <c r="T1403" s="12" t="s">
        <v>57</v>
      </c>
      <c r="U1403" s="12" t="s">
        <v>5354</v>
      </c>
    </row>
    <row r="1404" spans="1:21">
      <c r="A1404" s="12">
        <v>69335</v>
      </c>
      <c r="B1404" s="12">
        <v>2</v>
      </c>
      <c r="C1404" s="12">
        <v>97.2</v>
      </c>
      <c r="D1404" s="12"/>
      <c r="E1404" s="12">
        <v>3</v>
      </c>
      <c r="F1404" s="12">
        <v>4</v>
      </c>
      <c r="G1404" s="12">
        <v>1</v>
      </c>
      <c r="H1404" s="12">
        <v>5</v>
      </c>
      <c r="I1404" s="12"/>
      <c r="J1404" s="12"/>
      <c r="K1404" s="12"/>
      <c r="L1404" s="12"/>
      <c r="M1404" s="12"/>
      <c r="N1404" s="12"/>
      <c r="O1404" s="12"/>
      <c r="P1404" s="12">
        <v>1</v>
      </c>
      <c r="Q1404" s="12">
        <v>178</v>
      </c>
      <c r="R1404" s="12">
        <v>201601</v>
      </c>
      <c r="S1404" s="12">
        <v>121</v>
      </c>
      <c r="T1404" s="12" t="s">
        <v>57</v>
      </c>
      <c r="U1404" s="12" t="s">
        <v>5355</v>
      </c>
    </row>
    <row r="1405" spans="1:21">
      <c r="A1405" s="12">
        <v>69335</v>
      </c>
      <c r="B1405" s="12">
        <v>2</v>
      </c>
      <c r="C1405" s="12">
        <v>83.8</v>
      </c>
      <c r="D1405" s="12"/>
      <c r="E1405" s="12">
        <v>3</v>
      </c>
      <c r="F1405" s="12">
        <v>4</v>
      </c>
      <c r="G1405" s="12">
        <v>1</v>
      </c>
      <c r="H1405" s="12">
        <v>5</v>
      </c>
      <c r="I1405" s="12"/>
      <c r="J1405" s="12"/>
      <c r="K1405" s="12"/>
      <c r="L1405" s="12"/>
      <c r="M1405" s="12"/>
      <c r="N1405" s="12"/>
      <c r="O1405" s="12"/>
      <c r="P1405" s="12">
        <v>1</v>
      </c>
      <c r="Q1405" s="12">
        <v>178</v>
      </c>
      <c r="R1405" s="12">
        <v>201601</v>
      </c>
      <c r="S1405" s="12">
        <v>121</v>
      </c>
      <c r="T1405" s="12" t="s">
        <v>57</v>
      </c>
      <c r="U1405" s="12" t="s">
        <v>5356</v>
      </c>
    </row>
    <row r="1406" spans="1:21">
      <c r="A1406" s="12">
        <v>69335</v>
      </c>
      <c r="B1406" s="12">
        <v>2</v>
      </c>
      <c r="C1406" s="12">
        <v>83.4</v>
      </c>
      <c r="D1406" s="12"/>
      <c r="E1406" s="12">
        <v>3</v>
      </c>
      <c r="F1406" s="12">
        <v>4</v>
      </c>
      <c r="G1406" s="12">
        <v>1</v>
      </c>
      <c r="H1406" s="12">
        <v>5</v>
      </c>
      <c r="I1406" s="12"/>
      <c r="J1406" s="12"/>
      <c r="K1406" s="12"/>
      <c r="L1406" s="12"/>
      <c r="M1406" s="12"/>
      <c r="N1406" s="12"/>
      <c r="O1406" s="12"/>
      <c r="P1406" s="12">
        <v>1</v>
      </c>
      <c r="Q1406" s="12">
        <v>178</v>
      </c>
      <c r="R1406" s="12">
        <v>201601</v>
      </c>
      <c r="S1406" s="12">
        <v>121</v>
      </c>
      <c r="T1406" s="12" t="s">
        <v>57</v>
      </c>
      <c r="U1406" s="12" t="s">
        <v>5357</v>
      </c>
    </row>
    <row r="1407" spans="1:21">
      <c r="A1407" s="12">
        <v>69335</v>
      </c>
      <c r="B1407" s="12">
        <v>2</v>
      </c>
      <c r="C1407" s="12">
        <v>89.8</v>
      </c>
      <c r="D1407" s="12"/>
      <c r="E1407" s="12">
        <v>3</v>
      </c>
      <c r="F1407" s="12">
        <v>4</v>
      </c>
      <c r="G1407" s="12">
        <v>1</v>
      </c>
      <c r="H1407" s="12">
        <v>5</v>
      </c>
      <c r="I1407" s="12"/>
      <c r="J1407" s="12"/>
      <c r="K1407" s="12"/>
      <c r="L1407" s="12"/>
      <c r="M1407" s="12"/>
      <c r="N1407" s="12"/>
      <c r="O1407" s="12"/>
      <c r="P1407" s="12">
        <v>1</v>
      </c>
      <c r="Q1407" s="12">
        <v>178</v>
      </c>
      <c r="R1407" s="12">
        <v>201601</v>
      </c>
      <c r="S1407" s="12">
        <v>121</v>
      </c>
      <c r="T1407" s="12" t="s">
        <v>57</v>
      </c>
      <c r="U1407" s="12" t="s">
        <v>5358</v>
      </c>
    </row>
    <row r="1408" spans="1:21">
      <c r="A1408" s="12">
        <v>69335</v>
      </c>
      <c r="B1408" s="12">
        <v>2</v>
      </c>
      <c r="C1408" s="12">
        <v>82.5</v>
      </c>
      <c r="D1408" s="12"/>
      <c r="E1408" s="12">
        <v>3</v>
      </c>
      <c r="F1408" s="12">
        <v>4</v>
      </c>
      <c r="G1408" s="12">
        <v>1</v>
      </c>
      <c r="H1408" s="12">
        <v>5</v>
      </c>
      <c r="I1408" s="12"/>
      <c r="J1408" s="12"/>
      <c r="K1408" s="12"/>
      <c r="L1408" s="12"/>
      <c r="M1408" s="12"/>
      <c r="N1408" s="12"/>
      <c r="O1408" s="12"/>
      <c r="P1408" s="12">
        <v>1</v>
      </c>
      <c r="Q1408" s="12">
        <v>178</v>
      </c>
      <c r="R1408" s="12">
        <v>201601</v>
      </c>
      <c r="S1408" s="12">
        <v>121</v>
      </c>
      <c r="T1408" s="12" t="s">
        <v>57</v>
      </c>
      <c r="U1408" s="12" t="s">
        <v>5359</v>
      </c>
    </row>
    <row r="1409" spans="1:21">
      <c r="A1409" s="12">
        <v>69335</v>
      </c>
      <c r="B1409" s="12">
        <v>2</v>
      </c>
      <c r="C1409" s="12">
        <v>97.1</v>
      </c>
      <c r="D1409" s="12"/>
      <c r="E1409" s="12">
        <v>3</v>
      </c>
      <c r="F1409" s="12">
        <v>4</v>
      </c>
      <c r="G1409" s="12">
        <v>1</v>
      </c>
      <c r="H1409" s="12">
        <v>6</v>
      </c>
      <c r="I1409" s="12"/>
      <c r="J1409" s="12"/>
      <c r="K1409" s="12"/>
      <c r="L1409" s="12"/>
      <c r="M1409" s="12"/>
      <c r="N1409" s="12"/>
      <c r="O1409" s="12"/>
      <c r="P1409" s="12">
        <v>1</v>
      </c>
      <c r="Q1409" s="12">
        <v>178</v>
      </c>
      <c r="R1409" s="12">
        <v>201601</v>
      </c>
      <c r="S1409" s="12">
        <v>121</v>
      </c>
      <c r="T1409" s="12" t="s">
        <v>57</v>
      </c>
      <c r="U1409" s="12" t="s">
        <v>5360</v>
      </c>
    </row>
    <row r="1410" spans="1:21">
      <c r="A1410" s="12">
        <v>69335</v>
      </c>
      <c r="B1410" s="12">
        <v>2</v>
      </c>
      <c r="C1410" s="12">
        <v>85.7</v>
      </c>
      <c r="D1410" s="12"/>
      <c r="E1410" s="12">
        <v>3</v>
      </c>
      <c r="F1410" s="12">
        <v>4</v>
      </c>
      <c r="G1410" s="12">
        <v>1</v>
      </c>
      <c r="H1410" s="12">
        <v>4</v>
      </c>
      <c r="I1410" s="12"/>
      <c r="J1410" s="12"/>
      <c r="K1410" s="12"/>
      <c r="L1410" s="12"/>
      <c r="M1410" s="12"/>
      <c r="N1410" s="12"/>
      <c r="O1410" s="12"/>
      <c r="P1410" s="12">
        <v>1</v>
      </c>
      <c r="Q1410" s="12">
        <v>178</v>
      </c>
      <c r="R1410" s="12">
        <v>201601</v>
      </c>
      <c r="S1410" s="12">
        <v>121</v>
      </c>
      <c r="T1410" s="12" t="s">
        <v>57</v>
      </c>
      <c r="U1410" s="12" t="s">
        <v>5361</v>
      </c>
    </row>
    <row r="1411" spans="1:21">
      <c r="A1411" s="12">
        <v>69335</v>
      </c>
      <c r="B1411" s="12">
        <v>2</v>
      </c>
      <c r="C1411" s="12">
        <v>78.2</v>
      </c>
      <c r="D1411" s="12"/>
      <c r="E1411" s="12">
        <v>3</v>
      </c>
      <c r="F1411" s="12">
        <v>4</v>
      </c>
      <c r="G1411" s="12">
        <v>1</v>
      </c>
      <c r="H1411" s="12">
        <v>5</v>
      </c>
      <c r="I1411" s="12"/>
      <c r="J1411" s="12"/>
      <c r="K1411" s="12"/>
      <c r="L1411" s="12"/>
      <c r="M1411" s="12"/>
      <c r="N1411" s="12"/>
      <c r="O1411" s="12"/>
      <c r="P1411" s="12">
        <v>1</v>
      </c>
      <c r="Q1411" s="12">
        <v>178</v>
      </c>
      <c r="R1411" s="12">
        <v>201601</v>
      </c>
      <c r="S1411" s="12">
        <v>121</v>
      </c>
      <c r="T1411" s="12" t="s">
        <v>57</v>
      </c>
      <c r="U1411" s="12" t="s">
        <v>5362</v>
      </c>
    </row>
    <row r="1412" spans="1:21">
      <c r="A1412" s="12">
        <v>69335</v>
      </c>
      <c r="B1412" s="12">
        <v>2</v>
      </c>
      <c r="C1412" s="12">
        <v>93.1</v>
      </c>
      <c r="D1412" s="12"/>
      <c r="E1412" s="12">
        <v>4</v>
      </c>
      <c r="F1412" s="12">
        <v>4</v>
      </c>
      <c r="G1412" s="12">
        <v>1</v>
      </c>
      <c r="H1412" s="12">
        <v>3</v>
      </c>
      <c r="I1412" s="12"/>
      <c r="J1412" s="12"/>
      <c r="K1412" s="12"/>
      <c r="L1412" s="12"/>
      <c r="M1412" s="12"/>
      <c r="N1412" s="12"/>
      <c r="O1412" s="12"/>
      <c r="P1412" s="12">
        <v>1</v>
      </c>
      <c r="Q1412" s="12">
        <v>178</v>
      </c>
      <c r="R1412" s="12">
        <v>201601</v>
      </c>
      <c r="S1412" s="12">
        <v>121</v>
      </c>
      <c r="T1412" s="12" t="s">
        <v>57</v>
      </c>
      <c r="U1412" s="12" t="s">
        <v>5363</v>
      </c>
    </row>
    <row r="1413" spans="1:21">
      <c r="A1413" s="12">
        <v>69335</v>
      </c>
      <c r="B1413" s="12">
        <v>2</v>
      </c>
      <c r="C1413" s="12">
        <v>100.6</v>
      </c>
      <c r="D1413" s="12"/>
      <c r="E1413" s="12">
        <v>4</v>
      </c>
      <c r="F1413" s="12">
        <v>4</v>
      </c>
      <c r="G1413" s="12">
        <v>1</v>
      </c>
      <c r="H1413" s="12">
        <v>4</v>
      </c>
      <c r="I1413" s="12"/>
      <c r="J1413" s="12"/>
      <c r="K1413" s="12"/>
      <c r="L1413" s="12"/>
      <c r="M1413" s="12"/>
      <c r="N1413" s="12"/>
      <c r="O1413" s="12"/>
      <c r="P1413" s="12">
        <v>1</v>
      </c>
      <c r="Q1413" s="12">
        <v>178</v>
      </c>
      <c r="R1413" s="12">
        <v>201601</v>
      </c>
      <c r="S1413" s="12">
        <v>121</v>
      </c>
      <c r="T1413" s="12" t="s">
        <v>57</v>
      </c>
      <c r="U1413" s="12" t="s">
        <v>5364</v>
      </c>
    </row>
    <row r="1414" spans="1:21">
      <c r="A1414" s="12">
        <v>69335</v>
      </c>
      <c r="B1414" s="12">
        <v>2</v>
      </c>
      <c r="C1414" s="12">
        <v>94.4</v>
      </c>
      <c r="D1414" s="12"/>
      <c r="E1414" s="12">
        <v>4</v>
      </c>
      <c r="F1414" s="12">
        <v>4</v>
      </c>
      <c r="G1414" s="12">
        <v>1</v>
      </c>
      <c r="H1414" s="12">
        <v>5</v>
      </c>
      <c r="I1414" s="12"/>
      <c r="J1414" s="12"/>
      <c r="K1414" s="12"/>
      <c r="L1414" s="12"/>
      <c r="M1414" s="12"/>
      <c r="N1414" s="12"/>
      <c r="O1414" s="12"/>
      <c r="P1414" s="12">
        <v>1</v>
      </c>
      <c r="Q1414" s="12">
        <v>178</v>
      </c>
      <c r="R1414" s="12">
        <v>201601</v>
      </c>
      <c r="S1414" s="12">
        <v>121</v>
      </c>
      <c r="T1414" s="12" t="s">
        <v>57</v>
      </c>
      <c r="U1414" s="12" t="s">
        <v>5365</v>
      </c>
    </row>
    <row r="1415" spans="1:21">
      <c r="A1415" s="12">
        <v>69335</v>
      </c>
      <c r="B1415" s="12">
        <v>2</v>
      </c>
      <c r="C1415" s="12">
        <v>71.400000000000006</v>
      </c>
      <c r="D1415" s="12"/>
      <c r="E1415" s="12">
        <v>3</v>
      </c>
      <c r="F1415" s="12">
        <v>4</v>
      </c>
      <c r="G1415" s="12">
        <v>1</v>
      </c>
      <c r="H1415" s="12">
        <v>4</v>
      </c>
      <c r="I1415" s="12"/>
      <c r="J1415" s="12"/>
      <c r="K1415" s="12"/>
      <c r="L1415" s="12"/>
      <c r="M1415" s="12"/>
      <c r="N1415" s="12"/>
      <c r="O1415" s="12"/>
      <c r="P1415" s="12">
        <v>1</v>
      </c>
      <c r="Q1415" s="12">
        <v>178</v>
      </c>
      <c r="R1415" s="12">
        <v>201601</v>
      </c>
      <c r="S1415" s="12">
        <v>121</v>
      </c>
      <c r="T1415" s="12" t="s">
        <v>57</v>
      </c>
      <c r="U1415" s="12" t="s">
        <v>5366</v>
      </c>
    </row>
    <row r="1416" spans="1:21">
      <c r="A1416" s="12">
        <v>69335</v>
      </c>
      <c r="B1416" s="12">
        <v>2</v>
      </c>
      <c r="C1416" s="12">
        <v>71.400000000000006</v>
      </c>
      <c r="D1416" s="12"/>
      <c r="E1416" s="12">
        <v>3</v>
      </c>
      <c r="F1416" s="12">
        <v>4</v>
      </c>
      <c r="G1416" s="12">
        <v>1</v>
      </c>
      <c r="H1416" s="12">
        <v>5</v>
      </c>
      <c r="I1416" s="12"/>
      <c r="J1416" s="12"/>
      <c r="K1416" s="12"/>
      <c r="L1416" s="12"/>
      <c r="M1416" s="12"/>
      <c r="N1416" s="12"/>
      <c r="O1416" s="12"/>
      <c r="P1416" s="12">
        <v>1</v>
      </c>
      <c r="Q1416" s="12">
        <v>178</v>
      </c>
      <c r="R1416" s="12">
        <v>201601</v>
      </c>
      <c r="S1416" s="12">
        <v>121</v>
      </c>
      <c r="T1416" s="12" t="s">
        <v>57</v>
      </c>
      <c r="U1416" s="12" t="s">
        <v>5367</v>
      </c>
    </row>
    <row r="1417" spans="1:21">
      <c r="A1417" s="12">
        <v>69335</v>
      </c>
      <c r="B1417" s="12">
        <v>2</v>
      </c>
      <c r="C1417" s="12">
        <v>79.2</v>
      </c>
      <c r="D1417" s="12"/>
      <c r="E1417" s="12">
        <v>3</v>
      </c>
      <c r="F1417" s="12">
        <v>4</v>
      </c>
      <c r="G1417" s="12">
        <v>1</v>
      </c>
      <c r="H1417" s="12">
        <v>3</v>
      </c>
      <c r="I1417" s="12"/>
      <c r="J1417" s="12"/>
      <c r="K1417" s="12"/>
      <c r="L1417" s="12"/>
      <c r="M1417" s="12"/>
      <c r="N1417" s="12"/>
      <c r="O1417" s="12"/>
      <c r="P1417" s="12">
        <v>1</v>
      </c>
      <c r="Q1417" s="12">
        <v>178</v>
      </c>
      <c r="R1417" s="12">
        <v>201601</v>
      </c>
      <c r="S1417" s="12">
        <v>121</v>
      </c>
      <c r="T1417" s="12" t="s">
        <v>57</v>
      </c>
      <c r="U1417" s="12" t="s">
        <v>5368</v>
      </c>
    </row>
    <row r="1418" spans="1:21">
      <c r="A1418" s="12">
        <v>69335</v>
      </c>
      <c r="B1418" s="12">
        <v>2</v>
      </c>
      <c r="C1418" s="12">
        <v>80.5</v>
      </c>
      <c r="D1418" s="12"/>
      <c r="E1418" s="12">
        <v>3</v>
      </c>
      <c r="F1418" s="12">
        <v>4</v>
      </c>
      <c r="G1418" s="12">
        <v>1</v>
      </c>
      <c r="H1418" s="12">
        <v>3</v>
      </c>
      <c r="I1418" s="12"/>
      <c r="J1418" s="12"/>
      <c r="K1418" s="12"/>
      <c r="L1418" s="12"/>
      <c r="M1418" s="12"/>
      <c r="N1418" s="12"/>
      <c r="O1418" s="12"/>
      <c r="P1418" s="12">
        <v>1</v>
      </c>
      <c r="Q1418" s="12">
        <v>178</v>
      </c>
      <c r="R1418" s="12">
        <v>201601</v>
      </c>
      <c r="S1418" s="12">
        <v>121</v>
      </c>
      <c r="T1418" s="12" t="s">
        <v>57</v>
      </c>
      <c r="U1418" s="12" t="s">
        <v>5369</v>
      </c>
    </row>
    <row r="1419" spans="1:21">
      <c r="A1419" s="12">
        <v>69335</v>
      </c>
      <c r="B1419" s="12">
        <v>1</v>
      </c>
      <c r="C1419" s="12">
        <v>76.099999999999994</v>
      </c>
      <c r="D1419" s="12"/>
      <c r="E1419" s="12">
        <v>2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>
        <v>1</v>
      </c>
      <c r="Q1419" s="12">
        <v>178</v>
      </c>
      <c r="R1419" s="12">
        <v>201601</v>
      </c>
      <c r="S1419" s="12">
        <v>121</v>
      </c>
      <c r="T1419" s="12" t="s">
        <v>57</v>
      </c>
      <c r="U1419" s="12" t="s">
        <v>5370</v>
      </c>
    </row>
    <row r="1420" spans="1:21">
      <c r="A1420" s="12">
        <v>69335</v>
      </c>
      <c r="B1420" s="12">
        <v>1</v>
      </c>
      <c r="C1420" s="12">
        <v>107.8</v>
      </c>
      <c r="D1420" s="12"/>
      <c r="E1420" s="12">
        <v>1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>
        <v>1</v>
      </c>
      <c r="Q1420" s="12">
        <v>178</v>
      </c>
      <c r="R1420" s="12">
        <v>201601</v>
      </c>
      <c r="S1420" s="12">
        <v>121</v>
      </c>
      <c r="T1420" s="12" t="s">
        <v>57</v>
      </c>
      <c r="U1420" s="12" t="s">
        <v>5371</v>
      </c>
    </row>
    <row r="1421" spans="1:21">
      <c r="A1421" s="12">
        <v>69335</v>
      </c>
      <c r="B1421" s="12">
        <v>1</v>
      </c>
      <c r="C1421" s="12">
        <v>90</v>
      </c>
      <c r="D1421" s="12"/>
      <c r="E1421" s="12">
        <v>1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>
        <v>1</v>
      </c>
      <c r="Q1421" s="12">
        <v>178</v>
      </c>
      <c r="R1421" s="12">
        <v>201601</v>
      </c>
      <c r="S1421" s="12">
        <v>121</v>
      </c>
      <c r="T1421" s="12" t="s">
        <v>57</v>
      </c>
      <c r="U1421" s="12" t="s">
        <v>5372</v>
      </c>
    </row>
    <row r="1422" spans="1:21">
      <c r="A1422" s="12">
        <v>69335</v>
      </c>
      <c r="B1422" s="12">
        <v>1</v>
      </c>
      <c r="C1422" s="12">
        <v>96.8</v>
      </c>
      <c r="D1422" s="12"/>
      <c r="E1422" s="12">
        <v>1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>
        <v>1</v>
      </c>
      <c r="Q1422" s="12">
        <v>178</v>
      </c>
      <c r="R1422" s="12">
        <v>201601</v>
      </c>
      <c r="S1422" s="12">
        <v>121</v>
      </c>
      <c r="T1422" s="12" t="s">
        <v>57</v>
      </c>
      <c r="U1422" s="12" t="s">
        <v>5373</v>
      </c>
    </row>
    <row r="1423" spans="1:21">
      <c r="A1423" s="12">
        <v>69335</v>
      </c>
      <c r="B1423" s="12">
        <v>1</v>
      </c>
      <c r="C1423" s="12">
        <v>96.8</v>
      </c>
      <c r="D1423" s="12"/>
      <c r="E1423" s="12">
        <v>3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>
        <v>1</v>
      </c>
      <c r="Q1423" s="12">
        <v>178</v>
      </c>
      <c r="R1423" s="12">
        <v>201601</v>
      </c>
      <c r="S1423" s="12">
        <v>121</v>
      </c>
      <c r="T1423" s="12" t="s">
        <v>57</v>
      </c>
      <c r="U1423" s="12" t="s">
        <v>5374</v>
      </c>
    </row>
    <row r="1424" spans="1:21">
      <c r="A1424" s="12">
        <v>69335</v>
      </c>
      <c r="B1424" s="12">
        <v>1</v>
      </c>
      <c r="C1424" s="12">
        <v>72.599999999999994</v>
      </c>
      <c r="D1424" s="12"/>
      <c r="E1424" s="12">
        <v>3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>
        <v>1</v>
      </c>
      <c r="Q1424" s="12">
        <v>178</v>
      </c>
      <c r="R1424" s="12">
        <v>201601</v>
      </c>
      <c r="S1424" s="12">
        <v>121</v>
      </c>
      <c r="T1424" s="12" t="s">
        <v>57</v>
      </c>
      <c r="U1424" s="12" t="s">
        <v>5375</v>
      </c>
    </row>
    <row r="1425" spans="1:21">
      <c r="A1425" s="12">
        <v>69335</v>
      </c>
      <c r="B1425" s="12">
        <v>1</v>
      </c>
      <c r="C1425" s="12">
        <v>102.3</v>
      </c>
      <c r="D1425" s="12"/>
      <c r="E1425" s="12">
        <v>3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>
        <v>1</v>
      </c>
      <c r="Q1425" s="12">
        <v>178</v>
      </c>
      <c r="R1425" s="12">
        <v>201601</v>
      </c>
      <c r="S1425" s="12">
        <v>121</v>
      </c>
      <c r="T1425" s="12" t="s">
        <v>57</v>
      </c>
      <c r="U1425" s="12" t="s">
        <v>5376</v>
      </c>
    </row>
    <row r="1426" spans="1:21">
      <c r="A1426" s="12">
        <v>69335</v>
      </c>
      <c r="B1426" s="12">
        <v>1</v>
      </c>
      <c r="C1426" s="12">
        <v>78.599999999999994</v>
      </c>
      <c r="D1426" s="12"/>
      <c r="E1426" s="12">
        <v>3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>
        <v>1</v>
      </c>
      <c r="Q1426" s="12">
        <v>178</v>
      </c>
      <c r="R1426" s="12">
        <v>201601</v>
      </c>
      <c r="S1426" s="12">
        <v>121</v>
      </c>
      <c r="T1426" s="12" t="s">
        <v>57</v>
      </c>
      <c r="U1426" s="12" t="s">
        <v>5377</v>
      </c>
    </row>
    <row r="1427" spans="1:21">
      <c r="A1427" s="12">
        <v>69335</v>
      </c>
      <c r="B1427" s="12">
        <v>1</v>
      </c>
      <c r="C1427" s="12">
        <v>91.2</v>
      </c>
      <c r="D1427" s="12"/>
      <c r="E1427" s="12">
        <v>3</v>
      </c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>
        <v>1</v>
      </c>
      <c r="Q1427" s="12">
        <v>178</v>
      </c>
      <c r="R1427" s="12">
        <v>201601</v>
      </c>
      <c r="S1427" s="12">
        <v>121</v>
      </c>
      <c r="T1427" s="12" t="s">
        <v>57</v>
      </c>
      <c r="U1427" s="12" t="s">
        <v>5378</v>
      </c>
    </row>
    <row r="1428" spans="1:21">
      <c r="A1428" s="12">
        <v>69335</v>
      </c>
      <c r="B1428" s="12">
        <v>1</v>
      </c>
      <c r="C1428" s="12">
        <v>34</v>
      </c>
      <c r="D1428" s="12"/>
      <c r="E1428" s="12">
        <v>3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>
        <v>1</v>
      </c>
      <c r="Q1428" s="12">
        <v>178</v>
      </c>
      <c r="R1428" s="12">
        <v>201601</v>
      </c>
      <c r="S1428" s="12">
        <v>121</v>
      </c>
      <c r="T1428" s="12" t="s">
        <v>57</v>
      </c>
      <c r="U1428" s="12" t="s">
        <v>5379</v>
      </c>
    </row>
    <row r="1429" spans="1:21">
      <c r="A1429" s="12">
        <v>69335</v>
      </c>
      <c r="B1429" s="12">
        <v>1</v>
      </c>
      <c r="C1429" s="12">
        <v>64.099999999999994</v>
      </c>
      <c r="D1429" s="12"/>
      <c r="E1429" s="12">
        <v>3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>
        <v>1</v>
      </c>
      <c r="Q1429" s="12">
        <v>178</v>
      </c>
      <c r="R1429" s="12">
        <v>201601</v>
      </c>
      <c r="S1429" s="12">
        <v>121</v>
      </c>
      <c r="T1429" s="12" t="s">
        <v>57</v>
      </c>
      <c r="U1429" s="12" t="s">
        <v>5380</v>
      </c>
    </row>
    <row r="1430" spans="1:21">
      <c r="A1430" s="12">
        <v>69335</v>
      </c>
      <c r="B1430" s="12">
        <v>1</v>
      </c>
      <c r="C1430" s="12">
        <v>83</v>
      </c>
      <c r="D1430" s="12"/>
      <c r="E1430" s="12">
        <v>3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>
        <v>1</v>
      </c>
      <c r="Q1430" s="12">
        <v>178</v>
      </c>
      <c r="R1430" s="12">
        <v>201601</v>
      </c>
      <c r="S1430" s="12">
        <v>121</v>
      </c>
      <c r="T1430" s="12" t="s">
        <v>57</v>
      </c>
      <c r="U1430" s="12" t="s">
        <v>5381</v>
      </c>
    </row>
    <row r="1431" spans="1:21">
      <c r="A1431" s="12">
        <v>69335</v>
      </c>
      <c r="B1431" s="12">
        <v>1</v>
      </c>
      <c r="C1431" s="12">
        <v>66.900000000000006</v>
      </c>
      <c r="D1431" s="12"/>
      <c r="E1431" s="12">
        <v>3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>
        <v>1</v>
      </c>
      <c r="Q1431" s="12">
        <v>178</v>
      </c>
      <c r="R1431" s="12">
        <v>201601</v>
      </c>
      <c r="S1431" s="12">
        <v>121</v>
      </c>
      <c r="T1431" s="12" t="s">
        <v>57</v>
      </c>
      <c r="U1431" s="12" t="s">
        <v>5382</v>
      </c>
    </row>
    <row r="1432" spans="1:21">
      <c r="A1432" s="12">
        <v>69335</v>
      </c>
      <c r="B1432" s="12">
        <v>1</v>
      </c>
      <c r="C1432" s="12">
        <v>81.5</v>
      </c>
      <c r="D1432" s="12"/>
      <c r="E1432" s="12">
        <v>3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>
        <v>1</v>
      </c>
      <c r="Q1432" s="12">
        <v>178</v>
      </c>
      <c r="R1432" s="12">
        <v>201601</v>
      </c>
      <c r="S1432" s="12">
        <v>121</v>
      </c>
      <c r="T1432" s="12" t="s">
        <v>57</v>
      </c>
      <c r="U1432" s="12" t="s">
        <v>5383</v>
      </c>
    </row>
    <row r="1433" spans="1:21">
      <c r="A1433" s="12">
        <v>69335</v>
      </c>
      <c r="B1433" s="12">
        <v>1</v>
      </c>
      <c r="C1433" s="12">
        <v>97.7</v>
      </c>
      <c r="D1433" s="12"/>
      <c r="E1433" s="12">
        <v>3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>
        <v>1</v>
      </c>
      <c r="Q1433" s="12">
        <v>178</v>
      </c>
      <c r="R1433" s="12">
        <v>201601</v>
      </c>
      <c r="S1433" s="12">
        <v>121</v>
      </c>
      <c r="T1433" s="12" t="s">
        <v>57</v>
      </c>
      <c r="U1433" s="12" t="s">
        <v>5384</v>
      </c>
    </row>
    <row r="1434" spans="1:21">
      <c r="A1434" s="12">
        <v>69335</v>
      </c>
      <c r="B1434" s="12">
        <v>1</v>
      </c>
      <c r="C1434" s="12">
        <v>97.7</v>
      </c>
      <c r="D1434" s="12"/>
      <c r="E1434" s="12">
        <v>3</v>
      </c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>
        <v>1</v>
      </c>
      <c r="Q1434" s="12">
        <v>178</v>
      </c>
      <c r="R1434" s="12">
        <v>201601</v>
      </c>
      <c r="S1434" s="12">
        <v>121</v>
      </c>
      <c r="T1434" s="12" t="s">
        <v>57</v>
      </c>
      <c r="U1434" s="12" t="s">
        <v>5385</v>
      </c>
    </row>
    <row r="1435" spans="1:21">
      <c r="A1435" s="12">
        <v>69335</v>
      </c>
      <c r="B1435" s="12">
        <v>1</v>
      </c>
      <c r="C1435" s="12">
        <v>89</v>
      </c>
      <c r="D1435" s="12"/>
      <c r="E1435" s="12">
        <v>3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>
        <v>1</v>
      </c>
      <c r="Q1435" s="12">
        <v>178</v>
      </c>
      <c r="R1435" s="12">
        <v>201601</v>
      </c>
      <c r="S1435" s="12">
        <v>121</v>
      </c>
      <c r="T1435" s="12" t="s">
        <v>57</v>
      </c>
      <c r="U1435" s="12" t="s">
        <v>5386</v>
      </c>
    </row>
    <row r="1436" spans="1:21">
      <c r="A1436" s="12">
        <v>69335</v>
      </c>
      <c r="B1436" s="12">
        <v>1</v>
      </c>
      <c r="C1436" s="12">
        <v>100.6</v>
      </c>
      <c r="D1436" s="12"/>
      <c r="E1436" s="12">
        <v>3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>
        <v>1</v>
      </c>
      <c r="Q1436" s="12">
        <v>178</v>
      </c>
      <c r="R1436" s="12">
        <v>201601</v>
      </c>
      <c r="S1436" s="12">
        <v>121</v>
      </c>
      <c r="T1436" s="12" t="s">
        <v>57</v>
      </c>
      <c r="U1436" s="12" t="s">
        <v>5387</v>
      </c>
    </row>
    <row r="1437" spans="1:21">
      <c r="A1437" s="12">
        <v>69310</v>
      </c>
      <c r="B1437" s="12">
        <v>2</v>
      </c>
      <c r="C1437" s="12">
        <v>106.8</v>
      </c>
      <c r="D1437" s="12"/>
      <c r="E1437" s="12">
        <v>0</v>
      </c>
      <c r="F1437" s="12">
        <v>4</v>
      </c>
      <c r="G1437" s="12">
        <v>1</v>
      </c>
      <c r="H1437" s="12">
        <v>2</v>
      </c>
      <c r="I1437" s="12"/>
      <c r="J1437" s="12"/>
      <c r="K1437" s="12"/>
      <c r="L1437" s="12"/>
      <c r="M1437" s="12"/>
      <c r="N1437" s="12"/>
      <c r="O1437" s="12"/>
      <c r="P1437" s="12">
        <v>1</v>
      </c>
      <c r="Q1437" s="12">
        <v>178</v>
      </c>
      <c r="R1437" s="12">
        <v>201601</v>
      </c>
      <c r="S1437" s="12">
        <v>121</v>
      </c>
      <c r="T1437" s="12" t="s">
        <v>57</v>
      </c>
      <c r="U1437" s="12" t="s">
        <v>5388</v>
      </c>
    </row>
    <row r="1438" spans="1:21">
      <c r="A1438" s="12">
        <v>69310</v>
      </c>
      <c r="B1438" s="12">
        <v>2</v>
      </c>
      <c r="C1438" s="12">
        <v>91.8</v>
      </c>
      <c r="D1438" s="12"/>
      <c r="E1438" s="12">
        <v>0</v>
      </c>
      <c r="F1438" s="12">
        <v>0</v>
      </c>
      <c r="G1438" s="12">
        <v>0</v>
      </c>
      <c r="H1438" s="12">
        <v>1</v>
      </c>
      <c r="I1438" s="12"/>
      <c r="J1438" s="12"/>
      <c r="K1438" s="12"/>
      <c r="L1438" s="12"/>
      <c r="M1438" s="12"/>
      <c r="N1438" s="12"/>
      <c r="O1438" s="12"/>
      <c r="P1438" s="12">
        <v>1</v>
      </c>
      <c r="Q1438" s="12">
        <v>178</v>
      </c>
      <c r="R1438" s="12">
        <v>201601</v>
      </c>
      <c r="S1438" s="12">
        <v>121</v>
      </c>
      <c r="T1438" s="12" t="s">
        <v>57</v>
      </c>
      <c r="U1438" s="12" t="s">
        <v>5389</v>
      </c>
    </row>
    <row r="1439" spans="1:21">
      <c r="A1439" s="12">
        <v>69310</v>
      </c>
      <c r="B1439" s="12">
        <v>1</v>
      </c>
      <c r="C1439" s="12">
        <v>142.6</v>
      </c>
      <c r="D1439" s="12"/>
      <c r="E1439" s="12">
        <v>3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>
        <v>1</v>
      </c>
      <c r="Q1439" s="12">
        <v>178</v>
      </c>
      <c r="R1439" s="12">
        <v>201601</v>
      </c>
      <c r="S1439" s="12">
        <v>121</v>
      </c>
      <c r="T1439" s="12" t="s">
        <v>57</v>
      </c>
      <c r="U1439" s="12" t="s">
        <v>5390</v>
      </c>
    </row>
    <row r="1440" spans="1:21">
      <c r="A1440" s="12">
        <v>69310</v>
      </c>
      <c r="B1440" s="12">
        <v>1</v>
      </c>
      <c r="C1440" s="12">
        <v>159.30000000000001</v>
      </c>
      <c r="D1440" s="12"/>
      <c r="E1440" s="12">
        <v>3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>
        <v>1</v>
      </c>
      <c r="Q1440" s="12">
        <v>178</v>
      </c>
      <c r="R1440" s="12">
        <v>201601</v>
      </c>
      <c r="S1440" s="12">
        <v>121</v>
      </c>
      <c r="T1440" s="12" t="s">
        <v>57</v>
      </c>
      <c r="U1440" s="12" t="s">
        <v>5391</v>
      </c>
    </row>
    <row r="1441" spans="1:21">
      <c r="A1441" s="12">
        <v>69310</v>
      </c>
      <c r="B1441" s="12">
        <v>1</v>
      </c>
      <c r="C1441" s="12">
        <v>127.4</v>
      </c>
      <c r="D1441" s="12"/>
      <c r="E1441" s="12">
        <v>3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>
        <v>1</v>
      </c>
      <c r="Q1441" s="12">
        <v>178</v>
      </c>
      <c r="R1441" s="12">
        <v>201601</v>
      </c>
      <c r="S1441" s="12">
        <v>121</v>
      </c>
      <c r="T1441" s="12" t="s">
        <v>57</v>
      </c>
      <c r="U1441" s="12" t="s">
        <v>5392</v>
      </c>
    </row>
    <row r="1442" spans="1:21">
      <c r="A1442" s="12">
        <v>69300</v>
      </c>
      <c r="B1442" s="12">
        <v>1</v>
      </c>
      <c r="C1442" s="12">
        <v>137.30000000000001</v>
      </c>
      <c r="D1442" s="12"/>
      <c r="E1442" s="12">
        <v>2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>
        <v>1</v>
      </c>
      <c r="Q1442" s="12">
        <v>178</v>
      </c>
      <c r="R1442" s="12">
        <v>201601</v>
      </c>
      <c r="S1442" s="12">
        <v>121</v>
      </c>
      <c r="T1442" s="12" t="s">
        <v>57</v>
      </c>
      <c r="U1442" s="12" t="s">
        <v>5393</v>
      </c>
    </row>
    <row r="1443" spans="1:21">
      <c r="A1443" s="12">
        <v>69300</v>
      </c>
      <c r="B1443" s="12">
        <v>1</v>
      </c>
      <c r="C1443" s="12">
        <v>96</v>
      </c>
      <c r="D1443" s="12"/>
      <c r="E1443" s="12">
        <v>2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>
        <v>1</v>
      </c>
      <c r="Q1443" s="12">
        <v>178</v>
      </c>
      <c r="R1443" s="12">
        <v>201601</v>
      </c>
      <c r="S1443" s="12">
        <v>121</v>
      </c>
      <c r="T1443" s="12" t="s">
        <v>57</v>
      </c>
      <c r="U1443" s="12" t="s">
        <v>5394</v>
      </c>
    </row>
    <row r="1444" spans="1:21">
      <c r="A1444" s="12">
        <v>69300</v>
      </c>
      <c r="B1444" s="12">
        <v>1</v>
      </c>
      <c r="C1444" s="12">
        <v>144.4</v>
      </c>
      <c r="D1444" s="12"/>
      <c r="E1444" s="12">
        <v>2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>
        <v>1</v>
      </c>
      <c r="Q1444" s="12">
        <v>178</v>
      </c>
      <c r="R1444" s="12">
        <v>201601</v>
      </c>
      <c r="S1444" s="12">
        <v>121</v>
      </c>
      <c r="T1444" s="12" t="s">
        <v>57</v>
      </c>
      <c r="U1444" s="12" t="s">
        <v>5395</v>
      </c>
    </row>
    <row r="1445" spans="1:21">
      <c r="A1445" s="12">
        <v>68570</v>
      </c>
      <c r="B1445" s="12">
        <v>2</v>
      </c>
      <c r="C1445" s="12"/>
      <c r="D1445" s="12">
        <v>40</v>
      </c>
      <c r="E1445" s="12">
        <v>2</v>
      </c>
      <c r="F1445" s="12">
        <v>0</v>
      </c>
      <c r="G1445" s="12">
        <v>0</v>
      </c>
      <c r="H1445" s="12">
        <v>0</v>
      </c>
      <c r="I1445" s="12"/>
      <c r="J1445" s="12"/>
      <c r="K1445" s="12"/>
      <c r="L1445" s="12"/>
      <c r="M1445" s="12"/>
      <c r="N1445" s="12"/>
      <c r="O1445" s="12"/>
      <c r="P1445" s="12">
        <v>1</v>
      </c>
      <c r="Q1445" s="12">
        <v>178</v>
      </c>
      <c r="R1445" s="12">
        <v>201601</v>
      </c>
      <c r="S1445" s="12">
        <v>121</v>
      </c>
      <c r="T1445" s="12" t="s">
        <v>57</v>
      </c>
      <c r="U1445" s="12" t="s">
        <v>5396</v>
      </c>
    </row>
    <row r="1446" spans="1:21">
      <c r="A1446" s="12">
        <v>68570</v>
      </c>
      <c r="B1446" s="12">
        <v>2</v>
      </c>
      <c r="C1446" s="12"/>
      <c r="D1446" s="12">
        <v>44</v>
      </c>
      <c r="E1446" s="12">
        <v>2</v>
      </c>
      <c r="F1446" s="12">
        <v>0</v>
      </c>
      <c r="G1446" s="12">
        <v>0</v>
      </c>
      <c r="H1446" s="12">
        <v>0</v>
      </c>
      <c r="I1446" s="12"/>
      <c r="J1446" s="12"/>
      <c r="K1446" s="12"/>
      <c r="L1446" s="12"/>
      <c r="M1446" s="12"/>
      <c r="N1446" s="12"/>
      <c r="O1446" s="12"/>
      <c r="P1446" s="12">
        <v>1</v>
      </c>
      <c r="Q1446" s="12">
        <v>178</v>
      </c>
      <c r="R1446" s="12">
        <v>201601</v>
      </c>
      <c r="S1446" s="12">
        <v>121</v>
      </c>
      <c r="T1446" s="12" t="s">
        <v>57</v>
      </c>
      <c r="U1446" s="12" t="s">
        <v>5397</v>
      </c>
    </row>
    <row r="1447" spans="1:21">
      <c r="A1447" s="12">
        <v>68570</v>
      </c>
      <c r="B1447" s="12">
        <v>2</v>
      </c>
      <c r="C1447" s="12"/>
      <c r="D1447" s="12">
        <v>44</v>
      </c>
      <c r="E1447" s="12">
        <v>2</v>
      </c>
      <c r="F1447" s="12">
        <v>0</v>
      </c>
      <c r="G1447" s="12">
        <v>0</v>
      </c>
      <c r="H1447" s="12">
        <v>0</v>
      </c>
      <c r="I1447" s="12"/>
      <c r="J1447" s="12"/>
      <c r="K1447" s="12"/>
      <c r="L1447" s="12"/>
      <c r="M1447" s="12"/>
      <c r="N1447" s="12"/>
      <c r="O1447" s="12"/>
      <c r="P1447" s="12">
        <v>1</v>
      </c>
      <c r="Q1447" s="12">
        <v>178</v>
      </c>
      <c r="R1447" s="12">
        <v>201601</v>
      </c>
      <c r="S1447" s="12">
        <v>121</v>
      </c>
      <c r="T1447" s="12" t="s">
        <v>57</v>
      </c>
      <c r="U1447" s="12" t="s">
        <v>5398</v>
      </c>
    </row>
    <row r="1448" spans="1:21">
      <c r="A1448" s="12">
        <v>68570</v>
      </c>
      <c r="B1448" s="12">
        <v>2</v>
      </c>
      <c r="C1448" s="12"/>
      <c r="D1448" s="12">
        <v>55</v>
      </c>
      <c r="E1448" s="12">
        <v>2</v>
      </c>
      <c r="F1448" s="12">
        <v>0</v>
      </c>
      <c r="G1448" s="12">
        <v>0</v>
      </c>
      <c r="H1448" s="12">
        <v>0</v>
      </c>
      <c r="I1448" s="12"/>
      <c r="J1448" s="12"/>
      <c r="K1448" s="12"/>
      <c r="L1448" s="12"/>
      <c r="M1448" s="12"/>
      <c r="N1448" s="12"/>
      <c r="O1448" s="12"/>
      <c r="P1448" s="12">
        <v>1</v>
      </c>
      <c r="Q1448" s="12">
        <v>178</v>
      </c>
      <c r="R1448" s="12">
        <v>201601</v>
      </c>
      <c r="S1448" s="12">
        <v>121</v>
      </c>
      <c r="T1448" s="12" t="s">
        <v>57</v>
      </c>
      <c r="U1448" s="12" t="s">
        <v>5399</v>
      </c>
    </row>
    <row r="1449" spans="1:21">
      <c r="A1449" s="12">
        <v>68570</v>
      </c>
      <c r="B1449" s="12">
        <v>2</v>
      </c>
      <c r="C1449" s="12"/>
      <c r="D1449" s="12">
        <v>57</v>
      </c>
      <c r="E1449" s="12">
        <v>2</v>
      </c>
      <c r="F1449" s="12">
        <v>0</v>
      </c>
      <c r="G1449" s="12">
        <v>0</v>
      </c>
      <c r="H1449" s="12">
        <v>0</v>
      </c>
      <c r="I1449" s="12"/>
      <c r="J1449" s="12"/>
      <c r="K1449" s="12"/>
      <c r="L1449" s="12"/>
      <c r="M1449" s="12"/>
      <c r="N1449" s="12"/>
      <c r="O1449" s="12"/>
      <c r="P1449" s="12">
        <v>1</v>
      </c>
      <c r="Q1449" s="12">
        <v>178</v>
      </c>
      <c r="R1449" s="12">
        <v>201601</v>
      </c>
      <c r="S1449" s="12">
        <v>121</v>
      </c>
      <c r="T1449" s="12" t="s">
        <v>57</v>
      </c>
      <c r="U1449" s="12" t="s">
        <v>5400</v>
      </c>
    </row>
    <row r="1450" spans="1:21">
      <c r="A1450" s="12">
        <v>68570</v>
      </c>
      <c r="B1450" s="12">
        <v>2</v>
      </c>
      <c r="C1450" s="12"/>
      <c r="D1450" s="12">
        <v>63.7</v>
      </c>
      <c r="E1450" s="12">
        <v>1</v>
      </c>
      <c r="F1450" s="12">
        <v>0</v>
      </c>
      <c r="G1450" s="12">
        <v>0</v>
      </c>
      <c r="H1450" s="12">
        <v>0</v>
      </c>
      <c r="I1450" s="12"/>
      <c r="J1450" s="12"/>
      <c r="K1450" s="12"/>
      <c r="L1450" s="12"/>
      <c r="M1450" s="12"/>
      <c r="N1450" s="12"/>
      <c r="O1450" s="12"/>
      <c r="P1450" s="12">
        <v>1</v>
      </c>
      <c r="Q1450" s="12">
        <v>178</v>
      </c>
      <c r="R1450" s="12">
        <v>201601</v>
      </c>
      <c r="S1450" s="12">
        <v>121</v>
      </c>
      <c r="T1450" s="12" t="s">
        <v>57</v>
      </c>
      <c r="U1450" s="12" t="s">
        <v>5401</v>
      </c>
    </row>
    <row r="1451" spans="1:21">
      <c r="A1451" s="12">
        <v>68570</v>
      </c>
      <c r="B1451" s="12">
        <v>2</v>
      </c>
      <c r="C1451" s="12"/>
      <c r="D1451" s="12">
        <v>40.700000000000003</v>
      </c>
      <c r="E1451" s="12">
        <v>1</v>
      </c>
      <c r="F1451" s="12">
        <v>0</v>
      </c>
      <c r="G1451" s="12">
        <v>0</v>
      </c>
      <c r="H1451" s="12">
        <v>0</v>
      </c>
      <c r="I1451" s="12"/>
      <c r="J1451" s="12"/>
      <c r="K1451" s="12"/>
      <c r="L1451" s="12"/>
      <c r="M1451" s="12"/>
      <c r="N1451" s="12"/>
      <c r="O1451" s="12"/>
      <c r="P1451" s="12">
        <v>1</v>
      </c>
      <c r="Q1451" s="12">
        <v>178</v>
      </c>
      <c r="R1451" s="12">
        <v>201601</v>
      </c>
      <c r="S1451" s="12">
        <v>121</v>
      </c>
      <c r="T1451" s="12" t="s">
        <v>57</v>
      </c>
      <c r="U1451" s="12" t="s">
        <v>5402</v>
      </c>
    </row>
    <row r="1452" spans="1:21">
      <c r="A1452" s="12">
        <v>68570</v>
      </c>
      <c r="B1452" s="12">
        <v>2</v>
      </c>
      <c r="C1452" s="12"/>
      <c r="D1452" s="12">
        <v>55.1</v>
      </c>
      <c r="E1452" s="12">
        <v>1</v>
      </c>
      <c r="F1452" s="12">
        <v>0</v>
      </c>
      <c r="G1452" s="12">
        <v>0</v>
      </c>
      <c r="H1452" s="12">
        <v>0</v>
      </c>
      <c r="I1452" s="12"/>
      <c r="J1452" s="12"/>
      <c r="K1452" s="12"/>
      <c r="L1452" s="12"/>
      <c r="M1452" s="12"/>
      <c r="N1452" s="12"/>
      <c r="O1452" s="12"/>
      <c r="P1452" s="12">
        <v>1</v>
      </c>
      <c r="Q1452" s="12">
        <v>178</v>
      </c>
      <c r="R1452" s="12">
        <v>201601</v>
      </c>
      <c r="S1452" s="12">
        <v>121</v>
      </c>
      <c r="T1452" s="12" t="s">
        <v>57</v>
      </c>
      <c r="U1452" s="12" t="s">
        <v>5403</v>
      </c>
    </row>
    <row r="1453" spans="1:21">
      <c r="A1453" s="12">
        <v>68570</v>
      </c>
      <c r="B1453" s="12">
        <v>2</v>
      </c>
      <c r="C1453" s="12"/>
      <c r="D1453" s="12">
        <v>67.8</v>
      </c>
      <c r="E1453" s="12">
        <v>1</v>
      </c>
      <c r="F1453" s="12">
        <v>0</v>
      </c>
      <c r="G1453" s="12">
        <v>0</v>
      </c>
      <c r="H1453" s="12">
        <v>1</v>
      </c>
      <c r="I1453" s="12"/>
      <c r="J1453" s="12"/>
      <c r="K1453" s="12"/>
      <c r="L1453" s="12"/>
      <c r="M1453" s="12"/>
      <c r="N1453" s="12"/>
      <c r="O1453" s="12"/>
      <c r="P1453" s="12">
        <v>1</v>
      </c>
      <c r="Q1453" s="12">
        <v>178</v>
      </c>
      <c r="R1453" s="12">
        <v>201601</v>
      </c>
      <c r="S1453" s="12">
        <v>121</v>
      </c>
      <c r="T1453" s="12" t="s">
        <v>57</v>
      </c>
      <c r="U1453" s="12" t="s">
        <v>5404</v>
      </c>
    </row>
    <row r="1454" spans="1:21">
      <c r="A1454" s="12">
        <v>68570</v>
      </c>
      <c r="B1454" s="12">
        <v>2</v>
      </c>
      <c r="C1454" s="12"/>
      <c r="D1454" s="12">
        <v>73.400000000000006</v>
      </c>
      <c r="E1454" s="12">
        <v>1</v>
      </c>
      <c r="F1454" s="12">
        <v>0</v>
      </c>
      <c r="G1454" s="12">
        <v>0</v>
      </c>
      <c r="H1454" s="12">
        <v>1</v>
      </c>
      <c r="I1454" s="12"/>
      <c r="J1454" s="12"/>
      <c r="K1454" s="12"/>
      <c r="L1454" s="12"/>
      <c r="M1454" s="12"/>
      <c r="N1454" s="12"/>
      <c r="O1454" s="12"/>
      <c r="P1454" s="12">
        <v>1</v>
      </c>
      <c r="Q1454" s="12">
        <v>178</v>
      </c>
      <c r="R1454" s="12">
        <v>201601</v>
      </c>
      <c r="S1454" s="12">
        <v>121</v>
      </c>
      <c r="T1454" s="12" t="s">
        <v>57</v>
      </c>
      <c r="U1454" s="12" t="s">
        <v>5405</v>
      </c>
    </row>
    <row r="1455" spans="1:21">
      <c r="A1455" s="12">
        <v>68570</v>
      </c>
      <c r="B1455" s="12">
        <v>2</v>
      </c>
      <c r="C1455" s="12"/>
      <c r="D1455" s="12">
        <v>68.5</v>
      </c>
      <c r="E1455" s="12">
        <v>1</v>
      </c>
      <c r="F1455" s="12">
        <v>0</v>
      </c>
      <c r="G1455" s="12">
        <v>0</v>
      </c>
      <c r="H1455" s="12">
        <v>1</v>
      </c>
      <c r="I1455" s="12"/>
      <c r="J1455" s="12"/>
      <c r="K1455" s="12"/>
      <c r="L1455" s="12"/>
      <c r="M1455" s="12"/>
      <c r="N1455" s="12"/>
      <c r="O1455" s="12"/>
      <c r="P1455" s="12">
        <v>1</v>
      </c>
      <c r="Q1455" s="12">
        <v>178</v>
      </c>
      <c r="R1455" s="12">
        <v>201601</v>
      </c>
      <c r="S1455" s="12">
        <v>121</v>
      </c>
      <c r="T1455" s="12" t="s">
        <v>57</v>
      </c>
      <c r="U1455" s="12" t="s">
        <v>5406</v>
      </c>
    </row>
    <row r="1456" spans="1:21">
      <c r="A1456" s="12">
        <v>68570</v>
      </c>
      <c r="B1456" s="12">
        <v>2</v>
      </c>
      <c r="C1456" s="12"/>
      <c r="D1456" s="12">
        <v>72.7</v>
      </c>
      <c r="E1456" s="12">
        <v>1</v>
      </c>
      <c r="F1456" s="12">
        <v>0</v>
      </c>
      <c r="G1456" s="12">
        <v>0</v>
      </c>
      <c r="H1456" s="12">
        <v>1</v>
      </c>
      <c r="I1456" s="12"/>
      <c r="J1456" s="12"/>
      <c r="K1456" s="12"/>
      <c r="L1456" s="12"/>
      <c r="M1456" s="12"/>
      <c r="N1456" s="12"/>
      <c r="O1456" s="12"/>
      <c r="P1456" s="12">
        <v>1</v>
      </c>
      <c r="Q1456" s="12">
        <v>178</v>
      </c>
      <c r="R1456" s="12">
        <v>201601</v>
      </c>
      <c r="S1456" s="12">
        <v>121</v>
      </c>
      <c r="T1456" s="12" t="s">
        <v>57</v>
      </c>
      <c r="U1456" s="12" t="s">
        <v>5407</v>
      </c>
    </row>
    <row r="1457" spans="1:21">
      <c r="A1457" s="12">
        <v>68570</v>
      </c>
      <c r="B1457" s="12">
        <v>2</v>
      </c>
      <c r="C1457" s="12"/>
      <c r="D1457" s="12">
        <v>77.599999999999994</v>
      </c>
      <c r="E1457" s="12">
        <v>1</v>
      </c>
      <c r="F1457" s="12">
        <v>0</v>
      </c>
      <c r="G1457" s="12">
        <v>0</v>
      </c>
      <c r="H1457" s="12">
        <v>1</v>
      </c>
      <c r="I1457" s="12"/>
      <c r="J1457" s="12"/>
      <c r="K1457" s="12"/>
      <c r="L1457" s="12"/>
      <c r="M1457" s="12"/>
      <c r="N1457" s="12"/>
      <c r="O1457" s="12"/>
      <c r="P1457" s="12">
        <v>1</v>
      </c>
      <c r="Q1457" s="12">
        <v>178</v>
      </c>
      <c r="R1457" s="12">
        <v>201601</v>
      </c>
      <c r="S1457" s="12">
        <v>121</v>
      </c>
      <c r="T1457" s="12" t="s">
        <v>57</v>
      </c>
      <c r="U1457" s="12" t="s">
        <v>5408</v>
      </c>
    </row>
    <row r="1458" spans="1:21">
      <c r="A1458" s="12">
        <v>68570</v>
      </c>
      <c r="B1458" s="12">
        <v>2</v>
      </c>
      <c r="C1458" s="12"/>
      <c r="D1458" s="12">
        <v>70.3</v>
      </c>
      <c r="E1458" s="12">
        <v>1</v>
      </c>
      <c r="F1458" s="12">
        <v>0</v>
      </c>
      <c r="G1458" s="12">
        <v>0</v>
      </c>
      <c r="H1458" s="12">
        <v>1</v>
      </c>
      <c r="I1458" s="12"/>
      <c r="J1458" s="12"/>
      <c r="K1458" s="12"/>
      <c r="L1458" s="12"/>
      <c r="M1458" s="12"/>
      <c r="N1458" s="12"/>
      <c r="O1458" s="12"/>
      <c r="P1458" s="12">
        <v>1</v>
      </c>
      <c r="Q1458" s="12">
        <v>178</v>
      </c>
      <c r="R1458" s="12">
        <v>201601</v>
      </c>
      <c r="S1458" s="12">
        <v>121</v>
      </c>
      <c r="T1458" s="12" t="s">
        <v>57</v>
      </c>
      <c r="U1458" s="12" t="s">
        <v>5409</v>
      </c>
    </row>
    <row r="1459" spans="1:21">
      <c r="A1459" s="12">
        <v>68570</v>
      </c>
      <c r="B1459" s="12">
        <v>2</v>
      </c>
      <c r="C1459" s="12"/>
      <c r="D1459" s="12">
        <v>83.7</v>
      </c>
      <c r="E1459" s="12">
        <v>1</v>
      </c>
      <c r="F1459" s="12">
        <v>0</v>
      </c>
      <c r="G1459" s="12">
        <v>0</v>
      </c>
      <c r="H1459" s="12">
        <v>1</v>
      </c>
      <c r="I1459" s="12"/>
      <c r="J1459" s="12"/>
      <c r="K1459" s="12"/>
      <c r="L1459" s="12"/>
      <c r="M1459" s="12"/>
      <c r="N1459" s="12"/>
      <c r="O1459" s="12"/>
      <c r="P1459" s="12">
        <v>1</v>
      </c>
      <c r="Q1459" s="12">
        <v>178</v>
      </c>
      <c r="R1459" s="12">
        <v>201601</v>
      </c>
      <c r="S1459" s="12">
        <v>121</v>
      </c>
      <c r="T1459" s="12" t="s">
        <v>57</v>
      </c>
      <c r="U1459" s="12" t="s">
        <v>5410</v>
      </c>
    </row>
    <row r="1460" spans="1:21">
      <c r="A1460" s="12">
        <v>68570</v>
      </c>
      <c r="B1460" s="12">
        <v>2</v>
      </c>
      <c r="C1460" s="12"/>
      <c r="D1460" s="12">
        <v>72.099999999999994</v>
      </c>
      <c r="E1460" s="12">
        <v>2</v>
      </c>
      <c r="F1460" s="12">
        <v>0</v>
      </c>
      <c r="G1460" s="12">
        <v>0</v>
      </c>
      <c r="H1460" s="12">
        <v>1</v>
      </c>
      <c r="I1460" s="12"/>
      <c r="J1460" s="12"/>
      <c r="K1460" s="12"/>
      <c r="L1460" s="12"/>
      <c r="M1460" s="12"/>
      <c r="N1460" s="12"/>
      <c r="O1460" s="12"/>
      <c r="P1460" s="12">
        <v>1</v>
      </c>
      <c r="Q1460" s="12">
        <v>178</v>
      </c>
      <c r="R1460" s="12">
        <v>201601</v>
      </c>
      <c r="S1460" s="12">
        <v>121</v>
      </c>
      <c r="T1460" s="12" t="s">
        <v>57</v>
      </c>
      <c r="U1460" s="12" t="s">
        <v>5411</v>
      </c>
    </row>
    <row r="1461" spans="1:21">
      <c r="A1461" s="12">
        <v>68570</v>
      </c>
      <c r="B1461" s="12">
        <v>1</v>
      </c>
      <c r="C1461" s="12"/>
      <c r="D1461" s="12">
        <v>102</v>
      </c>
      <c r="E1461" s="12">
        <v>0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>
        <v>1</v>
      </c>
      <c r="Q1461" s="12">
        <v>178</v>
      </c>
      <c r="R1461" s="12">
        <v>201601</v>
      </c>
      <c r="S1461" s="12">
        <v>121</v>
      </c>
      <c r="T1461" s="12" t="s">
        <v>57</v>
      </c>
      <c r="U1461" s="12" t="s">
        <v>5412</v>
      </c>
    </row>
    <row r="1462" spans="1:21">
      <c r="A1462" s="12">
        <v>68570</v>
      </c>
      <c r="B1462" s="12">
        <v>1</v>
      </c>
      <c r="C1462" s="12"/>
      <c r="D1462" s="12">
        <v>108</v>
      </c>
      <c r="E1462" s="12">
        <v>0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>
        <v>1</v>
      </c>
      <c r="Q1462" s="12">
        <v>178</v>
      </c>
      <c r="R1462" s="12">
        <v>201601</v>
      </c>
      <c r="S1462" s="12">
        <v>121</v>
      </c>
      <c r="T1462" s="12" t="s">
        <v>57</v>
      </c>
      <c r="U1462" s="12" t="s">
        <v>5413</v>
      </c>
    </row>
    <row r="1463" spans="1:21">
      <c r="A1463" s="12">
        <v>68570</v>
      </c>
      <c r="B1463" s="12">
        <v>1</v>
      </c>
      <c r="C1463" s="12"/>
      <c r="D1463" s="12">
        <v>122</v>
      </c>
      <c r="E1463" s="12">
        <v>0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>
        <v>1</v>
      </c>
      <c r="Q1463" s="12">
        <v>178</v>
      </c>
      <c r="R1463" s="12">
        <v>201601</v>
      </c>
      <c r="S1463" s="12">
        <v>121</v>
      </c>
      <c r="T1463" s="12" t="s">
        <v>57</v>
      </c>
      <c r="U1463" s="12" t="s">
        <v>5414</v>
      </c>
    </row>
    <row r="1464" spans="1:21">
      <c r="A1464" s="12">
        <v>68570</v>
      </c>
      <c r="B1464" s="12">
        <v>1</v>
      </c>
      <c r="C1464" s="12"/>
      <c r="D1464" s="12">
        <v>101</v>
      </c>
      <c r="E1464" s="12">
        <v>0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>
        <v>1</v>
      </c>
      <c r="Q1464" s="12">
        <v>178</v>
      </c>
      <c r="R1464" s="12">
        <v>201601</v>
      </c>
      <c r="S1464" s="12">
        <v>121</v>
      </c>
      <c r="T1464" s="12" t="s">
        <v>57</v>
      </c>
      <c r="U1464" s="12" t="s">
        <v>5415</v>
      </c>
    </row>
    <row r="1465" spans="1:21">
      <c r="A1465" s="12">
        <v>68570</v>
      </c>
      <c r="B1465" s="12">
        <v>1</v>
      </c>
      <c r="C1465" s="12"/>
      <c r="D1465" s="12">
        <v>84</v>
      </c>
      <c r="E1465" s="12">
        <v>0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>
        <v>1</v>
      </c>
      <c r="Q1465" s="12">
        <v>178</v>
      </c>
      <c r="R1465" s="12">
        <v>201601</v>
      </c>
      <c r="S1465" s="12">
        <v>121</v>
      </c>
      <c r="T1465" s="12" t="s">
        <v>57</v>
      </c>
      <c r="U1465" s="12" t="s">
        <v>5416</v>
      </c>
    </row>
    <row r="1466" spans="1:21">
      <c r="A1466" s="12">
        <v>68570</v>
      </c>
      <c r="B1466" s="12">
        <v>1</v>
      </c>
      <c r="C1466" s="12"/>
      <c r="D1466" s="12">
        <v>111</v>
      </c>
      <c r="E1466" s="12">
        <v>0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>
        <v>1</v>
      </c>
      <c r="Q1466" s="12">
        <v>178</v>
      </c>
      <c r="R1466" s="12">
        <v>201601</v>
      </c>
      <c r="S1466" s="12">
        <v>121</v>
      </c>
      <c r="T1466" s="12" t="s">
        <v>57</v>
      </c>
      <c r="U1466" s="12" t="s">
        <v>5417</v>
      </c>
    </row>
    <row r="1467" spans="1:21">
      <c r="A1467" s="12">
        <v>68570</v>
      </c>
      <c r="B1467" s="12">
        <v>1</v>
      </c>
      <c r="C1467" s="12"/>
      <c r="D1467" s="12">
        <v>35</v>
      </c>
      <c r="E1467" s="12">
        <v>1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>
        <v>1</v>
      </c>
      <c r="Q1467" s="12">
        <v>178</v>
      </c>
      <c r="R1467" s="12">
        <v>201601</v>
      </c>
      <c r="S1467" s="12">
        <v>121</v>
      </c>
      <c r="T1467" s="12" t="s">
        <v>57</v>
      </c>
      <c r="U1467" s="12" t="s">
        <v>5418</v>
      </c>
    </row>
    <row r="1468" spans="1:21">
      <c r="A1468" s="12">
        <v>68570</v>
      </c>
      <c r="B1468" s="12">
        <v>1</v>
      </c>
      <c r="C1468" s="12"/>
      <c r="D1468" s="12">
        <v>69</v>
      </c>
      <c r="E1468" s="12">
        <v>1</v>
      </c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>
        <v>1</v>
      </c>
      <c r="Q1468" s="12">
        <v>178</v>
      </c>
      <c r="R1468" s="12">
        <v>201601</v>
      </c>
      <c r="S1468" s="12">
        <v>121</v>
      </c>
      <c r="T1468" s="12" t="s">
        <v>57</v>
      </c>
      <c r="U1468" s="12" t="s">
        <v>5419</v>
      </c>
    </row>
    <row r="1469" spans="1:21">
      <c r="A1469" s="12">
        <v>68570</v>
      </c>
      <c r="B1469" s="12">
        <v>1</v>
      </c>
      <c r="C1469" s="12"/>
      <c r="D1469" s="12">
        <v>116</v>
      </c>
      <c r="E1469" s="12">
        <v>1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>
        <v>1</v>
      </c>
      <c r="Q1469" s="12">
        <v>178</v>
      </c>
      <c r="R1469" s="12">
        <v>201601</v>
      </c>
      <c r="S1469" s="12">
        <v>121</v>
      </c>
      <c r="T1469" s="12" t="s">
        <v>57</v>
      </c>
      <c r="U1469" s="12" t="s">
        <v>5420</v>
      </c>
    </row>
    <row r="1470" spans="1:21">
      <c r="A1470" s="12">
        <v>68570</v>
      </c>
      <c r="B1470" s="12">
        <v>1</v>
      </c>
      <c r="C1470" s="12"/>
      <c r="D1470" s="12">
        <v>118</v>
      </c>
      <c r="E1470" s="12">
        <v>1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>
        <v>1</v>
      </c>
      <c r="Q1470" s="12">
        <v>178</v>
      </c>
      <c r="R1470" s="12">
        <v>201601</v>
      </c>
      <c r="S1470" s="12">
        <v>121</v>
      </c>
      <c r="T1470" s="12" t="s">
        <v>57</v>
      </c>
      <c r="U1470" s="12" t="s">
        <v>5421</v>
      </c>
    </row>
    <row r="1471" spans="1:21">
      <c r="A1471" s="12">
        <v>68550</v>
      </c>
      <c r="B1471" s="12">
        <v>1</v>
      </c>
      <c r="C1471" s="12"/>
      <c r="D1471" s="12">
        <v>134.80000000000001</v>
      </c>
      <c r="E1471" s="12">
        <v>1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>
        <v>1</v>
      </c>
      <c r="Q1471" s="12">
        <v>178</v>
      </c>
      <c r="R1471" s="12">
        <v>201601</v>
      </c>
      <c r="S1471" s="12">
        <v>124</v>
      </c>
      <c r="T1471" s="12" t="s">
        <v>88</v>
      </c>
      <c r="U1471" s="12" t="s">
        <v>5422</v>
      </c>
    </row>
    <row r="1472" spans="1:21">
      <c r="A1472" s="12">
        <v>68550</v>
      </c>
      <c r="B1472" s="12">
        <v>1</v>
      </c>
      <c r="C1472" s="12"/>
      <c r="D1472" s="12">
        <v>114.4</v>
      </c>
      <c r="E1472" s="12">
        <v>2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>
        <v>1</v>
      </c>
      <c r="Q1472" s="12">
        <v>178</v>
      </c>
      <c r="R1472" s="12">
        <v>201601</v>
      </c>
      <c r="S1472" s="12">
        <v>124</v>
      </c>
      <c r="T1472" s="12" t="s">
        <v>88</v>
      </c>
      <c r="U1472" s="12" t="s">
        <v>5423</v>
      </c>
    </row>
    <row r="1473" spans="1:21">
      <c r="A1473" s="12">
        <v>68550</v>
      </c>
      <c r="B1473" s="12">
        <v>1</v>
      </c>
      <c r="C1473" s="12"/>
      <c r="D1473" s="12">
        <v>118</v>
      </c>
      <c r="E1473" s="12">
        <v>2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>
        <v>1</v>
      </c>
      <c r="Q1473" s="12">
        <v>178</v>
      </c>
      <c r="R1473" s="12">
        <v>201601</v>
      </c>
      <c r="S1473" s="12">
        <v>124</v>
      </c>
      <c r="T1473" s="12" t="s">
        <v>88</v>
      </c>
      <c r="U1473" s="12" t="s">
        <v>5424</v>
      </c>
    </row>
    <row r="1474" spans="1:21">
      <c r="A1474" s="12">
        <v>68550</v>
      </c>
      <c r="B1474" s="12">
        <v>1</v>
      </c>
      <c r="C1474" s="12"/>
      <c r="D1474" s="12">
        <v>148.19999999999999</v>
      </c>
      <c r="E1474" s="12">
        <v>2</v>
      </c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>
        <v>1</v>
      </c>
      <c r="Q1474" s="12">
        <v>178</v>
      </c>
      <c r="R1474" s="12">
        <v>201601</v>
      </c>
      <c r="S1474" s="12">
        <v>124</v>
      </c>
      <c r="T1474" s="12" t="s">
        <v>88</v>
      </c>
      <c r="U1474" s="12" t="s">
        <v>5425</v>
      </c>
    </row>
    <row r="1475" spans="1:21">
      <c r="A1475" s="12">
        <v>68550</v>
      </c>
      <c r="B1475" s="12">
        <v>1</v>
      </c>
      <c r="C1475" s="12"/>
      <c r="D1475" s="12">
        <v>134.80000000000001</v>
      </c>
      <c r="E1475" s="12">
        <v>2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>
        <v>1</v>
      </c>
      <c r="Q1475" s="12">
        <v>178</v>
      </c>
      <c r="R1475" s="12">
        <v>201601</v>
      </c>
      <c r="S1475" s="12">
        <v>124</v>
      </c>
      <c r="T1475" s="12" t="s">
        <v>88</v>
      </c>
      <c r="U1475" s="12" t="s">
        <v>5426</v>
      </c>
    </row>
    <row r="1476" spans="1:21">
      <c r="A1476" s="12">
        <v>68550</v>
      </c>
      <c r="B1476" s="12">
        <v>1</v>
      </c>
      <c r="C1476" s="12"/>
      <c r="D1476" s="12">
        <v>126.5</v>
      </c>
      <c r="E1476" s="12">
        <v>2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>
        <v>1</v>
      </c>
      <c r="Q1476" s="12">
        <v>178</v>
      </c>
      <c r="R1476" s="12">
        <v>201601</v>
      </c>
      <c r="S1476" s="12">
        <v>124</v>
      </c>
      <c r="T1476" s="12" t="s">
        <v>88</v>
      </c>
      <c r="U1476" s="12" t="s">
        <v>5427</v>
      </c>
    </row>
    <row r="1477" spans="1:21">
      <c r="A1477" s="12">
        <v>68550</v>
      </c>
      <c r="B1477" s="12">
        <v>2</v>
      </c>
      <c r="C1477" s="12"/>
      <c r="D1477" s="12">
        <v>116.4</v>
      </c>
      <c r="E1477" s="12">
        <v>0</v>
      </c>
      <c r="F1477" s="12">
        <v>0</v>
      </c>
      <c r="G1477" s="12">
        <v>0</v>
      </c>
      <c r="H1477" s="12">
        <v>1</v>
      </c>
      <c r="I1477" s="12"/>
      <c r="J1477" s="12"/>
      <c r="K1477" s="12"/>
      <c r="L1477" s="12"/>
      <c r="M1477" s="12"/>
      <c r="N1477" s="12"/>
      <c r="O1477" s="12"/>
      <c r="P1477" s="12">
        <v>1</v>
      </c>
      <c r="Q1477" s="12">
        <v>178</v>
      </c>
      <c r="R1477" s="12">
        <v>201601</v>
      </c>
      <c r="S1477" s="12">
        <v>124</v>
      </c>
      <c r="T1477" s="12" t="s">
        <v>88</v>
      </c>
      <c r="U1477" s="12" t="s">
        <v>5428</v>
      </c>
    </row>
    <row r="1478" spans="1:21">
      <c r="A1478" s="12">
        <v>69300</v>
      </c>
      <c r="B1478" s="12">
        <v>1</v>
      </c>
      <c r="C1478" s="12">
        <v>150.9</v>
      </c>
      <c r="D1478" s="12"/>
      <c r="E1478" s="12">
        <v>3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>
        <v>1</v>
      </c>
      <c r="Q1478" s="12">
        <v>178</v>
      </c>
      <c r="R1478" s="12">
        <v>201601</v>
      </c>
      <c r="S1478" s="12">
        <v>124</v>
      </c>
      <c r="T1478" s="12" t="s">
        <v>88</v>
      </c>
      <c r="U1478" s="12" t="s">
        <v>5429</v>
      </c>
    </row>
    <row r="1479" spans="1:21">
      <c r="A1479" s="12">
        <v>69300</v>
      </c>
      <c r="B1479" s="12">
        <v>1</v>
      </c>
      <c r="C1479" s="12">
        <v>132.30000000000001</v>
      </c>
      <c r="D1479" s="12"/>
      <c r="E1479" s="12">
        <v>2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>
        <v>1</v>
      </c>
      <c r="Q1479" s="12">
        <v>178</v>
      </c>
      <c r="R1479" s="12">
        <v>201601</v>
      </c>
      <c r="S1479" s="12">
        <v>124</v>
      </c>
      <c r="T1479" s="12" t="s">
        <v>88</v>
      </c>
      <c r="U1479" s="12" t="s">
        <v>5430</v>
      </c>
    </row>
    <row r="1480" spans="1:21">
      <c r="A1480" s="12">
        <v>68570</v>
      </c>
      <c r="B1480" s="12">
        <v>1</v>
      </c>
      <c r="C1480" s="12"/>
      <c r="D1480" s="12">
        <v>85.5</v>
      </c>
      <c r="E1480" s="12">
        <v>2</v>
      </c>
      <c r="F1480" s="12"/>
      <c r="G1480" s="12"/>
      <c r="H1480" s="12"/>
      <c r="I1480" s="12"/>
      <c r="J1480" s="12"/>
      <c r="K1480" s="12">
        <v>5</v>
      </c>
      <c r="L1480" s="12">
        <v>0</v>
      </c>
      <c r="M1480" s="12">
        <v>40</v>
      </c>
      <c r="N1480" s="12">
        <v>5</v>
      </c>
      <c r="O1480" s="12"/>
      <c r="P1480" s="12">
        <v>10.04217</v>
      </c>
      <c r="Q1480" s="12">
        <v>178</v>
      </c>
      <c r="R1480" s="12">
        <v>201601</v>
      </c>
      <c r="S1480" s="12">
        <v>126</v>
      </c>
      <c r="T1480" s="12" t="s">
        <v>87</v>
      </c>
      <c r="U1480" s="12" t="s">
        <v>5431</v>
      </c>
    </row>
    <row r="1481" spans="1:21">
      <c r="A1481" s="12">
        <v>68570</v>
      </c>
      <c r="B1481" s="12">
        <v>1</v>
      </c>
      <c r="C1481" s="12"/>
      <c r="D1481" s="12">
        <v>72.5</v>
      </c>
      <c r="E1481" s="12">
        <v>2</v>
      </c>
      <c r="F1481" s="12"/>
      <c r="G1481" s="12"/>
      <c r="H1481" s="12"/>
      <c r="I1481" s="12"/>
      <c r="J1481" s="12"/>
      <c r="K1481" s="12">
        <v>5</v>
      </c>
      <c r="L1481" s="12">
        <v>5</v>
      </c>
      <c r="M1481" s="12">
        <v>50</v>
      </c>
      <c r="N1481" s="12">
        <v>10</v>
      </c>
      <c r="O1481" s="12"/>
      <c r="P1481" s="12">
        <v>10.04217</v>
      </c>
      <c r="Q1481" s="12">
        <v>178</v>
      </c>
      <c r="R1481" s="12">
        <v>201601</v>
      </c>
      <c r="S1481" s="12">
        <v>126</v>
      </c>
      <c r="T1481" s="12" t="s">
        <v>87</v>
      </c>
      <c r="U1481" s="12" t="s">
        <v>5432</v>
      </c>
    </row>
    <row r="1482" spans="1:21">
      <c r="A1482" s="12">
        <v>68570</v>
      </c>
      <c r="B1482" s="12">
        <v>1</v>
      </c>
      <c r="C1482" s="12"/>
      <c r="D1482" s="12">
        <v>88</v>
      </c>
      <c r="E1482" s="12">
        <v>2</v>
      </c>
      <c r="F1482" s="12"/>
      <c r="G1482" s="12"/>
      <c r="H1482" s="12"/>
      <c r="I1482" s="12"/>
      <c r="J1482" s="12"/>
      <c r="K1482" s="12">
        <v>5</v>
      </c>
      <c r="L1482" s="12">
        <v>40</v>
      </c>
      <c r="M1482" s="12">
        <v>50</v>
      </c>
      <c r="N1482" s="12">
        <v>5</v>
      </c>
      <c r="O1482" s="12"/>
      <c r="P1482" s="12">
        <v>10.04217</v>
      </c>
      <c r="Q1482" s="12">
        <v>178</v>
      </c>
      <c r="R1482" s="12">
        <v>201601</v>
      </c>
      <c r="S1482" s="12">
        <v>126</v>
      </c>
      <c r="T1482" s="12" t="s">
        <v>87</v>
      </c>
      <c r="U1482" s="12" t="s">
        <v>5433</v>
      </c>
    </row>
    <row r="1483" spans="1:21">
      <c r="A1483" s="12">
        <v>68570</v>
      </c>
      <c r="B1483" s="12">
        <v>1</v>
      </c>
      <c r="C1483" s="12"/>
      <c r="D1483" s="12">
        <v>128</v>
      </c>
      <c r="E1483" s="12">
        <v>3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>
        <v>10.04217</v>
      </c>
      <c r="Q1483" s="12">
        <v>178</v>
      </c>
      <c r="R1483" s="12">
        <v>201601</v>
      </c>
      <c r="S1483" s="12">
        <v>126</v>
      </c>
      <c r="T1483" s="12" t="s">
        <v>87</v>
      </c>
      <c r="U1483" s="12" t="s">
        <v>5434</v>
      </c>
    </row>
    <row r="1484" spans="1:21">
      <c r="A1484" s="12">
        <v>68570</v>
      </c>
      <c r="B1484" s="12">
        <v>1</v>
      </c>
      <c r="C1484" s="12"/>
      <c r="D1484" s="12">
        <v>131</v>
      </c>
      <c r="E1484" s="12">
        <v>3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>
        <v>10.04217</v>
      </c>
      <c r="Q1484" s="12">
        <v>178</v>
      </c>
      <c r="R1484" s="12">
        <v>201601</v>
      </c>
      <c r="S1484" s="12">
        <v>126</v>
      </c>
      <c r="T1484" s="12" t="s">
        <v>87</v>
      </c>
      <c r="U1484" s="12" t="s">
        <v>5435</v>
      </c>
    </row>
    <row r="1485" spans="1:21">
      <c r="A1485" s="12">
        <v>68570</v>
      </c>
      <c r="B1485" s="12">
        <v>1</v>
      </c>
      <c r="C1485" s="12"/>
      <c r="D1485" s="12">
        <v>115</v>
      </c>
      <c r="E1485" s="12">
        <v>3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>
        <v>10.04217</v>
      </c>
      <c r="Q1485" s="12">
        <v>178</v>
      </c>
      <c r="R1485" s="12">
        <v>201601</v>
      </c>
      <c r="S1485" s="12">
        <v>126</v>
      </c>
      <c r="T1485" s="12" t="s">
        <v>87</v>
      </c>
      <c r="U1485" s="12" t="s">
        <v>5436</v>
      </c>
    </row>
    <row r="1486" spans="1:21">
      <c r="A1486" s="12">
        <v>68570</v>
      </c>
      <c r="B1486" s="12">
        <v>1</v>
      </c>
      <c r="C1486" s="12"/>
      <c r="D1486" s="12">
        <v>119.5</v>
      </c>
      <c r="E1486" s="12">
        <v>3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>
        <v>10.04217</v>
      </c>
      <c r="Q1486" s="12">
        <v>178</v>
      </c>
      <c r="R1486" s="12">
        <v>201601</v>
      </c>
      <c r="S1486" s="12">
        <v>126</v>
      </c>
      <c r="T1486" s="12" t="s">
        <v>87</v>
      </c>
      <c r="U1486" s="12" t="s">
        <v>5437</v>
      </c>
    </row>
    <row r="1487" spans="1:21">
      <c r="A1487" s="12">
        <v>68570</v>
      </c>
      <c r="B1487" s="12">
        <v>1</v>
      </c>
      <c r="C1487" s="12"/>
      <c r="D1487" s="12">
        <v>134</v>
      </c>
      <c r="E1487" s="12">
        <v>3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>
        <v>10.04217</v>
      </c>
      <c r="Q1487" s="12">
        <v>178</v>
      </c>
      <c r="R1487" s="12">
        <v>201601</v>
      </c>
      <c r="S1487" s="12">
        <v>126</v>
      </c>
      <c r="T1487" s="12" t="s">
        <v>87</v>
      </c>
      <c r="U1487" s="12" t="s">
        <v>5438</v>
      </c>
    </row>
    <row r="1488" spans="1:21">
      <c r="A1488" s="12">
        <v>68570</v>
      </c>
      <c r="B1488" s="12">
        <v>1</v>
      </c>
      <c r="C1488" s="12"/>
      <c r="D1488" s="12">
        <v>123.5</v>
      </c>
      <c r="E1488" s="12">
        <v>2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>
        <v>10.04217</v>
      </c>
      <c r="Q1488" s="12">
        <v>178</v>
      </c>
      <c r="R1488" s="12">
        <v>201601</v>
      </c>
      <c r="S1488" s="12">
        <v>126</v>
      </c>
      <c r="T1488" s="12" t="s">
        <v>87</v>
      </c>
      <c r="U1488" s="12" t="s">
        <v>5439</v>
      </c>
    </row>
    <row r="1489" spans="1:21">
      <c r="A1489" s="12">
        <v>69310</v>
      </c>
      <c r="B1489" s="12">
        <v>2</v>
      </c>
      <c r="C1489" s="12">
        <v>112</v>
      </c>
      <c r="D1489" s="12"/>
      <c r="E1489" s="12">
        <v>3</v>
      </c>
      <c r="F1489" s="12">
        <v>0</v>
      </c>
      <c r="G1489" s="12">
        <v>0</v>
      </c>
      <c r="H1489" s="12">
        <v>1</v>
      </c>
      <c r="I1489" s="12"/>
      <c r="J1489" s="12"/>
      <c r="K1489" s="12"/>
      <c r="L1489" s="12"/>
      <c r="M1489" s="12"/>
      <c r="N1489" s="12"/>
      <c r="O1489" s="12"/>
      <c r="P1489" s="12">
        <v>1</v>
      </c>
      <c r="Q1489" s="12">
        <v>178</v>
      </c>
      <c r="R1489" s="12">
        <v>201601</v>
      </c>
      <c r="S1489" s="12">
        <v>127</v>
      </c>
      <c r="T1489" s="12" t="s">
        <v>86</v>
      </c>
      <c r="U1489" s="12" t="s">
        <v>5440</v>
      </c>
    </row>
    <row r="1490" spans="1:21">
      <c r="A1490" s="12">
        <v>69310</v>
      </c>
      <c r="B1490" s="12">
        <v>2</v>
      </c>
      <c r="C1490" s="12">
        <v>119.5</v>
      </c>
      <c r="D1490" s="12"/>
      <c r="E1490" s="12">
        <v>3</v>
      </c>
      <c r="F1490" s="12">
        <v>0</v>
      </c>
      <c r="G1490" s="12">
        <v>0</v>
      </c>
      <c r="H1490" s="12">
        <v>1</v>
      </c>
      <c r="I1490" s="12"/>
      <c r="J1490" s="12"/>
      <c r="K1490" s="12"/>
      <c r="L1490" s="12"/>
      <c r="M1490" s="12"/>
      <c r="N1490" s="12"/>
      <c r="O1490" s="12"/>
      <c r="P1490" s="12">
        <v>1</v>
      </c>
      <c r="Q1490" s="12">
        <v>178</v>
      </c>
      <c r="R1490" s="12">
        <v>201601</v>
      </c>
      <c r="S1490" s="12">
        <v>127</v>
      </c>
      <c r="T1490" s="12" t="s">
        <v>86</v>
      </c>
      <c r="U1490" s="12" t="s">
        <v>5441</v>
      </c>
    </row>
    <row r="1491" spans="1:21">
      <c r="A1491" s="12">
        <v>69310</v>
      </c>
      <c r="B1491" s="12">
        <v>2</v>
      </c>
      <c r="C1491" s="12">
        <v>99</v>
      </c>
      <c r="D1491" s="12"/>
      <c r="E1491" s="12">
        <v>2</v>
      </c>
      <c r="F1491" s="12">
        <v>0</v>
      </c>
      <c r="G1491" s="12">
        <v>0</v>
      </c>
      <c r="H1491" s="12">
        <v>1</v>
      </c>
      <c r="I1491" s="12"/>
      <c r="J1491" s="12"/>
      <c r="K1491" s="12"/>
      <c r="L1491" s="12"/>
      <c r="M1491" s="12"/>
      <c r="N1491" s="12"/>
      <c r="O1491" s="12"/>
      <c r="P1491" s="12">
        <v>1</v>
      </c>
      <c r="Q1491" s="12">
        <v>178</v>
      </c>
      <c r="R1491" s="12">
        <v>201601</v>
      </c>
      <c r="S1491" s="12">
        <v>127</v>
      </c>
      <c r="T1491" s="12" t="s">
        <v>86</v>
      </c>
      <c r="U1491" s="12" t="s">
        <v>5442</v>
      </c>
    </row>
    <row r="1492" spans="1:21">
      <c r="A1492" s="12">
        <v>69310</v>
      </c>
      <c r="B1492" s="12">
        <v>2</v>
      </c>
      <c r="C1492" s="12">
        <v>95</v>
      </c>
      <c r="D1492" s="12"/>
      <c r="E1492" s="12">
        <v>2</v>
      </c>
      <c r="F1492" s="12">
        <v>0</v>
      </c>
      <c r="G1492" s="12">
        <v>0</v>
      </c>
      <c r="H1492" s="12">
        <v>1</v>
      </c>
      <c r="I1492" s="12"/>
      <c r="J1492" s="12"/>
      <c r="K1492" s="12"/>
      <c r="L1492" s="12"/>
      <c r="M1492" s="12"/>
      <c r="N1492" s="12"/>
      <c r="O1492" s="12"/>
      <c r="P1492" s="12">
        <v>1</v>
      </c>
      <c r="Q1492" s="12">
        <v>178</v>
      </c>
      <c r="R1492" s="12">
        <v>201601</v>
      </c>
      <c r="S1492" s="12">
        <v>127</v>
      </c>
      <c r="T1492" s="12" t="s">
        <v>86</v>
      </c>
      <c r="U1492" s="12" t="s">
        <v>5443</v>
      </c>
    </row>
    <row r="1493" spans="1:21">
      <c r="A1493" s="12">
        <v>69310</v>
      </c>
      <c r="B1493" s="12">
        <v>2</v>
      </c>
      <c r="C1493" s="12">
        <v>101</v>
      </c>
      <c r="D1493" s="12"/>
      <c r="E1493" s="12">
        <v>2</v>
      </c>
      <c r="F1493" s="12">
        <v>0</v>
      </c>
      <c r="G1493" s="12">
        <v>0</v>
      </c>
      <c r="H1493" s="12">
        <v>1</v>
      </c>
      <c r="I1493" s="12"/>
      <c r="J1493" s="12"/>
      <c r="K1493" s="12"/>
      <c r="L1493" s="12"/>
      <c r="M1493" s="12"/>
      <c r="N1493" s="12"/>
      <c r="O1493" s="12"/>
      <c r="P1493" s="12">
        <v>1</v>
      </c>
      <c r="Q1493" s="12">
        <v>178</v>
      </c>
      <c r="R1493" s="12">
        <v>201601</v>
      </c>
      <c r="S1493" s="12">
        <v>127</v>
      </c>
      <c r="T1493" s="12" t="s">
        <v>86</v>
      </c>
      <c r="U1493" s="12" t="s">
        <v>5444</v>
      </c>
    </row>
    <row r="1494" spans="1:21">
      <c r="A1494" s="12">
        <v>68550</v>
      </c>
      <c r="B1494" s="12">
        <v>1</v>
      </c>
      <c r="C1494" s="12"/>
      <c r="D1494" s="12">
        <v>129</v>
      </c>
      <c r="E1494" s="12">
        <v>3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>
        <v>1</v>
      </c>
      <c r="Q1494" s="12">
        <v>178</v>
      </c>
      <c r="R1494" s="12">
        <v>201601</v>
      </c>
      <c r="S1494" s="12">
        <v>127</v>
      </c>
      <c r="T1494" s="12" t="s">
        <v>86</v>
      </c>
      <c r="U1494" s="12" t="s">
        <v>5445</v>
      </c>
    </row>
    <row r="1495" spans="1:21">
      <c r="A1495" s="12">
        <v>68550</v>
      </c>
      <c r="B1495" s="12">
        <v>1</v>
      </c>
      <c r="C1495" s="12"/>
      <c r="D1495" s="12">
        <v>109</v>
      </c>
      <c r="E1495" s="12">
        <v>3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>
        <v>1</v>
      </c>
      <c r="Q1495" s="12">
        <v>178</v>
      </c>
      <c r="R1495" s="12">
        <v>201601</v>
      </c>
      <c r="S1495" s="12">
        <v>127</v>
      </c>
      <c r="T1495" s="12" t="s">
        <v>86</v>
      </c>
      <c r="U1495" s="12" t="s">
        <v>5446</v>
      </c>
    </row>
    <row r="1496" spans="1:21">
      <c r="A1496" s="12">
        <v>68550</v>
      </c>
      <c r="B1496" s="12">
        <v>1</v>
      </c>
      <c r="C1496" s="12"/>
      <c r="D1496" s="12">
        <v>109.5</v>
      </c>
      <c r="E1496" s="12">
        <v>3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>
        <v>1</v>
      </c>
      <c r="Q1496" s="12">
        <v>178</v>
      </c>
      <c r="R1496" s="12">
        <v>201601</v>
      </c>
      <c r="S1496" s="12">
        <v>127</v>
      </c>
      <c r="T1496" s="12" t="s">
        <v>86</v>
      </c>
      <c r="U1496" s="12" t="s">
        <v>5447</v>
      </c>
    </row>
    <row r="1497" spans="1:21">
      <c r="A1497" s="12">
        <v>68550</v>
      </c>
      <c r="B1497" s="12">
        <v>1</v>
      </c>
      <c r="C1497" s="12"/>
      <c r="D1497" s="12">
        <v>143</v>
      </c>
      <c r="E1497" s="12">
        <v>3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>
        <v>1</v>
      </c>
      <c r="Q1497" s="12">
        <v>178</v>
      </c>
      <c r="R1497" s="12">
        <v>201601</v>
      </c>
      <c r="S1497" s="12">
        <v>127</v>
      </c>
      <c r="T1497" s="12" t="s">
        <v>86</v>
      </c>
      <c r="U1497" s="12" t="s">
        <v>5448</v>
      </c>
    </row>
    <row r="1498" spans="1:21">
      <c r="A1498" s="12">
        <v>68550</v>
      </c>
      <c r="B1498" s="12">
        <v>1</v>
      </c>
      <c r="C1498" s="12"/>
      <c r="D1498" s="12">
        <v>115.5</v>
      </c>
      <c r="E1498" s="12">
        <v>3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>
        <v>1</v>
      </c>
      <c r="Q1498" s="12">
        <v>178</v>
      </c>
      <c r="R1498" s="12">
        <v>201601</v>
      </c>
      <c r="S1498" s="12">
        <v>127</v>
      </c>
      <c r="T1498" s="12" t="s">
        <v>86</v>
      </c>
      <c r="U1498" s="12" t="s">
        <v>5449</v>
      </c>
    </row>
    <row r="1499" spans="1:21">
      <c r="A1499" s="12">
        <v>68550</v>
      </c>
      <c r="B1499" s="12">
        <v>1</v>
      </c>
      <c r="C1499" s="12"/>
      <c r="D1499" s="12">
        <v>138.5</v>
      </c>
      <c r="E1499" s="12">
        <v>3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>
        <v>1</v>
      </c>
      <c r="Q1499" s="12">
        <v>178</v>
      </c>
      <c r="R1499" s="12">
        <v>201601</v>
      </c>
      <c r="S1499" s="12">
        <v>127</v>
      </c>
      <c r="T1499" s="12" t="s">
        <v>86</v>
      </c>
      <c r="U1499" s="12" t="s">
        <v>5450</v>
      </c>
    </row>
    <row r="1500" spans="1:21">
      <c r="A1500" s="12">
        <v>68550</v>
      </c>
      <c r="B1500" s="12">
        <v>1</v>
      </c>
      <c r="C1500" s="12"/>
      <c r="D1500" s="12">
        <v>117</v>
      </c>
      <c r="E1500" s="12">
        <v>3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>
        <v>1</v>
      </c>
      <c r="Q1500" s="12">
        <v>178</v>
      </c>
      <c r="R1500" s="12">
        <v>201601</v>
      </c>
      <c r="S1500" s="12">
        <v>127</v>
      </c>
      <c r="T1500" s="12" t="s">
        <v>86</v>
      </c>
      <c r="U1500" s="12" t="s">
        <v>5451</v>
      </c>
    </row>
    <row r="1501" spans="1:21">
      <c r="A1501" s="12">
        <v>68550</v>
      </c>
      <c r="B1501" s="12">
        <v>1</v>
      </c>
      <c r="C1501" s="12"/>
      <c r="D1501" s="12">
        <v>106</v>
      </c>
      <c r="E1501" s="12">
        <v>3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>
        <v>1</v>
      </c>
      <c r="Q1501" s="12">
        <v>178</v>
      </c>
      <c r="R1501" s="12">
        <v>201601</v>
      </c>
      <c r="S1501" s="12">
        <v>127</v>
      </c>
      <c r="T1501" s="12" t="s">
        <v>86</v>
      </c>
      <c r="U1501" s="12" t="s">
        <v>5452</v>
      </c>
    </row>
    <row r="1502" spans="1:21">
      <c r="A1502" s="12">
        <v>68550</v>
      </c>
      <c r="B1502" s="12">
        <v>1</v>
      </c>
      <c r="C1502" s="12"/>
      <c r="D1502" s="12">
        <v>111</v>
      </c>
      <c r="E1502" s="12">
        <v>2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>
        <v>1</v>
      </c>
      <c r="Q1502" s="12">
        <v>178</v>
      </c>
      <c r="R1502" s="12">
        <v>201601</v>
      </c>
      <c r="S1502" s="12">
        <v>127</v>
      </c>
      <c r="T1502" s="12" t="s">
        <v>86</v>
      </c>
      <c r="U1502" s="12" t="s">
        <v>5453</v>
      </c>
    </row>
    <row r="1503" spans="1:21">
      <c r="A1503" s="12">
        <v>68550</v>
      </c>
      <c r="B1503" s="12">
        <v>1</v>
      </c>
      <c r="C1503" s="12"/>
      <c r="D1503" s="12">
        <v>117</v>
      </c>
      <c r="E1503" s="12">
        <v>2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>
        <v>1</v>
      </c>
      <c r="Q1503" s="12">
        <v>178</v>
      </c>
      <c r="R1503" s="12">
        <v>201601</v>
      </c>
      <c r="S1503" s="12">
        <v>127</v>
      </c>
      <c r="T1503" s="12" t="s">
        <v>86</v>
      </c>
      <c r="U1503" s="12" t="s">
        <v>5454</v>
      </c>
    </row>
    <row r="1504" spans="1:21">
      <c r="A1504" s="12">
        <v>68550</v>
      </c>
      <c r="B1504" s="12">
        <v>1</v>
      </c>
      <c r="C1504" s="12"/>
      <c r="D1504" s="12">
        <v>118.5</v>
      </c>
      <c r="E1504" s="12">
        <v>2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>
        <v>1</v>
      </c>
      <c r="Q1504" s="12">
        <v>178</v>
      </c>
      <c r="R1504" s="12">
        <v>201601</v>
      </c>
      <c r="S1504" s="12">
        <v>127</v>
      </c>
      <c r="T1504" s="12" t="s">
        <v>86</v>
      </c>
      <c r="U1504" s="12" t="s">
        <v>5455</v>
      </c>
    </row>
    <row r="1505" spans="1:21">
      <c r="A1505" s="12">
        <v>68550</v>
      </c>
      <c r="B1505" s="12">
        <v>1</v>
      </c>
      <c r="C1505" s="12"/>
      <c r="D1505" s="12">
        <v>115</v>
      </c>
      <c r="E1505" s="12">
        <v>2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>
        <v>1</v>
      </c>
      <c r="Q1505" s="12">
        <v>178</v>
      </c>
      <c r="R1505" s="12">
        <v>201601</v>
      </c>
      <c r="S1505" s="12">
        <v>127</v>
      </c>
      <c r="T1505" s="12" t="s">
        <v>86</v>
      </c>
      <c r="U1505" s="12" t="s">
        <v>5456</v>
      </c>
    </row>
    <row r="1506" spans="1:21">
      <c r="A1506" s="12">
        <v>68550</v>
      </c>
      <c r="B1506" s="12">
        <v>1</v>
      </c>
      <c r="C1506" s="12"/>
      <c r="D1506" s="12">
        <v>133.5</v>
      </c>
      <c r="E1506" s="12">
        <v>2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>
        <v>1</v>
      </c>
      <c r="Q1506" s="12">
        <v>178</v>
      </c>
      <c r="R1506" s="12">
        <v>201601</v>
      </c>
      <c r="S1506" s="12">
        <v>127</v>
      </c>
      <c r="T1506" s="12" t="s">
        <v>86</v>
      </c>
      <c r="U1506" s="12" t="s">
        <v>5457</v>
      </c>
    </row>
    <row r="1507" spans="1:21">
      <c r="A1507" s="12">
        <v>68550</v>
      </c>
      <c r="B1507" s="12">
        <v>1</v>
      </c>
      <c r="C1507" s="12"/>
      <c r="D1507" s="12">
        <v>118.5</v>
      </c>
      <c r="E1507" s="12">
        <v>2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>
        <v>1</v>
      </c>
      <c r="Q1507" s="12">
        <v>178</v>
      </c>
      <c r="R1507" s="12">
        <v>201601</v>
      </c>
      <c r="S1507" s="12">
        <v>127</v>
      </c>
      <c r="T1507" s="12" t="s">
        <v>86</v>
      </c>
      <c r="U1507" s="12" t="s">
        <v>5458</v>
      </c>
    </row>
    <row r="1508" spans="1:21">
      <c r="A1508" s="12">
        <v>68550</v>
      </c>
      <c r="B1508" s="12">
        <v>1</v>
      </c>
      <c r="C1508" s="12"/>
      <c r="D1508" s="12">
        <v>121</v>
      </c>
      <c r="E1508" s="12">
        <v>2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>
        <v>1</v>
      </c>
      <c r="Q1508" s="12">
        <v>178</v>
      </c>
      <c r="R1508" s="12">
        <v>201601</v>
      </c>
      <c r="S1508" s="12">
        <v>127</v>
      </c>
      <c r="T1508" s="12" t="s">
        <v>86</v>
      </c>
      <c r="U1508" s="12" t="s">
        <v>5459</v>
      </c>
    </row>
    <row r="1509" spans="1:21">
      <c r="A1509" s="12">
        <v>68550</v>
      </c>
      <c r="B1509" s="12">
        <v>1</v>
      </c>
      <c r="C1509" s="12"/>
      <c r="D1509" s="12">
        <v>115.5</v>
      </c>
      <c r="E1509" s="12">
        <v>2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>
        <v>1</v>
      </c>
      <c r="Q1509" s="12">
        <v>178</v>
      </c>
      <c r="R1509" s="12">
        <v>201601</v>
      </c>
      <c r="S1509" s="12">
        <v>127</v>
      </c>
      <c r="T1509" s="12" t="s">
        <v>86</v>
      </c>
      <c r="U1509" s="12" t="s">
        <v>5460</v>
      </c>
    </row>
    <row r="1510" spans="1:21">
      <c r="A1510" s="12">
        <v>68550</v>
      </c>
      <c r="B1510" s="12">
        <v>1</v>
      </c>
      <c r="C1510" s="12"/>
      <c r="D1510" s="12">
        <v>112.5</v>
      </c>
      <c r="E1510" s="12">
        <v>2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>
        <v>1</v>
      </c>
      <c r="Q1510" s="12">
        <v>178</v>
      </c>
      <c r="R1510" s="12">
        <v>201601</v>
      </c>
      <c r="S1510" s="12">
        <v>127</v>
      </c>
      <c r="T1510" s="12" t="s">
        <v>86</v>
      </c>
      <c r="U1510" s="12" t="s">
        <v>5461</v>
      </c>
    </row>
    <row r="1511" spans="1:21">
      <c r="A1511" s="12">
        <v>68550</v>
      </c>
      <c r="B1511" s="12">
        <v>1</v>
      </c>
      <c r="C1511" s="12"/>
      <c r="D1511" s="12">
        <v>115</v>
      </c>
      <c r="E1511" s="12">
        <v>2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>
        <v>1</v>
      </c>
      <c r="Q1511" s="12">
        <v>178</v>
      </c>
      <c r="R1511" s="12">
        <v>201601</v>
      </c>
      <c r="S1511" s="12">
        <v>127</v>
      </c>
      <c r="T1511" s="12" t="s">
        <v>86</v>
      </c>
      <c r="U1511" s="12" t="s">
        <v>5462</v>
      </c>
    </row>
    <row r="1512" spans="1:21">
      <c r="A1512" s="12">
        <v>69310</v>
      </c>
      <c r="B1512" s="12">
        <v>1</v>
      </c>
      <c r="C1512" s="12">
        <v>164</v>
      </c>
      <c r="D1512" s="12"/>
      <c r="E1512" s="12">
        <v>4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>
        <v>1</v>
      </c>
      <c r="Q1512" s="12">
        <v>178</v>
      </c>
      <c r="R1512" s="12">
        <v>201601</v>
      </c>
      <c r="S1512" s="12">
        <v>128</v>
      </c>
      <c r="T1512" s="12" t="s">
        <v>84</v>
      </c>
      <c r="U1512" s="12" t="s">
        <v>5463</v>
      </c>
    </row>
    <row r="1513" spans="1:21">
      <c r="A1513" s="12">
        <v>69310</v>
      </c>
      <c r="B1513" s="12">
        <v>1</v>
      </c>
      <c r="C1513" s="12">
        <v>165</v>
      </c>
      <c r="D1513" s="12"/>
      <c r="E1513" s="12">
        <v>3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>
        <v>1</v>
      </c>
      <c r="Q1513" s="12">
        <v>178</v>
      </c>
      <c r="R1513" s="12">
        <v>201601</v>
      </c>
      <c r="S1513" s="12">
        <v>128</v>
      </c>
      <c r="T1513" s="12" t="s">
        <v>84</v>
      </c>
      <c r="U1513" s="12" t="s">
        <v>5464</v>
      </c>
    </row>
    <row r="1514" spans="1:21">
      <c r="A1514" s="12">
        <v>69310</v>
      </c>
      <c r="B1514" s="12">
        <v>1</v>
      </c>
      <c r="C1514" s="12">
        <v>150</v>
      </c>
      <c r="D1514" s="12"/>
      <c r="E1514" s="12">
        <v>2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>
        <v>1</v>
      </c>
      <c r="Q1514" s="12">
        <v>178</v>
      </c>
      <c r="R1514" s="12">
        <v>201601</v>
      </c>
      <c r="S1514" s="12">
        <v>128</v>
      </c>
      <c r="T1514" s="12" t="s">
        <v>84</v>
      </c>
      <c r="U1514" s="12" t="s">
        <v>5465</v>
      </c>
    </row>
    <row r="1515" spans="1:21">
      <c r="A1515" s="12">
        <v>69310</v>
      </c>
      <c r="B1515" s="12">
        <v>2</v>
      </c>
      <c r="C1515" s="12">
        <v>125</v>
      </c>
      <c r="D1515" s="12"/>
      <c r="E1515" s="12">
        <v>3</v>
      </c>
      <c r="F1515" s="12">
        <v>0</v>
      </c>
      <c r="G1515" s="12">
        <v>0</v>
      </c>
      <c r="H1515" s="12">
        <v>1</v>
      </c>
      <c r="I1515" s="12"/>
      <c r="J1515" s="12"/>
      <c r="K1515" s="12"/>
      <c r="L1515" s="12"/>
      <c r="M1515" s="12"/>
      <c r="N1515" s="12"/>
      <c r="O1515" s="12"/>
      <c r="P1515" s="12">
        <v>1</v>
      </c>
      <c r="Q1515" s="12">
        <v>178</v>
      </c>
      <c r="R1515" s="12">
        <v>201601</v>
      </c>
      <c r="S1515" s="12">
        <v>128</v>
      </c>
      <c r="T1515" s="12" t="s">
        <v>84</v>
      </c>
      <c r="U1515" s="12" t="s">
        <v>5466</v>
      </c>
    </row>
    <row r="1516" spans="1:21">
      <c r="A1516" s="12">
        <v>69310</v>
      </c>
      <c r="B1516" s="12">
        <v>2</v>
      </c>
      <c r="C1516" s="12">
        <v>112</v>
      </c>
      <c r="D1516" s="12"/>
      <c r="E1516" s="12">
        <v>2</v>
      </c>
      <c r="F1516" s="12">
        <v>0</v>
      </c>
      <c r="G1516" s="12">
        <v>0</v>
      </c>
      <c r="H1516" s="12">
        <v>1</v>
      </c>
      <c r="I1516" s="12"/>
      <c r="J1516" s="12"/>
      <c r="K1516" s="12"/>
      <c r="L1516" s="12"/>
      <c r="M1516" s="12"/>
      <c r="N1516" s="12"/>
      <c r="O1516" s="12"/>
      <c r="P1516" s="12">
        <v>1</v>
      </c>
      <c r="Q1516" s="12">
        <v>178</v>
      </c>
      <c r="R1516" s="12">
        <v>201601</v>
      </c>
      <c r="S1516" s="12">
        <v>128</v>
      </c>
      <c r="T1516" s="12" t="s">
        <v>84</v>
      </c>
      <c r="U1516" s="12" t="s">
        <v>5467</v>
      </c>
    </row>
    <row r="1517" spans="1:21">
      <c r="A1517" s="12">
        <v>68560</v>
      </c>
      <c r="B1517" s="12">
        <v>1</v>
      </c>
      <c r="C1517" s="12"/>
      <c r="D1517" s="12">
        <v>85.5</v>
      </c>
      <c r="E1517" s="12">
        <v>4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>
        <v>1</v>
      </c>
      <c r="Q1517" s="12">
        <v>178</v>
      </c>
      <c r="R1517" s="12">
        <v>201601</v>
      </c>
      <c r="S1517" s="12">
        <v>128</v>
      </c>
      <c r="T1517" s="12" t="s">
        <v>84</v>
      </c>
      <c r="U1517" s="12" t="s">
        <v>5468</v>
      </c>
    </row>
    <row r="1518" spans="1:21">
      <c r="A1518" s="12">
        <v>68560</v>
      </c>
      <c r="B1518" s="12">
        <v>1</v>
      </c>
      <c r="C1518" s="12"/>
      <c r="D1518" s="12">
        <v>91</v>
      </c>
      <c r="E1518" s="12">
        <v>4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>
        <v>1</v>
      </c>
      <c r="Q1518" s="12">
        <v>178</v>
      </c>
      <c r="R1518" s="12">
        <v>201601</v>
      </c>
      <c r="S1518" s="12">
        <v>128</v>
      </c>
      <c r="T1518" s="12" t="s">
        <v>84</v>
      </c>
      <c r="U1518" s="12" t="s">
        <v>5469</v>
      </c>
    </row>
    <row r="1519" spans="1:21">
      <c r="A1519" s="12">
        <v>68560</v>
      </c>
      <c r="B1519" s="12">
        <v>1</v>
      </c>
      <c r="C1519" s="12"/>
      <c r="D1519" s="12">
        <v>120</v>
      </c>
      <c r="E1519" s="12">
        <v>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>
        <v>1</v>
      </c>
      <c r="Q1519" s="12">
        <v>178</v>
      </c>
      <c r="R1519" s="12">
        <v>201601</v>
      </c>
      <c r="S1519" s="12">
        <v>128</v>
      </c>
      <c r="T1519" s="12" t="s">
        <v>84</v>
      </c>
      <c r="U1519" s="12" t="s">
        <v>5470</v>
      </c>
    </row>
    <row r="1520" spans="1:21">
      <c r="A1520" s="12">
        <v>68560</v>
      </c>
      <c r="B1520" s="12">
        <v>1</v>
      </c>
      <c r="C1520" s="12"/>
      <c r="D1520" s="12">
        <v>115.5</v>
      </c>
      <c r="E1520" s="12">
        <v>3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>
        <v>1</v>
      </c>
      <c r="Q1520" s="12">
        <v>178</v>
      </c>
      <c r="R1520" s="12">
        <v>201601</v>
      </c>
      <c r="S1520" s="12">
        <v>128</v>
      </c>
      <c r="T1520" s="12" t="s">
        <v>84</v>
      </c>
      <c r="U1520" s="12" t="s">
        <v>5471</v>
      </c>
    </row>
    <row r="1521" spans="1:22">
      <c r="A1521" s="12">
        <v>68560</v>
      </c>
      <c r="B1521" s="12">
        <v>1</v>
      </c>
      <c r="C1521" s="12"/>
      <c r="D1521" s="12">
        <v>101.5</v>
      </c>
      <c r="E1521" s="12">
        <v>3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>
        <v>1</v>
      </c>
      <c r="Q1521" s="12">
        <v>178</v>
      </c>
      <c r="R1521" s="12">
        <v>201601</v>
      </c>
      <c r="S1521" s="12">
        <v>128</v>
      </c>
      <c r="T1521" s="12" t="s">
        <v>84</v>
      </c>
      <c r="U1521" s="12" t="s">
        <v>5472</v>
      </c>
      <c r="V1521" s="12"/>
    </row>
    <row r="1522" spans="1:22">
      <c r="A1522" s="12">
        <v>68560</v>
      </c>
      <c r="B1522" s="12">
        <v>1</v>
      </c>
      <c r="C1522" s="12"/>
      <c r="D1522" s="12">
        <v>134</v>
      </c>
      <c r="E1522" s="12">
        <v>3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>
        <v>1</v>
      </c>
      <c r="Q1522" s="12">
        <v>178</v>
      </c>
      <c r="R1522" s="12">
        <v>201601</v>
      </c>
      <c r="S1522" s="12">
        <v>128</v>
      </c>
      <c r="T1522" s="12" t="s">
        <v>84</v>
      </c>
      <c r="U1522" s="12" t="s">
        <v>5473</v>
      </c>
      <c r="V1522" s="12"/>
    </row>
    <row r="1523" spans="1:22">
      <c r="A1523" s="12">
        <v>68590</v>
      </c>
      <c r="B1523" s="12">
        <v>1</v>
      </c>
      <c r="C1523" s="12"/>
      <c r="D1523" s="12">
        <v>123</v>
      </c>
      <c r="E1523" s="12">
        <v>3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>
        <v>1</v>
      </c>
      <c r="Q1523" s="12">
        <v>178</v>
      </c>
      <c r="R1523" s="12">
        <v>201601</v>
      </c>
      <c r="S1523" s="12">
        <v>128</v>
      </c>
      <c r="T1523" s="12" t="s">
        <v>84</v>
      </c>
      <c r="U1523" s="12" t="s">
        <v>5474</v>
      </c>
      <c r="V1523" s="12"/>
    </row>
    <row r="1524" spans="1:22">
      <c r="A1524" s="12">
        <v>69310</v>
      </c>
      <c r="B1524" s="12">
        <v>1</v>
      </c>
      <c r="C1524" s="12">
        <v>171.5</v>
      </c>
      <c r="D1524" s="12"/>
      <c r="E1524" s="12">
        <v>3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>
        <v>1</v>
      </c>
      <c r="Q1524" s="12">
        <v>178</v>
      </c>
      <c r="R1524" s="12">
        <v>201601</v>
      </c>
      <c r="S1524" s="12">
        <v>129</v>
      </c>
      <c r="T1524" s="12" t="s">
        <v>81</v>
      </c>
      <c r="U1524" s="12" t="s">
        <v>5475</v>
      </c>
      <c r="V1524" s="12"/>
    </row>
    <row r="1525" spans="1:22">
      <c r="A1525" s="12">
        <v>69310</v>
      </c>
      <c r="B1525" s="12">
        <v>1</v>
      </c>
      <c r="C1525" s="12">
        <v>169</v>
      </c>
      <c r="D1525" s="12"/>
      <c r="E1525" s="12">
        <v>3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>
        <v>1</v>
      </c>
      <c r="Q1525" s="12">
        <v>178</v>
      </c>
      <c r="R1525" s="12">
        <v>201601</v>
      </c>
      <c r="S1525" s="12">
        <v>129</v>
      </c>
      <c r="T1525" s="12" t="s">
        <v>81</v>
      </c>
      <c r="U1525" s="12" t="s">
        <v>5476</v>
      </c>
      <c r="V1525" s="12"/>
    </row>
    <row r="1526" spans="1:22">
      <c r="A1526" s="12">
        <v>69310</v>
      </c>
      <c r="B1526" s="12">
        <v>2</v>
      </c>
      <c r="C1526" s="12">
        <v>117</v>
      </c>
      <c r="D1526" s="12"/>
      <c r="E1526" s="12">
        <v>3</v>
      </c>
      <c r="F1526" s="12">
        <v>0</v>
      </c>
      <c r="G1526" s="12">
        <v>0</v>
      </c>
      <c r="H1526" s="12">
        <v>1</v>
      </c>
      <c r="I1526" s="12"/>
      <c r="J1526" s="12"/>
      <c r="K1526" s="12"/>
      <c r="L1526" s="12"/>
      <c r="M1526" s="12"/>
      <c r="N1526" s="12"/>
      <c r="O1526" s="12"/>
      <c r="P1526" s="12">
        <v>1</v>
      </c>
      <c r="Q1526" s="12">
        <v>178</v>
      </c>
      <c r="R1526" s="12">
        <v>201601</v>
      </c>
      <c r="S1526" s="12">
        <v>129</v>
      </c>
      <c r="T1526" s="12" t="s">
        <v>81</v>
      </c>
      <c r="U1526" s="12" t="s">
        <v>5477</v>
      </c>
      <c r="V1526" s="12"/>
    </row>
    <row r="1527" spans="1:22">
      <c r="A1527" s="12">
        <v>69310</v>
      </c>
      <c r="B1527" s="12">
        <v>2</v>
      </c>
      <c r="C1527" s="12">
        <v>104</v>
      </c>
      <c r="D1527" s="12"/>
      <c r="E1527" s="12">
        <v>3</v>
      </c>
      <c r="F1527" s="12">
        <v>0</v>
      </c>
      <c r="G1527" s="12">
        <v>0</v>
      </c>
      <c r="H1527" s="12">
        <v>1</v>
      </c>
      <c r="I1527" s="12"/>
      <c r="J1527" s="12"/>
      <c r="K1527" s="12">
        <v>4</v>
      </c>
      <c r="L1527" s="12"/>
      <c r="M1527" s="12"/>
      <c r="N1527" s="12"/>
      <c r="O1527" s="12"/>
      <c r="P1527" s="12">
        <v>1</v>
      </c>
      <c r="Q1527" s="12">
        <v>178</v>
      </c>
      <c r="R1527" s="12">
        <v>201601</v>
      </c>
      <c r="S1527" s="12">
        <v>129</v>
      </c>
      <c r="T1527" s="12" t="s">
        <v>81</v>
      </c>
      <c r="U1527" s="12" t="s">
        <v>5478</v>
      </c>
      <c r="V1527" s="12"/>
    </row>
    <row r="1528" spans="1:22">
      <c r="A1528" s="12">
        <v>69400</v>
      </c>
      <c r="B1528" s="12">
        <v>1</v>
      </c>
      <c r="C1528" s="12">
        <v>63</v>
      </c>
      <c r="D1528" s="12"/>
      <c r="E1528" s="12">
        <v>1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>
        <v>1</v>
      </c>
      <c r="Q1528" s="12">
        <v>178</v>
      </c>
      <c r="R1528" s="12">
        <v>201601</v>
      </c>
      <c r="S1528" s="12">
        <v>129</v>
      </c>
      <c r="T1528" s="12" t="s">
        <v>81</v>
      </c>
      <c r="U1528" s="12" t="s">
        <v>5479</v>
      </c>
      <c r="V1528" s="12"/>
    </row>
    <row r="1529" spans="1:22">
      <c r="A1529" s="12">
        <v>68550</v>
      </c>
      <c r="B1529" s="12">
        <v>2</v>
      </c>
      <c r="C1529" s="12"/>
      <c r="D1529" s="12">
        <v>95</v>
      </c>
      <c r="E1529" s="12">
        <v>4</v>
      </c>
      <c r="F1529" s="12">
        <v>4</v>
      </c>
      <c r="G1529" s="12">
        <v>1</v>
      </c>
      <c r="H1529" s="12">
        <v>6</v>
      </c>
      <c r="I1529" s="12"/>
      <c r="J1529" s="12"/>
      <c r="K1529" s="12">
        <v>5</v>
      </c>
      <c r="L1529" s="12">
        <v>30</v>
      </c>
      <c r="M1529" s="12">
        <v>10</v>
      </c>
      <c r="N1529" s="12">
        <v>0</v>
      </c>
      <c r="O1529" s="12"/>
      <c r="P1529" s="12">
        <v>6.4</v>
      </c>
      <c r="Q1529" s="12">
        <v>178</v>
      </c>
      <c r="R1529" s="12">
        <v>201601</v>
      </c>
      <c r="S1529" s="12">
        <v>130</v>
      </c>
      <c r="T1529" s="12" t="s">
        <v>120</v>
      </c>
      <c r="U1529" s="12" t="s">
        <v>5480</v>
      </c>
      <c r="V1529" s="12" t="s">
        <v>5481</v>
      </c>
    </row>
    <row r="1530" spans="1:22">
      <c r="A1530" s="12">
        <v>68550</v>
      </c>
      <c r="B1530" s="12">
        <v>2</v>
      </c>
      <c r="C1530" s="12"/>
      <c r="D1530" s="12">
        <v>107</v>
      </c>
      <c r="E1530" s="12">
        <v>4</v>
      </c>
      <c r="F1530" s="12">
        <v>4</v>
      </c>
      <c r="G1530" s="12">
        <v>1</v>
      </c>
      <c r="H1530" s="12">
        <v>6</v>
      </c>
      <c r="I1530" s="12"/>
      <c r="J1530" s="12"/>
      <c r="K1530" s="12">
        <v>6</v>
      </c>
      <c r="L1530" s="12">
        <v>0</v>
      </c>
      <c r="M1530" s="12">
        <v>0</v>
      </c>
      <c r="N1530" s="12">
        <v>5</v>
      </c>
      <c r="O1530" s="12"/>
      <c r="P1530" s="12">
        <v>6.4</v>
      </c>
      <c r="Q1530" s="12">
        <v>178</v>
      </c>
      <c r="R1530" s="12">
        <v>201601</v>
      </c>
      <c r="S1530" s="12">
        <v>130</v>
      </c>
      <c r="T1530" s="12" t="s">
        <v>120</v>
      </c>
      <c r="U1530" s="12" t="s">
        <v>5482</v>
      </c>
      <c r="V1530" s="12"/>
    </row>
    <row r="1531" spans="1:22">
      <c r="A1531" s="12">
        <v>68550</v>
      </c>
      <c r="B1531" s="12">
        <v>2</v>
      </c>
      <c r="C1531" s="12"/>
      <c r="D1531" s="12">
        <v>111</v>
      </c>
      <c r="E1531" s="12">
        <v>4</v>
      </c>
      <c r="F1531" s="12">
        <v>4</v>
      </c>
      <c r="G1531" s="12">
        <v>1</v>
      </c>
      <c r="H1531" s="12">
        <v>6</v>
      </c>
      <c r="I1531" s="12"/>
      <c r="J1531" s="12"/>
      <c r="K1531" s="12">
        <v>6</v>
      </c>
      <c r="L1531" s="12">
        <v>1</v>
      </c>
      <c r="M1531" s="12">
        <v>0</v>
      </c>
      <c r="N1531" s="12">
        <v>5</v>
      </c>
      <c r="O1531" s="12"/>
      <c r="P1531" s="12">
        <v>6.4</v>
      </c>
      <c r="Q1531" s="12">
        <v>178</v>
      </c>
      <c r="R1531" s="12">
        <v>201601</v>
      </c>
      <c r="S1531" s="12">
        <v>130</v>
      </c>
      <c r="T1531" s="12" t="s">
        <v>120</v>
      </c>
      <c r="U1531" s="12" t="s">
        <v>5483</v>
      </c>
      <c r="V1531" s="12"/>
    </row>
    <row r="1532" spans="1:22">
      <c r="A1532" s="12">
        <v>68550</v>
      </c>
      <c r="B1532" s="12">
        <v>2</v>
      </c>
      <c r="C1532" s="12"/>
      <c r="D1532" s="12">
        <v>110</v>
      </c>
      <c r="E1532" s="12">
        <v>4</v>
      </c>
      <c r="F1532" s="12">
        <v>4</v>
      </c>
      <c r="G1532" s="12">
        <v>1</v>
      </c>
      <c r="H1532" s="12">
        <v>6</v>
      </c>
      <c r="I1532" s="12"/>
      <c r="J1532" s="12"/>
      <c r="K1532" s="12">
        <v>6</v>
      </c>
      <c r="L1532" s="12">
        <v>1</v>
      </c>
      <c r="M1532" s="12">
        <v>0</v>
      </c>
      <c r="N1532" s="12">
        <v>1</v>
      </c>
      <c r="O1532" s="12"/>
      <c r="P1532" s="12">
        <v>6.4</v>
      </c>
      <c r="Q1532" s="12">
        <v>178</v>
      </c>
      <c r="R1532" s="12">
        <v>201601</v>
      </c>
      <c r="S1532" s="12">
        <v>130</v>
      </c>
      <c r="T1532" s="12" t="s">
        <v>120</v>
      </c>
      <c r="U1532" s="12" t="s">
        <v>5484</v>
      </c>
      <c r="V1532" s="12"/>
    </row>
    <row r="1533" spans="1:22">
      <c r="A1533" s="12">
        <v>68550</v>
      </c>
      <c r="B1533" s="12">
        <v>2</v>
      </c>
      <c r="C1533" s="12"/>
      <c r="D1533" s="12">
        <v>88</v>
      </c>
      <c r="E1533" s="12">
        <v>4</v>
      </c>
      <c r="F1533" s="12">
        <v>4</v>
      </c>
      <c r="G1533" s="12">
        <v>1</v>
      </c>
      <c r="H1533" s="12">
        <v>6</v>
      </c>
      <c r="I1533" s="12"/>
      <c r="J1533" s="12"/>
      <c r="K1533" s="12">
        <v>6</v>
      </c>
      <c r="L1533" s="12">
        <v>0</v>
      </c>
      <c r="M1533" s="12">
        <v>0</v>
      </c>
      <c r="N1533" s="12">
        <v>1</v>
      </c>
      <c r="O1533" s="12"/>
      <c r="P1533" s="12">
        <v>6.4</v>
      </c>
      <c r="Q1533" s="12">
        <v>178</v>
      </c>
      <c r="R1533" s="12">
        <v>201601</v>
      </c>
      <c r="S1533" s="12">
        <v>130</v>
      </c>
      <c r="T1533" s="12" t="s">
        <v>120</v>
      </c>
      <c r="U1533" s="12" t="s">
        <v>5485</v>
      </c>
      <c r="V1533" s="12"/>
    </row>
    <row r="1534" spans="1:22">
      <c r="A1534" s="12">
        <v>68550</v>
      </c>
      <c r="B1534" s="12">
        <v>2</v>
      </c>
      <c r="C1534" s="12"/>
      <c r="D1534" s="12">
        <v>99</v>
      </c>
      <c r="E1534" s="12">
        <v>4</v>
      </c>
      <c r="F1534" s="12">
        <v>4</v>
      </c>
      <c r="G1534" s="12">
        <v>1</v>
      </c>
      <c r="H1534" s="12">
        <v>6</v>
      </c>
      <c r="I1534" s="12"/>
      <c r="J1534" s="12"/>
      <c r="K1534" s="12"/>
      <c r="L1534" s="12"/>
      <c r="M1534" s="12"/>
      <c r="N1534" s="12"/>
      <c r="O1534" s="12"/>
      <c r="P1534" s="12">
        <v>6.4</v>
      </c>
      <c r="Q1534" s="12">
        <v>178</v>
      </c>
      <c r="R1534" s="12">
        <v>201601</v>
      </c>
      <c r="S1534" s="12">
        <v>130</v>
      </c>
      <c r="T1534" s="12" t="s">
        <v>120</v>
      </c>
      <c r="U1534" s="12" t="s">
        <v>5486</v>
      </c>
      <c r="V1534" s="12"/>
    </row>
    <row r="1535" spans="1:22">
      <c r="A1535" s="12">
        <v>68550</v>
      </c>
      <c r="B1535" s="12">
        <v>2</v>
      </c>
      <c r="C1535" s="12"/>
      <c r="D1535" s="12">
        <v>90</v>
      </c>
      <c r="E1535" s="12">
        <v>4</v>
      </c>
      <c r="F1535" s="12">
        <v>4</v>
      </c>
      <c r="G1535" s="12">
        <v>1</v>
      </c>
      <c r="H1535" s="12">
        <v>6</v>
      </c>
      <c r="I1535" s="12"/>
      <c r="J1535" s="12"/>
      <c r="K1535" s="12">
        <v>5</v>
      </c>
      <c r="L1535" s="12">
        <v>50</v>
      </c>
      <c r="M1535" s="12">
        <v>10</v>
      </c>
      <c r="N1535" s="12">
        <v>1</v>
      </c>
      <c r="O1535" s="12"/>
      <c r="P1535" s="12">
        <v>6.4</v>
      </c>
      <c r="Q1535" s="12">
        <v>178</v>
      </c>
      <c r="R1535" s="12">
        <v>201601</v>
      </c>
      <c r="S1535" s="12">
        <v>130</v>
      </c>
      <c r="T1535" s="12" t="s">
        <v>120</v>
      </c>
      <c r="U1535" s="12" t="s">
        <v>5487</v>
      </c>
      <c r="V1535" s="12"/>
    </row>
    <row r="1536" spans="1:22">
      <c r="A1536" s="12">
        <v>68550</v>
      </c>
      <c r="B1536" s="12">
        <v>2</v>
      </c>
      <c r="C1536" s="12"/>
      <c r="D1536" s="12">
        <v>97</v>
      </c>
      <c r="E1536" s="12">
        <v>4</v>
      </c>
      <c r="F1536" s="12">
        <v>4</v>
      </c>
      <c r="G1536" s="12">
        <v>1</v>
      </c>
      <c r="H1536" s="12">
        <v>6</v>
      </c>
      <c r="I1536" s="12"/>
      <c r="J1536" s="12"/>
      <c r="K1536" s="12">
        <v>6</v>
      </c>
      <c r="L1536" s="12">
        <v>0</v>
      </c>
      <c r="M1536" s="12">
        <v>0</v>
      </c>
      <c r="N1536" s="12">
        <v>5</v>
      </c>
      <c r="O1536" s="12"/>
      <c r="P1536" s="12">
        <v>6.4</v>
      </c>
      <c r="Q1536" s="12">
        <v>178</v>
      </c>
      <c r="R1536" s="12">
        <v>201601</v>
      </c>
      <c r="S1536" s="12">
        <v>130</v>
      </c>
      <c r="T1536" s="12" t="s">
        <v>120</v>
      </c>
      <c r="U1536" s="12" t="s">
        <v>5488</v>
      </c>
      <c r="V1536" s="12"/>
    </row>
    <row r="1537" spans="1:22">
      <c r="A1537" s="12">
        <v>68550</v>
      </c>
      <c r="B1537" s="12">
        <v>2</v>
      </c>
      <c r="C1537" s="12"/>
      <c r="D1537" s="12">
        <v>101</v>
      </c>
      <c r="E1537" s="12">
        <v>4</v>
      </c>
      <c r="F1537" s="12">
        <v>4</v>
      </c>
      <c r="G1537" s="12">
        <v>1</v>
      </c>
      <c r="H1537" s="12">
        <v>6</v>
      </c>
      <c r="I1537" s="12"/>
      <c r="J1537" s="12"/>
      <c r="K1537" s="12"/>
      <c r="L1537" s="12"/>
      <c r="M1537" s="12"/>
      <c r="N1537" s="12"/>
      <c r="O1537" s="12"/>
      <c r="P1537" s="12">
        <v>6.4</v>
      </c>
      <c r="Q1537" s="12">
        <v>178</v>
      </c>
      <c r="R1537" s="12">
        <v>201601</v>
      </c>
      <c r="S1537" s="12">
        <v>130</v>
      </c>
      <c r="T1537" s="12" t="s">
        <v>120</v>
      </c>
      <c r="U1537" s="12" t="s">
        <v>5489</v>
      </c>
      <c r="V1537" s="12"/>
    </row>
    <row r="1538" spans="1:22">
      <c r="A1538" s="12">
        <v>68550</v>
      </c>
      <c r="B1538" s="12">
        <v>2</v>
      </c>
      <c r="C1538" s="12"/>
      <c r="D1538" s="12">
        <v>100</v>
      </c>
      <c r="E1538" s="12">
        <v>4</v>
      </c>
      <c r="F1538" s="12">
        <v>4</v>
      </c>
      <c r="G1538" s="12">
        <v>1</v>
      </c>
      <c r="H1538" s="12">
        <v>6</v>
      </c>
      <c r="I1538" s="12"/>
      <c r="J1538" s="12"/>
      <c r="K1538" s="12">
        <v>6</v>
      </c>
      <c r="L1538" s="12">
        <v>1</v>
      </c>
      <c r="M1538" s="12">
        <v>0</v>
      </c>
      <c r="N1538" s="12">
        <v>20</v>
      </c>
      <c r="O1538" s="12"/>
      <c r="P1538" s="12">
        <v>6.4</v>
      </c>
      <c r="Q1538" s="12">
        <v>178</v>
      </c>
      <c r="R1538" s="12">
        <v>201601</v>
      </c>
      <c r="S1538" s="12">
        <v>130</v>
      </c>
      <c r="T1538" s="12" t="s">
        <v>120</v>
      </c>
      <c r="U1538" s="12" t="s">
        <v>5490</v>
      </c>
      <c r="V1538" s="12"/>
    </row>
    <row r="1539" spans="1:22">
      <c r="A1539" s="12">
        <v>68550</v>
      </c>
      <c r="B1539" s="12">
        <v>2</v>
      </c>
      <c r="C1539" s="12"/>
      <c r="D1539" s="12">
        <v>87</v>
      </c>
      <c r="E1539" s="12">
        <v>4</v>
      </c>
      <c r="F1539" s="12">
        <v>4</v>
      </c>
      <c r="G1539" s="12">
        <v>1</v>
      </c>
      <c r="H1539" s="12">
        <v>6</v>
      </c>
      <c r="I1539" s="12"/>
      <c r="J1539" s="12"/>
      <c r="K1539" s="12">
        <v>5</v>
      </c>
      <c r="L1539" s="12">
        <v>50</v>
      </c>
      <c r="M1539" s="12">
        <v>50</v>
      </c>
      <c r="N1539" s="12">
        <v>30</v>
      </c>
      <c r="O1539" s="12"/>
      <c r="P1539" s="12">
        <v>6.4</v>
      </c>
      <c r="Q1539" s="12">
        <v>178</v>
      </c>
      <c r="R1539" s="12">
        <v>201601</v>
      </c>
      <c r="S1539" s="12">
        <v>130</v>
      </c>
      <c r="T1539" s="12" t="s">
        <v>120</v>
      </c>
      <c r="U1539" s="12" t="s">
        <v>5491</v>
      </c>
      <c r="V1539" s="12" t="s">
        <v>5492</v>
      </c>
    </row>
    <row r="1540" spans="1:22">
      <c r="A1540" s="12">
        <v>68550</v>
      </c>
      <c r="B1540" s="12">
        <v>2</v>
      </c>
      <c r="C1540" s="12"/>
      <c r="D1540" s="12">
        <v>116</v>
      </c>
      <c r="E1540" s="12">
        <v>4</v>
      </c>
      <c r="F1540" s="12">
        <v>4</v>
      </c>
      <c r="G1540" s="12">
        <v>1</v>
      </c>
      <c r="H1540" s="12">
        <v>6</v>
      </c>
      <c r="I1540" s="12"/>
      <c r="J1540" s="12"/>
      <c r="K1540" s="12">
        <v>6</v>
      </c>
      <c r="L1540" s="12">
        <v>0</v>
      </c>
      <c r="M1540" s="12">
        <v>0</v>
      </c>
      <c r="N1540" s="12">
        <v>1</v>
      </c>
      <c r="O1540" s="12"/>
      <c r="P1540" s="12">
        <v>6.4</v>
      </c>
      <c r="Q1540" s="12">
        <v>178</v>
      </c>
      <c r="R1540" s="12">
        <v>201601</v>
      </c>
      <c r="S1540" s="12">
        <v>130</v>
      </c>
      <c r="T1540" s="12" t="s">
        <v>120</v>
      </c>
      <c r="U1540" s="12" t="s">
        <v>5493</v>
      </c>
      <c r="V1540" s="12"/>
    </row>
    <row r="1541" spans="1:22">
      <c r="A1541" s="12">
        <v>68550</v>
      </c>
      <c r="B1541" s="12">
        <v>2</v>
      </c>
      <c r="C1541" s="12"/>
      <c r="D1541" s="12">
        <v>99</v>
      </c>
      <c r="E1541" s="12">
        <v>4</v>
      </c>
      <c r="F1541" s="12">
        <v>4</v>
      </c>
      <c r="G1541" s="12">
        <v>1</v>
      </c>
      <c r="H1541" s="12">
        <v>6</v>
      </c>
      <c r="I1541" s="12"/>
      <c r="J1541" s="12"/>
      <c r="K1541" s="12"/>
      <c r="L1541" s="12"/>
      <c r="M1541" s="12"/>
      <c r="N1541" s="12"/>
      <c r="O1541" s="12"/>
      <c r="P1541" s="12">
        <v>6.4</v>
      </c>
      <c r="Q1541" s="12">
        <v>178</v>
      </c>
      <c r="R1541" s="12">
        <v>201601</v>
      </c>
      <c r="S1541" s="12">
        <v>130</v>
      </c>
      <c r="T1541" s="12" t="s">
        <v>120</v>
      </c>
      <c r="U1541" s="12" t="s">
        <v>5494</v>
      </c>
      <c r="V1541" s="12"/>
    </row>
    <row r="1542" spans="1:22">
      <c r="A1542" s="12">
        <v>68550</v>
      </c>
      <c r="B1542" s="12">
        <v>2</v>
      </c>
      <c r="C1542" s="12"/>
      <c r="D1542" s="12">
        <v>105</v>
      </c>
      <c r="E1542" s="12">
        <v>4</v>
      </c>
      <c r="F1542" s="12">
        <v>4</v>
      </c>
      <c r="G1542" s="12">
        <v>1</v>
      </c>
      <c r="H1542" s="12">
        <v>6</v>
      </c>
      <c r="I1542" s="12"/>
      <c r="J1542" s="12"/>
      <c r="K1542" s="12">
        <v>6</v>
      </c>
      <c r="L1542" s="12">
        <v>0</v>
      </c>
      <c r="M1542" s="12">
        <v>0</v>
      </c>
      <c r="N1542" s="12">
        <v>5</v>
      </c>
      <c r="O1542" s="12"/>
      <c r="P1542" s="12">
        <v>6.4</v>
      </c>
      <c r="Q1542" s="12">
        <v>178</v>
      </c>
      <c r="R1542" s="12">
        <v>201601</v>
      </c>
      <c r="S1542" s="12">
        <v>130</v>
      </c>
      <c r="T1542" s="12" t="s">
        <v>120</v>
      </c>
      <c r="U1542" s="12" t="s">
        <v>5495</v>
      </c>
      <c r="V1542" s="12"/>
    </row>
    <row r="1543" spans="1:22">
      <c r="A1543" s="12">
        <v>68550</v>
      </c>
      <c r="B1543" s="12">
        <v>1</v>
      </c>
      <c r="C1543" s="12"/>
      <c r="D1543" s="12">
        <v>86.5</v>
      </c>
      <c r="E1543" s="12">
        <v>3</v>
      </c>
      <c r="F1543" s="12"/>
      <c r="G1543" s="12"/>
      <c r="H1543" s="12"/>
      <c r="I1543" s="12"/>
      <c r="J1543" s="12"/>
      <c r="K1543" s="12">
        <v>5</v>
      </c>
      <c r="L1543" s="12">
        <v>1</v>
      </c>
      <c r="M1543" s="12">
        <v>90</v>
      </c>
      <c r="N1543" s="12">
        <v>90</v>
      </c>
      <c r="O1543" s="12"/>
      <c r="P1543" s="12">
        <v>1.7413400000000001</v>
      </c>
      <c r="Q1543" s="12">
        <v>178</v>
      </c>
      <c r="R1543" s="12">
        <v>201601</v>
      </c>
      <c r="S1543" s="12">
        <v>131</v>
      </c>
      <c r="T1543" s="13">
        <v>43083</v>
      </c>
      <c r="U1543" s="12" t="s">
        <v>5496</v>
      </c>
      <c r="V1543" s="12"/>
    </row>
    <row r="1544" spans="1:22">
      <c r="A1544" s="12">
        <v>68550</v>
      </c>
      <c r="B1544" s="12">
        <v>1</v>
      </c>
      <c r="C1544" s="12"/>
      <c r="D1544" s="12">
        <v>154</v>
      </c>
      <c r="E1544" s="12">
        <v>3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>
        <v>1.7413400000000001</v>
      </c>
      <c r="Q1544" s="12">
        <v>178</v>
      </c>
      <c r="R1544" s="12">
        <v>201601</v>
      </c>
      <c r="S1544" s="12">
        <v>131</v>
      </c>
      <c r="T1544" s="13">
        <v>43083</v>
      </c>
      <c r="U1544" s="12" t="s">
        <v>5497</v>
      </c>
      <c r="V1544" s="12"/>
    </row>
    <row r="1545" spans="1:22">
      <c r="A1545" s="12">
        <v>68550</v>
      </c>
      <c r="B1545" s="12">
        <v>1</v>
      </c>
      <c r="C1545" s="12"/>
      <c r="D1545" s="12">
        <v>150</v>
      </c>
      <c r="E1545" s="12">
        <v>3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>
        <v>1.7413400000000001</v>
      </c>
      <c r="Q1545" s="12">
        <v>178</v>
      </c>
      <c r="R1545" s="12">
        <v>201601</v>
      </c>
      <c r="S1545" s="12">
        <v>131</v>
      </c>
      <c r="T1545" s="13">
        <v>43083</v>
      </c>
      <c r="U1545" s="12" t="s">
        <v>5498</v>
      </c>
      <c r="V1545" s="12"/>
    </row>
    <row r="1546" spans="1:22">
      <c r="A1546" s="12">
        <v>68550</v>
      </c>
      <c r="B1546" s="12">
        <v>1</v>
      </c>
      <c r="C1546" s="12"/>
      <c r="D1546" s="12">
        <v>109</v>
      </c>
      <c r="E1546" s="12">
        <v>2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>
        <v>1.7413400000000001</v>
      </c>
      <c r="Q1546" s="12">
        <v>178</v>
      </c>
      <c r="R1546" s="12">
        <v>201601</v>
      </c>
      <c r="S1546" s="12">
        <v>131</v>
      </c>
      <c r="T1546" s="13">
        <v>43083</v>
      </c>
      <c r="U1546" s="12" t="s">
        <v>5499</v>
      </c>
      <c r="V1546" s="12"/>
    </row>
    <row r="1547" spans="1:22">
      <c r="A1547" s="12">
        <v>68550</v>
      </c>
      <c r="B1547" s="12">
        <v>1</v>
      </c>
      <c r="C1547" s="12"/>
      <c r="D1547" s="12">
        <v>117</v>
      </c>
      <c r="E1547" s="12">
        <v>2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>
        <v>1.7413400000000001</v>
      </c>
      <c r="Q1547" s="12">
        <v>178</v>
      </c>
      <c r="R1547" s="12">
        <v>201601</v>
      </c>
      <c r="S1547" s="12">
        <v>131</v>
      </c>
      <c r="T1547" s="13">
        <v>43083</v>
      </c>
      <c r="U1547" s="12" t="s">
        <v>5500</v>
      </c>
      <c r="V1547" s="12"/>
    </row>
    <row r="1548" spans="1:22">
      <c r="A1548" s="12">
        <v>69310</v>
      </c>
      <c r="B1548" s="12">
        <v>1</v>
      </c>
      <c r="C1548" s="12">
        <v>70</v>
      </c>
      <c r="D1548" s="12"/>
      <c r="E1548" s="12">
        <v>2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>
        <v>1</v>
      </c>
      <c r="Q1548" s="12">
        <v>178</v>
      </c>
      <c r="R1548" s="12">
        <v>201601</v>
      </c>
      <c r="S1548" s="12">
        <v>123</v>
      </c>
      <c r="T1548" s="12" t="s">
        <v>4205</v>
      </c>
      <c r="U1548" s="12" t="s">
        <v>5501</v>
      </c>
      <c r="V1548" s="12"/>
    </row>
    <row r="1549" spans="1:22">
      <c r="A1549" s="12">
        <v>69310</v>
      </c>
      <c r="B1549" s="12">
        <v>1</v>
      </c>
      <c r="C1549" s="12">
        <v>132.4</v>
      </c>
      <c r="D1549" s="12"/>
      <c r="E1549" s="12">
        <v>3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>
        <v>1</v>
      </c>
      <c r="Q1549" s="12">
        <v>178</v>
      </c>
      <c r="R1549" s="12">
        <v>201601</v>
      </c>
      <c r="S1549" s="12">
        <v>123</v>
      </c>
      <c r="T1549" s="12" t="s">
        <v>4205</v>
      </c>
      <c r="U1549" s="12" t="s">
        <v>5502</v>
      </c>
      <c r="V1549" s="12"/>
    </row>
    <row r="1550" spans="1:22">
      <c r="A1550" s="12">
        <v>69310</v>
      </c>
      <c r="B1550" s="12">
        <v>1</v>
      </c>
      <c r="C1550" s="12">
        <v>119.7</v>
      </c>
      <c r="D1550" s="12"/>
      <c r="E1550" s="12">
        <v>3</v>
      </c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>
        <v>1</v>
      </c>
      <c r="Q1550" s="12">
        <v>178</v>
      </c>
      <c r="R1550" s="12">
        <v>201601</v>
      </c>
      <c r="S1550" s="12">
        <v>123</v>
      </c>
      <c r="T1550" s="12" t="s">
        <v>4205</v>
      </c>
      <c r="U1550" s="12" t="s">
        <v>5503</v>
      </c>
      <c r="V1550" s="12"/>
    </row>
    <row r="1551" spans="1:22">
      <c r="A1551" s="12">
        <v>69310</v>
      </c>
      <c r="B1551" s="12">
        <v>1</v>
      </c>
      <c r="C1551" s="12">
        <v>102.8</v>
      </c>
      <c r="D1551" s="12"/>
      <c r="E1551" s="12">
        <v>2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>
        <v>1</v>
      </c>
      <c r="Q1551" s="12">
        <v>178</v>
      </c>
      <c r="R1551" s="12">
        <v>201601</v>
      </c>
      <c r="S1551" s="12">
        <v>123</v>
      </c>
      <c r="T1551" s="12" t="s">
        <v>4205</v>
      </c>
      <c r="U1551" s="12" t="s">
        <v>5504</v>
      </c>
      <c r="V1551" s="12"/>
    </row>
    <row r="1552" spans="1:22">
      <c r="A1552" s="12">
        <v>69310</v>
      </c>
      <c r="B1552" s="12">
        <v>1</v>
      </c>
      <c r="C1552" s="12">
        <v>94</v>
      </c>
      <c r="D1552" s="12"/>
      <c r="E1552" s="12">
        <v>0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>
        <v>1</v>
      </c>
      <c r="Q1552" s="12">
        <v>178</v>
      </c>
      <c r="R1552" s="12">
        <v>201601</v>
      </c>
      <c r="S1552" s="12">
        <v>123</v>
      </c>
      <c r="T1552" s="12" t="s">
        <v>4205</v>
      </c>
      <c r="U1552" s="12" t="s">
        <v>5505</v>
      </c>
      <c r="V1552" s="12"/>
    </row>
    <row r="1553" spans="1:21">
      <c r="A1553" s="12">
        <v>69310</v>
      </c>
      <c r="B1553" s="12">
        <v>1</v>
      </c>
      <c r="C1553" s="12">
        <v>106.1</v>
      </c>
      <c r="D1553" s="12"/>
      <c r="E1553" s="12">
        <v>2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>
        <v>1</v>
      </c>
      <c r="Q1553" s="12">
        <v>178</v>
      </c>
      <c r="R1553" s="12">
        <v>201601</v>
      </c>
      <c r="S1553" s="12">
        <v>123</v>
      </c>
      <c r="T1553" s="12" t="s">
        <v>4205</v>
      </c>
      <c r="U1553" s="12" t="s">
        <v>5506</v>
      </c>
    </row>
    <row r="1554" spans="1:21">
      <c r="A1554" s="12">
        <v>69310</v>
      </c>
      <c r="B1554" s="12">
        <v>1</v>
      </c>
      <c r="C1554" s="12">
        <v>128.30000000000001</v>
      </c>
      <c r="D1554" s="12"/>
      <c r="E1554" s="12">
        <v>2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>
        <v>1</v>
      </c>
      <c r="Q1554" s="12">
        <v>178</v>
      </c>
      <c r="R1554" s="12">
        <v>201601</v>
      </c>
      <c r="S1554" s="12">
        <v>123</v>
      </c>
      <c r="T1554" s="12" t="s">
        <v>4205</v>
      </c>
      <c r="U1554" s="12" t="s">
        <v>5507</v>
      </c>
    </row>
    <row r="1555" spans="1:21">
      <c r="A1555" s="12">
        <v>69310</v>
      </c>
      <c r="B1555" s="12">
        <v>1</v>
      </c>
      <c r="C1555" s="12">
        <v>104.1</v>
      </c>
      <c r="D1555" s="12"/>
      <c r="E1555" s="12">
        <v>2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>
        <v>1</v>
      </c>
      <c r="Q1555" s="12">
        <v>178</v>
      </c>
      <c r="R1555" s="12">
        <v>201601</v>
      </c>
      <c r="S1555" s="12">
        <v>123</v>
      </c>
      <c r="T1555" s="12" t="s">
        <v>4205</v>
      </c>
      <c r="U1555" s="12" t="s">
        <v>5508</v>
      </c>
    </row>
    <row r="1556" spans="1:21">
      <c r="A1556" s="12">
        <v>69310</v>
      </c>
      <c r="B1556" s="12">
        <v>1</v>
      </c>
      <c r="C1556" s="12">
        <v>108.1</v>
      </c>
      <c r="D1556" s="12"/>
      <c r="E1556" s="12">
        <v>2</v>
      </c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>
        <v>1</v>
      </c>
      <c r="Q1556" s="12">
        <v>178</v>
      </c>
      <c r="R1556" s="12">
        <v>201601</v>
      </c>
      <c r="S1556" s="12">
        <v>123</v>
      </c>
      <c r="T1556" s="12" t="s">
        <v>4205</v>
      </c>
      <c r="U1556" s="12" t="s">
        <v>5509</v>
      </c>
    </row>
    <row r="1557" spans="1:21">
      <c r="A1557" s="12">
        <v>69310</v>
      </c>
      <c r="B1557" s="12">
        <v>1</v>
      </c>
      <c r="C1557" s="12">
        <v>30.5</v>
      </c>
      <c r="D1557" s="12"/>
      <c r="E1557" s="12">
        <v>2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>
        <v>1</v>
      </c>
      <c r="Q1557" s="12">
        <v>178</v>
      </c>
      <c r="R1557" s="12">
        <v>201601</v>
      </c>
      <c r="S1557" s="12">
        <v>123</v>
      </c>
      <c r="T1557" s="12" t="s">
        <v>4205</v>
      </c>
      <c r="U1557" s="12" t="s">
        <v>5510</v>
      </c>
    </row>
    <row r="1558" spans="1:21">
      <c r="A1558" s="12">
        <v>69310</v>
      </c>
      <c r="B1558" s="12">
        <v>1</v>
      </c>
      <c r="C1558" s="12">
        <v>35.6</v>
      </c>
      <c r="D1558" s="12"/>
      <c r="E1558" s="12">
        <v>2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>
        <v>1</v>
      </c>
      <c r="Q1558" s="12">
        <v>178</v>
      </c>
      <c r="R1558" s="12">
        <v>201601</v>
      </c>
      <c r="S1558" s="12">
        <v>123</v>
      </c>
      <c r="T1558" s="12" t="s">
        <v>4205</v>
      </c>
      <c r="U1558" s="12" t="s">
        <v>5511</v>
      </c>
    </row>
    <row r="1559" spans="1:21">
      <c r="A1559" s="12">
        <v>69310</v>
      </c>
      <c r="B1559" s="12">
        <v>1</v>
      </c>
      <c r="C1559" s="12">
        <v>105.8</v>
      </c>
      <c r="D1559" s="12"/>
      <c r="E1559" s="12">
        <v>2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>
        <v>1</v>
      </c>
      <c r="Q1559" s="12">
        <v>178</v>
      </c>
      <c r="R1559" s="12">
        <v>201601</v>
      </c>
      <c r="S1559" s="12">
        <v>123</v>
      </c>
      <c r="T1559" s="12" t="s">
        <v>4205</v>
      </c>
      <c r="U1559" s="12" t="s">
        <v>5512</v>
      </c>
    </row>
    <row r="1560" spans="1:21">
      <c r="A1560" s="12">
        <v>69310</v>
      </c>
      <c r="B1560" s="12">
        <v>1</v>
      </c>
      <c r="C1560" s="12">
        <v>70.5</v>
      </c>
      <c r="D1560" s="12"/>
      <c r="E1560" s="12">
        <v>2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>
        <v>1</v>
      </c>
      <c r="Q1560" s="12">
        <v>178</v>
      </c>
      <c r="R1560" s="12">
        <v>201601</v>
      </c>
      <c r="S1560" s="12">
        <v>123</v>
      </c>
      <c r="T1560" s="12" t="s">
        <v>4205</v>
      </c>
      <c r="U1560" s="12" t="s">
        <v>5513</v>
      </c>
    </row>
    <row r="1561" spans="1:21">
      <c r="A1561" s="12">
        <v>69310</v>
      </c>
      <c r="B1561" s="12">
        <v>1</v>
      </c>
      <c r="C1561" s="12">
        <v>160</v>
      </c>
      <c r="D1561" s="12"/>
      <c r="E1561" s="12">
        <v>3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>
        <v>1</v>
      </c>
      <c r="Q1561" s="12">
        <v>178</v>
      </c>
      <c r="R1561" s="12">
        <v>201601</v>
      </c>
      <c r="S1561" s="12">
        <v>123</v>
      </c>
      <c r="T1561" s="12" t="s">
        <v>4205</v>
      </c>
      <c r="U1561" s="12" t="s">
        <v>5514</v>
      </c>
    </row>
    <row r="1562" spans="1:21">
      <c r="A1562" s="12">
        <v>69310</v>
      </c>
      <c r="B1562" s="12">
        <v>1</v>
      </c>
      <c r="C1562" s="12">
        <v>152.9</v>
      </c>
      <c r="D1562" s="12"/>
      <c r="E1562" s="12">
        <v>3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>
        <v>1</v>
      </c>
      <c r="Q1562" s="12">
        <v>178</v>
      </c>
      <c r="R1562" s="12">
        <v>201601</v>
      </c>
      <c r="S1562" s="12">
        <v>123</v>
      </c>
      <c r="T1562" s="12" t="s">
        <v>4205</v>
      </c>
      <c r="U1562" s="12" t="s">
        <v>5515</v>
      </c>
    </row>
    <row r="1563" spans="1:21">
      <c r="A1563" s="12">
        <v>69310</v>
      </c>
      <c r="B1563" s="12">
        <v>1</v>
      </c>
      <c r="C1563" s="12">
        <v>146.1</v>
      </c>
      <c r="D1563" s="12"/>
      <c r="E1563" s="12">
        <v>3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>
        <v>1</v>
      </c>
      <c r="Q1563" s="12">
        <v>178</v>
      </c>
      <c r="R1563" s="12">
        <v>201601</v>
      </c>
      <c r="S1563" s="12">
        <v>123</v>
      </c>
      <c r="T1563" s="12" t="s">
        <v>4205</v>
      </c>
      <c r="U1563" s="12" t="s">
        <v>5516</v>
      </c>
    </row>
    <row r="1564" spans="1:21">
      <c r="A1564" s="12">
        <v>69310</v>
      </c>
      <c r="B1564" s="12">
        <v>1</v>
      </c>
      <c r="C1564" s="12">
        <v>146.1</v>
      </c>
      <c r="D1564" s="12"/>
      <c r="E1564" s="12">
        <v>3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>
        <v>1</v>
      </c>
      <c r="Q1564" s="12">
        <v>178</v>
      </c>
      <c r="R1564" s="12">
        <v>201601</v>
      </c>
      <c r="S1564" s="12">
        <v>123</v>
      </c>
      <c r="T1564" s="12" t="s">
        <v>4205</v>
      </c>
      <c r="U1564" s="12" t="s">
        <v>5517</v>
      </c>
    </row>
    <row r="1565" spans="1:21">
      <c r="A1565" s="12">
        <v>69310</v>
      </c>
      <c r="B1565" s="12">
        <v>1</v>
      </c>
      <c r="C1565" s="12">
        <v>160</v>
      </c>
      <c r="D1565" s="12"/>
      <c r="E1565" s="12">
        <v>3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>
        <v>1</v>
      </c>
      <c r="Q1565" s="12">
        <v>178</v>
      </c>
      <c r="R1565" s="12">
        <v>201601</v>
      </c>
      <c r="S1565" s="12">
        <v>123</v>
      </c>
      <c r="T1565" s="12" t="s">
        <v>4205</v>
      </c>
      <c r="U1565" s="12" t="s">
        <v>5518</v>
      </c>
    </row>
    <row r="1566" spans="1:21">
      <c r="A1566" s="12">
        <v>69310</v>
      </c>
      <c r="B1566" s="12">
        <v>1</v>
      </c>
      <c r="C1566" s="12">
        <v>140.80000000000001</v>
      </c>
      <c r="D1566" s="12"/>
      <c r="E1566" s="12">
        <v>2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>
        <v>1</v>
      </c>
      <c r="Q1566" s="12">
        <v>178</v>
      </c>
      <c r="R1566" s="12">
        <v>201601</v>
      </c>
      <c r="S1566" s="12">
        <v>123</v>
      </c>
      <c r="T1566" s="12" t="s">
        <v>4205</v>
      </c>
      <c r="U1566" s="12" t="s">
        <v>5519</v>
      </c>
    </row>
    <row r="1567" spans="1:21">
      <c r="A1567" s="12">
        <v>69310</v>
      </c>
      <c r="B1567" s="12">
        <v>1</v>
      </c>
      <c r="C1567" s="12">
        <v>93.2</v>
      </c>
      <c r="D1567" s="12"/>
      <c r="E1567" s="12">
        <v>2</v>
      </c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>
        <v>1</v>
      </c>
      <c r="Q1567" s="12">
        <v>178</v>
      </c>
      <c r="R1567" s="12">
        <v>201601</v>
      </c>
      <c r="S1567" s="12">
        <v>123</v>
      </c>
      <c r="T1567" s="12" t="s">
        <v>4205</v>
      </c>
      <c r="U1567" s="12" t="s">
        <v>5520</v>
      </c>
    </row>
    <row r="1568" spans="1:21">
      <c r="A1568" s="12">
        <v>69310</v>
      </c>
      <c r="B1568" s="12">
        <v>1</v>
      </c>
      <c r="C1568" s="12">
        <v>147</v>
      </c>
      <c r="D1568" s="12"/>
      <c r="E1568" s="12">
        <v>2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>
        <v>1</v>
      </c>
      <c r="Q1568" s="12">
        <v>178</v>
      </c>
      <c r="R1568" s="12">
        <v>201601</v>
      </c>
      <c r="S1568" s="12">
        <v>123</v>
      </c>
      <c r="T1568" s="12" t="s">
        <v>4205</v>
      </c>
      <c r="U1568" s="12" t="s">
        <v>5521</v>
      </c>
    </row>
    <row r="1569" spans="1:21">
      <c r="A1569" s="12">
        <v>69310</v>
      </c>
      <c r="B1569" s="12">
        <v>1</v>
      </c>
      <c r="C1569" s="12">
        <v>149.69999999999999</v>
      </c>
      <c r="D1569" s="12"/>
      <c r="E1569" s="12">
        <v>2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>
        <v>1</v>
      </c>
      <c r="Q1569" s="12">
        <v>178</v>
      </c>
      <c r="R1569" s="12">
        <v>201601</v>
      </c>
      <c r="S1569" s="12">
        <v>123</v>
      </c>
      <c r="T1569" s="12" t="s">
        <v>4205</v>
      </c>
      <c r="U1569" s="12" t="s">
        <v>5522</v>
      </c>
    </row>
    <row r="1570" spans="1:21">
      <c r="A1570" s="12">
        <v>69310</v>
      </c>
      <c r="B1570" s="12">
        <v>1</v>
      </c>
      <c r="C1570" s="12">
        <v>120</v>
      </c>
      <c r="D1570" s="12"/>
      <c r="E1570" s="12">
        <v>2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>
        <v>1</v>
      </c>
      <c r="Q1570" s="12">
        <v>178</v>
      </c>
      <c r="R1570" s="12">
        <v>201601</v>
      </c>
      <c r="S1570" s="12">
        <v>123</v>
      </c>
      <c r="T1570" s="12" t="s">
        <v>4205</v>
      </c>
      <c r="U1570" s="12" t="s">
        <v>5523</v>
      </c>
    </row>
    <row r="1571" spans="1:21">
      <c r="A1571" s="12">
        <v>69310</v>
      </c>
      <c r="B1571" s="12">
        <v>1</v>
      </c>
      <c r="C1571" s="12">
        <v>111.4</v>
      </c>
      <c r="D1571" s="12"/>
      <c r="E1571" s="12">
        <v>2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>
        <v>1</v>
      </c>
      <c r="Q1571" s="12">
        <v>178</v>
      </c>
      <c r="R1571" s="12">
        <v>201601</v>
      </c>
      <c r="S1571" s="12">
        <v>123</v>
      </c>
      <c r="T1571" s="12" t="s">
        <v>4205</v>
      </c>
      <c r="U1571" s="12" t="s">
        <v>5524</v>
      </c>
    </row>
    <row r="1572" spans="1:21">
      <c r="A1572" s="12">
        <v>68560</v>
      </c>
      <c r="B1572" s="12">
        <v>1</v>
      </c>
      <c r="C1572" s="12"/>
      <c r="D1572" s="12">
        <v>31.9</v>
      </c>
      <c r="E1572" s="12">
        <v>2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>
        <v>1</v>
      </c>
      <c r="Q1572" s="12">
        <v>178</v>
      </c>
      <c r="R1572" s="12">
        <v>201601</v>
      </c>
      <c r="S1572" s="12">
        <v>123</v>
      </c>
      <c r="T1572" s="12" t="s">
        <v>4205</v>
      </c>
      <c r="U1572" s="12" t="s">
        <v>5525</v>
      </c>
    </row>
    <row r="1573" spans="1:21">
      <c r="A1573" s="12">
        <v>68560</v>
      </c>
      <c r="B1573" s="12">
        <v>1</v>
      </c>
      <c r="C1573" s="12"/>
      <c r="D1573" s="12">
        <v>43</v>
      </c>
      <c r="E1573" s="12">
        <v>2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>
        <v>1</v>
      </c>
      <c r="Q1573" s="12">
        <v>178</v>
      </c>
      <c r="R1573" s="12">
        <v>201601</v>
      </c>
      <c r="S1573" s="12">
        <v>123</v>
      </c>
      <c r="T1573" s="12" t="s">
        <v>4205</v>
      </c>
      <c r="U1573" s="12" t="s">
        <v>5526</v>
      </c>
    </row>
    <row r="1574" spans="1:21">
      <c r="A1574" s="12">
        <v>68560</v>
      </c>
      <c r="B1574" s="12">
        <v>2</v>
      </c>
      <c r="C1574" s="12"/>
      <c r="D1574" s="12">
        <v>33.299999999999997</v>
      </c>
      <c r="E1574" s="12">
        <v>2</v>
      </c>
      <c r="F1574" s="12">
        <v>0</v>
      </c>
      <c r="G1574" s="12">
        <v>0</v>
      </c>
      <c r="H1574" s="12">
        <v>0</v>
      </c>
      <c r="I1574" s="12"/>
      <c r="J1574" s="12"/>
      <c r="K1574" s="12"/>
      <c r="L1574" s="12"/>
      <c r="M1574" s="12"/>
      <c r="N1574" s="12"/>
      <c r="O1574" s="12"/>
      <c r="P1574" s="12">
        <v>1</v>
      </c>
      <c r="Q1574" s="12">
        <v>178</v>
      </c>
      <c r="R1574" s="12">
        <v>201601</v>
      </c>
      <c r="S1574" s="12">
        <v>123</v>
      </c>
      <c r="T1574" s="12" t="s">
        <v>4205</v>
      </c>
      <c r="U1574" s="12" t="s">
        <v>5527</v>
      </c>
    </row>
    <row r="1575" spans="1:21">
      <c r="A1575" s="12">
        <v>69310</v>
      </c>
      <c r="B1575" s="12">
        <v>2</v>
      </c>
      <c r="C1575" s="12">
        <v>96.6</v>
      </c>
      <c r="D1575" s="12"/>
      <c r="E1575" s="12">
        <v>2</v>
      </c>
      <c r="F1575" s="12">
        <v>0</v>
      </c>
      <c r="G1575" s="12">
        <v>0</v>
      </c>
      <c r="H1575" s="12">
        <v>1</v>
      </c>
      <c r="I1575" s="12"/>
      <c r="J1575" s="12"/>
      <c r="K1575" s="12"/>
      <c r="L1575" s="12"/>
      <c r="M1575" s="12"/>
      <c r="N1575" s="12"/>
      <c r="O1575" s="12"/>
      <c r="P1575" s="12">
        <v>1.69269</v>
      </c>
      <c r="Q1575" s="12">
        <v>178</v>
      </c>
      <c r="R1575" s="12">
        <v>201601</v>
      </c>
      <c r="S1575" s="12">
        <v>124</v>
      </c>
      <c r="T1575" s="12" t="s">
        <v>88</v>
      </c>
      <c r="U1575" s="12" t="s">
        <v>5528</v>
      </c>
    </row>
    <row r="1576" spans="1:21">
      <c r="A1576" s="12">
        <v>69310</v>
      </c>
      <c r="B1576" s="12">
        <v>2</v>
      </c>
      <c r="C1576" s="12">
        <v>123</v>
      </c>
      <c r="D1576" s="12"/>
      <c r="E1576" s="12">
        <v>1</v>
      </c>
      <c r="F1576" s="12">
        <v>4</v>
      </c>
      <c r="G1576" s="12">
        <v>1</v>
      </c>
      <c r="H1576" s="12">
        <v>6</v>
      </c>
      <c r="I1576" s="12"/>
      <c r="J1576" s="12"/>
      <c r="K1576" s="12"/>
      <c r="L1576" s="12"/>
      <c r="M1576" s="12"/>
      <c r="N1576" s="12"/>
      <c r="O1576" s="12"/>
      <c r="P1576" s="12">
        <v>1.69269</v>
      </c>
      <c r="Q1576" s="12">
        <v>178</v>
      </c>
      <c r="R1576" s="12">
        <v>201601</v>
      </c>
      <c r="S1576" s="12">
        <v>124</v>
      </c>
      <c r="T1576" s="12" t="s">
        <v>88</v>
      </c>
      <c r="U1576" s="12" t="s">
        <v>5529</v>
      </c>
    </row>
    <row r="1577" spans="1:21">
      <c r="A1577" s="12">
        <v>69310</v>
      </c>
      <c r="B1577" s="12">
        <v>2</v>
      </c>
      <c r="C1577" s="12">
        <v>127.6</v>
      </c>
      <c r="D1577" s="12"/>
      <c r="E1577" s="12">
        <v>3</v>
      </c>
      <c r="F1577" s="12">
        <v>4</v>
      </c>
      <c r="G1577" s="12">
        <v>1</v>
      </c>
      <c r="H1577" s="12">
        <v>5</v>
      </c>
      <c r="I1577" s="12"/>
      <c r="J1577" s="12"/>
      <c r="K1577" s="12"/>
      <c r="L1577" s="12"/>
      <c r="M1577" s="12"/>
      <c r="N1577" s="12"/>
      <c r="O1577" s="12"/>
      <c r="P1577" s="12">
        <v>1.69269</v>
      </c>
      <c r="Q1577" s="12">
        <v>178</v>
      </c>
      <c r="R1577" s="12">
        <v>201601</v>
      </c>
      <c r="S1577" s="12">
        <v>124</v>
      </c>
      <c r="T1577" s="12" t="s">
        <v>88</v>
      </c>
      <c r="U1577" s="12" t="s">
        <v>5530</v>
      </c>
    </row>
    <row r="1578" spans="1:21">
      <c r="A1578" s="12">
        <v>69310</v>
      </c>
      <c r="B1578" s="12">
        <v>2</v>
      </c>
      <c r="C1578" s="12">
        <v>117.6</v>
      </c>
      <c r="D1578" s="12"/>
      <c r="E1578" s="12">
        <v>2</v>
      </c>
      <c r="F1578" s="12">
        <v>4</v>
      </c>
      <c r="G1578" s="12">
        <v>1</v>
      </c>
      <c r="H1578" s="12">
        <v>5</v>
      </c>
      <c r="I1578" s="12"/>
      <c r="J1578" s="12"/>
      <c r="K1578" s="12"/>
      <c r="L1578" s="12"/>
      <c r="M1578" s="12"/>
      <c r="N1578" s="12"/>
      <c r="O1578" s="12"/>
      <c r="P1578" s="12">
        <v>1.69269</v>
      </c>
      <c r="Q1578" s="12">
        <v>178</v>
      </c>
      <c r="R1578" s="12">
        <v>201601</v>
      </c>
      <c r="S1578" s="12">
        <v>124</v>
      </c>
      <c r="T1578" s="12" t="s">
        <v>88</v>
      </c>
      <c r="U1578" s="12" t="s">
        <v>5531</v>
      </c>
    </row>
    <row r="1579" spans="1:21">
      <c r="A1579" s="12">
        <v>69310</v>
      </c>
      <c r="B1579" s="12">
        <v>2</v>
      </c>
      <c r="C1579" s="12">
        <v>100.5</v>
      </c>
      <c r="D1579" s="12"/>
      <c r="E1579" s="12">
        <v>3</v>
      </c>
      <c r="F1579" s="12">
        <v>0</v>
      </c>
      <c r="G1579" s="12">
        <v>0</v>
      </c>
      <c r="H1579" s="12">
        <v>1</v>
      </c>
      <c r="I1579" s="12"/>
      <c r="J1579" s="12"/>
      <c r="K1579" s="12"/>
      <c r="L1579" s="12"/>
      <c r="M1579" s="12"/>
      <c r="N1579" s="12"/>
      <c r="O1579" s="12"/>
      <c r="P1579" s="12">
        <v>1.69269</v>
      </c>
      <c r="Q1579" s="12">
        <v>178</v>
      </c>
      <c r="R1579" s="12">
        <v>201601</v>
      </c>
      <c r="S1579" s="12">
        <v>124</v>
      </c>
      <c r="T1579" s="12" t="s">
        <v>88</v>
      </c>
      <c r="U1579" s="12" t="s">
        <v>5532</v>
      </c>
    </row>
    <row r="1580" spans="1:21">
      <c r="A1580" s="12">
        <v>69310</v>
      </c>
      <c r="B1580" s="12">
        <v>2</v>
      </c>
      <c r="C1580" s="12">
        <v>67</v>
      </c>
      <c r="D1580" s="12"/>
      <c r="E1580" s="12">
        <v>2</v>
      </c>
      <c r="F1580" s="12">
        <v>0</v>
      </c>
      <c r="G1580" s="12">
        <v>0</v>
      </c>
      <c r="H1580" s="12">
        <v>1</v>
      </c>
      <c r="I1580" s="12"/>
      <c r="J1580" s="12"/>
      <c r="K1580" s="12"/>
      <c r="L1580" s="12"/>
      <c r="M1580" s="12"/>
      <c r="N1580" s="12"/>
      <c r="O1580" s="12"/>
      <c r="P1580" s="12">
        <v>1.69269</v>
      </c>
      <c r="Q1580" s="12">
        <v>178</v>
      </c>
      <c r="R1580" s="12">
        <v>201601</v>
      </c>
      <c r="S1580" s="12">
        <v>124</v>
      </c>
      <c r="T1580" s="12" t="s">
        <v>88</v>
      </c>
      <c r="U1580" s="12" t="s">
        <v>5533</v>
      </c>
    </row>
    <row r="1581" spans="1:21">
      <c r="A1581" s="12">
        <v>69310</v>
      </c>
      <c r="B1581" s="12">
        <v>2</v>
      </c>
      <c r="C1581" s="12">
        <v>75</v>
      </c>
      <c r="D1581" s="12"/>
      <c r="E1581" s="12">
        <v>2</v>
      </c>
      <c r="F1581" s="12">
        <v>0</v>
      </c>
      <c r="G1581" s="12">
        <v>0</v>
      </c>
      <c r="H1581" s="12">
        <v>1</v>
      </c>
      <c r="I1581" s="12"/>
      <c r="J1581" s="12"/>
      <c r="K1581" s="12"/>
      <c r="L1581" s="12"/>
      <c r="M1581" s="12"/>
      <c r="N1581" s="12"/>
      <c r="O1581" s="12"/>
      <c r="P1581" s="12">
        <v>1.69269</v>
      </c>
      <c r="Q1581" s="12">
        <v>178</v>
      </c>
      <c r="R1581" s="12">
        <v>201601</v>
      </c>
      <c r="S1581" s="12">
        <v>124</v>
      </c>
      <c r="T1581" s="12" t="s">
        <v>88</v>
      </c>
      <c r="U1581" s="12" t="s">
        <v>5534</v>
      </c>
    </row>
    <row r="1582" spans="1:21">
      <c r="A1582" s="12">
        <v>69310</v>
      </c>
      <c r="B1582" s="12">
        <v>2</v>
      </c>
      <c r="C1582" s="12">
        <v>72.5</v>
      </c>
      <c r="D1582" s="12"/>
      <c r="E1582" s="12">
        <v>2</v>
      </c>
      <c r="F1582" s="12">
        <v>0</v>
      </c>
      <c r="G1582" s="12">
        <v>0</v>
      </c>
      <c r="H1582" s="12">
        <v>1</v>
      </c>
      <c r="I1582" s="12"/>
      <c r="J1582" s="12"/>
      <c r="K1582" s="12"/>
      <c r="L1582" s="12"/>
      <c r="M1582" s="12"/>
      <c r="N1582" s="12"/>
      <c r="O1582" s="12"/>
      <c r="P1582" s="12">
        <v>1.69269</v>
      </c>
      <c r="Q1582" s="12">
        <v>178</v>
      </c>
      <c r="R1582" s="12">
        <v>201601</v>
      </c>
      <c r="S1582" s="12">
        <v>124</v>
      </c>
      <c r="T1582" s="12" t="s">
        <v>88</v>
      </c>
      <c r="U1582" s="12" t="s">
        <v>5535</v>
      </c>
    </row>
    <row r="1583" spans="1:21">
      <c r="A1583" s="12">
        <v>69310</v>
      </c>
      <c r="B1583" s="12">
        <v>2</v>
      </c>
      <c r="C1583" s="12">
        <v>83.7</v>
      </c>
      <c r="D1583" s="12"/>
      <c r="E1583" s="12">
        <v>2</v>
      </c>
      <c r="F1583" s="12">
        <v>0</v>
      </c>
      <c r="G1583" s="12">
        <v>0</v>
      </c>
      <c r="H1583" s="12">
        <v>1</v>
      </c>
      <c r="I1583" s="12"/>
      <c r="J1583" s="12"/>
      <c r="K1583" s="12"/>
      <c r="L1583" s="12"/>
      <c r="M1583" s="12"/>
      <c r="N1583" s="12"/>
      <c r="O1583" s="12"/>
      <c r="P1583" s="12">
        <v>1.69269</v>
      </c>
      <c r="Q1583" s="12">
        <v>178</v>
      </c>
      <c r="R1583" s="12">
        <v>201601</v>
      </c>
      <c r="S1583" s="12">
        <v>124</v>
      </c>
      <c r="T1583" s="12" t="s">
        <v>88</v>
      </c>
      <c r="U1583" s="12" t="s">
        <v>5536</v>
      </c>
    </row>
    <row r="1584" spans="1:21">
      <c r="A1584" s="12">
        <v>69310</v>
      </c>
      <c r="B1584" s="12">
        <v>2</v>
      </c>
      <c r="C1584" s="12">
        <v>62.6</v>
      </c>
      <c r="D1584" s="12"/>
      <c r="E1584" s="12">
        <v>2</v>
      </c>
      <c r="F1584" s="12">
        <v>0</v>
      </c>
      <c r="G1584" s="12">
        <v>0</v>
      </c>
      <c r="H1584" s="12">
        <v>1</v>
      </c>
      <c r="I1584" s="12"/>
      <c r="J1584" s="12"/>
      <c r="K1584" s="12"/>
      <c r="L1584" s="12"/>
      <c r="M1584" s="12"/>
      <c r="N1584" s="12"/>
      <c r="O1584" s="12"/>
      <c r="P1584" s="12">
        <v>1.69269</v>
      </c>
      <c r="Q1584" s="12">
        <v>178</v>
      </c>
      <c r="R1584" s="12">
        <v>201601</v>
      </c>
      <c r="S1584" s="12">
        <v>124</v>
      </c>
      <c r="T1584" s="12" t="s">
        <v>88</v>
      </c>
      <c r="U1584" s="12" t="s">
        <v>5537</v>
      </c>
    </row>
    <row r="1585" spans="1:21">
      <c r="A1585" s="12">
        <v>69310</v>
      </c>
      <c r="B1585" s="12">
        <v>2</v>
      </c>
      <c r="C1585" s="12">
        <v>85</v>
      </c>
      <c r="D1585" s="12"/>
      <c r="E1585" s="12">
        <v>2</v>
      </c>
      <c r="F1585" s="12">
        <v>0</v>
      </c>
      <c r="G1585" s="12">
        <v>0</v>
      </c>
      <c r="H1585" s="12">
        <v>1</v>
      </c>
      <c r="I1585" s="12"/>
      <c r="J1585" s="12"/>
      <c r="K1585" s="12"/>
      <c r="L1585" s="12"/>
      <c r="M1585" s="12"/>
      <c r="N1585" s="12"/>
      <c r="O1585" s="12"/>
      <c r="P1585" s="12">
        <v>1.69269</v>
      </c>
      <c r="Q1585" s="12">
        <v>178</v>
      </c>
      <c r="R1585" s="12">
        <v>201601</v>
      </c>
      <c r="S1585" s="12">
        <v>124</v>
      </c>
      <c r="T1585" s="12" t="s">
        <v>88</v>
      </c>
      <c r="U1585" s="12" t="s">
        <v>5538</v>
      </c>
    </row>
    <row r="1586" spans="1:21">
      <c r="A1586" s="12">
        <v>69310</v>
      </c>
      <c r="B1586" s="12">
        <v>2</v>
      </c>
      <c r="C1586" s="12">
        <v>71</v>
      </c>
      <c r="D1586" s="12"/>
      <c r="E1586" s="12">
        <v>2</v>
      </c>
      <c r="F1586" s="12">
        <v>0</v>
      </c>
      <c r="G1586" s="12">
        <v>0</v>
      </c>
      <c r="H1586" s="12">
        <v>1</v>
      </c>
      <c r="I1586" s="12"/>
      <c r="J1586" s="12"/>
      <c r="K1586" s="12"/>
      <c r="L1586" s="12"/>
      <c r="M1586" s="12"/>
      <c r="N1586" s="12"/>
      <c r="O1586" s="12"/>
      <c r="P1586" s="12">
        <v>1.69269</v>
      </c>
      <c r="Q1586" s="12">
        <v>178</v>
      </c>
      <c r="R1586" s="12">
        <v>201601</v>
      </c>
      <c r="S1586" s="12">
        <v>124</v>
      </c>
      <c r="T1586" s="12" t="s">
        <v>88</v>
      </c>
      <c r="U1586" s="12" t="s">
        <v>5539</v>
      </c>
    </row>
    <row r="1587" spans="1:21">
      <c r="A1587" s="12">
        <v>69310</v>
      </c>
      <c r="B1587" s="12">
        <v>2</v>
      </c>
      <c r="C1587" s="12">
        <v>87.7</v>
      </c>
      <c r="D1587" s="12"/>
      <c r="E1587" s="12">
        <v>2</v>
      </c>
      <c r="F1587" s="12">
        <v>0</v>
      </c>
      <c r="G1587" s="12">
        <v>0</v>
      </c>
      <c r="H1587" s="12">
        <v>1</v>
      </c>
      <c r="I1587" s="12"/>
      <c r="J1587" s="12"/>
      <c r="K1587" s="12"/>
      <c r="L1587" s="12"/>
      <c r="M1587" s="12"/>
      <c r="N1587" s="12"/>
      <c r="O1587" s="12"/>
      <c r="P1587" s="12">
        <v>1.69269</v>
      </c>
      <c r="Q1587" s="12">
        <v>178</v>
      </c>
      <c r="R1587" s="12">
        <v>201601</v>
      </c>
      <c r="S1587" s="12">
        <v>124</v>
      </c>
      <c r="T1587" s="12" t="s">
        <v>88</v>
      </c>
      <c r="U1587" s="12" t="s">
        <v>5540</v>
      </c>
    </row>
    <row r="1588" spans="1:21">
      <c r="A1588" s="12">
        <v>69310</v>
      </c>
      <c r="B1588" s="12">
        <v>2</v>
      </c>
      <c r="C1588" s="12">
        <v>89</v>
      </c>
      <c r="D1588" s="12"/>
      <c r="E1588" s="12">
        <v>2</v>
      </c>
      <c r="F1588" s="12">
        <v>0</v>
      </c>
      <c r="G1588" s="12">
        <v>0</v>
      </c>
      <c r="H1588" s="12">
        <v>1</v>
      </c>
      <c r="I1588" s="12"/>
      <c r="J1588" s="12"/>
      <c r="K1588" s="12"/>
      <c r="L1588" s="12"/>
      <c r="M1588" s="12"/>
      <c r="N1588" s="12"/>
      <c r="O1588" s="12"/>
      <c r="P1588" s="12">
        <v>1.69269</v>
      </c>
      <c r="Q1588" s="12">
        <v>178</v>
      </c>
      <c r="R1588" s="12">
        <v>201601</v>
      </c>
      <c r="S1588" s="12">
        <v>124</v>
      </c>
      <c r="T1588" s="12" t="s">
        <v>88</v>
      </c>
      <c r="U1588" s="12" t="s">
        <v>5541</v>
      </c>
    </row>
    <row r="1589" spans="1:21">
      <c r="A1589" s="12">
        <v>69310</v>
      </c>
      <c r="B1589" s="12">
        <v>2</v>
      </c>
      <c r="C1589" s="12">
        <v>75.5</v>
      </c>
      <c r="D1589" s="12"/>
      <c r="E1589" s="12">
        <v>2</v>
      </c>
      <c r="F1589" s="12">
        <v>0</v>
      </c>
      <c r="G1589" s="12">
        <v>0</v>
      </c>
      <c r="H1589" s="12">
        <v>1</v>
      </c>
      <c r="I1589" s="12"/>
      <c r="J1589" s="12"/>
      <c r="K1589" s="12"/>
      <c r="L1589" s="12"/>
      <c r="M1589" s="12"/>
      <c r="N1589" s="12"/>
      <c r="O1589" s="12"/>
      <c r="P1589" s="12">
        <v>1.69269</v>
      </c>
      <c r="Q1589" s="12">
        <v>178</v>
      </c>
      <c r="R1589" s="12">
        <v>201601</v>
      </c>
      <c r="S1589" s="12">
        <v>124</v>
      </c>
      <c r="T1589" s="12" t="s">
        <v>88</v>
      </c>
      <c r="U1589" s="12" t="s">
        <v>5542</v>
      </c>
    </row>
    <row r="1590" spans="1:21">
      <c r="A1590" s="12">
        <v>69310</v>
      </c>
      <c r="B1590" s="12">
        <v>2</v>
      </c>
      <c r="C1590" s="12">
        <v>98</v>
      </c>
      <c r="D1590" s="12"/>
      <c r="E1590" s="12">
        <v>2</v>
      </c>
      <c r="F1590" s="12">
        <v>0</v>
      </c>
      <c r="G1590" s="12">
        <v>0</v>
      </c>
      <c r="H1590" s="12">
        <v>1</v>
      </c>
      <c r="I1590" s="12"/>
      <c r="J1590" s="12"/>
      <c r="K1590" s="12"/>
      <c r="L1590" s="12"/>
      <c r="M1590" s="12"/>
      <c r="N1590" s="12"/>
      <c r="O1590" s="12"/>
      <c r="P1590" s="12">
        <v>1.69269</v>
      </c>
      <c r="Q1590" s="12">
        <v>178</v>
      </c>
      <c r="R1590" s="12">
        <v>201601</v>
      </c>
      <c r="S1590" s="12">
        <v>124</v>
      </c>
      <c r="T1590" s="12" t="s">
        <v>88</v>
      </c>
      <c r="U1590" s="12" t="s">
        <v>5543</v>
      </c>
    </row>
    <row r="1591" spans="1:21">
      <c r="A1591" s="12">
        <v>69310</v>
      </c>
      <c r="B1591" s="12">
        <v>2</v>
      </c>
      <c r="C1591" s="12">
        <v>79.5</v>
      </c>
      <c r="D1591" s="12"/>
      <c r="E1591" s="12">
        <v>2</v>
      </c>
      <c r="F1591" s="12">
        <v>0</v>
      </c>
      <c r="G1591" s="12">
        <v>0</v>
      </c>
      <c r="H1591" s="12">
        <v>1</v>
      </c>
      <c r="I1591" s="12"/>
      <c r="J1591" s="12"/>
      <c r="K1591" s="12"/>
      <c r="L1591" s="12"/>
      <c r="M1591" s="12"/>
      <c r="N1591" s="12"/>
      <c r="O1591" s="12"/>
      <c r="P1591" s="12">
        <v>1.69269</v>
      </c>
      <c r="Q1591" s="12">
        <v>178</v>
      </c>
      <c r="R1591" s="12">
        <v>201601</v>
      </c>
      <c r="S1591" s="12">
        <v>124</v>
      </c>
      <c r="T1591" s="12" t="s">
        <v>88</v>
      </c>
      <c r="U1591" s="12" t="s">
        <v>5544</v>
      </c>
    </row>
    <row r="1592" spans="1:21">
      <c r="A1592" s="12">
        <v>69310</v>
      </c>
      <c r="B1592" s="12">
        <v>2</v>
      </c>
      <c r="C1592" s="12">
        <v>83</v>
      </c>
      <c r="D1592" s="12"/>
      <c r="E1592" s="12">
        <v>2</v>
      </c>
      <c r="F1592" s="12">
        <v>0</v>
      </c>
      <c r="G1592" s="12">
        <v>0</v>
      </c>
      <c r="H1592" s="12">
        <v>1</v>
      </c>
      <c r="I1592" s="12"/>
      <c r="J1592" s="12"/>
      <c r="K1592" s="12"/>
      <c r="L1592" s="12"/>
      <c r="M1592" s="12"/>
      <c r="N1592" s="12"/>
      <c r="O1592" s="12"/>
      <c r="P1592" s="12">
        <v>1.69269</v>
      </c>
      <c r="Q1592" s="12">
        <v>178</v>
      </c>
      <c r="R1592" s="12">
        <v>201601</v>
      </c>
      <c r="S1592" s="12">
        <v>124</v>
      </c>
      <c r="T1592" s="12" t="s">
        <v>88</v>
      </c>
      <c r="U1592" s="12" t="s">
        <v>5545</v>
      </c>
    </row>
    <row r="1593" spans="1:21">
      <c r="A1593" s="12">
        <v>69310</v>
      </c>
      <c r="B1593" s="12">
        <v>2</v>
      </c>
      <c r="C1593" s="12">
        <v>81.900000000000006</v>
      </c>
      <c r="D1593" s="12"/>
      <c r="E1593" s="12">
        <v>2</v>
      </c>
      <c r="F1593" s="12">
        <v>0</v>
      </c>
      <c r="G1593" s="12">
        <v>0</v>
      </c>
      <c r="H1593" s="12">
        <v>1</v>
      </c>
      <c r="I1593" s="12"/>
      <c r="J1593" s="12"/>
      <c r="K1593" s="12"/>
      <c r="L1593" s="12"/>
      <c r="M1593" s="12"/>
      <c r="N1593" s="12"/>
      <c r="O1593" s="12"/>
      <c r="P1593" s="12">
        <v>1.69269</v>
      </c>
      <c r="Q1593" s="12">
        <v>178</v>
      </c>
      <c r="R1593" s="12">
        <v>201601</v>
      </c>
      <c r="S1593" s="12">
        <v>124</v>
      </c>
      <c r="T1593" s="12" t="s">
        <v>88</v>
      </c>
      <c r="U1593" s="12" t="s">
        <v>5546</v>
      </c>
    </row>
    <row r="1594" spans="1:21">
      <c r="A1594" s="12">
        <v>69310</v>
      </c>
      <c r="B1594" s="12">
        <v>2</v>
      </c>
      <c r="C1594" s="12">
        <v>70.400000000000006</v>
      </c>
      <c r="D1594" s="12"/>
      <c r="E1594" s="12">
        <v>2</v>
      </c>
      <c r="F1594" s="12">
        <v>0</v>
      </c>
      <c r="G1594" s="12">
        <v>0</v>
      </c>
      <c r="H1594" s="12">
        <v>1</v>
      </c>
      <c r="I1594" s="12"/>
      <c r="J1594" s="12"/>
      <c r="K1594" s="12"/>
      <c r="L1594" s="12"/>
      <c r="M1594" s="12"/>
      <c r="N1594" s="12"/>
      <c r="O1594" s="12"/>
      <c r="P1594" s="12">
        <v>1.69269</v>
      </c>
      <c r="Q1594" s="12">
        <v>178</v>
      </c>
      <c r="R1594" s="12">
        <v>201601</v>
      </c>
      <c r="S1594" s="12">
        <v>124</v>
      </c>
      <c r="T1594" s="12" t="s">
        <v>88</v>
      </c>
      <c r="U1594" s="12" t="s">
        <v>5547</v>
      </c>
    </row>
    <row r="1595" spans="1:21">
      <c r="A1595" s="12">
        <v>69310</v>
      </c>
      <c r="B1595" s="12">
        <v>2</v>
      </c>
      <c r="C1595" s="12">
        <v>76.900000000000006</v>
      </c>
      <c r="D1595" s="12"/>
      <c r="E1595" s="12">
        <v>2</v>
      </c>
      <c r="F1595" s="12">
        <v>0</v>
      </c>
      <c r="G1595" s="12">
        <v>0</v>
      </c>
      <c r="H1595" s="12">
        <v>1</v>
      </c>
      <c r="I1595" s="12"/>
      <c r="J1595" s="12"/>
      <c r="K1595" s="12"/>
      <c r="L1595" s="12"/>
      <c r="M1595" s="12"/>
      <c r="N1595" s="12"/>
      <c r="O1595" s="12"/>
      <c r="P1595" s="12">
        <v>1.69269</v>
      </c>
      <c r="Q1595" s="12">
        <v>178</v>
      </c>
      <c r="R1595" s="12">
        <v>201601</v>
      </c>
      <c r="S1595" s="12">
        <v>124</v>
      </c>
      <c r="T1595" s="12" t="s">
        <v>88</v>
      </c>
      <c r="U1595" s="12" t="s">
        <v>5548</v>
      </c>
    </row>
    <row r="1596" spans="1:21">
      <c r="A1596" s="12">
        <v>69310</v>
      </c>
      <c r="B1596" s="12">
        <v>2</v>
      </c>
      <c r="C1596" s="12">
        <v>75.400000000000006</v>
      </c>
      <c r="D1596" s="12"/>
      <c r="E1596" s="12">
        <v>2</v>
      </c>
      <c r="F1596" s="12">
        <v>0</v>
      </c>
      <c r="G1596" s="12">
        <v>0</v>
      </c>
      <c r="H1596" s="12">
        <v>1</v>
      </c>
      <c r="I1596" s="12"/>
      <c r="J1596" s="12"/>
      <c r="K1596" s="12"/>
      <c r="L1596" s="12"/>
      <c r="M1596" s="12"/>
      <c r="N1596" s="12"/>
      <c r="O1596" s="12"/>
      <c r="P1596" s="12">
        <v>1.69269</v>
      </c>
      <c r="Q1596" s="12">
        <v>178</v>
      </c>
      <c r="R1596" s="12">
        <v>201601</v>
      </c>
      <c r="S1596" s="12">
        <v>124</v>
      </c>
      <c r="T1596" s="12" t="s">
        <v>88</v>
      </c>
      <c r="U1596" s="12" t="s">
        <v>5549</v>
      </c>
    </row>
    <row r="1597" spans="1:21">
      <c r="A1597" s="12">
        <v>69310</v>
      </c>
      <c r="B1597" s="12">
        <v>1</v>
      </c>
      <c r="C1597" s="12">
        <v>95.9</v>
      </c>
      <c r="D1597" s="12"/>
      <c r="E1597" s="12">
        <v>2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>
        <v>1.6640299999999999</v>
      </c>
      <c r="Q1597" s="12">
        <v>178</v>
      </c>
      <c r="R1597" s="12">
        <v>201601</v>
      </c>
      <c r="S1597" s="12">
        <v>124</v>
      </c>
      <c r="T1597" s="12" t="s">
        <v>88</v>
      </c>
      <c r="U1597" s="12" t="s">
        <v>5550</v>
      </c>
    </row>
    <row r="1598" spans="1:21">
      <c r="A1598" s="12">
        <v>69310</v>
      </c>
      <c r="B1598" s="12">
        <v>1</v>
      </c>
      <c r="C1598" s="12">
        <v>144</v>
      </c>
      <c r="D1598" s="12"/>
      <c r="E1598" s="12">
        <v>3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>
        <v>1.6640299999999999</v>
      </c>
      <c r="Q1598" s="12">
        <v>178</v>
      </c>
      <c r="R1598" s="12">
        <v>201601</v>
      </c>
      <c r="S1598" s="12">
        <v>124</v>
      </c>
      <c r="T1598" s="12" t="s">
        <v>88</v>
      </c>
      <c r="U1598" s="12" t="s">
        <v>5551</v>
      </c>
    </row>
    <row r="1599" spans="1:21">
      <c r="A1599" s="12">
        <v>69310</v>
      </c>
      <c r="B1599" s="12">
        <v>1</v>
      </c>
      <c r="C1599" s="12">
        <v>152.30000000000001</v>
      </c>
      <c r="D1599" s="12"/>
      <c r="E1599" s="12">
        <v>3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>
        <v>1.6640299999999999</v>
      </c>
      <c r="Q1599" s="12">
        <v>178</v>
      </c>
      <c r="R1599" s="12">
        <v>201601</v>
      </c>
      <c r="S1599" s="12">
        <v>124</v>
      </c>
      <c r="T1599" s="12" t="s">
        <v>88</v>
      </c>
      <c r="U1599" s="12" t="s">
        <v>5552</v>
      </c>
    </row>
    <row r="1600" spans="1:21">
      <c r="A1600" s="12">
        <v>69310</v>
      </c>
      <c r="B1600" s="12">
        <v>1</v>
      </c>
      <c r="C1600" s="12">
        <v>137.19999999999999</v>
      </c>
      <c r="D1600" s="12"/>
      <c r="E1600" s="12">
        <v>3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>
        <v>1.6640299999999999</v>
      </c>
      <c r="Q1600" s="12">
        <v>178</v>
      </c>
      <c r="R1600" s="12">
        <v>201601</v>
      </c>
      <c r="S1600" s="12">
        <v>124</v>
      </c>
      <c r="T1600" s="12" t="s">
        <v>88</v>
      </c>
      <c r="U1600" s="12" t="s">
        <v>5553</v>
      </c>
    </row>
    <row r="1601" spans="1:21">
      <c r="A1601" s="12">
        <v>69310</v>
      </c>
      <c r="B1601" s="12">
        <v>1</v>
      </c>
      <c r="C1601" s="12">
        <v>111.6</v>
      </c>
      <c r="D1601" s="12"/>
      <c r="E1601" s="12">
        <v>3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>
        <v>1.6640299999999999</v>
      </c>
      <c r="Q1601" s="12">
        <v>178</v>
      </c>
      <c r="R1601" s="12">
        <v>201601</v>
      </c>
      <c r="S1601" s="12">
        <v>124</v>
      </c>
      <c r="T1601" s="12" t="s">
        <v>88</v>
      </c>
      <c r="U1601" s="12" t="s">
        <v>5554</v>
      </c>
    </row>
    <row r="1602" spans="1:21">
      <c r="A1602" s="12">
        <v>69310</v>
      </c>
      <c r="B1602" s="12">
        <v>1</v>
      </c>
      <c r="C1602" s="12">
        <v>71.5</v>
      </c>
      <c r="D1602" s="12"/>
      <c r="E1602" s="12">
        <v>2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>
        <v>1.6640299999999999</v>
      </c>
      <c r="Q1602" s="12">
        <v>178</v>
      </c>
      <c r="R1602" s="12">
        <v>201601</v>
      </c>
      <c r="S1602" s="12">
        <v>124</v>
      </c>
      <c r="T1602" s="12" t="s">
        <v>88</v>
      </c>
      <c r="U1602" s="12" t="s">
        <v>5555</v>
      </c>
    </row>
    <row r="1603" spans="1:21">
      <c r="A1603" s="12">
        <v>69310</v>
      </c>
      <c r="B1603" s="12">
        <v>1</v>
      </c>
      <c r="C1603" s="12">
        <v>86.4</v>
      </c>
      <c r="D1603" s="12"/>
      <c r="E1603" s="12">
        <v>2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>
        <v>1.6640299999999999</v>
      </c>
      <c r="Q1603" s="12">
        <v>178</v>
      </c>
      <c r="R1603" s="12">
        <v>201601</v>
      </c>
      <c r="S1603" s="12">
        <v>124</v>
      </c>
      <c r="T1603" s="12" t="s">
        <v>88</v>
      </c>
      <c r="U1603" s="12" t="s">
        <v>5556</v>
      </c>
    </row>
    <row r="1604" spans="1:21">
      <c r="A1604" s="12">
        <v>69310</v>
      </c>
      <c r="B1604" s="12">
        <v>1</v>
      </c>
      <c r="C1604" s="12">
        <v>68.5</v>
      </c>
      <c r="D1604" s="12"/>
      <c r="E1604" s="12">
        <v>2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>
        <v>1.6640299999999999</v>
      </c>
      <c r="Q1604" s="12">
        <v>178</v>
      </c>
      <c r="R1604" s="12">
        <v>201601</v>
      </c>
      <c r="S1604" s="12">
        <v>124</v>
      </c>
      <c r="T1604" s="12" t="s">
        <v>88</v>
      </c>
      <c r="U1604" s="12" t="s">
        <v>5557</v>
      </c>
    </row>
    <row r="1605" spans="1:21">
      <c r="A1605" s="12">
        <v>69310</v>
      </c>
      <c r="B1605" s="12">
        <v>1</v>
      </c>
      <c r="C1605" s="12">
        <v>94</v>
      </c>
      <c r="D1605" s="12"/>
      <c r="E1605" s="12">
        <v>2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>
        <v>1.6640299999999999</v>
      </c>
      <c r="Q1605" s="12">
        <v>178</v>
      </c>
      <c r="R1605" s="12">
        <v>201601</v>
      </c>
      <c r="S1605" s="12">
        <v>124</v>
      </c>
      <c r="T1605" s="12" t="s">
        <v>88</v>
      </c>
      <c r="U1605" s="12" t="s">
        <v>5558</v>
      </c>
    </row>
    <row r="1606" spans="1:21">
      <c r="A1606" s="12">
        <v>69310</v>
      </c>
      <c r="B1606" s="12">
        <v>1</v>
      </c>
      <c r="C1606" s="12">
        <v>116.5</v>
      </c>
      <c r="D1606" s="12"/>
      <c r="E1606" s="12">
        <v>2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>
        <v>1.6640299999999999</v>
      </c>
      <c r="Q1606" s="12">
        <v>178</v>
      </c>
      <c r="R1606" s="12">
        <v>201601</v>
      </c>
      <c r="S1606" s="12">
        <v>124</v>
      </c>
      <c r="T1606" s="12" t="s">
        <v>88</v>
      </c>
      <c r="U1606" s="12" t="s">
        <v>5559</v>
      </c>
    </row>
    <row r="1607" spans="1:21">
      <c r="A1607" s="12">
        <v>69310</v>
      </c>
      <c r="B1607" s="12">
        <v>1</v>
      </c>
      <c r="C1607" s="12">
        <v>135.4</v>
      </c>
      <c r="D1607" s="12"/>
      <c r="E1607" s="12">
        <v>2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>
        <v>1.6640299999999999</v>
      </c>
      <c r="Q1607" s="12">
        <v>178</v>
      </c>
      <c r="R1607" s="12">
        <v>201601</v>
      </c>
      <c r="S1607" s="12">
        <v>124</v>
      </c>
      <c r="T1607" s="12" t="s">
        <v>88</v>
      </c>
      <c r="U1607" s="12" t="s">
        <v>5560</v>
      </c>
    </row>
    <row r="1608" spans="1:21">
      <c r="A1608" s="12">
        <v>69310</v>
      </c>
      <c r="B1608" s="12">
        <v>1</v>
      </c>
      <c r="C1608" s="12">
        <v>86.3</v>
      </c>
      <c r="D1608" s="12"/>
      <c r="E1608" s="12">
        <v>2</v>
      </c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>
        <v>1.6640299999999999</v>
      </c>
      <c r="Q1608" s="12">
        <v>178</v>
      </c>
      <c r="R1608" s="12">
        <v>201601</v>
      </c>
      <c r="S1608" s="12">
        <v>124</v>
      </c>
      <c r="T1608" s="12" t="s">
        <v>88</v>
      </c>
      <c r="U1608" s="12" t="s">
        <v>5561</v>
      </c>
    </row>
    <row r="1609" spans="1:21">
      <c r="A1609" s="12">
        <v>69310</v>
      </c>
      <c r="B1609" s="12">
        <v>1</v>
      </c>
      <c r="C1609" s="12">
        <v>87.9</v>
      </c>
      <c r="D1609" s="12"/>
      <c r="E1609" s="12">
        <v>2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>
        <v>1.6640299999999999</v>
      </c>
      <c r="Q1609" s="12">
        <v>178</v>
      </c>
      <c r="R1609" s="12">
        <v>201601</v>
      </c>
      <c r="S1609" s="12">
        <v>124</v>
      </c>
      <c r="T1609" s="12" t="s">
        <v>88</v>
      </c>
      <c r="U1609" s="12" t="s">
        <v>5562</v>
      </c>
    </row>
    <row r="1610" spans="1:21">
      <c r="A1610" s="12">
        <v>69310</v>
      </c>
      <c r="B1610" s="12">
        <v>1</v>
      </c>
      <c r="C1610" s="12">
        <v>85.4</v>
      </c>
      <c r="D1610" s="12"/>
      <c r="E1610" s="12">
        <v>2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>
        <v>1.6640299999999999</v>
      </c>
      <c r="Q1610" s="12">
        <v>178</v>
      </c>
      <c r="R1610" s="12">
        <v>201601</v>
      </c>
      <c r="S1610" s="12">
        <v>124</v>
      </c>
      <c r="T1610" s="12" t="s">
        <v>88</v>
      </c>
      <c r="U1610" s="12" t="s">
        <v>5563</v>
      </c>
    </row>
    <row r="1611" spans="1:21">
      <c r="A1611" s="12">
        <v>69310</v>
      </c>
      <c r="B1611" s="12">
        <v>1</v>
      </c>
      <c r="C1611" s="12">
        <v>70</v>
      </c>
      <c r="D1611" s="12"/>
      <c r="E1611" s="12">
        <v>2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>
        <v>1.6640299999999999</v>
      </c>
      <c r="Q1611" s="12">
        <v>178</v>
      </c>
      <c r="R1611" s="12">
        <v>201601</v>
      </c>
      <c r="S1611" s="12">
        <v>124</v>
      </c>
      <c r="T1611" s="12" t="s">
        <v>88</v>
      </c>
      <c r="U1611" s="12" t="s">
        <v>5564</v>
      </c>
    </row>
    <row r="1612" spans="1:21">
      <c r="A1612" s="12">
        <v>69310</v>
      </c>
      <c r="B1612" s="12">
        <v>1</v>
      </c>
      <c r="C1612" s="12">
        <v>79.5</v>
      </c>
      <c r="D1612" s="12"/>
      <c r="E1612" s="12">
        <v>2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>
        <v>1.6640299999999999</v>
      </c>
      <c r="Q1612" s="12">
        <v>178</v>
      </c>
      <c r="R1612" s="12">
        <v>201601</v>
      </c>
      <c r="S1612" s="12">
        <v>124</v>
      </c>
      <c r="T1612" s="12" t="s">
        <v>88</v>
      </c>
      <c r="U1612" s="12" t="s">
        <v>5565</v>
      </c>
    </row>
    <row r="1613" spans="1:21">
      <c r="A1613" s="12">
        <v>69310</v>
      </c>
      <c r="B1613" s="12">
        <v>1</v>
      </c>
      <c r="C1613" s="12">
        <v>98.6</v>
      </c>
      <c r="D1613" s="12"/>
      <c r="E1613" s="12">
        <v>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>
        <v>1.6640299999999999</v>
      </c>
      <c r="Q1613" s="12">
        <v>178</v>
      </c>
      <c r="R1613" s="12">
        <v>201601</v>
      </c>
      <c r="S1613" s="12">
        <v>124</v>
      </c>
      <c r="T1613" s="12" t="s">
        <v>88</v>
      </c>
      <c r="U1613" s="12" t="s">
        <v>5566</v>
      </c>
    </row>
    <row r="1614" spans="1:21">
      <c r="A1614" s="12">
        <v>69310</v>
      </c>
      <c r="B1614" s="12">
        <v>1</v>
      </c>
      <c r="C1614" s="12">
        <v>115.2</v>
      </c>
      <c r="D1614" s="12"/>
      <c r="E1614" s="12">
        <v>2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>
        <v>1.6640299999999999</v>
      </c>
      <c r="Q1614" s="12">
        <v>178</v>
      </c>
      <c r="R1614" s="12">
        <v>201601</v>
      </c>
      <c r="S1614" s="12">
        <v>124</v>
      </c>
      <c r="T1614" s="12" t="s">
        <v>88</v>
      </c>
      <c r="U1614" s="12" t="s">
        <v>5567</v>
      </c>
    </row>
    <row r="1615" spans="1:21">
      <c r="A1615" s="12">
        <v>69310</v>
      </c>
      <c r="B1615" s="12">
        <v>1</v>
      </c>
      <c r="C1615" s="12">
        <v>131.19999999999999</v>
      </c>
      <c r="D1615" s="12"/>
      <c r="E1615" s="12">
        <v>3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>
        <v>1.6640299999999999</v>
      </c>
      <c r="Q1615" s="12">
        <v>178</v>
      </c>
      <c r="R1615" s="12">
        <v>201601</v>
      </c>
      <c r="S1615" s="12">
        <v>124</v>
      </c>
      <c r="T1615" s="12" t="s">
        <v>88</v>
      </c>
      <c r="U1615" s="12" t="s">
        <v>5568</v>
      </c>
    </row>
    <row r="1616" spans="1:21">
      <c r="A1616" s="12">
        <v>69310</v>
      </c>
      <c r="B1616" s="12">
        <v>1</v>
      </c>
      <c r="C1616" s="12">
        <v>183</v>
      </c>
      <c r="D1616" s="12"/>
      <c r="E1616" s="12">
        <v>3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>
        <v>1.6640299999999999</v>
      </c>
      <c r="Q1616" s="12">
        <v>178</v>
      </c>
      <c r="R1616" s="12">
        <v>201601</v>
      </c>
      <c r="S1616" s="12">
        <v>124</v>
      </c>
      <c r="T1616" s="12" t="s">
        <v>88</v>
      </c>
      <c r="U1616" s="12" t="s">
        <v>5569</v>
      </c>
    </row>
    <row r="1617" spans="1:21">
      <c r="A1617" s="12">
        <v>68570</v>
      </c>
      <c r="B1617" s="12">
        <v>1</v>
      </c>
      <c r="C1617" s="12"/>
      <c r="D1617" s="12">
        <v>100</v>
      </c>
      <c r="E1617" s="12">
        <v>1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>
        <v>1</v>
      </c>
      <c r="Q1617" s="12">
        <v>178</v>
      </c>
      <c r="R1617" s="12">
        <v>201601</v>
      </c>
      <c r="S1617" s="12">
        <v>121</v>
      </c>
      <c r="T1617" s="12" t="s">
        <v>57</v>
      </c>
      <c r="U1617" s="12" t="s">
        <v>5570</v>
      </c>
    </row>
    <row r="1618" spans="1:21">
      <c r="A1618" s="12">
        <v>68570</v>
      </c>
      <c r="B1618" s="12">
        <v>1</v>
      </c>
      <c r="C1618" s="12"/>
      <c r="D1618" s="12">
        <v>108</v>
      </c>
      <c r="E1618" s="12">
        <v>1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>
        <v>1</v>
      </c>
      <c r="Q1618" s="12">
        <v>178</v>
      </c>
      <c r="R1618" s="12">
        <v>201601</v>
      </c>
      <c r="S1618" s="12">
        <v>121</v>
      </c>
      <c r="T1618" s="12" t="s">
        <v>57</v>
      </c>
      <c r="U1618" s="12" t="s">
        <v>5571</v>
      </c>
    </row>
    <row r="1619" spans="1:21">
      <c r="A1619" s="12">
        <v>68570</v>
      </c>
      <c r="B1619" s="12">
        <v>1</v>
      </c>
      <c r="C1619" s="12"/>
      <c r="D1619" s="12">
        <v>69</v>
      </c>
      <c r="E1619" s="12">
        <v>1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>
        <v>1</v>
      </c>
      <c r="Q1619" s="12">
        <v>178</v>
      </c>
      <c r="R1619" s="12">
        <v>201601</v>
      </c>
      <c r="S1619" s="12">
        <v>121</v>
      </c>
      <c r="T1619" s="12" t="s">
        <v>57</v>
      </c>
      <c r="U1619" s="12" t="s">
        <v>5572</v>
      </c>
    </row>
    <row r="1620" spans="1:21">
      <c r="A1620" s="12">
        <v>68570</v>
      </c>
      <c r="B1620" s="12">
        <v>1</v>
      </c>
      <c r="C1620" s="12"/>
      <c r="D1620" s="12">
        <v>55</v>
      </c>
      <c r="E1620" s="12">
        <v>1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>
        <v>1</v>
      </c>
      <c r="Q1620" s="12">
        <v>178</v>
      </c>
      <c r="R1620" s="12">
        <v>201601</v>
      </c>
      <c r="S1620" s="12">
        <v>121</v>
      </c>
      <c r="T1620" s="12" t="s">
        <v>57</v>
      </c>
      <c r="U1620" s="12" t="s">
        <v>5573</v>
      </c>
    </row>
    <row r="1621" spans="1:21">
      <c r="A1621" s="12">
        <v>68570</v>
      </c>
      <c r="B1621" s="12">
        <v>1</v>
      </c>
      <c r="C1621" s="12"/>
      <c r="D1621" s="12">
        <v>83</v>
      </c>
      <c r="E1621" s="12">
        <v>1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>
        <v>1</v>
      </c>
      <c r="Q1621" s="12">
        <v>178</v>
      </c>
      <c r="R1621" s="12">
        <v>201601</v>
      </c>
      <c r="S1621" s="12">
        <v>121</v>
      </c>
      <c r="T1621" s="12" t="s">
        <v>57</v>
      </c>
      <c r="U1621" s="12" t="s">
        <v>5574</v>
      </c>
    </row>
    <row r="1622" spans="1:21">
      <c r="A1622" s="12">
        <v>68570</v>
      </c>
      <c r="B1622" s="12">
        <v>1</v>
      </c>
      <c r="C1622" s="12"/>
      <c r="D1622" s="12">
        <v>97</v>
      </c>
      <c r="E1622" s="12">
        <v>1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>
        <v>1</v>
      </c>
      <c r="Q1622" s="12">
        <v>178</v>
      </c>
      <c r="R1622" s="12">
        <v>201601</v>
      </c>
      <c r="S1622" s="12">
        <v>121</v>
      </c>
      <c r="T1622" s="12" t="s">
        <v>57</v>
      </c>
      <c r="U1622" s="12" t="s">
        <v>5575</v>
      </c>
    </row>
    <row r="1623" spans="1:21">
      <c r="A1623" s="12">
        <v>68570</v>
      </c>
      <c r="B1623" s="12">
        <v>1</v>
      </c>
      <c r="C1623" s="12"/>
      <c r="D1623" s="12">
        <v>95</v>
      </c>
      <c r="E1623" s="12">
        <v>1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>
        <v>1</v>
      </c>
      <c r="Q1623" s="12">
        <v>178</v>
      </c>
      <c r="R1623" s="12">
        <v>201601</v>
      </c>
      <c r="S1623" s="12">
        <v>121</v>
      </c>
      <c r="T1623" s="12" t="s">
        <v>57</v>
      </c>
      <c r="U1623" s="12" t="s">
        <v>5576</v>
      </c>
    </row>
    <row r="1624" spans="1:21">
      <c r="A1624" s="12">
        <v>68570</v>
      </c>
      <c r="B1624" s="12">
        <v>1</v>
      </c>
      <c r="C1624" s="12"/>
      <c r="D1624" s="12">
        <v>90</v>
      </c>
      <c r="E1624" s="12">
        <v>1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>
        <v>1</v>
      </c>
      <c r="Q1624" s="12">
        <v>178</v>
      </c>
      <c r="R1624" s="12">
        <v>201601</v>
      </c>
      <c r="S1624" s="12">
        <v>121</v>
      </c>
      <c r="T1624" s="12" t="s">
        <v>57</v>
      </c>
      <c r="U1624" s="12" t="s">
        <v>5577</v>
      </c>
    </row>
    <row r="1625" spans="1:21">
      <c r="A1625" s="12">
        <v>68570</v>
      </c>
      <c r="B1625" s="12">
        <v>1</v>
      </c>
      <c r="C1625" s="12"/>
      <c r="D1625" s="12">
        <v>93</v>
      </c>
      <c r="E1625" s="12">
        <v>1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>
        <v>1</v>
      </c>
      <c r="Q1625" s="12">
        <v>178</v>
      </c>
      <c r="R1625" s="12">
        <v>201601</v>
      </c>
      <c r="S1625" s="12">
        <v>121</v>
      </c>
      <c r="T1625" s="12" t="s">
        <v>57</v>
      </c>
      <c r="U1625" s="12" t="s">
        <v>5578</v>
      </c>
    </row>
    <row r="1626" spans="1:21">
      <c r="A1626" s="12">
        <v>68570</v>
      </c>
      <c r="B1626" s="12">
        <v>1</v>
      </c>
      <c r="C1626" s="12"/>
      <c r="D1626" s="12">
        <v>73</v>
      </c>
      <c r="E1626" s="12">
        <v>1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>
        <v>1</v>
      </c>
      <c r="Q1626" s="12">
        <v>178</v>
      </c>
      <c r="R1626" s="12">
        <v>201601</v>
      </c>
      <c r="S1626" s="12">
        <v>121</v>
      </c>
      <c r="T1626" s="12" t="s">
        <v>57</v>
      </c>
      <c r="U1626" s="12" t="s">
        <v>5579</v>
      </c>
    </row>
    <row r="1627" spans="1:21">
      <c r="A1627" s="12">
        <v>68570</v>
      </c>
      <c r="B1627" s="12">
        <v>1</v>
      </c>
      <c r="C1627" s="12"/>
      <c r="D1627" s="12">
        <v>98</v>
      </c>
      <c r="E1627" s="12">
        <v>1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>
        <v>1</v>
      </c>
      <c r="Q1627" s="12">
        <v>178</v>
      </c>
      <c r="R1627" s="12">
        <v>201601</v>
      </c>
      <c r="S1627" s="12">
        <v>121</v>
      </c>
      <c r="T1627" s="12" t="s">
        <v>57</v>
      </c>
      <c r="U1627" s="12" t="s">
        <v>5580</v>
      </c>
    </row>
    <row r="1628" spans="1:21">
      <c r="A1628" s="12">
        <v>68570</v>
      </c>
      <c r="B1628" s="12">
        <v>1</v>
      </c>
      <c r="C1628" s="12"/>
      <c r="D1628" s="12">
        <v>103</v>
      </c>
      <c r="E1628" s="12">
        <v>1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>
        <v>1</v>
      </c>
      <c r="Q1628" s="12">
        <v>178</v>
      </c>
      <c r="R1628" s="12">
        <v>201601</v>
      </c>
      <c r="S1628" s="12">
        <v>121</v>
      </c>
      <c r="T1628" s="12" t="s">
        <v>57</v>
      </c>
      <c r="U1628" s="12" t="s">
        <v>5581</v>
      </c>
    </row>
    <row r="1629" spans="1:21">
      <c r="A1629" s="12">
        <v>68570</v>
      </c>
      <c r="B1629" s="12">
        <v>1</v>
      </c>
      <c r="C1629" s="12"/>
      <c r="D1629" s="12">
        <v>101</v>
      </c>
      <c r="E1629" s="12">
        <v>1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>
        <v>1</v>
      </c>
      <c r="Q1629" s="12">
        <v>178</v>
      </c>
      <c r="R1629" s="12">
        <v>201601</v>
      </c>
      <c r="S1629" s="12">
        <v>121</v>
      </c>
      <c r="T1629" s="12" t="s">
        <v>57</v>
      </c>
      <c r="U1629" s="12" t="s">
        <v>5582</v>
      </c>
    </row>
    <row r="1630" spans="1:21">
      <c r="A1630" s="12">
        <v>68570</v>
      </c>
      <c r="B1630" s="12">
        <v>1</v>
      </c>
      <c r="C1630" s="12"/>
      <c r="D1630" s="12">
        <v>118</v>
      </c>
      <c r="E1630" s="12">
        <v>3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>
        <v>1</v>
      </c>
      <c r="Q1630" s="12">
        <v>178</v>
      </c>
      <c r="R1630" s="12">
        <v>201601</v>
      </c>
      <c r="S1630" s="12">
        <v>121</v>
      </c>
      <c r="T1630" s="12" t="s">
        <v>57</v>
      </c>
      <c r="U1630" s="12" t="s">
        <v>5583</v>
      </c>
    </row>
    <row r="1631" spans="1:21">
      <c r="A1631" s="12">
        <v>68570</v>
      </c>
      <c r="B1631" s="12">
        <v>1</v>
      </c>
      <c r="C1631" s="12"/>
      <c r="D1631" s="12">
        <v>98</v>
      </c>
      <c r="E1631" s="12">
        <v>3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1</v>
      </c>
      <c r="Q1631" s="12">
        <v>178</v>
      </c>
      <c r="R1631" s="12">
        <v>201601</v>
      </c>
      <c r="S1631" s="12">
        <v>121</v>
      </c>
      <c r="T1631" s="12" t="s">
        <v>57</v>
      </c>
      <c r="U1631" s="12" t="s">
        <v>5584</v>
      </c>
    </row>
    <row r="1632" spans="1:21">
      <c r="A1632" s="12">
        <v>68570</v>
      </c>
      <c r="B1632" s="12">
        <v>1</v>
      </c>
      <c r="C1632" s="12"/>
      <c r="D1632" s="12">
        <v>116</v>
      </c>
      <c r="E1632" s="12">
        <v>3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>
        <v>1</v>
      </c>
      <c r="Q1632" s="12">
        <v>178</v>
      </c>
      <c r="R1632" s="12">
        <v>201601</v>
      </c>
      <c r="S1632" s="12">
        <v>121</v>
      </c>
      <c r="T1632" s="12" t="s">
        <v>57</v>
      </c>
      <c r="U1632" s="12" t="s">
        <v>5585</v>
      </c>
    </row>
    <row r="1633" spans="1:21">
      <c r="A1633" s="12">
        <v>68570</v>
      </c>
      <c r="B1633" s="12">
        <v>1</v>
      </c>
      <c r="C1633" s="12"/>
      <c r="D1633" s="12">
        <v>131</v>
      </c>
      <c r="E1633" s="12">
        <v>3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>
        <v>1</v>
      </c>
      <c r="Q1633" s="12">
        <v>178</v>
      </c>
      <c r="R1633" s="12">
        <v>201601</v>
      </c>
      <c r="S1633" s="12">
        <v>121</v>
      </c>
      <c r="T1633" s="12" t="s">
        <v>57</v>
      </c>
      <c r="U1633" s="12" t="s">
        <v>5586</v>
      </c>
    </row>
    <row r="1634" spans="1:21">
      <c r="A1634" s="12">
        <v>68570</v>
      </c>
      <c r="B1634" s="12">
        <v>1</v>
      </c>
      <c r="C1634" s="12"/>
      <c r="D1634" s="12">
        <v>124</v>
      </c>
      <c r="E1634" s="12">
        <v>3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>
        <v>1</v>
      </c>
      <c r="Q1634" s="12">
        <v>178</v>
      </c>
      <c r="R1634" s="12">
        <v>201601</v>
      </c>
      <c r="S1634" s="12">
        <v>121</v>
      </c>
      <c r="T1634" s="12" t="s">
        <v>57</v>
      </c>
      <c r="U1634" s="12" t="s">
        <v>5587</v>
      </c>
    </row>
    <row r="1635" spans="1:21">
      <c r="A1635" s="12">
        <v>69310</v>
      </c>
      <c r="B1635" s="12">
        <v>1</v>
      </c>
      <c r="C1635" s="12">
        <v>143</v>
      </c>
      <c r="D1635" s="12"/>
      <c r="E1635" s="12">
        <v>3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>
        <v>1.6640299999999999</v>
      </c>
      <c r="Q1635" s="12">
        <v>178</v>
      </c>
      <c r="R1635" s="12">
        <v>201601</v>
      </c>
      <c r="S1635" s="12">
        <v>124</v>
      </c>
      <c r="T1635" s="12" t="s">
        <v>88</v>
      </c>
      <c r="U1635" s="12" t="s">
        <v>5588</v>
      </c>
    </row>
    <row r="1636" spans="1:21">
      <c r="A1636" s="12">
        <v>69310</v>
      </c>
      <c r="B1636" s="12">
        <v>1</v>
      </c>
      <c r="C1636" s="12">
        <v>144</v>
      </c>
      <c r="D1636" s="12"/>
      <c r="E1636" s="12">
        <v>3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>
        <v>1.6640299999999999</v>
      </c>
      <c r="Q1636" s="12">
        <v>178</v>
      </c>
      <c r="R1636" s="12">
        <v>201601</v>
      </c>
      <c r="S1636" s="12">
        <v>124</v>
      </c>
      <c r="T1636" s="12" t="s">
        <v>88</v>
      </c>
      <c r="U1636" s="12" t="s">
        <v>5589</v>
      </c>
    </row>
    <row r="1637" spans="1:21">
      <c r="A1637" s="12">
        <v>69310</v>
      </c>
      <c r="B1637" s="12">
        <v>1</v>
      </c>
      <c r="C1637" s="12">
        <v>104.6</v>
      </c>
      <c r="D1637" s="12"/>
      <c r="E1637" s="12">
        <v>2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>
        <v>1.6640299999999999</v>
      </c>
      <c r="Q1637" s="12">
        <v>178</v>
      </c>
      <c r="R1637" s="12">
        <v>201601</v>
      </c>
      <c r="S1637" s="12">
        <v>124</v>
      </c>
      <c r="T1637" s="12" t="s">
        <v>88</v>
      </c>
      <c r="U1637" s="12" t="s">
        <v>5590</v>
      </c>
    </row>
    <row r="1638" spans="1:21">
      <c r="A1638" s="12">
        <v>69310</v>
      </c>
      <c r="B1638" s="12">
        <v>1</v>
      </c>
      <c r="C1638" s="12">
        <v>81.099999999999994</v>
      </c>
      <c r="D1638" s="12"/>
      <c r="E1638" s="12">
        <v>2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>
        <v>1.6640299999999999</v>
      </c>
      <c r="Q1638" s="12">
        <v>178</v>
      </c>
      <c r="R1638" s="12">
        <v>201601</v>
      </c>
      <c r="S1638" s="12">
        <v>124</v>
      </c>
      <c r="T1638" s="12" t="s">
        <v>88</v>
      </c>
      <c r="U1638" s="12" t="s">
        <v>5591</v>
      </c>
    </row>
    <row r="1639" spans="1:21">
      <c r="A1639" s="12">
        <v>69310</v>
      </c>
      <c r="B1639" s="12">
        <v>1</v>
      </c>
      <c r="C1639" s="12">
        <v>114.5</v>
      </c>
      <c r="D1639" s="12"/>
      <c r="E1639" s="12">
        <v>2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>
        <v>1.6640299999999999</v>
      </c>
      <c r="Q1639" s="12">
        <v>178</v>
      </c>
      <c r="R1639" s="12">
        <v>201601</v>
      </c>
      <c r="S1639" s="12">
        <v>124</v>
      </c>
      <c r="T1639" s="12" t="s">
        <v>88</v>
      </c>
      <c r="U1639" s="12" t="s">
        <v>5592</v>
      </c>
    </row>
    <row r="1640" spans="1:21">
      <c r="A1640" s="12">
        <v>69310</v>
      </c>
      <c r="B1640" s="12">
        <v>1</v>
      </c>
      <c r="C1640" s="12">
        <v>108</v>
      </c>
      <c r="D1640" s="12"/>
      <c r="E1640" s="12">
        <v>2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>
        <v>1.6640299999999999</v>
      </c>
      <c r="Q1640" s="12">
        <v>178</v>
      </c>
      <c r="R1640" s="12">
        <v>201601</v>
      </c>
      <c r="S1640" s="12">
        <v>124</v>
      </c>
      <c r="T1640" s="12" t="s">
        <v>88</v>
      </c>
      <c r="U1640" s="12" t="s">
        <v>5593</v>
      </c>
    </row>
    <row r="1641" spans="1:21">
      <c r="A1641" s="12">
        <v>69310</v>
      </c>
      <c r="B1641" s="12">
        <v>1</v>
      </c>
      <c r="C1641" s="12">
        <v>92.3</v>
      </c>
      <c r="D1641" s="12"/>
      <c r="E1641" s="12">
        <v>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>
        <v>1.6640299999999999</v>
      </c>
      <c r="Q1641" s="12">
        <v>178</v>
      </c>
      <c r="R1641" s="12">
        <v>201601</v>
      </c>
      <c r="S1641" s="12">
        <v>124</v>
      </c>
      <c r="T1641" s="12" t="s">
        <v>88</v>
      </c>
      <c r="U1641" s="12" t="s">
        <v>5594</v>
      </c>
    </row>
    <row r="1642" spans="1:21">
      <c r="A1642" s="12">
        <v>69310</v>
      </c>
      <c r="B1642" s="12">
        <v>1</v>
      </c>
      <c r="C1642" s="12">
        <v>118.6</v>
      </c>
      <c r="D1642" s="12"/>
      <c r="E1642" s="12">
        <v>2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>
        <v>1.6640299999999999</v>
      </c>
      <c r="Q1642" s="12">
        <v>178</v>
      </c>
      <c r="R1642" s="12">
        <v>201601</v>
      </c>
      <c r="S1642" s="12">
        <v>124</v>
      </c>
      <c r="T1642" s="12" t="s">
        <v>88</v>
      </c>
      <c r="U1642" s="12" t="s">
        <v>5595</v>
      </c>
    </row>
    <row r="1643" spans="1:21">
      <c r="A1643" s="12">
        <v>69310</v>
      </c>
      <c r="B1643" s="12">
        <v>1</v>
      </c>
      <c r="C1643" s="12">
        <v>109.2</v>
      </c>
      <c r="D1643" s="12"/>
      <c r="E1643" s="12">
        <v>2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>
        <v>1.6640299999999999</v>
      </c>
      <c r="Q1643" s="12">
        <v>178</v>
      </c>
      <c r="R1643" s="12">
        <v>201601</v>
      </c>
      <c r="S1643" s="12">
        <v>124</v>
      </c>
      <c r="T1643" s="12" t="s">
        <v>88</v>
      </c>
      <c r="U1643" s="12" t="s">
        <v>5596</v>
      </c>
    </row>
    <row r="1644" spans="1:21">
      <c r="A1644" s="12">
        <v>69310</v>
      </c>
      <c r="B1644" s="12">
        <v>1</v>
      </c>
      <c r="C1644" s="12">
        <v>113</v>
      </c>
      <c r="D1644" s="12"/>
      <c r="E1644" s="12">
        <v>2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>
        <v>1.6640299999999999</v>
      </c>
      <c r="Q1644" s="12">
        <v>178</v>
      </c>
      <c r="R1644" s="12">
        <v>201601</v>
      </c>
      <c r="S1644" s="12">
        <v>124</v>
      </c>
      <c r="T1644" s="12" t="s">
        <v>88</v>
      </c>
      <c r="U1644" s="12" t="s">
        <v>5597</v>
      </c>
    </row>
    <row r="1645" spans="1:21">
      <c r="A1645" s="12">
        <v>69310</v>
      </c>
      <c r="B1645" s="12">
        <v>1</v>
      </c>
      <c r="C1645" s="12">
        <v>82</v>
      </c>
      <c r="D1645" s="12"/>
      <c r="E1645" s="12">
        <v>2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>
        <v>1.6640299999999999</v>
      </c>
      <c r="Q1645" s="12">
        <v>178</v>
      </c>
      <c r="R1645" s="12">
        <v>201601</v>
      </c>
      <c r="S1645" s="12">
        <v>124</v>
      </c>
      <c r="T1645" s="12" t="s">
        <v>88</v>
      </c>
      <c r="U1645" s="12" t="s">
        <v>5598</v>
      </c>
    </row>
    <row r="1646" spans="1:21">
      <c r="A1646" s="12">
        <v>69310</v>
      </c>
      <c r="B1646" s="12">
        <v>1</v>
      </c>
      <c r="C1646" s="12">
        <v>111.8</v>
      </c>
      <c r="D1646" s="12"/>
      <c r="E1646" s="12">
        <v>2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>
        <v>1.6640299999999999</v>
      </c>
      <c r="Q1646" s="12">
        <v>178</v>
      </c>
      <c r="R1646" s="12">
        <v>201601</v>
      </c>
      <c r="S1646" s="12">
        <v>124</v>
      </c>
      <c r="T1646" s="12" t="s">
        <v>88</v>
      </c>
      <c r="U1646" s="12" t="s">
        <v>5599</v>
      </c>
    </row>
    <row r="1647" spans="1:21">
      <c r="A1647" s="12">
        <v>69310</v>
      </c>
      <c r="B1647" s="12">
        <v>1</v>
      </c>
      <c r="C1647" s="12">
        <v>128</v>
      </c>
      <c r="D1647" s="12"/>
      <c r="E1647" s="12">
        <v>3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>
        <v>1.6640299999999999</v>
      </c>
      <c r="Q1647" s="12">
        <v>178</v>
      </c>
      <c r="R1647" s="12">
        <v>201601</v>
      </c>
      <c r="S1647" s="12">
        <v>124</v>
      </c>
      <c r="T1647" s="12" t="s">
        <v>88</v>
      </c>
      <c r="U1647" s="12" t="s">
        <v>5600</v>
      </c>
    </row>
    <row r="1648" spans="1:21">
      <c r="A1648" s="12">
        <v>69310</v>
      </c>
      <c r="B1648" s="12">
        <v>1</v>
      </c>
      <c r="C1648" s="12">
        <v>132.9</v>
      </c>
      <c r="D1648" s="12"/>
      <c r="E1648" s="12">
        <v>3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>
        <v>1.6640299999999999</v>
      </c>
      <c r="Q1648" s="12">
        <v>178</v>
      </c>
      <c r="R1648" s="12">
        <v>201601</v>
      </c>
      <c r="S1648" s="12">
        <v>124</v>
      </c>
      <c r="T1648" s="12" t="s">
        <v>88</v>
      </c>
      <c r="U1648" s="12" t="s">
        <v>5601</v>
      </c>
    </row>
    <row r="1649" spans="1:21">
      <c r="A1649" s="12">
        <v>69310</v>
      </c>
      <c r="B1649" s="12">
        <v>1</v>
      </c>
      <c r="C1649" s="12">
        <v>119.2</v>
      </c>
      <c r="D1649" s="12"/>
      <c r="E1649" s="12">
        <v>3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>
        <v>1.6640299999999999</v>
      </c>
      <c r="Q1649" s="12">
        <v>178</v>
      </c>
      <c r="R1649" s="12">
        <v>201601</v>
      </c>
      <c r="S1649" s="12">
        <v>124</v>
      </c>
      <c r="T1649" s="12" t="s">
        <v>88</v>
      </c>
      <c r="U1649" s="12" t="s">
        <v>5602</v>
      </c>
    </row>
    <row r="1650" spans="1:21">
      <c r="A1650" s="12">
        <v>69310</v>
      </c>
      <c r="B1650" s="12">
        <v>1</v>
      </c>
      <c r="C1650" s="12">
        <v>128.19999999999999</v>
      </c>
      <c r="D1650" s="12"/>
      <c r="E1650" s="12">
        <v>3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>
        <v>1.6640299999999999</v>
      </c>
      <c r="Q1650" s="12">
        <v>178</v>
      </c>
      <c r="R1650" s="12">
        <v>201601</v>
      </c>
      <c r="S1650" s="12">
        <v>124</v>
      </c>
      <c r="T1650" s="12" t="s">
        <v>88</v>
      </c>
      <c r="U1650" s="12" t="s">
        <v>5603</v>
      </c>
    </row>
    <row r="1651" spans="1:21">
      <c r="A1651" s="12">
        <v>69310</v>
      </c>
      <c r="B1651" s="12">
        <v>1</v>
      </c>
      <c r="C1651" s="12">
        <v>118</v>
      </c>
      <c r="D1651" s="12"/>
      <c r="E1651" s="12">
        <v>2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>
        <v>1.6640299999999999</v>
      </c>
      <c r="Q1651" s="12">
        <v>178</v>
      </c>
      <c r="R1651" s="12">
        <v>201601</v>
      </c>
      <c r="S1651" s="12">
        <v>124</v>
      </c>
      <c r="T1651" s="12" t="s">
        <v>88</v>
      </c>
      <c r="U1651" s="12" t="s">
        <v>5604</v>
      </c>
    </row>
    <row r="1652" spans="1:21">
      <c r="A1652" s="12">
        <v>69310</v>
      </c>
      <c r="B1652" s="12">
        <v>1</v>
      </c>
      <c r="C1652" s="12">
        <v>66.2</v>
      </c>
      <c r="D1652" s="12"/>
      <c r="E1652" s="12">
        <v>2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>
        <v>1.6640299999999999</v>
      </c>
      <c r="Q1652" s="12">
        <v>178</v>
      </c>
      <c r="R1652" s="12">
        <v>201601</v>
      </c>
      <c r="S1652" s="12">
        <v>124</v>
      </c>
      <c r="T1652" s="12" t="s">
        <v>88</v>
      </c>
      <c r="U1652" s="12" t="s">
        <v>5605</v>
      </c>
    </row>
    <row r="1653" spans="1:21">
      <c r="A1653" s="12">
        <v>69310</v>
      </c>
      <c r="B1653" s="12">
        <v>1</v>
      </c>
      <c r="C1653" s="12">
        <v>75.900000000000006</v>
      </c>
      <c r="D1653" s="12"/>
      <c r="E1653" s="12">
        <v>2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>
        <v>1.6640299999999999</v>
      </c>
      <c r="Q1653" s="12">
        <v>178</v>
      </c>
      <c r="R1653" s="12">
        <v>201601</v>
      </c>
      <c r="S1653" s="12">
        <v>124</v>
      </c>
      <c r="T1653" s="12" t="s">
        <v>88</v>
      </c>
      <c r="U1653" s="12" t="s">
        <v>5606</v>
      </c>
    </row>
    <row r="1654" spans="1:21">
      <c r="A1654" s="12">
        <v>69310</v>
      </c>
      <c r="B1654" s="12">
        <v>1</v>
      </c>
      <c r="C1654" s="12">
        <v>82.2</v>
      </c>
      <c r="D1654" s="12"/>
      <c r="E1654" s="12">
        <v>2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>
        <v>1.6640299999999999</v>
      </c>
      <c r="Q1654" s="12">
        <v>178</v>
      </c>
      <c r="R1654" s="12">
        <v>201601</v>
      </c>
      <c r="S1654" s="12">
        <v>124</v>
      </c>
      <c r="T1654" s="12" t="s">
        <v>88</v>
      </c>
      <c r="U1654" s="12" t="s">
        <v>5607</v>
      </c>
    </row>
    <row r="1655" spans="1:21">
      <c r="A1655" s="12">
        <v>69310</v>
      </c>
      <c r="B1655" s="12">
        <v>1</v>
      </c>
      <c r="C1655" s="12">
        <v>107</v>
      </c>
      <c r="D1655" s="12"/>
      <c r="E1655" s="12">
        <v>2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>
        <v>1.6640299999999999</v>
      </c>
      <c r="Q1655" s="12">
        <v>178</v>
      </c>
      <c r="R1655" s="12">
        <v>201601</v>
      </c>
      <c r="S1655" s="12">
        <v>124</v>
      </c>
      <c r="T1655" s="12" t="s">
        <v>88</v>
      </c>
      <c r="U1655" s="12" t="s">
        <v>5608</v>
      </c>
    </row>
    <row r="1656" spans="1:21">
      <c r="A1656" s="12">
        <v>69310</v>
      </c>
      <c r="B1656" s="12">
        <v>1</v>
      </c>
      <c r="C1656" s="12">
        <v>73.400000000000006</v>
      </c>
      <c r="D1656" s="12"/>
      <c r="E1656" s="12">
        <v>2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>
        <v>1.6640299999999999</v>
      </c>
      <c r="Q1656" s="12">
        <v>178</v>
      </c>
      <c r="R1656" s="12">
        <v>201601</v>
      </c>
      <c r="S1656" s="12">
        <v>124</v>
      </c>
      <c r="T1656" s="12" t="s">
        <v>88</v>
      </c>
      <c r="U1656" s="12" t="s">
        <v>5609</v>
      </c>
    </row>
    <row r="1657" spans="1:21">
      <c r="A1657" s="12">
        <v>69310</v>
      </c>
      <c r="B1657" s="12">
        <v>1</v>
      </c>
      <c r="C1657" s="12">
        <v>99.5</v>
      </c>
      <c r="D1657" s="12"/>
      <c r="E1657" s="12">
        <v>2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>
        <v>1.6640299999999999</v>
      </c>
      <c r="Q1657" s="12">
        <v>178</v>
      </c>
      <c r="R1657" s="12">
        <v>201601</v>
      </c>
      <c r="S1657" s="12">
        <v>124</v>
      </c>
      <c r="T1657" s="12" t="s">
        <v>88</v>
      </c>
      <c r="U1657" s="12" t="s">
        <v>5610</v>
      </c>
    </row>
    <row r="1658" spans="1:21">
      <c r="A1658" s="12">
        <v>69310</v>
      </c>
      <c r="B1658" s="12">
        <v>1</v>
      </c>
      <c r="C1658" s="12">
        <v>71</v>
      </c>
      <c r="D1658" s="12"/>
      <c r="E1658" s="12">
        <v>2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>
        <v>1.6640299999999999</v>
      </c>
      <c r="Q1658" s="12">
        <v>178</v>
      </c>
      <c r="R1658" s="12">
        <v>201601</v>
      </c>
      <c r="S1658" s="12">
        <v>124</v>
      </c>
      <c r="T1658" s="12" t="s">
        <v>88</v>
      </c>
      <c r="U1658" s="12" t="s">
        <v>5611</v>
      </c>
    </row>
    <row r="1659" spans="1:21">
      <c r="A1659" s="12">
        <v>69310</v>
      </c>
      <c r="B1659" s="12">
        <v>1</v>
      </c>
      <c r="C1659" s="12">
        <v>76.5</v>
      </c>
      <c r="D1659" s="12"/>
      <c r="E1659" s="12">
        <v>2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>
        <v>1.6640299999999999</v>
      </c>
      <c r="Q1659" s="12">
        <v>178</v>
      </c>
      <c r="R1659" s="12">
        <v>201601</v>
      </c>
      <c r="S1659" s="12">
        <v>124</v>
      </c>
      <c r="T1659" s="12" t="s">
        <v>88</v>
      </c>
      <c r="U1659" s="12" t="s">
        <v>5612</v>
      </c>
    </row>
    <row r="1660" spans="1:21">
      <c r="A1660" s="12">
        <v>69310</v>
      </c>
      <c r="B1660" s="12">
        <v>1</v>
      </c>
      <c r="C1660" s="12">
        <v>80.5</v>
      </c>
      <c r="D1660" s="12"/>
      <c r="E1660" s="12">
        <v>2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>
        <v>1.6640299999999999</v>
      </c>
      <c r="Q1660" s="12">
        <v>178</v>
      </c>
      <c r="R1660" s="12">
        <v>201601</v>
      </c>
      <c r="S1660" s="12">
        <v>124</v>
      </c>
      <c r="T1660" s="12" t="s">
        <v>88</v>
      </c>
      <c r="U1660" s="12" t="s">
        <v>5613</v>
      </c>
    </row>
    <row r="1661" spans="1:21">
      <c r="A1661" s="12">
        <v>69310</v>
      </c>
      <c r="B1661" s="12">
        <v>1</v>
      </c>
      <c r="C1661" s="12">
        <v>81.2</v>
      </c>
      <c r="D1661" s="12"/>
      <c r="E1661" s="12">
        <v>2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>
        <v>1.6640299999999999</v>
      </c>
      <c r="Q1661" s="12">
        <v>178</v>
      </c>
      <c r="R1661" s="12">
        <v>201601</v>
      </c>
      <c r="S1661" s="12">
        <v>124</v>
      </c>
      <c r="T1661" s="12" t="s">
        <v>88</v>
      </c>
      <c r="U1661" s="12" t="s">
        <v>5614</v>
      </c>
    </row>
    <row r="1662" spans="1:21">
      <c r="A1662" s="12">
        <v>69310</v>
      </c>
      <c r="B1662" s="12">
        <v>1</v>
      </c>
      <c r="C1662" s="12">
        <v>82.9</v>
      </c>
      <c r="D1662" s="12"/>
      <c r="E1662" s="12">
        <v>2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>
        <v>1.6640299999999999</v>
      </c>
      <c r="Q1662" s="12">
        <v>178</v>
      </c>
      <c r="R1662" s="12">
        <v>201601</v>
      </c>
      <c r="S1662" s="12">
        <v>124</v>
      </c>
      <c r="T1662" s="12" t="s">
        <v>88</v>
      </c>
      <c r="U1662" s="12" t="s">
        <v>5615</v>
      </c>
    </row>
    <row r="1663" spans="1:21">
      <c r="A1663" s="12">
        <v>69310</v>
      </c>
      <c r="B1663" s="12">
        <v>1</v>
      </c>
      <c r="C1663" s="12">
        <v>81</v>
      </c>
      <c r="D1663" s="12"/>
      <c r="E1663" s="12">
        <v>2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>
        <v>1.6640299999999999</v>
      </c>
      <c r="Q1663" s="12">
        <v>178</v>
      </c>
      <c r="R1663" s="12">
        <v>201601</v>
      </c>
      <c r="S1663" s="12">
        <v>124</v>
      </c>
      <c r="T1663" s="12" t="s">
        <v>88</v>
      </c>
      <c r="U1663" s="12" t="s">
        <v>5616</v>
      </c>
    </row>
    <row r="1664" spans="1:21">
      <c r="A1664" s="12">
        <v>69310</v>
      </c>
      <c r="B1664" s="12">
        <v>1</v>
      </c>
      <c r="C1664" s="12">
        <v>79</v>
      </c>
      <c r="D1664" s="12"/>
      <c r="E1664" s="12">
        <v>2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>
        <v>1.6640299999999999</v>
      </c>
      <c r="Q1664" s="12">
        <v>178</v>
      </c>
      <c r="R1664" s="12">
        <v>201601</v>
      </c>
      <c r="S1664" s="12">
        <v>124</v>
      </c>
      <c r="T1664" s="12" t="s">
        <v>88</v>
      </c>
      <c r="U1664" s="12" t="s">
        <v>5617</v>
      </c>
    </row>
    <row r="1665" spans="1:21">
      <c r="A1665" s="12">
        <v>68550</v>
      </c>
      <c r="B1665" s="12">
        <v>1</v>
      </c>
      <c r="C1665" s="12"/>
      <c r="D1665" s="12">
        <v>134.4</v>
      </c>
      <c r="E1665" s="12">
        <v>1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>
        <v>1</v>
      </c>
      <c r="Q1665" s="12">
        <v>178</v>
      </c>
      <c r="R1665" s="12">
        <v>201601</v>
      </c>
      <c r="S1665" s="12">
        <v>124</v>
      </c>
      <c r="T1665" s="12" t="s">
        <v>88</v>
      </c>
      <c r="U1665" s="12" t="s">
        <v>5618</v>
      </c>
    </row>
    <row r="1666" spans="1:21">
      <c r="A1666" s="12">
        <v>68550</v>
      </c>
      <c r="B1666" s="12">
        <v>1</v>
      </c>
      <c r="C1666" s="12"/>
      <c r="D1666" s="12">
        <v>187</v>
      </c>
      <c r="E1666" s="12">
        <v>4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>
        <v>1</v>
      </c>
      <c r="Q1666" s="12">
        <v>178</v>
      </c>
      <c r="R1666" s="12">
        <v>201601</v>
      </c>
      <c r="S1666" s="12">
        <v>124</v>
      </c>
      <c r="T1666" s="12" t="s">
        <v>88</v>
      </c>
      <c r="U1666" s="12" t="s">
        <v>5619</v>
      </c>
    </row>
    <row r="1667" spans="1:21">
      <c r="A1667" s="12">
        <v>68550</v>
      </c>
      <c r="B1667" s="12">
        <v>1</v>
      </c>
      <c r="C1667" s="12"/>
      <c r="D1667" s="12">
        <v>137</v>
      </c>
      <c r="E1667" s="12">
        <v>3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>
        <v>1</v>
      </c>
      <c r="Q1667" s="12">
        <v>178</v>
      </c>
      <c r="R1667" s="12">
        <v>201601</v>
      </c>
      <c r="S1667" s="12">
        <v>124</v>
      </c>
      <c r="T1667" s="12" t="s">
        <v>88</v>
      </c>
      <c r="U1667" s="12" t="s">
        <v>5620</v>
      </c>
    </row>
    <row r="1668" spans="1:21">
      <c r="A1668" s="12">
        <v>68550</v>
      </c>
      <c r="B1668" s="12">
        <v>1</v>
      </c>
      <c r="C1668" s="12"/>
      <c r="D1668" s="12">
        <v>155</v>
      </c>
      <c r="E1668" s="12">
        <v>3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>
        <v>1</v>
      </c>
      <c r="Q1668" s="12">
        <v>178</v>
      </c>
      <c r="R1668" s="12">
        <v>201601</v>
      </c>
      <c r="S1668" s="12">
        <v>124</v>
      </c>
      <c r="T1668" s="12" t="s">
        <v>88</v>
      </c>
      <c r="U1668" s="12" t="s">
        <v>5621</v>
      </c>
    </row>
    <row r="1669" spans="1:21">
      <c r="A1669" s="12">
        <v>68550</v>
      </c>
      <c r="B1669" s="12">
        <v>1</v>
      </c>
      <c r="C1669" s="12"/>
      <c r="D1669" s="12">
        <v>108.7</v>
      </c>
      <c r="E1669" s="12">
        <v>3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>
        <v>1</v>
      </c>
      <c r="Q1669" s="12">
        <v>178</v>
      </c>
      <c r="R1669" s="12">
        <v>201601</v>
      </c>
      <c r="S1669" s="12">
        <v>124</v>
      </c>
      <c r="T1669" s="12" t="s">
        <v>88</v>
      </c>
      <c r="U1669" s="12" t="s">
        <v>5622</v>
      </c>
    </row>
    <row r="1670" spans="1:21">
      <c r="A1670" s="12">
        <v>68550</v>
      </c>
      <c r="B1670" s="12">
        <v>1</v>
      </c>
      <c r="C1670" s="12"/>
      <c r="D1670" s="12">
        <v>127</v>
      </c>
      <c r="E1670" s="12">
        <v>0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>
        <v>1</v>
      </c>
      <c r="Q1670" s="12">
        <v>178</v>
      </c>
      <c r="R1670" s="12">
        <v>201601</v>
      </c>
      <c r="S1670" s="12">
        <v>124</v>
      </c>
      <c r="T1670" s="12" t="s">
        <v>88</v>
      </c>
      <c r="U1670" s="12" t="s">
        <v>5623</v>
      </c>
    </row>
    <row r="1671" spans="1:21">
      <c r="A1671" s="12">
        <v>68570</v>
      </c>
      <c r="B1671" s="12">
        <v>2</v>
      </c>
      <c r="C1671" s="12"/>
      <c r="D1671" s="12">
        <v>64.8</v>
      </c>
      <c r="E1671" s="12">
        <v>2</v>
      </c>
      <c r="F1671" s="12">
        <v>4</v>
      </c>
      <c r="G1671" s="12">
        <v>1</v>
      </c>
      <c r="H1671" s="12">
        <v>5</v>
      </c>
      <c r="I1671" s="12"/>
      <c r="J1671" s="12"/>
      <c r="K1671" s="12"/>
      <c r="L1671" s="12"/>
      <c r="M1671" s="12"/>
      <c r="N1671" s="12"/>
      <c r="O1671" s="12"/>
      <c r="P1671" s="12">
        <v>17.1005</v>
      </c>
      <c r="Q1671" s="12">
        <v>178</v>
      </c>
      <c r="R1671" s="12">
        <v>201601</v>
      </c>
      <c r="S1671" s="12">
        <v>118</v>
      </c>
      <c r="T1671" s="12" t="s">
        <v>63</v>
      </c>
      <c r="U1671" s="12" t="s">
        <v>5624</v>
      </c>
    </row>
    <row r="1672" spans="1:21">
      <c r="A1672" s="12">
        <v>68570</v>
      </c>
      <c r="B1672" s="12">
        <v>2</v>
      </c>
      <c r="C1672" s="12"/>
      <c r="D1672" s="12">
        <v>67.099999999999994</v>
      </c>
      <c r="E1672" s="12">
        <v>2</v>
      </c>
      <c r="F1672" s="12">
        <v>4</v>
      </c>
      <c r="G1672" s="12">
        <v>1</v>
      </c>
      <c r="H1672" s="12">
        <v>4</v>
      </c>
      <c r="I1672" s="12"/>
      <c r="J1672" s="12"/>
      <c r="K1672" s="12"/>
      <c r="L1672" s="12"/>
      <c r="M1672" s="12"/>
      <c r="N1672" s="12"/>
      <c r="O1672" s="12"/>
      <c r="P1672" s="12">
        <v>17.1005</v>
      </c>
      <c r="Q1672" s="12">
        <v>178</v>
      </c>
      <c r="R1672" s="12">
        <v>201601</v>
      </c>
      <c r="S1672" s="12">
        <v>118</v>
      </c>
      <c r="T1672" s="12" t="s">
        <v>63</v>
      </c>
      <c r="U1672" s="12" t="s">
        <v>5625</v>
      </c>
    </row>
    <row r="1673" spans="1:21">
      <c r="A1673" s="12">
        <v>68570</v>
      </c>
      <c r="B1673" s="12">
        <v>2</v>
      </c>
      <c r="C1673" s="12"/>
      <c r="D1673" s="12">
        <v>81.400000000000006</v>
      </c>
      <c r="E1673" s="12">
        <v>2</v>
      </c>
      <c r="F1673" s="12">
        <v>4</v>
      </c>
      <c r="G1673" s="12">
        <v>1</v>
      </c>
      <c r="H1673" s="12">
        <v>5</v>
      </c>
      <c r="I1673" s="12"/>
      <c r="J1673" s="12"/>
      <c r="K1673" s="12"/>
      <c r="L1673" s="12"/>
      <c r="M1673" s="12"/>
      <c r="N1673" s="12"/>
      <c r="O1673" s="12"/>
      <c r="P1673" s="12">
        <v>17.1005</v>
      </c>
      <c r="Q1673" s="12">
        <v>178</v>
      </c>
      <c r="R1673" s="12">
        <v>201601</v>
      </c>
      <c r="S1673" s="12">
        <v>118</v>
      </c>
      <c r="T1673" s="12" t="s">
        <v>63</v>
      </c>
      <c r="U1673" s="12" t="s">
        <v>5626</v>
      </c>
    </row>
    <row r="1674" spans="1:21">
      <c r="A1674" s="12">
        <v>68570</v>
      </c>
      <c r="B1674" s="12">
        <v>2</v>
      </c>
      <c r="C1674" s="12"/>
      <c r="D1674" s="12">
        <v>70.900000000000006</v>
      </c>
      <c r="E1674" s="12">
        <v>2</v>
      </c>
      <c r="F1674" s="12">
        <v>4</v>
      </c>
      <c r="G1674" s="12">
        <v>1</v>
      </c>
      <c r="H1674" s="12">
        <v>6</v>
      </c>
      <c r="I1674" s="12"/>
      <c r="J1674" s="12"/>
      <c r="K1674" s="12"/>
      <c r="L1674" s="12"/>
      <c r="M1674" s="12"/>
      <c r="N1674" s="12"/>
      <c r="O1674" s="12"/>
      <c r="P1674" s="12">
        <v>17.1005</v>
      </c>
      <c r="Q1674" s="12">
        <v>178</v>
      </c>
      <c r="R1674" s="12">
        <v>201601</v>
      </c>
      <c r="S1674" s="12">
        <v>118</v>
      </c>
      <c r="T1674" s="12" t="s">
        <v>63</v>
      </c>
      <c r="U1674" s="12" t="s">
        <v>5627</v>
      </c>
    </row>
    <row r="1675" spans="1:21">
      <c r="A1675" s="12">
        <v>68570</v>
      </c>
      <c r="B1675" s="12">
        <v>2</v>
      </c>
      <c r="C1675" s="12"/>
      <c r="D1675" s="12">
        <v>75.400000000000006</v>
      </c>
      <c r="E1675" s="12">
        <v>2</v>
      </c>
      <c r="F1675" s="12">
        <v>4</v>
      </c>
      <c r="G1675" s="12">
        <v>1</v>
      </c>
      <c r="H1675" s="12">
        <v>6</v>
      </c>
      <c r="I1675" s="12"/>
      <c r="J1675" s="12"/>
      <c r="K1675" s="12"/>
      <c r="L1675" s="12"/>
      <c r="M1675" s="12"/>
      <c r="N1675" s="12"/>
      <c r="O1675" s="12"/>
      <c r="P1675" s="12">
        <v>17.1005</v>
      </c>
      <c r="Q1675" s="12">
        <v>178</v>
      </c>
      <c r="R1675" s="12">
        <v>201601</v>
      </c>
      <c r="S1675" s="12">
        <v>118</v>
      </c>
      <c r="T1675" s="12" t="s">
        <v>63</v>
      </c>
      <c r="U1675" s="12" t="s">
        <v>5628</v>
      </c>
    </row>
    <row r="1676" spans="1:21">
      <c r="A1676" s="12">
        <v>68570</v>
      </c>
      <c r="B1676" s="12">
        <v>2</v>
      </c>
      <c r="C1676" s="12"/>
      <c r="D1676" s="12">
        <v>69.900000000000006</v>
      </c>
      <c r="E1676" s="12">
        <v>2</v>
      </c>
      <c r="F1676" s="12">
        <v>4</v>
      </c>
      <c r="G1676" s="12">
        <v>1</v>
      </c>
      <c r="H1676" s="12">
        <v>4</v>
      </c>
      <c r="I1676" s="12"/>
      <c r="J1676" s="12"/>
      <c r="K1676" s="12"/>
      <c r="L1676" s="12"/>
      <c r="M1676" s="12"/>
      <c r="N1676" s="12"/>
      <c r="O1676" s="12"/>
      <c r="P1676" s="12">
        <v>17.1005</v>
      </c>
      <c r="Q1676" s="12">
        <v>178</v>
      </c>
      <c r="R1676" s="12">
        <v>201601</v>
      </c>
      <c r="S1676" s="12">
        <v>118</v>
      </c>
      <c r="T1676" s="12" t="s">
        <v>63</v>
      </c>
      <c r="U1676" s="12" t="s">
        <v>5629</v>
      </c>
    </row>
    <row r="1677" spans="1:21">
      <c r="A1677" s="12">
        <v>68570</v>
      </c>
      <c r="B1677" s="12">
        <v>2</v>
      </c>
      <c r="C1677" s="12"/>
      <c r="D1677" s="12">
        <v>60.7</v>
      </c>
      <c r="E1677" s="12">
        <v>2</v>
      </c>
      <c r="F1677" s="12">
        <v>4</v>
      </c>
      <c r="G1677" s="12">
        <v>1</v>
      </c>
      <c r="H1677" s="12">
        <v>6</v>
      </c>
      <c r="I1677" s="12"/>
      <c r="J1677" s="12"/>
      <c r="K1677" s="12"/>
      <c r="L1677" s="12"/>
      <c r="M1677" s="12"/>
      <c r="N1677" s="12"/>
      <c r="O1677" s="12"/>
      <c r="P1677" s="12">
        <v>17.1005</v>
      </c>
      <c r="Q1677" s="12">
        <v>178</v>
      </c>
      <c r="R1677" s="12">
        <v>201601</v>
      </c>
      <c r="S1677" s="12">
        <v>118</v>
      </c>
      <c r="T1677" s="12" t="s">
        <v>63</v>
      </c>
      <c r="U1677" s="12" t="s">
        <v>5630</v>
      </c>
    </row>
    <row r="1678" spans="1:21">
      <c r="A1678" s="12">
        <v>68570</v>
      </c>
      <c r="B1678" s="12">
        <v>2</v>
      </c>
      <c r="C1678" s="12"/>
      <c r="D1678" s="12">
        <v>64.2</v>
      </c>
      <c r="E1678" s="12">
        <v>2</v>
      </c>
      <c r="F1678" s="12">
        <v>4</v>
      </c>
      <c r="G1678" s="12">
        <v>1</v>
      </c>
      <c r="H1678" s="12">
        <v>6</v>
      </c>
      <c r="I1678" s="12"/>
      <c r="J1678" s="12"/>
      <c r="K1678" s="12"/>
      <c r="L1678" s="12"/>
      <c r="M1678" s="12"/>
      <c r="N1678" s="12"/>
      <c r="O1678" s="12"/>
      <c r="P1678" s="12">
        <v>17.1005</v>
      </c>
      <c r="Q1678" s="12">
        <v>178</v>
      </c>
      <c r="R1678" s="12">
        <v>201601</v>
      </c>
      <c r="S1678" s="12">
        <v>118</v>
      </c>
      <c r="T1678" s="12" t="s">
        <v>63</v>
      </c>
      <c r="U1678" s="12" t="s">
        <v>5631</v>
      </c>
    </row>
    <row r="1679" spans="1:21">
      <c r="A1679" s="12">
        <v>68570</v>
      </c>
      <c r="B1679" s="12">
        <v>2</v>
      </c>
      <c r="C1679" s="12"/>
      <c r="D1679" s="12">
        <v>65.400000000000006</v>
      </c>
      <c r="E1679" s="12">
        <v>2</v>
      </c>
      <c r="F1679" s="12">
        <v>4</v>
      </c>
      <c r="G1679" s="12">
        <v>1</v>
      </c>
      <c r="H1679" s="12">
        <v>6</v>
      </c>
      <c r="I1679" s="12"/>
      <c r="J1679" s="12"/>
      <c r="K1679" s="12"/>
      <c r="L1679" s="12"/>
      <c r="M1679" s="12"/>
      <c r="N1679" s="12"/>
      <c r="O1679" s="12"/>
      <c r="P1679" s="12">
        <v>17.1005</v>
      </c>
      <c r="Q1679" s="12">
        <v>178</v>
      </c>
      <c r="R1679" s="12">
        <v>201601</v>
      </c>
      <c r="S1679" s="12">
        <v>118</v>
      </c>
      <c r="T1679" s="12" t="s">
        <v>63</v>
      </c>
      <c r="U1679" s="12" t="s">
        <v>5632</v>
      </c>
    </row>
    <row r="1680" spans="1:21">
      <c r="A1680" s="12">
        <v>68570</v>
      </c>
      <c r="B1680" s="12">
        <v>2</v>
      </c>
      <c r="C1680" s="12"/>
      <c r="D1680" s="12">
        <v>79</v>
      </c>
      <c r="E1680" s="12">
        <v>2</v>
      </c>
      <c r="F1680" s="12">
        <v>4</v>
      </c>
      <c r="G1680" s="12">
        <v>1</v>
      </c>
      <c r="H1680" s="12">
        <v>6</v>
      </c>
      <c r="I1680" s="12"/>
      <c r="J1680" s="12"/>
      <c r="K1680" s="12"/>
      <c r="L1680" s="12"/>
      <c r="M1680" s="12"/>
      <c r="N1680" s="12"/>
      <c r="O1680" s="12"/>
      <c r="P1680" s="12">
        <v>17.1005</v>
      </c>
      <c r="Q1680" s="12">
        <v>178</v>
      </c>
      <c r="R1680" s="12">
        <v>201601</v>
      </c>
      <c r="S1680" s="12">
        <v>118</v>
      </c>
      <c r="T1680" s="12" t="s">
        <v>63</v>
      </c>
      <c r="U1680" s="12" t="s">
        <v>5633</v>
      </c>
    </row>
    <row r="1681" spans="1:21">
      <c r="A1681" s="12">
        <v>68570</v>
      </c>
      <c r="B1681" s="12">
        <v>2</v>
      </c>
      <c r="C1681" s="12"/>
      <c r="D1681" s="12">
        <v>78.3</v>
      </c>
      <c r="E1681" s="12">
        <v>2</v>
      </c>
      <c r="F1681" s="12">
        <v>4</v>
      </c>
      <c r="G1681" s="12">
        <v>1</v>
      </c>
      <c r="H1681" s="12">
        <v>6</v>
      </c>
      <c r="I1681" s="12"/>
      <c r="J1681" s="12"/>
      <c r="K1681" s="12"/>
      <c r="L1681" s="12"/>
      <c r="M1681" s="12"/>
      <c r="N1681" s="12"/>
      <c r="O1681" s="12"/>
      <c r="P1681" s="12">
        <v>17.1005</v>
      </c>
      <c r="Q1681" s="12">
        <v>178</v>
      </c>
      <c r="R1681" s="12">
        <v>201601</v>
      </c>
      <c r="S1681" s="12">
        <v>118</v>
      </c>
      <c r="T1681" s="12" t="s">
        <v>63</v>
      </c>
      <c r="U1681" s="12" t="s">
        <v>5634</v>
      </c>
    </row>
    <row r="1682" spans="1:21">
      <c r="A1682" s="12">
        <v>68570</v>
      </c>
      <c r="B1682" s="12">
        <v>2</v>
      </c>
      <c r="C1682" s="12"/>
      <c r="D1682" s="12">
        <v>77.900000000000006</v>
      </c>
      <c r="E1682" s="12">
        <v>2</v>
      </c>
      <c r="F1682" s="12">
        <v>4</v>
      </c>
      <c r="G1682" s="12">
        <v>1</v>
      </c>
      <c r="H1682" s="12">
        <v>6</v>
      </c>
      <c r="I1682" s="12"/>
      <c r="J1682" s="12"/>
      <c r="K1682" s="12"/>
      <c r="L1682" s="12"/>
      <c r="M1682" s="12"/>
      <c r="N1682" s="12"/>
      <c r="O1682" s="12"/>
      <c r="P1682" s="12">
        <v>17.1005</v>
      </c>
      <c r="Q1682" s="12">
        <v>178</v>
      </c>
      <c r="R1682" s="12">
        <v>201601</v>
      </c>
      <c r="S1682" s="12">
        <v>118</v>
      </c>
      <c r="T1682" s="12" t="s">
        <v>63</v>
      </c>
      <c r="U1682" s="12" t="s">
        <v>5635</v>
      </c>
    </row>
    <row r="1683" spans="1:21">
      <c r="A1683" s="12">
        <v>68570</v>
      </c>
      <c r="B1683" s="12">
        <v>2</v>
      </c>
      <c r="C1683" s="12"/>
      <c r="D1683" s="12">
        <v>74.8</v>
      </c>
      <c r="E1683" s="12">
        <v>2</v>
      </c>
      <c r="F1683" s="12">
        <v>4</v>
      </c>
      <c r="G1683" s="12">
        <v>1</v>
      </c>
      <c r="H1683" s="12">
        <v>5</v>
      </c>
      <c r="I1683" s="12"/>
      <c r="J1683" s="12"/>
      <c r="K1683" s="12"/>
      <c r="L1683" s="12"/>
      <c r="M1683" s="12"/>
      <c r="N1683" s="12"/>
      <c r="O1683" s="12"/>
      <c r="P1683" s="12">
        <v>17.1005</v>
      </c>
      <c r="Q1683" s="12">
        <v>178</v>
      </c>
      <c r="R1683" s="12">
        <v>201601</v>
      </c>
      <c r="S1683" s="12">
        <v>118</v>
      </c>
      <c r="T1683" s="12" t="s">
        <v>63</v>
      </c>
      <c r="U1683" s="12" t="s">
        <v>5636</v>
      </c>
    </row>
    <row r="1684" spans="1:21">
      <c r="A1684" s="12">
        <v>68570</v>
      </c>
      <c r="B1684" s="12">
        <v>2</v>
      </c>
      <c r="C1684" s="12"/>
      <c r="D1684" s="12">
        <v>69.400000000000006</v>
      </c>
      <c r="E1684" s="12">
        <v>2</v>
      </c>
      <c r="F1684" s="12">
        <v>4</v>
      </c>
      <c r="G1684" s="12">
        <v>1</v>
      </c>
      <c r="H1684" s="12">
        <v>6</v>
      </c>
      <c r="I1684" s="12"/>
      <c r="J1684" s="12"/>
      <c r="K1684" s="12"/>
      <c r="L1684" s="12"/>
      <c r="M1684" s="12"/>
      <c r="N1684" s="12"/>
      <c r="O1684" s="12"/>
      <c r="P1684" s="12">
        <v>17.1005</v>
      </c>
      <c r="Q1684" s="12">
        <v>178</v>
      </c>
      <c r="R1684" s="12">
        <v>201601</v>
      </c>
      <c r="S1684" s="12">
        <v>118</v>
      </c>
      <c r="T1684" s="12" t="s">
        <v>63</v>
      </c>
      <c r="U1684" s="12" t="s">
        <v>5637</v>
      </c>
    </row>
    <row r="1685" spans="1:21">
      <c r="A1685" s="12">
        <v>68570</v>
      </c>
      <c r="B1685" s="12">
        <v>2</v>
      </c>
      <c r="C1685" s="12"/>
      <c r="D1685" s="12">
        <v>71.7</v>
      </c>
      <c r="E1685" s="12">
        <v>2</v>
      </c>
      <c r="F1685" s="12">
        <v>4</v>
      </c>
      <c r="G1685" s="12">
        <v>1</v>
      </c>
      <c r="H1685" s="12">
        <v>6</v>
      </c>
      <c r="I1685" s="12"/>
      <c r="J1685" s="12"/>
      <c r="K1685" s="12"/>
      <c r="L1685" s="12"/>
      <c r="M1685" s="12"/>
      <c r="N1685" s="12"/>
      <c r="O1685" s="12"/>
      <c r="P1685" s="12">
        <v>17.1005</v>
      </c>
      <c r="Q1685" s="12">
        <v>178</v>
      </c>
      <c r="R1685" s="12">
        <v>201601</v>
      </c>
      <c r="S1685" s="12">
        <v>118</v>
      </c>
      <c r="T1685" s="12" t="s">
        <v>63</v>
      </c>
      <c r="U1685" s="12" t="s">
        <v>5638</v>
      </c>
    </row>
    <row r="1686" spans="1:21">
      <c r="A1686" s="12">
        <v>68550</v>
      </c>
      <c r="B1686" s="12">
        <v>1</v>
      </c>
      <c r="C1686" s="12"/>
      <c r="D1686" s="12">
        <v>81.400000000000006</v>
      </c>
      <c r="E1686" s="12">
        <v>2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>
        <v>1</v>
      </c>
      <c r="Q1686" s="12">
        <v>178</v>
      </c>
      <c r="R1686" s="12">
        <v>201601</v>
      </c>
      <c r="S1686" s="12">
        <v>118</v>
      </c>
      <c r="T1686" s="12" t="s">
        <v>63</v>
      </c>
      <c r="U1686" s="12" t="s">
        <v>5639</v>
      </c>
    </row>
    <row r="1687" spans="1:21">
      <c r="A1687" s="12">
        <v>68550</v>
      </c>
      <c r="B1687" s="12">
        <v>1</v>
      </c>
      <c r="C1687" s="12"/>
      <c r="D1687" s="12">
        <v>68</v>
      </c>
      <c r="E1687" s="12">
        <v>2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>
        <v>1</v>
      </c>
      <c r="Q1687" s="12">
        <v>178</v>
      </c>
      <c r="R1687" s="12">
        <v>201601</v>
      </c>
      <c r="S1687" s="12">
        <v>118</v>
      </c>
      <c r="T1687" s="12" t="s">
        <v>63</v>
      </c>
      <c r="U1687" s="12" t="s">
        <v>5640</v>
      </c>
    </row>
    <row r="1688" spans="1:21">
      <c r="A1688" s="12">
        <v>69335</v>
      </c>
      <c r="B1688" s="12">
        <v>1</v>
      </c>
      <c r="C1688" s="12">
        <v>87.3</v>
      </c>
      <c r="D1688" s="12"/>
      <c r="E1688" s="12">
        <v>2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>
        <v>1</v>
      </c>
      <c r="Q1688" s="12">
        <v>178</v>
      </c>
      <c r="R1688" s="12">
        <v>201601</v>
      </c>
      <c r="S1688" s="12">
        <v>118</v>
      </c>
      <c r="T1688" s="12" t="s">
        <v>63</v>
      </c>
      <c r="U1688" s="12" t="s">
        <v>5641</v>
      </c>
    </row>
    <row r="1689" spans="1:21">
      <c r="A1689" s="12">
        <v>69335</v>
      </c>
      <c r="B1689" s="12">
        <v>1</v>
      </c>
      <c r="C1689" s="12">
        <v>87.5</v>
      </c>
      <c r="D1689" s="12"/>
      <c r="E1689" s="12">
        <v>1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>
        <v>1</v>
      </c>
      <c r="Q1689" s="12">
        <v>178</v>
      </c>
      <c r="R1689" s="12">
        <v>201601</v>
      </c>
      <c r="S1689" s="12">
        <v>118</v>
      </c>
      <c r="T1689" s="12" t="s">
        <v>63</v>
      </c>
      <c r="U1689" s="12" t="s">
        <v>5642</v>
      </c>
    </row>
    <row r="1690" spans="1:21">
      <c r="A1690" s="12">
        <v>69335</v>
      </c>
      <c r="B1690" s="12">
        <v>1</v>
      </c>
      <c r="C1690" s="12">
        <v>98</v>
      </c>
      <c r="D1690" s="12"/>
      <c r="E1690" s="12">
        <v>1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>
        <v>1</v>
      </c>
      <c r="Q1690" s="12">
        <v>178</v>
      </c>
      <c r="R1690" s="12">
        <v>201601</v>
      </c>
      <c r="S1690" s="12">
        <v>118</v>
      </c>
      <c r="T1690" s="12" t="s">
        <v>63</v>
      </c>
      <c r="U1690" s="12" t="s">
        <v>5643</v>
      </c>
    </row>
    <row r="1691" spans="1:21">
      <c r="A1691" s="12">
        <v>69335</v>
      </c>
      <c r="B1691" s="12">
        <v>1</v>
      </c>
      <c r="C1691" s="12">
        <v>94.2</v>
      </c>
      <c r="D1691" s="12"/>
      <c r="E1691" s="12">
        <v>1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>
        <v>1</v>
      </c>
      <c r="Q1691" s="12">
        <v>178</v>
      </c>
      <c r="R1691" s="12">
        <v>201601</v>
      </c>
      <c r="S1691" s="12">
        <v>118</v>
      </c>
      <c r="T1691" s="12" t="s">
        <v>63</v>
      </c>
      <c r="U1691" s="12" t="s">
        <v>5644</v>
      </c>
    </row>
    <row r="1692" spans="1:21">
      <c r="A1692" s="12">
        <v>69335</v>
      </c>
      <c r="B1692" s="12">
        <v>2</v>
      </c>
      <c r="C1692" s="12">
        <v>99.2</v>
      </c>
      <c r="D1692" s="12"/>
      <c r="E1692" s="12">
        <v>4</v>
      </c>
      <c r="F1692" s="12">
        <v>3</v>
      </c>
      <c r="G1692" s="12">
        <v>1</v>
      </c>
      <c r="H1692" s="12">
        <v>5</v>
      </c>
      <c r="I1692" s="12"/>
      <c r="J1692" s="12"/>
      <c r="K1692" s="12"/>
      <c r="L1692" s="12"/>
      <c r="M1692" s="12"/>
      <c r="N1692" s="12"/>
      <c r="O1692" s="12"/>
      <c r="P1692" s="12">
        <v>1</v>
      </c>
      <c r="Q1692" s="12">
        <v>178</v>
      </c>
      <c r="R1692" s="12">
        <v>201601</v>
      </c>
      <c r="S1692" s="12">
        <v>118</v>
      </c>
      <c r="T1692" s="12" t="s">
        <v>63</v>
      </c>
      <c r="U1692" s="12" t="s">
        <v>5645</v>
      </c>
    </row>
    <row r="1693" spans="1:21">
      <c r="A1693" s="12">
        <v>69300</v>
      </c>
      <c r="B1693" s="12">
        <v>1</v>
      </c>
      <c r="C1693" s="12">
        <v>86.2</v>
      </c>
      <c r="D1693" s="12"/>
      <c r="E1693" s="12">
        <v>2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>
        <v>1</v>
      </c>
      <c r="Q1693" s="12">
        <v>178</v>
      </c>
      <c r="R1693" s="12">
        <v>201601</v>
      </c>
      <c r="S1693" s="12">
        <v>118</v>
      </c>
      <c r="T1693" s="12" t="s">
        <v>63</v>
      </c>
      <c r="U1693" s="12" t="s">
        <v>5646</v>
      </c>
    </row>
    <row r="1694" spans="1:21">
      <c r="A1694" s="12">
        <v>69300</v>
      </c>
      <c r="B1694" s="12">
        <v>1</v>
      </c>
      <c r="C1694" s="12">
        <v>84.9</v>
      </c>
      <c r="D1694" s="12"/>
      <c r="E1694" s="12">
        <v>1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>
        <v>1</v>
      </c>
      <c r="Q1694" s="12">
        <v>178</v>
      </c>
      <c r="R1694" s="12">
        <v>201601</v>
      </c>
      <c r="S1694" s="12">
        <v>118</v>
      </c>
      <c r="T1694" s="12" t="s">
        <v>63</v>
      </c>
      <c r="U1694" s="12" t="s">
        <v>5647</v>
      </c>
    </row>
    <row r="1695" spans="1:21">
      <c r="A1695" s="12">
        <v>69300</v>
      </c>
      <c r="B1695" s="12">
        <v>1</v>
      </c>
      <c r="C1695" s="12">
        <v>90.7</v>
      </c>
      <c r="D1695" s="12"/>
      <c r="E1695" s="12">
        <v>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>
        <v>1</v>
      </c>
      <c r="Q1695" s="12">
        <v>178</v>
      </c>
      <c r="R1695" s="12">
        <v>201601</v>
      </c>
      <c r="S1695" s="12">
        <v>118</v>
      </c>
      <c r="T1695" s="12" t="s">
        <v>63</v>
      </c>
      <c r="U1695" s="12" t="s">
        <v>5648</v>
      </c>
    </row>
    <row r="1696" spans="1:21">
      <c r="A1696" s="12">
        <v>68560</v>
      </c>
      <c r="B1696" s="12">
        <v>2</v>
      </c>
      <c r="C1696" s="12"/>
      <c r="D1696" s="12">
        <v>64.7</v>
      </c>
      <c r="E1696" s="12">
        <v>2</v>
      </c>
      <c r="F1696" s="12">
        <v>4</v>
      </c>
      <c r="G1696" s="12">
        <v>1</v>
      </c>
      <c r="H1696" s="12">
        <v>4</v>
      </c>
      <c r="I1696" s="12"/>
      <c r="J1696" s="12"/>
      <c r="K1696" s="12"/>
      <c r="L1696" s="12"/>
      <c r="M1696" s="12"/>
      <c r="N1696" s="12"/>
      <c r="O1696" s="12"/>
      <c r="P1696" s="12">
        <v>1</v>
      </c>
      <c r="Q1696" s="12">
        <v>178</v>
      </c>
      <c r="R1696" s="12">
        <v>201601</v>
      </c>
      <c r="S1696" s="12">
        <v>119</v>
      </c>
      <c r="T1696" s="12">
        <v>21</v>
      </c>
      <c r="U1696" s="12" t="s">
        <v>5649</v>
      </c>
    </row>
    <row r="1697" spans="1:21">
      <c r="A1697" s="12">
        <v>68560</v>
      </c>
      <c r="B1697" s="12">
        <v>2</v>
      </c>
      <c r="C1697" s="12"/>
      <c r="D1697" s="12">
        <v>81.3</v>
      </c>
      <c r="E1697" s="12">
        <v>2</v>
      </c>
      <c r="F1697" s="12">
        <v>4</v>
      </c>
      <c r="G1697" s="12">
        <v>1</v>
      </c>
      <c r="H1697" s="12">
        <v>5</v>
      </c>
      <c r="I1697" s="12"/>
      <c r="J1697" s="12"/>
      <c r="K1697" s="12"/>
      <c r="L1697" s="12"/>
      <c r="M1697" s="12"/>
      <c r="N1697" s="12"/>
      <c r="O1697" s="12"/>
      <c r="P1697" s="12">
        <v>1</v>
      </c>
      <c r="Q1697" s="12">
        <v>178</v>
      </c>
      <c r="R1697" s="12">
        <v>201601</v>
      </c>
      <c r="S1697" s="12">
        <v>119</v>
      </c>
      <c r="T1697" s="12">
        <v>21</v>
      </c>
      <c r="U1697" s="12" t="s">
        <v>5650</v>
      </c>
    </row>
    <row r="1698" spans="1:21">
      <c r="A1698" s="12">
        <v>68560</v>
      </c>
      <c r="B1698" s="12">
        <v>2</v>
      </c>
      <c r="C1698" s="12"/>
      <c r="D1698" s="12">
        <v>61.6</v>
      </c>
      <c r="E1698" s="12">
        <v>2</v>
      </c>
      <c r="F1698" s="12">
        <v>4</v>
      </c>
      <c r="G1698" s="12">
        <v>1</v>
      </c>
      <c r="H1698" s="12">
        <v>5</v>
      </c>
      <c r="I1698" s="12"/>
      <c r="J1698" s="12"/>
      <c r="K1698" s="12"/>
      <c r="L1698" s="12"/>
      <c r="M1698" s="12"/>
      <c r="N1698" s="12"/>
      <c r="O1698" s="12"/>
      <c r="P1698" s="12">
        <v>1</v>
      </c>
      <c r="Q1698" s="12">
        <v>178</v>
      </c>
      <c r="R1698" s="12">
        <v>201601</v>
      </c>
      <c r="S1698" s="12">
        <v>119</v>
      </c>
      <c r="T1698" s="12">
        <v>21</v>
      </c>
      <c r="U1698" s="12" t="s">
        <v>5651</v>
      </c>
    </row>
    <row r="1699" spans="1:21">
      <c r="A1699" s="12">
        <v>68560</v>
      </c>
      <c r="B1699" s="12">
        <v>2</v>
      </c>
      <c r="C1699" s="12"/>
      <c r="D1699" s="12">
        <v>61.6</v>
      </c>
      <c r="E1699" s="12">
        <v>2</v>
      </c>
      <c r="F1699" s="12">
        <v>4</v>
      </c>
      <c r="G1699" s="12">
        <v>1</v>
      </c>
      <c r="H1699" s="12">
        <v>5</v>
      </c>
      <c r="I1699" s="12"/>
      <c r="J1699" s="12"/>
      <c r="K1699" s="12"/>
      <c r="L1699" s="12"/>
      <c r="M1699" s="12"/>
      <c r="N1699" s="12"/>
      <c r="O1699" s="12"/>
      <c r="P1699" s="12">
        <v>1</v>
      </c>
      <c r="Q1699" s="12">
        <v>178</v>
      </c>
      <c r="R1699" s="12">
        <v>201601</v>
      </c>
      <c r="S1699" s="12">
        <v>119</v>
      </c>
      <c r="T1699" s="12">
        <v>21</v>
      </c>
      <c r="U1699" s="12" t="s">
        <v>5652</v>
      </c>
    </row>
    <row r="1700" spans="1:21">
      <c r="A1700" s="12">
        <v>68560</v>
      </c>
      <c r="B1700" s="12">
        <v>2</v>
      </c>
      <c r="C1700" s="12"/>
      <c r="D1700" s="12">
        <v>42.9</v>
      </c>
      <c r="E1700" s="12">
        <v>2</v>
      </c>
      <c r="F1700" s="12">
        <v>0</v>
      </c>
      <c r="G1700" s="12">
        <v>0</v>
      </c>
      <c r="H1700" s="12">
        <v>0</v>
      </c>
      <c r="I1700" s="12"/>
      <c r="J1700" s="12"/>
      <c r="K1700" s="12"/>
      <c r="L1700" s="12"/>
      <c r="M1700" s="12"/>
      <c r="N1700" s="12"/>
      <c r="O1700" s="12"/>
      <c r="P1700" s="12">
        <v>1</v>
      </c>
      <c r="Q1700" s="12">
        <v>178</v>
      </c>
      <c r="R1700" s="12">
        <v>201601</v>
      </c>
      <c r="S1700" s="12">
        <v>119</v>
      </c>
      <c r="T1700" s="12">
        <v>21</v>
      </c>
      <c r="U1700" s="12" t="s">
        <v>5653</v>
      </c>
    </row>
    <row r="1701" spans="1:21">
      <c r="A1701" s="12">
        <v>68560</v>
      </c>
      <c r="B1701" s="12">
        <v>2</v>
      </c>
      <c r="C1701" s="12"/>
      <c r="D1701" s="12">
        <v>37.799999999999997</v>
      </c>
      <c r="E1701" s="12">
        <v>2</v>
      </c>
      <c r="F1701" s="12">
        <v>0</v>
      </c>
      <c r="G1701" s="12">
        <v>0</v>
      </c>
      <c r="H1701" s="12">
        <v>0</v>
      </c>
      <c r="I1701" s="12"/>
      <c r="J1701" s="12"/>
      <c r="K1701" s="12"/>
      <c r="L1701" s="12"/>
      <c r="M1701" s="12"/>
      <c r="N1701" s="12"/>
      <c r="O1701" s="12"/>
      <c r="P1701" s="12">
        <v>1</v>
      </c>
      <c r="Q1701" s="12">
        <v>178</v>
      </c>
      <c r="R1701" s="12">
        <v>201601</v>
      </c>
      <c r="S1701" s="12">
        <v>119</v>
      </c>
      <c r="T1701" s="12">
        <v>21</v>
      </c>
      <c r="U1701" s="12" t="s">
        <v>5654</v>
      </c>
    </row>
    <row r="1702" spans="1:21">
      <c r="A1702" s="12">
        <v>68560</v>
      </c>
      <c r="B1702" s="12">
        <v>2</v>
      </c>
      <c r="C1702" s="12"/>
      <c r="D1702" s="12">
        <v>41.5</v>
      </c>
      <c r="E1702" s="12">
        <v>2</v>
      </c>
      <c r="F1702" s="12">
        <v>0</v>
      </c>
      <c r="G1702" s="12">
        <v>0</v>
      </c>
      <c r="H1702" s="12">
        <v>0</v>
      </c>
      <c r="I1702" s="12"/>
      <c r="J1702" s="12"/>
      <c r="K1702" s="12"/>
      <c r="L1702" s="12"/>
      <c r="M1702" s="12"/>
      <c r="N1702" s="12"/>
      <c r="O1702" s="12"/>
      <c r="P1702" s="12">
        <v>1</v>
      </c>
      <c r="Q1702" s="12">
        <v>178</v>
      </c>
      <c r="R1702" s="12">
        <v>201601</v>
      </c>
      <c r="S1702" s="12">
        <v>119</v>
      </c>
      <c r="T1702" s="12">
        <v>21</v>
      </c>
      <c r="U1702" s="12" t="s">
        <v>5655</v>
      </c>
    </row>
    <row r="1703" spans="1:21">
      <c r="A1703" s="12">
        <v>68560</v>
      </c>
      <c r="B1703" s="12">
        <v>2</v>
      </c>
      <c r="C1703" s="12"/>
      <c r="D1703" s="12">
        <v>67.5</v>
      </c>
      <c r="E1703" s="12">
        <v>2</v>
      </c>
      <c r="F1703" s="12">
        <v>0</v>
      </c>
      <c r="G1703" s="12">
        <v>0</v>
      </c>
      <c r="H1703" s="12">
        <v>0</v>
      </c>
      <c r="I1703" s="12"/>
      <c r="J1703" s="12"/>
      <c r="K1703" s="12"/>
      <c r="L1703" s="12"/>
      <c r="M1703" s="12"/>
      <c r="N1703" s="12"/>
      <c r="O1703" s="12"/>
      <c r="P1703" s="12">
        <v>1</v>
      </c>
      <c r="Q1703" s="12">
        <v>178</v>
      </c>
      <c r="R1703" s="12">
        <v>201601</v>
      </c>
      <c r="S1703" s="12">
        <v>119</v>
      </c>
      <c r="T1703" s="12">
        <v>21</v>
      </c>
      <c r="U1703" s="12" t="s">
        <v>5656</v>
      </c>
    </row>
    <row r="1704" spans="1:21">
      <c r="A1704" s="12">
        <v>68560</v>
      </c>
      <c r="B1704" s="12">
        <v>2</v>
      </c>
      <c r="C1704" s="12"/>
      <c r="D1704" s="12">
        <v>76.900000000000006</v>
      </c>
      <c r="E1704" s="12">
        <v>2</v>
      </c>
      <c r="F1704" s="12">
        <v>0</v>
      </c>
      <c r="G1704" s="12">
        <v>0</v>
      </c>
      <c r="H1704" s="12">
        <v>0</v>
      </c>
      <c r="I1704" s="12"/>
      <c r="J1704" s="12"/>
      <c r="K1704" s="12"/>
      <c r="L1704" s="12"/>
      <c r="M1704" s="12"/>
      <c r="N1704" s="12"/>
      <c r="O1704" s="12"/>
      <c r="P1704" s="12">
        <v>1</v>
      </c>
      <c r="Q1704" s="12">
        <v>178</v>
      </c>
      <c r="R1704" s="12">
        <v>201601</v>
      </c>
      <c r="S1704" s="12">
        <v>119</v>
      </c>
      <c r="T1704" s="12">
        <v>21</v>
      </c>
      <c r="U1704" s="12" t="s">
        <v>5657</v>
      </c>
    </row>
    <row r="1705" spans="1:21">
      <c r="A1705" s="12">
        <v>68560</v>
      </c>
      <c r="B1705" s="12">
        <v>2</v>
      </c>
      <c r="C1705" s="12"/>
      <c r="D1705" s="12">
        <v>79.7</v>
      </c>
      <c r="E1705" s="12">
        <v>3</v>
      </c>
      <c r="F1705" s="12">
        <v>4</v>
      </c>
      <c r="G1705" s="12">
        <v>1</v>
      </c>
      <c r="H1705" s="12">
        <v>5</v>
      </c>
      <c r="I1705" s="12"/>
      <c r="J1705" s="12"/>
      <c r="K1705" s="12"/>
      <c r="L1705" s="12"/>
      <c r="M1705" s="12"/>
      <c r="N1705" s="12"/>
      <c r="O1705" s="12"/>
      <c r="P1705" s="12">
        <v>1</v>
      </c>
      <c r="Q1705" s="12">
        <v>178</v>
      </c>
      <c r="R1705" s="12">
        <v>201601</v>
      </c>
      <c r="S1705" s="12">
        <v>119</v>
      </c>
      <c r="T1705" s="12">
        <v>21</v>
      </c>
      <c r="U1705" s="12" t="s">
        <v>5658</v>
      </c>
    </row>
    <row r="1706" spans="1:21">
      <c r="A1706" s="12">
        <v>68560</v>
      </c>
      <c r="B1706" s="12">
        <v>2</v>
      </c>
      <c r="C1706" s="12"/>
      <c r="D1706" s="12">
        <v>70.900000000000006</v>
      </c>
      <c r="E1706" s="12">
        <v>3</v>
      </c>
      <c r="F1706" s="12">
        <v>4</v>
      </c>
      <c r="G1706" s="12">
        <v>1</v>
      </c>
      <c r="H1706" s="12">
        <v>5</v>
      </c>
      <c r="I1706" s="12"/>
      <c r="J1706" s="12"/>
      <c r="K1706" s="12"/>
      <c r="L1706" s="12"/>
      <c r="M1706" s="12"/>
      <c r="N1706" s="12"/>
      <c r="O1706" s="12"/>
      <c r="P1706" s="12">
        <v>1</v>
      </c>
      <c r="Q1706" s="12">
        <v>178</v>
      </c>
      <c r="R1706" s="12">
        <v>201601</v>
      </c>
      <c r="S1706" s="12">
        <v>119</v>
      </c>
      <c r="T1706" s="12">
        <v>21</v>
      </c>
      <c r="U1706" s="12" t="s">
        <v>5659</v>
      </c>
    </row>
    <row r="1707" spans="1:21">
      <c r="A1707" s="12">
        <v>68560</v>
      </c>
      <c r="B1707" s="12">
        <v>2</v>
      </c>
      <c r="C1707" s="12"/>
      <c r="D1707" s="12">
        <v>82</v>
      </c>
      <c r="E1707" s="12">
        <v>3</v>
      </c>
      <c r="F1707" s="12">
        <v>4</v>
      </c>
      <c r="G1707" s="12">
        <v>1</v>
      </c>
      <c r="H1707" s="12">
        <v>5</v>
      </c>
      <c r="I1707" s="12"/>
      <c r="J1707" s="12"/>
      <c r="K1707" s="12"/>
      <c r="L1707" s="12"/>
      <c r="M1707" s="12"/>
      <c r="N1707" s="12"/>
      <c r="O1707" s="12"/>
      <c r="P1707" s="12">
        <v>1</v>
      </c>
      <c r="Q1707" s="12">
        <v>178</v>
      </c>
      <c r="R1707" s="12">
        <v>201601</v>
      </c>
      <c r="S1707" s="12">
        <v>119</v>
      </c>
      <c r="T1707" s="12">
        <v>21</v>
      </c>
      <c r="U1707" s="12" t="s">
        <v>5660</v>
      </c>
    </row>
    <row r="1708" spans="1:21">
      <c r="A1708" s="12">
        <v>68560</v>
      </c>
      <c r="B1708" s="12">
        <v>2</v>
      </c>
      <c r="C1708" s="12"/>
      <c r="D1708" s="12">
        <v>72</v>
      </c>
      <c r="E1708" s="12">
        <v>3</v>
      </c>
      <c r="F1708" s="12">
        <v>4</v>
      </c>
      <c r="G1708" s="12">
        <v>1</v>
      </c>
      <c r="H1708" s="12">
        <v>5</v>
      </c>
      <c r="I1708" s="12"/>
      <c r="J1708" s="12"/>
      <c r="K1708" s="12"/>
      <c r="L1708" s="12"/>
      <c r="M1708" s="12"/>
      <c r="N1708" s="12"/>
      <c r="O1708" s="12"/>
      <c r="P1708" s="12">
        <v>1</v>
      </c>
      <c r="Q1708" s="12">
        <v>178</v>
      </c>
      <c r="R1708" s="12">
        <v>201601</v>
      </c>
      <c r="S1708" s="12">
        <v>119</v>
      </c>
      <c r="T1708" s="12">
        <v>21</v>
      </c>
      <c r="U1708" s="12" t="s">
        <v>5661</v>
      </c>
    </row>
    <row r="1709" spans="1:21">
      <c r="A1709" s="12">
        <v>68560</v>
      </c>
      <c r="B1709" s="12">
        <v>2</v>
      </c>
      <c r="C1709" s="12"/>
      <c r="D1709" s="12">
        <v>64</v>
      </c>
      <c r="E1709" s="12">
        <v>3</v>
      </c>
      <c r="F1709" s="12">
        <v>4</v>
      </c>
      <c r="G1709" s="12">
        <v>1</v>
      </c>
      <c r="H1709" s="12">
        <v>5</v>
      </c>
      <c r="I1709" s="12"/>
      <c r="J1709" s="12"/>
      <c r="K1709" s="12"/>
      <c r="L1709" s="12"/>
      <c r="M1709" s="12"/>
      <c r="N1709" s="12"/>
      <c r="O1709" s="12"/>
      <c r="P1709" s="12">
        <v>1</v>
      </c>
      <c r="Q1709" s="12">
        <v>178</v>
      </c>
      <c r="R1709" s="12">
        <v>201601</v>
      </c>
      <c r="S1709" s="12">
        <v>119</v>
      </c>
      <c r="T1709" s="12">
        <v>21</v>
      </c>
      <c r="U1709" s="12" t="s">
        <v>5662</v>
      </c>
    </row>
    <row r="1710" spans="1:21">
      <c r="A1710" s="12">
        <v>68560</v>
      </c>
      <c r="B1710" s="12">
        <v>2</v>
      </c>
      <c r="C1710" s="12"/>
      <c r="D1710" s="12">
        <v>57.1</v>
      </c>
      <c r="E1710" s="12">
        <v>3</v>
      </c>
      <c r="F1710" s="12">
        <v>4</v>
      </c>
      <c r="G1710" s="12">
        <v>1</v>
      </c>
      <c r="H1710" s="12">
        <v>5</v>
      </c>
      <c r="I1710" s="12"/>
      <c r="J1710" s="12"/>
      <c r="K1710" s="12"/>
      <c r="L1710" s="12"/>
      <c r="M1710" s="12"/>
      <c r="N1710" s="12"/>
      <c r="O1710" s="12"/>
      <c r="P1710" s="12">
        <v>1</v>
      </c>
      <c r="Q1710" s="12">
        <v>178</v>
      </c>
      <c r="R1710" s="12">
        <v>201601</v>
      </c>
      <c r="S1710" s="12">
        <v>119</v>
      </c>
      <c r="T1710" s="12">
        <v>21</v>
      </c>
      <c r="U1710" s="12" t="s">
        <v>5663</v>
      </c>
    </row>
    <row r="1711" spans="1:21">
      <c r="A1711" s="12">
        <v>68560</v>
      </c>
      <c r="B1711" s="12">
        <v>2</v>
      </c>
      <c r="C1711" s="12"/>
      <c r="D1711" s="12">
        <v>72.3</v>
      </c>
      <c r="E1711" s="12">
        <v>3</v>
      </c>
      <c r="F1711" s="12">
        <v>4</v>
      </c>
      <c r="G1711" s="12">
        <v>1</v>
      </c>
      <c r="H1711" s="12">
        <v>5</v>
      </c>
      <c r="I1711" s="12"/>
      <c r="J1711" s="12"/>
      <c r="K1711" s="12"/>
      <c r="L1711" s="12"/>
      <c r="M1711" s="12"/>
      <c r="N1711" s="12"/>
      <c r="O1711" s="12"/>
      <c r="P1711" s="12">
        <v>1</v>
      </c>
      <c r="Q1711" s="12">
        <v>178</v>
      </c>
      <c r="R1711" s="12">
        <v>201601</v>
      </c>
      <c r="S1711" s="12">
        <v>119</v>
      </c>
      <c r="T1711" s="12">
        <v>21</v>
      </c>
      <c r="U1711" s="12" t="s">
        <v>5664</v>
      </c>
    </row>
    <row r="1712" spans="1:21">
      <c r="A1712" s="12">
        <v>68560</v>
      </c>
      <c r="B1712" s="12">
        <v>2</v>
      </c>
      <c r="C1712" s="12"/>
      <c r="D1712" s="12">
        <v>73.7</v>
      </c>
      <c r="E1712" s="12">
        <v>3</v>
      </c>
      <c r="F1712" s="12">
        <v>4</v>
      </c>
      <c r="G1712" s="12">
        <v>1</v>
      </c>
      <c r="H1712" s="12">
        <v>6</v>
      </c>
      <c r="I1712" s="12"/>
      <c r="J1712" s="12"/>
      <c r="K1712" s="12"/>
      <c r="L1712" s="12"/>
      <c r="M1712" s="12"/>
      <c r="N1712" s="12"/>
      <c r="O1712" s="12"/>
      <c r="P1712" s="12">
        <v>1</v>
      </c>
      <c r="Q1712" s="12">
        <v>178</v>
      </c>
      <c r="R1712" s="12">
        <v>201601</v>
      </c>
      <c r="S1712" s="12">
        <v>119</v>
      </c>
      <c r="T1712" s="12">
        <v>21</v>
      </c>
      <c r="U1712" s="12" t="s">
        <v>5665</v>
      </c>
    </row>
    <row r="1713" spans="1:21">
      <c r="A1713" s="12">
        <v>68560</v>
      </c>
      <c r="B1713" s="12">
        <v>2</v>
      </c>
      <c r="C1713" s="12"/>
      <c r="D1713" s="12">
        <v>75.900000000000006</v>
      </c>
      <c r="E1713" s="12">
        <v>3</v>
      </c>
      <c r="F1713" s="12">
        <v>4</v>
      </c>
      <c r="G1713" s="12">
        <v>1</v>
      </c>
      <c r="H1713" s="12">
        <v>6</v>
      </c>
      <c r="I1713" s="12"/>
      <c r="J1713" s="12"/>
      <c r="K1713" s="12"/>
      <c r="L1713" s="12"/>
      <c r="M1713" s="12"/>
      <c r="N1713" s="12"/>
      <c r="O1713" s="12"/>
      <c r="P1713" s="12">
        <v>1</v>
      </c>
      <c r="Q1713" s="12">
        <v>178</v>
      </c>
      <c r="R1713" s="12">
        <v>201601</v>
      </c>
      <c r="S1713" s="12">
        <v>119</v>
      </c>
      <c r="T1713" s="12">
        <v>21</v>
      </c>
      <c r="U1713" s="12" t="s">
        <v>5666</v>
      </c>
    </row>
    <row r="1714" spans="1:21">
      <c r="A1714" s="12">
        <v>68560</v>
      </c>
      <c r="B1714" s="12">
        <v>2</v>
      </c>
      <c r="C1714" s="12"/>
      <c r="D1714" s="12">
        <v>57.1</v>
      </c>
      <c r="E1714" s="12">
        <v>3</v>
      </c>
      <c r="F1714" s="12">
        <v>4</v>
      </c>
      <c r="G1714" s="12">
        <v>1</v>
      </c>
      <c r="H1714" s="12">
        <v>6</v>
      </c>
      <c r="I1714" s="12"/>
      <c r="J1714" s="12"/>
      <c r="K1714" s="12"/>
      <c r="L1714" s="12"/>
      <c r="M1714" s="12"/>
      <c r="N1714" s="12"/>
      <c r="O1714" s="12"/>
      <c r="P1714" s="12">
        <v>1</v>
      </c>
      <c r="Q1714" s="12">
        <v>178</v>
      </c>
      <c r="R1714" s="12">
        <v>201601</v>
      </c>
      <c r="S1714" s="12">
        <v>119</v>
      </c>
      <c r="T1714" s="12">
        <v>21</v>
      </c>
      <c r="U1714" s="12" t="s">
        <v>5667</v>
      </c>
    </row>
    <row r="1715" spans="1:21">
      <c r="A1715" s="12">
        <v>68560</v>
      </c>
      <c r="B1715" s="12">
        <v>2</v>
      </c>
      <c r="C1715" s="12"/>
      <c r="D1715" s="12">
        <v>64.400000000000006</v>
      </c>
      <c r="E1715" s="12">
        <v>3</v>
      </c>
      <c r="F1715" s="12">
        <v>4</v>
      </c>
      <c r="G1715" s="12">
        <v>1</v>
      </c>
      <c r="H1715" s="12">
        <v>6</v>
      </c>
      <c r="I1715" s="12"/>
      <c r="J1715" s="12"/>
      <c r="K1715" s="12"/>
      <c r="L1715" s="12"/>
      <c r="M1715" s="12"/>
      <c r="N1715" s="12"/>
      <c r="O1715" s="12"/>
      <c r="P1715" s="12">
        <v>1</v>
      </c>
      <c r="Q1715" s="12">
        <v>178</v>
      </c>
      <c r="R1715" s="12">
        <v>201601</v>
      </c>
      <c r="S1715" s="12">
        <v>119</v>
      </c>
      <c r="T1715" s="12">
        <v>21</v>
      </c>
      <c r="U1715" s="12" t="s">
        <v>5668</v>
      </c>
    </row>
    <row r="1716" spans="1:21">
      <c r="A1716" s="12">
        <v>68560</v>
      </c>
      <c r="B1716" s="12">
        <v>2</v>
      </c>
      <c r="C1716" s="12"/>
      <c r="D1716" s="12">
        <v>65.5</v>
      </c>
      <c r="E1716" s="12">
        <v>3</v>
      </c>
      <c r="F1716" s="12">
        <v>4</v>
      </c>
      <c r="G1716" s="12">
        <v>1</v>
      </c>
      <c r="H1716" s="12">
        <v>6</v>
      </c>
      <c r="I1716" s="12"/>
      <c r="J1716" s="12"/>
      <c r="K1716" s="12"/>
      <c r="L1716" s="12"/>
      <c r="M1716" s="12"/>
      <c r="N1716" s="12"/>
      <c r="O1716" s="12"/>
      <c r="P1716" s="12">
        <v>1</v>
      </c>
      <c r="Q1716" s="12">
        <v>178</v>
      </c>
      <c r="R1716" s="12">
        <v>201601</v>
      </c>
      <c r="S1716" s="12">
        <v>119</v>
      </c>
      <c r="T1716" s="12">
        <v>21</v>
      </c>
      <c r="U1716" s="12" t="s">
        <v>5669</v>
      </c>
    </row>
    <row r="1717" spans="1:21">
      <c r="A1717" s="12">
        <v>68560</v>
      </c>
      <c r="B1717" s="12">
        <v>2</v>
      </c>
      <c r="C1717" s="12"/>
      <c r="D1717" s="12">
        <v>68.400000000000006</v>
      </c>
      <c r="E1717" s="12">
        <v>3</v>
      </c>
      <c r="F1717" s="12">
        <v>4</v>
      </c>
      <c r="G1717" s="12">
        <v>1</v>
      </c>
      <c r="H1717" s="12">
        <v>6</v>
      </c>
      <c r="I1717" s="12"/>
      <c r="J1717" s="12"/>
      <c r="K1717" s="12"/>
      <c r="L1717" s="12"/>
      <c r="M1717" s="12"/>
      <c r="N1717" s="12"/>
      <c r="O1717" s="12"/>
      <c r="P1717" s="12">
        <v>1</v>
      </c>
      <c r="Q1717" s="12">
        <v>178</v>
      </c>
      <c r="R1717" s="12">
        <v>201601</v>
      </c>
      <c r="S1717" s="12">
        <v>119</v>
      </c>
      <c r="T1717" s="12">
        <v>21</v>
      </c>
      <c r="U1717" s="12" t="s">
        <v>5670</v>
      </c>
    </row>
    <row r="1718" spans="1:21">
      <c r="A1718" s="12">
        <v>68560</v>
      </c>
      <c r="B1718" s="12">
        <v>2</v>
      </c>
      <c r="C1718" s="12"/>
      <c r="D1718" s="12">
        <v>61.3</v>
      </c>
      <c r="E1718" s="12">
        <v>3</v>
      </c>
      <c r="F1718" s="12">
        <v>4</v>
      </c>
      <c r="G1718" s="12">
        <v>1</v>
      </c>
      <c r="H1718" s="12">
        <v>6</v>
      </c>
      <c r="I1718" s="12"/>
      <c r="J1718" s="12"/>
      <c r="K1718" s="12"/>
      <c r="L1718" s="12"/>
      <c r="M1718" s="12"/>
      <c r="N1718" s="12"/>
      <c r="O1718" s="12"/>
      <c r="P1718" s="12">
        <v>1</v>
      </c>
      <c r="Q1718" s="12">
        <v>178</v>
      </c>
      <c r="R1718" s="12">
        <v>201601</v>
      </c>
      <c r="S1718" s="12">
        <v>119</v>
      </c>
      <c r="T1718" s="12">
        <v>21</v>
      </c>
      <c r="U1718" s="12" t="s">
        <v>5671</v>
      </c>
    </row>
    <row r="1719" spans="1:21">
      <c r="A1719" s="12">
        <v>68560</v>
      </c>
      <c r="B1719" s="12">
        <v>2</v>
      </c>
      <c r="C1719" s="12"/>
      <c r="D1719" s="12">
        <v>68.2</v>
      </c>
      <c r="E1719" s="12">
        <v>3</v>
      </c>
      <c r="F1719" s="12">
        <v>4</v>
      </c>
      <c r="G1719" s="12">
        <v>1</v>
      </c>
      <c r="H1719" s="12">
        <v>6</v>
      </c>
      <c r="I1719" s="12"/>
      <c r="J1719" s="12"/>
      <c r="K1719" s="12"/>
      <c r="L1719" s="12"/>
      <c r="M1719" s="12"/>
      <c r="N1719" s="12"/>
      <c r="O1719" s="12"/>
      <c r="P1719" s="12">
        <v>1</v>
      </c>
      <c r="Q1719" s="12">
        <v>178</v>
      </c>
      <c r="R1719" s="12">
        <v>201601</v>
      </c>
      <c r="S1719" s="12">
        <v>119</v>
      </c>
      <c r="T1719" s="12">
        <v>21</v>
      </c>
      <c r="U1719" s="12" t="s">
        <v>5672</v>
      </c>
    </row>
    <row r="1720" spans="1:21">
      <c r="A1720" s="12">
        <v>68570</v>
      </c>
      <c r="B1720" s="12">
        <v>1</v>
      </c>
      <c r="C1720" s="12"/>
      <c r="D1720" s="12">
        <v>92.5</v>
      </c>
      <c r="E1720" s="12">
        <v>2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>
        <v>4.6487800000000004</v>
      </c>
      <c r="Q1720" s="12">
        <v>178</v>
      </c>
      <c r="R1720" s="12">
        <v>201601</v>
      </c>
      <c r="S1720" s="12">
        <v>135</v>
      </c>
      <c r="T1720" s="12" t="s">
        <v>83</v>
      </c>
      <c r="U1720" s="12" t="s">
        <v>5673</v>
      </c>
    </row>
    <row r="1721" spans="1:21">
      <c r="A1721" s="12">
        <v>68570</v>
      </c>
      <c r="B1721" s="12">
        <v>1</v>
      </c>
      <c r="C1721" s="12"/>
      <c r="D1721" s="12">
        <v>83</v>
      </c>
      <c r="E1721" s="12">
        <v>2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>
        <v>4.6487800000000004</v>
      </c>
      <c r="Q1721" s="12">
        <v>178</v>
      </c>
      <c r="R1721" s="12">
        <v>201601</v>
      </c>
      <c r="S1721" s="12">
        <v>135</v>
      </c>
      <c r="T1721" s="12" t="s">
        <v>83</v>
      </c>
      <c r="U1721" s="12" t="s">
        <v>5674</v>
      </c>
    </row>
    <row r="1722" spans="1:21">
      <c r="A1722" s="12">
        <v>68570</v>
      </c>
      <c r="B1722" s="12">
        <v>1</v>
      </c>
      <c r="C1722" s="12"/>
      <c r="D1722" s="12">
        <v>89.5</v>
      </c>
      <c r="E1722" s="12">
        <v>2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>
        <v>4.6487800000000004</v>
      </c>
      <c r="Q1722" s="12">
        <v>178</v>
      </c>
      <c r="R1722" s="12">
        <v>201601</v>
      </c>
      <c r="S1722" s="12">
        <v>135</v>
      </c>
      <c r="T1722" s="12" t="s">
        <v>83</v>
      </c>
      <c r="U1722" s="12" t="s">
        <v>5675</v>
      </c>
    </row>
    <row r="1723" spans="1:21">
      <c r="A1723" s="12">
        <v>68570</v>
      </c>
      <c r="B1723" s="12">
        <v>1</v>
      </c>
      <c r="C1723" s="12"/>
      <c r="D1723" s="12">
        <v>78</v>
      </c>
      <c r="E1723" s="12">
        <v>2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>
        <v>4.6487800000000004</v>
      </c>
      <c r="Q1723" s="12">
        <v>178</v>
      </c>
      <c r="R1723" s="12">
        <v>201601</v>
      </c>
      <c r="S1723" s="12">
        <v>135</v>
      </c>
      <c r="T1723" s="12" t="s">
        <v>83</v>
      </c>
      <c r="U1723" s="12" t="s">
        <v>5676</v>
      </c>
    </row>
    <row r="1724" spans="1:21">
      <c r="A1724" s="12">
        <v>68570</v>
      </c>
      <c r="B1724" s="12">
        <v>1</v>
      </c>
      <c r="C1724" s="12"/>
      <c r="D1724" s="12">
        <v>55</v>
      </c>
      <c r="E1724" s="12">
        <v>2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>
        <v>4.6487800000000004</v>
      </c>
      <c r="Q1724" s="12">
        <v>178</v>
      </c>
      <c r="R1724" s="12">
        <v>201601</v>
      </c>
      <c r="S1724" s="12">
        <v>135</v>
      </c>
      <c r="T1724" s="12" t="s">
        <v>83</v>
      </c>
      <c r="U1724" s="12" t="s">
        <v>5677</v>
      </c>
    </row>
    <row r="1725" spans="1:21">
      <c r="A1725" s="12">
        <v>68570</v>
      </c>
      <c r="B1725" s="12">
        <v>1</v>
      </c>
      <c r="C1725" s="12"/>
      <c r="D1725" s="12">
        <v>81</v>
      </c>
      <c r="E1725" s="12">
        <v>2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>
        <v>4.6487800000000004</v>
      </c>
      <c r="Q1725" s="12">
        <v>178</v>
      </c>
      <c r="R1725" s="12">
        <v>201601</v>
      </c>
      <c r="S1725" s="12">
        <v>135</v>
      </c>
      <c r="T1725" s="12" t="s">
        <v>83</v>
      </c>
      <c r="U1725" s="12" t="s">
        <v>5678</v>
      </c>
    </row>
    <row r="1726" spans="1:21">
      <c r="A1726" s="12">
        <v>68570</v>
      </c>
      <c r="B1726" s="12">
        <v>1</v>
      </c>
      <c r="C1726" s="12"/>
      <c r="D1726" s="12">
        <v>81</v>
      </c>
      <c r="E1726" s="12">
        <v>0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>
        <v>4.6487800000000004</v>
      </c>
      <c r="Q1726" s="12">
        <v>178</v>
      </c>
      <c r="R1726" s="12">
        <v>201601</v>
      </c>
      <c r="S1726" s="12">
        <v>135</v>
      </c>
      <c r="T1726" s="12" t="s">
        <v>83</v>
      </c>
      <c r="U1726" s="12" t="s">
        <v>5679</v>
      </c>
    </row>
    <row r="1727" spans="1:21">
      <c r="A1727" s="12">
        <v>68570</v>
      </c>
      <c r="B1727" s="12">
        <v>1</v>
      </c>
      <c r="C1727" s="12"/>
      <c r="D1727" s="12">
        <v>103</v>
      </c>
      <c r="E1727" s="12">
        <v>0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>
        <v>4.6487800000000004</v>
      </c>
      <c r="Q1727" s="12">
        <v>178</v>
      </c>
      <c r="R1727" s="12">
        <v>201601</v>
      </c>
      <c r="S1727" s="12">
        <v>135</v>
      </c>
      <c r="T1727" s="12" t="s">
        <v>83</v>
      </c>
      <c r="U1727" s="12" t="s">
        <v>5680</v>
      </c>
    </row>
    <row r="1728" spans="1:21">
      <c r="A1728" s="12">
        <v>68570</v>
      </c>
      <c r="B1728" s="12">
        <v>1</v>
      </c>
      <c r="C1728" s="12"/>
      <c r="D1728" s="12">
        <v>80</v>
      </c>
      <c r="E1728" s="12">
        <v>0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>
        <v>4.6487800000000004</v>
      </c>
      <c r="Q1728" s="12">
        <v>178</v>
      </c>
      <c r="R1728" s="12">
        <v>201601</v>
      </c>
      <c r="S1728" s="12">
        <v>135</v>
      </c>
      <c r="T1728" s="12" t="s">
        <v>83</v>
      </c>
      <c r="U1728" s="12" t="s">
        <v>5681</v>
      </c>
    </row>
    <row r="1729" spans="1:21">
      <c r="A1729" s="12">
        <v>68570</v>
      </c>
      <c r="B1729" s="12">
        <v>1</v>
      </c>
      <c r="C1729" s="12"/>
      <c r="D1729" s="12">
        <v>91.5</v>
      </c>
      <c r="E1729" s="12">
        <v>0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>
        <v>4.6487800000000004</v>
      </c>
      <c r="Q1729" s="12">
        <v>178</v>
      </c>
      <c r="R1729" s="12">
        <v>201601</v>
      </c>
      <c r="S1729" s="12">
        <v>135</v>
      </c>
      <c r="T1729" s="12" t="s">
        <v>83</v>
      </c>
      <c r="U1729" s="12" t="s">
        <v>5682</v>
      </c>
    </row>
    <row r="1730" spans="1:21">
      <c r="A1730" s="12">
        <v>68570</v>
      </c>
      <c r="B1730" s="12">
        <v>1</v>
      </c>
      <c r="C1730" s="12"/>
      <c r="D1730" s="12">
        <v>67</v>
      </c>
      <c r="E1730" s="12">
        <v>0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>
        <v>4.6487800000000004</v>
      </c>
      <c r="Q1730" s="12">
        <v>178</v>
      </c>
      <c r="R1730" s="12">
        <v>201601</v>
      </c>
      <c r="S1730" s="12">
        <v>135</v>
      </c>
      <c r="T1730" s="12" t="s">
        <v>83</v>
      </c>
      <c r="U1730" s="12" t="s">
        <v>5683</v>
      </c>
    </row>
    <row r="1731" spans="1:21">
      <c r="A1731" s="12">
        <v>68570</v>
      </c>
      <c r="B1731" s="12">
        <v>1</v>
      </c>
      <c r="C1731" s="12"/>
      <c r="D1731" s="12">
        <v>91.5</v>
      </c>
      <c r="E1731" s="12">
        <v>0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>
        <v>4.6487800000000004</v>
      </c>
      <c r="Q1731" s="12">
        <v>178</v>
      </c>
      <c r="R1731" s="12">
        <v>201601</v>
      </c>
      <c r="S1731" s="12">
        <v>135</v>
      </c>
      <c r="T1731" s="12" t="s">
        <v>83</v>
      </c>
      <c r="U1731" s="12" t="s">
        <v>5684</v>
      </c>
    </row>
    <row r="1732" spans="1:21">
      <c r="A1732" s="12">
        <v>68570</v>
      </c>
      <c r="B1732" s="12">
        <v>1</v>
      </c>
      <c r="C1732" s="12"/>
      <c r="D1732" s="12">
        <v>67.5</v>
      </c>
      <c r="E1732" s="12">
        <v>0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>
        <v>4.6487800000000004</v>
      </c>
      <c r="Q1732" s="12">
        <v>178</v>
      </c>
      <c r="R1732" s="12">
        <v>201601</v>
      </c>
      <c r="S1732" s="12">
        <v>135</v>
      </c>
      <c r="T1732" s="12" t="s">
        <v>83</v>
      </c>
      <c r="U1732" s="12" t="s">
        <v>5685</v>
      </c>
    </row>
    <row r="1733" spans="1:21">
      <c r="A1733" s="12">
        <v>68570</v>
      </c>
      <c r="B1733" s="12">
        <v>1</v>
      </c>
      <c r="C1733" s="12"/>
      <c r="D1733" s="12">
        <v>60</v>
      </c>
      <c r="E1733" s="12">
        <v>1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>
        <v>4.6487800000000004</v>
      </c>
      <c r="Q1733" s="12">
        <v>178</v>
      </c>
      <c r="R1733" s="12">
        <v>201601</v>
      </c>
      <c r="S1733" s="12">
        <v>135</v>
      </c>
      <c r="T1733" s="12" t="s">
        <v>83</v>
      </c>
      <c r="U1733" s="12" t="s">
        <v>5686</v>
      </c>
    </row>
    <row r="1734" spans="1:21">
      <c r="A1734" s="12">
        <v>68570</v>
      </c>
      <c r="B1734" s="12">
        <v>1</v>
      </c>
      <c r="C1734" s="12"/>
      <c r="D1734" s="12">
        <v>56</v>
      </c>
      <c r="E1734" s="12">
        <v>1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>
        <v>4.6487800000000004</v>
      </c>
      <c r="Q1734" s="12">
        <v>178</v>
      </c>
      <c r="R1734" s="12">
        <v>201601</v>
      </c>
      <c r="S1734" s="12">
        <v>135</v>
      </c>
      <c r="T1734" s="12" t="s">
        <v>83</v>
      </c>
      <c r="U1734" s="12" t="s">
        <v>5687</v>
      </c>
    </row>
    <row r="1735" spans="1:21">
      <c r="A1735" s="12">
        <v>68570</v>
      </c>
      <c r="B1735" s="12">
        <v>1</v>
      </c>
      <c r="C1735" s="12"/>
      <c r="D1735" s="12">
        <v>65</v>
      </c>
      <c r="E1735" s="12">
        <v>1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>
        <v>4.6487800000000004</v>
      </c>
      <c r="Q1735" s="12">
        <v>178</v>
      </c>
      <c r="R1735" s="12">
        <v>201601</v>
      </c>
      <c r="S1735" s="12">
        <v>135</v>
      </c>
      <c r="T1735" s="12" t="s">
        <v>83</v>
      </c>
      <c r="U1735" s="12" t="s">
        <v>5688</v>
      </c>
    </row>
    <row r="1736" spans="1:21">
      <c r="A1736" s="12">
        <v>68570</v>
      </c>
      <c r="B1736" s="12">
        <v>1</v>
      </c>
      <c r="C1736" s="12"/>
      <c r="D1736" s="12">
        <v>57.5</v>
      </c>
      <c r="E1736" s="12">
        <v>1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>
        <v>4.6487800000000004</v>
      </c>
      <c r="Q1736" s="12">
        <v>178</v>
      </c>
      <c r="R1736" s="12">
        <v>201601</v>
      </c>
      <c r="S1736" s="12">
        <v>135</v>
      </c>
      <c r="T1736" s="12" t="s">
        <v>83</v>
      </c>
      <c r="U1736" s="12" t="s">
        <v>5689</v>
      </c>
    </row>
    <row r="1737" spans="1:21">
      <c r="A1737" s="12">
        <v>68570</v>
      </c>
      <c r="B1737" s="12">
        <v>1</v>
      </c>
      <c r="C1737" s="12"/>
      <c r="D1737" s="12">
        <v>36.5</v>
      </c>
      <c r="E1737" s="12">
        <v>1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>
        <v>4.6487800000000004</v>
      </c>
      <c r="Q1737" s="12">
        <v>178</v>
      </c>
      <c r="R1737" s="12">
        <v>201601</v>
      </c>
      <c r="S1737" s="12">
        <v>135</v>
      </c>
      <c r="T1737" s="12" t="s">
        <v>83</v>
      </c>
      <c r="U1737" s="12" t="s">
        <v>5690</v>
      </c>
    </row>
    <row r="1738" spans="1:21">
      <c r="A1738" s="12">
        <v>68570</v>
      </c>
      <c r="B1738" s="12">
        <v>1</v>
      </c>
      <c r="C1738" s="12"/>
      <c r="D1738" s="12">
        <v>33</v>
      </c>
      <c r="E1738" s="12">
        <v>1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>
        <v>4.6487800000000004</v>
      </c>
      <c r="Q1738" s="12">
        <v>178</v>
      </c>
      <c r="R1738" s="12">
        <v>201601</v>
      </c>
      <c r="S1738" s="12">
        <v>135</v>
      </c>
      <c r="T1738" s="12" t="s">
        <v>83</v>
      </c>
      <c r="U1738" s="12" t="s">
        <v>5691</v>
      </c>
    </row>
    <row r="1739" spans="1:21">
      <c r="A1739" s="12">
        <v>68570</v>
      </c>
      <c r="B1739" s="12">
        <v>1</v>
      </c>
      <c r="C1739" s="12"/>
      <c r="D1739" s="12">
        <v>84.5</v>
      </c>
      <c r="E1739" s="12">
        <v>1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>
        <v>4.6487800000000004</v>
      </c>
      <c r="Q1739" s="12">
        <v>178</v>
      </c>
      <c r="R1739" s="12">
        <v>201601</v>
      </c>
      <c r="S1739" s="12">
        <v>135</v>
      </c>
      <c r="T1739" s="12" t="s">
        <v>83</v>
      </c>
      <c r="U1739" s="12" t="s">
        <v>5692</v>
      </c>
    </row>
    <row r="1740" spans="1:21">
      <c r="A1740" s="12">
        <v>68570</v>
      </c>
      <c r="B1740" s="12">
        <v>1</v>
      </c>
      <c r="C1740" s="12"/>
      <c r="D1740" s="12">
        <v>87.5</v>
      </c>
      <c r="E1740" s="12">
        <v>1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>
        <v>4.6487800000000004</v>
      </c>
      <c r="Q1740" s="12">
        <v>178</v>
      </c>
      <c r="R1740" s="12">
        <v>201601</v>
      </c>
      <c r="S1740" s="12">
        <v>135</v>
      </c>
      <c r="T1740" s="12" t="s">
        <v>83</v>
      </c>
      <c r="U1740" s="12" t="s">
        <v>5693</v>
      </c>
    </row>
    <row r="1741" spans="1:21">
      <c r="A1741" s="12">
        <v>68570</v>
      </c>
      <c r="B1741" s="12">
        <v>1</v>
      </c>
      <c r="C1741" s="12"/>
      <c r="D1741" s="12">
        <v>79.5</v>
      </c>
      <c r="E1741" s="12">
        <v>1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>
        <v>4.6487800000000004</v>
      </c>
      <c r="Q1741" s="12">
        <v>178</v>
      </c>
      <c r="R1741" s="12">
        <v>201601</v>
      </c>
      <c r="S1741" s="12">
        <v>135</v>
      </c>
      <c r="T1741" s="12" t="s">
        <v>83</v>
      </c>
      <c r="U1741" s="12" t="s">
        <v>5694</v>
      </c>
    </row>
    <row r="1742" spans="1:21">
      <c r="A1742" s="12">
        <v>68570</v>
      </c>
      <c r="B1742" s="12">
        <v>1</v>
      </c>
      <c r="C1742" s="12"/>
      <c r="D1742" s="12">
        <v>99.5</v>
      </c>
      <c r="E1742" s="12">
        <v>1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>
        <v>4.6487800000000004</v>
      </c>
      <c r="Q1742" s="12">
        <v>178</v>
      </c>
      <c r="R1742" s="12">
        <v>201601</v>
      </c>
      <c r="S1742" s="12">
        <v>135</v>
      </c>
      <c r="T1742" s="12" t="s">
        <v>83</v>
      </c>
      <c r="U1742" s="12" t="s">
        <v>5695</v>
      </c>
    </row>
    <row r="1743" spans="1:21">
      <c r="A1743" s="12">
        <v>68570</v>
      </c>
      <c r="B1743" s="12">
        <v>1</v>
      </c>
      <c r="C1743" s="12"/>
      <c r="D1743" s="12">
        <v>80</v>
      </c>
      <c r="E1743" s="12">
        <v>1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>
        <v>4.6487800000000004</v>
      </c>
      <c r="Q1743" s="12">
        <v>178</v>
      </c>
      <c r="R1743" s="12">
        <v>201601</v>
      </c>
      <c r="S1743" s="12">
        <v>135</v>
      </c>
      <c r="T1743" s="12" t="s">
        <v>83</v>
      </c>
      <c r="U1743" s="12" t="s">
        <v>5696</v>
      </c>
    </row>
    <row r="1744" spans="1:21">
      <c r="A1744" s="12">
        <v>68570</v>
      </c>
      <c r="B1744" s="12">
        <v>1</v>
      </c>
      <c r="C1744" s="12"/>
      <c r="D1744" s="12">
        <v>59</v>
      </c>
      <c r="E1744" s="12">
        <v>2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>
        <v>4.6487800000000004</v>
      </c>
      <c r="Q1744" s="12">
        <v>178</v>
      </c>
      <c r="R1744" s="12">
        <v>201601</v>
      </c>
      <c r="S1744" s="12">
        <v>135</v>
      </c>
      <c r="T1744" s="12" t="s">
        <v>83</v>
      </c>
      <c r="U1744" s="12" t="s">
        <v>5697</v>
      </c>
    </row>
    <row r="1745" spans="1:21">
      <c r="A1745" s="12">
        <v>68570</v>
      </c>
      <c r="B1745" s="12">
        <v>1</v>
      </c>
      <c r="C1745" s="12"/>
      <c r="D1745" s="12">
        <v>27</v>
      </c>
      <c r="E1745" s="12">
        <v>2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>
        <v>4.6487800000000004</v>
      </c>
      <c r="Q1745" s="12">
        <v>178</v>
      </c>
      <c r="R1745" s="12">
        <v>201601</v>
      </c>
      <c r="S1745" s="12">
        <v>135</v>
      </c>
      <c r="T1745" s="12" t="s">
        <v>83</v>
      </c>
      <c r="U1745" s="12" t="s">
        <v>5698</v>
      </c>
    </row>
    <row r="1746" spans="1:21">
      <c r="A1746" s="12">
        <v>68570</v>
      </c>
      <c r="B1746" s="12">
        <v>1</v>
      </c>
      <c r="C1746" s="12"/>
      <c r="D1746" s="12">
        <v>33.5</v>
      </c>
      <c r="E1746" s="12">
        <v>2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>
        <v>4.6487800000000004</v>
      </c>
      <c r="Q1746" s="12">
        <v>178</v>
      </c>
      <c r="R1746" s="12">
        <v>201601</v>
      </c>
      <c r="S1746" s="12">
        <v>135</v>
      </c>
      <c r="T1746" s="12" t="s">
        <v>83</v>
      </c>
      <c r="U1746" s="12" t="s">
        <v>5699</v>
      </c>
    </row>
    <row r="1747" spans="1:21">
      <c r="A1747" s="12">
        <v>68570</v>
      </c>
      <c r="B1747" s="12">
        <v>1</v>
      </c>
      <c r="C1747" s="12"/>
      <c r="D1747" s="12">
        <v>34</v>
      </c>
      <c r="E1747" s="12">
        <v>2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>
        <v>4.6487800000000004</v>
      </c>
      <c r="Q1747" s="12">
        <v>178</v>
      </c>
      <c r="R1747" s="12">
        <v>201601</v>
      </c>
      <c r="S1747" s="12">
        <v>135</v>
      </c>
      <c r="T1747" s="12" t="s">
        <v>83</v>
      </c>
      <c r="U1747" s="12" t="s">
        <v>5700</v>
      </c>
    </row>
    <row r="1748" spans="1:21">
      <c r="A1748" s="12">
        <v>68570</v>
      </c>
      <c r="B1748" s="12">
        <v>1</v>
      </c>
      <c r="C1748" s="12"/>
      <c r="D1748" s="12">
        <v>38</v>
      </c>
      <c r="E1748" s="12">
        <v>2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>
        <v>4.6487800000000004</v>
      </c>
      <c r="Q1748" s="12">
        <v>178</v>
      </c>
      <c r="R1748" s="12">
        <v>201601</v>
      </c>
      <c r="S1748" s="12">
        <v>135</v>
      </c>
      <c r="T1748" s="12" t="s">
        <v>83</v>
      </c>
      <c r="U1748" s="12" t="s">
        <v>5701</v>
      </c>
    </row>
    <row r="1749" spans="1:21">
      <c r="A1749" s="12">
        <v>68570</v>
      </c>
      <c r="B1749" s="12">
        <v>1</v>
      </c>
      <c r="C1749" s="12"/>
      <c r="D1749" s="12">
        <v>56.5</v>
      </c>
      <c r="E1749" s="12">
        <v>2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>
        <v>4.6487800000000004</v>
      </c>
      <c r="Q1749" s="12">
        <v>178</v>
      </c>
      <c r="R1749" s="12">
        <v>201601</v>
      </c>
      <c r="S1749" s="12">
        <v>135</v>
      </c>
      <c r="T1749" s="12" t="s">
        <v>83</v>
      </c>
      <c r="U1749" s="12" t="s">
        <v>5702</v>
      </c>
    </row>
    <row r="1750" spans="1:21">
      <c r="A1750" s="12">
        <v>68570</v>
      </c>
      <c r="B1750" s="12">
        <v>1</v>
      </c>
      <c r="C1750" s="12"/>
      <c r="D1750" s="12">
        <v>41.5</v>
      </c>
      <c r="E1750" s="12">
        <v>2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>
        <v>4.6487800000000004</v>
      </c>
      <c r="Q1750" s="12">
        <v>178</v>
      </c>
      <c r="R1750" s="12">
        <v>201601</v>
      </c>
      <c r="S1750" s="12">
        <v>135</v>
      </c>
      <c r="T1750" s="12" t="s">
        <v>83</v>
      </c>
      <c r="U1750" s="12" t="s">
        <v>5703</v>
      </c>
    </row>
    <row r="1751" spans="1:21">
      <c r="A1751" s="12">
        <v>68570</v>
      </c>
      <c r="B1751" s="12">
        <v>1</v>
      </c>
      <c r="C1751" s="12"/>
      <c r="D1751" s="12">
        <v>71</v>
      </c>
      <c r="E1751" s="12">
        <v>2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>
        <v>4.6487800000000004</v>
      </c>
      <c r="Q1751" s="12">
        <v>178</v>
      </c>
      <c r="R1751" s="12">
        <v>201601</v>
      </c>
      <c r="S1751" s="12">
        <v>135</v>
      </c>
      <c r="T1751" s="12" t="s">
        <v>83</v>
      </c>
      <c r="U1751" s="12" t="s">
        <v>5704</v>
      </c>
    </row>
    <row r="1752" spans="1:21">
      <c r="A1752" s="12">
        <v>68570</v>
      </c>
      <c r="B1752" s="12">
        <v>1</v>
      </c>
      <c r="C1752" s="12"/>
      <c r="D1752" s="12">
        <v>98</v>
      </c>
      <c r="E1752" s="12">
        <v>2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>
        <v>4.6487800000000004</v>
      </c>
      <c r="Q1752" s="12">
        <v>178</v>
      </c>
      <c r="R1752" s="12">
        <v>201601</v>
      </c>
      <c r="S1752" s="12">
        <v>135</v>
      </c>
      <c r="T1752" s="12" t="s">
        <v>83</v>
      </c>
      <c r="U1752" s="12" t="s">
        <v>5705</v>
      </c>
    </row>
    <row r="1753" spans="1:21">
      <c r="A1753" s="12">
        <v>68570</v>
      </c>
      <c r="B1753" s="12">
        <v>1</v>
      </c>
      <c r="C1753" s="12"/>
      <c r="D1753" s="12">
        <v>83</v>
      </c>
      <c r="E1753" s="12">
        <v>2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>
        <v>4.6487800000000004</v>
      </c>
      <c r="Q1753" s="12">
        <v>178</v>
      </c>
      <c r="R1753" s="12">
        <v>201601</v>
      </c>
      <c r="S1753" s="12">
        <v>135</v>
      </c>
      <c r="T1753" s="12" t="s">
        <v>83</v>
      </c>
      <c r="U1753" s="12" t="s">
        <v>5706</v>
      </c>
    </row>
    <row r="1754" spans="1:21">
      <c r="A1754" s="12">
        <v>68570</v>
      </c>
      <c r="B1754" s="12">
        <v>1</v>
      </c>
      <c r="C1754" s="12"/>
      <c r="D1754" s="12">
        <v>80</v>
      </c>
      <c r="E1754" s="12">
        <v>2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>
        <v>4.6487800000000004</v>
      </c>
      <c r="Q1754" s="12">
        <v>178</v>
      </c>
      <c r="R1754" s="12">
        <v>201601</v>
      </c>
      <c r="S1754" s="12">
        <v>135</v>
      </c>
      <c r="T1754" s="12" t="s">
        <v>83</v>
      </c>
      <c r="U1754" s="12" t="s">
        <v>5707</v>
      </c>
    </row>
    <row r="1755" spans="1:21">
      <c r="A1755" s="12">
        <v>68570</v>
      </c>
      <c r="B1755" s="12">
        <v>1</v>
      </c>
      <c r="C1755" s="12"/>
      <c r="D1755" s="12">
        <v>54</v>
      </c>
      <c r="E1755" s="12">
        <v>2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>
        <v>4.6487800000000004</v>
      </c>
      <c r="Q1755" s="12">
        <v>178</v>
      </c>
      <c r="R1755" s="12">
        <v>201601</v>
      </c>
      <c r="S1755" s="12">
        <v>135</v>
      </c>
      <c r="T1755" s="12" t="s">
        <v>83</v>
      </c>
      <c r="U1755" s="12" t="s">
        <v>5708</v>
      </c>
    </row>
    <row r="1756" spans="1:21">
      <c r="A1756" s="12">
        <v>68570</v>
      </c>
      <c r="B1756" s="12">
        <v>1</v>
      </c>
      <c r="C1756" s="12"/>
      <c r="D1756" s="12">
        <v>91.5</v>
      </c>
      <c r="E1756" s="12">
        <v>2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>
        <v>4.6487800000000004</v>
      </c>
      <c r="Q1756" s="12">
        <v>178</v>
      </c>
      <c r="R1756" s="12">
        <v>201601</v>
      </c>
      <c r="S1756" s="12">
        <v>135</v>
      </c>
      <c r="T1756" s="12" t="s">
        <v>83</v>
      </c>
      <c r="U1756" s="12" t="s">
        <v>5709</v>
      </c>
    </row>
    <row r="1757" spans="1:21">
      <c r="A1757" s="12">
        <v>68570</v>
      </c>
      <c r="B1757" s="12">
        <v>1</v>
      </c>
      <c r="C1757" s="12"/>
      <c r="D1757" s="12">
        <v>84.5</v>
      </c>
      <c r="E1757" s="12">
        <v>2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>
        <v>4.6487800000000004</v>
      </c>
      <c r="Q1757" s="12">
        <v>178</v>
      </c>
      <c r="R1757" s="12">
        <v>201601</v>
      </c>
      <c r="S1757" s="12">
        <v>135</v>
      </c>
      <c r="T1757" s="12" t="s">
        <v>83</v>
      </c>
      <c r="U1757" s="12" t="s">
        <v>5710</v>
      </c>
    </row>
    <row r="1758" spans="1:21">
      <c r="A1758" s="12">
        <v>68570</v>
      </c>
      <c r="B1758" s="12">
        <v>1</v>
      </c>
      <c r="C1758" s="12"/>
      <c r="D1758" s="12">
        <v>87</v>
      </c>
      <c r="E1758" s="12">
        <v>2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>
        <v>4.6487800000000004</v>
      </c>
      <c r="Q1758" s="12">
        <v>178</v>
      </c>
      <c r="R1758" s="12">
        <v>201601</v>
      </c>
      <c r="S1758" s="12">
        <v>135</v>
      </c>
      <c r="T1758" s="12" t="s">
        <v>83</v>
      </c>
      <c r="U1758" s="12" t="s">
        <v>5711</v>
      </c>
    </row>
    <row r="1759" spans="1:21">
      <c r="A1759" s="12">
        <v>68570</v>
      </c>
      <c r="B1759" s="12">
        <v>1</v>
      </c>
      <c r="C1759" s="12"/>
      <c r="D1759" s="12">
        <v>41.5</v>
      </c>
      <c r="E1759" s="12">
        <v>1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>
        <v>1</v>
      </c>
      <c r="Q1759" s="12">
        <v>178</v>
      </c>
      <c r="R1759" s="12">
        <v>201601</v>
      </c>
      <c r="S1759" s="12">
        <v>136</v>
      </c>
      <c r="T1759" s="12" t="s">
        <v>80</v>
      </c>
      <c r="U1759" s="12" t="s">
        <v>5712</v>
      </c>
    </row>
    <row r="1760" spans="1:21">
      <c r="A1760" s="12">
        <v>68560</v>
      </c>
      <c r="B1760" s="12">
        <v>1</v>
      </c>
      <c r="C1760" s="12"/>
      <c r="D1760" s="12">
        <v>45</v>
      </c>
      <c r="E1760" s="12">
        <v>2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>
        <v>1</v>
      </c>
      <c r="Q1760" s="12">
        <v>178</v>
      </c>
      <c r="R1760" s="12">
        <v>201601</v>
      </c>
      <c r="S1760" s="12">
        <v>163</v>
      </c>
      <c r="T1760" s="13">
        <v>43043</v>
      </c>
      <c r="U1760" s="12" t="s">
        <v>5713</v>
      </c>
    </row>
    <row r="1761" spans="1:21">
      <c r="A1761" s="12">
        <v>68560</v>
      </c>
      <c r="B1761" s="12">
        <v>1</v>
      </c>
      <c r="C1761" s="12"/>
      <c r="D1761" s="12">
        <v>42.5</v>
      </c>
      <c r="E1761" s="12">
        <v>2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>
        <v>1</v>
      </c>
      <c r="Q1761" s="12">
        <v>178</v>
      </c>
      <c r="R1761" s="12">
        <v>201601</v>
      </c>
      <c r="S1761" s="12">
        <v>163</v>
      </c>
      <c r="T1761" s="13">
        <v>43043</v>
      </c>
      <c r="U1761" s="12" t="s">
        <v>5714</v>
      </c>
    </row>
    <row r="1762" spans="1:21">
      <c r="A1762" s="12">
        <v>68560</v>
      </c>
      <c r="B1762" s="12">
        <v>1</v>
      </c>
      <c r="C1762" s="12"/>
      <c r="D1762" s="12">
        <v>44</v>
      </c>
      <c r="E1762" s="12">
        <v>2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>
        <v>1</v>
      </c>
      <c r="Q1762" s="12">
        <v>178</v>
      </c>
      <c r="R1762" s="12">
        <v>201601</v>
      </c>
      <c r="S1762" s="12">
        <v>163</v>
      </c>
      <c r="T1762" s="13">
        <v>43043</v>
      </c>
      <c r="U1762" s="12" t="s">
        <v>5715</v>
      </c>
    </row>
    <row r="1763" spans="1:21">
      <c r="A1763" s="12">
        <v>68560</v>
      </c>
      <c r="B1763" s="12">
        <v>1</v>
      </c>
      <c r="C1763" s="12"/>
      <c r="D1763" s="12">
        <v>45.5</v>
      </c>
      <c r="E1763" s="12">
        <v>2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>
        <v>1</v>
      </c>
      <c r="Q1763" s="12">
        <v>178</v>
      </c>
      <c r="R1763" s="12">
        <v>201601</v>
      </c>
      <c r="S1763" s="12">
        <v>163</v>
      </c>
      <c r="T1763" s="13">
        <v>43043</v>
      </c>
      <c r="U1763" s="12" t="s">
        <v>5716</v>
      </c>
    </row>
    <row r="1764" spans="1:21">
      <c r="A1764" s="12">
        <v>68560</v>
      </c>
      <c r="B1764" s="12">
        <v>1</v>
      </c>
      <c r="C1764" s="12"/>
      <c r="D1764" s="12">
        <v>45</v>
      </c>
      <c r="E1764" s="12">
        <v>2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>
        <v>1</v>
      </c>
      <c r="Q1764" s="12">
        <v>178</v>
      </c>
      <c r="R1764" s="12">
        <v>201601</v>
      </c>
      <c r="S1764" s="12">
        <v>163</v>
      </c>
      <c r="T1764" s="13">
        <v>43043</v>
      </c>
      <c r="U1764" s="12" t="s">
        <v>5717</v>
      </c>
    </row>
    <row r="1765" spans="1:21">
      <c r="A1765" s="12">
        <v>68560</v>
      </c>
      <c r="B1765" s="12">
        <v>1</v>
      </c>
      <c r="C1765" s="12"/>
      <c r="D1765" s="12">
        <v>42</v>
      </c>
      <c r="E1765" s="12">
        <v>2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>
        <v>1</v>
      </c>
      <c r="Q1765" s="12">
        <v>178</v>
      </c>
      <c r="R1765" s="12">
        <v>201601</v>
      </c>
      <c r="S1765" s="12">
        <v>163</v>
      </c>
      <c r="T1765" s="13">
        <v>43043</v>
      </c>
      <c r="U1765" s="12" t="s">
        <v>5718</v>
      </c>
    </row>
    <row r="1766" spans="1:21">
      <c r="A1766" s="12">
        <v>69310</v>
      </c>
      <c r="B1766" s="12">
        <v>1</v>
      </c>
      <c r="C1766" s="12">
        <v>148.5</v>
      </c>
      <c r="D1766" s="12"/>
      <c r="E1766" s="12">
        <v>4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>
        <v>1</v>
      </c>
      <c r="Q1766" s="12">
        <v>178</v>
      </c>
      <c r="R1766" s="12">
        <v>201601</v>
      </c>
      <c r="S1766" s="12">
        <v>163</v>
      </c>
      <c r="T1766" s="13">
        <v>43043</v>
      </c>
      <c r="U1766" s="12" t="s">
        <v>5719</v>
      </c>
    </row>
    <row r="1767" spans="1:21">
      <c r="A1767" s="12">
        <v>68560</v>
      </c>
      <c r="B1767" s="12">
        <v>2</v>
      </c>
      <c r="C1767" s="12"/>
      <c r="D1767" s="12">
        <v>48.5</v>
      </c>
      <c r="E1767" s="12">
        <v>2</v>
      </c>
      <c r="F1767" s="12">
        <v>0</v>
      </c>
      <c r="G1767" s="12">
        <v>0</v>
      </c>
      <c r="H1767" s="12">
        <v>0</v>
      </c>
      <c r="I1767" s="12"/>
      <c r="J1767" s="12"/>
      <c r="K1767" s="12"/>
      <c r="L1767" s="12"/>
      <c r="M1767" s="12"/>
      <c r="N1767" s="12"/>
      <c r="O1767" s="12"/>
      <c r="P1767" s="12">
        <v>1</v>
      </c>
      <c r="Q1767" s="12">
        <v>178</v>
      </c>
      <c r="R1767" s="12">
        <v>201601</v>
      </c>
      <c r="S1767" s="12">
        <v>163</v>
      </c>
      <c r="T1767" s="13">
        <v>43043</v>
      </c>
      <c r="U1767" s="12" t="s">
        <v>5720</v>
      </c>
    </row>
    <row r="1768" spans="1:21">
      <c r="A1768" s="12">
        <v>68560</v>
      </c>
      <c r="B1768" s="12">
        <v>2</v>
      </c>
      <c r="C1768" s="12"/>
      <c r="D1768" s="12">
        <v>51</v>
      </c>
      <c r="E1768" s="12">
        <v>2</v>
      </c>
      <c r="F1768" s="12">
        <v>0</v>
      </c>
      <c r="G1768" s="12">
        <v>0</v>
      </c>
      <c r="H1768" s="12">
        <v>0</v>
      </c>
      <c r="I1768" s="12"/>
      <c r="J1768" s="12"/>
      <c r="K1768" s="12"/>
      <c r="L1768" s="12"/>
      <c r="M1768" s="12"/>
      <c r="N1768" s="12"/>
      <c r="O1768" s="12"/>
      <c r="P1768" s="12">
        <v>1</v>
      </c>
      <c r="Q1768" s="12">
        <v>178</v>
      </c>
      <c r="R1768" s="12">
        <v>201601</v>
      </c>
      <c r="S1768" s="12">
        <v>163</v>
      </c>
      <c r="T1768" s="13">
        <v>43043</v>
      </c>
      <c r="U1768" s="12" t="s">
        <v>5721</v>
      </c>
    </row>
    <row r="1769" spans="1:21">
      <c r="A1769" s="12">
        <v>68560</v>
      </c>
      <c r="B1769" s="12">
        <v>2</v>
      </c>
      <c r="C1769" s="12"/>
      <c r="D1769" s="12">
        <v>48</v>
      </c>
      <c r="E1769" s="12">
        <v>2</v>
      </c>
      <c r="F1769" s="12">
        <v>0</v>
      </c>
      <c r="G1769" s="12">
        <v>0</v>
      </c>
      <c r="H1769" s="12">
        <v>0</v>
      </c>
      <c r="I1769" s="12"/>
      <c r="J1769" s="12"/>
      <c r="K1769" s="12"/>
      <c r="L1769" s="12"/>
      <c r="M1769" s="12"/>
      <c r="N1769" s="12"/>
      <c r="O1769" s="12"/>
      <c r="P1769" s="12">
        <v>1</v>
      </c>
      <c r="Q1769" s="12">
        <v>178</v>
      </c>
      <c r="R1769" s="12">
        <v>201601</v>
      </c>
      <c r="S1769" s="12">
        <v>163</v>
      </c>
      <c r="T1769" s="13">
        <v>43043</v>
      </c>
      <c r="U1769" s="12" t="s">
        <v>5722</v>
      </c>
    </row>
    <row r="1770" spans="1:21">
      <c r="A1770" s="12">
        <v>68560</v>
      </c>
      <c r="B1770" s="12">
        <v>2</v>
      </c>
      <c r="C1770" s="12"/>
      <c r="D1770" s="12">
        <v>36</v>
      </c>
      <c r="E1770" s="12">
        <v>2</v>
      </c>
      <c r="F1770" s="12">
        <v>0</v>
      </c>
      <c r="G1770" s="12">
        <v>0</v>
      </c>
      <c r="H1770" s="12">
        <v>0</v>
      </c>
      <c r="I1770" s="12"/>
      <c r="J1770" s="12"/>
      <c r="K1770" s="12"/>
      <c r="L1770" s="12"/>
      <c r="M1770" s="12"/>
      <c r="N1770" s="12"/>
      <c r="O1770" s="12"/>
      <c r="P1770" s="12">
        <v>1</v>
      </c>
      <c r="Q1770" s="12">
        <v>178</v>
      </c>
      <c r="R1770" s="12">
        <v>201601</v>
      </c>
      <c r="S1770" s="12">
        <v>163</v>
      </c>
      <c r="T1770" s="13">
        <v>43043</v>
      </c>
      <c r="U1770" s="12" t="s">
        <v>5723</v>
      </c>
    </row>
    <row r="1771" spans="1:21">
      <c r="A1771" s="12">
        <v>68560</v>
      </c>
      <c r="B1771" s="12">
        <v>2</v>
      </c>
      <c r="C1771" s="12"/>
      <c r="D1771" s="12">
        <v>49</v>
      </c>
      <c r="E1771" s="12">
        <v>2</v>
      </c>
      <c r="F1771" s="12">
        <v>0</v>
      </c>
      <c r="G1771" s="12">
        <v>0</v>
      </c>
      <c r="H1771" s="12">
        <v>0</v>
      </c>
      <c r="I1771" s="12"/>
      <c r="J1771" s="12"/>
      <c r="K1771" s="12"/>
      <c r="L1771" s="12"/>
      <c r="M1771" s="12"/>
      <c r="N1771" s="12"/>
      <c r="O1771" s="12"/>
      <c r="P1771" s="12">
        <v>1</v>
      </c>
      <c r="Q1771" s="12">
        <v>178</v>
      </c>
      <c r="R1771" s="12">
        <v>201601</v>
      </c>
      <c r="S1771" s="12">
        <v>163</v>
      </c>
      <c r="T1771" s="13">
        <v>43043</v>
      </c>
      <c r="U1771" s="12" t="s">
        <v>5724</v>
      </c>
    </row>
    <row r="1772" spans="1:21">
      <c r="A1772" s="12">
        <v>68560</v>
      </c>
      <c r="B1772" s="12">
        <v>2</v>
      </c>
      <c r="C1772" s="12"/>
      <c r="D1772" s="12">
        <v>34</v>
      </c>
      <c r="E1772" s="12">
        <v>0</v>
      </c>
      <c r="F1772" s="12">
        <v>0</v>
      </c>
      <c r="G1772" s="12">
        <v>0</v>
      </c>
      <c r="H1772" s="12">
        <v>0</v>
      </c>
      <c r="I1772" s="12"/>
      <c r="J1772" s="12"/>
      <c r="K1772" s="12"/>
      <c r="L1772" s="12"/>
      <c r="M1772" s="12"/>
      <c r="N1772" s="12"/>
      <c r="O1772" s="12"/>
      <c r="P1772" s="12">
        <v>1</v>
      </c>
      <c r="Q1772" s="12">
        <v>178</v>
      </c>
      <c r="R1772" s="12">
        <v>201601</v>
      </c>
      <c r="S1772" s="12">
        <v>163</v>
      </c>
      <c r="T1772" s="13">
        <v>43043</v>
      </c>
      <c r="U1772" s="12" t="s">
        <v>5725</v>
      </c>
    </row>
    <row r="1773" spans="1:21">
      <c r="A1773" s="12">
        <v>68560</v>
      </c>
      <c r="B1773" s="12">
        <v>2</v>
      </c>
      <c r="C1773" s="12"/>
      <c r="D1773" s="12">
        <v>78</v>
      </c>
      <c r="E1773" s="12">
        <v>3</v>
      </c>
      <c r="F1773" s="12">
        <v>4</v>
      </c>
      <c r="G1773" s="12">
        <v>1</v>
      </c>
      <c r="H1773" s="12">
        <v>6</v>
      </c>
      <c r="I1773" s="12"/>
      <c r="J1773" s="12"/>
      <c r="K1773" s="12"/>
      <c r="L1773" s="12"/>
      <c r="M1773" s="12"/>
      <c r="N1773" s="12"/>
      <c r="O1773" s="12"/>
      <c r="P1773" s="12">
        <v>1</v>
      </c>
      <c r="Q1773" s="12">
        <v>178</v>
      </c>
      <c r="R1773" s="12">
        <v>201601</v>
      </c>
      <c r="S1773" s="12">
        <v>163</v>
      </c>
      <c r="T1773" s="13">
        <v>43043</v>
      </c>
      <c r="U1773" s="12" t="s">
        <v>5726</v>
      </c>
    </row>
    <row r="1774" spans="1:21">
      <c r="A1774" s="12">
        <v>68560</v>
      </c>
      <c r="B1774" s="12">
        <v>2</v>
      </c>
      <c r="C1774" s="12"/>
      <c r="D1774" s="12">
        <v>58</v>
      </c>
      <c r="E1774" s="12">
        <v>3</v>
      </c>
      <c r="F1774" s="12">
        <v>4</v>
      </c>
      <c r="G1774" s="12">
        <v>1</v>
      </c>
      <c r="H1774" s="12">
        <v>6</v>
      </c>
      <c r="I1774" s="12"/>
      <c r="J1774" s="12"/>
      <c r="K1774" s="12"/>
      <c r="L1774" s="12"/>
      <c r="M1774" s="12"/>
      <c r="N1774" s="12"/>
      <c r="O1774" s="12"/>
      <c r="P1774" s="12">
        <v>1</v>
      </c>
      <c r="Q1774" s="12">
        <v>178</v>
      </c>
      <c r="R1774" s="12">
        <v>201601</v>
      </c>
      <c r="S1774" s="12">
        <v>163</v>
      </c>
      <c r="T1774" s="13">
        <v>43043</v>
      </c>
      <c r="U1774" s="12" t="s">
        <v>5727</v>
      </c>
    </row>
    <row r="1775" spans="1:21">
      <c r="A1775" s="12">
        <v>68560</v>
      </c>
      <c r="B1775" s="12">
        <v>2</v>
      </c>
      <c r="C1775" s="12"/>
      <c r="D1775" s="12">
        <v>61</v>
      </c>
      <c r="E1775" s="12">
        <v>3</v>
      </c>
      <c r="F1775" s="12">
        <v>4</v>
      </c>
      <c r="G1775" s="12">
        <v>1</v>
      </c>
      <c r="H1775" s="12">
        <v>6</v>
      </c>
      <c r="I1775" s="12"/>
      <c r="J1775" s="12"/>
      <c r="K1775" s="12"/>
      <c r="L1775" s="12"/>
      <c r="M1775" s="12"/>
      <c r="N1775" s="12"/>
      <c r="O1775" s="12"/>
      <c r="P1775" s="12">
        <v>1</v>
      </c>
      <c r="Q1775" s="12">
        <v>178</v>
      </c>
      <c r="R1775" s="12">
        <v>201601</v>
      </c>
      <c r="S1775" s="12">
        <v>163</v>
      </c>
      <c r="T1775" s="13">
        <v>43043</v>
      </c>
      <c r="U1775" s="12" t="s">
        <v>5728</v>
      </c>
    </row>
    <row r="1776" spans="1:21">
      <c r="A1776" s="12">
        <v>68560</v>
      </c>
      <c r="B1776" s="12">
        <v>2</v>
      </c>
      <c r="C1776" s="12"/>
      <c r="D1776" s="12">
        <v>75</v>
      </c>
      <c r="E1776" s="12">
        <v>3</v>
      </c>
      <c r="F1776" s="12">
        <v>4</v>
      </c>
      <c r="G1776" s="12">
        <v>1</v>
      </c>
      <c r="H1776" s="12">
        <v>6</v>
      </c>
      <c r="I1776" s="12"/>
      <c r="J1776" s="12"/>
      <c r="K1776" s="12"/>
      <c r="L1776" s="12"/>
      <c r="M1776" s="12"/>
      <c r="N1776" s="12"/>
      <c r="O1776" s="12"/>
      <c r="P1776" s="12">
        <v>1</v>
      </c>
      <c r="Q1776" s="12">
        <v>178</v>
      </c>
      <c r="R1776" s="12">
        <v>201601</v>
      </c>
      <c r="S1776" s="12">
        <v>163</v>
      </c>
      <c r="T1776" s="13">
        <v>43043</v>
      </c>
      <c r="U1776" s="12" t="s">
        <v>5729</v>
      </c>
    </row>
    <row r="1777" spans="1:21">
      <c r="A1777" s="12">
        <v>68560</v>
      </c>
      <c r="B1777" s="12">
        <v>2</v>
      </c>
      <c r="C1777" s="12"/>
      <c r="D1777" s="12">
        <v>76.5</v>
      </c>
      <c r="E1777" s="12">
        <v>3</v>
      </c>
      <c r="F1777" s="12">
        <v>4</v>
      </c>
      <c r="G1777" s="12">
        <v>1</v>
      </c>
      <c r="H1777" s="12">
        <v>6</v>
      </c>
      <c r="I1777" s="12"/>
      <c r="J1777" s="12"/>
      <c r="K1777" s="12"/>
      <c r="L1777" s="12"/>
      <c r="M1777" s="12"/>
      <c r="N1777" s="12"/>
      <c r="O1777" s="12"/>
      <c r="P1777" s="12">
        <v>1</v>
      </c>
      <c r="Q1777" s="12">
        <v>178</v>
      </c>
      <c r="R1777" s="12">
        <v>201601</v>
      </c>
      <c r="S1777" s="12">
        <v>163</v>
      </c>
      <c r="T1777" s="13">
        <v>43043</v>
      </c>
      <c r="U1777" s="12" t="s">
        <v>5730</v>
      </c>
    </row>
    <row r="1778" spans="1:21">
      <c r="A1778" s="12">
        <v>68560</v>
      </c>
      <c r="B1778" s="12">
        <v>1</v>
      </c>
      <c r="C1778" s="12"/>
      <c r="D1778" s="12">
        <v>45</v>
      </c>
      <c r="E1778" s="12">
        <v>2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>
        <v>1</v>
      </c>
      <c r="Q1778" s="12">
        <v>178</v>
      </c>
      <c r="R1778" s="12">
        <v>201601</v>
      </c>
      <c r="S1778" s="12">
        <v>143</v>
      </c>
      <c r="T1778" s="13">
        <v>43069</v>
      </c>
      <c r="U1778" s="12" t="s">
        <v>5731</v>
      </c>
    </row>
    <row r="1779" spans="1:21">
      <c r="A1779" s="12">
        <v>68570</v>
      </c>
      <c r="B1779" s="12">
        <v>2</v>
      </c>
      <c r="C1779" s="12"/>
      <c r="D1779" s="12">
        <v>64</v>
      </c>
      <c r="E1779" s="12">
        <v>2</v>
      </c>
      <c r="F1779" s="12">
        <v>0</v>
      </c>
      <c r="G1779" s="12">
        <v>0</v>
      </c>
      <c r="H1779" s="12">
        <v>0</v>
      </c>
      <c r="I1779" s="12"/>
      <c r="J1779" s="12"/>
      <c r="K1779" s="12"/>
      <c r="L1779" s="12"/>
      <c r="M1779" s="12"/>
      <c r="N1779" s="12"/>
      <c r="O1779" s="12"/>
      <c r="P1779" s="12">
        <v>1</v>
      </c>
      <c r="Q1779" s="12">
        <v>178</v>
      </c>
      <c r="R1779" s="12">
        <v>201601</v>
      </c>
      <c r="S1779" s="12">
        <v>144</v>
      </c>
      <c r="T1779" s="12" t="s">
        <v>52</v>
      </c>
      <c r="U1779" s="12" t="s">
        <v>5732</v>
      </c>
    </row>
    <row r="1780" spans="1:21">
      <c r="A1780" s="12">
        <v>68570</v>
      </c>
      <c r="B1780" s="12">
        <v>1</v>
      </c>
      <c r="C1780" s="12"/>
      <c r="D1780" s="12">
        <v>80.5</v>
      </c>
      <c r="E1780" s="12">
        <v>0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>
        <v>1</v>
      </c>
      <c r="Q1780" s="12">
        <v>178</v>
      </c>
      <c r="R1780" s="12">
        <v>201601</v>
      </c>
      <c r="S1780" s="12">
        <v>144</v>
      </c>
      <c r="T1780" s="12" t="s">
        <v>52</v>
      </c>
      <c r="U1780" s="12" t="s">
        <v>5733</v>
      </c>
    </row>
    <row r="1781" spans="1:21">
      <c r="A1781" s="12">
        <v>68570</v>
      </c>
      <c r="B1781" s="12">
        <v>1</v>
      </c>
      <c r="C1781" s="12"/>
      <c r="D1781" s="12">
        <v>95.5</v>
      </c>
      <c r="E1781" s="12">
        <v>1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>
        <v>1</v>
      </c>
      <c r="Q1781" s="12">
        <v>178</v>
      </c>
      <c r="R1781" s="12">
        <v>201601</v>
      </c>
      <c r="S1781" s="12">
        <v>144</v>
      </c>
      <c r="T1781" s="12" t="s">
        <v>52</v>
      </c>
      <c r="U1781" s="12" t="s">
        <v>5734</v>
      </c>
    </row>
    <row r="1782" spans="1:21">
      <c r="A1782" s="12">
        <v>68570</v>
      </c>
      <c r="B1782" s="12">
        <v>1</v>
      </c>
      <c r="C1782" s="12"/>
      <c r="D1782" s="12">
        <v>122</v>
      </c>
      <c r="E1782" s="12">
        <v>1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>
        <v>1</v>
      </c>
      <c r="Q1782" s="12">
        <v>178</v>
      </c>
      <c r="R1782" s="12">
        <v>201601</v>
      </c>
      <c r="S1782" s="12">
        <v>144</v>
      </c>
      <c r="T1782" s="12" t="s">
        <v>52</v>
      </c>
      <c r="U1782" s="12" t="s">
        <v>5735</v>
      </c>
    </row>
    <row r="1783" spans="1:21">
      <c r="A1783" s="12">
        <v>68570</v>
      </c>
      <c r="B1783" s="12">
        <v>1</v>
      </c>
      <c r="C1783" s="12"/>
      <c r="D1783" s="12">
        <v>127.5</v>
      </c>
      <c r="E1783" s="12">
        <v>2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>
        <v>1</v>
      </c>
      <c r="Q1783" s="12">
        <v>178</v>
      </c>
      <c r="R1783" s="12">
        <v>201601</v>
      </c>
      <c r="S1783" s="12">
        <v>144</v>
      </c>
      <c r="T1783" s="12" t="s">
        <v>52</v>
      </c>
      <c r="U1783" s="12" t="s">
        <v>5736</v>
      </c>
    </row>
    <row r="1784" spans="1:21">
      <c r="A1784" s="12">
        <v>68570</v>
      </c>
      <c r="B1784" s="12">
        <v>1</v>
      </c>
      <c r="C1784" s="12"/>
      <c r="D1784" s="12">
        <v>112</v>
      </c>
      <c r="E1784" s="12">
        <v>2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>
        <v>1</v>
      </c>
      <c r="Q1784" s="12">
        <v>178</v>
      </c>
      <c r="R1784" s="12">
        <v>201601</v>
      </c>
      <c r="S1784" s="12">
        <v>144</v>
      </c>
      <c r="T1784" s="12" t="s">
        <v>52</v>
      </c>
      <c r="U1784" s="12" t="s">
        <v>5737</v>
      </c>
    </row>
    <row r="1785" spans="1:21">
      <c r="A1785" s="12">
        <v>68570</v>
      </c>
      <c r="B1785" s="12">
        <v>1</v>
      </c>
      <c r="C1785" s="12"/>
      <c r="D1785" s="12">
        <v>125.5</v>
      </c>
      <c r="E1785" s="12">
        <v>2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>
        <v>1</v>
      </c>
      <c r="Q1785" s="12">
        <v>178</v>
      </c>
      <c r="R1785" s="12">
        <v>201601</v>
      </c>
      <c r="S1785" s="12">
        <v>144</v>
      </c>
      <c r="T1785" s="12" t="s">
        <v>52</v>
      </c>
      <c r="U1785" s="12" t="s">
        <v>5738</v>
      </c>
    </row>
    <row r="1786" spans="1:21">
      <c r="A1786" s="12">
        <v>68550</v>
      </c>
      <c r="B1786" s="12">
        <v>2</v>
      </c>
      <c r="C1786" s="12"/>
      <c r="D1786" s="12">
        <v>63</v>
      </c>
      <c r="E1786" s="12">
        <v>2</v>
      </c>
      <c r="F1786" s="12">
        <v>0</v>
      </c>
      <c r="G1786" s="12">
        <v>0</v>
      </c>
      <c r="H1786" s="12">
        <v>0</v>
      </c>
      <c r="I1786" s="12"/>
      <c r="J1786" s="12"/>
      <c r="K1786" s="12"/>
      <c r="L1786" s="12"/>
      <c r="M1786" s="12"/>
      <c r="N1786" s="12"/>
      <c r="O1786" s="12"/>
      <c r="P1786" s="12">
        <v>1</v>
      </c>
      <c r="Q1786" s="12">
        <v>178</v>
      </c>
      <c r="R1786" s="12">
        <v>201601</v>
      </c>
      <c r="S1786" s="12">
        <v>144</v>
      </c>
      <c r="T1786" s="12" t="s">
        <v>52</v>
      </c>
      <c r="U1786" s="12" t="s">
        <v>5739</v>
      </c>
    </row>
    <row r="1787" spans="1:21">
      <c r="A1787" s="12">
        <v>68550</v>
      </c>
      <c r="B1787" s="12">
        <v>2</v>
      </c>
      <c r="C1787" s="12"/>
      <c r="D1787" s="12">
        <v>38</v>
      </c>
      <c r="E1787" s="12">
        <v>2</v>
      </c>
      <c r="F1787" s="12">
        <v>0</v>
      </c>
      <c r="G1787" s="12">
        <v>0</v>
      </c>
      <c r="H1787" s="12">
        <v>0</v>
      </c>
      <c r="I1787" s="12"/>
      <c r="J1787" s="12"/>
      <c r="K1787" s="12"/>
      <c r="L1787" s="12"/>
      <c r="M1787" s="12"/>
      <c r="N1787" s="12"/>
      <c r="O1787" s="12"/>
      <c r="P1787" s="12">
        <v>1</v>
      </c>
      <c r="Q1787" s="12">
        <v>178</v>
      </c>
      <c r="R1787" s="12">
        <v>201601</v>
      </c>
      <c r="S1787" s="12">
        <v>144</v>
      </c>
      <c r="T1787" s="12" t="s">
        <v>52</v>
      </c>
      <c r="U1787" s="12" t="s">
        <v>5740</v>
      </c>
    </row>
    <row r="1788" spans="1:21">
      <c r="A1788" s="12">
        <v>68550</v>
      </c>
      <c r="B1788" s="12">
        <v>2</v>
      </c>
      <c r="C1788" s="12"/>
      <c r="D1788" s="12">
        <v>87</v>
      </c>
      <c r="E1788" s="12">
        <v>2</v>
      </c>
      <c r="F1788" s="12">
        <v>0</v>
      </c>
      <c r="G1788" s="12">
        <v>0</v>
      </c>
      <c r="H1788" s="12">
        <v>0</v>
      </c>
      <c r="I1788" s="12"/>
      <c r="J1788" s="12"/>
      <c r="K1788" s="12"/>
      <c r="L1788" s="12"/>
      <c r="M1788" s="12"/>
      <c r="N1788" s="12"/>
      <c r="O1788" s="12"/>
      <c r="P1788" s="12">
        <v>1</v>
      </c>
      <c r="Q1788" s="12">
        <v>178</v>
      </c>
      <c r="R1788" s="12">
        <v>201601</v>
      </c>
      <c r="S1788" s="12">
        <v>144</v>
      </c>
      <c r="T1788" s="12" t="s">
        <v>52</v>
      </c>
      <c r="U1788" s="12" t="s">
        <v>5741</v>
      </c>
    </row>
    <row r="1789" spans="1:21">
      <c r="A1789" s="12">
        <v>68550</v>
      </c>
      <c r="B1789" s="12">
        <v>1</v>
      </c>
      <c r="C1789" s="12"/>
      <c r="D1789" s="12">
        <v>36</v>
      </c>
      <c r="E1789" s="12">
        <v>1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>
        <v>1</v>
      </c>
      <c r="Q1789" s="12">
        <v>178</v>
      </c>
      <c r="R1789" s="12">
        <v>201601</v>
      </c>
      <c r="S1789" s="12">
        <v>144</v>
      </c>
      <c r="T1789" s="12" t="s">
        <v>52</v>
      </c>
      <c r="U1789" s="12" t="s">
        <v>5742</v>
      </c>
    </row>
    <row r="1790" spans="1:21">
      <c r="A1790" s="12">
        <v>68550</v>
      </c>
      <c r="B1790" s="12">
        <v>1</v>
      </c>
      <c r="C1790" s="12"/>
      <c r="D1790" s="12">
        <v>35</v>
      </c>
      <c r="E1790" s="12">
        <v>1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>
        <v>1</v>
      </c>
      <c r="Q1790" s="12">
        <v>178</v>
      </c>
      <c r="R1790" s="12">
        <v>201601</v>
      </c>
      <c r="S1790" s="12">
        <v>144</v>
      </c>
      <c r="T1790" s="12" t="s">
        <v>52</v>
      </c>
      <c r="U1790" s="12" t="s">
        <v>5743</v>
      </c>
    </row>
    <row r="1791" spans="1:21">
      <c r="A1791" s="12">
        <v>68550</v>
      </c>
      <c r="B1791" s="12">
        <v>1</v>
      </c>
      <c r="C1791" s="12"/>
      <c r="D1791" s="12">
        <v>36</v>
      </c>
      <c r="E1791" s="12">
        <v>1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>
        <v>1</v>
      </c>
      <c r="Q1791" s="12">
        <v>178</v>
      </c>
      <c r="R1791" s="12">
        <v>201601</v>
      </c>
      <c r="S1791" s="12">
        <v>144</v>
      </c>
      <c r="T1791" s="12" t="s">
        <v>52</v>
      </c>
      <c r="U1791" s="12" t="s">
        <v>5744</v>
      </c>
    </row>
    <row r="1792" spans="1:21">
      <c r="A1792" s="12">
        <v>68550</v>
      </c>
      <c r="B1792" s="12">
        <v>1</v>
      </c>
      <c r="C1792" s="12"/>
      <c r="D1792" s="12">
        <v>35.5</v>
      </c>
      <c r="E1792" s="12">
        <v>2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>
        <v>1</v>
      </c>
      <c r="Q1792" s="12">
        <v>178</v>
      </c>
      <c r="R1792" s="12">
        <v>201601</v>
      </c>
      <c r="S1792" s="12">
        <v>144</v>
      </c>
      <c r="T1792" s="12" t="s">
        <v>52</v>
      </c>
      <c r="U1792" s="12" t="s">
        <v>5745</v>
      </c>
    </row>
    <row r="1793" spans="1:21">
      <c r="A1793" s="12">
        <v>68550</v>
      </c>
      <c r="B1793" s="12">
        <v>1</v>
      </c>
      <c r="C1793" s="12"/>
      <c r="D1793" s="12">
        <v>75</v>
      </c>
      <c r="E1793" s="12">
        <v>2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>
        <v>1</v>
      </c>
      <c r="Q1793" s="12">
        <v>178</v>
      </c>
      <c r="R1793" s="12">
        <v>201601</v>
      </c>
      <c r="S1793" s="12">
        <v>144</v>
      </c>
      <c r="T1793" s="12" t="s">
        <v>52</v>
      </c>
      <c r="U1793" s="12" t="s">
        <v>5746</v>
      </c>
    </row>
    <row r="1794" spans="1:21">
      <c r="A1794" s="12">
        <v>68550</v>
      </c>
      <c r="B1794" s="12">
        <v>1</v>
      </c>
      <c r="C1794" s="12"/>
      <c r="D1794" s="12">
        <v>36.5</v>
      </c>
      <c r="E1794" s="12">
        <v>2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>
        <v>1</v>
      </c>
      <c r="Q1794" s="12">
        <v>178</v>
      </c>
      <c r="R1794" s="12">
        <v>201601</v>
      </c>
      <c r="S1794" s="12">
        <v>144</v>
      </c>
      <c r="T1794" s="12" t="s">
        <v>52</v>
      </c>
      <c r="U1794" s="12" t="s">
        <v>5747</v>
      </c>
    </row>
    <row r="1795" spans="1:21">
      <c r="A1795" s="12">
        <v>68550</v>
      </c>
      <c r="B1795" s="12">
        <v>1</v>
      </c>
      <c r="C1795" s="12"/>
      <c r="D1795" s="12">
        <v>133</v>
      </c>
      <c r="E1795" s="12">
        <v>3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>
        <v>1</v>
      </c>
      <c r="Q1795" s="12">
        <v>178</v>
      </c>
      <c r="R1795" s="12">
        <v>201601</v>
      </c>
      <c r="S1795" s="12">
        <v>144</v>
      </c>
      <c r="T1795" s="12" t="s">
        <v>52</v>
      </c>
      <c r="U1795" s="12" t="s">
        <v>5748</v>
      </c>
    </row>
    <row r="1796" spans="1:21">
      <c r="A1796" s="12">
        <v>68560</v>
      </c>
      <c r="B1796" s="12">
        <v>2</v>
      </c>
      <c r="C1796" s="12"/>
      <c r="D1796" s="12">
        <v>74</v>
      </c>
      <c r="E1796" s="12">
        <v>3</v>
      </c>
      <c r="F1796" s="12">
        <v>4</v>
      </c>
      <c r="G1796" s="12">
        <v>1</v>
      </c>
      <c r="H1796" s="12">
        <v>6</v>
      </c>
      <c r="I1796" s="12"/>
      <c r="J1796" s="12"/>
      <c r="K1796" s="12"/>
      <c r="L1796" s="12"/>
      <c r="M1796" s="12"/>
      <c r="N1796" s="12"/>
      <c r="O1796" s="12"/>
      <c r="P1796" s="12">
        <v>1</v>
      </c>
      <c r="Q1796" s="12">
        <v>178</v>
      </c>
      <c r="R1796" s="12">
        <v>201601</v>
      </c>
      <c r="S1796" s="12">
        <v>163</v>
      </c>
      <c r="T1796" s="13">
        <v>43043</v>
      </c>
      <c r="U1796" s="12" t="s">
        <v>5749</v>
      </c>
    </row>
    <row r="1797" spans="1:21">
      <c r="A1797" s="12">
        <v>68560</v>
      </c>
      <c r="B1797" s="12">
        <v>2</v>
      </c>
      <c r="C1797" s="12"/>
      <c r="D1797" s="12">
        <v>78</v>
      </c>
      <c r="E1797" s="12">
        <v>3</v>
      </c>
      <c r="F1797" s="12">
        <v>4</v>
      </c>
      <c r="G1797" s="12">
        <v>1</v>
      </c>
      <c r="H1797" s="12">
        <v>6</v>
      </c>
      <c r="I1797" s="12"/>
      <c r="J1797" s="12"/>
      <c r="K1797" s="12"/>
      <c r="L1797" s="12"/>
      <c r="M1797" s="12"/>
      <c r="N1797" s="12"/>
      <c r="O1797" s="12"/>
      <c r="P1797" s="12">
        <v>1</v>
      </c>
      <c r="Q1797" s="12">
        <v>178</v>
      </c>
      <c r="R1797" s="12">
        <v>201601</v>
      </c>
      <c r="S1797" s="12">
        <v>163</v>
      </c>
      <c r="T1797" s="13">
        <v>43043</v>
      </c>
      <c r="U1797" s="12" t="s">
        <v>5750</v>
      </c>
    </row>
    <row r="1798" spans="1:21">
      <c r="A1798" s="12">
        <v>68560</v>
      </c>
      <c r="B1798" s="12">
        <v>2</v>
      </c>
      <c r="C1798" s="12"/>
      <c r="D1798" s="12">
        <v>74</v>
      </c>
      <c r="E1798" s="12">
        <v>3</v>
      </c>
      <c r="F1798" s="12">
        <v>4</v>
      </c>
      <c r="G1798" s="12">
        <v>1</v>
      </c>
      <c r="H1798" s="12">
        <v>6</v>
      </c>
      <c r="I1798" s="12"/>
      <c r="J1798" s="12"/>
      <c r="K1798" s="12"/>
      <c r="L1798" s="12"/>
      <c r="M1798" s="12"/>
      <c r="N1798" s="12"/>
      <c r="O1798" s="12"/>
      <c r="P1798" s="12">
        <v>1</v>
      </c>
      <c r="Q1798" s="12">
        <v>178</v>
      </c>
      <c r="R1798" s="12">
        <v>201601</v>
      </c>
      <c r="S1798" s="12">
        <v>163</v>
      </c>
      <c r="T1798" s="13">
        <v>43043</v>
      </c>
      <c r="U1798" s="12" t="s">
        <v>5751</v>
      </c>
    </row>
    <row r="1799" spans="1:21">
      <c r="A1799" s="12">
        <v>68560</v>
      </c>
      <c r="B1799" s="12">
        <v>2</v>
      </c>
      <c r="C1799" s="12"/>
      <c r="D1799" s="12">
        <v>36</v>
      </c>
      <c r="E1799" s="12">
        <v>1</v>
      </c>
      <c r="F1799" s="12">
        <v>0</v>
      </c>
      <c r="G1799" s="12">
        <v>0</v>
      </c>
      <c r="H1799" s="12">
        <v>0</v>
      </c>
      <c r="I1799" s="12"/>
      <c r="J1799" s="12"/>
      <c r="K1799" s="12"/>
      <c r="L1799" s="12"/>
      <c r="M1799" s="12"/>
      <c r="N1799" s="12"/>
      <c r="O1799" s="12"/>
      <c r="P1799" s="12">
        <v>1</v>
      </c>
      <c r="Q1799" s="12">
        <v>178</v>
      </c>
      <c r="R1799" s="12">
        <v>201601</v>
      </c>
      <c r="S1799" s="12">
        <v>163</v>
      </c>
      <c r="T1799" s="13">
        <v>43043</v>
      </c>
      <c r="U1799" s="12" t="s">
        <v>5752</v>
      </c>
    </row>
    <row r="1800" spans="1:21">
      <c r="A1800" s="12">
        <v>68560</v>
      </c>
      <c r="B1800" s="12">
        <v>2</v>
      </c>
      <c r="C1800" s="12"/>
      <c r="D1800" s="12">
        <v>58</v>
      </c>
      <c r="E1800" s="12">
        <v>1</v>
      </c>
      <c r="F1800" s="12">
        <v>0</v>
      </c>
      <c r="G1800" s="12">
        <v>0</v>
      </c>
      <c r="H1800" s="12">
        <v>0</v>
      </c>
      <c r="I1800" s="12"/>
      <c r="J1800" s="12"/>
      <c r="K1800" s="12"/>
      <c r="L1800" s="12"/>
      <c r="M1800" s="12"/>
      <c r="N1800" s="12"/>
      <c r="O1800" s="12"/>
      <c r="P1800" s="12">
        <v>1</v>
      </c>
      <c r="Q1800" s="12">
        <v>178</v>
      </c>
      <c r="R1800" s="12">
        <v>201601</v>
      </c>
      <c r="S1800" s="12">
        <v>163</v>
      </c>
      <c r="T1800" s="13">
        <v>43043</v>
      </c>
      <c r="U1800" s="12" t="s">
        <v>5753</v>
      </c>
    </row>
    <row r="1801" spans="1:21">
      <c r="A1801" s="12">
        <v>68560</v>
      </c>
      <c r="B1801" s="12">
        <v>2</v>
      </c>
      <c r="C1801" s="12"/>
      <c r="D1801" s="12">
        <v>50</v>
      </c>
      <c r="E1801" s="12">
        <v>2</v>
      </c>
      <c r="F1801" s="12">
        <v>0</v>
      </c>
      <c r="G1801" s="12">
        <v>0</v>
      </c>
      <c r="H1801" s="12">
        <v>0</v>
      </c>
      <c r="I1801" s="12"/>
      <c r="J1801" s="12"/>
      <c r="K1801" s="12"/>
      <c r="L1801" s="12"/>
      <c r="M1801" s="12"/>
      <c r="N1801" s="12"/>
      <c r="O1801" s="12"/>
      <c r="P1801" s="12">
        <v>1</v>
      </c>
      <c r="Q1801" s="12">
        <v>178</v>
      </c>
      <c r="R1801" s="12">
        <v>201601</v>
      </c>
      <c r="S1801" s="12">
        <v>163</v>
      </c>
      <c r="T1801" s="13">
        <v>43043</v>
      </c>
      <c r="U1801" s="12" t="s">
        <v>5754</v>
      </c>
    </row>
    <row r="1802" spans="1:21">
      <c r="A1802" s="12">
        <v>68560</v>
      </c>
      <c r="B1802" s="12">
        <v>2</v>
      </c>
      <c r="C1802" s="12"/>
      <c r="D1802" s="12">
        <v>44.5</v>
      </c>
      <c r="E1802" s="12">
        <v>1</v>
      </c>
      <c r="F1802" s="12">
        <v>0</v>
      </c>
      <c r="G1802" s="12">
        <v>0</v>
      </c>
      <c r="H1802" s="12">
        <v>0</v>
      </c>
      <c r="I1802" s="12"/>
      <c r="J1802" s="12"/>
      <c r="K1802" s="12"/>
      <c r="L1802" s="12"/>
      <c r="M1802" s="12"/>
      <c r="N1802" s="12"/>
      <c r="O1802" s="12"/>
      <c r="P1802" s="12">
        <v>1</v>
      </c>
      <c r="Q1802" s="12">
        <v>178</v>
      </c>
      <c r="R1802" s="12">
        <v>201601</v>
      </c>
      <c r="S1802" s="12">
        <v>163</v>
      </c>
      <c r="T1802" s="13">
        <v>43043</v>
      </c>
      <c r="U1802" s="12" t="s">
        <v>5755</v>
      </c>
    </row>
    <row r="1803" spans="1:21">
      <c r="A1803" s="12">
        <v>68560</v>
      </c>
      <c r="B1803" s="12">
        <v>2</v>
      </c>
      <c r="C1803" s="12"/>
      <c r="D1803" s="12">
        <v>44.5</v>
      </c>
      <c r="E1803" s="12">
        <v>2</v>
      </c>
      <c r="F1803" s="12">
        <v>0</v>
      </c>
      <c r="G1803" s="12">
        <v>0</v>
      </c>
      <c r="H1803" s="12">
        <v>0</v>
      </c>
      <c r="I1803" s="12"/>
      <c r="J1803" s="12"/>
      <c r="K1803" s="12"/>
      <c r="L1803" s="12"/>
      <c r="M1803" s="12"/>
      <c r="N1803" s="12"/>
      <c r="O1803" s="12"/>
      <c r="P1803" s="12">
        <v>1</v>
      </c>
      <c r="Q1803" s="12">
        <v>178</v>
      </c>
      <c r="R1803" s="12">
        <v>201601</v>
      </c>
      <c r="S1803" s="12">
        <v>163</v>
      </c>
      <c r="T1803" s="13">
        <v>43043</v>
      </c>
      <c r="U1803" s="12" t="s">
        <v>5756</v>
      </c>
    </row>
    <row r="1804" spans="1:21">
      <c r="A1804" s="12">
        <v>68560</v>
      </c>
      <c r="B1804" s="12">
        <v>2</v>
      </c>
      <c r="C1804" s="12"/>
      <c r="D1804" s="12">
        <v>44</v>
      </c>
      <c r="E1804" s="12">
        <v>2</v>
      </c>
      <c r="F1804" s="12">
        <v>0</v>
      </c>
      <c r="G1804" s="12">
        <v>0</v>
      </c>
      <c r="H1804" s="12">
        <v>0</v>
      </c>
      <c r="I1804" s="12"/>
      <c r="J1804" s="12"/>
      <c r="K1804" s="12"/>
      <c r="L1804" s="12"/>
      <c r="M1804" s="12"/>
      <c r="N1804" s="12"/>
      <c r="O1804" s="12"/>
      <c r="P1804" s="12">
        <v>1</v>
      </c>
      <c r="Q1804" s="12">
        <v>178</v>
      </c>
      <c r="R1804" s="12">
        <v>201601</v>
      </c>
      <c r="S1804" s="12">
        <v>163</v>
      </c>
      <c r="T1804" s="13">
        <v>43043</v>
      </c>
      <c r="U1804" s="12" t="s">
        <v>5757</v>
      </c>
    </row>
    <row r="1805" spans="1:21">
      <c r="A1805" s="12">
        <v>68560</v>
      </c>
      <c r="B1805" s="12">
        <v>1</v>
      </c>
      <c r="C1805" s="12"/>
      <c r="D1805" s="12">
        <v>118</v>
      </c>
      <c r="E1805" s="12">
        <v>4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>
        <v>1</v>
      </c>
      <c r="Q1805" s="12">
        <v>178</v>
      </c>
      <c r="R1805" s="12">
        <v>201601</v>
      </c>
      <c r="S1805" s="12">
        <v>164</v>
      </c>
      <c r="T1805" s="13">
        <v>43044</v>
      </c>
      <c r="U1805" s="12" t="s">
        <v>5758</v>
      </c>
    </row>
    <row r="1806" spans="1:21">
      <c r="A1806" s="12">
        <v>68560</v>
      </c>
      <c r="B1806" s="12">
        <v>1</v>
      </c>
      <c r="C1806" s="12"/>
      <c r="D1806" s="12">
        <v>105</v>
      </c>
      <c r="E1806" s="12">
        <v>4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>
        <v>1</v>
      </c>
      <c r="Q1806" s="12">
        <v>178</v>
      </c>
      <c r="R1806" s="12">
        <v>201601</v>
      </c>
      <c r="S1806" s="12">
        <v>164</v>
      </c>
      <c r="T1806" s="13">
        <v>43044</v>
      </c>
      <c r="U1806" s="12" t="s">
        <v>5759</v>
      </c>
    </row>
    <row r="1807" spans="1:21">
      <c r="A1807" s="12">
        <v>68560</v>
      </c>
      <c r="B1807" s="12">
        <v>1</v>
      </c>
      <c r="C1807" s="12"/>
      <c r="D1807" s="12">
        <v>103</v>
      </c>
      <c r="E1807" s="12">
        <v>4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>
        <v>1</v>
      </c>
      <c r="Q1807" s="12">
        <v>178</v>
      </c>
      <c r="R1807" s="12">
        <v>201601</v>
      </c>
      <c r="S1807" s="12">
        <v>164</v>
      </c>
      <c r="T1807" s="13">
        <v>43044</v>
      </c>
      <c r="U1807" s="12" t="s">
        <v>5760</v>
      </c>
    </row>
    <row r="1808" spans="1:21">
      <c r="A1808" s="12">
        <v>68560</v>
      </c>
      <c r="B1808" s="12">
        <v>1</v>
      </c>
      <c r="C1808" s="12"/>
      <c r="D1808" s="12">
        <v>102</v>
      </c>
      <c r="E1808" s="12">
        <v>4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>
        <v>1</v>
      </c>
      <c r="Q1808" s="12">
        <v>178</v>
      </c>
      <c r="R1808" s="12">
        <v>201601</v>
      </c>
      <c r="S1808" s="12">
        <v>164</v>
      </c>
      <c r="T1808" s="13">
        <v>43044</v>
      </c>
      <c r="U1808" s="12" t="s">
        <v>5761</v>
      </c>
    </row>
    <row r="1809" spans="1:21">
      <c r="A1809" s="12">
        <v>68560</v>
      </c>
      <c r="B1809" s="12">
        <v>1</v>
      </c>
      <c r="C1809" s="12"/>
      <c r="D1809" s="12">
        <v>116.5</v>
      </c>
      <c r="E1809" s="12">
        <v>4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>
        <v>1</v>
      </c>
      <c r="Q1809" s="12">
        <v>178</v>
      </c>
      <c r="R1809" s="12">
        <v>201601</v>
      </c>
      <c r="S1809" s="12">
        <v>164</v>
      </c>
      <c r="T1809" s="13">
        <v>43044</v>
      </c>
      <c r="U1809" s="12" t="s">
        <v>5762</v>
      </c>
    </row>
    <row r="1810" spans="1:21">
      <c r="A1810" s="12">
        <v>68560</v>
      </c>
      <c r="B1810" s="12">
        <v>1</v>
      </c>
      <c r="C1810" s="12"/>
      <c r="D1810" s="12">
        <v>111.5</v>
      </c>
      <c r="E1810" s="12">
        <v>3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>
        <v>1</v>
      </c>
      <c r="Q1810" s="12">
        <v>178</v>
      </c>
      <c r="R1810" s="12">
        <v>201601</v>
      </c>
      <c r="S1810" s="12">
        <v>164</v>
      </c>
      <c r="T1810" s="13">
        <v>43044</v>
      </c>
      <c r="U1810" s="12" t="s">
        <v>5763</v>
      </c>
    </row>
    <row r="1811" spans="1:21">
      <c r="A1811" s="12">
        <v>68560</v>
      </c>
      <c r="B1811" s="12">
        <v>1</v>
      </c>
      <c r="C1811" s="12"/>
      <c r="D1811" s="12">
        <v>31.5</v>
      </c>
      <c r="E1811" s="12">
        <v>2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>
        <v>1</v>
      </c>
      <c r="Q1811" s="12">
        <v>178</v>
      </c>
      <c r="R1811" s="12">
        <v>201601</v>
      </c>
      <c r="S1811" s="12">
        <v>164</v>
      </c>
      <c r="T1811" s="13">
        <v>43044</v>
      </c>
      <c r="U1811" s="12" t="s">
        <v>5764</v>
      </c>
    </row>
    <row r="1812" spans="1:21">
      <c r="A1812" s="12">
        <v>68560</v>
      </c>
      <c r="B1812" s="12">
        <v>1</v>
      </c>
      <c r="C1812" s="12"/>
      <c r="D1812" s="12">
        <v>35</v>
      </c>
      <c r="E1812" s="12">
        <v>2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>
        <v>1</v>
      </c>
      <c r="Q1812" s="12">
        <v>178</v>
      </c>
      <c r="R1812" s="12">
        <v>201601</v>
      </c>
      <c r="S1812" s="12">
        <v>164</v>
      </c>
      <c r="T1812" s="13">
        <v>43044</v>
      </c>
      <c r="U1812" s="12" t="s">
        <v>5765</v>
      </c>
    </row>
    <row r="1813" spans="1:21">
      <c r="A1813" s="12">
        <v>68560</v>
      </c>
      <c r="B1813" s="12">
        <v>1</v>
      </c>
      <c r="C1813" s="12"/>
      <c r="D1813" s="12">
        <v>31.5</v>
      </c>
      <c r="E1813" s="12">
        <v>2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>
        <v>1</v>
      </c>
      <c r="Q1813" s="12">
        <v>178</v>
      </c>
      <c r="R1813" s="12">
        <v>201601</v>
      </c>
      <c r="S1813" s="12">
        <v>164</v>
      </c>
      <c r="T1813" s="13">
        <v>43044</v>
      </c>
      <c r="U1813" s="12" t="s">
        <v>5766</v>
      </c>
    </row>
    <row r="1814" spans="1:21">
      <c r="A1814" s="12">
        <v>68550</v>
      </c>
      <c r="B1814" s="12">
        <v>2</v>
      </c>
      <c r="C1814" s="12"/>
      <c r="D1814" s="12">
        <v>39</v>
      </c>
      <c r="E1814" s="12">
        <v>2</v>
      </c>
      <c r="F1814" s="12">
        <v>0</v>
      </c>
      <c r="G1814" s="12">
        <v>0</v>
      </c>
      <c r="H1814" s="12">
        <v>0</v>
      </c>
      <c r="I1814" s="12"/>
      <c r="J1814" s="12"/>
      <c r="K1814" s="12"/>
      <c r="L1814" s="12"/>
      <c r="M1814" s="12"/>
      <c r="N1814" s="12"/>
      <c r="O1814" s="12"/>
      <c r="P1814" s="12">
        <v>1</v>
      </c>
      <c r="Q1814" s="12">
        <v>178</v>
      </c>
      <c r="R1814" s="12">
        <v>201601</v>
      </c>
      <c r="S1814" s="12">
        <v>137</v>
      </c>
      <c r="T1814" s="12" t="s">
        <v>79</v>
      </c>
      <c r="U1814" s="12" t="s">
        <v>5767</v>
      </c>
    </row>
    <row r="1815" spans="1:21">
      <c r="A1815" s="12">
        <v>68550</v>
      </c>
      <c r="B1815" s="12">
        <v>2</v>
      </c>
      <c r="C1815" s="12"/>
      <c r="D1815" s="12">
        <v>43.5</v>
      </c>
      <c r="E1815" s="12">
        <v>2</v>
      </c>
      <c r="F1815" s="12">
        <v>0</v>
      </c>
      <c r="G1815" s="12">
        <v>0</v>
      </c>
      <c r="H1815" s="12">
        <v>0</v>
      </c>
      <c r="I1815" s="12"/>
      <c r="J1815" s="12"/>
      <c r="K1815" s="12"/>
      <c r="L1815" s="12"/>
      <c r="M1815" s="12"/>
      <c r="N1815" s="12"/>
      <c r="O1815" s="12"/>
      <c r="P1815" s="12">
        <v>1</v>
      </c>
      <c r="Q1815" s="12">
        <v>178</v>
      </c>
      <c r="R1815" s="12">
        <v>201601</v>
      </c>
      <c r="S1815" s="12">
        <v>137</v>
      </c>
      <c r="T1815" s="12" t="s">
        <v>79</v>
      </c>
      <c r="U1815" s="12" t="s">
        <v>5768</v>
      </c>
    </row>
    <row r="1816" spans="1:21">
      <c r="A1816" s="12">
        <v>68550</v>
      </c>
      <c r="B1816" s="12">
        <v>2</v>
      </c>
      <c r="C1816" s="12"/>
      <c r="D1816" s="12">
        <v>38</v>
      </c>
      <c r="E1816" s="12">
        <v>2</v>
      </c>
      <c r="F1816" s="12">
        <v>0</v>
      </c>
      <c r="G1816" s="12">
        <v>0</v>
      </c>
      <c r="H1816" s="12">
        <v>0</v>
      </c>
      <c r="I1816" s="12"/>
      <c r="J1816" s="12"/>
      <c r="K1816" s="12"/>
      <c r="L1816" s="12"/>
      <c r="M1816" s="12"/>
      <c r="N1816" s="12"/>
      <c r="O1816" s="12"/>
      <c r="P1816" s="12">
        <v>1</v>
      </c>
      <c r="Q1816" s="12">
        <v>178</v>
      </c>
      <c r="R1816" s="12">
        <v>201601</v>
      </c>
      <c r="S1816" s="12">
        <v>137</v>
      </c>
      <c r="T1816" s="12" t="s">
        <v>79</v>
      </c>
      <c r="U1816" s="12" t="s">
        <v>5769</v>
      </c>
    </row>
    <row r="1817" spans="1:21">
      <c r="A1817" s="12">
        <v>68550</v>
      </c>
      <c r="B1817" s="12">
        <v>1</v>
      </c>
      <c r="C1817" s="12"/>
      <c r="D1817" s="12">
        <v>136</v>
      </c>
      <c r="E1817" s="12">
        <v>3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>
        <v>1</v>
      </c>
      <c r="Q1817" s="12">
        <v>178</v>
      </c>
      <c r="R1817" s="12">
        <v>201601</v>
      </c>
      <c r="S1817" s="12">
        <v>137</v>
      </c>
      <c r="T1817" s="12" t="s">
        <v>79</v>
      </c>
      <c r="U1817" s="12" t="s">
        <v>5770</v>
      </c>
    </row>
    <row r="1818" spans="1:21">
      <c r="A1818" s="12">
        <v>68550</v>
      </c>
      <c r="B1818" s="12">
        <v>1</v>
      </c>
      <c r="C1818" s="12"/>
      <c r="D1818" s="12">
        <v>166</v>
      </c>
      <c r="E1818" s="12">
        <v>3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>
        <v>1</v>
      </c>
      <c r="Q1818" s="12">
        <v>178</v>
      </c>
      <c r="R1818" s="12">
        <v>201601</v>
      </c>
      <c r="S1818" s="12">
        <v>137</v>
      </c>
      <c r="T1818" s="12" t="s">
        <v>79</v>
      </c>
      <c r="U1818" s="12" t="s">
        <v>5771</v>
      </c>
    </row>
    <row r="1819" spans="1:21">
      <c r="A1819" s="12">
        <v>68550</v>
      </c>
      <c r="B1819" s="12">
        <v>1</v>
      </c>
      <c r="C1819" s="12"/>
      <c r="D1819" s="12">
        <v>113.5</v>
      </c>
      <c r="E1819" s="12">
        <v>3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>
        <v>1</v>
      </c>
      <c r="Q1819" s="12">
        <v>178</v>
      </c>
      <c r="R1819" s="12">
        <v>201601</v>
      </c>
      <c r="S1819" s="12">
        <v>137</v>
      </c>
      <c r="T1819" s="12" t="s">
        <v>79</v>
      </c>
      <c r="U1819" s="12" t="s">
        <v>5772</v>
      </c>
    </row>
    <row r="1820" spans="1:21">
      <c r="A1820" s="12">
        <v>68550</v>
      </c>
      <c r="B1820" s="12">
        <v>1</v>
      </c>
      <c r="C1820" s="12"/>
      <c r="D1820" s="12">
        <v>31</v>
      </c>
      <c r="E1820" s="12">
        <v>0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>
        <v>1</v>
      </c>
      <c r="Q1820" s="12">
        <v>178</v>
      </c>
      <c r="R1820" s="12">
        <v>201601</v>
      </c>
      <c r="S1820" s="12">
        <v>137</v>
      </c>
      <c r="T1820" s="12" t="s">
        <v>79</v>
      </c>
      <c r="U1820" s="12" t="s">
        <v>5773</v>
      </c>
    </row>
    <row r="1821" spans="1:21">
      <c r="A1821" s="12">
        <v>68550</v>
      </c>
      <c r="B1821" s="12">
        <v>1</v>
      </c>
      <c r="C1821" s="12"/>
      <c r="D1821" s="12">
        <v>39</v>
      </c>
      <c r="E1821" s="12">
        <v>0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>
        <v>1</v>
      </c>
      <c r="Q1821" s="12">
        <v>178</v>
      </c>
      <c r="R1821" s="12">
        <v>201601</v>
      </c>
      <c r="S1821" s="12">
        <v>137</v>
      </c>
      <c r="T1821" s="12" t="s">
        <v>79</v>
      </c>
      <c r="U1821" s="12" t="s">
        <v>5774</v>
      </c>
    </row>
    <row r="1822" spans="1:21">
      <c r="A1822" s="12">
        <v>68550</v>
      </c>
      <c r="B1822" s="12">
        <v>1</v>
      </c>
      <c r="C1822" s="12"/>
      <c r="D1822" s="12">
        <v>56</v>
      </c>
      <c r="E1822" s="12">
        <v>0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>
        <v>1</v>
      </c>
      <c r="Q1822" s="12">
        <v>178</v>
      </c>
      <c r="R1822" s="12">
        <v>201601</v>
      </c>
      <c r="S1822" s="12">
        <v>137</v>
      </c>
      <c r="T1822" s="12" t="s">
        <v>79</v>
      </c>
      <c r="U1822" s="12" t="s">
        <v>5775</v>
      </c>
    </row>
    <row r="1823" spans="1:21">
      <c r="A1823" s="12">
        <v>68550</v>
      </c>
      <c r="B1823" s="12">
        <v>1</v>
      </c>
      <c r="C1823" s="12"/>
      <c r="D1823" s="12">
        <v>38</v>
      </c>
      <c r="E1823" s="12">
        <v>1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>
        <v>1</v>
      </c>
      <c r="Q1823" s="12">
        <v>178</v>
      </c>
      <c r="R1823" s="12">
        <v>201601</v>
      </c>
      <c r="S1823" s="12">
        <v>137</v>
      </c>
      <c r="T1823" s="12" t="s">
        <v>79</v>
      </c>
      <c r="U1823" s="12" t="s">
        <v>5776</v>
      </c>
    </row>
    <row r="1824" spans="1:21">
      <c r="A1824" s="12">
        <v>68550</v>
      </c>
      <c r="B1824" s="12">
        <v>1</v>
      </c>
      <c r="C1824" s="12"/>
      <c r="D1824" s="12">
        <v>35.5</v>
      </c>
      <c r="E1824" s="12">
        <v>1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>
        <v>1</v>
      </c>
      <c r="Q1824" s="12">
        <v>178</v>
      </c>
      <c r="R1824" s="12">
        <v>201601</v>
      </c>
      <c r="S1824" s="12">
        <v>137</v>
      </c>
      <c r="T1824" s="12" t="s">
        <v>79</v>
      </c>
      <c r="U1824" s="12" t="s">
        <v>5777</v>
      </c>
    </row>
    <row r="1825" spans="1:21">
      <c r="A1825" s="12">
        <v>68550</v>
      </c>
      <c r="B1825" s="12">
        <v>1</v>
      </c>
      <c r="C1825" s="12"/>
      <c r="D1825" s="12">
        <v>37.5</v>
      </c>
      <c r="E1825" s="12">
        <v>1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>
        <v>1</v>
      </c>
      <c r="Q1825" s="12">
        <v>178</v>
      </c>
      <c r="R1825" s="12">
        <v>201601</v>
      </c>
      <c r="S1825" s="12">
        <v>137</v>
      </c>
      <c r="T1825" s="12" t="s">
        <v>79</v>
      </c>
      <c r="U1825" s="12" t="s">
        <v>5778</v>
      </c>
    </row>
    <row r="1826" spans="1:21">
      <c r="A1826" s="12">
        <v>68550</v>
      </c>
      <c r="B1826" s="12">
        <v>1</v>
      </c>
      <c r="C1826" s="12"/>
      <c r="D1826" s="12">
        <v>42</v>
      </c>
      <c r="E1826" s="12">
        <v>1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>
        <v>1</v>
      </c>
      <c r="Q1826" s="12">
        <v>178</v>
      </c>
      <c r="R1826" s="12">
        <v>201601</v>
      </c>
      <c r="S1826" s="12">
        <v>137</v>
      </c>
      <c r="T1826" s="12" t="s">
        <v>79</v>
      </c>
      <c r="U1826" s="12" t="s">
        <v>5779</v>
      </c>
    </row>
    <row r="1827" spans="1:21">
      <c r="A1827" s="12">
        <v>68550</v>
      </c>
      <c r="B1827" s="12">
        <v>1</v>
      </c>
      <c r="C1827" s="12"/>
      <c r="D1827" s="12">
        <v>36.5</v>
      </c>
      <c r="E1827" s="12">
        <v>1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>
        <v>1</v>
      </c>
      <c r="Q1827" s="12">
        <v>178</v>
      </c>
      <c r="R1827" s="12">
        <v>201601</v>
      </c>
      <c r="S1827" s="12">
        <v>137</v>
      </c>
      <c r="T1827" s="12" t="s">
        <v>79</v>
      </c>
      <c r="U1827" s="12" t="s">
        <v>5780</v>
      </c>
    </row>
    <row r="1828" spans="1:21">
      <c r="A1828" s="12">
        <v>68550</v>
      </c>
      <c r="B1828" s="12">
        <v>1</v>
      </c>
      <c r="C1828" s="12"/>
      <c r="D1828" s="12">
        <v>21.5</v>
      </c>
      <c r="E1828" s="12">
        <v>1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>
        <v>1</v>
      </c>
      <c r="Q1828" s="12">
        <v>178</v>
      </c>
      <c r="R1828" s="12">
        <v>201601</v>
      </c>
      <c r="S1828" s="12">
        <v>137</v>
      </c>
      <c r="T1828" s="12" t="s">
        <v>79</v>
      </c>
      <c r="U1828" s="12" t="s">
        <v>5781</v>
      </c>
    </row>
    <row r="1829" spans="1:21">
      <c r="A1829" s="12">
        <v>68550</v>
      </c>
      <c r="B1829" s="12">
        <v>1</v>
      </c>
      <c r="C1829" s="12"/>
      <c r="D1829" s="12">
        <v>36.5</v>
      </c>
      <c r="E1829" s="12">
        <v>1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>
        <v>1</v>
      </c>
      <c r="Q1829" s="12">
        <v>178</v>
      </c>
      <c r="R1829" s="12">
        <v>201601</v>
      </c>
      <c r="S1829" s="12">
        <v>137</v>
      </c>
      <c r="T1829" s="12" t="s">
        <v>79</v>
      </c>
      <c r="U1829" s="12" t="s">
        <v>5782</v>
      </c>
    </row>
    <row r="1830" spans="1:21">
      <c r="A1830" s="12">
        <v>68550</v>
      </c>
      <c r="B1830" s="12">
        <v>1</v>
      </c>
      <c r="C1830" s="12"/>
      <c r="D1830" s="12">
        <v>39</v>
      </c>
      <c r="E1830" s="12">
        <v>1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>
        <v>1</v>
      </c>
      <c r="Q1830" s="12">
        <v>178</v>
      </c>
      <c r="R1830" s="12">
        <v>201601</v>
      </c>
      <c r="S1830" s="12">
        <v>137</v>
      </c>
      <c r="T1830" s="12" t="s">
        <v>79</v>
      </c>
      <c r="U1830" s="12" t="s">
        <v>5783</v>
      </c>
    </row>
    <row r="1831" spans="1:21">
      <c r="A1831" s="12">
        <v>68550</v>
      </c>
      <c r="B1831" s="12">
        <v>1</v>
      </c>
      <c r="C1831" s="12"/>
      <c r="D1831" s="12">
        <v>125.5</v>
      </c>
      <c r="E1831" s="12">
        <v>1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>
        <v>1</v>
      </c>
      <c r="Q1831" s="12">
        <v>178</v>
      </c>
      <c r="R1831" s="12">
        <v>201601</v>
      </c>
      <c r="S1831" s="12">
        <v>137</v>
      </c>
      <c r="T1831" s="12" t="s">
        <v>79</v>
      </c>
      <c r="U1831" s="12" t="s">
        <v>5784</v>
      </c>
    </row>
    <row r="1832" spans="1:21">
      <c r="A1832" s="12">
        <v>68550</v>
      </c>
      <c r="B1832" s="12">
        <v>1</v>
      </c>
      <c r="C1832" s="12"/>
      <c r="D1832" s="12">
        <v>21</v>
      </c>
      <c r="E1832" s="12">
        <v>2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>
        <v>1</v>
      </c>
      <c r="Q1832" s="12">
        <v>178</v>
      </c>
      <c r="R1832" s="12">
        <v>201601</v>
      </c>
      <c r="S1832" s="12">
        <v>137</v>
      </c>
      <c r="T1832" s="12" t="s">
        <v>79</v>
      </c>
      <c r="U1832" s="12" t="s">
        <v>5785</v>
      </c>
    </row>
    <row r="1833" spans="1:21">
      <c r="A1833" s="12">
        <v>68550</v>
      </c>
      <c r="B1833" s="12">
        <v>1</v>
      </c>
      <c r="C1833" s="12"/>
      <c r="D1833" s="12">
        <v>35</v>
      </c>
      <c r="E1833" s="12">
        <v>2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>
        <v>1</v>
      </c>
      <c r="Q1833" s="12">
        <v>178</v>
      </c>
      <c r="R1833" s="12">
        <v>201601</v>
      </c>
      <c r="S1833" s="12">
        <v>137</v>
      </c>
      <c r="T1833" s="12" t="s">
        <v>79</v>
      </c>
      <c r="U1833" s="12" t="s">
        <v>5786</v>
      </c>
    </row>
    <row r="1834" spans="1:21">
      <c r="A1834" s="12">
        <v>68550</v>
      </c>
      <c r="B1834" s="12">
        <v>1</v>
      </c>
      <c r="C1834" s="12"/>
      <c r="D1834" s="12">
        <v>42</v>
      </c>
      <c r="E1834" s="12">
        <v>2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>
        <v>1</v>
      </c>
      <c r="Q1834" s="12">
        <v>178</v>
      </c>
      <c r="R1834" s="12">
        <v>201601</v>
      </c>
      <c r="S1834" s="12">
        <v>137</v>
      </c>
      <c r="T1834" s="12" t="s">
        <v>79</v>
      </c>
      <c r="U1834" s="12" t="s">
        <v>5787</v>
      </c>
    </row>
    <row r="1835" spans="1:21">
      <c r="A1835" s="12">
        <v>68550</v>
      </c>
      <c r="B1835" s="12">
        <v>1</v>
      </c>
      <c r="C1835" s="12"/>
      <c r="D1835" s="12">
        <v>37</v>
      </c>
      <c r="E1835" s="12">
        <v>2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>
        <v>1</v>
      </c>
      <c r="Q1835" s="12">
        <v>178</v>
      </c>
      <c r="R1835" s="12">
        <v>201601</v>
      </c>
      <c r="S1835" s="12">
        <v>137</v>
      </c>
      <c r="T1835" s="12" t="s">
        <v>79</v>
      </c>
      <c r="U1835" s="12" t="s">
        <v>5788</v>
      </c>
    </row>
    <row r="1836" spans="1:21">
      <c r="A1836" s="12">
        <v>68550</v>
      </c>
      <c r="B1836" s="12">
        <v>1</v>
      </c>
      <c r="C1836" s="12"/>
      <c r="D1836" s="12">
        <v>29</v>
      </c>
      <c r="E1836" s="12">
        <v>2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>
        <v>1</v>
      </c>
      <c r="Q1836" s="12">
        <v>178</v>
      </c>
      <c r="R1836" s="12">
        <v>201601</v>
      </c>
      <c r="S1836" s="12">
        <v>137</v>
      </c>
      <c r="T1836" s="12" t="s">
        <v>79</v>
      </c>
      <c r="U1836" s="12" t="s">
        <v>5789</v>
      </c>
    </row>
    <row r="1837" spans="1:21">
      <c r="A1837" s="12">
        <v>68550</v>
      </c>
      <c r="B1837" s="12">
        <v>1</v>
      </c>
      <c r="C1837" s="12"/>
      <c r="D1837" s="12">
        <v>21.5</v>
      </c>
      <c r="E1837" s="12">
        <v>2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>
        <v>1</v>
      </c>
      <c r="Q1837" s="12">
        <v>178</v>
      </c>
      <c r="R1837" s="12">
        <v>201601</v>
      </c>
      <c r="S1837" s="12">
        <v>137</v>
      </c>
      <c r="T1837" s="12" t="s">
        <v>79</v>
      </c>
      <c r="U1837" s="12" t="s">
        <v>5790</v>
      </c>
    </row>
    <row r="1838" spans="1:21">
      <c r="A1838" s="12">
        <v>68550</v>
      </c>
      <c r="B1838" s="12">
        <v>1</v>
      </c>
      <c r="C1838" s="12"/>
      <c r="D1838" s="12">
        <v>37.5</v>
      </c>
      <c r="E1838" s="12">
        <v>2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>
        <v>1</v>
      </c>
      <c r="Q1838" s="12">
        <v>178</v>
      </c>
      <c r="R1838" s="12">
        <v>201601</v>
      </c>
      <c r="S1838" s="12">
        <v>137</v>
      </c>
      <c r="T1838" s="12" t="s">
        <v>79</v>
      </c>
      <c r="U1838" s="12" t="s">
        <v>5791</v>
      </c>
    </row>
    <row r="1839" spans="1:21">
      <c r="A1839" s="12">
        <v>68550</v>
      </c>
      <c r="B1839" s="12">
        <v>1</v>
      </c>
      <c r="C1839" s="12"/>
      <c r="D1839" s="12">
        <v>37.5</v>
      </c>
      <c r="E1839" s="12">
        <v>2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>
        <v>1</v>
      </c>
      <c r="Q1839" s="12">
        <v>178</v>
      </c>
      <c r="R1839" s="12">
        <v>201601</v>
      </c>
      <c r="S1839" s="12">
        <v>137</v>
      </c>
      <c r="T1839" s="12" t="s">
        <v>79</v>
      </c>
      <c r="U1839" s="12" t="s">
        <v>5792</v>
      </c>
    </row>
    <row r="1840" spans="1:21">
      <c r="A1840" s="12">
        <v>68550</v>
      </c>
      <c r="B1840" s="12">
        <v>1</v>
      </c>
      <c r="C1840" s="12"/>
      <c r="D1840" s="12">
        <v>40</v>
      </c>
      <c r="E1840" s="12">
        <v>2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>
        <v>1</v>
      </c>
      <c r="Q1840" s="12">
        <v>178</v>
      </c>
      <c r="R1840" s="12">
        <v>201601</v>
      </c>
      <c r="S1840" s="12">
        <v>137</v>
      </c>
      <c r="T1840" s="12" t="s">
        <v>79</v>
      </c>
      <c r="U1840" s="12" t="s">
        <v>5793</v>
      </c>
    </row>
    <row r="1841" spans="1:21">
      <c r="A1841" s="12">
        <v>68550</v>
      </c>
      <c r="B1841" s="12">
        <v>1</v>
      </c>
      <c r="C1841" s="12"/>
      <c r="D1841" s="12">
        <v>136</v>
      </c>
      <c r="E1841" s="12">
        <v>2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>
        <v>1</v>
      </c>
      <c r="Q1841" s="12">
        <v>178</v>
      </c>
      <c r="R1841" s="12">
        <v>201601</v>
      </c>
      <c r="S1841" s="12">
        <v>137</v>
      </c>
      <c r="T1841" s="12" t="s">
        <v>79</v>
      </c>
      <c r="U1841" s="12" t="s">
        <v>5794</v>
      </c>
    </row>
    <row r="1842" spans="1:21">
      <c r="A1842" s="12">
        <v>68570</v>
      </c>
      <c r="B1842" s="12">
        <v>1</v>
      </c>
      <c r="C1842" s="12"/>
      <c r="D1842" s="12">
        <v>74.5</v>
      </c>
      <c r="E1842" s="12">
        <v>3</v>
      </c>
      <c r="F1842" s="12"/>
      <c r="G1842" s="12"/>
      <c r="H1842" s="12"/>
      <c r="I1842" s="12"/>
      <c r="J1842" s="12"/>
      <c r="K1842" s="12">
        <v>5</v>
      </c>
      <c r="L1842" s="12">
        <v>100</v>
      </c>
      <c r="M1842" s="12">
        <v>100</v>
      </c>
      <c r="N1842" s="12">
        <v>90</v>
      </c>
      <c r="O1842" s="12"/>
      <c r="P1842" s="12">
        <v>1</v>
      </c>
      <c r="Q1842" s="12">
        <v>178</v>
      </c>
      <c r="R1842" s="12">
        <v>201601</v>
      </c>
      <c r="S1842" s="12">
        <v>139</v>
      </c>
      <c r="T1842" s="12" t="s">
        <v>76</v>
      </c>
      <c r="U1842" s="12" t="s">
        <v>5795</v>
      </c>
    </row>
    <row r="1843" spans="1:21">
      <c r="A1843" s="12">
        <v>68560</v>
      </c>
      <c r="B1843" s="12">
        <v>2</v>
      </c>
      <c r="C1843" s="12"/>
      <c r="D1843" s="12">
        <v>72</v>
      </c>
      <c r="E1843" s="12">
        <v>2</v>
      </c>
      <c r="F1843" s="12">
        <v>4</v>
      </c>
      <c r="G1843" s="12">
        <v>1</v>
      </c>
      <c r="H1843" s="12">
        <v>5</v>
      </c>
      <c r="I1843" s="12"/>
      <c r="J1843" s="12"/>
      <c r="K1843" s="12"/>
      <c r="L1843" s="12"/>
      <c r="M1843" s="12"/>
      <c r="N1843" s="12"/>
      <c r="O1843" s="12"/>
      <c r="P1843" s="12">
        <v>1</v>
      </c>
      <c r="Q1843" s="12">
        <v>178</v>
      </c>
      <c r="R1843" s="12">
        <v>201601</v>
      </c>
      <c r="S1843" s="12">
        <v>143</v>
      </c>
      <c r="T1843" s="13">
        <v>43069</v>
      </c>
      <c r="U1843" s="12" t="s">
        <v>5796</v>
      </c>
    </row>
    <row r="1844" spans="1:21">
      <c r="A1844" s="12">
        <v>68560</v>
      </c>
      <c r="B1844" s="12">
        <v>2</v>
      </c>
      <c r="C1844" s="12"/>
      <c r="D1844" s="12">
        <v>71.5</v>
      </c>
      <c r="E1844" s="12">
        <v>2</v>
      </c>
      <c r="F1844" s="12">
        <v>4</v>
      </c>
      <c r="G1844" s="12">
        <v>1</v>
      </c>
      <c r="H1844" s="12">
        <v>5</v>
      </c>
      <c r="I1844" s="12"/>
      <c r="J1844" s="12"/>
      <c r="K1844" s="12"/>
      <c r="L1844" s="12"/>
      <c r="M1844" s="12"/>
      <c r="N1844" s="12"/>
      <c r="O1844" s="12"/>
      <c r="P1844" s="12">
        <v>1</v>
      </c>
      <c r="Q1844" s="12">
        <v>178</v>
      </c>
      <c r="R1844" s="12">
        <v>201601</v>
      </c>
      <c r="S1844" s="12">
        <v>143</v>
      </c>
      <c r="T1844" s="13">
        <v>43069</v>
      </c>
      <c r="U1844" s="12" t="s">
        <v>5797</v>
      </c>
    </row>
    <row r="1845" spans="1:21">
      <c r="A1845" s="12">
        <v>68560</v>
      </c>
      <c r="B1845" s="12">
        <v>2</v>
      </c>
      <c r="C1845" s="12"/>
      <c r="D1845" s="12">
        <v>73</v>
      </c>
      <c r="E1845" s="12">
        <v>2</v>
      </c>
      <c r="F1845" s="12">
        <v>4</v>
      </c>
      <c r="G1845" s="12">
        <v>1</v>
      </c>
      <c r="H1845" s="12">
        <v>5</v>
      </c>
      <c r="I1845" s="12"/>
      <c r="J1845" s="12"/>
      <c r="K1845" s="12"/>
      <c r="L1845" s="12"/>
      <c r="M1845" s="12"/>
      <c r="N1845" s="12"/>
      <c r="O1845" s="12"/>
      <c r="P1845" s="12">
        <v>1</v>
      </c>
      <c r="Q1845" s="12">
        <v>178</v>
      </c>
      <c r="R1845" s="12">
        <v>201601</v>
      </c>
      <c r="S1845" s="12">
        <v>143</v>
      </c>
      <c r="T1845" s="13">
        <v>43069</v>
      </c>
      <c r="U1845" s="12" t="s">
        <v>5798</v>
      </c>
    </row>
    <row r="1846" spans="1:21">
      <c r="A1846" s="12">
        <v>68560</v>
      </c>
      <c r="B1846" s="12">
        <v>2</v>
      </c>
      <c r="C1846" s="12"/>
      <c r="D1846" s="12">
        <v>42</v>
      </c>
      <c r="E1846" s="12">
        <v>1</v>
      </c>
      <c r="F1846" s="12">
        <v>0</v>
      </c>
      <c r="G1846" s="12">
        <v>0</v>
      </c>
      <c r="H1846" s="12">
        <v>0</v>
      </c>
      <c r="I1846" s="12"/>
      <c r="J1846" s="12"/>
      <c r="K1846" s="12"/>
      <c r="L1846" s="12"/>
      <c r="M1846" s="12"/>
      <c r="N1846" s="12"/>
      <c r="O1846" s="12"/>
      <c r="P1846" s="12">
        <v>1</v>
      </c>
      <c r="Q1846" s="12">
        <v>178</v>
      </c>
      <c r="R1846" s="12">
        <v>201601</v>
      </c>
      <c r="S1846" s="12">
        <v>143</v>
      </c>
      <c r="T1846" s="13">
        <v>43069</v>
      </c>
      <c r="U1846" s="12" t="s">
        <v>5799</v>
      </c>
    </row>
    <row r="1847" spans="1:21">
      <c r="A1847" s="12">
        <v>68560</v>
      </c>
      <c r="B1847" s="12">
        <v>2</v>
      </c>
      <c r="C1847" s="12"/>
      <c r="D1847" s="12">
        <v>45.5</v>
      </c>
      <c r="E1847" s="12">
        <v>2</v>
      </c>
      <c r="F1847" s="12">
        <v>0</v>
      </c>
      <c r="G1847" s="12">
        <v>0</v>
      </c>
      <c r="H1847" s="12">
        <v>0</v>
      </c>
      <c r="I1847" s="12"/>
      <c r="J1847" s="12"/>
      <c r="K1847" s="12"/>
      <c r="L1847" s="12"/>
      <c r="M1847" s="12"/>
      <c r="N1847" s="12"/>
      <c r="O1847" s="12"/>
      <c r="P1847" s="12">
        <v>1</v>
      </c>
      <c r="Q1847" s="12">
        <v>178</v>
      </c>
      <c r="R1847" s="12">
        <v>201601</v>
      </c>
      <c r="S1847" s="12">
        <v>143</v>
      </c>
      <c r="T1847" s="13">
        <v>43069</v>
      </c>
      <c r="U1847" s="12" t="s">
        <v>5800</v>
      </c>
    </row>
    <row r="1848" spans="1:21">
      <c r="A1848" s="12">
        <v>68560</v>
      </c>
      <c r="B1848" s="12">
        <v>2</v>
      </c>
      <c r="C1848" s="12"/>
      <c r="D1848" s="12">
        <v>42</v>
      </c>
      <c r="E1848" s="12">
        <v>2</v>
      </c>
      <c r="F1848" s="12">
        <v>0</v>
      </c>
      <c r="G1848" s="12">
        <v>0</v>
      </c>
      <c r="H1848" s="12">
        <v>0</v>
      </c>
      <c r="I1848" s="12"/>
      <c r="J1848" s="12"/>
      <c r="K1848" s="12"/>
      <c r="L1848" s="12"/>
      <c r="M1848" s="12"/>
      <c r="N1848" s="12"/>
      <c r="O1848" s="12"/>
      <c r="P1848" s="12">
        <v>1</v>
      </c>
      <c r="Q1848" s="12">
        <v>178</v>
      </c>
      <c r="R1848" s="12">
        <v>201601</v>
      </c>
      <c r="S1848" s="12">
        <v>143</v>
      </c>
      <c r="T1848" s="13">
        <v>43069</v>
      </c>
      <c r="U1848" s="12" t="s">
        <v>5801</v>
      </c>
    </row>
    <row r="1849" spans="1:21">
      <c r="A1849" s="12">
        <v>68560</v>
      </c>
      <c r="B1849" s="12">
        <v>2</v>
      </c>
      <c r="C1849" s="12"/>
      <c r="D1849" s="12">
        <v>58</v>
      </c>
      <c r="E1849" s="12">
        <v>2</v>
      </c>
      <c r="F1849" s="12">
        <v>0</v>
      </c>
      <c r="G1849" s="12">
        <v>0</v>
      </c>
      <c r="H1849" s="12">
        <v>0</v>
      </c>
      <c r="I1849" s="12"/>
      <c r="J1849" s="12"/>
      <c r="K1849" s="12"/>
      <c r="L1849" s="12"/>
      <c r="M1849" s="12"/>
      <c r="N1849" s="12"/>
      <c r="O1849" s="12"/>
      <c r="P1849" s="12">
        <v>1</v>
      </c>
      <c r="Q1849" s="12">
        <v>178</v>
      </c>
      <c r="R1849" s="12">
        <v>201601</v>
      </c>
      <c r="S1849" s="12">
        <v>143</v>
      </c>
      <c r="T1849" s="13">
        <v>43069</v>
      </c>
      <c r="U1849" s="12" t="s">
        <v>5802</v>
      </c>
    </row>
    <row r="1850" spans="1:21">
      <c r="A1850" s="12">
        <v>68560</v>
      </c>
      <c r="B1850" s="12">
        <v>1</v>
      </c>
      <c r="C1850" s="12"/>
      <c r="D1850" s="12">
        <v>92</v>
      </c>
      <c r="E1850" s="12">
        <v>1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>
        <v>1</v>
      </c>
      <c r="Q1850" s="12">
        <v>178</v>
      </c>
      <c r="R1850" s="12">
        <v>201601</v>
      </c>
      <c r="S1850" s="12">
        <v>167</v>
      </c>
      <c r="T1850" s="13">
        <v>43046</v>
      </c>
      <c r="U1850" s="12" t="s">
        <v>5803</v>
      </c>
    </row>
    <row r="1851" spans="1:21">
      <c r="A1851" s="12">
        <v>68560</v>
      </c>
      <c r="B1851" s="12">
        <v>1</v>
      </c>
      <c r="C1851" s="12"/>
      <c r="D1851" s="12">
        <v>91.5</v>
      </c>
      <c r="E1851" s="12">
        <v>1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>
        <v>1</v>
      </c>
      <c r="Q1851" s="12">
        <v>178</v>
      </c>
      <c r="R1851" s="12">
        <v>201601</v>
      </c>
      <c r="S1851" s="12">
        <v>167</v>
      </c>
      <c r="T1851" s="13">
        <v>43046</v>
      </c>
      <c r="U1851" s="12" t="s">
        <v>5804</v>
      </c>
    </row>
    <row r="1852" spans="1:21">
      <c r="A1852" s="12">
        <v>68560</v>
      </c>
      <c r="B1852" s="12">
        <v>1</v>
      </c>
      <c r="C1852" s="12"/>
      <c r="D1852" s="12">
        <v>101.5</v>
      </c>
      <c r="E1852" s="12">
        <v>1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>
        <v>1</v>
      </c>
      <c r="Q1852" s="12">
        <v>178</v>
      </c>
      <c r="R1852" s="12">
        <v>201601</v>
      </c>
      <c r="S1852" s="12">
        <v>167</v>
      </c>
      <c r="T1852" s="13">
        <v>43046</v>
      </c>
      <c r="U1852" s="12" t="s">
        <v>5805</v>
      </c>
    </row>
    <row r="1853" spans="1:21">
      <c r="A1853" s="12">
        <v>68560</v>
      </c>
      <c r="B1853" s="12">
        <v>1</v>
      </c>
      <c r="C1853" s="12"/>
      <c r="D1853" s="12">
        <v>79</v>
      </c>
      <c r="E1853" s="12">
        <v>3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>
        <v>1</v>
      </c>
      <c r="Q1853" s="12">
        <v>178</v>
      </c>
      <c r="R1853" s="12">
        <v>201601</v>
      </c>
      <c r="S1853" s="12">
        <v>167</v>
      </c>
      <c r="T1853" s="13">
        <v>43046</v>
      </c>
      <c r="U1853" s="12" t="s">
        <v>5806</v>
      </c>
    </row>
    <row r="1854" spans="1:21">
      <c r="A1854" s="12">
        <v>68560</v>
      </c>
      <c r="B1854" s="12">
        <v>1</v>
      </c>
      <c r="C1854" s="12"/>
      <c r="D1854" s="12">
        <v>87</v>
      </c>
      <c r="E1854" s="12">
        <v>3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>
        <v>1</v>
      </c>
      <c r="Q1854" s="12">
        <v>178</v>
      </c>
      <c r="R1854" s="12">
        <v>201601</v>
      </c>
      <c r="S1854" s="12">
        <v>167</v>
      </c>
      <c r="T1854" s="13">
        <v>43046</v>
      </c>
      <c r="U1854" s="12" t="s">
        <v>5807</v>
      </c>
    </row>
    <row r="1855" spans="1:21">
      <c r="A1855" s="12">
        <v>68560</v>
      </c>
      <c r="B1855" s="12">
        <v>1</v>
      </c>
      <c r="C1855" s="12"/>
      <c r="D1855" s="12">
        <v>84.5</v>
      </c>
      <c r="E1855" s="12">
        <v>3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>
        <v>1</v>
      </c>
      <c r="Q1855" s="12">
        <v>178</v>
      </c>
      <c r="R1855" s="12">
        <v>201601</v>
      </c>
      <c r="S1855" s="12">
        <v>167</v>
      </c>
      <c r="T1855" s="13">
        <v>43046</v>
      </c>
      <c r="U1855" s="12" t="s">
        <v>5808</v>
      </c>
    </row>
    <row r="1856" spans="1:21">
      <c r="A1856" s="12">
        <v>68560</v>
      </c>
      <c r="B1856" s="12">
        <v>1</v>
      </c>
      <c r="C1856" s="12"/>
      <c r="D1856" s="12">
        <v>96</v>
      </c>
      <c r="E1856" s="12">
        <v>3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>
        <v>1</v>
      </c>
      <c r="Q1856" s="12">
        <v>178</v>
      </c>
      <c r="R1856" s="12">
        <v>201601</v>
      </c>
      <c r="S1856" s="12">
        <v>167</v>
      </c>
      <c r="T1856" s="13">
        <v>43046</v>
      </c>
      <c r="U1856" s="12" t="s">
        <v>5809</v>
      </c>
    </row>
    <row r="1857" spans="1:21">
      <c r="A1857" s="12">
        <v>68560</v>
      </c>
      <c r="B1857" s="12">
        <v>1</v>
      </c>
      <c r="C1857" s="12"/>
      <c r="D1857" s="12">
        <v>85</v>
      </c>
      <c r="E1857" s="12">
        <v>0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>
        <v>1</v>
      </c>
      <c r="Q1857" s="12">
        <v>178</v>
      </c>
      <c r="R1857" s="12">
        <v>201601</v>
      </c>
      <c r="S1857" s="12">
        <v>167</v>
      </c>
      <c r="T1857" s="13">
        <v>43046</v>
      </c>
      <c r="U1857" s="12" t="s">
        <v>5810</v>
      </c>
    </row>
    <row r="1858" spans="1:21">
      <c r="A1858" s="12">
        <v>68560</v>
      </c>
      <c r="B1858" s="12">
        <v>1</v>
      </c>
      <c r="C1858" s="12"/>
      <c r="D1858" s="12">
        <v>90</v>
      </c>
      <c r="E1858" s="12">
        <v>3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>
        <v>1</v>
      </c>
      <c r="Q1858" s="12">
        <v>178</v>
      </c>
      <c r="R1858" s="12">
        <v>201601</v>
      </c>
      <c r="S1858" s="12">
        <v>167</v>
      </c>
      <c r="T1858" s="13">
        <v>43046</v>
      </c>
      <c r="U1858" s="12" t="s">
        <v>5811</v>
      </c>
    </row>
    <row r="1859" spans="1:21">
      <c r="A1859" s="12">
        <v>68560</v>
      </c>
      <c r="B1859" s="12">
        <v>1</v>
      </c>
      <c r="C1859" s="12"/>
      <c r="D1859" s="12">
        <v>79</v>
      </c>
      <c r="E1859" s="12">
        <v>3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>
        <v>1</v>
      </c>
      <c r="Q1859" s="12">
        <v>178</v>
      </c>
      <c r="R1859" s="12">
        <v>201601</v>
      </c>
      <c r="S1859" s="12">
        <v>167</v>
      </c>
      <c r="T1859" s="13">
        <v>43046</v>
      </c>
      <c r="U1859" s="12" t="s">
        <v>5812</v>
      </c>
    </row>
    <row r="1860" spans="1:21">
      <c r="A1860" s="12">
        <v>69310</v>
      </c>
      <c r="B1860" s="12">
        <v>1</v>
      </c>
      <c r="C1860" s="12">
        <v>90</v>
      </c>
      <c r="D1860" s="12"/>
      <c r="E1860" s="12">
        <v>3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>
        <v>1</v>
      </c>
      <c r="Q1860" s="12">
        <v>178</v>
      </c>
      <c r="R1860" s="12">
        <v>201601</v>
      </c>
      <c r="S1860" s="12">
        <v>168</v>
      </c>
      <c r="T1860" s="14">
        <v>11628</v>
      </c>
      <c r="U1860" s="12" t="s">
        <v>5813</v>
      </c>
    </row>
    <row r="1861" spans="1:21">
      <c r="A1861" s="12">
        <v>69310</v>
      </c>
      <c r="B1861" s="12">
        <v>1</v>
      </c>
      <c r="C1861" s="12">
        <v>136</v>
      </c>
      <c r="D1861" s="12"/>
      <c r="E1861" s="12">
        <v>3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>
        <v>1</v>
      </c>
      <c r="Q1861" s="12">
        <v>178</v>
      </c>
      <c r="R1861" s="12">
        <v>201601</v>
      </c>
      <c r="S1861" s="12">
        <v>168</v>
      </c>
      <c r="T1861" s="14">
        <v>11628</v>
      </c>
      <c r="U1861" s="12" t="s">
        <v>5814</v>
      </c>
    </row>
    <row r="1862" spans="1:21">
      <c r="A1862" s="12">
        <v>68570</v>
      </c>
      <c r="B1862" s="12">
        <v>1</v>
      </c>
      <c r="C1862" s="12"/>
      <c r="D1862" s="12">
        <v>126</v>
      </c>
      <c r="E1862" s="12">
        <v>3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>
        <v>4.0364100000000001</v>
      </c>
      <c r="Q1862" s="12">
        <v>178</v>
      </c>
      <c r="R1862" s="12">
        <v>201601</v>
      </c>
      <c r="S1862" s="12">
        <v>145</v>
      </c>
      <c r="T1862" s="12" t="s">
        <v>51</v>
      </c>
      <c r="U1862" s="12" t="s">
        <v>5815</v>
      </c>
    </row>
    <row r="1863" spans="1:21">
      <c r="A1863" s="12">
        <v>68570</v>
      </c>
      <c r="B1863" s="12">
        <v>1</v>
      </c>
      <c r="C1863" s="12"/>
      <c r="D1863" s="12">
        <v>102</v>
      </c>
      <c r="E1863" s="12">
        <v>0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>
        <v>4.0364100000000001</v>
      </c>
      <c r="Q1863" s="12">
        <v>178</v>
      </c>
      <c r="R1863" s="12">
        <v>201601</v>
      </c>
      <c r="S1863" s="12">
        <v>145</v>
      </c>
      <c r="T1863" s="12" t="s">
        <v>51</v>
      </c>
      <c r="U1863" s="12" t="s">
        <v>5816</v>
      </c>
    </row>
    <row r="1864" spans="1:21">
      <c r="A1864" s="12">
        <v>68570</v>
      </c>
      <c r="B1864" s="12">
        <v>1</v>
      </c>
      <c r="C1864" s="12"/>
      <c r="D1864" s="12">
        <v>64</v>
      </c>
      <c r="E1864" s="12">
        <v>1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>
        <v>4.0364100000000001</v>
      </c>
      <c r="Q1864" s="12">
        <v>178</v>
      </c>
      <c r="R1864" s="12">
        <v>201601</v>
      </c>
      <c r="S1864" s="12">
        <v>145</v>
      </c>
      <c r="T1864" s="12" t="s">
        <v>51</v>
      </c>
      <c r="U1864" s="12" t="s">
        <v>5817</v>
      </c>
    </row>
    <row r="1865" spans="1:21">
      <c r="A1865" s="12">
        <v>68570</v>
      </c>
      <c r="B1865" s="12">
        <v>1</v>
      </c>
      <c r="C1865" s="12"/>
      <c r="D1865" s="12">
        <v>107</v>
      </c>
      <c r="E1865" s="12">
        <v>1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>
        <v>4.0364100000000001</v>
      </c>
      <c r="Q1865" s="12">
        <v>178</v>
      </c>
      <c r="R1865" s="12">
        <v>201601</v>
      </c>
      <c r="S1865" s="12">
        <v>145</v>
      </c>
      <c r="T1865" s="12" t="s">
        <v>51</v>
      </c>
      <c r="U1865" s="12" t="s">
        <v>5818</v>
      </c>
    </row>
    <row r="1866" spans="1:21">
      <c r="A1866" s="12">
        <v>68570</v>
      </c>
      <c r="B1866" s="12">
        <v>1</v>
      </c>
      <c r="C1866" s="12"/>
      <c r="D1866" s="12">
        <v>64</v>
      </c>
      <c r="E1866" s="12">
        <v>1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>
        <v>4.0364100000000001</v>
      </c>
      <c r="Q1866" s="12">
        <v>178</v>
      </c>
      <c r="R1866" s="12">
        <v>201601</v>
      </c>
      <c r="S1866" s="12">
        <v>145</v>
      </c>
      <c r="T1866" s="12" t="s">
        <v>51</v>
      </c>
      <c r="U1866" s="12" t="s">
        <v>5819</v>
      </c>
    </row>
    <row r="1867" spans="1:21">
      <c r="A1867" s="12">
        <v>68570</v>
      </c>
      <c r="B1867" s="12">
        <v>1</v>
      </c>
      <c r="C1867" s="12"/>
      <c r="D1867" s="12">
        <v>83.5</v>
      </c>
      <c r="E1867" s="12">
        <v>1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>
        <v>4.0364100000000001</v>
      </c>
      <c r="Q1867" s="12">
        <v>178</v>
      </c>
      <c r="R1867" s="12">
        <v>201601</v>
      </c>
      <c r="S1867" s="12">
        <v>145</v>
      </c>
      <c r="T1867" s="12" t="s">
        <v>51</v>
      </c>
      <c r="U1867" s="12" t="s">
        <v>5820</v>
      </c>
    </row>
    <row r="1868" spans="1:21">
      <c r="A1868" s="12">
        <v>68570</v>
      </c>
      <c r="B1868" s="12">
        <v>1</v>
      </c>
      <c r="C1868" s="12"/>
      <c r="D1868" s="12">
        <v>61</v>
      </c>
      <c r="E1868" s="12">
        <v>1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>
        <v>4.0364100000000001</v>
      </c>
      <c r="Q1868" s="12">
        <v>178</v>
      </c>
      <c r="R1868" s="12">
        <v>201601</v>
      </c>
      <c r="S1868" s="12">
        <v>145</v>
      </c>
      <c r="T1868" s="12" t="s">
        <v>51</v>
      </c>
      <c r="U1868" s="12" t="s">
        <v>5821</v>
      </c>
    </row>
    <row r="1869" spans="1:21">
      <c r="A1869" s="12">
        <v>68570</v>
      </c>
      <c r="B1869" s="12">
        <v>1</v>
      </c>
      <c r="C1869" s="12"/>
      <c r="D1869" s="12">
        <v>116.5</v>
      </c>
      <c r="E1869" s="12">
        <v>1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>
        <v>4.0364100000000001</v>
      </c>
      <c r="Q1869" s="12">
        <v>178</v>
      </c>
      <c r="R1869" s="12">
        <v>201601</v>
      </c>
      <c r="S1869" s="12">
        <v>145</v>
      </c>
      <c r="T1869" s="12" t="s">
        <v>51</v>
      </c>
      <c r="U1869" s="12" t="s">
        <v>5822</v>
      </c>
    </row>
    <row r="1870" spans="1:21">
      <c r="A1870" s="12">
        <v>68570</v>
      </c>
      <c r="B1870" s="12">
        <v>1</v>
      </c>
      <c r="C1870" s="12"/>
      <c r="D1870" s="12">
        <v>48.5</v>
      </c>
      <c r="E1870" s="12">
        <v>1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>
        <v>4.0364100000000001</v>
      </c>
      <c r="Q1870" s="12">
        <v>178</v>
      </c>
      <c r="R1870" s="12">
        <v>201601</v>
      </c>
      <c r="S1870" s="12">
        <v>145</v>
      </c>
      <c r="T1870" s="12" t="s">
        <v>51</v>
      </c>
      <c r="U1870" s="12" t="s">
        <v>5823</v>
      </c>
    </row>
    <row r="1871" spans="1:21">
      <c r="A1871" s="12">
        <v>68570</v>
      </c>
      <c r="B1871" s="12">
        <v>1</v>
      </c>
      <c r="C1871" s="12"/>
      <c r="D1871" s="12">
        <v>104</v>
      </c>
      <c r="E1871" s="12">
        <v>1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>
        <v>4.0364100000000001</v>
      </c>
      <c r="Q1871" s="12">
        <v>178</v>
      </c>
      <c r="R1871" s="12">
        <v>201601</v>
      </c>
      <c r="S1871" s="12">
        <v>145</v>
      </c>
      <c r="T1871" s="12" t="s">
        <v>51</v>
      </c>
      <c r="U1871" s="12" t="s">
        <v>5824</v>
      </c>
    </row>
    <row r="1872" spans="1:21">
      <c r="A1872" s="12">
        <v>68570</v>
      </c>
      <c r="B1872" s="12">
        <v>1</v>
      </c>
      <c r="C1872" s="12"/>
      <c r="D1872" s="12">
        <v>112</v>
      </c>
      <c r="E1872" s="12">
        <v>1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>
        <v>4.0364100000000001</v>
      </c>
      <c r="Q1872" s="12">
        <v>178</v>
      </c>
      <c r="R1872" s="12">
        <v>201601</v>
      </c>
      <c r="S1872" s="12">
        <v>145</v>
      </c>
      <c r="T1872" s="12" t="s">
        <v>51</v>
      </c>
      <c r="U1872" s="12" t="s">
        <v>5825</v>
      </c>
    </row>
    <row r="1873" spans="1:21">
      <c r="A1873" s="12">
        <v>68570</v>
      </c>
      <c r="B1873" s="12">
        <v>1</v>
      </c>
      <c r="C1873" s="12"/>
      <c r="D1873" s="12">
        <v>97</v>
      </c>
      <c r="E1873" s="12">
        <v>1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>
        <v>4.0364100000000001</v>
      </c>
      <c r="Q1873" s="12">
        <v>178</v>
      </c>
      <c r="R1873" s="12">
        <v>201601</v>
      </c>
      <c r="S1873" s="12">
        <v>145</v>
      </c>
      <c r="T1873" s="12" t="s">
        <v>51</v>
      </c>
      <c r="U1873" s="12" t="s">
        <v>5826</v>
      </c>
    </row>
    <row r="1874" spans="1:21">
      <c r="A1874" s="12">
        <v>68570</v>
      </c>
      <c r="B1874" s="12">
        <v>1</v>
      </c>
      <c r="C1874" s="12"/>
      <c r="D1874" s="12">
        <v>77</v>
      </c>
      <c r="E1874" s="12">
        <v>1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>
        <v>4.0364100000000001</v>
      </c>
      <c r="Q1874" s="12">
        <v>178</v>
      </c>
      <c r="R1874" s="12">
        <v>201601</v>
      </c>
      <c r="S1874" s="12">
        <v>145</v>
      </c>
      <c r="T1874" s="12" t="s">
        <v>51</v>
      </c>
      <c r="U1874" s="12" t="s">
        <v>5827</v>
      </c>
    </row>
    <row r="1875" spans="1:21">
      <c r="A1875" s="12">
        <v>68570</v>
      </c>
      <c r="B1875" s="12">
        <v>1</v>
      </c>
      <c r="C1875" s="12"/>
      <c r="D1875" s="12">
        <v>78</v>
      </c>
      <c r="E1875" s="12">
        <v>1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>
        <v>4.0364100000000001</v>
      </c>
      <c r="Q1875" s="12">
        <v>178</v>
      </c>
      <c r="R1875" s="12">
        <v>201601</v>
      </c>
      <c r="S1875" s="12">
        <v>145</v>
      </c>
      <c r="T1875" s="12" t="s">
        <v>51</v>
      </c>
      <c r="U1875" s="12" t="s">
        <v>5828</v>
      </c>
    </row>
    <row r="1876" spans="1:21">
      <c r="A1876" s="12">
        <v>68570</v>
      </c>
      <c r="B1876" s="12">
        <v>1</v>
      </c>
      <c r="C1876" s="12"/>
      <c r="D1876" s="12">
        <v>84.5</v>
      </c>
      <c r="E1876" s="12">
        <v>1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>
        <v>4.0364100000000001</v>
      </c>
      <c r="Q1876" s="12">
        <v>178</v>
      </c>
      <c r="R1876" s="12">
        <v>201601</v>
      </c>
      <c r="S1876" s="12">
        <v>145</v>
      </c>
      <c r="T1876" s="12" t="s">
        <v>51</v>
      </c>
      <c r="U1876" s="12" t="s">
        <v>5829</v>
      </c>
    </row>
    <row r="1877" spans="1:21">
      <c r="A1877" s="12">
        <v>68570</v>
      </c>
      <c r="B1877" s="12">
        <v>1</v>
      </c>
      <c r="C1877" s="12"/>
      <c r="D1877" s="12">
        <v>69</v>
      </c>
      <c r="E1877" s="12">
        <v>1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>
        <v>4.0364100000000001</v>
      </c>
      <c r="Q1877" s="12">
        <v>178</v>
      </c>
      <c r="R1877" s="12">
        <v>201601</v>
      </c>
      <c r="S1877" s="12">
        <v>145</v>
      </c>
      <c r="T1877" s="12" t="s">
        <v>51</v>
      </c>
      <c r="U1877" s="12" t="s">
        <v>5830</v>
      </c>
    </row>
    <row r="1878" spans="1:21">
      <c r="A1878" s="12">
        <v>68570</v>
      </c>
      <c r="B1878" s="12">
        <v>1</v>
      </c>
      <c r="C1878" s="12"/>
      <c r="D1878" s="12">
        <v>125</v>
      </c>
      <c r="E1878" s="12">
        <v>1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>
        <v>4.0364100000000001</v>
      </c>
      <c r="Q1878" s="12">
        <v>178</v>
      </c>
      <c r="R1878" s="12">
        <v>201601</v>
      </c>
      <c r="S1878" s="12">
        <v>145</v>
      </c>
      <c r="T1878" s="12" t="s">
        <v>51</v>
      </c>
      <c r="U1878" s="12" t="s">
        <v>5831</v>
      </c>
    </row>
    <row r="1879" spans="1:21">
      <c r="A1879" s="12">
        <v>68570</v>
      </c>
      <c r="B1879" s="12">
        <v>1</v>
      </c>
      <c r="C1879" s="12"/>
      <c r="D1879" s="12">
        <v>57</v>
      </c>
      <c r="E1879" s="12">
        <v>1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>
        <v>4.0364100000000001</v>
      </c>
      <c r="Q1879" s="12">
        <v>178</v>
      </c>
      <c r="R1879" s="12">
        <v>201601</v>
      </c>
      <c r="S1879" s="12">
        <v>145</v>
      </c>
      <c r="T1879" s="12" t="s">
        <v>51</v>
      </c>
      <c r="U1879" s="12" t="s">
        <v>5832</v>
      </c>
    </row>
    <row r="1880" spans="1:21">
      <c r="A1880" s="12">
        <v>68570</v>
      </c>
      <c r="B1880" s="12">
        <v>1</v>
      </c>
      <c r="C1880" s="12"/>
      <c r="D1880" s="12">
        <v>91</v>
      </c>
      <c r="E1880" s="12">
        <v>1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>
        <v>4.0364100000000001</v>
      </c>
      <c r="Q1880" s="12">
        <v>178</v>
      </c>
      <c r="R1880" s="12">
        <v>201601</v>
      </c>
      <c r="S1880" s="12">
        <v>145</v>
      </c>
      <c r="T1880" s="12" t="s">
        <v>51</v>
      </c>
      <c r="U1880" s="12" t="s">
        <v>5833</v>
      </c>
    </row>
    <row r="1881" spans="1:21">
      <c r="A1881" s="12">
        <v>68570</v>
      </c>
      <c r="B1881" s="12">
        <v>1</v>
      </c>
      <c r="C1881" s="12"/>
      <c r="D1881" s="12">
        <v>107</v>
      </c>
      <c r="E1881" s="12">
        <v>1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>
        <v>4.0364100000000001</v>
      </c>
      <c r="Q1881" s="12">
        <v>178</v>
      </c>
      <c r="R1881" s="12">
        <v>201601</v>
      </c>
      <c r="S1881" s="12">
        <v>145</v>
      </c>
      <c r="T1881" s="12" t="s">
        <v>51</v>
      </c>
      <c r="U1881" s="12" t="s">
        <v>5834</v>
      </c>
    </row>
    <row r="1882" spans="1:21">
      <c r="A1882" s="12">
        <v>68570</v>
      </c>
      <c r="B1882" s="12">
        <v>1</v>
      </c>
      <c r="C1882" s="12"/>
      <c r="D1882" s="12">
        <v>69</v>
      </c>
      <c r="E1882" s="12">
        <v>1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>
        <v>4.0364100000000001</v>
      </c>
      <c r="Q1882" s="12">
        <v>178</v>
      </c>
      <c r="R1882" s="12">
        <v>201601</v>
      </c>
      <c r="S1882" s="12">
        <v>145</v>
      </c>
      <c r="T1882" s="12" t="s">
        <v>51</v>
      </c>
      <c r="U1882" s="12" t="s">
        <v>5835</v>
      </c>
    </row>
    <row r="1883" spans="1:21">
      <c r="A1883" s="12">
        <v>68570</v>
      </c>
      <c r="B1883" s="12">
        <v>1</v>
      </c>
      <c r="C1883" s="12"/>
      <c r="D1883" s="12">
        <v>68</v>
      </c>
      <c r="E1883" s="12">
        <v>1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>
        <v>4.0364100000000001</v>
      </c>
      <c r="Q1883" s="12">
        <v>178</v>
      </c>
      <c r="R1883" s="12">
        <v>201601</v>
      </c>
      <c r="S1883" s="12">
        <v>145</v>
      </c>
      <c r="T1883" s="12" t="s">
        <v>51</v>
      </c>
      <c r="U1883" s="12" t="s">
        <v>5836</v>
      </c>
    </row>
    <row r="1884" spans="1:21">
      <c r="A1884" s="12">
        <v>68570</v>
      </c>
      <c r="B1884" s="12">
        <v>1</v>
      </c>
      <c r="C1884" s="12"/>
      <c r="D1884" s="12">
        <v>66.5</v>
      </c>
      <c r="E1884" s="12">
        <v>1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>
        <v>4.0364100000000001</v>
      </c>
      <c r="Q1884" s="12">
        <v>178</v>
      </c>
      <c r="R1884" s="12">
        <v>201601</v>
      </c>
      <c r="S1884" s="12">
        <v>145</v>
      </c>
      <c r="T1884" s="12" t="s">
        <v>51</v>
      </c>
      <c r="U1884" s="12" t="s">
        <v>5837</v>
      </c>
    </row>
    <row r="1885" spans="1:21">
      <c r="A1885" s="12">
        <v>68570</v>
      </c>
      <c r="B1885" s="12">
        <v>1</v>
      </c>
      <c r="C1885" s="12"/>
      <c r="D1885" s="12">
        <v>62.5</v>
      </c>
      <c r="E1885" s="12">
        <v>1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>
        <v>4.0364100000000001</v>
      </c>
      <c r="Q1885" s="12">
        <v>178</v>
      </c>
      <c r="R1885" s="12">
        <v>201601</v>
      </c>
      <c r="S1885" s="12">
        <v>145</v>
      </c>
      <c r="T1885" s="12" t="s">
        <v>51</v>
      </c>
      <c r="U1885" s="12" t="s">
        <v>5838</v>
      </c>
    </row>
    <row r="1886" spans="1:21">
      <c r="A1886" s="12">
        <v>68570</v>
      </c>
      <c r="B1886" s="12">
        <v>1</v>
      </c>
      <c r="C1886" s="12"/>
      <c r="D1886" s="12">
        <v>89</v>
      </c>
      <c r="E1886" s="12">
        <v>2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>
        <v>4.0364100000000001</v>
      </c>
      <c r="Q1886" s="12">
        <v>178</v>
      </c>
      <c r="R1886" s="12">
        <v>201601</v>
      </c>
      <c r="S1886" s="12">
        <v>145</v>
      </c>
      <c r="T1886" s="12" t="s">
        <v>51</v>
      </c>
      <c r="U1886" s="12" t="s">
        <v>5839</v>
      </c>
    </row>
    <row r="1887" spans="1:21">
      <c r="A1887" s="12">
        <v>68570</v>
      </c>
      <c r="B1887" s="12">
        <v>1</v>
      </c>
      <c r="C1887" s="12"/>
      <c r="D1887" s="12">
        <v>66.5</v>
      </c>
      <c r="E1887" s="12">
        <v>1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>
        <v>4.0364100000000001</v>
      </c>
      <c r="Q1887" s="12">
        <v>178</v>
      </c>
      <c r="R1887" s="12">
        <v>201601</v>
      </c>
      <c r="S1887" s="12">
        <v>145</v>
      </c>
      <c r="T1887" s="12" t="s">
        <v>51</v>
      </c>
      <c r="U1887" s="12" t="s">
        <v>5840</v>
      </c>
    </row>
    <row r="1888" spans="1:21">
      <c r="A1888" s="12">
        <v>68570</v>
      </c>
      <c r="B1888" s="12">
        <v>1</v>
      </c>
      <c r="C1888" s="12"/>
      <c r="D1888" s="12">
        <v>58.5</v>
      </c>
      <c r="E1888" s="12">
        <v>1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>
        <v>4.0364100000000001</v>
      </c>
      <c r="Q1888" s="12">
        <v>178</v>
      </c>
      <c r="R1888" s="12">
        <v>201601</v>
      </c>
      <c r="S1888" s="12">
        <v>145</v>
      </c>
      <c r="T1888" s="12" t="s">
        <v>51</v>
      </c>
      <c r="U1888" s="12" t="s">
        <v>5841</v>
      </c>
    </row>
    <row r="1889" spans="1:21">
      <c r="A1889" s="12">
        <v>68570</v>
      </c>
      <c r="B1889" s="12">
        <v>1</v>
      </c>
      <c r="C1889" s="12"/>
      <c r="D1889" s="12">
        <v>89</v>
      </c>
      <c r="E1889" s="12">
        <v>1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>
        <v>4.0364100000000001</v>
      </c>
      <c r="Q1889" s="12">
        <v>178</v>
      </c>
      <c r="R1889" s="12">
        <v>201601</v>
      </c>
      <c r="S1889" s="12">
        <v>145</v>
      </c>
      <c r="T1889" s="12" t="s">
        <v>51</v>
      </c>
      <c r="U1889" s="12" t="s">
        <v>5842</v>
      </c>
    </row>
    <row r="1890" spans="1:21">
      <c r="A1890" s="12">
        <v>68570</v>
      </c>
      <c r="B1890" s="12">
        <v>1</v>
      </c>
      <c r="C1890" s="12"/>
      <c r="D1890" s="12">
        <v>84</v>
      </c>
      <c r="E1890" s="12">
        <v>1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>
        <v>4.0364100000000001</v>
      </c>
      <c r="Q1890" s="12">
        <v>178</v>
      </c>
      <c r="R1890" s="12">
        <v>201601</v>
      </c>
      <c r="S1890" s="12">
        <v>145</v>
      </c>
      <c r="T1890" s="12" t="s">
        <v>51</v>
      </c>
      <c r="U1890" s="12" t="s">
        <v>5843</v>
      </c>
    </row>
    <row r="1891" spans="1:21">
      <c r="A1891" s="12">
        <v>68570</v>
      </c>
      <c r="B1891" s="12">
        <v>1</v>
      </c>
      <c r="C1891" s="12"/>
      <c r="D1891" s="12">
        <v>111</v>
      </c>
      <c r="E1891" s="12">
        <v>1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>
        <v>4.0364100000000001</v>
      </c>
      <c r="Q1891" s="12">
        <v>178</v>
      </c>
      <c r="R1891" s="12">
        <v>201601</v>
      </c>
      <c r="S1891" s="12">
        <v>145</v>
      </c>
      <c r="T1891" s="12" t="s">
        <v>51</v>
      </c>
      <c r="U1891" s="12" t="s">
        <v>5844</v>
      </c>
    </row>
    <row r="1892" spans="1:21">
      <c r="A1892" s="12">
        <v>68570</v>
      </c>
      <c r="B1892" s="12">
        <v>1</v>
      </c>
      <c r="C1892" s="12"/>
      <c r="D1892" s="12">
        <v>66.5</v>
      </c>
      <c r="E1892" s="12">
        <v>1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>
        <v>4.0364100000000001</v>
      </c>
      <c r="Q1892" s="12">
        <v>178</v>
      </c>
      <c r="R1892" s="12">
        <v>201601</v>
      </c>
      <c r="S1892" s="12">
        <v>145</v>
      </c>
      <c r="T1892" s="12" t="s">
        <v>51</v>
      </c>
      <c r="U1892" s="12" t="s">
        <v>5845</v>
      </c>
    </row>
    <row r="1893" spans="1:21">
      <c r="A1893" s="12">
        <v>68570</v>
      </c>
      <c r="B1893" s="12">
        <v>1</v>
      </c>
      <c r="C1893" s="12"/>
      <c r="D1893" s="12">
        <v>55</v>
      </c>
      <c r="E1893" s="12">
        <v>1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>
        <v>4.0364100000000001</v>
      </c>
      <c r="Q1893" s="12">
        <v>178</v>
      </c>
      <c r="R1893" s="12">
        <v>201601</v>
      </c>
      <c r="S1893" s="12">
        <v>145</v>
      </c>
      <c r="T1893" s="12" t="s">
        <v>51</v>
      </c>
      <c r="U1893" s="12" t="s">
        <v>5846</v>
      </c>
    </row>
    <row r="1894" spans="1:21">
      <c r="A1894" s="12">
        <v>68570</v>
      </c>
      <c r="B1894" s="12">
        <v>1</v>
      </c>
      <c r="C1894" s="12"/>
      <c r="D1894" s="12">
        <v>66</v>
      </c>
      <c r="E1894" s="12">
        <v>1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>
        <v>4.0364100000000001</v>
      </c>
      <c r="Q1894" s="12">
        <v>178</v>
      </c>
      <c r="R1894" s="12">
        <v>201601</v>
      </c>
      <c r="S1894" s="12">
        <v>145</v>
      </c>
      <c r="T1894" s="12" t="s">
        <v>51</v>
      </c>
      <c r="U1894" s="12" t="s">
        <v>5847</v>
      </c>
    </row>
    <row r="1895" spans="1:21">
      <c r="A1895" s="12">
        <v>68570</v>
      </c>
      <c r="B1895" s="12">
        <v>1</v>
      </c>
      <c r="C1895" s="12"/>
      <c r="D1895" s="12">
        <v>31</v>
      </c>
      <c r="E1895" s="12">
        <v>2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>
        <v>4.0364100000000001</v>
      </c>
      <c r="Q1895" s="12">
        <v>178</v>
      </c>
      <c r="R1895" s="12">
        <v>201601</v>
      </c>
      <c r="S1895" s="12">
        <v>145</v>
      </c>
      <c r="T1895" s="12" t="s">
        <v>51</v>
      </c>
      <c r="U1895" s="12" t="s">
        <v>5848</v>
      </c>
    </row>
    <row r="1896" spans="1:21">
      <c r="A1896" s="12">
        <v>68570</v>
      </c>
      <c r="B1896" s="12">
        <v>1</v>
      </c>
      <c r="C1896" s="12"/>
      <c r="D1896" s="12">
        <v>83</v>
      </c>
      <c r="E1896" s="12">
        <v>2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>
        <v>4.0364100000000001</v>
      </c>
      <c r="Q1896" s="12">
        <v>178</v>
      </c>
      <c r="R1896" s="12">
        <v>201601</v>
      </c>
      <c r="S1896" s="12">
        <v>145</v>
      </c>
      <c r="T1896" s="12" t="s">
        <v>51</v>
      </c>
      <c r="U1896" s="12" t="s">
        <v>5849</v>
      </c>
    </row>
    <row r="1897" spans="1:21">
      <c r="A1897" s="12">
        <v>68570</v>
      </c>
      <c r="B1897" s="12">
        <v>1</v>
      </c>
      <c r="C1897" s="12"/>
      <c r="D1897" s="12">
        <v>59</v>
      </c>
      <c r="E1897" s="12">
        <v>1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>
        <v>4.0364100000000001</v>
      </c>
      <c r="Q1897" s="12">
        <v>178</v>
      </c>
      <c r="R1897" s="12">
        <v>201601</v>
      </c>
      <c r="S1897" s="12">
        <v>145</v>
      </c>
      <c r="T1897" s="12" t="s">
        <v>51</v>
      </c>
      <c r="U1897" s="12" t="s">
        <v>5850</v>
      </c>
    </row>
    <row r="1898" spans="1:21">
      <c r="A1898" s="12">
        <v>68570</v>
      </c>
      <c r="B1898" s="12">
        <v>1</v>
      </c>
      <c r="C1898" s="12"/>
      <c r="D1898" s="12">
        <v>102</v>
      </c>
      <c r="E1898" s="12">
        <v>1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>
        <v>4.0364100000000001</v>
      </c>
      <c r="Q1898" s="12">
        <v>178</v>
      </c>
      <c r="R1898" s="12">
        <v>201601</v>
      </c>
      <c r="S1898" s="12">
        <v>145</v>
      </c>
      <c r="T1898" s="12" t="s">
        <v>51</v>
      </c>
      <c r="U1898" s="12" t="s">
        <v>5851</v>
      </c>
    </row>
    <row r="1899" spans="1:21">
      <c r="A1899" s="12">
        <v>68570</v>
      </c>
      <c r="B1899" s="12">
        <v>1</v>
      </c>
      <c r="C1899" s="12"/>
      <c r="D1899" s="12">
        <v>120</v>
      </c>
      <c r="E1899" s="12">
        <v>1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>
        <v>4.0364100000000001</v>
      </c>
      <c r="Q1899" s="12">
        <v>178</v>
      </c>
      <c r="R1899" s="12">
        <v>201601</v>
      </c>
      <c r="S1899" s="12">
        <v>145</v>
      </c>
      <c r="T1899" s="12" t="s">
        <v>51</v>
      </c>
      <c r="U1899" s="12" t="s">
        <v>5852</v>
      </c>
    </row>
    <row r="1900" spans="1:21">
      <c r="A1900" s="12">
        <v>68570</v>
      </c>
      <c r="B1900" s="12">
        <v>1</v>
      </c>
      <c r="C1900" s="12"/>
      <c r="D1900" s="12">
        <v>107</v>
      </c>
      <c r="E1900" s="12">
        <v>1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>
        <v>4.0364100000000001</v>
      </c>
      <c r="Q1900" s="12">
        <v>178</v>
      </c>
      <c r="R1900" s="12">
        <v>201601</v>
      </c>
      <c r="S1900" s="12">
        <v>145</v>
      </c>
      <c r="T1900" s="12" t="s">
        <v>51</v>
      </c>
      <c r="U1900" s="12" t="s">
        <v>5853</v>
      </c>
    </row>
    <row r="1901" spans="1:21">
      <c r="A1901" s="12">
        <v>68570</v>
      </c>
      <c r="B1901" s="12">
        <v>1</v>
      </c>
      <c r="C1901" s="12"/>
      <c r="D1901" s="12">
        <v>36</v>
      </c>
      <c r="E1901" s="12">
        <v>1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>
        <v>4.0364100000000001</v>
      </c>
      <c r="Q1901" s="12">
        <v>178</v>
      </c>
      <c r="R1901" s="12">
        <v>201601</v>
      </c>
      <c r="S1901" s="12">
        <v>145</v>
      </c>
      <c r="T1901" s="12" t="s">
        <v>51</v>
      </c>
      <c r="U1901" s="12" t="s">
        <v>5854</v>
      </c>
    </row>
    <row r="1902" spans="1:21">
      <c r="A1902" s="12">
        <v>68570</v>
      </c>
      <c r="B1902" s="12">
        <v>1</v>
      </c>
      <c r="C1902" s="12"/>
      <c r="D1902" s="12">
        <v>25</v>
      </c>
      <c r="E1902" s="12">
        <v>2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>
        <v>4.0364100000000001</v>
      </c>
      <c r="Q1902" s="12">
        <v>178</v>
      </c>
      <c r="R1902" s="12">
        <v>201601</v>
      </c>
      <c r="S1902" s="12">
        <v>145</v>
      </c>
      <c r="T1902" s="12" t="s">
        <v>51</v>
      </c>
      <c r="U1902" s="12" t="s">
        <v>5855</v>
      </c>
    </row>
    <row r="1903" spans="1:21">
      <c r="A1903" s="12">
        <v>68570</v>
      </c>
      <c r="B1903" s="12">
        <v>1</v>
      </c>
      <c r="C1903" s="12"/>
      <c r="D1903" s="12">
        <v>70</v>
      </c>
      <c r="E1903" s="12">
        <v>2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>
        <v>4.0364100000000001</v>
      </c>
      <c r="Q1903" s="12">
        <v>178</v>
      </c>
      <c r="R1903" s="12">
        <v>201601</v>
      </c>
      <c r="S1903" s="12">
        <v>145</v>
      </c>
      <c r="T1903" s="12" t="s">
        <v>51</v>
      </c>
      <c r="U1903" s="12" t="s">
        <v>5856</v>
      </c>
    </row>
    <row r="1904" spans="1:21">
      <c r="A1904" s="12">
        <v>68570</v>
      </c>
      <c r="B1904" s="12">
        <v>1</v>
      </c>
      <c r="C1904" s="12"/>
      <c r="D1904" s="12">
        <v>64.5</v>
      </c>
      <c r="E1904" s="12">
        <v>2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>
        <v>4.0364100000000001</v>
      </c>
      <c r="Q1904" s="12">
        <v>178</v>
      </c>
      <c r="R1904" s="12">
        <v>201601</v>
      </c>
      <c r="S1904" s="12">
        <v>145</v>
      </c>
      <c r="T1904" s="12" t="s">
        <v>51</v>
      </c>
      <c r="U1904" s="12" t="s">
        <v>5857</v>
      </c>
    </row>
    <row r="1905" spans="1:21">
      <c r="A1905" s="12">
        <v>68570</v>
      </c>
      <c r="B1905" s="12">
        <v>1</v>
      </c>
      <c r="C1905" s="12"/>
      <c r="D1905" s="12">
        <v>44.5</v>
      </c>
      <c r="E1905" s="12">
        <v>2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>
        <v>4.0364100000000001</v>
      </c>
      <c r="Q1905" s="12">
        <v>178</v>
      </c>
      <c r="R1905" s="12">
        <v>201601</v>
      </c>
      <c r="S1905" s="12">
        <v>145</v>
      </c>
      <c r="T1905" s="12" t="s">
        <v>51</v>
      </c>
      <c r="U1905" s="12" t="s">
        <v>5858</v>
      </c>
    </row>
    <row r="1906" spans="1:21">
      <c r="A1906" s="12">
        <v>68570</v>
      </c>
      <c r="B1906" s="12">
        <v>1</v>
      </c>
      <c r="C1906" s="12"/>
      <c r="D1906" s="12">
        <v>63</v>
      </c>
      <c r="E1906" s="12">
        <v>2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>
        <v>4.0364100000000001</v>
      </c>
      <c r="Q1906" s="12">
        <v>178</v>
      </c>
      <c r="R1906" s="12">
        <v>201601</v>
      </c>
      <c r="S1906" s="12">
        <v>145</v>
      </c>
      <c r="T1906" s="12" t="s">
        <v>51</v>
      </c>
      <c r="U1906" s="12" t="s">
        <v>5859</v>
      </c>
    </row>
    <row r="1907" spans="1:21">
      <c r="A1907" s="12">
        <v>68570</v>
      </c>
      <c r="B1907" s="12">
        <v>1</v>
      </c>
      <c r="C1907" s="12"/>
      <c r="D1907" s="12">
        <v>70.5</v>
      </c>
      <c r="E1907" s="12">
        <v>2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>
        <v>4.0364100000000001</v>
      </c>
      <c r="Q1907" s="12">
        <v>178</v>
      </c>
      <c r="R1907" s="12">
        <v>201601</v>
      </c>
      <c r="S1907" s="12">
        <v>145</v>
      </c>
      <c r="T1907" s="12" t="s">
        <v>51</v>
      </c>
      <c r="U1907" s="12" t="s">
        <v>5860</v>
      </c>
    </row>
    <row r="1908" spans="1:21">
      <c r="A1908" s="12">
        <v>68570</v>
      </c>
      <c r="B1908" s="12">
        <v>1</v>
      </c>
      <c r="C1908" s="12"/>
      <c r="D1908" s="12">
        <v>62</v>
      </c>
      <c r="E1908" s="12">
        <v>2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>
        <v>4.0364100000000001</v>
      </c>
      <c r="Q1908" s="12">
        <v>178</v>
      </c>
      <c r="R1908" s="12">
        <v>201601</v>
      </c>
      <c r="S1908" s="12">
        <v>145</v>
      </c>
      <c r="T1908" s="12" t="s">
        <v>51</v>
      </c>
      <c r="U1908" s="12" t="s">
        <v>5861</v>
      </c>
    </row>
    <row r="1909" spans="1:21">
      <c r="A1909" s="12">
        <v>68570</v>
      </c>
      <c r="B1909" s="12">
        <v>1</v>
      </c>
      <c r="C1909" s="12"/>
      <c r="D1909" s="12">
        <v>50</v>
      </c>
      <c r="E1909" s="12">
        <v>2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>
        <v>4.0364100000000001</v>
      </c>
      <c r="Q1909" s="12">
        <v>178</v>
      </c>
      <c r="R1909" s="12">
        <v>201601</v>
      </c>
      <c r="S1909" s="12">
        <v>145</v>
      </c>
      <c r="T1909" s="12" t="s">
        <v>51</v>
      </c>
      <c r="U1909" s="12" t="s">
        <v>5862</v>
      </c>
    </row>
    <row r="1910" spans="1:21">
      <c r="A1910" s="12">
        <v>68570</v>
      </c>
      <c r="B1910" s="12">
        <v>1</v>
      </c>
      <c r="C1910" s="12"/>
      <c r="D1910" s="12">
        <v>67</v>
      </c>
      <c r="E1910" s="12">
        <v>2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>
        <v>4.0364100000000001</v>
      </c>
      <c r="Q1910" s="12">
        <v>178</v>
      </c>
      <c r="R1910" s="12">
        <v>201601</v>
      </c>
      <c r="S1910" s="12">
        <v>145</v>
      </c>
      <c r="T1910" s="12" t="s">
        <v>51</v>
      </c>
      <c r="U1910" s="12" t="s">
        <v>5863</v>
      </c>
    </row>
    <row r="1911" spans="1:21">
      <c r="A1911" s="12">
        <v>68570</v>
      </c>
      <c r="B1911" s="12">
        <v>1</v>
      </c>
      <c r="C1911" s="12"/>
      <c r="D1911" s="12">
        <v>105</v>
      </c>
      <c r="E1911" s="12">
        <v>2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>
        <v>4.0364100000000001</v>
      </c>
      <c r="Q1911" s="12">
        <v>178</v>
      </c>
      <c r="R1911" s="12">
        <v>201601</v>
      </c>
      <c r="S1911" s="12">
        <v>145</v>
      </c>
      <c r="T1911" s="12" t="s">
        <v>51</v>
      </c>
      <c r="U1911" s="12" t="s">
        <v>5864</v>
      </c>
    </row>
    <row r="1912" spans="1:21">
      <c r="A1912" s="12">
        <v>68570</v>
      </c>
      <c r="B1912" s="12">
        <v>1</v>
      </c>
      <c r="C1912" s="12"/>
      <c r="D1912" s="12">
        <v>82</v>
      </c>
      <c r="E1912" s="12">
        <v>2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>
        <v>4.0364100000000001</v>
      </c>
      <c r="Q1912" s="12">
        <v>178</v>
      </c>
      <c r="R1912" s="12">
        <v>201601</v>
      </c>
      <c r="S1912" s="12">
        <v>145</v>
      </c>
      <c r="T1912" s="12" t="s">
        <v>51</v>
      </c>
      <c r="U1912" s="12" t="s">
        <v>5865</v>
      </c>
    </row>
    <row r="1913" spans="1:21">
      <c r="A1913" s="12">
        <v>68570</v>
      </c>
      <c r="B1913" s="12">
        <v>1</v>
      </c>
      <c r="C1913" s="12"/>
      <c r="D1913" s="12">
        <v>74</v>
      </c>
      <c r="E1913" s="12">
        <v>2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>
        <v>4.0364100000000001</v>
      </c>
      <c r="Q1913" s="12">
        <v>178</v>
      </c>
      <c r="R1913" s="12">
        <v>201601</v>
      </c>
      <c r="S1913" s="12">
        <v>145</v>
      </c>
      <c r="T1913" s="12" t="s">
        <v>51</v>
      </c>
      <c r="U1913" s="12" t="s">
        <v>5866</v>
      </c>
    </row>
    <row r="1914" spans="1:21">
      <c r="A1914" s="12">
        <v>68570</v>
      </c>
      <c r="B1914" s="12">
        <v>1</v>
      </c>
      <c r="C1914" s="12"/>
      <c r="D1914" s="12">
        <v>78</v>
      </c>
      <c r="E1914" s="12">
        <v>2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>
        <v>4.0364100000000001</v>
      </c>
      <c r="Q1914" s="12">
        <v>178</v>
      </c>
      <c r="R1914" s="12">
        <v>201601</v>
      </c>
      <c r="S1914" s="12">
        <v>145</v>
      </c>
      <c r="T1914" s="12" t="s">
        <v>51</v>
      </c>
      <c r="U1914" s="12" t="s">
        <v>5867</v>
      </c>
    </row>
    <row r="1915" spans="1:21">
      <c r="A1915" s="12">
        <v>68570</v>
      </c>
      <c r="B1915" s="12">
        <v>1</v>
      </c>
      <c r="C1915" s="12"/>
      <c r="D1915" s="12">
        <v>74.5</v>
      </c>
      <c r="E1915" s="12">
        <v>2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>
        <v>4.0364100000000001</v>
      </c>
      <c r="Q1915" s="12">
        <v>178</v>
      </c>
      <c r="R1915" s="12">
        <v>201601</v>
      </c>
      <c r="S1915" s="12">
        <v>145</v>
      </c>
      <c r="T1915" s="12" t="s">
        <v>51</v>
      </c>
      <c r="U1915" s="12" t="s">
        <v>5868</v>
      </c>
    </row>
    <row r="1916" spans="1:21">
      <c r="A1916" s="12">
        <v>68570</v>
      </c>
      <c r="B1916" s="12">
        <v>1</v>
      </c>
      <c r="C1916" s="12"/>
      <c r="D1916" s="12">
        <v>70</v>
      </c>
      <c r="E1916" s="12">
        <v>2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>
        <v>4.0364100000000001</v>
      </c>
      <c r="Q1916" s="12">
        <v>178</v>
      </c>
      <c r="R1916" s="12">
        <v>201601</v>
      </c>
      <c r="S1916" s="12">
        <v>145</v>
      </c>
      <c r="T1916" s="12" t="s">
        <v>51</v>
      </c>
      <c r="U1916" s="12" t="s">
        <v>5869</v>
      </c>
    </row>
    <row r="1917" spans="1:21">
      <c r="A1917" s="12">
        <v>68570</v>
      </c>
      <c r="B1917" s="12">
        <v>1</v>
      </c>
      <c r="C1917" s="12"/>
      <c r="D1917" s="12">
        <v>74.5</v>
      </c>
      <c r="E1917" s="12">
        <v>2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>
        <v>4.0364100000000001</v>
      </c>
      <c r="Q1917" s="12">
        <v>178</v>
      </c>
      <c r="R1917" s="12">
        <v>201601</v>
      </c>
      <c r="S1917" s="12">
        <v>145</v>
      </c>
      <c r="T1917" s="12" t="s">
        <v>51</v>
      </c>
      <c r="U1917" s="12" t="s">
        <v>5870</v>
      </c>
    </row>
    <row r="1918" spans="1:21">
      <c r="A1918" s="12">
        <v>68570</v>
      </c>
      <c r="B1918" s="12">
        <v>1</v>
      </c>
      <c r="C1918" s="12"/>
      <c r="D1918" s="12">
        <v>91</v>
      </c>
      <c r="E1918" s="12">
        <v>2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>
        <v>4.0364100000000001</v>
      </c>
      <c r="Q1918" s="12">
        <v>178</v>
      </c>
      <c r="R1918" s="12">
        <v>201601</v>
      </c>
      <c r="S1918" s="12">
        <v>145</v>
      </c>
      <c r="T1918" s="12" t="s">
        <v>51</v>
      </c>
      <c r="U1918" s="12" t="s">
        <v>5871</v>
      </c>
    </row>
    <row r="1919" spans="1:21">
      <c r="A1919" s="12">
        <v>68570</v>
      </c>
      <c r="B1919" s="12">
        <v>2</v>
      </c>
      <c r="C1919" s="12"/>
      <c r="D1919" s="12">
        <v>32</v>
      </c>
      <c r="E1919" s="12">
        <v>2</v>
      </c>
      <c r="F1919" s="12">
        <v>0</v>
      </c>
      <c r="G1919" s="12">
        <v>0</v>
      </c>
      <c r="H1919" s="12">
        <v>1</v>
      </c>
      <c r="I1919" s="12"/>
      <c r="J1919" s="12"/>
      <c r="K1919" s="12"/>
      <c r="L1919" s="12"/>
      <c r="M1919" s="12"/>
      <c r="N1919" s="12"/>
      <c r="O1919" s="12"/>
      <c r="P1919" s="12">
        <v>1</v>
      </c>
      <c r="Q1919" s="12">
        <v>178</v>
      </c>
      <c r="R1919" s="12">
        <v>201601</v>
      </c>
      <c r="S1919" s="12">
        <v>145</v>
      </c>
      <c r="T1919" s="12" t="s">
        <v>51</v>
      </c>
      <c r="U1919" s="12" t="s">
        <v>5872</v>
      </c>
    </row>
    <row r="1920" spans="1:21">
      <c r="A1920" s="12">
        <v>68570</v>
      </c>
      <c r="B1920" s="12">
        <v>2</v>
      </c>
      <c r="C1920" s="12"/>
      <c r="D1920" s="12">
        <v>31</v>
      </c>
      <c r="E1920" s="12">
        <v>2</v>
      </c>
      <c r="F1920" s="12">
        <v>0</v>
      </c>
      <c r="G1920" s="12">
        <v>0</v>
      </c>
      <c r="H1920" s="12">
        <v>1</v>
      </c>
      <c r="I1920" s="12"/>
      <c r="J1920" s="12"/>
      <c r="K1920" s="12"/>
      <c r="L1920" s="12"/>
      <c r="M1920" s="12"/>
      <c r="N1920" s="12"/>
      <c r="O1920" s="12"/>
      <c r="P1920" s="12">
        <v>1</v>
      </c>
      <c r="Q1920" s="12">
        <v>178</v>
      </c>
      <c r="R1920" s="12">
        <v>201601</v>
      </c>
      <c r="S1920" s="12">
        <v>145</v>
      </c>
      <c r="T1920" s="12" t="s">
        <v>51</v>
      </c>
      <c r="U1920" s="12" t="s">
        <v>5873</v>
      </c>
    </row>
    <row r="1921" spans="1:21">
      <c r="A1921" s="12">
        <v>68570</v>
      </c>
      <c r="B1921" s="12">
        <v>2</v>
      </c>
      <c r="C1921" s="12"/>
      <c r="D1921" s="12">
        <v>34</v>
      </c>
      <c r="E1921" s="12">
        <v>2</v>
      </c>
      <c r="F1921" s="12">
        <v>0</v>
      </c>
      <c r="G1921" s="12">
        <v>0</v>
      </c>
      <c r="H1921" s="12">
        <v>1</v>
      </c>
      <c r="I1921" s="12"/>
      <c r="J1921" s="12"/>
      <c r="K1921" s="12"/>
      <c r="L1921" s="12"/>
      <c r="M1921" s="12"/>
      <c r="N1921" s="12"/>
      <c r="O1921" s="12"/>
      <c r="P1921" s="12">
        <v>1</v>
      </c>
      <c r="Q1921" s="12">
        <v>178</v>
      </c>
      <c r="R1921" s="12">
        <v>201601</v>
      </c>
      <c r="S1921" s="12">
        <v>145</v>
      </c>
      <c r="T1921" s="12" t="s">
        <v>51</v>
      </c>
      <c r="U1921" s="12" t="s">
        <v>5874</v>
      </c>
    </row>
    <row r="1922" spans="1:21">
      <c r="A1922" s="12">
        <v>68570</v>
      </c>
      <c r="B1922" s="12">
        <v>2</v>
      </c>
      <c r="C1922" s="12"/>
      <c r="D1922" s="12">
        <v>34</v>
      </c>
      <c r="E1922" s="12">
        <v>2</v>
      </c>
      <c r="F1922" s="12">
        <v>0</v>
      </c>
      <c r="G1922" s="12">
        <v>0</v>
      </c>
      <c r="H1922" s="12">
        <v>1</v>
      </c>
      <c r="I1922" s="12"/>
      <c r="J1922" s="12"/>
      <c r="K1922" s="12"/>
      <c r="L1922" s="12"/>
      <c r="M1922" s="12"/>
      <c r="N1922" s="12"/>
      <c r="O1922" s="12"/>
      <c r="P1922" s="12">
        <v>1</v>
      </c>
      <c r="Q1922" s="12">
        <v>178</v>
      </c>
      <c r="R1922" s="12">
        <v>201601</v>
      </c>
      <c r="S1922" s="12">
        <v>145</v>
      </c>
      <c r="T1922" s="12" t="s">
        <v>51</v>
      </c>
      <c r="U1922" s="12" t="s">
        <v>5875</v>
      </c>
    </row>
    <row r="1923" spans="1:21">
      <c r="A1923" s="12">
        <v>68570</v>
      </c>
      <c r="B1923" s="12">
        <v>2</v>
      </c>
      <c r="C1923" s="12"/>
      <c r="D1923" s="12">
        <v>41.5</v>
      </c>
      <c r="E1923" s="12">
        <v>2</v>
      </c>
      <c r="F1923" s="12">
        <v>0</v>
      </c>
      <c r="G1923" s="12">
        <v>0</v>
      </c>
      <c r="H1923" s="12">
        <v>1</v>
      </c>
      <c r="I1923" s="12"/>
      <c r="J1923" s="12"/>
      <c r="K1923" s="12"/>
      <c r="L1923" s="12"/>
      <c r="M1923" s="12"/>
      <c r="N1923" s="12"/>
      <c r="O1923" s="12"/>
      <c r="P1923" s="12">
        <v>1</v>
      </c>
      <c r="Q1923" s="12">
        <v>178</v>
      </c>
      <c r="R1923" s="12">
        <v>201601</v>
      </c>
      <c r="S1923" s="12">
        <v>145</v>
      </c>
      <c r="T1923" s="12" t="s">
        <v>51</v>
      </c>
      <c r="U1923" s="12" t="s">
        <v>5876</v>
      </c>
    </row>
    <row r="1924" spans="1:21">
      <c r="A1924" s="12">
        <v>68570</v>
      </c>
      <c r="B1924" s="12">
        <v>2</v>
      </c>
      <c r="C1924" s="12"/>
      <c r="D1924" s="12">
        <v>43</v>
      </c>
      <c r="E1924" s="12">
        <v>2</v>
      </c>
      <c r="F1924" s="12">
        <v>0</v>
      </c>
      <c r="G1924" s="12">
        <v>0</v>
      </c>
      <c r="H1924" s="12">
        <v>1</v>
      </c>
      <c r="I1924" s="12"/>
      <c r="J1924" s="12"/>
      <c r="K1924" s="12"/>
      <c r="L1924" s="12"/>
      <c r="M1924" s="12"/>
      <c r="N1924" s="12"/>
      <c r="O1924" s="12"/>
      <c r="P1924" s="12">
        <v>1</v>
      </c>
      <c r="Q1924" s="12">
        <v>178</v>
      </c>
      <c r="R1924" s="12">
        <v>201601</v>
      </c>
      <c r="S1924" s="12">
        <v>145</v>
      </c>
      <c r="T1924" s="12" t="s">
        <v>51</v>
      </c>
      <c r="U1924" s="12" t="s">
        <v>5877</v>
      </c>
    </row>
    <row r="1925" spans="1:21">
      <c r="A1925" s="12">
        <v>68570</v>
      </c>
      <c r="B1925" s="12">
        <v>2</v>
      </c>
      <c r="C1925" s="12"/>
      <c r="D1925" s="12">
        <v>59.5</v>
      </c>
      <c r="E1925" s="12">
        <v>2</v>
      </c>
      <c r="F1925" s="12">
        <v>0</v>
      </c>
      <c r="G1925" s="12">
        <v>0</v>
      </c>
      <c r="H1925" s="12">
        <v>1</v>
      </c>
      <c r="I1925" s="12"/>
      <c r="J1925" s="12"/>
      <c r="K1925" s="12"/>
      <c r="L1925" s="12"/>
      <c r="M1925" s="12"/>
      <c r="N1925" s="12"/>
      <c r="O1925" s="12"/>
      <c r="P1925" s="12">
        <v>1</v>
      </c>
      <c r="Q1925" s="12">
        <v>178</v>
      </c>
      <c r="R1925" s="12">
        <v>201601</v>
      </c>
      <c r="S1925" s="12">
        <v>145</v>
      </c>
      <c r="T1925" s="12" t="s">
        <v>51</v>
      </c>
      <c r="U1925" s="12" t="s">
        <v>5878</v>
      </c>
    </row>
    <row r="1926" spans="1:21">
      <c r="A1926" s="12">
        <v>68570</v>
      </c>
      <c r="B1926" s="12">
        <v>2</v>
      </c>
      <c r="C1926" s="12"/>
      <c r="D1926" s="12">
        <v>68.5</v>
      </c>
      <c r="E1926" s="12">
        <v>1</v>
      </c>
      <c r="F1926" s="12">
        <v>0</v>
      </c>
      <c r="G1926" s="12">
        <v>0</v>
      </c>
      <c r="H1926" s="12">
        <v>1</v>
      </c>
      <c r="I1926" s="12"/>
      <c r="J1926" s="12"/>
      <c r="K1926" s="12"/>
      <c r="L1926" s="12"/>
      <c r="M1926" s="12"/>
      <c r="N1926" s="12"/>
      <c r="O1926" s="12"/>
      <c r="P1926" s="12">
        <v>1</v>
      </c>
      <c r="Q1926" s="12">
        <v>178</v>
      </c>
      <c r="R1926" s="12">
        <v>201601</v>
      </c>
      <c r="S1926" s="12">
        <v>145</v>
      </c>
      <c r="T1926" s="12" t="s">
        <v>51</v>
      </c>
      <c r="U1926" s="12" t="s">
        <v>5879</v>
      </c>
    </row>
    <row r="1927" spans="1:21">
      <c r="A1927" s="12">
        <v>68570</v>
      </c>
      <c r="B1927" s="12">
        <v>2</v>
      </c>
      <c r="C1927" s="12"/>
      <c r="D1927" s="12">
        <v>71</v>
      </c>
      <c r="E1927" s="12">
        <v>1</v>
      </c>
      <c r="F1927" s="12">
        <v>0</v>
      </c>
      <c r="G1927" s="12">
        <v>0</v>
      </c>
      <c r="H1927" s="12">
        <v>1</v>
      </c>
      <c r="I1927" s="12"/>
      <c r="J1927" s="12"/>
      <c r="K1927" s="12"/>
      <c r="L1927" s="12"/>
      <c r="M1927" s="12"/>
      <c r="N1927" s="12"/>
      <c r="O1927" s="12"/>
      <c r="P1927" s="12">
        <v>1</v>
      </c>
      <c r="Q1927" s="12">
        <v>178</v>
      </c>
      <c r="R1927" s="12">
        <v>201601</v>
      </c>
      <c r="S1927" s="12">
        <v>145</v>
      </c>
      <c r="T1927" s="12" t="s">
        <v>51</v>
      </c>
      <c r="U1927" s="12" t="s">
        <v>5880</v>
      </c>
    </row>
    <row r="1928" spans="1:21">
      <c r="A1928" s="12">
        <v>68570</v>
      </c>
      <c r="B1928" s="12">
        <v>2</v>
      </c>
      <c r="C1928" s="12"/>
      <c r="D1928" s="12">
        <v>34.5</v>
      </c>
      <c r="E1928" s="12">
        <v>1</v>
      </c>
      <c r="F1928" s="12">
        <v>0</v>
      </c>
      <c r="G1928" s="12">
        <v>0</v>
      </c>
      <c r="H1928" s="12">
        <v>0</v>
      </c>
      <c r="I1928" s="12"/>
      <c r="J1928" s="12"/>
      <c r="K1928" s="12"/>
      <c r="L1928" s="12"/>
      <c r="M1928" s="12"/>
      <c r="N1928" s="12"/>
      <c r="O1928" s="12"/>
      <c r="P1928" s="12">
        <v>1</v>
      </c>
      <c r="Q1928" s="12">
        <v>178</v>
      </c>
      <c r="R1928" s="12">
        <v>201601</v>
      </c>
      <c r="S1928" s="12">
        <v>145</v>
      </c>
      <c r="T1928" s="12" t="s">
        <v>51</v>
      </c>
      <c r="U1928" s="12" t="s">
        <v>5881</v>
      </c>
    </row>
    <row r="1929" spans="1:21">
      <c r="A1929" s="12">
        <v>68570</v>
      </c>
      <c r="B1929" s="12">
        <v>2</v>
      </c>
      <c r="C1929" s="12"/>
      <c r="D1929" s="12">
        <v>30</v>
      </c>
      <c r="E1929" s="12">
        <v>1</v>
      </c>
      <c r="F1929" s="12">
        <v>0</v>
      </c>
      <c r="G1929" s="12">
        <v>0</v>
      </c>
      <c r="H1929" s="12">
        <v>0</v>
      </c>
      <c r="I1929" s="12"/>
      <c r="J1929" s="12"/>
      <c r="K1929" s="12"/>
      <c r="L1929" s="12"/>
      <c r="M1929" s="12"/>
      <c r="N1929" s="12"/>
      <c r="O1929" s="12"/>
      <c r="P1929" s="12">
        <v>1</v>
      </c>
      <c r="Q1929" s="12">
        <v>178</v>
      </c>
      <c r="R1929" s="12">
        <v>201601</v>
      </c>
      <c r="S1929" s="12">
        <v>145</v>
      </c>
      <c r="T1929" s="12" t="s">
        <v>51</v>
      </c>
      <c r="U1929" s="12" t="s">
        <v>5882</v>
      </c>
    </row>
    <row r="1930" spans="1:21">
      <c r="A1930" s="12">
        <v>68570</v>
      </c>
      <c r="B1930" s="12">
        <v>2</v>
      </c>
      <c r="C1930" s="12"/>
      <c r="D1930" s="12">
        <v>32</v>
      </c>
      <c r="E1930" s="12">
        <v>1</v>
      </c>
      <c r="F1930" s="12">
        <v>0</v>
      </c>
      <c r="G1930" s="12">
        <v>0</v>
      </c>
      <c r="H1930" s="12">
        <v>0</v>
      </c>
      <c r="I1930" s="12"/>
      <c r="J1930" s="12"/>
      <c r="K1930" s="12"/>
      <c r="L1930" s="12"/>
      <c r="M1930" s="12"/>
      <c r="N1930" s="12"/>
      <c r="O1930" s="12"/>
      <c r="P1930" s="12">
        <v>1</v>
      </c>
      <c r="Q1930" s="12">
        <v>178</v>
      </c>
      <c r="R1930" s="12">
        <v>201601</v>
      </c>
      <c r="S1930" s="12">
        <v>145</v>
      </c>
      <c r="T1930" s="12" t="s">
        <v>51</v>
      </c>
      <c r="U1930" s="12" t="s">
        <v>5883</v>
      </c>
    </row>
    <row r="1931" spans="1:21">
      <c r="A1931" s="12">
        <v>68570</v>
      </c>
      <c r="B1931" s="12">
        <v>2</v>
      </c>
      <c r="C1931" s="12"/>
      <c r="D1931" s="12">
        <v>32</v>
      </c>
      <c r="E1931" s="12">
        <v>1</v>
      </c>
      <c r="F1931" s="12">
        <v>0</v>
      </c>
      <c r="G1931" s="12">
        <v>0</v>
      </c>
      <c r="H1931" s="12">
        <v>0</v>
      </c>
      <c r="I1931" s="12"/>
      <c r="J1931" s="12"/>
      <c r="K1931" s="12"/>
      <c r="L1931" s="12"/>
      <c r="M1931" s="12"/>
      <c r="N1931" s="12"/>
      <c r="O1931" s="12"/>
      <c r="P1931" s="12">
        <v>1</v>
      </c>
      <c r="Q1931" s="12">
        <v>178</v>
      </c>
      <c r="R1931" s="12">
        <v>201601</v>
      </c>
      <c r="S1931" s="12">
        <v>145</v>
      </c>
      <c r="T1931" s="12" t="s">
        <v>51</v>
      </c>
      <c r="U1931" s="12" t="s">
        <v>5884</v>
      </c>
    </row>
    <row r="1932" spans="1:21">
      <c r="A1932" s="12">
        <v>68570</v>
      </c>
      <c r="B1932" s="12">
        <v>2</v>
      </c>
      <c r="C1932" s="12"/>
      <c r="D1932" s="12">
        <v>31.5</v>
      </c>
      <c r="E1932" s="12">
        <v>1</v>
      </c>
      <c r="F1932" s="12">
        <v>0</v>
      </c>
      <c r="G1932" s="12">
        <v>0</v>
      </c>
      <c r="H1932" s="12">
        <v>0</v>
      </c>
      <c r="I1932" s="12"/>
      <c r="J1932" s="12"/>
      <c r="K1932" s="12"/>
      <c r="L1932" s="12"/>
      <c r="M1932" s="12"/>
      <c r="N1932" s="12"/>
      <c r="O1932" s="12"/>
      <c r="P1932" s="12">
        <v>1</v>
      </c>
      <c r="Q1932" s="12">
        <v>178</v>
      </c>
      <c r="R1932" s="12">
        <v>201601</v>
      </c>
      <c r="S1932" s="12">
        <v>145</v>
      </c>
      <c r="T1932" s="12" t="s">
        <v>51</v>
      </c>
      <c r="U1932" s="12" t="s">
        <v>5885</v>
      </c>
    </row>
    <row r="1933" spans="1:21">
      <c r="A1933" s="12">
        <v>68570</v>
      </c>
      <c r="B1933" s="12">
        <v>2</v>
      </c>
      <c r="C1933" s="12"/>
      <c r="D1933" s="12">
        <v>39.5</v>
      </c>
      <c r="E1933" s="12">
        <v>1</v>
      </c>
      <c r="F1933" s="12">
        <v>0</v>
      </c>
      <c r="G1933" s="12">
        <v>0</v>
      </c>
      <c r="H1933" s="12">
        <v>0</v>
      </c>
      <c r="I1933" s="12"/>
      <c r="J1933" s="12"/>
      <c r="K1933" s="12"/>
      <c r="L1933" s="12"/>
      <c r="M1933" s="12"/>
      <c r="N1933" s="12"/>
      <c r="O1933" s="12"/>
      <c r="P1933" s="12">
        <v>1</v>
      </c>
      <c r="Q1933" s="12">
        <v>178</v>
      </c>
      <c r="R1933" s="12">
        <v>201601</v>
      </c>
      <c r="S1933" s="12">
        <v>145</v>
      </c>
      <c r="T1933" s="12" t="s">
        <v>51</v>
      </c>
      <c r="U1933" s="12" t="s">
        <v>5886</v>
      </c>
    </row>
    <row r="1934" spans="1:21">
      <c r="A1934" s="12">
        <v>68570</v>
      </c>
      <c r="B1934" s="12">
        <v>2</v>
      </c>
      <c r="C1934" s="12"/>
      <c r="D1934" s="12">
        <v>33</v>
      </c>
      <c r="E1934" s="12">
        <v>1</v>
      </c>
      <c r="F1934" s="12">
        <v>0</v>
      </c>
      <c r="G1934" s="12">
        <v>0</v>
      </c>
      <c r="H1934" s="12">
        <v>0</v>
      </c>
      <c r="I1934" s="12"/>
      <c r="J1934" s="12"/>
      <c r="K1934" s="12"/>
      <c r="L1934" s="12"/>
      <c r="M1934" s="12"/>
      <c r="N1934" s="12"/>
      <c r="O1934" s="12"/>
      <c r="P1934" s="12">
        <v>1</v>
      </c>
      <c r="Q1934" s="12">
        <v>178</v>
      </c>
      <c r="R1934" s="12">
        <v>201601</v>
      </c>
      <c r="S1934" s="12">
        <v>145</v>
      </c>
      <c r="T1934" s="12" t="s">
        <v>51</v>
      </c>
      <c r="U1934" s="12" t="s">
        <v>5887</v>
      </c>
    </row>
    <row r="1935" spans="1:21">
      <c r="A1935" s="12">
        <v>68570</v>
      </c>
      <c r="B1935" s="12">
        <v>2</v>
      </c>
      <c r="C1935" s="12"/>
      <c r="D1935" s="12">
        <v>37.5</v>
      </c>
      <c r="E1935" s="12">
        <v>1</v>
      </c>
      <c r="F1935" s="12">
        <v>0</v>
      </c>
      <c r="G1935" s="12">
        <v>0</v>
      </c>
      <c r="H1935" s="12">
        <v>0</v>
      </c>
      <c r="I1935" s="12"/>
      <c r="J1935" s="12"/>
      <c r="K1935" s="12"/>
      <c r="L1935" s="12"/>
      <c r="M1935" s="12"/>
      <c r="N1935" s="12"/>
      <c r="O1935" s="12"/>
      <c r="P1935" s="12">
        <v>1</v>
      </c>
      <c r="Q1935" s="12">
        <v>178</v>
      </c>
      <c r="R1935" s="12">
        <v>201601</v>
      </c>
      <c r="S1935" s="12">
        <v>145</v>
      </c>
      <c r="T1935" s="12" t="s">
        <v>51</v>
      </c>
      <c r="U1935" s="12" t="s">
        <v>5888</v>
      </c>
    </row>
    <row r="1936" spans="1:21">
      <c r="A1936" s="12">
        <v>68570</v>
      </c>
      <c r="B1936" s="12">
        <v>2</v>
      </c>
      <c r="C1936" s="12"/>
      <c r="D1936" s="12">
        <v>30</v>
      </c>
      <c r="E1936" s="12">
        <v>1</v>
      </c>
      <c r="F1936" s="12">
        <v>0</v>
      </c>
      <c r="G1936" s="12">
        <v>0</v>
      </c>
      <c r="H1936" s="12">
        <v>0</v>
      </c>
      <c r="I1936" s="12"/>
      <c r="J1936" s="12"/>
      <c r="K1936" s="12"/>
      <c r="L1936" s="12"/>
      <c r="M1936" s="12"/>
      <c r="N1936" s="12"/>
      <c r="O1936" s="12"/>
      <c r="P1936" s="12">
        <v>1</v>
      </c>
      <c r="Q1936" s="12">
        <v>178</v>
      </c>
      <c r="R1936" s="12">
        <v>201601</v>
      </c>
      <c r="S1936" s="12">
        <v>145</v>
      </c>
      <c r="T1936" s="12" t="s">
        <v>51</v>
      </c>
      <c r="U1936" s="12" t="s">
        <v>5889</v>
      </c>
    </row>
    <row r="1937" spans="1:21">
      <c r="A1937" s="12">
        <v>68570</v>
      </c>
      <c r="B1937" s="12">
        <v>2</v>
      </c>
      <c r="C1937" s="12"/>
      <c r="D1937" s="12">
        <v>27</v>
      </c>
      <c r="E1937" s="12">
        <v>1</v>
      </c>
      <c r="F1937" s="12">
        <v>0</v>
      </c>
      <c r="G1937" s="12">
        <v>0</v>
      </c>
      <c r="H1937" s="12">
        <v>0</v>
      </c>
      <c r="I1937" s="12"/>
      <c r="J1937" s="12"/>
      <c r="K1937" s="12"/>
      <c r="L1937" s="12"/>
      <c r="M1937" s="12"/>
      <c r="N1937" s="12"/>
      <c r="O1937" s="12"/>
      <c r="P1937" s="12">
        <v>1</v>
      </c>
      <c r="Q1937" s="12">
        <v>178</v>
      </c>
      <c r="R1937" s="12">
        <v>201601</v>
      </c>
      <c r="S1937" s="12">
        <v>145</v>
      </c>
      <c r="T1937" s="12" t="s">
        <v>51</v>
      </c>
      <c r="U1937" s="12" t="s">
        <v>5890</v>
      </c>
    </row>
    <row r="1938" spans="1:21">
      <c r="A1938" s="12">
        <v>68570</v>
      </c>
      <c r="B1938" s="12">
        <v>2</v>
      </c>
      <c r="C1938" s="12"/>
      <c r="D1938" s="12">
        <v>32</v>
      </c>
      <c r="E1938" s="12">
        <v>1</v>
      </c>
      <c r="F1938" s="12">
        <v>0</v>
      </c>
      <c r="G1938" s="12">
        <v>0</v>
      </c>
      <c r="H1938" s="12">
        <v>0</v>
      </c>
      <c r="I1938" s="12"/>
      <c r="J1938" s="12"/>
      <c r="K1938" s="12"/>
      <c r="L1938" s="12"/>
      <c r="M1938" s="12"/>
      <c r="N1938" s="12"/>
      <c r="O1938" s="12"/>
      <c r="P1938" s="12">
        <v>1</v>
      </c>
      <c r="Q1938" s="12">
        <v>178</v>
      </c>
      <c r="R1938" s="12">
        <v>201601</v>
      </c>
      <c r="S1938" s="12">
        <v>145</v>
      </c>
      <c r="T1938" s="12" t="s">
        <v>51</v>
      </c>
      <c r="U1938" s="12" t="s">
        <v>5891</v>
      </c>
    </row>
    <row r="1939" spans="1:21">
      <c r="A1939" s="12">
        <v>68570</v>
      </c>
      <c r="B1939" s="12">
        <v>2</v>
      </c>
      <c r="C1939" s="12"/>
      <c r="D1939" s="12">
        <v>34</v>
      </c>
      <c r="E1939" s="12">
        <v>1</v>
      </c>
      <c r="F1939" s="12">
        <v>0</v>
      </c>
      <c r="G1939" s="12">
        <v>0</v>
      </c>
      <c r="H1939" s="12">
        <v>0</v>
      </c>
      <c r="I1939" s="12"/>
      <c r="J1939" s="12"/>
      <c r="K1939" s="12"/>
      <c r="L1939" s="12"/>
      <c r="M1939" s="12"/>
      <c r="N1939" s="12"/>
      <c r="O1939" s="12"/>
      <c r="P1939" s="12">
        <v>1</v>
      </c>
      <c r="Q1939" s="12">
        <v>178</v>
      </c>
      <c r="R1939" s="12">
        <v>201601</v>
      </c>
      <c r="S1939" s="12">
        <v>145</v>
      </c>
      <c r="T1939" s="12" t="s">
        <v>51</v>
      </c>
      <c r="U1939" s="12" t="s">
        <v>5892</v>
      </c>
    </row>
    <row r="1940" spans="1:21">
      <c r="A1940" s="12">
        <v>68570</v>
      </c>
      <c r="B1940" s="12">
        <v>2</v>
      </c>
      <c r="C1940" s="12"/>
      <c r="D1940" s="12">
        <v>33.5</v>
      </c>
      <c r="E1940" s="12">
        <v>1</v>
      </c>
      <c r="F1940" s="12">
        <v>0</v>
      </c>
      <c r="G1940" s="12">
        <v>0</v>
      </c>
      <c r="H1940" s="12">
        <v>0</v>
      </c>
      <c r="I1940" s="12"/>
      <c r="J1940" s="12"/>
      <c r="K1940" s="12"/>
      <c r="L1940" s="12"/>
      <c r="M1940" s="12"/>
      <c r="N1940" s="12"/>
      <c r="O1940" s="12"/>
      <c r="P1940" s="12">
        <v>1</v>
      </c>
      <c r="Q1940" s="12">
        <v>178</v>
      </c>
      <c r="R1940" s="12">
        <v>201601</v>
      </c>
      <c r="S1940" s="12">
        <v>145</v>
      </c>
      <c r="T1940" s="12" t="s">
        <v>51</v>
      </c>
      <c r="U1940" s="12" t="s">
        <v>5893</v>
      </c>
    </row>
    <row r="1941" spans="1:21">
      <c r="A1941" s="12">
        <v>68570</v>
      </c>
      <c r="B1941" s="12">
        <v>2</v>
      </c>
      <c r="C1941" s="12"/>
      <c r="D1941" s="12">
        <v>35</v>
      </c>
      <c r="E1941" s="12">
        <v>1</v>
      </c>
      <c r="F1941" s="12">
        <v>0</v>
      </c>
      <c r="G1941" s="12">
        <v>0</v>
      </c>
      <c r="H1941" s="12">
        <v>0</v>
      </c>
      <c r="I1941" s="12"/>
      <c r="J1941" s="12"/>
      <c r="K1941" s="12"/>
      <c r="L1941" s="12"/>
      <c r="M1941" s="12"/>
      <c r="N1941" s="12"/>
      <c r="O1941" s="12"/>
      <c r="P1941" s="12">
        <v>1</v>
      </c>
      <c r="Q1941" s="12">
        <v>178</v>
      </c>
      <c r="R1941" s="12">
        <v>201601</v>
      </c>
      <c r="S1941" s="12">
        <v>145</v>
      </c>
      <c r="T1941" s="12" t="s">
        <v>51</v>
      </c>
      <c r="U1941" s="12" t="s">
        <v>5894</v>
      </c>
    </row>
    <row r="1942" spans="1:21">
      <c r="A1942" s="12">
        <v>68570</v>
      </c>
      <c r="B1942" s="12">
        <v>2</v>
      </c>
      <c r="C1942" s="12"/>
      <c r="D1942" s="12">
        <v>35</v>
      </c>
      <c r="E1942" s="12">
        <v>1</v>
      </c>
      <c r="F1942" s="12">
        <v>0</v>
      </c>
      <c r="G1942" s="12">
        <v>0</v>
      </c>
      <c r="H1942" s="12">
        <v>0</v>
      </c>
      <c r="I1942" s="12"/>
      <c r="J1942" s="12"/>
      <c r="K1942" s="12"/>
      <c r="L1942" s="12"/>
      <c r="M1942" s="12"/>
      <c r="N1942" s="12"/>
      <c r="O1942" s="12"/>
      <c r="P1942" s="12">
        <v>1</v>
      </c>
      <c r="Q1942" s="12">
        <v>178</v>
      </c>
      <c r="R1942" s="12">
        <v>201601</v>
      </c>
      <c r="S1942" s="12">
        <v>145</v>
      </c>
      <c r="T1942" s="12" t="s">
        <v>51</v>
      </c>
      <c r="U1942" s="12" t="s">
        <v>5895</v>
      </c>
    </row>
    <row r="1943" spans="1:21">
      <c r="A1943" s="12">
        <v>68570</v>
      </c>
      <c r="B1943" s="12">
        <v>2</v>
      </c>
      <c r="C1943" s="12"/>
      <c r="D1943" s="12">
        <v>38.5</v>
      </c>
      <c r="E1943" s="12">
        <v>1</v>
      </c>
      <c r="F1943" s="12">
        <v>0</v>
      </c>
      <c r="G1943" s="12">
        <v>0</v>
      </c>
      <c r="H1943" s="12">
        <v>0</v>
      </c>
      <c r="I1943" s="12"/>
      <c r="J1943" s="12"/>
      <c r="K1943" s="12"/>
      <c r="L1943" s="12"/>
      <c r="M1943" s="12"/>
      <c r="N1943" s="12"/>
      <c r="O1943" s="12"/>
      <c r="P1943" s="12">
        <v>1</v>
      </c>
      <c r="Q1943" s="12">
        <v>178</v>
      </c>
      <c r="R1943" s="12">
        <v>201601</v>
      </c>
      <c r="S1943" s="12">
        <v>145</v>
      </c>
      <c r="T1943" s="12" t="s">
        <v>51</v>
      </c>
      <c r="U1943" s="12" t="s">
        <v>5896</v>
      </c>
    </row>
    <row r="1944" spans="1:21">
      <c r="A1944" s="12">
        <v>68570</v>
      </c>
      <c r="B1944" s="12">
        <v>2</v>
      </c>
      <c r="C1944" s="12"/>
      <c r="D1944" s="12">
        <v>38</v>
      </c>
      <c r="E1944" s="12">
        <v>1</v>
      </c>
      <c r="F1944" s="12">
        <v>0</v>
      </c>
      <c r="G1944" s="12">
        <v>0</v>
      </c>
      <c r="H1944" s="12">
        <v>0</v>
      </c>
      <c r="I1944" s="12"/>
      <c r="J1944" s="12"/>
      <c r="K1944" s="12"/>
      <c r="L1944" s="12"/>
      <c r="M1944" s="12"/>
      <c r="N1944" s="12"/>
      <c r="O1944" s="12"/>
      <c r="P1944" s="12">
        <v>1</v>
      </c>
      <c r="Q1944" s="12">
        <v>178</v>
      </c>
      <c r="R1944" s="12">
        <v>201601</v>
      </c>
      <c r="S1944" s="12">
        <v>145</v>
      </c>
      <c r="T1944" s="12" t="s">
        <v>51</v>
      </c>
      <c r="U1944" s="12" t="s">
        <v>5897</v>
      </c>
    </row>
    <row r="1945" spans="1:21">
      <c r="A1945" s="12">
        <v>68570</v>
      </c>
      <c r="B1945" s="12">
        <v>2</v>
      </c>
      <c r="C1945" s="12"/>
      <c r="D1945" s="12">
        <v>41.5</v>
      </c>
      <c r="E1945" s="12">
        <v>1</v>
      </c>
      <c r="F1945" s="12">
        <v>0</v>
      </c>
      <c r="G1945" s="12">
        <v>0</v>
      </c>
      <c r="H1945" s="12">
        <v>0</v>
      </c>
      <c r="I1945" s="12"/>
      <c r="J1945" s="12"/>
      <c r="K1945" s="12"/>
      <c r="L1945" s="12"/>
      <c r="M1945" s="12"/>
      <c r="N1945" s="12"/>
      <c r="O1945" s="12"/>
      <c r="P1945" s="12">
        <v>1</v>
      </c>
      <c r="Q1945" s="12">
        <v>178</v>
      </c>
      <c r="R1945" s="12">
        <v>201601</v>
      </c>
      <c r="S1945" s="12">
        <v>145</v>
      </c>
      <c r="T1945" s="12" t="s">
        <v>51</v>
      </c>
      <c r="U1945" s="12" t="s">
        <v>5898</v>
      </c>
    </row>
    <row r="1946" spans="1:21">
      <c r="A1946" s="12">
        <v>68570</v>
      </c>
      <c r="B1946" s="12">
        <v>2</v>
      </c>
      <c r="C1946" s="12"/>
      <c r="D1946" s="12">
        <v>52.5</v>
      </c>
      <c r="E1946" s="12">
        <v>1</v>
      </c>
      <c r="F1946" s="12">
        <v>0</v>
      </c>
      <c r="G1946" s="12">
        <v>0</v>
      </c>
      <c r="H1946" s="12">
        <v>0</v>
      </c>
      <c r="I1946" s="12"/>
      <c r="J1946" s="12"/>
      <c r="K1946" s="12"/>
      <c r="L1946" s="12"/>
      <c r="M1946" s="12"/>
      <c r="N1946" s="12"/>
      <c r="O1946" s="12"/>
      <c r="P1946" s="12">
        <v>1</v>
      </c>
      <c r="Q1946" s="12">
        <v>178</v>
      </c>
      <c r="R1946" s="12">
        <v>201601</v>
      </c>
      <c r="S1946" s="12">
        <v>145</v>
      </c>
      <c r="T1946" s="12" t="s">
        <v>51</v>
      </c>
      <c r="U1946" s="12" t="s">
        <v>5899</v>
      </c>
    </row>
    <row r="1947" spans="1:21">
      <c r="A1947" s="12">
        <v>68570</v>
      </c>
      <c r="B1947" s="12">
        <v>2</v>
      </c>
      <c r="C1947" s="12"/>
      <c r="D1947" s="12">
        <v>67</v>
      </c>
      <c r="E1947" s="12">
        <v>1</v>
      </c>
      <c r="F1947" s="12">
        <v>0</v>
      </c>
      <c r="G1947" s="12">
        <v>0</v>
      </c>
      <c r="H1947" s="12">
        <v>0</v>
      </c>
      <c r="I1947" s="12"/>
      <c r="J1947" s="12"/>
      <c r="K1947" s="12"/>
      <c r="L1947" s="12"/>
      <c r="M1947" s="12"/>
      <c r="N1947" s="12"/>
      <c r="O1947" s="12"/>
      <c r="P1947" s="12">
        <v>1</v>
      </c>
      <c r="Q1947" s="12">
        <v>178</v>
      </c>
      <c r="R1947" s="12">
        <v>201601</v>
      </c>
      <c r="S1947" s="12">
        <v>145</v>
      </c>
      <c r="T1947" s="12" t="s">
        <v>51</v>
      </c>
      <c r="U1947" s="12" t="s">
        <v>5900</v>
      </c>
    </row>
    <row r="1948" spans="1:21">
      <c r="A1948" s="12">
        <v>68570</v>
      </c>
      <c r="B1948" s="12">
        <v>2</v>
      </c>
      <c r="C1948" s="12"/>
      <c r="D1948" s="12">
        <v>54.5</v>
      </c>
      <c r="E1948" s="12">
        <v>1</v>
      </c>
      <c r="F1948" s="12">
        <v>0</v>
      </c>
      <c r="G1948" s="12">
        <v>0</v>
      </c>
      <c r="H1948" s="12">
        <v>0</v>
      </c>
      <c r="I1948" s="12"/>
      <c r="J1948" s="12"/>
      <c r="K1948" s="12"/>
      <c r="L1948" s="12"/>
      <c r="M1948" s="12"/>
      <c r="N1948" s="12"/>
      <c r="O1948" s="12"/>
      <c r="P1948" s="12">
        <v>1</v>
      </c>
      <c r="Q1948" s="12">
        <v>178</v>
      </c>
      <c r="R1948" s="12">
        <v>201601</v>
      </c>
      <c r="S1948" s="12">
        <v>145</v>
      </c>
      <c r="T1948" s="12" t="s">
        <v>51</v>
      </c>
      <c r="U1948" s="12" t="s">
        <v>5901</v>
      </c>
    </row>
    <row r="1949" spans="1:21">
      <c r="A1949" s="12">
        <v>68570</v>
      </c>
      <c r="B1949" s="12">
        <v>2</v>
      </c>
      <c r="C1949" s="12"/>
      <c r="D1949" s="12">
        <v>49</v>
      </c>
      <c r="E1949" s="12">
        <v>1</v>
      </c>
      <c r="F1949" s="12">
        <v>0</v>
      </c>
      <c r="G1949" s="12">
        <v>0</v>
      </c>
      <c r="H1949" s="12">
        <v>0</v>
      </c>
      <c r="I1949" s="12"/>
      <c r="J1949" s="12"/>
      <c r="K1949" s="12"/>
      <c r="L1949" s="12"/>
      <c r="M1949" s="12"/>
      <c r="N1949" s="12"/>
      <c r="O1949" s="12"/>
      <c r="P1949" s="12">
        <v>1</v>
      </c>
      <c r="Q1949" s="12">
        <v>178</v>
      </c>
      <c r="R1949" s="12">
        <v>201601</v>
      </c>
      <c r="S1949" s="12">
        <v>145</v>
      </c>
      <c r="T1949" s="12" t="s">
        <v>51</v>
      </c>
      <c r="U1949" s="12" t="s">
        <v>5902</v>
      </c>
    </row>
    <row r="1950" spans="1:21">
      <c r="A1950" s="12">
        <v>68570</v>
      </c>
      <c r="B1950" s="12">
        <v>2</v>
      </c>
      <c r="C1950" s="12"/>
      <c r="D1950" s="12">
        <v>45.5</v>
      </c>
      <c r="E1950" s="12">
        <v>1</v>
      </c>
      <c r="F1950" s="12">
        <v>0</v>
      </c>
      <c r="G1950" s="12">
        <v>0</v>
      </c>
      <c r="H1950" s="12">
        <v>0</v>
      </c>
      <c r="I1950" s="12"/>
      <c r="J1950" s="12"/>
      <c r="K1950" s="12"/>
      <c r="L1950" s="12"/>
      <c r="M1950" s="12"/>
      <c r="N1950" s="12"/>
      <c r="O1950" s="12"/>
      <c r="P1950" s="12">
        <v>1</v>
      </c>
      <c r="Q1950" s="12">
        <v>178</v>
      </c>
      <c r="R1950" s="12">
        <v>201601</v>
      </c>
      <c r="S1950" s="12">
        <v>145</v>
      </c>
      <c r="T1950" s="12" t="s">
        <v>51</v>
      </c>
      <c r="U1950" s="12" t="s">
        <v>5903</v>
      </c>
    </row>
    <row r="1951" spans="1:21">
      <c r="A1951" s="12">
        <v>68570</v>
      </c>
      <c r="B1951" s="12">
        <v>2</v>
      </c>
      <c r="C1951" s="12"/>
      <c r="D1951" s="12">
        <v>69</v>
      </c>
      <c r="E1951" s="12">
        <v>1</v>
      </c>
      <c r="F1951" s="12">
        <v>0</v>
      </c>
      <c r="G1951" s="12">
        <v>0</v>
      </c>
      <c r="H1951" s="12">
        <v>0</v>
      </c>
      <c r="I1951" s="12"/>
      <c r="J1951" s="12"/>
      <c r="K1951" s="12"/>
      <c r="L1951" s="12"/>
      <c r="M1951" s="12"/>
      <c r="N1951" s="12"/>
      <c r="O1951" s="12"/>
      <c r="P1951" s="12">
        <v>1</v>
      </c>
      <c r="Q1951" s="12">
        <v>178</v>
      </c>
      <c r="R1951" s="12">
        <v>201601</v>
      </c>
      <c r="S1951" s="12">
        <v>145</v>
      </c>
      <c r="T1951" s="12" t="s">
        <v>51</v>
      </c>
      <c r="U1951" s="12" t="s">
        <v>5904</v>
      </c>
    </row>
    <row r="1952" spans="1:21">
      <c r="A1952" s="12">
        <v>68570</v>
      </c>
      <c r="B1952" s="12">
        <v>2</v>
      </c>
      <c r="C1952" s="12"/>
      <c r="D1952" s="12">
        <v>52</v>
      </c>
      <c r="E1952" s="12">
        <v>1</v>
      </c>
      <c r="F1952" s="12">
        <v>0</v>
      </c>
      <c r="G1952" s="12">
        <v>0</v>
      </c>
      <c r="H1952" s="12">
        <v>0</v>
      </c>
      <c r="I1952" s="12"/>
      <c r="J1952" s="12"/>
      <c r="K1952" s="12"/>
      <c r="L1952" s="12"/>
      <c r="M1952" s="12"/>
      <c r="N1952" s="12"/>
      <c r="O1952" s="12"/>
      <c r="P1952" s="12">
        <v>1</v>
      </c>
      <c r="Q1952" s="12">
        <v>178</v>
      </c>
      <c r="R1952" s="12">
        <v>201601</v>
      </c>
      <c r="S1952" s="12">
        <v>145</v>
      </c>
      <c r="T1952" s="12" t="s">
        <v>51</v>
      </c>
      <c r="U1952" s="12" t="s">
        <v>5905</v>
      </c>
    </row>
    <row r="1953" spans="1:21">
      <c r="A1953" s="12">
        <v>68570</v>
      </c>
      <c r="B1953" s="12">
        <v>2</v>
      </c>
      <c r="C1953" s="12"/>
      <c r="D1953" s="12">
        <v>64.5</v>
      </c>
      <c r="E1953" s="12">
        <v>0</v>
      </c>
      <c r="F1953" s="12">
        <v>0</v>
      </c>
      <c r="G1953" s="12">
        <v>0</v>
      </c>
      <c r="H1953" s="12">
        <v>0</v>
      </c>
      <c r="I1953" s="12"/>
      <c r="J1953" s="12"/>
      <c r="K1953" s="12"/>
      <c r="L1953" s="12"/>
      <c r="M1953" s="12"/>
      <c r="N1953" s="12"/>
      <c r="O1953" s="12"/>
      <c r="P1953" s="12">
        <v>1</v>
      </c>
      <c r="Q1953" s="12">
        <v>178</v>
      </c>
      <c r="R1953" s="12">
        <v>201601</v>
      </c>
      <c r="S1953" s="12">
        <v>145</v>
      </c>
      <c r="T1953" s="12" t="s">
        <v>51</v>
      </c>
      <c r="U1953" s="12" t="s">
        <v>5906</v>
      </c>
    </row>
    <row r="1954" spans="1:21">
      <c r="A1954" s="12">
        <v>68570</v>
      </c>
      <c r="B1954" s="12">
        <v>2</v>
      </c>
      <c r="C1954" s="12"/>
      <c r="D1954" s="12">
        <v>61.5</v>
      </c>
      <c r="E1954" s="12">
        <v>0</v>
      </c>
      <c r="F1954" s="12">
        <v>0</v>
      </c>
      <c r="G1954" s="12">
        <v>0</v>
      </c>
      <c r="H1954" s="12">
        <v>0</v>
      </c>
      <c r="I1954" s="12"/>
      <c r="J1954" s="12"/>
      <c r="K1954" s="12"/>
      <c r="L1954" s="12"/>
      <c r="M1954" s="12"/>
      <c r="N1954" s="12"/>
      <c r="O1954" s="12"/>
      <c r="P1954" s="12">
        <v>1</v>
      </c>
      <c r="Q1954" s="12">
        <v>178</v>
      </c>
      <c r="R1954" s="12">
        <v>201601</v>
      </c>
      <c r="S1954" s="12">
        <v>145</v>
      </c>
      <c r="T1954" s="12" t="s">
        <v>51</v>
      </c>
      <c r="U1954" s="12" t="s">
        <v>5907</v>
      </c>
    </row>
    <row r="1955" spans="1:21">
      <c r="A1955" s="12">
        <v>68570</v>
      </c>
      <c r="B1955" s="12">
        <v>1</v>
      </c>
      <c r="C1955" s="12"/>
      <c r="D1955" s="12">
        <v>73</v>
      </c>
      <c r="E1955" s="12">
        <v>1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>
        <v>3.6814800000000001</v>
      </c>
      <c r="Q1955" s="12">
        <v>178</v>
      </c>
      <c r="R1955" s="12">
        <v>201601</v>
      </c>
      <c r="S1955" s="12">
        <v>146</v>
      </c>
      <c r="T1955" s="12" t="s">
        <v>50</v>
      </c>
      <c r="U1955" s="12" t="s">
        <v>5908</v>
      </c>
    </row>
    <row r="1956" spans="1:21">
      <c r="A1956" s="12">
        <v>68570</v>
      </c>
      <c r="B1956" s="12">
        <v>1</v>
      </c>
      <c r="C1956" s="12"/>
      <c r="D1956" s="12">
        <v>63</v>
      </c>
      <c r="E1956" s="12">
        <v>1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>
        <v>3.6814800000000001</v>
      </c>
      <c r="Q1956" s="12">
        <v>178</v>
      </c>
      <c r="R1956" s="12">
        <v>201601</v>
      </c>
      <c r="S1956" s="12">
        <v>146</v>
      </c>
      <c r="T1956" s="12" t="s">
        <v>50</v>
      </c>
      <c r="U1956" s="12" t="s">
        <v>5909</v>
      </c>
    </row>
    <row r="1957" spans="1:21">
      <c r="A1957" s="12">
        <v>68570</v>
      </c>
      <c r="B1957" s="12">
        <v>1</v>
      </c>
      <c r="C1957" s="12"/>
      <c r="D1957" s="12">
        <v>81</v>
      </c>
      <c r="E1957" s="12">
        <v>1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>
        <v>3.6814800000000001</v>
      </c>
      <c r="Q1957" s="12">
        <v>178</v>
      </c>
      <c r="R1957" s="12">
        <v>201601</v>
      </c>
      <c r="S1957" s="12">
        <v>146</v>
      </c>
      <c r="T1957" s="12" t="s">
        <v>50</v>
      </c>
      <c r="U1957" s="12" t="s">
        <v>5910</v>
      </c>
    </row>
    <row r="1958" spans="1:21">
      <c r="A1958" s="12">
        <v>68570</v>
      </c>
      <c r="B1958" s="12">
        <v>1</v>
      </c>
      <c r="C1958" s="12"/>
      <c r="D1958" s="12">
        <v>44</v>
      </c>
      <c r="E1958" s="12">
        <v>2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>
        <v>3.6814800000000001</v>
      </c>
      <c r="Q1958" s="12">
        <v>178</v>
      </c>
      <c r="R1958" s="12">
        <v>201601</v>
      </c>
      <c r="S1958" s="12">
        <v>146</v>
      </c>
      <c r="T1958" s="12" t="s">
        <v>50</v>
      </c>
      <c r="U1958" s="12" t="s">
        <v>5911</v>
      </c>
    </row>
    <row r="1959" spans="1:21">
      <c r="A1959" s="12">
        <v>68570</v>
      </c>
      <c r="B1959" s="12">
        <v>1</v>
      </c>
      <c r="C1959" s="12"/>
      <c r="D1959" s="12">
        <v>74</v>
      </c>
      <c r="E1959" s="12">
        <v>2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>
        <v>3.6814800000000001</v>
      </c>
      <c r="Q1959" s="12">
        <v>178</v>
      </c>
      <c r="R1959" s="12">
        <v>201601</v>
      </c>
      <c r="S1959" s="12">
        <v>146</v>
      </c>
      <c r="T1959" s="12" t="s">
        <v>50</v>
      </c>
      <c r="U1959" s="12" t="s">
        <v>5912</v>
      </c>
    </row>
    <row r="1960" spans="1:21">
      <c r="A1960" s="12">
        <v>68570</v>
      </c>
      <c r="B1960" s="12">
        <v>1</v>
      </c>
      <c r="C1960" s="12"/>
      <c r="D1960" s="12">
        <v>72</v>
      </c>
      <c r="E1960" s="12">
        <v>2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>
        <v>3.6814800000000001</v>
      </c>
      <c r="Q1960" s="12">
        <v>178</v>
      </c>
      <c r="R1960" s="12">
        <v>201601</v>
      </c>
      <c r="S1960" s="12">
        <v>146</v>
      </c>
      <c r="T1960" s="12" t="s">
        <v>50</v>
      </c>
      <c r="U1960" s="12" t="s">
        <v>5913</v>
      </c>
    </row>
    <row r="1961" spans="1:21">
      <c r="A1961" s="12">
        <v>68570</v>
      </c>
      <c r="B1961" s="12">
        <v>1</v>
      </c>
      <c r="C1961" s="12"/>
      <c r="D1961" s="12">
        <v>41</v>
      </c>
      <c r="E1961" s="12">
        <v>2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>
        <v>3.6814800000000001</v>
      </c>
      <c r="Q1961" s="12">
        <v>178</v>
      </c>
      <c r="R1961" s="12">
        <v>201601</v>
      </c>
      <c r="S1961" s="12">
        <v>146</v>
      </c>
      <c r="T1961" s="12" t="s">
        <v>50</v>
      </c>
      <c r="U1961" s="12" t="s">
        <v>5914</v>
      </c>
    </row>
    <row r="1962" spans="1:21">
      <c r="A1962" s="12">
        <v>68570</v>
      </c>
      <c r="B1962" s="12">
        <v>1</v>
      </c>
      <c r="C1962" s="12"/>
      <c r="D1962" s="12">
        <v>50</v>
      </c>
      <c r="E1962" s="12">
        <v>2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>
        <v>3.6814800000000001</v>
      </c>
      <c r="Q1962" s="12">
        <v>178</v>
      </c>
      <c r="R1962" s="12">
        <v>201601</v>
      </c>
      <c r="S1962" s="12">
        <v>146</v>
      </c>
      <c r="T1962" s="12" t="s">
        <v>50</v>
      </c>
      <c r="U1962" s="12" t="s">
        <v>5915</v>
      </c>
    </row>
    <row r="1963" spans="1:21">
      <c r="A1963" s="12">
        <v>68570</v>
      </c>
      <c r="B1963" s="12">
        <v>1</v>
      </c>
      <c r="C1963" s="12"/>
      <c r="D1963" s="12">
        <v>47</v>
      </c>
      <c r="E1963" s="12">
        <v>2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>
        <v>3.6814800000000001</v>
      </c>
      <c r="Q1963" s="12">
        <v>178</v>
      </c>
      <c r="R1963" s="12">
        <v>201601</v>
      </c>
      <c r="S1963" s="12">
        <v>146</v>
      </c>
      <c r="T1963" s="12" t="s">
        <v>50</v>
      </c>
      <c r="U1963" s="12" t="s">
        <v>5916</v>
      </c>
    </row>
    <row r="1964" spans="1:21">
      <c r="A1964" s="12">
        <v>68570</v>
      </c>
      <c r="B1964" s="12">
        <v>1</v>
      </c>
      <c r="C1964" s="12"/>
      <c r="D1964" s="12">
        <v>64.5</v>
      </c>
      <c r="E1964" s="12">
        <v>2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>
        <v>3.6814800000000001</v>
      </c>
      <c r="Q1964" s="12">
        <v>178</v>
      </c>
      <c r="R1964" s="12">
        <v>201601</v>
      </c>
      <c r="S1964" s="12">
        <v>146</v>
      </c>
      <c r="T1964" s="12" t="s">
        <v>50</v>
      </c>
      <c r="U1964" s="12" t="s">
        <v>5917</v>
      </c>
    </row>
    <row r="1965" spans="1:21">
      <c r="A1965" s="12">
        <v>68570</v>
      </c>
      <c r="B1965" s="12">
        <v>1</v>
      </c>
      <c r="C1965" s="12"/>
      <c r="D1965" s="12">
        <v>61</v>
      </c>
      <c r="E1965" s="12">
        <v>2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>
        <v>3.6814800000000001</v>
      </c>
      <c r="Q1965" s="12">
        <v>178</v>
      </c>
      <c r="R1965" s="12">
        <v>201601</v>
      </c>
      <c r="S1965" s="12">
        <v>146</v>
      </c>
      <c r="T1965" s="12" t="s">
        <v>50</v>
      </c>
      <c r="U1965" s="12" t="s">
        <v>5918</v>
      </c>
    </row>
    <row r="1966" spans="1:21">
      <c r="A1966" s="12">
        <v>68570</v>
      </c>
      <c r="B1966" s="12">
        <v>1</v>
      </c>
      <c r="C1966" s="12"/>
      <c r="D1966" s="12">
        <v>97</v>
      </c>
      <c r="E1966" s="12">
        <v>2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>
        <v>3.6814800000000001</v>
      </c>
      <c r="Q1966" s="12">
        <v>178</v>
      </c>
      <c r="R1966" s="12">
        <v>201601</v>
      </c>
      <c r="S1966" s="12">
        <v>146</v>
      </c>
      <c r="T1966" s="12" t="s">
        <v>50</v>
      </c>
      <c r="U1966" s="12" t="s">
        <v>5919</v>
      </c>
    </row>
    <row r="1967" spans="1:21">
      <c r="A1967" s="12">
        <v>68570</v>
      </c>
      <c r="B1967" s="12">
        <v>1</v>
      </c>
      <c r="C1967" s="12"/>
      <c r="D1967" s="12">
        <v>107</v>
      </c>
      <c r="E1967" s="12">
        <v>2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>
        <v>3.6814800000000001</v>
      </c>
      <c r="Q1967" s="12">
        <v>178</v>
      </c>
      <c r="R1967" s="12">
        <v>201601</v>
      </c>
      <c r="S1967" s="12">
        <v>146</v>
      </c>
      <c r="T1967" s="12" t="s">
        <v>50</v>
      </c>
      <c r="U1967" s="12" t="s">
        <v>5920</v>
      </c>
    </row>
    <row r="1968" spans="1:21">
      <c r="A1968" s="12">
        <v>68570</v>
      </c>
      <c r="B1968" s="12">
        <v>1</v>
      </c>
      <c r="C1968" s="12"/>
      <c r="D1968" s="12">
        <v>119</v>
      </c>
      <c r="E1968" s="12">
        <v>3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>
        <v>3.6814800000000001</v>
      </c>
      <c r="Q1968" s="12">
        <v>178</v>
      </c>
      <c r="R1968" s="12">
        <v>201601</v>
      </c>
      <c r="S1968" s="12">
        <v>146</v>
      </c>
      <c r="T1968" s="12" t="s">
        <v>50</v>
      </c>
      <c r="U1968" s="12" t="s">
        <v>5921</v>
      </c>
    </row>
    <row r="1969" spans="1:21">
      <c r="A1969" s="12">
        <v>68570</v>
      </c>
      <c r="B1969" s="12">
        <v>1</v>
      </c>
      <c r="C1969" s="12"/>
      <c r="D1969" s="12">
        <v>119</v>
      </c>
      <c r="E1969" s="12">
        <v>3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>
        <v>3.6814800000000001</v>
      </c>
      <c r="Q1969" s="12">
        <v>178</v>
      </c>
      <c r="R1969" s="12">
        <v>201601</v>
      </c>
      <c r="S1969" s="12">
        <v>146</v>
      </c>
      <c r="T1969" s="12" t="s">
        <v>50</v>
      </c>
      <c r="U1969" s="12" t="s">
        <v>5922</v>
      </c>
    </row>
    <row r="1970" spans="1:21">
      <c r="A1970" s="12">
        <v>68560</v>
      </c>
      <c r="B1970" s="12">
        <v>1</v>
      </c>
      <c r="C1970" s="12"/>
      <c r="D1970" s="12">
        <v>31.5</v>
      </c>
      <c r="E1970" s="12">
        <v>2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>
        <v>1</v>
      </c>
      <c r="Q1970" s="12">
        <v>178</v>
      </c>
      <c r="R1970" s="12">
        <v>201601</v>
      </c>
      <c r="S1970" s="12">
        <v>164</v>
      </c>
      <c r="T1970" s="13">
        <v>43044</v>
      </c>
      <c r="U1970" s="12" t="s">
        <v>5923</v>
      </c>
    </row>
    <row r="1971" spans="1:21">
      <c r="A1971" s="12">
        <v>68560</v>
      </c>
      <c r="B1971" s="12">
        <v>1</v>
      </c>
      <c r="C1971" s="12"/>
      <c r="D1971" s="12">
        <v>33.5</v>
      </c>
      <c r="E1971" s="12">
        <v>2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>
        <v>1</v>
      </c>
      <c r="Q1971" s="12">
        <v>178</v>
      </c>
      <c r="R1971" s="12">
        <v>201601</v>
      </c>
      <c r="S1971" s="12">
        <v>164</v>
      </c>
      <c r="T1971" s="13">
        <v>43044</v>
      </c>
      <c r="U1971" s="12" t="s">
        <v>5924</v>
      </c>
    </row>
    <row r="1972" spans="1:21">
      <c r="A1972" s="12">
        <v>68560</v>
      </c>
      <c r="B1972" s="12">
        <v>1</v>
      </c>
      <c r="C1972" s="12"/>
      <c r="D1972" s="12">
        <v>31.5</v>
      </c>
      <c r="E1972" s="12">
        <v>2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>
        <v>1</v>
      </c>
      <c r="Q1972" s="12">
        <v>178</v>
      </c>
      <c r="R1972" s="12">
        <v>201601</v>
      </c>
      <c r="S1972" s="12">
        <v>164</v>
      </c>
      <c r="T1972" s="13">
        <v>43044</v>
      </c>
      <c r="U1972" s="12" t="s">
        <v>5925</v>
      </c>
    </row>
    <row r="1973" spans="1:21">
      <c r="A1973" s="12">
        <v>68560</v>
      </c>
      <c r="B1973" s="12">
        <v>1</v>
      </c>
      <c r="C1973" s="12"/>
      <c r="D1973" s="12">
        <v>41</v>
      </c>
      <c r="E1973" s="12">
        <v>2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>
        <v>1</v>
      </c>
      <c r="Q1973" s="12">
        <v>178</v>
      </c>
      <c r="R1973" s="12">
        <v>201601</v>
      </c>
      <c r="S1973" s="12">
        <v>164</v>
      </c>
      <c r="T1973" s="13">
        <v>43044</v>
      </c>
      <c r="U1973" s="12" t="s">
        <v>5926</v>
      </c>
    </row>
    <row r="1974" spans="1:21">
      <c r="A1974" s="12">
        <v>68560</v>
      </c>
      <c r="B1974" s="12">
        <v>1</v>
      </c>
      <c r="C1974" s="12"/>
      <c r="D1974" s="12">
        <v>45</v>
      </c>
      <c r="E1974" s="12">
        <v>2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>
        <v>1</v>
      </c>
      <c r="Q1974" s="12">
        <v>178</v>
      </c>
      <c r="R1974" s="12">
        <v>201601</v>
      </c>
      <c r="S1974" s="12">
        <v>164</v>
      </c>
      <c r="T1974" s="13">
        <v>43044</v>
      </c>
      <c r="U1974" s="12" t="s">
        <v>5927</v>
      </c>
    </row>
    <row r="1975" spans="1:21">
      <c r="A1975" s="12">
        <v>68560</v>
      </c>
      <c r="B1975" s="12">
        <v>1</v>
      </c>
      <c r="C1975" s="12"/>
      <c r="D1975" s="12">
        <v>36</v>
      </c>
      <c r="E1975" s="12">
        <v>2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>
        <v>1</v>
      </c>
      <c r="Q1975" s="12">
        <v>178</v>
      </c>
      <c r="R1975" s="12">
        <v>201601</v>
      </c>
      <c r="S1975" s="12">
        <v>164</v>
      </c>
      <c r="T1975" s="13">
        <v>43044</v>
      </c>
      <c r="U1975" s="12" t="s">
        <v>5928</v>
      </c>
    </row>
    <row r="1976" spans="1:21">
      <c r="A1976" s="12">
        <v>68560</v>
      </c>
      <c r="B1976" s="12">
        <v>1</v>
      </c>
      <c r="C1976" s="12"/>
      <c r="D1976" s="12">
        <v>33</v>
      </c>
      <c r="E1976" s="12">
        <v>2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>
        <v>1</v>
      </c>
      <c r="Q1976" s="12">
        <v>178</v>
      </c>
      <c r="R1976" s="12">
        <v>201601</v>
      </c>
      <c r="S1976" s="12">
        <v>164</v>
      </c>
      <c r="T1976" s="13">
        <v>43044</v>
      </c>
      <c r="U1976" s="12" t="s">
        <v>5929</v>
      </c>
    </row>
    <row r="1977" spans="1:21">
      <c r="A1977" s="12">
        <v>68560</v>
      </c>
      <c r="B1977" s="12">
        <v>1</v>
      </c>
      <c r="C1977" s="12"/>
      <c r="D1977" s="12">
        <v>46</v>
      </c>
      <c r="E1977" s="12">
        <v>2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>
        <v>1</v>
      </c>
      <c r="Q1977" s="12">
        <v>178</v>
      </c>
      <c r="R1977" s="12">
        <v>201601</v>
      </c>
      <c r="S1977" s="12">
        <v>164</v>
      </c>
      <c r="T1977" s="13">
        <v>43044</v>
      </c>
      <c r="U1977" s="12" t="s">
        <v>5930</v>
      </c>
    </row>
    <row r="1978" spans="1:21">
      <c r="A1978" s="12">
        <v>68560</v>
      </c>
      <c r="B1978" s="12">
        <v>1</v>
      </c>
      <c r="C1978" s="12"/>
      <c r="D1978" s="12">
        <v>45</v>
      </c>
      <c r="E1978" s="12">
        <v>2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>
        <v>1</v>
      </c>
      <c r="Q1978" s="12">
        <v>178</v>
      </c>
      <c r="R1978" s="12">
        <v>201601</v>
      </c>
      <c r="S1978" s="12">
        <v>164</v>
      </c>
      <c r="T1978" s="13">
        <v>43044</v>
      </c>
      <c r="U1978" s="12" t="s">
        <v>5931</v>
      </c>
    </row>
    <row r="1979" spans="1:21">
      <c r="A1979" s="12">
        <v>68560</v>
      </c>
      <c r="B1979" s="12">
        <v>1</v>
      </c>
      <c r="C1979" s="12"/>
      <c r="D1979" s="12">
        <v>41</v>
      </c>
      <c r="E1979" s="12">
        <v>2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>
        <v>1</v>
      </c>
      <c r="Q1979" s="12">
        <v>178</v>
      </c>
      <c r="R1979" s="12">
        <v>201601</v>
      </c>
      <c r="S1979" s="12">
        <v>164</v>
      </c>
      <c r="T1979" s="13">
        <v>43044</v>
      </c>
      <c r="U1979" s="12" t="s">
        <v>5932</v>
      </c>
    </row>
    <row r="1980" spans="1:21">
      <c r="A1980" s="12">
        <v>68560</v>
      </c>
      <c r="B1980" s="12">
        <v>1</v>
      </c>
      <c r="C1980" s="12"/>
      <c r="D1980" s="12">
        <v>72</v>
      </c>
      <c r="E1980" s="12">
        <v>2</v>
      </c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>
        <v>1</v>
      </c>
      <c r="Q1980" s="12">
        <v>178</v>
      </c>
      <c r="R1980" s="12">
        <v>201601</v>
      </c>
      <c r="S1980" s="12">
        <v>164</v>
      </c>
      <c r="T1980" s="13">
        <v>43044</v>
      </c>
      <c r="U1980" s="12" t="s">
        <v>5933</v>
      </c>
    </row>
    <row r="1981" spans="1:21">
      <c r="A1981" s="12">
        <v>68560</v>
      </c>
      <c r="B1981" s="12">
        <v>2</v>
      </c>
      <c r="C1981" s="12"/>
      <c r="D1981" s="12">
        <v>45.5</v>
      </c>
      <c r="E1981" s="12">
        <v>2</v>
      </c>
      <c r="F1981" s="12">
        <v>0</v>
      </c>
      <c r="G1981" s="12">
        <v>0</v>
      </c>
      <c r="H1981" s="12">
        <v>0</v>
      </c>
      <c r="I1981" s="12"/>
      <c r="J1981" s="12"/>
      <c r="K1981" s="12"/>
      <c r="L1981" s="12"/>
      <c r="M1981" s="12"/>
      <c r="N1981" s="12"/>
      <c r="O1981" s="12"/>
      <c r="P1981" s="12">
        <v>2.4249999999999998</v>
      </c>
      <c r="Q1981" s="12">
        <v>178</v>
      </c>
      <c r="R1981" s="12">
        <v>201601</v>
      </c>
      <c r="S1981" s="12">
        <v>164</v>
      </c>
      <c r="T1981" s="13">
        <v>43044</v>
      </c>
      <c r="U1981" s="12" t="s">
        <v>5934</v>
      </c>
    </row>
    <row r="1982" spans="1:21">
      <c r="A1982" s="12">
        <v>68560</v>
      </c>
      <c r="B1982" s="12">
        <v>2</v>
      </c>
      <c r="C1982" s="12"/>
      <c r="D1982" s="12">
        <v>35.5</v>
      </c>
      <c r="E1982" s="12">
        <v>2</v>
      </c>
      <c r="F1982" s="12">
        <v>0</v>
      </c>
      <c r="G1982" s="12">
        <v>0</v>
      </c>
      <c r="H1982" s="12">
        <v>0</v>
      </c>
      <c r="I1982" s="12"/>
      <c r="J1982" s="12"/>
      <c r="K1982" s="12"/>
      <c r="L1982" s="12"/>
      <c r="M1982" s="12"/>
      <c r="N1982" s="12"/>
      <c r="O1982" s="12"/>
      <c r="P1982" s="12">
        <v>2.4249999999999998</v>
      </c>
      <c r="Q1982" s="12">
        <v>178</v>
      </c>
      <c r="R1982" s="12">
        <v>201601</v>
      </c>
      <c r="S1982" s="12">
        <v>164</v>
      </c>
      <c r="T1982" s="13">
        <v>43044</v>
      </c>
      <c r="U1982" s="12" t="s">
        <v>5935</v>
      </c>
    </row>
    <row r="1983" spans="1:21">
      <c r="A1983" s="12">
        <v>68560</v>
      </c>
      <c r="B1983" s="12">
        <v>2</v>
      </c>
      <c r="C1983" s="12"/>
      <c r="D1983" s="12">
        <v>26.5</v>
      </c>
      <c r="E1983" s="12">
        <v>2</v>
      </c>
      <c r="F1983" s="12">
        <v>0</v>
      </c>
      <c r="G1983" s="12">
        <v>0</v>
      </c>
      <c r="H1983" s="12">
        <v>0</v>
      </c>
      <c r="I1983" s="12"/>
      <c r="J1983" s="12"/>
      <c r="K1983" s="12"/>
      <c r="L1983" s="12"/>
      <c r="M1983" s="12"/>
      <c r="N1983" s="12"/>
      <c r="O1983" s="12"/>
      <c r="P1983" s="12">
        <v>2.4249999999999998</v>
      </c>
      <c r="Q1983" s="12">
        <v>178</v>
      </c>
      <c r="R1983" s="12">
        <v>201601</v>
      </c>
      <c r="S1983" s="12">
        <v>164</v>
      </c>
      <c r="T1983" s="13">
        <v>43044</v>
      </c>
      <c r="U1983" s="12" t="s">
        <v>5936</v>
      </c>
    </row>
    <row r="1984" spans="1:21">
      <c r="A1984" s="12">
        <v>68560</v>
      </c>
      <c r="B1984" s="12">
        <v>2</v>
      </c>
      <c r="C1984" s="12"/>
      <c r="D1984" s="12">
        <v>30.5</v>
      </c>
      <c r="E1984" s="12">
        <v>2</v>
      </c>
      <c r="F1984" s="12">
        <v>0</v>
      </c>
      <c r="G1984" s="12">
        <v>0</v>
      </c>
      <c r="H1984" s="12">
        <v>0</v>
      </c>
      <c r="I1984" s="12"/>
      <c r="J1984" s="12"/>
      <c r="K1984" s="12"/>
      <c r="L1984" s="12"/>
      <c r="M1984" s="12"/>
      <c r="N1984" s="12"/>
      <c r="O1984" s="12"/>
      <c r="P1984" s="12">
        <v>2.4249999999999998</v>
      </c>
      <c r="Q1984" s="12">
        <v>178</v>
      </c>
      <c r="R1984" s="12">
        <v>201601</v>
      </c>
      <c r="S1984" s="12">
        <v>164</v>
      </c>
      <c r="T1984" s="13">
        <v>43044</v>
      </c>
      <c r="U1984" s="12" t="s">
        <v>5937</v>
      </c>
    </row>
    <row r="1985" spans="1:21">
      <c r="A1985" s="12">
        <v>68560</v>
      </c>
      <c r="B1985" s="12">
        <v>2</v>
      </c>
      <c r="C1985" s="12"/>
      <c r="D1985" s="12">
        <v>31.5</v>
      </c>
      <c r="E1985" s="12">
        <v>2</v>
      </c>
      <c r="F1985" s="12">
        <v>0</v>
      </c>
      <c r="G1985" s="12">
        <v>0</v>
      </c>
      <c r="H1985" s="12">
        <v>0</v>
      </c>
      <c r="I1985" s="12"/>
      <c r="J1985" s="12"/>
      <c r="K1985" s="12"/>
      <c r="L1985" s="12"/>
      <c r="M1985" s="12"/>
      <c r="N1985" s="12"/>
      <c r="O1985" s="12"/>
      <c r="P1985" s="12">
        <v>2.4249999999999998</v>
      </c>
      <c r="Q1985" s="12">
        <v>178</v>
      </c>
      <c r="R1985" s="12">
        <v>201601</v>
      </c>
      <c r="S1985" s="12">
        <v>164</v>
      </c>
      <c r="T1985" s="13">
        <v>43044</v>
      </c>
      <c r="U1985" s="12" t="s">
        <v>5938</v>
      </c>
    </row>
    <row r="1986" spans="1:21">
      <c r="A1986" s="12">
        <v>68560</v>
      </c>
      <c r="B1986" s="12">
        <v>2</v>
      </c>
      <c r="C1986" s="12"/>
      <c r="D1986" s="12">
        <v>32</v>
      </c>
      <c r="E1986" s="12">
        <v>2</v>
      </c>
      <c r="F1986" s="12">
        <v>0</v>
      </c>
      <c r="G1986" s="12">
        <v>0</v>
      </c>
      <c r="H1986" s="12">
        <v>0</v>
      </c>
      <c r="I1986" s="12"/>
      <c r="J1986" s="12"/>
      <c r="K1986" s="12"/>
      <c r="L1986" s="12"/>
      <c r="M1986" s="12"/>
      <c r="N1986" s="12"/>
      <c r="O1986" s="12"/>
      <c r="P1986" s="12">
        <v>2.4249999999999998</v>
      </c>
      <c r="Q1986" s="12">
        <v>178</v>
      </c>
      <c r="R1986" s="12">
        <v>201601</v>
      </c>
      <c r="S1986" s="12">
        <v>164</v>
      </c>
      <c r="T1986" s="13">
        <v>43044</v>
      </c>
      <c r="U1986" s="12" t="s">
        <v>5939</v>
      </c>
    </row>
    <row r="1987" spans="1:21">
      <c r="A1987" s="12">
        <v>68560</v>
      </c>
      <c r="B1987" s="12">
        <v>2</v>
      </c>
      <c r="C1987" s="12"/>
      <c r="D1987" s="12">
        <v>40.5</v>
      </c>
      <c r="E1987" s="12">
        <v>2</v>
      </c>
      <c r="F1987" s="12">
        <v>0</v>
      </c>
      <c r="G1987" s="12">
        <v>0</v>
      </c>
      <c r="H1987" s="12">
        <v>0</v>
      </c>
      <c r="I1987" s="12"/>
      <c r="J1987" s="12"/>
      <c r="K1987" s="12"/>
      <c r="L1987" s="12"/>
      <c r="M1987" s="12"/>
      <c r="N1987" s="12"/>
      <c r="O1987" s="12"/>
      <c r="P1987" s="12">
        <v>2.4249999999999998</v>
      </c>
      <c r="Q1987" s="12">
        <v>178</v>
      </c>
      <c r="R1987" s="12">
        <v>201601</v>
      </c>
      <c r="S1987" s="12">
        <v>164</v>
      </c>
      <c r="T1987" s="13">
        <v>43044</v>
      </c>
      <c r="U1987" s="12" t="s">
        <v>5940</v>
      </c>
    </row>
    <row r="1988" spans="1:21">
      <c r="A1988" s="12">
        <v>68560</v>
      </c>
      <c r="B1988" s="12">
        <v>2</v>
      </c>
      <c r="C1988" s="12"/>
      <c r="D1988" s="12">
        <v>32</v>
      </c>
      <c r="E1988" s="12">
        <v>2</v>
      </c>
      <c r="F1988" s="12">
        <v>0</v>
      </c>
      <c r="G1988" s="12">
        <v>0</v>
      </c>
      <c r="H1988" s="12">
        <v>0</v>
      </c>
      <c r="I1988" s="12"/>
      <c r="J1988" s="12"/>
      <c r="K1988" s="12"/>
      <c r="L1988" s="12"/>
      <c r="M1988" s="12"/>
      <c r="N1988" s="12"/>
      <c r="O1988" s="12"/>
      <c r="P1988" s="12">
        <v>2.4249999999999998</v>
      </c>
      <c r="Q1988" s="12">
        <v>178</v>
      </c>
      <c r="R1988" s="12">
        <v>201601</v>
      </c>
      <c r="S1988" s="12">
        <v>164</v>
      </c>
      <c r="T1988" s="13">
        <v>43044</v>
      </c>
      <c r="U1988" s="12" t="s">
        <v>5941</v>
      </c>
    </row>
    <row r="1989" spans="1:21">
      <c r="A1989" s="12">
        <v>68560</v>
      </c>
      <c r="B1989" s="12">
        <v>2</v>
      </c>
      <c r="C1989" s="12"/>
      <c r="D1989" s="12">
        <v>43</v>
      </c>
      <c r="E1989" s="12">
        <v>2</v>
      </c>
      <c r="F1989" s="12">
        <v>0</v>
      </c>
      <c r="G1989" s="12">
        <v>0</v>
      </c>
      <c r="H1989" s="12">
        <v>0</v>
      </c>
      <c r="I1989" s="12"/>
      <c r="J1989" s="12"/>
      <c r="K1989" s="12"/>
      <c r="L1989" s="12"/>
      <c r="M1989" s="12"/>
      <c r="N1989" s="12"/>
      <c r="O1989" s="12"/>
      <c r="P1989" s="12">
        <v>2.4249999999999998</v>
      </c>
      <c r="Q1989" s="12">
        <v>178</v>
      </c>
      <c r="R1989" s="12">
        <v>201601</v>
      </c>
      <c r="S1989" s="12">
        <v>164</v>
      </c>
      <c r="T1989" s="13">
        <v>43044</v>
      </c>
      <c r="U1989" s="12" t="s">
        <v>5942</v>
      </c>
    </row>
    <row r="1990" spans="1:21">
      <c r="A1990" s="12">
        <v>68560</v>
      </c>
      <c r="B1990" s="12">
        <v>2</v>
      </c>
      <c r="C1990" s="12"/>
      <c r="D1990" s="12">
        <v>41</v>
      </c>
      <c r="E1990" s="12">
        <v>2</v>
      </c>
      <c r="F1990" s="12">
        <v>0</v>
      </c>
      <c r="G1990" s="12">
        <v>0</v>
      </c>
      <c r="H1990" s="12">
        <v>0</v>
      </c>
      <c r="I1990" s="12"/>
      <c r="J1990" s="12"/>
      <c r="K1990" s="12"/>
      <c r="L1990" s="12"/>
      <c r="M1990" s="12"/>
      <c r="N1990" s="12"/>
      <c r="O1990" s="12"/>
      <c r="P1990" s="12">
        <v>2.4249999999999998</v>
      </c>
      <c r="Q1990" s="12">
        <v>178</v>
      </c>
      <c r="R1990" s="12">
        <v>201601</v>
      </c>
      <c r="S1990" s="12">
        <v>164</v>
      </c>
      <c r="T1990" s="13">
        <v>43044</v>
      </c>
      <c r="U1990" s="12" t="s">
        <v>5943</v>
      </c>
    </row>
    <row r="1991" spans="1:21">
      <c r="A1991" s="12">
        <v>68560</v>
      </c>
      <c r="B1991" s="12">
        <v>2</v>
      </c>
      <c r="C1991" s="12"/>
      <c r="D1991" s="12">
        <v>39.5</v>
      </c>
      <c r="E1991" s="12">
        <v>2</v>
      </c>
      <c r="F1991" s="12">
        <v>0</v>
      </c>
      <c r="G1991" s="12">
        <v>0</v>
      </c>
      <c r="H1991" s="12">
        <v>0</v>
      </c>
      <c r="I1991" s="12"/>
      <c r="J1991" s="12"/>
      <c r="K1991" s="12"/>
      <c r="L1991" s="12"/>
      <c r="M1991" s="12"/>
      <c r="N1991" s="12"/>
      <c r="O1991" s="12"/>
      <c r="P1991" s="12">
        <v>2.4249999999999998</v>
      </c>
      <c r="Q1991" s="12">
        <v>178</v>
      </c>
      <c r="R1991" s="12">
        <v>201601</v>
      </c>
      <c r="S1991" s="12">
        <v>164</v>
      </c>
      <c r="T1991" s="13">
        <v>43044</v>
      </c>
      <c r="U1991" s="12" t="s">
        <v>5944</v>
      </c>
    </row>
    <row r="1992" spans="1:21">
      <c r="A1992" s="12">
        <v>68560</v>
      </c>
      <c r="B1992" s="12">
        <v>2</v>
      </c>
      <c r="C1992" s="12"/>
      <c r="D1992" s="12">
        <v>63.5</v>
      </c>
      <c r="E1992" s="12">
        <v>2</v>
      </c>
      <c r="F1992" s="12">
        <v>0</v>
      </c>
      <c r="G1992" s="12">
        <v>0</v>
      </c>
      <c r="H1992" s="12">
        <v>0</v>
      </c>
      <c r="I1992" s="12"/>
      <c r="J1992" s="12"/>
      <c r="K1992" s="12"/>
      <c r="L1992" s="12"/>
      <c r="M1992" s="12"/>
      <c r="N1992" s="12"/>
      <c r="O1992" s="12"/>
      <c r="P1992" s="12">
        <v>2.4249999999999998</v>
      </c>
      <c r="Q1992" s="12">
        <v>178</v>
      </c>
      <c r="R1992" s="12">
        <v>201601</v>
      </c>
      <c r="S1992" s="12">
        <v>164</v>
      </c>
      <c r="T1992" s="13">
        <v>43044</v>
      </c>
      <c r="U1992" s="12" t="s">
        <v>5945</v>
      </c>
    </row>
    <row r="1993" spans="1:21">
      <c r="A1993" s="12">
        <v>68560</v>
      </c>
      <c r="B1993" s="12">
        <v>2</v>
      </c>
      <c r="C1993" s="12"/>
      <c r="D1993" s="12">
        <v>58</v>
      </c>
      <c r="E1993" s="12">
        <v>3</v>
      </c>
      <c r="F1993" s="12">
        <v>4</v>
      </c>
      <c r="G1993" s="12">
        <v>1</v>
      </c>
      <c r="H1993" s="12">
        <v>6</v>
      </c>
      <c r="I1993" s="12"/>
      <c r="J1993" s="12"/>
      <c r="K1993" s="12"/>
      <c r="L1993" s="12"/>
      <c r="M1993" s="12"/>
      <c r="N1993" s="12"/>
      <c r="O1993" s="12"/>
      <c r="P1993" s="12">
        <v>2.4249999999999998</v>
      </c>
      <c r="Q1993" s="12">
        <v>178</v>
      </c>
      <c r="R1993" s="12">
        <v>201601</v>
      </c>
      <c r="S1993" s="12">
        <v>164</v>
      </c>
      <c r="T1993" s="13">
        <v>43044</v>
      </c>
      <c r="U1993" s="12" t="s">
        <v>5946</v>
      </c>
    </row>
    <row r="1994" spans="1:21">
      <c r="A1994" s="12">
        <v>68560</v>
      </c>
      <c r="B1994" s="12">
        <v>2</v>
      </c>
      <c r="C1994" s="12"/>
      <c r="D1994" s="12">
        <v>75</v>
      </c>
      <c r="E1994" s="12">
        <v>3</v>
      </c>
      <c r="F1994" s="12">
        <v>4</v>
      </c>
      <c r="G1994" s="12">
        <v>1</v>
      </c>
      <c r="H1994" s="12">
        <v>6</v>
      </c>
      <c r="I1994" s="12"/>
      <c r="J1994" s="12"/>
      <c r="K1994" s="12"/>
      <c r="L1994" s="12"/>
      <c r="M1994" s="12"/>
      <c r="N1994" s="12"/>
      <c r="O1994" s="12"/>
      <c r="P1994" s="12">
        <v>2.4249999999999998</v>
      </c>
      <c r="Q1994" s="12">
        <v>178</v>
      </c>
      <c r="R1994" s="12">
        <v>201601</v>
      </c>
      <c r="S1994" s="12">
        <v>164</v>
      </c>
      <c r="T1994" s="13">
        <v>43044</v>
      </c>
      <c r="U1994" s="12" t="s">
        <v>5947</v>
      </c>
    </row>
    <row r="1995" spans="1:21">
      <c r="A1995" s="12">
        <v>68560</v>
      </c>
      <c r="B1995" s="12">
        <v>2</v>
      </c>
      <c r="C1995" s="12"/>
      <c r="D1995" s="12">
        <v>83</v>
      </c>
      <c r="E1995" s="12">
        <v>3</v>
      </c>
      <c r="F1995" s="12">
        <v>4</v>
      </c>
      <c r="G1995" s="12">
        <v>1</v>
      </c>
      <c r="H1995" s="12">
        <v>6</v>
      </c>
      <c r="I1995" s="12"/>
      <c r="J1995" s="12"/>
      <c r="K1995" s="12"/>
      <c r="L1995" s="12"/>
      <c r="M1995" s="12"/>
      <c r="N1995" s="12"/>
      <c r="O1995" s="12"/>
      <c r="P1995" s="12">
        <v>2.4249999999999998</v>
      </c>
      <c r="Q1995" s="12">
        <v>178</v>
      </c>
      <c r="R1995" s="12">
        <v>201601</v>
      </c>
      <c r="S1995" s="12">
        <v>164</v>
      </c>
      <c r="T1995" s="13">
        <v>43044</v>
      </c>
      <c r="U1995" s="12" t="s">
        <v>5948</v>
      </c>
    </row>
    <row r="1996" spans="1:21">
      <c r="A1996" s="12">
        <v>68560</v>
      </c>
      <c r="B1996" s="12">
        <v>2</v>
      </c>
      <c r="C1996" s="12"/>
      <c r="D1996" s="12">
        <v>72.5</v>
      </c>
      <c r="E1996" s="12">
        <v>3</v>
      </c>
      <c r="F1996" s="12">
        <v>4</v>
      </c>
      <c r="G1996" s="12">
        <v>1</v>
      </c>
      <c r="H1996" s="12">
        <v>6</v>
      </c>
      <c r="I1996" s="12"/>
      <c r="J1996" s="12"/>
      <c r="K1996" s="12"/>
      <c r="L1996" s="12"/>
      <c r="M1996" s="12"/>
      <c r="N1996" s="12"/>
      <c r="O1996" s="12"/>
      <c r="P1996" s="12">
        <v>2.4249999999999998</v>
      </c>
      <c r="Q1996" s="12">
        <v>178</v>
      </c>
      <c r="R1996" s="12">
        <v>201601</v>
      </c>
      <c r="S1996" s="12">
        <v>164</v>
      </c>
      <c r="T1996" s="13">
        <v>43044</v>
      </c>
      <c r="U1996" s="12" t="s">
        <v>5949</v>
      </c>
    </row>
    <row r="1997" spans="1:21">
      <c r="A1997" s="12">
        <v>68560</v>
      </c>
      <c r="B1997" s="12">
        <v>2</v>
      </c>
      <c r="C1997" s="12"/>
      <c r="D1997" s="12">
        <v>73.5</v>
      </c>
      <c r="E1997" s="12">
        <v>3</v>
      </c>
      <c r="F1997" s="12">
        <v>4</v>
      </c>
      <c r="G1997" s="12">
        <v>1</v>
      </c>
      <c r="H1997" s="12">
        <v>6</v>
      </c>
      <c r="I1997" s="12"/>
      <c r="J1997" s="12"/>
      <c r="K1997" s="12"/>
      <c r="L1997" s="12"/>
      <c r="M1997" s="12"/>
      <c r="N1997" s="12"/>
      <c r="O1997" s="12"/>
      <c r="P1997" s="12">
        <v>2.4249999999999998</v>
      </c>
      <c r="Q1997" s="12">
        <v>178</v>
      </c>
      <c r="R1997" s="12">
        <v>201601</v>
      </c>
      <c r="S1997" s="12">
        <v>164</v>
      </c>
      <c r="T1997" s="13">
        <v>43044</v>
      </c>
      <c r="U1997" s="12" t="s">
        <v>5950</v>
      </c>
    </row>
    <row r="1998" spans="1:21">
      <c r="A1998" s="12">
        <v>68560</v>
      </c>
      <c r="B1998" s="12">
        <v>2</v>
      </c>
      <c r="C1998" s="12"/>
      <c r="D1998" s="12">
        <v>67.5</v>
      </c>
      <c r="E1998" s="12">
        <v>3</v>
      </c>
      <c r="F1998" s="12">
        <v>4</v>
      </c>
      <c r="G1998" s="12">
        <v>1</v>
      </c>
      <c r="H1998" s="12">
        <v>6</v>
      </c>
      <c r="I1998" s="12"/>
      <c r="J1998" s="12"/>
      <c r="K1998" s="12"/>
      <c r="L1998" s="12"/>
      <c r="M1998" s="12"/>
      <c r="N1998" s="12"/>
      <c r="O1998" s="12"/>
      <c r="P1998" s="12">
        <v>2.4249999999999998</v>
      </c>
      <c r="Q1998" s="12">
        <v>178</v>
      </c>
      <c r="R1998" s="12">
        <v>201601</v>
      </c>
      <c r="S1998" s="12">
        <v>164</v>
      </c>
      <c r="T1998" s="13">
        <v>43044</v>
      </c>
      <c r="U1998" s="12" t="s">
        <v>5951</v>
      </c>
    </row>
    <row r="1999" spans="1:21">
      <c r="A1999" s="12">
        <v>68560</v>
      </c>
      <c r="B1999" s="12">
        <v>2</v>
      </c>
      <c r="C1999" s="12"/>
      <c r="D1999" s="12">
        <v>67</v>
      </c>
      <c r="E1999" s="12">
        <v>3</v>
      </c>
      <c r="F1999" s="12">
        <v>4</v>
      </c>
      <c r="G1999" s="12">
        <v>1</v>
      </c>
      <c r="H1999" s="12">
        <v>6</v>
      </c>
      <c r="I1999" s="12"/>
      <c r="J1999" s="12"/>
      <c r="K1999" s="12"/>
      <c r="L1999" s="12"/>
      <c r="M1999" s="12"/>
      <c r="N1999" s="12"/>
      <c r="O1999" s="12"/>
      <c r="P1999" s="12">
        <v>2.4249999999999998</v>
      </c>
      <c r="Q1999" s="12">
        <v>178</v>
      </c>
      <c r="R1999" s="12">
        <v>201601</v>
      </c>
      <c r="S1999" s="12">
        <v>164</v>
      </c>
      <c r="T1999" s="13">
        <v>43044</v>
      </c>
      <c r="U1999" s="12" t="s">
        <v>5952</v>
      </c>
    </row>
    <row r="2000" spans="1:21">
      <c r="A2000" s="12">
        <v>68560</v>
      </c>
      <c r="B2000" s="12">
        <v>2</v>
      </c>
      <c r="C2000" s="12"/>
      <c r="D2000" s="12">
        <v>52</v>
      </c>
      <c r="E2000" s="12">
        <v>3</v>
      </c>
      <c r="F2000" s="12">
        <v>4</v>
      </c>
      <c r="G2000" s="12">
        <v>1</v>
      </c>
      <c r="H2000" s="12">
        <v>6</v>
      </c>
      <c r="I2000" s="12"/>
      <c r="J2000" s="12"/>
      <c r="K2000" s="12"/>
      <c r="L2000" s="12"/>
      <c r="M2000" s="12"/>
      <c r="N2000" s="12"/>
      <c r="O2000" s="12"/>
      <c r="P2000" s="12">
        <v>2.4249999999999998</v>
      </c>
      <c r="Q2000" s="12">
        <v>178</v>
      </c>
      <c r="R2000" s="12">
        <v>201601</v>
      </c>
      <c r="S2000" s="12">
        <v>164</v>
      </c>
      <c r="T2000" s="13">
        <v>43044</v>
      </c>
      <c r="U2000" s="12" t="s">
        <v>5953</v>
      </c>
    </row>
    <row r="2001" spans="1:21">
      <c r="A2001" s="12">
        <v>68560</v>
      </c>
      <c r="B2001" s="12">
        <v>2</v>
      </c>
      <c r="C2001" s="12"/>
      <c r="D2001" s="12">
        <v>74</v>
      </c>
      <c r="E2001" s="12">
        <v>3</v>
      </c>
      <c r="F2001" s="12">
        <v>4</v>
      </c>
      <c r="G2001" s="12">
        <v>1</v>
      </c>
      <c r="H2001" s="12">
        <v>6</v>
      </c>
      <c r="I2001" s="12"/>
      <c r="J2001" s="12"/>
      <c r="K2001" s="12"/>
      <c r="L2001" s="12"/>
      <c r="M2001" s="12"/>
      <c r="N2001" s="12"/>
      <c r="O2001" s="12"/>
      <c r="P2001" s="12">
        <v>2.4249999999999998</v>
      </c>
      <c r="Q2001" s="12">
        <v>178</v>
      </c>
      <c r="R2001" s="12">
        <v>201601</v>
      </c>
      <c r="S2001" s="12">
        <v>164</v>
      </c>
      <c r="T2001" s="13">
        <v>43044</v>
      </c>
      <c r="U2001" s="12" t="s">
        <v>5954</v>
      </c>
    </row>
    <row r="2002" spans="1:21">
      <c r="A2002" s="12">
        <v>68560</v>
      </c>
      <c r="B2002" s="12">
        <v>2</v>
      </c>
      <c r="C2002" s="12"/>
      <c r="D2002" s="12">
        <v>69.5</v>
      </c>
      <c r="E2002" s="12">
        <v>3</v>
      </c>
      <c r="F2002" s="12">
        <v>4</v>
      </c>
      <c r="G2002" s="12">
        <v>1</v>
      </c>
      <c r="H2002" s="12">
        <v>6</v>
      </c>
      <c r="I2002" s="12"/>
      <c r="J2002" s="12"/>
      <c r="K2002" s="12"/>
      <c r="L2002" s="12"/>
      <c r="M2002" s="12"/>
      <c r="N2002" s="12"/>
      <c r="O2002" s="12"/>
      <c r="P2002" s="12">
        <v>2.4249999999999998</v>
      </c>
      <c r="Q2002" s="12">
        <v>178</v>
      </c>
      <c r="R2002" s="12">
        <v>201601</v>
      </c>
      <c r="S2002" s="12">
        <v>164</v>
      </c>
      <c r="T2002" s="13">
        <v>43044</v>
      </c>
      <c r="U2002" s="12" t="s">
        <v>5955</v>
      </c>
    </row>
    <row r="2003" spans="1:21">
      <c r="A2003" s="12">
        <v>68560</v>
      </c>
      <c r="B2003" s="12">
        <v>2</v>
      </c>
      <c r="C2003" s="12"/>
      <c r="D2003" s="12">
        <v>71</v>
      </c>
      <c r="E2003" s="12">
        <v>3</v>
      </c>
      <c r="F2003" s="12">
        <v>4</v>
      </c>
      <c r="G2003" s="12">
        <v>1</v>
      </c>
      <c r="H2003" s="12">
        <v>6</v>
      </c>
      <c r="I2003" s="12"/>
      <c r="J2003" s="12"/>
      <c r="K2003" s="12"/>
      <c r="L2003" s="12"/>
      <c r="M2003" s="12"/>
      <c r="N2003" s="12"/>
      <c r="O2003" s="12"/>
      <c r="P2003" s="12">
        <v>2.4249999999999998</v>
      </c>
      <c r="Q2003" s="12">
        <v>178</v>
      </c>
      <c r="R2003" s="12">
        <v>201601</v>
      </c>
      <c r="S2003" s="12">
        <v>164</v>
      </c>
      <c r="T2003" s="13">
        <v>43044</v>
      </c>
      <c r="U2003" s="12" t="s">
        <v>5956</v>
      </c>
    </row>
    <row r="2004" spans="1:21">
      <c r="A2004" s="12">
        <v>68560</v>
      </c>
      <c r="B2004" s="12">
        <v>2</v>
      </c>
      <c r="C2004" s="12"/>
      <c r="D2004" s="12">
        <v>62</v>
      </c>
      <c r="E2004" s="12">
        <v>3</v>
      </c>
      <c r="F2004" s="12">
        <v>4</v>
      </c>
      <c r="G2004" s="12">
        <v>1</v>
      </c>
      <c r="H2004" s="12">
        <v>6</v>
      </c>
      <c r="I2004" s="12"/>
      <c r="J2004" s="12"/>
      <c r="K2004" s="12"/>
      <c r="L2004" s="12"/>
      <c r="M2004" s="12"/>
      <c r="N2004" s="12"/>
      <c r="O2004" s="12"/>
      <c r="P2004" s="12">
        <v>2.4249999999999998</v>
      </c>
      <c r="Q2004" s="12">
        <v>178</v>
      </c>
      <c r="R2004" s="12">
        <v>201601</v>
      </c>
      <c r="S2004" s="12">
        <v>164</v>
      </c>
      <c r="T2004" s="13">
        <v>43044</v>
      </c>
      <c r="U2004" s="12" t="s">
        <v>5957</v>
      </c>
    </row>
    <row r="2005" spans="1:21">
      <c r="A2005" s="12">
        <v>68560</v>
      </c>
      <c r="B2005" s="12">
        <v>2</v>
      </c>
      <c r="C2005" s="12"/>
      <c r="D2005" s="12">
        <v>54.5</v>
      </c>
      <c r="E2005" s="12">
        <v>3</v>
      </c>
      <c r="F2005" s="12">
        <v>4</v>
      </c>
      <c r="G2005" s="12">
        <v>1</v>
      </c>
      <c r="H2005" s="12">
        <v>6</v>
      </c>
      <c r="I2005" s="12"/>
      <c r="J2005" s="12"/>
      <c r="K2005" s="12"/>
      <c r="L2005" s="12"/>
      <c r="M2005" s="12"/>
      <c r="N2005" s="12"/>
      <c r="O2005" s="12"/>
      <c r="P2005" s="12">
        <v>2.4249999999999998</v>
      </c>
      <c r="Q2005" s="12">
        <v>178</v>
      </c>
      <c r="R2005" s="12">
        <v>201601</v>
      </c>
      <c r="S2005" s="12">
        <v>164</v>
      </c>
      <c r="T2005" s="13">
        <v>43044</v>
      </c>
      <c r="U2005" s="12" t="s">
        <v>5958</v>
      </c>
    </row>
    <row r="2006" spans="1:21">
      <c r="A2006" s="12">
        <v>68560</v>
      </c>
      <c r="B2006" s="12">
        <v>2</v>
      </c>
      <c r="C2006" s="12"/>
      <c r="D2006" s="12">
        <v>58.5</v>
      </c>
      <c r="E2006" s="12">
        <v>3</v>
      </c>
      <c r="F2006" s="12">
        <v>4</v>
      </c>
      <c r="G2006" s="12">
        <v>1</v>
      </c>
      <c r="H2006" s="12">
        <v>6</v>
      </c>
      <c r="I2006" s="12"/>
      <c r="J2006" s="12"/>
      <c r="K2006" s="12"/>
      <c r="L2006" s="12"/>
      <c r="M2006" s="12"/>
      <c r="N2006" s="12"/>
      <c r="O2006" s="12"/>
      <c r="P2006" s="12">
        <v>2.4249999999999998</v>
      </c>
      <c r="Q2006" s="12">
        <v>178</v>
      </c>
      <c r="R2006" s="12">
        <v>201601</v>
      </c>
      <c r="S2006" s="12">
        <v>164</v>
      </c>
      <c r="T2006" s="13">
        <v>43044</v>
      </c>
      <c r="U2006" s="12" t="s">
        <v>5959</v>
      </c>
    </row>
    <row r="2007" spans="1:21">
      <c r="A2007" s="12">
        <v>68560</v>
      </c>
      <c r="B2007" s="12">
        <v>2</v>
      </c>
      <c r="C2007" s="12"/>
      <c r="D2007" s="12">
        <v>68</v>
      </c>
      <c r="E2007" s="12">
        <v>3</v>
      </c>
      <c r="F2007" s="12">
        <v>4</v>
      </c>
      <c r="G2007" s="12">
        <v>1</v>
      </c>
      <c r="H2007" s="12">
        <v>6</v>
      </c>
      <c r="I2007" s="12"/>
      <c r="J2007" s="12"/>
      <c r="K2007" s="12"/>
      <c r="L2007" s="12"/>
      <c r="M2007" s="12"/>
      <c r="N2007" s="12"/>
      <c r="O2007" s="12"/>
      <c r="P2007" s="12">
        <v>2.4249999999999998</v>
      </c>
      <c r="Q2007" s="12">
        <v>178</v>
      </c>
      <c r="R2007" s="12">
        <v>201601</v>
      </c>
      <c r="S2007" s="12">
        <v>164</v>
      </c>
      <c r="T2007" s="13">
        <v>43044</v>
      </c>
      <c r="U2007" s="12" t="s">
        <v>5960</v>
      </c>
    </row>
    <row r="2008" spans="1:21">
      <c r="A2008" s="12">
        <v>68560</v>
      </c>
      <c r="B2008" s="12">
        <v>2</v>
      </c>
      <c r="C2008" s="12"/>
      <c r="D2008" s="12">
        <v>69.5</v>
      </c>
      <c r="E2008" s="12">
        <v>3</v>
      </c>
      <c r="F2008" s="12">
        <v>4</v>
      </c>
      <c r="G2008" s="12">
        <v>1</v>
      </c>
      <c r="H2008" s="12">
        <v>6</v>
      </c>
      <c r="I2008" s="12"/>
      <c r="J2008" s="12"/>
      <c r="K2008" s="12"/>
      <c r="L2008" s="12"/>
      <c r="M2008" s="12"/>
      <c r="N2008" s="12"/>
      <c r="O2008" s="12"/>
      <c r="P2008" s="12">
        <v>2.4249999999999998</v>
      </c>
      <c r="Q2008" s="12">
        <v>178</v>
      </c>
      <c r="R2008" s="12">
        <v>201601</v>
      </c>
      <c r="S2008" s="12">
        <v>164</v>
      </c>
      <c r="T2008" s="13">
        <v>43044</v>
      </c>
      <c r="U2008" s="12" t="s">
        <v>5961</v>
      </c>
    </row>
    <row r="2009" spans="1:21">
      <c r="A2009" s="12">
        <v>68560</v>
      </c>
      <c r="B2009" s="12">
        <v>2</v>
      </c>
      <c r="C2009" s="12"/>
      <c r="D2009" s="12">
        <v>74</v>
      </c>
      <c r="E2009" s="12">
        <v>3</v>
      </c>
      <c r="F2009" s="12">
        <v>4</v>
      </c>
      <c r="G2009" s="12">
        <v>1</v>
      </c>
      <c r="H2009" s="12">
        <v>6</v>
      </c>
      <c r="I2009" s="12"/>
      <c r="J2009" s="12"/>
      <c r="K2009" s="12"/>
      <c r="L2009" s="12"/>
      <c r="M2009" s="12"/>
      <c r="N2009" s="12"/>
      <c r="O2009" s="12"/>
      <c r="P2009" s="12">
        <v>2.4249999999999998</v>
      </c>
      <c r="Q2009" s="12">
        <v>178</v>
      </c>
      <c r="R2009" s="12">
        <v>201601</v>
      </c>
      <c r="S2009" s="12">
        <v>164</v>
      </c>
      <c r="T2009" s="13">
        <v>43044</v>
      </c>
      <c r="U2009" s="12" t="s">
        <v>5962</v>
      </c>
    </row>
    <row r="2010" spans="1:21">
      <c r="A2010" s="12">
        <v>68560</v>
      </c>
      <c r="B2010" s="12">
        <v>2</v>
      </c>
      <c r="C2010" s="12"/>
      <c r="D2010" s="12">
        <v>60</v>
      </c>
      <c r="E2010" s="12">
        <v>3</v>
      </c>
      <c r="F2010" s="12">
        <v>4</v>
      </c>
      <c r="G2010" s="12">
        <v>1</v>
      </c>
      <c r="H2010" s="12">
        <v>6</v>
      </c>
      <c r="I2010" s="12"/>
      <c r="J2010" s="12"/>
      <c r="K2010" s="12"/>
      <c r="L2010" s="12"/>
      <c r="M2010" s="12"/>
      <c r="N2010" s="12"/>
      <c r="O2010" s="12"/>
      <c r="P2010" s="12">
        <v>2.4249999999999998</v>
      </c>
      <c r="Q2010" s="12">
        <v>178</v>
      </c>
      <c r="R2010" s="12">
        <v>201601</v>
      </c>
      <c r="S2010" s="12">
        <v>164</v>
      </c>
      <c r="T2010" s="13">
        <v>43044</v>
      </c>
      <c r="U2010" s="12" t="s">
        <v>5963</v>
      </c>
    </row>
    <row r="2011" spans="1:21">
      <c r="A2011" s="12">
        <v>68560</v>
      </c>
      <c r="B2011" s="12">
        <v>2</v>
      </c>
      <c r="C2011" s="12"/>
      <c r="D2011" s="12">
        <v>76</v>
      </c>
      <c r="E2011" s="12">
        <v>4</v>
      </c>
      <c r="F2011" s="12">
        <v>4</v>
      </c>
      <c r="G2011" s="12">
        <v>1</v>
      </c>
      <c r="H2011" s="12">
        <v>6</v>
      </c>
      <c r="I2011" s="12"/>
      <c r="J2011" s="12"/>
      <c r="K2011" s="12"/>
      <c r="L2011" s="12"/>
      <c r="M2011" s="12"/>
      <c r="N2011" s="12"/>
      <c r="O2011" s="12"/>
      <c r="P2011" s="12">
        <v>2.4249999999999998</v>
      </c>
      <c r="Q2011" s="12">
        <v>178</v>
      </c>
      <c r="R2011" s="12">
        <v>201601</v>
      </c>
      <c r="S2011" s="12">
        <v>164</v>
      </c>
      <c r="T2011" s="13">
        <v>43044</v>
      </c>
      <c r="U2011" s="12" t="s">
        <v>5964</v>
      </c>
    </row>
    <row r="2012" spans="1:21">
      <c r="A2012" s="12">
        <v>68560</v>
      </c>
      <c r="B2012" s="12">
        <v>2</v>
      </c>
      <c r="C2012" s="12"/>
      <c r="D2012" s="12">
        <v>85.5</v>
      </c>
      <c r="E2012" s="12">
        <v>3</v>
      </c>
      <c r="F2012" s="12">
        <v>4</v>
      </c>
      <c r="G2012" s="12">
        <v>1</v>
      </c>
      <c r="H2012" s="12">
        <v>6</v>
      </c>
      <c r="I2012" s="12"/>
      <c r="J2012" s="12"/>
      <c r="K2012" s="12"/>
      <c r="L2012" s="12"/>
      <c r="M2012" s="12"/>
      <c r="N2012" s="12"/>
      <c r="O2012" s="12"/>
      <c r="P2012" s="12">
        <v>2.4249999999999998</v>
      </c>
      <c r="Q2012" s="12">
        <v>178</v>
      </c>
      <c r="R2012" s="12">
        <v>201601</v>
      </c>
      <c r="S2012" s="12">
        <v>164</v>
      </c>
      <c r="T2012" s="13">
        <v>43044</v>
      </c>
      <c r="U2012" s="12" t="s">
        <v>5965</v>
      </c>
    </row>
    <row r="2013" spans="1:21">
      <c r="A2013" s="12">
        <v>68560</v>
      </c>
      <c r="B2013" s="12">
        <v>2</v>
      </c>
      <c r="C2013" s="12"/>
      <c r="D2013" s="12">
        <v>83</v>
      </c>
      <c r="E2013" s="12">
        <v>3</v>
      </c>
      <c r="F2013" s="12">
        <v>4</v>
      </c>
      <c r="G2013" s="12">
        <v>1</v>
      </c>
      <c r="H2013" s="12">
        <v>6</v>
      </c>
      <c r="I2013" s="12"/>
      <c r="J2013" s="12"/>
      <c r="K2013" s="12"/>
      <c r="L2013" s="12"/>
      <c r="M2013" s="12"/>
      <c r="N2013" s="12"/>
      <c r="O2013" s="12"/>
      <c r="P2013" s="12">
        <v>2.4249999999999998</v>
      </c>
      <c r="Q2013" s="12">
        <v>178</v>
      </c>
      <c r="R2013" s="12">
        <v>201601</v>
      </c>
      <c r="S2013" s="12">
        <v>164</v>
      </c>
      <c r="T2013" s="13">
        <v>43044</v>
      </c>
      <c r="U2013" s="12" t="s">
        <v>5966</v>
      </c>
    </row>
    <row r="2014" spans="1:21">
      <c r="A2014" s="12">
        <v>68560</v>
      </c>
      <c r="B2014" s="12">
        <v>2</v>
      </c>
      <c r="C2014" s="12"/>
      <c r="D2014" s="12">
        <v>75.5</v>
      </c>
      <c r="E2014" s="12">
        <v>3</v>
      </c>
      <c r="F2014" s="12">
        <v>4</v>
      </c>
      <c r="G2014" s="12">
        <v>1</v>
      </c>
      <c r="H2014" s="12">
        <v>6</v>
      </c>
      <c r="I2014" s="12"/>
      <c r="J2014" s="12"/>
      <c r="K2014" s="12"/>
      <c r="L2014" s="12"/>
      <c r="M2014" s="12"/>
      <c r="N2014" s="12"/>
      <c r="O2014" s="12"/>
      <c r="P2014" s="12">
        <v>2.4249999999999998</v>
      </c>
      <c r="Q2014" s="12">
        <v>178</v>
      </c>
      <c r="R2014" s="12">
        <v>201601</v>
      </c>
      <c r="S2014" s="12">
        <v>164</v>
      </c>
      <c r="T2014" s="13">
        <v>43044</v>
      </c>
      <c r="U2014" s="12" t="s">
        <v>5967</v>
      </c>
    </row>
    <row r="2015" spans="1:21">
      <c r="A2015" s="12">
        <v>68560</v>
      </c>
      <c r="B2015" s="12">
        <v>2</v>
      </c>
      <c r="C2015" s="12"/>
      <c r="D2015" s="12">
        <v>70</v>
      </c>
      <c r="E2015" s="12">
        <v>3</v>
      </c>
      <c r="F2015" s="12">
        <v>4</v>
      </c>
      <c r="G2015" s="12">
        <v>1</v>
      </c>
      <c r="H2015" s="12">
        <v>6</v>
      </c>
      <c r="I2015" s="12"/>
      <c r="J2015" s="12"/>
      <c r="K2015" s="12"/>
      <c r="L2015" s="12"/>
      <c r="M2015" s="12"/>
      <c r="N2015" s="12"/>
      <c r="O2015" s="12"/>
      <c r="P2015" s="12">
        <v>2.4249999999999998</v>
      </c>
      <c r="Q2015" s="12">
        <v>178</v>
      </c>
      <c r="R2015" s="12">
        <v>201601</v>
      </c>
      <c r="S2015" s="12">
        <v>164</v>
      </c>
      <c r="T2015" s="13">
        <v>43044</v>
      </c>
      <c r="U2015" s="12" t="s">
        <v>5968</v>
      </c>
    </row>
    <row r="2016" spans="1:21">
      <c r="A2016" s="12">
        <v>68570</v>
      </c>
      <c r="B2016" s="12">
        <v>1</v>
      </c>
      <c r="C2016" s="12"/>
      <c r="D2016" s="12">
        <v>88.5</v>
      </c>
      <c r="E2016" s="12">
        <v>4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>
        <v>1</v>
      </c>
      <c r="Q2016" s="12">
        <v>178</v>
      </c>
      <c r="R2016" s="12">
        <v>201601</v>
      </c>
      <c r="S2016" s="12">
        <v>165</v>
      </c>
      <c r="T2016" s="13">
        <v>43091</v>
      </c>
      <c r="U2016" s="12" t="s">
        <v>5969</v>
      </c>
    </row>
    <row r="2017" spans="1:21">
      <c r="A2017" s="12">
        <v>68570</v>
      </c>
      <c r="B2017" s="12">
        <v>1</v>
      </c>
      <c r="C2017" s="12"/>
      <c r="D2017" s="12">
        <v>53.5</v>
      </c>
      <c r="E2017" s="12">
        <v>3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>
        <v>1</v>
      </c>
      <c r="Q2017" s="12">
        <v>178</v>
      </c>
      <c r="R2017" s="12">
        <v>201601</v>
      </c>
      <c r="S2017" s="12">
        <v>165</v>
      </c>
      <c r="T2017" s="13">
        <v>43091</v>
      </c>
      <c r="U2017" s="12" t="s">
        <v>5970</v>
      </c>
    </row>
    <row r="2018" spans="1:21">
      <c r="A2018" s="12">
        <v>68570</v>
      </c>
      <c r="B2018" s="12">
        <v>1</v>
      </c>
      <c r="C2018" s="12"/>
      <c r="D2018" s="12">
        <v>51</v>
      </c>
      <c r="E2018" s="12">
        <v>3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>
        <v>1</v>
      </c>
      <c r="Q2018" s="12">
        <v>178</v>
      </c>
      <c r="R2018" s="12">
        <v>201601</v>
      </c>
      <c r="S2018" s="12">
        <v>165</v>
      </c>
      <c r="T2018" s="13">
        <v>43091</v>
      </c>
      <c r="U2018" s="12" t="s">
        <v>5971</v>
      </c>
    </row>
    <row r="2019" spans="1:21">
      <c r="A2019" s="12">
        <v>68570</v>
      </c>
      <c r="B2019" s="12">
        <v>1</v>
      </c>
      <c r="C2019" s="12"/>
      <c r="D2019" s="12">
        <v>101</v>
      </c>
      <c r="E2019" s="12">
        <v>3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>
        <v>1</v>
      </c>
      <c r="Q2019" s="12">
        <v>178</v>
      </c>
      <c r="R2019" s="12">
        <v>201601</v>
      </c>
      <c r="S2019" s="12">
        <v>165</v>
      </c>
      <c r="T2019" s="13">
        <v>43091</v>
      </c>
      <c r="U2019" s="12" t="s">
        <v>5972</v>
      </c>
    </row>
    <row r="2020" spans="1:21">
      <c r="A2020" s="12">
        <v>69310</v>
      </c>
      <c r="B2020" s="12">
        <v>2</v>
      </c>
      <c r="C2020" s="12">
        <v>119</v>
      </c>
      <c r="D2020" s="12"/>
      <c r="E2020" s="12">
        <v>3</v>
      </c>
      <c r="F2020" s="12">
        <v>4</v>
      </c>
      <c r="G2020" s="12">
        <v>1</v>
      </c>
      <c r="H2020" s="12">
        <v>6</v>
      </c>
      <c r="I2020" s="12"/>
      <c r="J2020" s="12"/>
      <c r="K2020" s="12"/>
      <c r="L2020" s="12"/>
      <c r="M2020" s="12"/>
      <c r="N2020" s="12"/>
      <c r="O2020" s="12"/>
      <c r="P2020" s="12">
        <v>1</v>
      </c>
      <c r="Q2020" s="12">
        <v>178</v>
      </c>
      <c r="R2020" s="12">
        <v>201601</v>
      </c>
      <c r="S2020" s="12">
        <v>165</v>
      </c>
      <c r="T2020" s="13">
        <v>43091</v>
      </c>
      <c r="U2020" s="12" t="s">
        <v>5973</v>
      </c>
    </row>
    <row r="2021" spans="1:21">
      <c r="A2021" s="12">
        <v>69310</v>
      </c>
      <c r="B2021" s="12">
        <v>2</v>
      </c>
      <c r="C2021" s="12">
        <v>138.5</v>
      </c>
      <c r="D2021" s="12"/>
      <c r="E2021" s="12">
        <v>3</v>
      </c>
      <c r="F2021" s="12">
        <v>0</v>
      </c>
      <c r="G2021" s="12">
        <v>0</v>
      </c>
      <c r="H2021" s="12">
        <v>1</v>
      </c>
      <c r="I2021" s="12"/>
      <c r="J2021" s="12"/>
      <c r="K2021" s="12"/>
      <c r="L2021" s="12"/>
      <c r="M2021" s="12"/>
      <c r="N2021" s="12"/>
      <c r="O2021" s="12"/>
      <c r="P2021" s="12">
        <v>1</v>
      </c>
      <c r="Q2021" s="12">
        <v>178</v>
      </c>
      <c r="R2021" s="12">
        <v>201601</v>
      </c>
      <c r="S2021" s="12">
        <v>165</v>
      </c>
      <c r="T2021" s="13">
        <v>43091</v>
      </c>
      <c r="U2021" s="12" t="s">
        <v>5974</v>
      </c>
    </row>
    <row r="2022" spans="1:21">
      <c r="A2022" s="12">
        <v>69310</v>
      </c>
      <c r="B2022" s="12">
        <v>2</v>
      </c>
      <c r="C2022" s="12">
        <v>127</v>
      </c>
      <c r="D2022" s="12"/>
      <c r="E2022" s="12">
        <v>3</v>
      </c>
      <c r="F2022" s="12">
        <v>0</v>
      </c>
      <c r="G2022" s="12">
        <v>0</v>
      </c>
      <c r="H2022" s="12">
        <v>1</v>
      </c>
      <c r="I2022" s="12"/>
      <c r="J2022" s="12"/>
      <c r="K2022" s="12"/>
      <c r="L2022" s="12"/>
      <c r="M2022" s="12"/>
      <c r="N2022" s="12"/>
      <c r="O2022" s="12"/>
      <c r="P2022" s="12">
        <v>1</v>
      </c>
      <c r="Q2022" s="12">
        <v>178</v>
      </c>
      <c r="R2022" s="12">
        <v>201601</v>
      </c>
      <c r="S2022" s="12">
        <v>165</v>
      </c>
      <c r="T2022" s="13">
        <v>43091</v>
      </c>
      <c r="U2022" s="12" t="s">
        <v>5975</v>
      </c>
    </row>
    <row r="2023" spans="1:21">
      <c r="A2023" s="12">
        <v>69310</v>
      </c>
      <c r="B2023" s="12">
        <v>1</v>
      </c>
      <c r="C2023" s="12">
        <v>130</v>
      </c>
      <c r="D2023" s="12"/>
      <c r="E2023" s="12">
        <v>3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>
        <v>1</v>
      </c>
      <c r="Q2023" s="12">
        <v>178</v>
      </c>
      <c r="R2023" s="12">
        <v>201601</v>
      </c>
      <c r="S2023" s="12">
        <v>165</v>
      </c>
      <c r="T2023" s="13">
        <v>43091</v>
      </c>
      <c r="U2023" s="12" t="s">
        <v>5976</v>
      </c>
    </row>
    <row r="2024" spans="1:21">
      <c r="A2024" s="12">
        <v>69310</v>
      </c>
      <c r="B2024" s="12">
        <v>1</v>
      </c>
      <c r="C2024" s="12">
        <v>115.5</v>
      </c>
      <c r="D2024" s="12"/>
      <c r="E2024" s="12">
        <v>3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>
        <v>1</v>
      </c>
      <c r="Q2024" s="12">
        <v>178</v>
      </c>
      <c r="R2024" s="12">
        <v>201601</v>
      </c>
      <c r="S2024" s="12">
        <v>165</v>
      </c>
      <c r="T2024" s="13">
        <v>43091</v>
      </c>
      <c r="U2024" s="12" t="s">
        <v>5977</v>
      </c>
    </row>
    <row r="2025" spans="1:21">
      <c r="A2025" s="12">
        <v>68560</v>
      </c>
      <c r="B2025" s="12">
        <v>1</v>
      </c>
      <c r="C2025" s="12"/>
      <c r="D2025" s="12">
        <v>100.5</v>
      </c>
      <c r="E2025" s="12">
        <v>2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>
        <v>1</v>
      </c>
      <c r="Q2025" s="12">
        <v>178</v>
      </c>
      <c r="R2025" s="12">
        <v>201601</v>
      </c>
      <c r="S2025" s="12">
        <v>166</v>
      </c>
      <c r="T2025" s="13">
        <v>43061</v>
      </c>
      <c r="U2025" s="12" t="s">
        <v>5978</v>
      </c>
    </row>
    <row r="2026" spans="1:21">
      <c r="A2026" s="12">
        <v>68560</v>
      </c>
      <c r="B2026" s="12">
        <v>1</v>
      </c>
      <c r="C2026" s="12"/>
      <c r="D2026" s="12">
        <v>89</v>
      </c>
      <c r="E2026" s="12">
        <v>2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>
        <v>1</v>
      </c>
      <c r="Q2026" s="12">
        <v>178</v>
      </c>
      <c r="R2026" s="12">
        <v>201601</v>
      </c>
      <c r="S2026" s="12">
        <v>166</v>
      </c>
      <c r="T2026" s="13">
        <v>43061</v>
      </c>
      <c r="U2026" s="12" t="s">
        <v>5979</v>
      </c>
    </row>
    <row r="2027" spans="1:21">
      <c r="A2027" s="12">
        <v>68560</v>
      </c>
      <c r="B2027" s="12">
        <v>1</v>
      </c>
      <c r="C2027" s="12"/>
      <c r="D2027" s="12">
        <v>81.5</v>
      </c>
      <c r="E2027" s="12">
        <v>2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>
        <v>1</v>
      </c>
      <c r="Q2027" s="12">
        <v>178</v>
      </c>
      <c r="R2027" s="12">
        <v>201601</v>
      </c>
      <c r="S2027" s="12">
        <v>166</v>
      </c>
      <c r="T2027" s="13">
        <v>43061</v>
      </c>
      <c r="U2027" s="12" t="s">
        <v>5980</v>
      </c>
    </row>
    <row r="2028" spans="1:21">
      <c r="A2028" s="12">
        <v>68560</v>
      </c>
      <c r="B2028" s="12">
        <v>1</v>
      </c>
      <c r="C2028" s="12"/>
      <c r="D2028" s="12">
        <v>64</v>
      </c>
      <c r="E2028" s="12">
        <v>2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>
        <v>1</v>
      </c>
      <c r="Q2028" s="12">
        <v>178</v>
      </c>
      <c r="R2028" s="12">
        <v>201601</v>
      </c>
      <c r="S2028" s="12">
        <v>166</v>
      </c>
      <c r="T2028" s="13">
        <v>43061</v>
      </c>
      <c r="U2028" s="12" t="s">
        <v>5981</v>
      </c>
    </row>
    <row r="2029" spans="1:21">
      <c r="A2029" s="12">
        <v>68560</v>
      </c>
      <c r="B2029" s="12">
        <v>2</v>
      </c>
      <c r="C2029" s="12"/>
      <c r="D2029" s="12">
        <v>85.5</v>
      </c>
      <c r="E2029" s="12">
        <v>3</v>
      </c>
      <c r="F2029" s="12">
        <v>0</v>
      </c>
      <c r="G2029" s="12">
        <v>0</v>
      </c>
      <c r="H2029" s="12">
        <v>1</v>
      </c>
      <c r="I2029" s="12"/>
      <c r="J2029" s="12"/>
      <c r="K2029" s="12"/>
      <c r="L2029" s="12"/>
      <c r="M2029" s="12"/>
      <c r="N2029" s="12"/>
      <c r="O2029" s="12"/>
      <c r="P2029" s="12">
        <v>1</v>
      </c>
      <c r="Q2029" s="12">
        <v>178</v>
      </c>
      <c r="R2029" s="12">
        <v>201601</v>
      </c>
      <c r="S2029" s="12">
        <v>166</v>
      </c>
      <c r="T2029" s="13">
        <v>43061</v>
      </c>
      <c r="U2029" s="12" t="s">
        <v>5982</v>
      </c>
    </row>
    <row r="2030" spans="1:21">
      <c r="A2030" s="12">
        <v>68560</v>
      </c>
      <c r="B2030" s="12">
        <v>2</v>
      </c>
      <c r="C2030" s="12"/>
      <c r="D2030" s="12">
        <v>71.5</v>
      </c>
      <c r="E2030" s="12">
        <v>2</v>
      </c>
      <c r="F2030" s="12">
        <v>0</v>
      </c>
      <c r="G2030" s="12">
        <v>0</v>
      </c>
      <c r="H2030" s="12">
        <v>1</v>
      </c>
      <c r="I2030" s="12"/>
      <c r="J2030" s="12"/>
      <c r="K2030" s="12"/>
      <c r="L2030" s="12"/>
      <c r="M2030" s="12"/>
      <c r="N2030" s="12"/>
      <c r="O2030" s="12"/>
      <c r="P2030" s="12">
        <v>1</v>
      </c>
      <c r="Q2030" s="12">
        <v>178</v>
      </c>
      <c r="R2030" s="12">
        <v>201601</v>
      </c>
      <c r="S2030" s="12">
        <v>166</v>
      </c>
      <c r="T2030" s="13">
        <v>43061</v>
      </c>
      <c r="U2030" s="12" t="s">
        <v>5983</v>
      </c>
    </row>
    <row r="2031" spans="1:21">
      <c r="A2031" s="12">
        <v>69310</v>
      </c>
      <c r="B2031" s="12">
        <v>1</v>
      </c>
      <c r="C2031" s="12">
        <v>173</v>
      </c>
      <c r="D2031" s="12"/>
      <c r="E2031" s="12">
        <v>3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>
        <v>1</v>
      </c>
      <c r="Q2031" s="12">
        <v>178</v>
      </c>
      <c r="R2031" s="12">
        <v>201601</v>
      </c>
      <c r="S2031" s="12">
        <v>166</v>
      </c>
      <c r="T2031" s="13">
        <v>43061</v>
      </c>
      <c r="U2031" s="12" t="s">
        <v>5984</v>
      </c>
    </row>
    <row r="2032" spans="1:21">
      <c r="A2032" s="12">
        <v>69310</v>
      </c>
      <c r="B2032" s="12">
        <v>1</v>
      </c>
      <c r="C2032" s="12">
        <v>155</v>
      </c>
      <c r="D2032" s="12"/>
      <c r="E2032" s="12">
        <v>3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>
        <v>1</v>
      </c>
      <c r="Q2032" s="12">
        <v>178</v>
      </c>
      <c r="R2032" s="12">
        <v>201601</v>
      </c>
      <c r="S2032" s="12">
        <v>166</v>
      </c>
      <c r="T2032" s="13">
        <v>43061</v>
      </c>
      <c r="U2032" s="12" t="s">
        <v>5985</v>
      </c>
    </row>
    <row r="2033" spans="1:21">
      <c r="A2033" s="12">
        <v>69310</v>
      </c>
      <c r="B2033" s="12">
        <v>2</v>
      </c>
      <c r="C2033" s="12">
        <v>135</v>
      </c>
      <c r="D2033" s="12"/>
      <c r="E2033" s="12">
        <v>3</v>
      </c>
      <c r="F2033" s="12">
        <v>4</v>
      </c>
      <c r="G2033" s="12">
        <v>1</v>
      </c>
      <c r="H2033" s="12">
        <v>6</v>
      </c>
      <c r="I2033" s="12"/>
      <c r="J2033" s="12"/>
      <c r="K2033" s="12"/>
      <c r="L2033" s="12"/>
      <c r="M2033" s="12"/>
      <c r="N2033" s="12"/>
      <c r="O2033" s="12"/>
      <c r="P2033" s="12">
        <v>1</v>
      </c>
      <c r="Q2033" s="12">
        <v>178</v>
      </c>
      <c r="R2033" s="12">
        <v>201601</v>
      </c>
      <c r="S2033" s="12">
        <v>166</v>
      </c>
      <c r="T2033" s="13">
        <v>43061</v>
      </c>
      <c r="U2033" s="12" t="s">
        <v>5986</v>
      </c>
    </row>
    <row r="2034" spans="1:21">
      <c r="A2034" s="12">
        <v>69310</v>
      </c>
      <c r="B2034" s="12">
        <v>2</v>
      </c>
      <c r="C2034" s="12">
        <v>131</v>
      </c>
      <c r="D2034" s="12"/>
      <c r="E2034" s="12">
        <v>4</v>
      </c>
      <c r="F2034" s="12">
        <v>0</v>
      </c>
      <c r="G2034" s="12">
        <v>0</v>
      </c>
      <c r="H2034" s="12">
        <v>1</v>
      </c>
      <c r="I2034" s="12"/>
      <c r="J2034" s="12"/>
      <c r="K2034" s="12">
        <v>4</v>
      </c>
      <c r="L2034" s="12"/>
      <c r="M2034" s="12"/>
      <c r="N2034" s="12"/>
      <c r="O2034" s="12"/>
      <c r="P2034" s="12">
        <v>1</v>
      </c>
      <c r="Q2034" s="12">
        <v>178</v>
      </c>
      <c r="R2034" s="12">
        <v>201601</v>
      </c>
      <c r="S2034" s="12">
        <v>166</v>
      </c>
      <c r="T2034" s="13">
        <v>43061</v>
      </c>
      <c r="U2034" s="12" t="s">
        <v>5987</v>
      </c>
    </row>
    <row r="2035" spans="1:21">
      <c r="A2035" s="12">
        <v>69310</v>
      </c>
      <c r="B2035" s="12">
        <v>2</v>
      </c>
      <c r="C2035" s="12">
        <v>121</v>
      </c>
      <c r="D2035" s="12"/>
      <c r="E2035" s="12">
        <v>4</v>
      </c>
      <c r="F2035" s="12">
        <v>0</v>
      </c>
      <c r="G2035" s="12">
        <v>0</v>
      </c>
      <c r="H2035" s="12">
        <v>1</v>
      </c>
      <c r="I2035" s="12"/>
      <c r="J2035" s="12"/>
      <c r="K2035" s="12">
        <v>6</v>
      </c>
      <c r="L2035" s="12">
        <v>3</v>
      </c>
      <c r="M2035" s="12">
        <v>0</v>
      </c>
      <c r="N2035" s="12">
        <v>0</v>
      </c>
      <c r="O2035" s="12"/>
      <c r="P2035" s="12">
        <v>1</v>
      </c>
      <c r="Q2035" s="12">
        <v>178</v>
      </c>
      <c r="R2035" s="12">
        <v>201601</v>
      </c>
      <c r="S2035" s="12">
        <v>166</v>
      </c>
      <c r="T2035" s="13">
        <v>43061</v>
      </c>
      <c r="U2035" s="12" t="s">
        <v>5988</v>
      </c>
    </row>
    <row r="2036" spans="1:21">
      <c r="A2036" s="12">
        <v>69310</v>
      </c>
      <c r="B2036" s="12">
        <v>2</v>
      </c>
      <c r="C2036" s="12">
        <v>118</v>
      </c>
      <c r="D2036" s="12"/>
      <c r="E2036" s="12">
        <v>3</v>
      </c>
      <c r="F2036" s="12">
        <v>0</v>
      </c>
      <c r="G2036" s="12">
        <v>0</v>
      </c>
      <c r="H2036" s="12">
        <v>1</v>
      </c>
      <c r="I2036" s="12"/>
      <c r="J2036" s="12"/>
      <c r="K2036" s="12"/>
      <c r="L2036" s="12"/>
      <c r="M2036" s="12"/>
      <c r="N2036" s="12"/>
      <c r="O2036" s="12"/>
      <c r="P2036" s="12">
        <v>1</v>
      </c>
      <c r="Q2036" s="12">
        <v>178</v>
      </c>
      <c r="R2036" s="12">
        <v>201601</v>
      </c>
      <c r="S2036" s="12">
        <v>166</v>
      </c>
      <c r="T2036" s="13">
        <v>43061</v>
      </c>
      <c r="U2036" s="12" t="s">
        <v>5989</v>
      </c>
    </row>
    <row r="2037" spans="1:21">
      <c r="A2037" s="12">
        <v>68560</v>
      </c>
      <c r="B2037" s="12">
        <v>2</v>
      </c>
      <c r="C2037" s="12"/>
      <c r="D2037" s="12">
        <v>62</v>
      </c>
      <c r="E2037" s="12">
        <v>2</v>
      </c>
      <c r="F2037" s="12">
        <v>0</v>
      </c>
      <c r="G2037" s="12">
        <v>0</v>
      </c>
      <c r="H2037" s="12">
        <v>1</v>
      </c>
      <c r="I2037" s="12"/>
      <c r="J2037" s="12"/>
      <c r="K2037" s="12"/>
      <c r="L2037" s="12"/>
      <c r="M2037" s="12"/>
      <c r="N2037" s="12"/>
      <c r="O2037" s="12"/>
      <c r="P2037" s="12">
        <v>1</v>
      </c>
      <c r="Q2037" s="12">
        <v>178</v>
      </c>
      <c r="R2037" s="12">
        <v>201601</v>
      </c>
      <c r="S2037" s="12">
        <v>167</v>
      </c>
      <c r="T2037" s="13">
        <v>43046</v>
      </c>
      <c r="U2037" s="12" t="s">
        <v>5990</v>
      </c>
    </row>
    <row r="2038" spans="1:21">
      <c r="A2038" s="12">
        <v>68560</v>
      </c>
      <c r="B2038" s="12">
        <v>1</v>
      </c>
      <c r="C2038" s="12"/>
      <c r="D2038" s="12">
        <v>85</v>
      </c>
      <c r="E2038" s="12">
        <v>2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>
        <v>1</v>
      </c>
      <c r="Q2038" s="12">
        <v>178</v>
      </c>
      <c r="R2038" s="12">
        <v>201601</v>
      </c>
      <c r="S2038" s="12">
        <v>167</v>
      </c>
      <c r="T2038" s="13">
        <v>43046</v>
      </c>
      <c r="U2038" s="12" t="s">
        <v>5991</v>
      </c>
    </row>
    <row r="2039" spans="1:21">
      <c r="A2039" s="12">
        <v>68560</v>
      </c>
      <c r="B2039" s="12">
        <v>1</v>
      </c>
      <c r="C2039" s="12"/>
      <c r="D2039" s="12">
        <v>70</v>
      </c>
      <c r="E2039" s="12">
        <v>0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>
        <v>1</v>
      </c>
      <c r="Q2039" s="12">
        <v>178</v>
      </c>
      <c r="R2039" s="12">
        <v>201601</v>
      </c>
      <c r="S2039" s="12">
        <v>167</v>
      </c>
      <c r="T2039" s="13">
        <v>43046</v>
      </c>
      <c r="U2039" s="12" t="s">
        <v>5992</v>
      </c>
    </row>
    <row r="2040" spans="1:21">
      <c r="A2040" s="12">
        <v>68560</v>
      </c>
      <c r="B2040" s="12">
        <v>1</v>
      </c>
      <c r="C2040" s="12"/>
      <c r="D2040" s="12">
        <v>101</v>
      </c>
      <c r="E2040" s="12">
        <v>0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>
        <v>1</v>
      </c>
      <c r="Q2040" s="12">
        <v>178</v>
      </c>
      <c r="R2040" s="12">
        <v>201601</v>
      </c>
      <c r="S2040" s="12">
        <v>167</v>
      </c>
      <c r="T2040" s="13">
        <v>43046</v>
      </c>
      <c r="U2040" s="12" t="s">
        <v>5993</v>
      </c>
    </row>
    <row r="2041" spans="1:21">
      <c r="A2041" s="12">
        <v>68560</v>
      </c>
      <c r="B2041" s="12">
        <v>1</v>
      </c>
      <c r="C2041" s="12"/>
      <c r="D2041" s="12">
        <v>99.5</v>
      </c>
      <c r="E2041" s="12">
        <v>0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>
        <v>1</v>
      </c>
      <c r="Q2041" s="12">
        <v>178</v>
      </c>
      <c r="R2041" s="12">
        <v>201601</v>
      </c>
      <c r="S2041" s="12">
        <v>167</v>
      </c>
      <c r="T2041" s="13">
        <v>43046</v>
      </c>
      <c r="U2041" s="12" t="s">
        <v>5994</v>
      </c>
    </row>
    <row r="2042" spans="1:21">
      <c r="A2042" s="12">
        <v>68550</v>
      </c>
      <c r="B2042" s="12">
        <v>2</v>
      </c>
      <c r="C2042" s="12"/>
      <c r="D2042" s="12">
        <v>108</v>
      </c>
      <c r="E2042" s="12">
        <v>3</v>
      </c>
      <c r="F2042" s="12">
        <v>4</v>
      </c>
      <c r="G2042" s="12">
        <v>1</v>
      </c>
      <c r="H2042" s="12">
        <v>6</v>
      </c>
      <c r="I2042" s="12"/>
      <c r="J2042" s="12"/>
      <c r="K2042" s="12"/>
      <c r="L2042" s="12"/>
      <c r="M2042" s="12"/>
      <c r="N2042" s="12"/>
      <c r="O2042" s="12"/>
      <c r="P2042" s="12">
        <v>1</v>
      </c>
      <c r="Q2042" s="12">
        <v>178</v>
      </c>
      <c r="R2042" s="12">
        <v>201601</v>
      </c>
      <c r="S2042" s="12">
        <v>150</v>
      </c>
      <c r="T2042" s="12" t="s">
        <v>44</v>
      </c>
      <c r="U2042" s="12" t="s">
        <v>5995</v>
      </c>
    </row>
    <row r="2043" spans="1:21">
      <c r="A2043" s="12">
        <v>68550</v>
      </c>
      <c r="B2043" s="12">
        <v>2</v>
      </c>
      <c r="C2043" s="12"/>
      <c r="D2043" s="12">
        <v>112</v>
      </c>
      <c r="E2043" s="12">
        <v>3</v>
      </c>
      <c r="F2043" s="12">
        <v>4</v>
      </c>
      <c r="G2043" s="12">
        <v>1</v>
      </c>
      <c r="H2043" s="12">
        <v>6</v>
      </c>
      <c r="I2043" s="12"/>
      <c r="J2043" s="12"/>
      <c r="K2043" s="12"/>
      <c r="L2043" s="12"/>
      <c r="M2043" s="12"/>
      <c r="N2043" s="12"/>
      <c r="O2043" s="12"/>
      <c r="P2043" s="12">
        <v>1</v>
      </c>
      <c r="Q2043" s="12">
        <v>178</v>
      </c>
      <c r="R2043" s="12">
        <v>201601</v>
      </c>
      <c r="S2043" s="12">
        <v>150</v>
      </c>
      <c r="T2043" s="12" t="s">
        <v>44</v>
      </c>
      <c r="U2043" s="12" t="s">
        <v>5996</v>
      </c>
    </row>
    <row r="2044" spans="1:21">
      <c r="A2044" s="12">
        <v>68550</v>
      </c>
      <c r="B2044" s="12">
        <v>2</v>
      </c>
      <c r="C2044" s="12"/>
      <c r="D2044" s="12">
        <v>42</v>
      </c>
      <c r="E2044" s="12">
        <v>2</v>
      </c>
      <c r="F2044" s="12">
        <v>0</v>
      </c>
      <c r="G2044" s="12">
        <v>0</v>
      </c>
      <c r="H2044" s="12">
        <v>0</v>
      </c>
      <c r="I2044" s="12"/>
      <c r="J2044" s="12"/>
      <c r="K2044" s="12"/>
      <c r="L2044" s="12"/>
      <c r="M2044" s="12"/>
      <c r="N2044" s="12"/>
      <c r="O2044" s="12"/>
      <c r="P2044" s="12">
        <v>1</v>
      </c>
      <c r="Q2044" s="12">
        <v>178</v>
      </c>
      <c r="R2044" s="12">
        <v>201601</v>
      </c>
      <c r="S2044" s="12">
        <v>150</v>
      </c>
      <c r="T2044" s="12" t="s">
        <v>44</v>
      </c>
      <c r="U2044" s="12" t="s">
        <v>5997</v>
      </c>
    </row>
    <row r="2045" spans="1:21">
      <c r="A2045" s="12">
        <v>68550</v>
      </c>
      <c r="B2045" s="12">
        <v>1</v>
      </c>
      <c r="C2045" s="12"/>
      <c r="D2045" s="12">
        <v>103.5</v>
      </c>
      <c r="E2045" s="12">
        <v>3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>
        <v>1</v>
      </c>
      <c r="Q2045" s="12">
        <v>178</v>
      </c>
      <c r="R2045" s="12">
        <v>201601</v>
      </c>
      <c r="S2045" s="12">
        <v>152</v>
      </c>
      <c r="T2045" s="13">
        <v>43072</v>
      </c>
      <c r="U2045" s="12" t="s">
        <v>5998</v>
      </c>
    </row>
    <row r="2046" spans="1:21">
      <c r="A2046" s="12">
        <v>68550</v>
      </c>
      <c r="B2046" s="12">
        <v>1</v>
      </c>
      <c r="C2046" s="12"/>
      <c r="D2046" s="12">
        <v>139.5</v>
      </c>
      <c r="E2046" s="12">
        <v>3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>
        <v>1</v>
      </c>
      <c r="Q2046" s="12">
        <v>178</v>
      </c>
      <c r="R2046" s="12">
        <v>201601</v>
      </c>
      <c r="S2046" s="12">
        <v>152</v>
      </c>
      <c r="T2046" s="13">
        <v>43072</v>
      </c>
      <c r="U2046" s="12" t="s">
        <v>5999</v>
      </c>
    </row>
    <row r="2047" spans="1:21">
      <c r="A2047" s="12">
        <v>69310</v>
      </c>
      <c r="B2047" s="12">
        <v>1</v>
      </c>
      <c r="C2047" s="12">
        <v>134.5</v>
      </c>
      <c r="D2047" s="12"/>
      <c r="E2047" s="12">
        <v>2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>
        <v>1</v>
      </c>
      <c r="Q2047" s="12">
        <v>178</v>
      </c>
      <c r="R2047" s="12">
        <v>201601</v>
      </c>
      <c r="S2047" s="12">
        <v>153</v>
      </c>
      <c r="T2047" s="13">
        <v>43073</v>
      </c>
      <c r="U2047" s="12" t="s">
        <v>6000</v>
      </c>
    </row>
    <row r="2048" spans="1:21">
      <c r="A2048" s="12">
        <v>69310</v>
      </c>
      <c r="B2048" s="12">
        <v>1</v>
      </c>
      <c r="C2048" s="12">
        <v>68.5</v>
      </c>
      <c r="D2048" s="12"/>
      <c r="E2048" s="12">
        <v>2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>
        <v>1</v>
      </c>
      <c r="Q2048" s="12">
        <v>178</v>
      </c>
      <c r="R2048" s="12">
        <v>201601</v>
      </c>
      <c r="S2048" s="12">
        <v>153</v>
      </c>
      <c r="T2048" s="13">
        <v>43073</v>
      </c>
      <c r="U2048" s="12" t="s">
        <v>6001</v>
      </c>
    </row>
    <row r="2049" spans="1:21">
      <c r="A2049" s="12">
        <v>69310</v>
      </c>
      <c r="B2049" s="12">
        <v>1</v>
      </c>
      <c r="C2049" s="12">
        <v>85</v>
      </c>
      <c r="D2049" s="12"/>
      <c r="E2049" s="12">
        <v>3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>
        <v>1</v>
      </c>
      <c r="Q2049" s="12">
        <v>178</v>
      </c>
      <c r="R2049" s="12">
        <v>201601</v>
      </c>
      <c r="S2049" s="12">
        <v>154</v>
      </c>
      <c r="T2049" s="14">
        <v>18598</v>
      </c>
      <c r="U2049" s="12" t="s">
        <v>6002</v>
      </c>
    </row>
    <row r="2050" spans="1:21">
      <c r="A2050" s="12">
        <v>69310</v>
      </c>
      <c r="B2050" s="12">
        <v>1</v>
      </c>
      <c r="C2050" s="12">
        <v>97.5</v>
      </c>
      <c r="D2050" s="12"/>
      <c r="E2050" s="12">
        <v>3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>
        <v>1</v>
      </c>
      <c r="Q2050" s="12">
        <v>178</v>
      </c>
      <c r="R2050" s="12">
        <v>201601</v>
      </c>
      <c r="S2050" s="12">
        <v>154</v>
      </c>
      <c r="T2050" s="14">
        <v>18598</v>
      </c>
      <c r="U2050" s="12" t="s">
        <v>6003</v>
      </c>
    </row>
    <row r="2051" spans="1:21">
      <c r="A2051" s="12">
        <v>69310</v>
      </c>
      <c r="B2051" s="12">
        <v>1</v>
      </c>
      <c r="C2051" s="12">
        <v>112.5</v>
      </c>
      <c r="D2051" s="12"/>
      <c r="E2051" s="12">
        <v>3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>
        <v>1</v>
      </c>
      <c r="Q2051" s="12">
        <v>178</v>
      </c>
      <c r="R2051" s="12">
        <v>201601</v>
      </c>
      <c r="S2051" s="12">
        <v>154</v>
      </c>
      <c r="T2051" s="14">
        <v>18598</v>
      </c>
      <c r="U2051" s="12" t="s">
        <v>6004</v>
      </c>
    </row>
    <row r="2052" spans="1:21">
      <c r="A2052" s="12">
        <v>69310</v>
      </c>
      <c r="B2052" s="12">
        <v>2</v>
      </c>
      <c r="C2052" s="12">
        <v>95</v>
      </c>
      <c r="D2052" s="12"/>
      <c r="E2052" s="12">
        <v>3</v>
      </c>
      <c r="F2052" s="12">
        <v>0</v>
      </c>
      <c r="G2052" s="12">
        <v>0</v>
      </c>
      <c r="H2052" s="12">
        <v>1</v>
      </c>
      <c r="I2052" s="12"/>
      <c r="J2052" s="12"/>
      <c r="K2052" s="12"/>
      <c r="L2052" s="12"/>
      <c r="M2052" s="12"/>
      <c r="N2052" s="12"/>
      <c r="O2052" s="12"/>
      <c r="P2052" s="12">
        <v>1</v>
      </c>
      <c r="Q2052" s="12">
        <v>178</v>
      </c>
      <c r="R2052" s="12">
        <v>201601</v>
      </c>
      <c r="S2052" s="12">
        <v>154</v>
      </c>
      <c r="T2052" s="14">
        <v>18598</v>
      </c>
      <c r="U2052" s="12" t="s">
        <v>6005</v>
      </c>
    </row>
    <row r="2053" spans="1:21">
      <c r="A2053" s="12">
        <v>69310</v>
      </c>
      <c r="B2053" s="12">
        <v>1</v>
      </c>
      <c r="C2053" s="12">
        <v>64</v>
      </c>
      <c r="D2053" s="12"/>
      <c r="E2053" s="12">
        <v>1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>
        <v>1</v>
      </c>
      <c r="Q2053" s="12">
        <v>178</v>
      </c>
      <c r="R2053" s="12">
        <v>201601</v>
      </c>
      <c r="S2053" s="12">
        <v>155</v>
      </c>
      <c r="T2053" s="14">
        <v>12359</v>
      </c>
      <c r="U2053" s="12" t="s">
        <v>6006</v>
      </c>
    </row>
    <row r="2054" spans="1:21">
      <c r="A2054" s="12">
        <v>68570</v>
      </c>
      <c r="B2054" s="12">
        <v>1</v>
      </c>
      <c r="C2054" s="12"/>
      <c r="D2054" s="12">
        <v>123</v>
      </c>
      <c r="E2054" s="12">
        <v>3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>
        <v>4.5714300000000003</v>
      </c>
      <c r="Q2054" s="12">
        <v>178</v>
      </c>
      <c r="R2054" s="12">
        <v>201601</v>
      </c>
      <c r="S2054" s="12">
        <v>156</v>
      </c>
      <c r="T2054" s="12" t="s">
        <v>113</v>
      </c>
      <c r="U2054" s="12" t="s">
        <v>6007</v>
      </c>
    </row>
    <row r="2055" spans="1:21">
      <c r="A2055" s="12">
        <v>68570</v>
      </c>
      <c r="B2055" s="12">
        <v>1</v>
      </c>
      <c r="C2055" s="12"/>
      <c r="D2055" s="12">
        <v>119</v>
      </c>
      <c r="E2055" s="12">
        <v>3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>
        <v>4.5714300000000003</v>
      </c>
      <c r="Q2055" s="12">
        <v>178</v>
      </c>
      <c r="R2055" s="12">
        <v>201601</v>
      </c>
      <c r="S2055" s="12">
        <v>156</v>
      </c>
      <c r="T2055" s="12" t="s">
        <v>113</v>
      </c>
      <c r="U2055" s="12" t="s">
        <v>6008</v>
      </c>
    </row>
    <row r="2056" spans="1:21">
      <c r="A2056" s="12">
        <v>68570</v>
      </c>
      <c r="B2056" s="12">
        <v>1</v>
      </c>
      <c r="C2056" s="12"/>
      <c r="D2056" s="12">
        <v>118.5</v>
      </c>
      <c r="E2056" s="12">
        <v>3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>
        <v>4.5714300000000003</v>
      </c>
      <c r="Q2056" s="12">
        <v>178</v>
      </c>
      <c r="R2056" s="12">
        <v>201601</v>
      </c>
      <c r="S2056" s="12">
        <v>156</v>
      </c>
      <c r="T2056" s="12" t="s">
        <v>113</v>
      </c>
      <c r="U2056" s="12" t="s">
        <v>6009</v>
      </c>
    </row>
    <row r="2057" spans="1:21">
      <c r="A2057" s="12">
        <v>68570</v>
      </c>
      <c r="B2057" s="12">
        <v>1</v>
      </c>
      <c r="C2057" s="12"/>
      <c r="D2057" s="12">
        <v>110</v>
      </c>
      <c r="E2057" s="12">
        <v>3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>
        <v>4.5714300000000003</v>
      </c>
      <c r="Q2057" s="12">
        <v>178</v>
      </c>
      <c r="R2057" s="12">
        <v>201601</v>
      </c>
      <c r="S2057" s="12">
        <v>156</v>
      </c>
      <c r="T2057" s="12" t="s">
        <v>113</v>
      </c>
      <c r="U2057" s="12" t="s">
        <v>6010</v>
      </c>
    </row>
    <row r="2058" spans="1:21">
      <c r="A2058" s="12">
        <v>68570</v>
      </c>
      <c r="B2058" s="12">
        <v>1</v>
      </c>
      <c r="C2058" s="12"/>
      <c r="D2058" s="12">
        <v>128.5</v>
      </c>
      <c r="E2058" s="12">
        <v>3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>
        <v>4.5714300000000003</v>
      </c>
      <c r="Q2058" s="12">
        <v>178</v>
      </c>
      <c r="R2058" s="12">
        <v>201601</v>
      </c>
      <c r="S2058" s="12">
        <v>156</v>
      </c>
      <c r="T2058" s="12" t="s">
        <v>113</v>
      </c>
      <c r="U2058" s="12" t="s">
        <v>6011</v>
      </c>
    </row>
    <row r="2059" spans="1:21">
      <c r="A2059" s="12">
        <v>68570</v>
      </c>
      <c r="B2059" s="12">
        <v>1</v>
      </c>
      <c r="C2059" s="12"/>
      <c r="D2059" s="12">
        <v>119</v>
      </c>
      <c r="E2059" s="12">
        <v>3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>
        <v>4.5714300000000003</v>
      </c>
      <c r="Q2059" s="12">
        <v>178</v>
      </c>
      <c r="R2059" s="12">
        <v>201601</v>
      </c>
      <c r="S2059" s="12">
        <v>156</v>
      </c>
      <c r="T2059" s="12" t="s">
        <v>113</v>
      </c>
      <c r="U2059" s="12" t="s">
        <v>6012</v>
      </c>
    </row>
    <row r="2060" spans="1:21">
      <c r="A2060" s="12">
        <v>68570</v>
      </c>
      <c r="B2060" s="12">
        <v>1</v>
      </c>
      <c r="C2060" s="12"/>
      <c r="D2060" s="12">
        <v>121</v>
      </c>
      <c r="E2060" s="12">
        <v>3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>
        <v>3.6814800000000001</v>
      </c>
      <c r="Q2060" s="12">
        <v>178</v>
      </c>
      <c r="R2060" s="12">
        <v>201601</v>
      </c>
      <c r="S2060" s="12">
        <v>146</v>
      </c>
      <c r="T2060" s="12" t="s">
        <v>50</v>
      </c>
      <c r="U2060" s="12" t="s">
        <v>6013</v>
      </c>
    </row>
    <row r="2061" spans="1:21">
      <c r="A2061" s="12">
        <v>68570</v>
      </c>
      <c r="B2061" s="12">
        <v>1</v>
      </c>
      <c r="C2061" s="12"/>
      <c r="D2061" s="12">
        <v>31.5</v>
      </c>
      <c r="E2061" s="12">
        <v>2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>
        <v>3.6814800000000001</v>
      </c>
      <c r="Q2061" s="12">
        <v>178</v>
      </c>
      <c r="R2061" s="12">
        <v>201601</v>
      </c>
      <c r="S2061" s="12">
        <v>146</v>
      </c>
      <c r="T2061" s="12" t="s">
        <v>50</v>
      </c>
      <c r="U2061" s="12" t="s">
        <v>6014</v>
      </c>
    </row>
    <row r="2062" spans="1:21">
      <c r="A2062" s="12">
        <v>68570</v>
      </c>
      <c r="B2062" s="12">
        <v>1</v>
      </c>
      <c r="C2062" s="12"/>
      <c r="D2062" s="12">
        <v>123</v>
      </c>
      <c r="E2062" s="12">
        <v>3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>
        <v>3.6814800000000001</v>
      </c>
      <c r="Q2062" s="12">
        <v>178</v>
      </c>
      <c r="R2062" s="12">
        <v>201601</v>
      </c>
      <c r="S2062" s="12">
        <v>146</v>
      </c>
      <c r="T2062" s="12" t="s">
        <v>50</v>
      </c>
      <c r="U2062" s="12" t="s">
        <v>6015</v>
      </c>
    </row>
    <row r="2063" spans="1:21">
      <c r="A2063" s="12">
        <v>68570</v>
      </c>
      <c r="B2063" s="12">
        <v>1</v>
      </c>
      <c r="C2063" s="12"/>
      <c r="D2063" s="12">
        <v>125</v>
      </c>
      <c r="E2063" s="12">
        <v>3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>
        <v>3.6814800000000001</v>
      </c>
      <c r="Q2063" s="12">
        <v>178</v>
      </c>
      <c r="R2063" s="12">
        <v>201601</v>
      </c>
      <c r="S2063" s="12">
        <v>146</v>
      </c>
      <c r="T2063" s="12" t="s">
        <v>50</v>
      </c>
      <c r="U2063" s="12" t="s">
        <v>6016</v>
      </c>
    </row>
    <row r="2064" spans="1:21">
      <c r="A2064" s="12">
        <v>68570</v>
      </c>
      <c r="B2064" s="12">
        <v>1</v>
      </c>
      <c r="C2064" s="12"/>
      <c r="D2064" s="12">
        <v>117</v>
      </c>
      <c r="E2064" s="12">
        <v>3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>
        <v>3.6814800000000001</v>
      </c>
      <c r="Q2064" s="12">
        <v>178</v>
      </c>
      <c r="R2064" s="12">
        <v>201601</v>
      </c>
      <c r="S2064" s="12">
        <v>146</v>
      </c>
      <c r="T2064" s="12" t="s">
        <v>50</v>
      </c>
      <c r="U2064" s="12" t="s">
        <v>6017</v>
      </c>
    </row>
    <row r="2065" spans="1:21">
      <c r="A2065" s="12">
        <v>68570</v>
      </c>
      <c r="B2065" s="12">
        <v>1</v>
      </c>
      <c r="C2065" s="12"/>
      <c r="D2065" s="12">
        <v>101</v>
      </c>
      <c r="E2065" s="12">
        <v>3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>
        <v>3.6814800000000001</v>
      </c>
      <c r="Q2065" s="12">
        <v>178</v>
      </c>
      <c r="R2065" s="12">
        <v>201601</v>
      </c>
      <c r="S2065" s="12">
        <v>146</v>
      </c>
      <c r="T2065" s="12" t="s">
        <v>50</v>
      </c>
      <c r="U2065" s="12" t="s">
        <v>6018</v>
      </c>
    </row>
    <row r="2066" spans="1:21">
      <c r="A2066" s="12">
        <v>68570</v>
      </c>
      <c r="B2066" s="12">
        <v>1</v>
      </c>
      <c r="C2066" s="12"/>
      <c r="D2066" s="12">
        <v>121</v>
      </c>
      <c r="E2066" s="12">
        <v>3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>
        <v>3.6814800000000001</v>
      </c>
      <c r="Q2066" s="12">
        <v>178</v>
      </c>
      <c r="R2066" s="12">
        <v>201601</v>
      </c>
      <c r="S2066" s="12">
        <v>146</v>
      </c>
      <c r="T2066" s="12" t="s">
        <v>50</v>
      </c>
      <c r="U2066" s="12" t="s">
        <v>6019</v>
      </c>
    </row>
    <row r="2067" spans="1:21">
      <c r="A2067" s="12">
        <v>68570</v>
      </c>
      <c r="B2067" s="12">
        <v>1</v>
      </c>
      <c r="C2067" s="12"/>
      <c r="D2067" s="12">
        <v>41</v>
      </c>
      <c r="E2067" s="12">
        <v>1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>
        <v>3.6814800000000001</v>
      </c>
      <c r="Q2067" s="12">
        <v>178</v>
      </c>
      <c r="R2067" s="12">
        <v>201601</v>
      </c>
      <c r="S2067" s="12">
        <v>146</v>
      </c>
      <c r="T2067" s="12" t="s">
        <v>50</v>
      </c>
      <c r="U2067" s="12" t="s">
        <v>6020</v>
      </c>
    </row>
    <row r="2068" spans="1:21">
      <c r="A2068" s="12">
        <v>68570</v>
      </c>
      <c r="B2068" s="12">
        <v>1</v>
      </c>
      <c r="C2068" s="12"/>
      <c r="D2068" s="12">
        <v>82</v>
      </c>
      <c r="E2068" s="12">
        <v>1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>
        <v>3.6814800000000001</v>
      </c>
      <c r="Q2068" s="12">
        <v>178</v>
      </c>
      <c r="R2068" s="12">
        <v>201601</v>
      </c>
      <c r="S2068" s="12">
        <v>146</v>
      </c>
      <c r="T2068" s="12" t="s">
        <v>50</v>
      </c>
      <c r="U2068" s="12" t="s">
        <v>6021</v>
      </c>
    </row>
    <row r="2069" spans="1:21">
      <c r="A2069" s="12">
        <v>68570</v>
      </c>
      <c r="B2069" s="12">
        <v>1</v>
      </c>
      <c r="C2069" s="12"/>
      <c r="D2069" s="12">
        <v>74</v>
      </c>
      <c r="E2069" s="12">
        <v>1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>
        <v>3.6814800000000001</v>
      </c>
      <c r="Q2069" s="12">
        <v>178</v>
      </c>
      <c r="R2069" s="12">
        <v>201601</v>
      </c>
      <c r="S2069" s="12">
        <v>146</v>
      </c>
      <c r="T2069" s="12" t="s">
        <v>50</v>
      </c>
      <c r="U2069" s="12" t="s">
        <v>6022</v>
      </c>
    </row>
    <row r="2070" spans="1:21">
      <c r="A2070" s="12">
        <v>68570</v>
      </c>
      <c r="B2070" s="12">
        <v>1</v>
      </c>
      <c r="C2070" s="12"/>
      <c r="D2070" s="12">
        <v>112.5</v>
      </c>
      <c r="E2070" s="12">
        <v>1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>
        <v>3.6814800000000001</v>
      </c>
      <c r="Q2070" s="12">
        <v>178</v>
      </c>
      <c r="R2070" s="12">
        <v>201601</v>
      </c>
      <c r="S2070" s="12">
        <v>146</v>
      </c>
      <c r="T2070" s="12" t="s">
        <v>50</v>
      </c>
      <c r="U2070" s="12" t="s">
        <v>6023</v>
      </c>
    </row>
    <row r="2071" spans="1:21">
      <c r="A2071" s="12">
        <v>68570</v>
      </c>
      <c r="B2071" s="12">
        <v>1</v>
      </c>
      <c r="C2071" s="12"/>
      <c r="D2071" s="12">
        <v>106</v>
      </c>
      <c r="E2071" s="12">
        <v>1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>
        <v>3.6814800000000001</v>
      </c>
      <c r="Q2071" s="12">
        <v>178</v>
      </c>
      <c r="R2071" s="12">
        <v>201601</v>
      </c>
      <c r="S2071" s="12">
        <v>146</v>
      </c>
      <c r="T2071" s="12" t="s">
        <v>50</v>
      </c>
      <c r="U2071" s="12" t="s">
        <v>6024</v>
      </c>
    </row>
    <row r="2072" spans="1:21">
      <c r="A2072" s="12">
        <v>68570</v>
      </c>
      <c r="B2072" s="12">
        <v>1</v>
      </c>
      <c r="C2072" s="12"/>
      <c r="D2072" s="12">
        <v>86</v>
      </c>
      <c r="E2072" s="12">
        <v>1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>
        <v>3.6814800000000001</v>
      </c>
      <c r="Q2072" s="12">
        <v>178</v>
      </c>
      <c r="R2072" s="12">
        <v>201601</v>
      </c>
      <c r="S2072" s="12">
        <v>146</v>
      </c>
      <c r="T2072" s="12" t="s">
        <v>50</v>
      </c>
      <c r="U2072" s="12" t="s">
        <v>6025</v>
      </c>
    </row>
    <row r="2073" spans="1:21">
      <c r="A2073" s="12">
        <v>68570</v>
      </c>
      <c r="B2073" s="12">
        <v>1</v>
      </c>
      <c r="C2073" s="12"/>
      <c r="D2073" s="12">
        <v>50</v>
      </c>
      <c r="E2073" s="12">
        <v>2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>
        <v>3.6814800000000001</v>
      </c>
      <c r="Q2073" s="12">
        <v>178</v>
      </c>
      <c r="R2073" s="12">
        <v>201601</v>
      </c>
      <c r="S2073" s="12">
        <v>146</v>
      </c>
      <c r="T2073" s="12" t="s">
        <v>50</v>
      </c>
      <c r="U2073" s="12" t="s">
        <v>6026</v>
      </c>
    </row>
    <row r="2074" spans="1:21">
      <c r="A2074" s="12">
        <v>68570</v>
      </c>
      <c r="B2074" s="12">
        <v>1</v>
      </c>
      <c r="C2074" s="12"/>
      <c r="D2074" s="12">
        <v>44.5</v>
      </c>
      <c r="E2074" s="12">
        <v>2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>
        <v>3.6814800000000001</v>
      </c>
      <c r="Q2074" s="12">
        <v>178</v>
      </c>
      <c r="R2074" s="12">
        <v>201601</v>
      </c>
      <c r="S2074" s="12">
        <v>146</v>
      </c>
      <c r="T2074" s="12" t="s">
        <v>50</v>
      </c>
      <c r="U2074" s="12" t="s">
        <v>6027</v>
      </c>
    </row>
    <row r="2075" spans="1:21">
      <c r="A2075" s="12">
        <v>68570</v>
      </c>
      <c r="B2075" s="12">
        <v>1</v>
      </c>
      <c r="C2075" s="12"/>
      <c r="D2075" s="12">
        <v>39</v>
      </c>
      <c r="E2075" s="12">
        <v>2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>
        <v>3.6814800000000001</v>
      </c>
      <c r="Q2075" s="12">
        <v>178</v>
      </c>
      <c r="R2075" s="12">
        <v>201601</v>
      </c>
      <c r="S2075" s="12">
        <v>146</v>
      </c>
      <c r="T2075" s="12" t="s">
        <v>50</v>
      </c>
      <c r="U2075" s="12" t="s">
        <v>6028</v>
      </c>
    </row>
    <row r="2076" spans="1:21">
      <c r="A2076" s="12">
        <v>68570</v>
      </c>
      <c r="B2076" s="12">
        <v>1</v>
      </c>
      <c r="C2076" s="12"/>
      <c r="D2076" s="12">
        <v>38</v>
      </c>
      <c r="E2076" s="12">
        <v>2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>
        <v>3.6814800000000001</v>
      </c>
      <c r="Q2076" s="12">
        <v>178</v>
      </c>
      <c r="R2076" s="12">
        <v>201601</v>
      </c>
      <c r="S2076" s="12">
        <v>146</v>
      </c>
      <c r="T2076" s="12" t="s">
        <v>50</v>
      </c>
      <c r="U2076" s="12" t="s">
        <v>6029</v>
      </c>
    </row>
    <row r="2077" spans="1:21">
      <c r="A2077" s="12">
        <v>68570</v>
      </c>
      <c r="B2077" s="12">
        <v>1</v>
      </c>
      <c r="C2077" s="12"/>
      <c r="D2077" s="12">
        <v>64</v>
      </c>
      <c r="E2077" s="12">
        <v>2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>
        <v>3.6814800000000001</v>
      </c>
      <c r="Q2077" s="12">
        <v>178</v>
      </c>
      <c r="R2077" s="12">
        <v>201601</v>
      </c>
      <c r="S2077" s="12">
        <v>146</v>
      </c>
      <c r="T2077" s="12" t="s">
        <v>50</v>
      </c>
      <c r="U2077" s="12" t="s">
        <v>6030</v>
      </c>
    </row>
    <row r="2078" spans="1:21">
      <c r="A2078" s="12">
        <v>68570</v>
      </c>
      <c r="B2078" s="12">
        <v>1</v>
      </c>
      <c r="C2078" s="12"/>
      <c r="D2078" s="12">
        <v>47.5</v>
      </c>
      <c r="E2078" s="12">
        <v>2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>
        <v>3.6814800000000001</v>
      </c>
      <c r="Q2078" s="12">
        <v>178</v>
      </c>
      <c r="R2078" s="12">
        <v>201601</v>
      </c>
      <c r="S2078" s="12">
        <v>146</v>
      </c>
      <c r="T2078" s="12" t="s">
        <v>50</v>
      </c>
      <c r="U2078" s="12" t="s">
        <v>6031</v>
      </c>
    </row>
    <row r="2079" spans="1:21">
      <c r="A2079" s="12">
        <v>68570</v>
      </c>
      <c r="B2079" s="12">
        <v>1</v>
      </c>
      <c r="C2079" s="12"/>
      <c r="D2079" s="12">
        <v>91</v>
      </c>
      <c r="E2079" s="12">
        <v>2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>
        <v>3.6814800000000001</v>
      </c>
      <c r="Q2079" s="12">
        <v>178</v>
      </c>
      <c r="R2079" s="12">
        <v>201601</v>
      </c>
      <c r="S2079" s="12">
        <v>146</v>
      </c>
      <c r="T2079" s="12" t="s">
        <v>50</v>
      </c>
      <c r="U2079" s="12" t="s">
        <v>6032</v>
      </c>
    </row>
    <row r="2080" spans="1:21">
      <c r="A2080" s="12">
        <v>68570</v>
      </c>
      <c r="B2080" s="12">
        <v>1</v>
      </c>
      <c r="C2080" s="12"/>
      <c r="D2080" s="12">
        <v>74</v>
      </c>
      <c r="E2080" s="12">
        <v>1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>
        <v>3.6814800000000001</v>
      </c>
      <c r="Q2080" s="12">
        <v>178</v>
      </c>
      <c r="R2080" s="12">
        <v>201601</v>
      </c>
      <c r="S2080" s="12">
        <v>146</v>
      </c>
      <c r="T2080" s="12" t="s">
        <v>50</v>
      </c>
      <c r="U2080" s="12" t="s">
        <v>6033</v>
      </c>
    </row>
    <row r="2081" spans="1:21">
      <c r="A2081" s="12">
        <v>68570</v>
      </c>
      <c r="B2081" s="12">
        <v>1</v>
      </c>
      <c r="C2081" s="12"/>
      <c r="D2081" s="12">
        <v>79</v>
      </c>
      <c r="E2081" s="12">
        <v>0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>
        <v>3.6814800000000001</v>
      </c>
      <c r="Q2081" s="12">
        <v>178</v>
      </c>
      <c r="R2081" s="12">
        <v>201601</v>
      </c>
      <c r="S2081" s="12">
        <v>146</v>
      </c>
      <c r="T2081" s="12" t="s">
        <v>50</v>
      </c>
      <c r="U2081" s="12" t="s">
        <v>6034</v>
      </c>
    </row>
    <row r="2082" spans="1:21">
      <c r="A2082" s="12">
        <v>68570</v>
      </c>
      <c r="B2082" s="12">
        <v>1</v>
      </c>
      <c r="C2082" s="12"/>
      <c r="D2082" s="12">
        <v>46.5</v>
      </c>
      <c r="E2082" s="12">
        <v>1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>
        <v>3.6814800000000001</v>
      </c>
      <c r="Q2082" s="12">
        <v>178</v>
      </c>
      <c r="R2082" s="12">
        <v>201601</v>
      </c>
      <c r="S2082" s="12">
        <v>146</v>
      </c>
      <c r="T2082" s="12" t="s">
        <v>50</v>
      </c>
      <c r="U2082" s="12" t="s">
        <v>6035</v>
      </c>
    </row>
    <row r="2083" spans="1:21">
      <c r="A2083" s="12">
        <v>68570</v>
      </c>
      <c r="B2083" s="12">
        <v>1</v>
      </c>
      <c r="C2083" s="12"/>
      <c r="D2083" s="12">
        <v>51</v>
      </c>
      <c r="E2083" s="12">
        <v>1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>
        <v>3.6814800000000001</v>
      </c>
      <c r="Q2083" s="12">
        <v>178</v>
      </c>
      <c r="R2083" s="12">
        <v>201601</v>
      </c>
      <c r="S2083" s="12">
        <v>146</v>
      </c>
      <c r="T2083" s="12" t="s">
        <v>50</v>
      </c>
      <c r="U2083" s="12" t="s">
        <v>6036</v>
      </c>
    </row>
    <row r="2084" spans="1:21">
      <c r="A2084" s="12">
        <v>68570</v>
      </c>
      <c r="B2084" s="12">
        <v>1</v>
      </c>
      <c r="C2084" s="12"/>
      <c r="D2084" s="12">
        <v>93</v>
      </c>
      <c r="E2084" s="12">
        <v>1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>
        <v>3.6814800000000001</v>
      </c>
      <c r="Q2084" s="12">
        <v>178</v>
      </c>
      <c r="R2084" s="12">
        <v>201601</v>
      </c>
      <c r="S2084" s="12">
        <v>146</v>
      </c>
      <c r="T2084" s="12" t="s">
        <v>50</v>
      </c>
      <c r="U2084" s="12" t="s">
        <v>6037</v>
      </c>
    </row>
    <row r="2085" spans="1:21">
      <c r="A2085" s="12">
        <v>68570</v>
      </c>
      <c r="B2085" s="12">
        <v>1</v>
      </c>
      <c r="C2085" s="12"/>
      <c r="D2085" s="12">
        <v>64</v>
      </c>
      <c r="E2085" s="12">
        <v>1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>
        <v>3.6814800000000001</v>
      </c>
      <c r="Q2085" s="12">
        <v>178</v>
      </c>
      <c r="R2085" s="12">
        <v>201601</v>
      </c>
      <c r="S2085" s="12">
        <v>146</v>
      </c>
      <c r="T2085" s="12" t="s">
        <v>50</v>
      </c>
      <c r="U2085" s="12" t="s">
        <v>6038</v>
      </c>
    </row>
    <row r="2086" spans="1:21">
      <c r="A2086" s="12">
        <v>68570</v>
      </c>
      <c r="B2086" s="12">
        <v>1</v>
      </c>
      <c r="C2086" s="12"/>
      <c r="D2086" s="12">
        <v>108</v>
      </c>
      <c r="E2086" s="12">
        <v>3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>
        <v>3.6814800000000001</v>
      </c>
      <c r="Q2086" s="12">
        <v>178</v>
      </c>
      <c r="R2086" s="12">
        <v>201601</v>
      </c>
      <c r="S2086" s="12">
        <v>146</v>
      </c>
      <c r="T2086" s="12" t="s">
        <v>50</v>
      </c>
      <c r="U2086" s="12" t="s">
        <v>6039</v>
      </c>
    </row>
    <row r="2087" spans="1:21">
      <c r="A2087" s="12">
        <v>68570</v>
      </c>
      <c r="B2087" s="12">
        <v>1</v>
      </c>
      <c r="C2087" s="12"/>
      <c r="D2087" s="12">
        <v>75</v>
      </c>
      <c r="E2087" s="12">
        <v>1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>
        <v>3.6814800000000001</v>
      </c>
      <c r="Q2087" s="12">
        <v>178</v>
      </c>
      <c r="R2087" s="12">
        <v>201601</v>
      </c>
      <c r="S2087" s="12">
        <v>146</v>
      </c>
      <c r="T2087" s="12" t="s">
        <v>50</v>
      </c>
      <c r="U2087" s="12" t="s">
        <v>6040</v>
      </c>
    </row>
    <row r="2088" spans="1:21">
      <c r="A2088" s="12">
        <v>68570</v>
      </c>
      <c r="B2088" s="12">
        <v>1</v>
      </c>
      <c r="C2088" s="12"/>
      <c r="D2088" s="12">
        <v>69</v>
      </c>
      <c r="E2088" s="12">
        <v>1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>
        <v>3.6814800000000001</v>
      </c>
      <c r="Q2088" s="12">
        <v>178</v>
      </c>
      <c r="R2088" s="12">
        <v>201601</v>
      </c>
      <c r="S2088" s="12">
        <v>146</v>
      </c>
      <c r="T2088" s="12" t="s">
        <v>50</v>
      </c>
      <c r="U2088" s="12" t="s">
        <v>6041</v>
      </c>
    </row>
    <row r="2089" spans="1:21">
      <c r="A2089" s="12">
        <v>68570</v>
      </c>
      <c r="B2089" s="12">
        <v>1</v>
      </c>
      <c r="C2089" s="12"/>
      <c r="D2089" s="12">
        <v>78</v>
      </c>
      <c r="E2089" s="12">
        <v>1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>
        <v>3.6814800000000001</v>
      </c>
      <c r="Q2089" s="12">
        <v>178</v>
      </c>
      <c r="R2089" s="12">
        <v>201601</v>
      </c>
      <c r="S2089" s="12">
        <v>146</v>
      </c>
      <c r="T2089" s="12" t="s">
        <v>50</v>
      </c>
      <c r="U2089" s="12" t="s">
        <v>6042</v>
      </c>
    </row>
    <row r="2090" spans="1:21">
      <c r="A2090" s="12">
        <v>68570</v>
      </c>
      <c r="B2090" s="12">
        <v>1</v>
      </c>
      <c r="C2090" s="12"/>
      <c r="D2090" s="12">
        <v>77.5</v>
      </c>
      <c r="E2090" s="12">
        <v>1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>
        <v>3.6814800000000001</v>
      </c>
      <c r="Q2090" s="12">
        <v>178</v>
      </c>
      <c r="R2090" s="12">
        <v>201601</v>
      </c>
      <c r="S2090" s="12">
        <v>146</v>
      </c>
      <c r="T2090" s="12" t="s">
        <v>50</v>
      </c>
      <c r="U2090" s="12" t="s">
        <v>6043</v>
      </c>
    </row>
    <row r="2091" spans="1:21">
      <c r="A2091" s="12">
        <v>68570</v>
      </c>
      <c r="B2091" s="12">
        <v>1</v>
      </c>
      <c r="C2091" s="12"/>
      <c r="D2091" s="12">
        <v>78</v>
      </c>
      <c r="E2091" s="12">
        <v>1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>
        <v>3.6814800000000001</v>
      </c>
      <c r="Q2091" s="12">
        <v>178</v>
      </c>
      <c r="R2091" s="12">
        <v>201601</v>
      </c>
      <c r="S2091" s="12">
        <v>146</v>
      </c>
      <c r="T2091" s="12" t="s">
        <v>50</v>
      </c>
      <c r="U2091" s="12" t="s">
        <v>6044</v>
      </c>
    </row>
    <row r="2092" spans="1:21">
      <c r="A2092" s="12">
        <v>68570</v>
      </c>
      <c r="B2092" s="12">
        <v>1</v>
      </c>
      <c r="C2092" s="12"/>
      <c r="D2092" s="12">
        <v>95.5</v>
      </c>
      <c r="E2092" s="12">
        <v>2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>
        <v>3.6814800000000001</v>
      </c>
      <c r="Q2092" s="12">
        <v>178</v>
      </c>
      <c r="R2092" s="12">
        <v>201601</v>
      </c>
      <c r="S2092" s="12">
        <v>146</v>
      </c>
      <c r="T2092" s="12" t="s">
        <v>50</v>
      </c>
      <c r="U2092" s="12" t="s">
        <v>6045</v>
      </c>
    </row>
    <row r="2093" spans="1:21">
      <c r="A2093" s="12">
        <v>68570</v>
      </c>
      <c r="B2093" s="12">
        <v>2</v>
      </c>
      <c r="C2093" s="12"/>
      <c r="D2093" s="12">
        <v>78</v>
      </c>
      <c r="E2093" s="12">
        <v>1</v>
      </c>
      <c r="F2093" s="12">
        <v>0</v>
      </c>
      <c r="G2093" s="12">
        <v>0</v>
      </c>
      <c r="H2093" s="12">
        <v>1</v>
      </c>
      <c r="I2093" s="12"/>
      <c r="J2093" s="12"/>
      <c r="K2093" s="12"/>
      <c r="L2093" s="12"/>
      <c r="M2093" s="12"/>
      <c r="N2093" s="12"/>
      <c r="O2093" s="12"/>
      <c r="P2093" s="12">
        <v>8.5747999999999998</v>
      </c>
      <c r="Q2093" s="12">
        <v>178</v>
      </c>
      <c r="R2093" s="12">
        <v>201601</v>
      </c>
      <c r="S2093" s="12">
        <v>146</v>
      </c>
      <c r="T2093" s="12" t="s">
        <v>50</v>
      </c>
      <c r="U2093" s="12" t="s">
        <v>6046</v>
      </c>
    </row>
    <row r="2094" spans="1:21">
      <c r="A2094" s="12">
        <v>68570</v>
      </c>
      <c r="B2094" s="12">
        <v>2</v>
      </c>
      <c r="C2094" s="12"/>
      <c r="D2094" s="12">
        <v>77.5</v>
      </c>
      <c r="E2094" s="12">
        <v>1</v>
      </c>
      <c r="F2094" s="12">
        <v>0</v>
      </c>
      <c r="G2094" s="12">
        <v>0</v>
      </c>
      <c r="H2094" s="12">
        <v>1</v>
      </c>
      <c r="I2094" s="12"/>
      <c r="J2094" s="12"/>
      <c r="K2094" s="12"/>
      <c r="L2094" s="12"/>
      <c r="M2094" s="12"/>
      <c r="N2094" s="12"/>
      <c r="O2094" s="12"/>
      <c r="P2094" s="12">
        <v>8.5747999999999998</v>
      </c>
      <c r="Q2094" s="12">
        <v>178</v>
      </c>
      <c r="R2094" s="12">
        <v>201601</v>
      </c>
      <c r="S2094" s="12">
        <v>146</v>
      </c>
      <c r="T2094" s="12" t="s">
        <v>50</v>
      </c>
      <c r="U2094" s="12" t="s">
        <v>6047</v>
      </c>
    </row>
    <row r="2095" spans="1:21">
      <c r="A2095" s="12">
        <v>68570</v>
      </c>
      <c r="B2095" s="12">
        <v>2</v>
      </c>
      <c r="C2095" s="12"/>
      <c r="D2095" s="12">
        <v>77</v>
      </c>
      <c r="E2095" s="12">
        <v>1</v>
      </c>
      <c r="F2095" s="12">
        <v>0</v>
      </c>
      <c r="G2095" s="12">
        <v>0</v>
      </c>
      <c r="H2095" s="12">
        <v>1</v>
      </c>
      <c r="I2095" s="12"/>
      <c r="J2095" s="12"/>
      <c r="K2095" s="12"/>
      <c r="L2095" s="12"/>
      <c r="M2095" s="12"/>
      <c r="N2095" s="12"/>
      <c r="O2095" s="12"/>
      <c r="P2095" s="12">
        <v>8.5747999999999998</v>
      </c>
      <c r="Q2095" s="12">
        <v>178</v>
      </c>
      <c r="R2095" s="12">
        <v>201601</v>
      </c>
      <c r="S2095" s="12">
        <v>146</v>
      </c>
      <c r="T2095" s="12" t="s">
        <v>50</v>
      </c>
      <c r="U2095" s="12" t="s">
        <v>6048</v>
      </c>
    </row>
    <row r="2096" spans="1:21">
      <c r="A2096" s="12">
        <v>68570</v>
      </c>
      <c r="B2096" s="12">
        <v>2</v>
      </c>
      <c r="C2096" s="12"/>
      <c r="D2096" s="12">
        <v>68.5</v>
      </c>
      <c r="E2096" s="12">
        <v>1</v>
      </c>
      <c r="F2096" s="12">
        <v>0</v>
      </c>
      <c r="G2096" s="12">
        <v>0</v>
      </c>
      <c r="H2096" s="12">
        <v>1</v>
      </c>
      <c r="I2096" s="12"/>
      <c r="J2096" s="12"/>
      <c r="K2096" s="12"/>
      <c r="L2096" s="12"/>
      <c r="M2096" s="12"/>
      <c r="N2096" s="12"/>
      <c r="O2096" s="12"/>
      <c r="P2096" s="12">
        <v>8.5747999999999998</v>
      </c>
      <c r="Q2096" s="12">
        <v>178</v>
      </c>
      <c r="R2096" s="12">
        <v>201601</v>
      </c>
      <c r="S2096" s="12">
        <v>146</v>
      </c>
      <c r="T2096" s="12" t="s">
        <v>50</v>
      </c>
      <c r="U2096" s="12" t="s">
        <v>6049</v>
      </c>
    </row>
    <row r="2097" spans="1:21">
      <c r="A2097" s="12">
        <v>68570</v>
      </c>
      <c r="B2097" s="12">
        <v>2</v>
      </c>
      <c r="C2097" s="12"/>
      <c r="D2097" s="12">
        <v>71</v>
      </c>
      <c r="E2097" s="12">
        <v>0</v>
      </c>
      <c r="F2097" s="12">
        <v>0</v>
      </c>
      <c r="G2097" s="12">
        <v>0</v>
      </c>
      <c r="H2097" s="12">
        <v>0</v>
      </c>
      <c r="I2097" s="12"/>
      <c r="J2097" s="12"/>
      <c r="K2097" s="12"/>
      <c r="L2097" s="12"/>
      <c r="M2097" s="12"/>
      <c r="N2097" s="12"/>
      <c r="O2097" s="12"/>
      <c r="P2097" s="12">
        <v>8.5747999999999998</v>
      </c>
      <c r="Q2097" s="12">
        <v>178</v>
      </c>
      <c r="R2097" s="12">
        <v>201601</v>
      </c>
      <c r="S2097" s="12">
        <v>146</v>
      </c>
      <c r="T2097" s="12" t="s">
        <v>50</v>
      </c>
      <c r="U2097" s="12" t="s">
        <v>6050</v>
      </c>
    </row>
    <row r="2098" spans="1:21">
      <c r="A2098" s="12">
        <v>68570</v>
      </c>
      <c r="B2098" s="12">
        <v>2</v>
      </c>
      <c r="C2098" s="12"/>
      <c r="D2098" s="12">
        <v>41</v>
      </c>
      <c r="E2098" s="12">
        <v>2</v>
      </c>
      <c r="F2098" s="12">
        <v>0</v>
      </c>
      <c r="G2098" s="12">
        <v>0</v>
      </c>
      <c r="H2098" s="12">
        <v>0</v>
      </c>
      <c r="I2098" s="12"/>
      <c r="J2098" s="12"/>
      <c r="K2098" s="12"/>
      <c r="L2098" s="12"/>
      <c r="M2098" s="12"/>
      <c r="N2098" s="12"/>
      <c r="O2098" s="12"/>
      <c r="P2098" s="12">
        <v>8.5747999999999998</v>
      </c>
      <c r="Q2098" s="12">
        <v>178</v>
      </c>
      <c r="R2098" s="12">
        <v>201601</v>
      </c>
      <c r="S2098" s="12">
        <v>146</v>
      </c>
      <c r="T2098" s="12" t="s">
        <v>50</v>
      </c>
      <c r="U2098" s="12" t="s">
        <v>6051</v>
      </c>
    </row>
    <row r="2099" spans="1:21">
      <c r="A2099" s="12">
        <v>68570</v>
      </c>
      <c r="B2099" s="12">
        <v>2</v>
      </c>
      <c r="C2099" s="12"/>
      <c r="D2099" s="12">
        <v>47</v>
      </c>
      <c r="E2099" s="12">
        <v>2</v>
      </c>
      <c r="F2099" s="12">
        <v>0</v>
      </c>
      <c r="G2099" s="12">
        <v>0</v>
      </c>
      <c r="H2099" s="12">
        <v>0</v>
      </c>
      <c r="I2099" s="12"/>
      <c r="J2099" s="12"/>
      <c r="K2099" s="12"/>
      <c r="L2099" s="12"/>
      <c r="M2099" s="12"/>
      <c r="N2099" s="12"/>
      <c r="O2099" s="12"/>
      <c r="P2099" s="12">
        <v>8.5747999999999998</v>
      </c>
      <c r="Q2099" s="12">
        <v>178</v>
      </c>
      <c r="R2099" s="12">
        <v>201601</v>
      </c>
      <c r="S2099" s="12">
        <v>146</v>
      </c>
      <c r="T2099" s="12" t="s">
        <v>50</v>
      </c>
      <c r="U2099" s="12" t="s">
        <v>6052</v>
      </c>
    </row>
    <row r="2100" spans="1:21">
      <c r="A2100" s="12">
        <v>68570</v>
      </c>
      <c r="B2100" s="12">
        <v>2</v>
      </c>
      <c r="C2100" s="12"/>
      <c r="D2100" s="12">
        <v>57</v>
      </c>
      <c r="E2100" s="12">
        <v>2</v>
      </c>
      <c r="F2100" s="12">
        <v>0</v>
      </c>
      <c r="G2100" s="12">
        <v>0</v>
      </c>
      <c r="H2100" s="12">
        <v>0</v>
      </c>
      <c r="I2100" s="12"/>
      <c r="J2100" s="12"/>
      <c r="K2100" s="12"/>
      <c r="L2100" s="12"/>
      <c r="M2100" s="12"/>
      <c r="N2100" s="12"/>
      <c r="O2100" s="12"/>
      <c r="P2100" s="12">
        <v>8.5747999999999998</v>
      </c>
      <c r="Q2100" s="12">
        <v>178</v>
      </c>
      <c r="R2100" s="12">
        <v>201601</v>
      </c>
      <c r="S2100" s="12">
        <v>146</v>
      </c>
      <c r="T2100" s="12" t="s">
        <v>50</v>
      </c>
      <c r="U2100" s="12" t="s">
        <v>6053</v>
      </c>
    </row>
    <row r="2101" spans="1:21">
      <c r="A2101" s="12">
        <v>68570</v>
      </c>
      <c r="B2101" s="12">
        <v>2</v>
      </c>
      <c r="C2101" s="12"/>
      <c r="D2101" s="12">
        <v>56.5</v>
      </c>
      <c r="E2101" s="12">
        <v>2</v>
      </c>
      <c r="F2101" s="12">
        <v>0</v>
      </c>
      <c r="G2101" s="12">
        <v>0</v>
      </c>
      <c r="H2101" s="12">
        <v>0</v>
      </c>
      <c r="I2101" s="12"/>
      <c r="J2101" s="12"/>
      <c r="K2101" s="12"/>
      <c r="L2101" s="12"/>
      <c r="M2101" s="12"/>
      <c r="N2101" s="12"/>
      <c r="O2101" s="12"/>
      <c r="P2101" s="12">
        <v>8.5747999999999998</v>
      </c>
      <c r="Q2101" s="12">
        <v>178</v>
      </c>
      <c r="R2101" s="12">
        <v>201601</v>
      </c>
      <c r="S2101" s="12">
        <v>146</v>
      </c>
      <c r="T2101" s="12" t="s">
        <v>50</v>
      </c>
      <c r="U2101" s="12" t="s">
        <v>6054</v>
      </c>
    </row>
    <row r="2102" spans="1:21">
      <c r="A2102" s="12">
        <v>68570</v>
      </c>
      <c r="B2102" s="12">
        <v>2</v>
      </c>
      <c r="C2102" s="12"/>
      <c r="D2102" s="12">
        <v>47.5</v>
      </c>
      <c r="E2102" s="12">
        <v>2</v>
      </c>
      <c r="F2102" s="12">
        <v>0</v>
      </c>
      <c r="G2102" s="12">
        <v>0</v>
      </c>
      <c r="H2102" s="12">
        <v>0</v>
      </c>
      <c r="I2102" s="12"/>
      <c r="J2102" s="12"/>
      <c r="K2102" s="12"/>
      <c r="L2102" s="12"/>
      <c r="M2102" s="12"/>
      <c r="N2102" s="12"/>
      <c r="O2102" s="12"/>
      <c r="P2102" s="12">
        <v>8.5747999999999998</v>
      </c>
      <c r="Q2102" s="12">
        <v>178</v>
      </c>
      <c r="R2102" s="12">
        <v>201601</v>
      </c>
      <c r="S2102" s="12">
        <v>146</v>
      </c>
      <c r="T2102" s="12" t="s">
        <v>50</v>
      </c>
      <c r="U2102" s="12" t="s">
        <v>6055</v>
      </c>
    </row>
    <row r="2103" spans="1:21">
      <c r="A2103" s="12">
        <v>68570</v>
      </c>
      <c r="B2103" s="12">
        <v>2</v>
      </c>
      <c r="C2103" s="12"/>
      <c r="D2103" s="12">
        <v>52</v>
      </c>
      <c r="E2103" s="12">
        <v>2</v>
      </c>
      <c r="F2103" s="12">
        <v>0</v>
      </c>
      <c r="G2103" s="12">
        <v>0</v>
      </c>
      <c r="H2103" s="12">
        <v>0</v>
      </c>
      <c r="I2103" s="12"/>
      <c r="J2103" s="12"/>
      <c r="K2103" s="12"/>
      <c r="L2103" s="12"/>
      <c r="M2103" s="12"/>
      <c r="N2103" s="12"/>
      <c r="O2103" s="12"/>
      <c r="P2103" s="12">
        <v>8.5747999999999998</v>
      </c>
      <c r="Q2103" s="12">
        <v>178</v>
      </c>
      <c r="R2103" s="12">
        <v>201601</v>
      </c>
      <c r="S2103" s="12">
        <v>146</v>
      </c>
      <c r="T2103" s="12" t="s">
        <v>50</v>
      </c>
      <c r="U2103" s="12" t="s">
        <v>6056</v>
      </c>
    </row>
    <row r="2104" spans="1:21">
      <c r="A2104" s="12">
        <v>68570</v>
      </c>
      <c r="B2104" s="12">
        <v>2</v>
      </c>
      <c r="C2104" s="12"/>
      <c r="D2104" s="12">
        <v>64.5</v>
      </c>
      <c r="E2104" s="12">
        <v>2</v>
      </c>
      <c r="F2104" s="12">
        <v>0</v>
      </c>
      <c r="G2104" s="12">
        <v>0</v>
      </c>
      <c r="H2104" s="12">
        <v>1</v>
      </c>
      <c r="I2104" s="12"/>
      <c r="J2104" s="12"/>
      <c r="K2104" s="12"/>
      <c r="L2104" s="12"/>
      <c r="M2104" s="12"/>
      <c r="N2104" s="12"/>
      <c r="O2104" s="12"/>
      <c r="P2104" s="12">
        <v>8.5747999999999998</v>
      </c>
      <c r="Q2104" s="12">
        <v>178</v>
      </c>
      <c r="R2104" s="12">
        <v>201601</v>
      </c>
      <c r="S2104" s="12">
        <v>146</v>
      </c>
      <c r="T2104" s="12" t="s">
        <v>50</v>
      </c>
      <c r="U2104" s="12" t="s">
        <v>6057</v>
      </c>
    </row>
    <row r="2105" spans="1:21">
      <c r="A2105" s="12">
        <v>68570</v>
      </c>
      <c r="B2105" s="12">
        <v>2</v>
      </c>
      <c r="C2105" s="12"/>
      <c r="D2105" s="12">
        <v>64</v>
      </c>
      <c r="E2105" s="12">
        <v>2</v>
      </c>
      <c r="F2105" s="12">
        <v>4</v>
      </c>
      <c r="G2105" s="12">
        <v>1</v>
      </c>
      <c r="H2105" s="12">
        <v>3</v>
      </c>
      <c r="I2105" s="12"/>
      <c r="J2105" s="12"/>
      <c r="K2105" s="12"/>
      <c r="L2105" s="12"/>
      <c r="M2105" s="12"/>
      <c r="N2105" s="12"/>
      <c r="O2105" s="12"/>
      <c r="P2105" s="12">
        <v>8.5747999999999998</v>
      </c>
      <c r="Q2105" s="12">
        <v>178</v>
      </c>
      <c r="R2105" s="12">
        <v>201601</v>
      </c>
      <c r="S2105" s="12">
        <v>146</v>
      </c>
      <c r="T2105" s="12" t="s">
        <v>50</v>
      </c>
      <c r="U2105" s="12" t="s">
        <v>6058</v>
      </c>
    </row>
    <row r="2106" spans="1:21">
      <c r="A2106" s="12">
        <v>68570</v>
      </c>
      <c r="B2106" s="12">
        <v>2</v>
      </c>
      <c r="C2106" s="12"/>
      <c r="D2106" s="12">
        <v>63.5</v>
      </c>
      <c r="E2106" s="12">
        <v>2</v>
      </c>
      <c r="F2106" s="12">
        <v>4</v>
      </c>
      <c r="G2106" s="12">
        <v>1</v>
      </c>
      <c r="H2106" s="12">
        <v>5</v>
      </c>
      <c r="I2106" s="12"/>
      <c r="J2106" s="12"/>
      <c r="K2106" s="12"/>
      <c r="L2106" s="12"/>
      <c r="M2106" s="12"/>
      <c r="N2106" s="12"/>
      <c r="O2106" s="12"/>
      <c r="P2106" s="12">
        <v>8.5747999999999998</v>
      </c>
      <c r="Q2106" s="12">
        <v>178</v>
      </c>
      <c r="R2106" s="12">
        <v>201601</v>
      </c>
      <c r="S2106" s="12">
        <v>146</v>
      </c>
      <c r="T2106" s="12" t="s">
        <v>50</v>
      </c>
      <c r="U2106" s="12" t="s">
        <v>6059</v>
      </c>
    </row>
    <row r="2107" spans="1:21">
      <c r="A2107" s="12">
        <v>68570</v>
      </c>
      <c r="B2107" s="12">
        <v>2</v>
      </c>
      <c r="C2107" s="12"/>
      <c r="D2107" s="12">
        <v>67</v>
      </c>
      <c r="E2107" s="12">
        <v>2</v>
      </c>
      <c r="F2107" s="12">
        <v>4</v>
      </c>
      <c r="G2107" s="12">
        <v>1</v>
      </c>
      <c r="H2107" s="12">
        <v>5</v>
      </c>
      <c r="I2107" s="12"/>
      <c r="J2107" s="12"/>
      <c r="K2107" s="12"/>
      <c r="L2107" s="12"/>
      <c r="M2107" s="12"/>
      <c r="N2107" s="12"/>
      <c r="O2107" s="12"/>
      <c r="P2107" s="12">
        <v>8.5747999999999998</v>
      </c>
      <c r="Q2107" s="12">
        <v>178</v>
      </c>
      <c r="R2107" s="12">
        <v>201601</v>
      </c>
      <c r="S2107" s="12">
        <v>146</v>
      </c>
      <c r="T2107" s="12" t="s">
        <v>50</v>
      </c>
      <c r="U2107" s="12" t="s">
        <v>6060</v>
      </c>
    </row>
    <row r="2108" spans="1:21">
      <c r="A2108" s="12">
        <v>68570</v>
      </c>
      <c r="B2108" s="12">
        <v>2</v>
      </c>
      <c r="C2108" s="12"/>
      <c r="D2108" s="12">
        <v>64</v>
      </c>
      <c r="E2108" s="12">
        <v>2</v>
      </c>
      <c r="F2108" s="12">
        <v>4</v>
      </c>
      <c r="G2108" s="12">
        <v>1</v>
      </c>
      <c r="H2108" s="12">
        <v>6</v>
      </c>
      <c r="I2108" s="12"/>
      <c r="J2108" s="12"/>
      <c r="K2108" s="12"/>
      <c r="L2108" s="12"/>
      <c r="M2108" s="12"/>
      <c r="N2108" s="12"/>
      <c r="O2108" s="12"/>
      <c r="P2108" s="12">
        <v>8.5747999999999998</v>
      </c>
      <c r="Q2108" s="12">
        <v>178</v>
      </c>
      <c r="R2108" s="12">
        <v>201601</v>
      </c>
      <c r="S2108" s="12">
        <v>146</v>
      </c>
      <c r="T2108" s="12" t="s">
        <v>50</v>
      </c>
      <c r="U2108" s="12" t="s">
        <v>6061</v>
      </c>
    </row>
    <row r="2109" spans="1:21">
      <c r="A2109" s="12">
        <v>68570</v>
      </c>
      <c r="B2109" s="12">
        <v>2</v>
      </c>
      <c r="C2109" s="12"/>
      <c r="D2109" s="12">
        <v>59</v>
      </c>
      <c r="E2109" s="12">
        <v>2</v>
      </c>
      <c r="F2109" s="12">
        <v>4</v>
      </c>
      <c r="G2109" s="12">
        <v>1</v>
      </c>
      <c r="H2109" s="12">
        <v>6</v>
      </c>
      <c r="I2109" s="12"/>
      <c r="J2109" s="12"/>
      <c r="K2109" s="12"/>
      <c r="L2109" s="12"/>
      <c r="M2109" s="12"/>
      <c r="N2109" s="12"/>
      <c r="O2109" s="12"/>
      <c r="P2109" s="12">
        <v>8.5747999999999998</v>
      </c>
      <c r="Q2109" s="12">
        <v>178</v>
      </c>
      <c r="R2109" s="12">
        <v>201601</v>
      </c>
      <c r="S2109" s="12">
        <v>146</v>
      </c>
      <c r="T2109" s="12" t="s">
        <v>50</v>
      </c>
      <c r="U2109" s="12" t="s">
        <v>6062</v>
      </c>
    </row>
    <row r="2110" spans="1:21">
      <c r="A2110" s="12">
        <v>68570</v>
      </c>
      <c r="B2110" s="12">
        <v>2</v>
      </c>
      <c r="C2110" s="12"/>
      <c r="D2110" s="12">
        <v>61.5</v>
      </c>
      <c r="E2110" s="12">
        <v>2</v>
      </c>
      <c r="F2110" s="12">
        <v>4</v>
      </c>
      <c r="G2110" s="12">
        <v>1</v>
      </c>
      <c r="H2110" s="12">
        <v>6</v>
      </c>
      <c r="I2110" s="12"/>
      <c r="J2110" s="12"/>
      <c r="K2110" s="12"/>
      <c r="L2110" s="12"/>
      <c r="M2110" s="12"/>
      <c r="N2110" s="12"/>
      <c r="O2110" s="12"/>
      <c r="P2110" s="12">
        <v>8.5747999999999998</v>
      </c>
      <c r="Q2110" s="12">
        <v>178</v>
      </c>
      <c r="R2110" s="12">
        <v>201601</v>
      </c>
      <c r="S2110" s="12">
        <v>146</v>
      </c>
      <c r="T2110" s="12" t="s">
        <v>50</v>
      </c>
      <c r="U2110" s="12" t="s">
        <v>6063</v>
      </c>
    </row>
    <row r="2111" spans="1:21">
      <c r="A2111" s="12">
        <v>68570</v>
      </c>
      <c r="B2111" s="12">
        <v>2</v>
      </c>
      <c r="C2111" s="12"/>
      <c r="D2111" s="12">
        <v>66.5</v>
      </c>
      <c r="E2111" s="12">
        <v>2</v>
      </c>
      <c r="F2111" s="12">
        <v>4</v>
      </c>
      <c r="G2111" s="12">
        <v>1</v>
      </c>
      <c r="H2111" s="12">
        <v>6</v>
      </c>
      <c r="I2111" s="12"/>
      <c r="J2111" s="12"/>
      <c r="K2111" s="12"/>
      <c r="L2111" s="12"/>
      <c r="M2111" s="12"/>
      <c r="N2111" s="12"/>
      <c r="O2111" s="12"/>
      <c r="P2111" s="12">
        <v>8.5747999999999998</v>
      </c>
      <c r="Q2111" s="12">
        <v>178</v>
      </c>
      <c r="R2111" s="12">
        <v>201601</v>
      </c>
      <c r="S2111" s="12">
        <v>146</v>
      </c>
      <c r="T2111" s="12" t="s">
        <v>50</v>
      </c>
      <c r="U2111" s="12" t="s">
        <v>6064</v>
      </c>
    </row>
    <row r="2112" spans="1:21">
      <c r="A2112" s="12">
        <v>68570</v>
      </c>
      <c r="B2112" s="12">
        <v>2</v>
      </c>
      <c r="C2112" s="12"/>
      <c r="D2112" s="12">
        <v>61.5</v>
      </c>
      <c r="E2112" s="12">
        <v>2</v>
      </c>
      <c r="F2112" s="12">
        <v>4</v>
      </c>
      <c r="G2112" s="12">
        <v>1</v>
      </c>
      <c r="H2112" s="12">
        <v>6</v>
      </c>
      <c r="I2112" s="12"/>
      <c r="J2112" s="12"/>
      <c r="K2112" s="12"/>
      <c r="L2112" s="12"/>
      <c r="M2112" s="12"/>
      <c r="N2112" s="12"/>
      <c r="O2112" s="12"/>
      <c r="P2112" s="12">
        <v>8.5747999999999998</v>
      </c>
      <c r="Q2112" s="12">
        <v>178</v>
      </c>
      <c r="R2112" s="12">
        <v>201601</v>
      </c>
      <c r="S2112" s="12">
        <v>146</v>
      </c>
      <c r="T2112" s="12" t="s">
        <v>50</v>
      </c>
      <c r="U2112" s="12" t="s">
        <v>6065</v>
      </c>
    </row>
    <row r="2113" spans="1:21">
      <c r="A2113" s="12">
        <v>68570</v>
      </c>
      <c r="B2113" s="12">
        <v>2</v>
      </c>
      <c r="C2113" s="12"/>
      <c r="D2113" s="12">
        <v>67</v>
      </c>
      <c r="E2113" s="12">
        <v>2</v>
      </c>
      <c r="F2113" s="12">
        <v>4</v>
      </c>
      <c r="G2113" s="12">
        <v>1</v>
      </c>
      <c r="H2113" s="12">
        <v>6</v>
      </c>
      <c r="I2113" s="12"/>
      <c r="J2113" s="12"/>
      <c r="K2113" s="12"/>
      <c r="L2113" s="12"/>
      <c r="M2113" s="12"/>
      <c r="N2113" s="12"/>
      <c r="O2113" s="12"/>
      <c r="P2113" s="12">
        <v>8.5747999999999998</v>
      </c>
      <c r="Q2113" s="12">
        <v>178</v>
      </c>
      <c r="R2113" s="12">
        <v>201601</v>
      </c>
      <c r="S2113" s="12">
        <v>146</v>
      </c>
      <c r="T2113" s="12" t="s">
        <v>50</v>
      </c>
      <c r="U2113" s="12" t="s">
        <v>6066</v>
      </c>
    </row>
    <row r="2114" spans="1:21">
      <c r="A2114" s="12">
        <v>68570</v>
      </c>
      <c r="B2114" s="12">
        <v>2</v>
      </c>
      <c r="C2114" s="12"/>
      <c r="D2114" s="12">
        <v>63</v>
      </c>
      <c r="E2114" s="12">
        <v>2</v>
      </c>
      <c r="F2114" s="12">
        <v>4</v>
      </c>
      <c r="G2114" s="12">
        <v>1</v>
      </c>
      <c r="H2114" s="12">
        <v>6</v>
      </c>
      <c r="I2114" s="12"/>
      <c r="J2114" s="12"/>
      <c r="K2114" s="12"/>
      <c r="L2114" s="12"/>
      <c r="M2114" s="12"/>
      <c r="N2114" s="12"/>
      <c r="O2114" s="12"/>
      <c r="P2114" s="12">
        <v>8.5747999999999998</v>
      </c>
      <c r="Q2114" s="12">
        <v>178</v>
      </c>
      <c r="R2114" s="12">
        <v>201601</v>
      </c>
      <c r="S2114" s="12">
        <v>146</v>
      </c>
      <c r="T2114" s="12" t="s">
        <v>50</v>
      </c>
      <c r="U2114" s="12" t="s">
        <v>6067</v>
      </c>
    </row>
    <row r="2115" spans="1:21">
      <c r="A2115" s="12">
        <v>68570</v>
      </c>
      <c r="B2115" s="12">
        <v>2</v>
      </c>
      <c r="C2115" s="12"/>
      <c r="D2115" s="12">
        <v>56.5</v>
      </c>
      <c r="E2115" s="12">
        <v>2</v>
      </c>
      <c r="F2115" s="12">
        <v>4</v>
      </c>
      <c r="G2115" s="12">
        <v>1</v>
      </c>
      <c r="H2115" s="12">
        <v>6</v>
      </c>
      <c r="I2115" s="12"/>
      <c r="J2115" s="12"/>
      <c r="K2115" s="12"/>
      <c r="L2115" s="12"/>
      <c r="M2115" s="12"/>
      <c r="N2115" s="12"/>
      <c r="O2115" s="12"/>
      <c r="P2115" s="12">
        <v>8.5747999999999998</v>
      </c>
      <c r="Q2115" s="12">
        <v>178</v>
      </c>
      <c r="R2115" s="12">
        <v>201601</v>
      </c>
      <c r="S2115" s="12">
        <v>146</v>
      </c>
      <c r="T2115" s="12" t="s">
        <v>50</v>
      </c>
      <c r="U2115" s="12" t="s">
        <v>6068</v>
      </c>
    </row>
    <row r="2116" spans="1:21">
      <c r="A2116" s="12">
        <v>68570</v>
      </c>
      <c r="B2116" s="12">
        <v>2</v>
      </c>
      <c r="C2116" s="12"/>
      <c r="D2116" s="12">
        <v>76.5</v>
      </c>
      <c r="E2116" s="12">
        <v>2</v>
      </c>
      <c r="F2116" s="12">
        <v>4</v>
      </c>
      <c r="G2116" s="12">
        <v>1</v>
      </c>
      <c r="H2116" s="12">
        <v>6</v>
      </c>
      <c r="I2116" s="12"/>
      <c r="J2116" s="12"/>
      <c r="K2116" s="12"/>
      <c r="L2116" s="12"/>
      <c r="M2116" s="12"/>
      <c r="N2116" s="12"/>
      <c r="O2116" s="12"/>
      <c r="P2116" s="12">
        <v>8.5747999999999998</v>
      </c>
      <c r="Q2116" s="12">
        <v>178</v>
      </c>
      <c r="R2116" s="12">
        <v>201601</v>
      </c>
      <c r="S2116" s="12">
        <v>146</v>
      </c>
      <c r="T2116" s="12" t="s">
        <v>50</v>
      </c>
      <c r="U2116" s="12" t="s">
        <v>6069</v>
      </c>
    </row>
    <row r="2117" spans="1:21">
      <c r="A2117" s="12">
        <v>68570</v>
      </c>
      <c r="B2117" s="12">
        <v>2</v>
      </c>
      <c r="C2117" s="12"/>
      <c r="D2117" s="12">
        <v>66.5</v>
      </c>
      <c r="E2117" s="12">
        <v>2</v>
      </c>
      <c r="F2117" s="12">
        <v>4</v>
      </c>
      <c r="G2117" s="12">
        <v>1</v>
      </c>
      <c r="H2117" s="12">
        <v>6</v>
      </c>
      <c r="I2117" s="12"/>
      <c r="J2117" s="12"/>
      <c r="K2117" s="12"/>
      <c r="L2117" s="12"/>
      <c r="M2117" s="12"/>
      <c r="N2117" s="12"/>
      <c r="O2117" s="12"/>
      <c r="P2117" s="12">
        <v>8.5747999999999998</v>
      </c>
      <c r="Q2117" s="12">
        <v>178</v>
      </c>
      <c r="R2117" s="12">
        <v>201601</v>
      </c>
      <c r="S2117" s="12">
        <v>146</v>
      </c>
      <c r="T2117" s="12" t="s">
        <v>50</v>
      </c>
      <c r="U2117" s="12" t="s">
        <v>6070</v>
      </c>
    </row>
    <row r="2118" spans="1:21">
      <c r="A2118" s="12">
        <v>68570</v>
      </c>
      <c r="B2118" s="12">
        <v>2</v>
      </c>
      <c r="C2118" s="12"/>
      <c r="D2118" s="12">
        <v>69</v>
      </c>
      <c r="E2118" s="12">
        <v>2</v>
      </c>
      <c r="F2118" s="12">
        <v>4</v>
      </c>
      <c r="G2118" s="12">
        <v>1</v>
      </c>
      <c r="H2118" s="12">
        <v>6</v>
      </c>
      <c r="I2118" s="12"/>
      <c r="J2118" s="12"/>
      <c r="K2118" s="12"/>
      <c r="L2118" s="12"/>
      <c r="M2118" s="12"/>
      <c r="N2118" s="12"/>
      <c r="O2118" s="12"/>
      <c r="P2118" s="12">
        <v>8.5747999999999998</v>
      </c>
      <c r="Q2118" s="12">
        <v>178</v>
      </c>
      <c r="R2118" s="12">
        <v>201601</v>
      </c>
      <c r="S2118" s="12">
        <v>146</v>
      </c>
      <c r="T2118" s="12" t="s">
        <v>50</v>
      </c>
      <c r="U2118" s="12" t="s">
        <v>6071</v>
      </c>
    </row>
    <row r="2119" spans="1:21">
      <c r="A2119" s="12">
        <v>68570</v>
      </c>
      <c r="B2119" s="12">
        <v>2</v>
      </c>
      <c r="C2119" s="12"/>
      <c r="D2119" s="12">
        <v>73</v>
      </c>
      <c r="E2119" s="12">
        <v>2</v>
      </c>
      <c r="F2119" s="12">
        <v>4</v>
      </c>
      <c r="G2119" s="12">
        <v>1</v>
      </c>
      <c r="H2119" s="12">
        <v>6</v>
      </c>
      <c r="I2119" s="12"/>
      <c r="J2119" s="12"/>
      <c r="K2119" s="12"/>
      <c r="L2119" s="12"/>
      <c r="M2119" s="12"/>
      <c r="N2119" s="12"/>
      <c r="O2119" s="12"/>
      <c r="P2119" s="12">
        <v>8.5747999999999998</v>
      </c>
      <c r="Q2119" s="12">
        <v>178</v>
      </c>
      <c r="R2119" s="12">
        <v>201601</v>
      </c>
      <c r="S2119" s="12">
        <v>146</v>
      </c>
      <c r="T2119" s="12" t="s">
        <v>50</v>
      </c>
      <c r="U2119" s="12" t="s">
        <v>6072</v>
      </c>
    </row>
    <row r="2120" spans="1:21">
      <c r="A2120" s="12">
        <v>68570</v>
      </c>
      <c r="B2120" s="12">
        <v>2</v>
      </c>
      <c r="C2120" s="12"/>
      <c r="D2120" s="12">
        <v>67</v>
      </c>
      <c r="E2120" s="12">
        <v>2</v>
      </c>
      <c r="F2120" s="12">
        <v>4</v>
      </c>
      <c r="G2120" s="12">
        <v>1</v>
      </c>
      <c r="H2120" s="12">
        <v>6</v>
      </c>
      <c r="I2120" s="12"/>
      <c r="J2120" s="12"/>
      <c r="K2120" s="12"/>
      <c r="L2120" s="12"/>
      <c r="M2120" s="12"/>
      <c r="N2120" s="12"/>
      <c r="O2120" s="12"/>
      <c r="P2120" s="12">
        <v>8.5747999999999998</v>
      </c>
      <c r="Q2120" s="12">
        <v>178</v>
      </c>
      <c r="R2120" s="12">
        <v>201601</v>
      </c>
      <c r="S2120" s="12">
        <v>146</v>
      </c>
      <c r="T2120" s="12" t="s">
        <v>50</v>
      </c>
      <c r="U2120" s="12" t="s">
        <v>6073</v>
      </c>
    </row>
    <row r="2121" spans="1:21">
      <c r="A2121" s="12">
        <v>68570</v>
      </c>
      <c r="B2121" s="12">
        <v>2</v>
      </c>
      <c r="C2121" s="12"/>
      <c r="D2121" s="12">
        <v>62.5</v>
      </c>
      <c r="E2121" s="12">
        <v>2</v>
      </c>
      <c r="F2121" s="12">
        <v>4</v>
      </c>
      <c r="G2121" s="12">
        <v>1</v>
      </c>
      <c r="H2121" s="12">
        <v>6</v>
      </c>
      <c r="I2121" s="12"/>
      <c r="J2121" s="12"/>
      <c r="K2121" s="12"/>
      <c r="L2121" s="12"/>
      <c r="M2121" s="12"/>
      <c r="N2121" s="12"/>
      <c r="O2121" s="12"/>
      <c r="P2121" s="12">
        <v>8.5747999999999998</v>
      </c>
      <c r="Q2121" s="12">
        <v>178</v>
      </c>
      <c r="R2121" s="12">
        <v>201601</v>
      </c>
      <c r="S2121" s="12">
        <v>146</v>
      </c>
      <c r="T2121" s="12" t="s">
        <v>50</v>
      </c>
      <c r="U2121" s="12" t="s">
        <v>6074</v>
      </c>
    </row>
    <row r="2122" spans="1:21">
      <c r="A2122" s="12">
        <v>68570</v>
      </c>
      <c r="B2122" s="12">
        <v>2</v>
      </c>
      <c r="C2122" s="12"/>
      <c r="D2122" s="12">
        <v>70.5</v>
      </c>
      <c r="E2122" s="12">
        <v>2</v>
      </c>
      <c r="F2122" s="12">
        <v>4</v>
      </c>
      <c r="G2122" s="12">
        <v>1</v>
      </c>
      <c r="H2122" s="12">
        <v>6</v>
      </c>
      <c r="I2122" s="12"/>
      <c r="J2122" s="12"/>
      <c r="K2122" s="12"/>
      <c r="L2122" s="12"/>
      <c r="M2122" s="12"/>
      <c r="N2122" s="12"/>
      <c r="O2122" s="12"/>
      <c r="P2122" s="12">
        <v>8.5747999999999998</v>
      </c>
      <c r="Q2122" s="12">
        <v>178</v>
      </c>
      <c r="R2122" s="12">
        <v>201601</v>
      </c>
      <c r="S2122" s="12">
        <v>146</v>
      </c>
      <c r="T2122" s="12" t="s">
        <v>50</v>
      </c>
      <c r="U2122" s="12" t="s">
        <v>6075</v>
      </c>
    </row>
    <row r="2123" spans="1:21">
      <c r="A2123" s="12">
        <v>68570</v>
      </c>
      <c r="B2123" s="12">
        <v>2</v>
      </c>
      <c r="C2123" s="12"/>
      <c r="D2123" s="12">
        <v>63</v>
      </c>
      <c r="E2123" s="12">
        <v>2</v>
      </c>
      <c r="F2123" s="12">
        <v>4</v>
      </c>
      <c r="G2123" s="12">
        <v>1</v>
      </c>
      <c r="H2123" s="12">
        <v>6</v>
      </c>
      <c r="I2123" s="12"/>
      <c r="J2123" s="12"/>
      <c r="K2123" s="12"/>
      <c r="L2123" s="12"/>
      <c r="M2123" s="12"/>
      <c r="N2123" s="12"/>
      <c r="O2123" s="12"/>
      <c r="P2123" s="12">
        <v>8.5747999999999998</v>
      </c>
      <c r="Q2123" s="12">
        <v>178</v>
      </c>
      <c r="R2123" s="12">
        <v>201601</v>
      </c>
      <c r="S2123" s="12">
        <v>146</v>
      </c>
      <c r="T2123" s="12" t="s">
        <v>50</v>
      </c>
      <c r="U2123" s="12" t="s">
        <v>6076</v>
      </c>
    </row>
    <row r="2124" spans="1:21">
      <c r="A2124" s="12">
        <v>68570</v>
      </c>
      <c r="B2124" s="12">
        <v>2</v>
      </c>
      <c r="C2124" s="12"/>
      <c r="D2124" s="12">
        <v>67</v>
      </c>
      <c r="E2124" s="12">
        <v>2</v>
      </c>
      <c r="F2124" s="12">
        <v>4</v>
      </c>
      <c r="G2124" s="12">
        <v>1</v>
      </c>
      <c r="H2124" s="12">
        <v>6</v>
      </c>
      <c r="I2124" s="12"/>
      <c r="J2124" s="12"/>
      <c r="K2124" s="12"/>
      <c r="L2124" s="12"/>
      <c r="M2124" s="12"/>
      <c r="N2124" s="12"/>
      <c r="O2124" s="12"/>
      <c r="P2124" s="12">
        <v>8.5747999999999998</v>
      </c>
      <c r="Q2124" s="12">
        <v>178</v>
      </c>
      <c r="R2124" s="12">
        <v>201601</v>
      </c>
      <c r="S2124" s="12">
        <v>146</v>
      </c>
      <c r="T2124" s="12" t="s">
        <v>50</v>
      </c>
      <c r="U2124" s="12" t="s">
        <v>6077</v>
      </c>
    </row>
    <row r="2125" spans="1:21">
      <c r="A2125" s="12">
        <v>68570</v>
      </c>
      <c r="B2125" s="12">
        <v>2</v>
      </c>
      <c r="C2125" s="12"/>
      <c r="D2125" s="12">
        <v>71</v>
      </c>
      <c r="E2125" s="12">
        <v>2</v>
      </c>
      <c r="F2125" s="12">
        <v>4</v>
      </c>
      <c r="G2125" s="12">
        <v>1</v>
      </c>
      <c r="H2125" s="12">
        <v>6</v>
      </c>
      <c r="I2125" s="12"/>
      <c r="J2125" s="12"/>
      <c r="K2125" s="12"/>
      <c r="L2125" s="12"/>
      <c r="M2125" s="12"/>
      <c r="N2125" s="12"/>
      <c r="O2125" s="12"/>
      <c r="P2125" s="12">
        <v>8.5747999999999998</v>
      </c>
      <c r="Q2125" s="12">
        <v>178</v>
      </c>
      <c r="R2125" s="12">
        <v>201601</v>
      </c>
      <c r="S2125" s="12">
        <v>146</v>
      </c>
      <c r="T2125" s="12" t="s">
        <v>50</v>
      </c>
      <c r="U2125" s="12" t="s">
        <v>6078</v>
      </c>
    </row>
    <row r="2126" spans="1:21">
      <c r="A2126" s="12">
        <v>68570</v>
      </c>
      <c r="B2126" s="12">
        <v>1</v>
      </c>
      <c r="C2126" s="12"/>
      <c r="D2126" s="12">
        <v>119</v>
      </c>
      <c r="E2126" s="12">
        <v>0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>
        <v>5.7219800000000003</v>
      </c>
      <c r="Q2126" s="12">
        <v>178</v>
      </c>
      <c r="R2126" s="12">
        <v>201601</v>
      </c>
      <c r="S2126" s="12">
        <v>147</v>
      </c>
      <c r="T2126" s="12" t="s">
        <v>48</v>
      </c>
      <c r="U2126" s="12" t="s">
        <v>6079</v>
      </c>
    </row>
    <row r="2127" spans="1:21">
      <c r="A2127" s="12">
        <v>68570</v>
      </c>
      <c r="B2127" s="12">
        <v>1</v>
      </c>
      <c r="C2127" s="12"/>
      <c r="D2127" s="12">
        <v>78</v>
      </c>
      <c r="E2127" s="12">
        <v>1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>
        <v>5.7219800000000003</v>
      </c>
      <c r="Q2127" s="12">
        <v>178</v>
      </c>
      <c r="R2127" s="12">
        <v>201601</v>
      </c>
      <c r="S2127" s="12">
        <v>147</v>
      </c>
      <c r="T2127" s="12" t="s">
        <v>48</v>
      </c>
      <c r="U2127" s="12" t="s">
        <v>6080</v>
      </c>
    </row>
    <row r="2128" spans="1:21">
      <c r="A2128" s="12">
        <v>68570</v>
      </c>
      <c r="B2128" s="12">
        <v>1</v>
      </c>
      <c r="C2128" s="12"/>
      <c r="D2128" s="12">
        <v>138.5</v>
      </c>
      <c r="E2128" s="12">
        <v>1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>
        <v>5.7219800000000003</v>
      </c>
      <c r="Q2128" s="12">
        <v>178</v>
      </c>
      <c r="R2128" s="12">
        <v>201601</v>
      </c>
      <c r="S2128" s="12">
        <v>147</v>
      </c>
      <c r="T2128" s="12" t="s">
        <v>48</v>
      </c>
      <c r="U2128" s="12" t="s">
        <v>6081</v>
      </c>
    </row>
    <row r="2129" spans="1:21">
      <c r="A2129" s="12">
        <v>68570</v>
      </c>
      <c r="B2129" s="12">
        <v>1</v>
      </c>
      <c r="C2129" s="12"/>
      <c r="D2129" s="12">
        <v>68</v>
      </c>
      <c r="E2129" s="12">
        <v>1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>
        <v>5.7219800000000003</v>
      </c>
      <c r="Q2129" s="12">
        <v>178</v>
      </c>
      <c r="R2129" s="12">
        <v>201601</v>
      </c>
      <c r="S2129" s="12">
        <v>147</v>
      </c>
      <c r="T2129" s="12" t="s">
        <v>48</v>
      </c>
      <c r="U2129" s="12" t="s">
        <v>6082</v>
      </c>
    </row>
    <row r="2130" spans="1:21">
      <c r="A2130" s="12">
        <v>68570</v>
      </c>
      <c r="B2130" s="12">
        <v>1</v>
      </c>
      <c r="C2130" s="12"/>
      <c r="D2130" s="12">
        <v>64</v>
      </c>
      <c r="E2130" s="12">
        <v>3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>
        <v>5.7219800000000003</v>
      </c>
      <c r="Q2130" s="12">
        <v>178</v>
      </c>
      <c r="R2130" s="12">
        <v>201601</v>
      </c>
      <c r="S2130" s="12">
        <v>147</v>
      </c>
      <c r="T2130" s="12" t="s">
        <v>48</v>
      </c>
      <c r="U2130" s="12" t="s">
        <v>6083</v>
      </c>
    </row>
    <row r="2131" spans="1:21">
      <c r="A2131" s="12">
        <v>68570</v>
      </c>
      <c r="B2131" s="12">
        <v>1</v>
      </c>
      <c r="C2131" s="12"/>
      <c r="D2131" s="12">
        <v>28</v>
      </c>
      <c r="E2131" s="12">
        <v>2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>
        <v>5.7219800000000003</v>
      </c>
      <c r="Q2131" s="12">
        <v>178</v>
      </c>
      <c r="R2131" s="12">
        <v>201601</v>
      </c>
      <c r="S2131" s="12">
        <v>147</v>
      </c>
      <c r="T2131" s="12" t="s">
        <v>48</v>
      </c>
      <c r="U2131" s="12" t="s">
        <v>6084</v>
      </c>
    </row>
    <row r="2132" spans="1:21">
      <c r="A2132" s="12">
        <v>68570</v>
      </c>
      <c r="B2132" s="12">
        <v>1</v>
      </c>
      <c r="C2132" s="12"/>
      <c r="D2132" s="12">
        <v>120</v>
      </c>
      <c r="E2132" s="12">
        <v>1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>
        <v>5.7219800000000003</v>
      </c>
      <c r="Q2132" s="12">
        <v>178</v>
      </c>
      <c r="R2132" s="12">
        <v>201601</v>
      </c>
      <c r="S2132" s="12">
        <v>147</v>
      </c>
      <c r="T2132" s="12" t="s">
        <v>48</v>
      </c>
      <c r="U2132" s="12" t="s">
        <v>6085</v>
      </c>
    </row>
    <row r="2133" spans="1:21">
      <c r="A2133" s="12">
        <v>68570</v>
      </c>
      <c r="B2133" s="12">
        <v>1</v>
      </c>
      <c r="C2133" s="12"/>
      <c r="D2133" s="12">
        <v>108</v>
      </c>
      <c r="E2133" s="12">
        <v>3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>
        <v>5.7219800000000003</v>
      </c>
      <c r="Q2133" s="12">
        <v>178</v>
      </c>
      <c r="R2133" s="12">
        <v>201601</v>
      </c>
      <c r="S2133" s="12">
        <v>147</v>
      </c>
      <c r="T2133" s="12" t="s">
        <v>48</v>
      </c>
      <c r="U2133" s="12" t="s">
        <v>6086</v>
      </c>
    </row>
    <row r="2134" spans="1:21">
      <c r="A2134" s="12">
        <v>68570</v>
      </c>
      <c r="B2134" s="12">
        <v>1</v>
      </c>
      <c r="C2134" s="12"/>
      <c r="D2134" s="12">
        <v>117</v>
      </c>
      <c r="E2134" s="12">
        <v>3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>
        <v>5.7219800000000003</v>
      </c>
      <c r="Q2134" s="12">
        <v>178</v>
      </c>
      <c r="R2134" s="12">
        <v>201601</v>
      </c>
      <c r="S2134" s="12">
        <v>147</v>
      </c>
      <c r="T2134" s="12" t="s">
        <v>48</v>
      </c>
      <c r="U2134" s="12" t="s">
        <v>6087</v>
      </c>
    </row>
    <row r="2135" spans="1:21">
      <c r="A2135" s="12">
        <v>68570</v>
      </c>
      <c r="B2135" s="12">
        <v>1</v>
      </c>
      <c r="C2135" s="12"/>
      <c r="D2135" s="12">
        <v>99</v>
      </c>
      <c r="E2135" s="12">
        <v>3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>
        <v>5.7219800000000003</v>
      </c>
      <c r="Q2135" s="12">
        <v>178</v>
      </c>
      <c r="R2135" s="12">
        <v>201601</v>
      </c>
      <c r="S2135" s="12">
        <v>147</v>
      </c>
      <c r="T2135" s="12" t="s">
        <v>48</v>
      </c>
      <c r="U2135" s="12" t="s">
        <v>6088</v>
      </c>
    </row>
    <row r="2136" spans="1:21">
      <c r="A2136" s="12">
        <v>68570</v>
      </c>
      <c r="B2136" s="12">
        <v>1</v>
      </c>
      <c r="C2136" s="12"/>
      <c r="D2136" s="12">
        <v>77</v>
      </c>
      <c r="E2136" s="12">
        <v>2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>
        <v>5.7219800000000003</v>
      </c>
      <c r="Q2136" s="12">
        <v>178</v>
      </c>
      <c r="R2136" s="12">
        <v>201601</v>
      </c>
      <c r="S2136" s="12">
        <v>147</v>
      </c>
      <c r="T2136" s="12" t="s">
        <v>48</v>
      </c>
      <c r="U2136" s="12" t="s">
        <v>6089</v>
      </c>
    </row>
    <row r="2137" spans="1:21">
      <c r="A2137" s="12">
        <v>68570</v>
      </c>
      <c r="B2137" s="12">
        <v>1</v>
      </c>
      <c r="C2137" s="12"/>
      <c r="D2137" s="12">
        <v>101</v>
      </c>
      <c r="E2137" s="12">
        <v>2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>
        <v>5.7219800000000003</v>
      </c>
      <c r="Q2137" s="12">
        <v>178</v>
      </c>
      <c r="R2137" s="12">
        <v>201601</v>
      </c>
      <c r="S2137" s="12">
        <v>147</v>
      </c>
      <c r="T2137" s="12" t="s">
        <v>48</v>
      </c>
      <c r="U2137" s="12" t="s">
        <v>6090</v>
      </c>
    </row>
    <row r="2138" spans="1:21">
      <c r="A2138" s="12">
        <v>68570</v>
      </c>
      <c r="B2138" s="12">
        <v>1</v>
      </c>
      <c r="C2138" s="12"/>
      <c r="D2138" s="12">
        <v>69.5</v>
      </c>
      <c r="E2138" s="12">
        <v>2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>
        <v>5.7219800000000003</v>
      </c>
      <c r="Q2138" s="12">
        <v>178</v>
      </c>
      <c r="R2138" s="12">
        <v>201601</v>
      </c>
      <c r="S2138" s="12">
        <v>147</v>
      </c>
      <c r="T2138" s="12" t="s">
        <v>48</v>
      </c>
      <c r="U2138" s="12" t="s">
        <v>6091</v>
      </c>
    </row>
    <row r="2139" spans="1:21">
      <c r="A2139" s="12">
        <v>68570</v>
      </c>
      <c r="B2139" s="12">
        <v>1</v>
      </c>
      <c r="C2139" s="12"/>
      <c r="D2139" s="12">
        <v>97.5</v>
      </c>
      <c r="E2139" s="12">
        <v>2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>
        <v>5.7219800000000003</v>
      </c>
      <c r="Q2139" s="12">
        <v>178</v>
      </c>
      <c r="R2139" s="12">
        <v>201601</v>
      </c>
      <c r="S2139" s="12">
        <v>147</v>
      </c>
      <c r="T2139" s="12" t="s">
        <v>48</v>
      </c>
      <c r="U2139" s="12" t="s">
        <v>6092</v>
      </c>
    </row>
    <row r="2140" spans="1:21">
      <c r="A2140" s="12">
        <v>68570</v>
      </c>
      <c r="B2140" s="12">
        <v>1</v>
      </c>
      <c r="C2140" s="12"/>
      <c r="D2140" s="12">
        <v>73</v>
      </c>
      <c r="E2140" s="12">
        <v>2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>
        <v>5.7219800000000003</v>
      </c>
      <c r="Q2140" s="12">
        <v>178</v>
      </c>
      <c r="R2140" s="12">
        <v>201601</v>
      </c>
      <c r="S2140" s="12">
        <v>147</v>
      </c>
      <c r="T2140" s="12" t="s">
        <v>48</v>
      </c>
      <c r="U2140" s="12" t="s">
        <v>6093</v>
      </c>
    </row>
    <row r="2141" spans="1:21">
      <c r="A2141" s="12">
        <v>68570</v>
      </c>
      <c r="B2141" s="12">
        <v>1</v>
      </c>
      <c r="C2141" s="12"/>
      <c r="D2141" s="12">
        <v>85</v>
      </c>
      <c r="E2141" s="12">
        <v>2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>
        <v>5.7219800000000003</v>
      </c>
      <c r="Q2141" s="12">
        <v>178</v>
      </c>
      <c r="R2141" s="12">
        <v>201601</v>
      </c>
      <c r="S2141" s="12">
        <v>147</v>
      </c>
      <c r="T2141" s="12" t="s">
        <v>48</v>
      </c>
      <c r="U2141" s="12" t="s">
        <v>6094</v>
      </c>
    </row>
    <row r="2142" spans="1:21">
      <c r="A2142" s="12">
        <v>68570</v>
      </c>
      <c r="B2142" s="12">
        <v>1</v>
      </c>
      <c r="C2142" s="12"/>
      <c r="D2142" s="12">
        <v>74.5</v>
      </c>
      <c r="E2142" s="12">
        <v>2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>
        <v>5.7219800000000003</v>
      </c>
      <c r="Q2142" s="12">
        <v>178</v>
      </c>
      <c r="R2142" s="12">
        <v>201601</v>
      </c>
      <c r="S2142" s="12">
        <v>147</v>
      </c>
      <c r="T2142" s="12" t="s">
        <v>48</v>
      </c>
      <c r="U2142" s="12" t="s">
        <v>6095</v>
      </c>
    </row>
    <row r="2143" spans="1:21">
      <c r="A2143" s="12">
        <v>68570</v>
      </c>
      <c r="B2143" s="12">
        <v>1</v>
      </c>
      <c r="C2143" s="12"/>
      <c r="D2143" s="12">
        <v>88.5</v>
      </c>
      <c r="E2143" s="12">
        <v>2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>
        <v>5.7219800000000003</v>
      </c>
      <c r="Q2143" s="12">
        <v>178</v>
      </c>
      <c r="R2143" s="12">
        <v>201601</v>
      </c>
      <c r="S2143" s="12">
        <v>147</v>
      </c>
      <c r="T2143" s="12" t="s">
        <v>48</v>
      </c>
      <c r="U2143" s="12" t="s">
        <v>6096</v>
      </c>
    </row>
    <row r="2144" spans="1:21">
      <c r="A2144" s="12">
        <v>68570</v>
      </c>
      <c r="B2144" s="12">
        <v>1</v>
      </c>
      <c r="C2144" s="12"/>
      <c r="D2144" s="12">
        <v>72</v>
      </c>
      <c r="E2144" s="12">
        <v>2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>
        <v>5.7219800000000003</v>
      </c>
      <c r="Q2144" s="12">
        <v>178</v>
      </c>
      <c r="R2144" s="12">
        <v>201601</v>
      </c>
      <c r="S2144" s="12">
        <v>147</v>
      </c>
      <c r="T2144" s="12" t="s">
        <v>48</v>
      </c>
      <c r="U2144" s="12" t="s">
        <v>6097</v>
      </c>
    </row>
    <row r="2145" spans="1:21">
      <c r="A2145" s="12">
        <v>68570</v>
      </c>
      <c r="B2145" s="12">
        <v>1</v>
      </c>
      <c r="C2145" s="12"/>
      <c r="D2145" s="12">
        <v>91.5</v>
      </c>
      <c r="E2145" s="12">
        <v>2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>
        <v>5.7219800000000003</v>
      </c>
      <c r="Q2145" s="12">
        <v>178</v>
      </c>
      <c r="R2145" s="12">
        <v>201601</v>
      </c>
      <c r="S2145" s="12">
        <v>147</v>
      </c>
      <c r="T2145" s="12" t="s">
        <v>48</v>
      </c>
      <c r="U2145" s="12" t="s">
        <v>6098</v>
      </c>
    </row>
    <row r="2146" spans="1:21">
      <c r="A2146" s="12">
        <v>68570</v>
      </c>
      <c r="B2146" s="12">
        <v>1</v>
      </c>
      <c r="C2146" s="12"/>
      <c r="D2146" s="12">
        <v>87.5</v>
      </c>
      <c r="E2146" s="12">
        <v>2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>
        <v>5.7219800000000003</v>
      </c>
      <c r="Q2146" s="12">
        <v>178</v>
      </c>
      <c r="R2146" s="12">
        <v>201601</v>
      </c>
      <c r="S2146" s="12">
        <v>147</v>
      </c>
      <c r="T2146" s="12" t="s">
        <v>48</v>
      </c>
      <c r="U2146" s="12" t="s">
        <v>6099</v>
      </c>
    </row>
    <row r="2147" spans="1:21">
      <c r="A2147" s="12">
        <v>68570</v>
      </c>
      <c r="B2147" s="12">
        <v>1</v>
      </c>
      <c r="C2147" s="12"/>
      <c r="D2147" s="12">
        <v>119.5</v>
      </c>
      <c r="E2147" s="12">
        <v>2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>
        <v>5.7219800000000003</v>
      </c>
      <c r="Q2147" s="12">
        <v>178</v>
      </c>
      <c r="R2147" s="12">
        <v>201601</v>
      </c>
      <c r="S2147" s="12">
        <v>147</v>
      </c>
      <c r="T2147" s="12" t="s">
        <v>48</v>
      </c>
      <c r="U2147" s="12" t="s">
        <v>6100</v>
      </c>
    </row>
    <row r="2148" spans="1:21">
      <c r="A2148" s="12">
        <v>68570</v>
      </c>
      <c r="B2148" s="12">
        <v>1</v>
      </c>
      <c r="C2148" s="12"/>
      <c r="D2148" s="12">
        <v>89</v>
      </c>
      <c r="E2148" s="12">
        <v>0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>
        <v>5.7219800000000003</v>
      </c>
      <c r="Q2148" s="12">
        <v>178</v>
      </c>
      <c r="R2148" s="12">
        <v>201601</v>
      </c>
      <c r="S2148" s="12">
        <v>147</v>
      </c>
      <c r="T2148" s="12" t="s">
        <v>48</v>
      </c>
      <c r="U2148" s="12" t="s">
        <v>6101</v>
      </c>
    </row>
    <row r="2149" spans="1:21">
      <c r="A2149" s="12">
        <v>68570</v>
      </c>
      <c r="B2149" s="12">
        <v>1</v>
      </c>
      <c r="C2149" s="12"/>
      <c r="D2149" s="12">
        <v>129.5</v>
      </c>
      <c r="E2149" s="12">
        <v>1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>
        <v>5.7219800000000003</v>
      </c>
      <c r="Q2149" s="12">
        <v>178</v>
      </c>
      <c r="R2149" s="12">
        <v>201601</v>
      </c>
      <c r="S2149" s="12">
        <v>147</v>
      </c>
      <c r="T2149" s="12" t="s">
        <v>48</v>
      </c>
      <c r="U2149" s="12" t="s">
        <v>6102</v>
      </c>
    </row>
    <row r="2150" spans="1:21">
      <c r="A2150" s="12">
        <v>68570</v>
      </c>
      <c r="B2150" s="12">
        <v>1</v>
      </c>
      <c r="C2150" s="12"/>
      <c r="D2150" s="12">
        <v>94</v>
      </c>
      <c r="E2150" s="12">
        <v>1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>
        <v>5.7219800000000003</v>
      </c>
      <c r="Q2150" s="12">
        <v>178</v>
      </c>
      <c r="R2150" s="12">
        <v>201601</v>
      </c>
      <c r="S2150" s="12">
        <v>147</v>
      </c>
      <c r="T2150" s="12" t="s">
        <v>48</v>
      </c>
      <c r="U2150" s="12" t="s">
        <v>6103</v>
      </c>
    </row>
    <row r="2151" spans="1:21">
      <c r="A2151" s="12">
        <v>68570</v>
      </c>
      <c r="B2151" s="12">
        <v>1</v>
      </c>
      <c r="C2151" s="12"/>
      <c r="D2151" s="12">
        <v>77</v>
      </c>
      <c r="E2151" s="12">
        <v>1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>
        <v>5.7219800000000003</v>
      </c>
      <c r="Q2151" s="12">
        <v>178</v>
      </c>
      <c r="R2151" s="12">
        <v>201601</v>
      </c>
      <c r="S2151" s="12">
        <v>147</v>
      </c>
      <c r="T2151" s="12" t="s">
        <v>48</v>
      </c>
      <c r="U2151" s="12" t="s">
        <v>6104</v>
      </c>
    </row>
    <row r="2152" spans="1:21">
      <c r="A2152" s="12">
        <v>68570</v>
      </c>
      <c r="B2152" s="12">
        <v>1</v>
      </c>
      <c r="C2152" s="12"/>
      <c r="D2152" s="12">
        <v>88</v>
      </c>
      <c r="E2152" s="12">
        <v>2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>
        <v>5.7219800000000003</v>
      </c>
      <c r="Q2152" s="12">
        <v>178</v>
      </c>
      <c r="R2152" s="12">
        <v>201601</v>
      </c>
      <c r="S2152" s="12">
        <v>147</v>
      </c>
      <c r="T2152" s="12" t="s">
        <v>48</v>
      </c>
      <c r="U2152" s="12" t="s">
        <v>6105</v>
      </c>
    </row>
    <row r="2153" spans="1:21">
      <c r="A2153" s="12">
        <v>68570</v>
      </c>
      <c r="B2153" s="12">
        <v>1</v>
      </c>
      <c r="C2153" s="12"/>
      <c r="D2153" s="12">
        <v>87</v>
      </c>
      <c r="E2153" s="12">
        <v>2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>
        <v>5.7219800000000003</v>
      </c>
      <c r="Q2153" s="12">
        <v>178</v>
      </c>
      <c r="R2153" s="12">
        <v>201601</v>
      </c>
      <c r="S2153" s="12">
        <v>147</v>
      </c>
      <c r="T2153" s="12" t="s">
        <v>48</v>
      </c>
      <c r="U2153" s="12" t="s">
        <v>6106</v>
      </c>
    </row>
    <row r="2154" spans="1:21">
      <c r="A2154" s="12">
        <v>68570</v>
      </c>
      <c r="B2154" s="12">
        <v>1</v>
      </c>
      <c r="C2154" s="12"/>
      <c r="D2154" s="12">
        <v>88</v>
      </c>
      <c r="E2154" s="12">
        <v>2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>
        <v>5.7219800000000003</v>
      </c>
      <c r="Q2154" s="12">
        <v>178</v>
      </c>
      <c r="R2154" s="12">
        <v>201601</v>
      </c>
      <c r="S2154" s="12">
        <v>147</v>
      </c>
      <c r="T2154" s="12" t="s">
        <v>48</v>
      </c>
      <c r="U2154" s="12" t="s">
        <v>6107</v>
      </c>
    </row>
    <row r="2155" spans="1:21">
      <c r="A2155" s="12">
        <v>68570</v>
      </c>
      <c r="B2155" s="12">
        <v>1</v>
      </c>
      <c r="C2155" s="12"/>
      <c r="D2155" s="12">
        <v>99.5</v>
      </c>
      <c r="E2155" s="12">
        <v>2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>
        <v>5.7219800000000003</v>
      </c>
      <c r="Q2155" s="12">
        <v>178</v>
      </c>
      <c r="R2155" s="12">
        <v>201601</v>
      </c>
      <c r="S2155" s="12">
        <v>147</v>
      </c>
      <c r="T2155" s="12" t="s">
        <v>48</v>
      </c>
      <c r="U2155" s="12" t="s">
        <v>6108</v>
      </c>
    </row>
    <row r="2156" spans="1:21">
      <c r="A2156" s="12">
        <v>68570</v>
      </c>
      <c r="B2156" s="12">
        <v>1</v>
      </c>
      <c r="C2156" s="12"/>
      <c r="D2156" s="12">
        <v>101</v>
      </c>
      <c r="E2156" s="12">
        <v>2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>
        <v>5.7219800000000003</v>
      </c>
      <c r="Q2156" s="12">
        <v>178</v>
      </c>
      <c r="R2156" s="12">
        <v>201601</v>
      </c>
      <c r="S2156" s="12">
        <v>147</v>
      </c>
      <c r="T2156" s="12" t="s">
        <v>48</v>
      </c>
      <c r="U2156" s="12" t="s">
        <v>6109</v>
      </c>
    </row>
    <row r="2157" spans="1:21">
      <c r="A2157" s="12">
        <v>68570</v>
      </c>
      <c r="B2157" s="12">
        <v>1</v>
      </c>
      <c r="C2157" s="12"/>
      <c r="D2157" s="12">
        <v>77</v>
      </c>
      <c r="E2157" s="12">
        <v>2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>
        <v>5.7219800000000003</v>
      </c>
      <c r="Q2157" s="12">
        <v>178</v>
      </c>
      <c r="R2157" s="12">
        <v>201601</v>
      </c>
      <c r="S2157" s="12">
        <v>147</v>
      </c>
      <c r="T2157" s="12" t="s">
        <v>48</v>
      </c>
      <c r="U2157" s="12" t="s">
        <v>6110</v>
      </c>
    </row>
    <row r="2158" spans="1:21">
      <c r="A2158" s="12">
        <v>68570</v>
      </c>
      <c r="B2158" s="12">
        <v>1</v>
      </c>
      <c r="C2158" s="12"/>
      <c r="D2158" s="12">
        <v>85</v>
      </c>
      <c r="E2158" s="12">
        <v>2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>
        <v>5.7219800000000003</v>
      </c>
      <c r="Q2158" s="12">
        <v>178</v>
      </c>
      <c r="R2158" s="12">
        <v>201601</v>
      </c>
      <c r="S2158" s="12">
        <v>147</v>
      </c>
      <c r="T2158" s="12" t="s">
        <v>48</v>
      </c>
      <c r="U2158" s="12" t="s">
        <v>6111</v>
      </c>
    </row>
    <row r="2159" spans="1:21">
      <c r="A2159" s="12">
        <v>68570</v>
      </c>
      <c r="B2159" s="12">
        <v>1</v>
      </c>
      <c r="C2159" s="12"/>
      <c r="D2159" s="12">
        <v>83.5</v>
      </c>
      <c r="E2159" s="12">
        <v>2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>
        <v>5.7219800000000003</v>
      </c>
      <c r="Q2159" s="12">
        <v>178</v>
      </c>
      <c r="R2159" s="12">
        <v>201601</v>
      </c>
      <c r="S2159" s="12">
        <v>147</v>
      </c>
      <c r="T2159" s="12" t="s">
        <v>48</v>
      </c>
      <c r="U2159" s="12" t="s">
        <v>6112</v>
      </c>
    </row>
    <row r="2160" spans="1:21">
      <c r="A2160" s="12">
        <v>68570</v>
      </c>
      <c r="B2160" s="12">
        <v>1</v>
      </c>
      <c r="C2160" s="12"/>
      <c r="D2160" s="12">
        <v>81</v>
      </c>
      <c r="E2160" s="12">
        <v>2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>
        <v>5.7219800000000003</v>
      </c>
      <c r="Q2160" s="12">
        <v>178</v>
      </c>
      <c r="R2160" s="12">
        <v>201601</v>
      </c>
      <c r="S2160" s="12">
        <v>147</v>
      </c>
      <c r="T2160" s="12" t="s">
        <v>48</v>
      </c>
      <c r="U2160" s="12" t="s">
        <v>6113</v>
      </c>
    </row>
    <row r="2161" spans="1:21">
      <c r="A2161" s="12">
        <v>68570</v>
      </c>
      <c r="B2161" s="12">
        <v>1</v>
      </c>
      <c r="C2161" s="12"/>
      <c r="D2161" s="12">
        <v>132</v>
      </c>
      <c r="E2161" s="12">
        <v>3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>
        <v>5.7219800000000003</v>
      </c>
      <c r="Q2161" s="12">
        <v>178</v>
      </c>
      <c r="R2161" s="12">
        <v>201601</v>
      </c>
      <c r="S2161" s="12">
        <v>147</v>
      </c>
      <c r="T2161" s="12" t="s">
        <v>48</v>
      </c>
      <c r="U2161" s="12" t="s">
        <v>6114</v>
      </c>
    </row>
    <row r="2162" spans="1:21">
      <c r="A2162" s="12">
        <v>68570</v>
      </c>
      <c r="B2162" s="12">
        <v>1</v>
      </c>
      <c r="C2162" s="12"/>
      <c r="D2162" s="12">
        <v>113</v>
      </c>
      <c r="E2162" s="12">
        <v>3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>
        <v>5.7219800000000003</v>
      </c>
      <c r="Q2162" s="12">
        <v>178</v>
      </c>
      <c r="R2162" s="12">
        <v>201601</v>
      </c>
      <c r="S2162" s="12">
        <v>147</v>
      </c>
      <c r="T2162" s="12" t="s">
        <v>48</v>
      </c>
      <c r="U2162" s="12" t="s">
        <v>6115</v>
      </c>
    </row>
    <row r="2163" spans="1:21">
      <c r="A2163" s="12">
        <v>68570</v>
      </c>
      <c r="B2163" s="12">
        <v>1</v>
      </c>
      <c r="C2163" s="12"/>
      <c r="D2163" s="12">
        <v>77.5</v>
      </c>
      <c r="E2163" s="12">
        <v>1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>
        <v>5.7219800000000003</v>
      </c>
      <c r="Q2163" s="12">
        <v>178</v>
      </c>
      <c r="R2163" s="12">
        <v>201601</v>
      </c>
      <c r="S2163" s="12">
        <v>147</v>
      </c>
      <c r="T2163" s="12" t="s">
        <v>48</v>
      </c>
      <c r="U2163" s="12" t="s">
        <v>6116</v>
      </c>
    </row>
    <row r="2164" spans="1:21">
      <c r="A2164" s="12">
        <v>68570</v>
      </c>
      <c r="B2164" s="12">
        <v>1</v>
      </c>
      <c r="C2164" s="12"/>
      <c r="D2164" s="12">
        <v>75.5</v>
      </c>
      <c r="E2164" s="12">
        <v>1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>
        <v>5.7219800000000003</v>
      </c>
      <c r="Q2164" s="12">
        <v>178</v>
      </c>
      <c r="R2164" s="12">
        <v>201601</v>
      </c>
      <c r="S2164" s="12">
        <v>147</v>
      </c>
      <c r="T2164" s="12" t="s">
        <v>48</v>
      </c>
      <c r="U2164" s="12" t="s">
        <v>6117</v>
      </c>
    </row>
    <row r="2165" spans="1:21">
      <c r="A2165" s="12">
        <v>68570</v>
      </c>
      <c r="B2165" s="12">
        <v>1</v>
      </c>
      <c r="C2165" s="12"/>
      <c r="D2165" s="12">
        <v>81</v>
      </c>
      <c r="E2165" s="12">
        <v>1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>
        <v>5.7219800000000003</v>
      </c>
      <c r="Q2165" s="12">
        <v>178</v>
      </c>
      <c r="R2165" s="12">
        <v>201601</v>
      </c>
      <c r="S2165" s="12">
        <v>147</v>
      </c>
      <c r="T2165" s="12" t="s">
        <v>48</v>
      </c>
      <c r="U2165" s="12" t="s">
        <v>6118</v>
      </c>
    </row>
    <row r="2166" spans="1:21">
      <c r="A2166" s="12">
        <v>68570</v>
      </c>
      <c r="B2166" s="12">
        <v>1</v>
      </c>
      <c r="C2166" s="12"/>
      <c r="D2166" s="12">
        <v>133</v>
      </c>
      <c r="E2166" s="12">
        <v>1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>
        <v>5.7219800000000003</v>
      </c>
      <c r="Q2166" s="12">
        <v>178</v>
      </c>
      <c r="R2166" s="12">
        <v>201601</v>
      </c>
      <c r="S2166" s="12">
        <v>147</v>
      </c>
      <c r="T2166" s="12" t="s">
        <v>48</v>
      </c>
      <c r="U2166" s="12" t="s">
        <v>6119</v>
      </c>
    </row>
    <row r="2167" spans="1:21">
      <c r="A2167" s="12">
        <v>68570</v>
      </c>
      <c r="B2167" s="12">
        <v>1</v>
      </c>
      <c r="C2167" s="12"/>
      <c r="D2167" s="12">
        <v>143</v>
      </c>
      <c r="E2167" s="12">
        <v>1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>
        <v>5.7219800000000003</v>
      </c>
      <c r="Q2167" s="12">
        <v>178</v>
      </c>
      <c r="R2167" s="12">
        <v>201601</v>
      </c>
      <c r="S2167" s="12">
        <v>147</v>
      </c>
      <c r="T2167" s="12" t="s">
        <v>48</v>
      </c>
      <c r="U2167" s="12" t="s">
        <v>6120</v>
      </c>
    </row>
    <row r="2168" spans="1:21">
      <c r="A2168" s="12">
        <v>68570</v>
      </c>
      <c r="B2168" s="12">
        <v>1</v>
      </c>
      <c r="C2168" s="12"/>
      <c r="D2168" s="12">
        <v>120</v>
      </c>
      <c r="E2168" s="12">
        <v>1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>
        <v>5.7219800000000003</v>
      </c>
      <c r="Q2168" s="12">
        <v>178</v>
      </c>
      <c r="R2168" s="12">
        <v>201601</v>
      </c>
      <c r="S2168" s="12">
        <v>147</v>
      </c>
      <c r="T2168" s="12" t="s">
        <v>48</v>
      </c>
      <c r="U2168" s="12" t="s">
        <v>6121</v>
      </c>
    </row>
    <row r="2169" spans="1:21">
      <c r="A2169" s="12">
        <v>68570</v>
      </c>
      <c r="B2169" s="12">
        <v>1</v>
      </c>
      <c r="C2169" s="12"/>
      <c r="D2169" s="12">
        <v>74</v>
      </c>
      <c r="E2169" s="12">
        <v>0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>
        <v>5.7219800000000003</v>
      </c>
      <c r="Q2169" s="12">
        <v>178</v>
      </c>
      <c r="R2169" s="12">
        <v>201601</v>
      </c>
      <c r="S2169" s="12">
        <v>147</v>
      </c>
      <c r="T2169" s="12" t="s">
        <v>48</v>
      </c>
      <c r="U2169" s="12" t="s">
        <v>6122</v>
      </c>
    </row>
    <row r="2170" spans="1:21">
      <c r="A2170" s="12">
        <v>68570</v>
      </c>
      <c r="B2170" s="12">
        <v>2</v>
      </c>
      <c r="C2170" s="12"/>
      <c r="D2170" s="12">
        <v>61.5</v>
      </c>
      <c r="E2170" s="12">
        <v>3</v>
      </c>
      <c r="F2170" s="12">
        <v>4</v>
      </c>
      <c r="G2170" s="12">
        <v>1</v>
      </c>
      <c r="H2170" s="12">
        <v>6</v>
      </c>
      <c r="I2170" s="12"/>
      <c r="J2170" s="12"/>
      <c r="K2170" s="12"/>
      <c r="L2170" s="12"/>
      <c r="M2170" s="12"/>
      <c r="N2170" s="12"/>
      <c r="O2170" s="12"/>
      <c r="P2170" s="12">
        <v>1</v>
      </c>
      <c r="Q2170" s="12">
        <v>178</v>
      </c>
      <c r="R2170" s="12">
        <v>201601</v>
      </c>
      <c r="S2170" s="12">
        <v>147</v>
      </c>
      <c r="T2170" s="12" t="s">
        <v>48</v>
      </c>
      <c r="U2170" s="12" t="s">
        <v>6123</v>
      </c>
    </row>
    <row r="2171" spans="1:21">
      <c r="A2171" s="12">
        <v>68570</v>
      </c>
      <c r="B2171" s="12">
        <v>2</v>
      </c>
      <c r="C2171" s="12"/>
      <c r="D2171" s="12">
        <v>67</v>
      </c>
      <c r="E2171" s="12">
        <v>3</v>
      </c>
      <c r="F2171" s="12">
        <v>4</v>
      </c>
      <c r="G2171" s="12">
        <v>1</v>
      </c>
      <c r="H2171" s="12">
        <v>6</v>
      </c>
      <c r="I2171" s="12"/>
      <c r="J2171" s="12"/>
      <c r="K2171" s="12"/>
      <c r="L2171" s="12"/>
      <c r="M2171" s="12"/>
      <c r="N2171" s="12"/>
      <c r="O2171" s="12"/>
      <c r="P2171" s="12">
        <v>1</v>
      </c>
      <c r="Q2171" s="12">
        <v>178</v>
      </c>
      <c r="R2171" s="12">
        <v>201601</v>
      </c>
      <c r="S2171" s="12">
        <v>147</v>
      </c>
      <c r="T2171" s="12" t="s">
        <v>48</v>
      </c>
      <c r="U2171" s="12" t="s">
        <v>6124</v>
      </c>
    </row>
    <row r="2172" spans="1:21">
      <c r="A2172" s="12">
        <v>68570</v>
      </c>
      <c r="B2172" s="12">
        <v>2</v>
      </c>
      <c r="C2172" s="12"/>
      <c r="D2172" s="12">
        <v>77</v>
      </c>
      <c r="E2172" s="12">
        <v>3</v>
      </c>
      <c r="F2172" s="12">
        <v>4</v>
      </c>
      <c r="G2172" s="12">
        <v>1</v>
      </c>
      <c r="H2172" s="12">
        <v>6</v>
      </c>
      <c r="I2172" s="12"/>
      <c r="J2172" s="12"/>
      <c r="K2172" s="12"/>
      <c r="L2172" s="12"/>
      <c r="M2172" s="12"/>
      <c r="N2172" s="12"/>
      <c r="O2172" s="12"/>
      <c r="P2172" s="12">
        <v>1</v>
      </c>
      <c r="Q2172" s="12">
        <v>178</v>
      </c>
      <c r="R2172" s="12">
        <v>201601</v>
      </c>
      <c r="S2172" s="12">
        <v>147</v>
      </c>
      <c r="T2172" s="12" t="s">
        <v>48</v>
      </c>
      <c r="U2172" s="12" t="s">
        <v>6125</v>
      </c>
    </row>
    <row r="2173" spans="1:21">
      <c r="A2173" s="12">
        <v>68570</v>
      </c>
      <c r="B2173" s="12">
        <v>2</v>
      </c>
      <c r="C2173" s="12"/>
      <c r="D2173" s="12">
        <v>70</v>
      </c>
      <c r="E2173" s="12">
        <v>3</v>
      </c>
      <c r="F2173" s="12">
        <v>4</v>
      </c>
      <c r="G2173" s="12">
        <v>1</v>
      </c>
      <c r="H2173" s="12">
        <v>5</v>
      </c>
      <c r="I2173" s="12"/>
      <c r="J2173" s="12"/>
      <c r="K2173" s="12"/>
      <c r="L2173" s="12"/>
      <c r="M2173" s="12"/>
      <c r="N2173" s="12"/>
      <c r="O2173" s="12"/>
      <c r="P2173" s="12">
        <v>1</v>
      </c>
      <c r="Q2173" s="12">
        <v>178</v>
      </c>
      <c r="R2173" s="12">
        <v>201601</v>
      </c>
      <c r="S2173" s="12">
        <v>147</v>
      </c>
      <c r="T2173" s="12" t="s">
        <v>48</v>
      </c>
      <c r="U2173" s="12" t="s">
        <v>6126</v>
      </c>
    </row>
    <row r="2174" spans="1:21">
      <c r="A2174" s="12">
        <v>68570</v>
      </c>
      <c r="B2174" s="12">
        <v>2</v>
      </c>
      <c r="C2174" s="12"/>
      <c r="D2174" s="12">
        <v>63</v>
      </c>
      <c r="E2174" s="12">
        <v>2</v>
      </c>
      <c r="F2174" s="12">
        <v>4</v>
      </c>
      <c r="G2174" s="12">
        <v>1</v>
      </c>
      <c r="H2174" s="12">
        <v>3</v>
      </c>
      <c r="I2174" s="12"/>
      <c r="J2174" s="12"/>
      <c r="K2174" s="12"/>
      <c r="L2174" s="12"/>
      <c r="M2174" s="12"/>
      <c r="N2174" s="12"/>
      <c r="O2174" s="12"/>
      <c r="P2174" s="12">
        <v>1</v>
      </c>
      <c r="Q2174" s="12">
        <v>178</v>
      </c>
      <c r="R2174" s="12">
        <v>201601</v>
      </c>
      <c r="S2174" s="12">
        <v>147</v>
      </c>
      <c r="T2174" s="12" t="s">
        <v>48</v>
      </c>
      <c r="U2174" s="12" t="s">
        <v>6127</v>
      </c>
    </row>
    <row r="2175" spans="1:21">
      <c r="A2175" s="12">
        <v>68570</v>
      </c>
      <c r="B2175" s="12">
        <v>2</v>
      </c>
      <c r="C2175" s="12"/>
      <c r="D2175" s="12">
        <v>32</v>
      </c>
      <c r="E2175" s="12">
        <v>2</v>
      </c>
      <c r="F2175" s="12">
        <v>0</v>
      </c>
      <c r="G2175" s="12">
        <v>0</v>
      </c>
      <c r="H2175" s="12">
        <v>0</v>
      </c>
      <c r="I2175" s="12"/>
      <c r="J2175" s="12"/>
      <c r="K2175" s="12"/>
      <c r="L2175" s="12"/>
      <c r="M2175" s="12"/>
      <c r="N2175" s="12"/>
      <c r="O2175" s="12"/>
      <c r="P2175" s="12">
        <v>1</v>
      </c>
      <c r="Q2175" s="12">
        <v>178</v>
      </c>
      <c r="R2175" s="12">
        <v>201601</v>
      </c>
      <c r="S2175" s="12">
        <v>147</v>
      </c>
      <c r="T2175" s="12" t="s">
        <v>48</v>
      </c>
      <c r="U2175" s="12" t="s">
        <v>6128</v>
      </c>
    </row>
    <row r="2176" spans="1:21">
      <c r="A2176" s="12">
        <v>68570</v>
      </c>
      <c r="B2176" s="12">
        <v>2</v>
      </c>
      <c r="C2176" s="12"/>
      <c r="D2176" s="12">
        <v>56.5</v>
      </c>
      <c r="E2176" s="12">
        <v>1</v>
      </c>
      <c r="F2176" s="12">
        <v>0</v>
      </c>
      <c r="G2176" s="12">
        <v>0</v>
      </c>
      <c r="H2176" s="12">
        <v>0</v>
      </c>
      <c r="I2176" s="12"/>
      <c r="J2176" s="12"/>
      <c r="K2176" s="12"/>
      <c r="L2176" s="12"/>
      <c r="M2176" s="12"/>
      <c r="N2176" s="12"/>
      <c r="O2176" s="12"/>
      <c r="P2176" s="12">
        <v>1</v>
      </c>
      <c r="Q2176" s="12">
        <v>178</v>
      </c>
      <c r="R2176" s="12">
        <v>201601</v>
      </c>
      <c r="S2176" s="12">
        <v>147</v>
      </c>
      <c r="T2176" s="12" t="s">
        <v>48</v>
      </c>
      <c r="U2176" s="12" t="s">
        <v>6129</v>
      </c>
    </row>
    <row r="2177" spans="1:21">
      <c r="A2177" s="12">
        <v>68570</v>
      </c>
      <c r="B2177" s="12">
        <v>2</v>
      </c>
      <c r="C2177" s="12"/>
      <c r="D2177" s="12">
        <v>81</v>
      </c>
      <c r="E2177" s="12">
        <v>1</v>
      </c>
      <c r="F2177" s="12">
        <v>0</v>
      </c>
      <c r="G2177" s="12">
        <v>0</v>
      </c>
      <c r="H2177" s="12">
        <v>1</v>
      </c>
      <c r="I2177" s="12"/>
      <c r="J2177" s="12"/>
      <c r="K2177" s="12"/>
      <c r="L2177" s="12"/>
      <c r="M2177" s="12"/>
      <c r="N2177" s="12"/>
      <c r="O2177" s="12"/>
      <c r="P2177" s="12">
        <v>1</v>
      </c>
      <c r="Q2177" s="12">
        <v>178</v>
      </c>
      <c r="R2177" s="12">
        <v>201601</v>
      </c>
      <c r="S2177" s="12">
        <v>147</v>
      </c>
      <c r="T2177" s="12" t="s">
        <v>48</v>
      </c>
      <c r="U2177" s="12" t="s">
        <v>6130</v>
      </c>
    </row>
    <row r="2178" spans="1:21">
      <c r="A2178" s="12">
        <v>68570</v>
      </c>
      <c r="B2178" s="12">
        <v>2</v>
      </c>
      <c r="C2178" s="12"/>
      <c r="D2178" s="12">
        <v>69.5</v>
      </c>
      <c r="E2178" s="12">
        <v>1</v>
      </c>
      <c r="F2178" s="12">
        <v>0</v>
      </c>
      <c r="G2178" s="12">
        <v>0</v>
      </c>
      <c r="H2178" s="12">
        <v>0</v>
      </c>
      <c r="I2178" s="12"/>
      <c r="J2178" s="12"/>
      <c r="K2178" s="12"/>
      <c r="L2178" s="12"/>
      <c r="M2178" s="12"/>
      <c r="N2178" s="12"/>
      <c r="O2178" s="12"/>
      <c r="P2178" s="12">
        <v>1</v>
      </c>
      <c r="Q2178" s="12">
        <v>178</v>
      </c>
      <c r="R2178" s="12">
        <v>201601</v>
      </c>
      <c r="S2178" s="12">
        <v>147</v>
      </c>
      <c r="T2178" s="12" t="s">
        <v>48</v>
      </c>
      <c r="U2178" s="12" t="s">
        <v>6131</v>
      </c>
    </row>
    <row r="2179" spans="1:21">
      <c r="A2179" s="12">
        <v>68570</v>
      </c>
      <c r="B2179" s="12">
        <v>2</v>
      </c>
      <c r="C2179" s="12"/>
      <c r="D2179" s="12">
        <v>69</v>
      </c>
      <c r="E2179" s="12">
        <v>1</v>
      </c>
      <c r="F2179" s="12">
        <v>0</v>
      </c>
      <c r="G2179" s="12">
        <v>0</v>
      </c>
      <c r="H2179" s="12">
        <v>0</v>
      </c>
      <c r="I2179" s="12"/>
      <c r="J2179" s="12"/>
      <c r="K2179" s="12"/>
      <c r="L2179" s="12"/>
      <c r="M2179" s="12"/>
      <c r="N2179" s="12"/>
      <c r="O2179" s="12"/>
      <c r="P2179" s="12">
        <v>1</v>
      </c>
      <c r="Q2179" s="12">
        <v>178</v>
      </c>
      <c r="R2179" s="12">
        <v>201601</v>
      </c>
      <c r="S2179" s="12">
        <v>147</v>
      </c>
      <c r="T2179" s="12" t="s">
        <v>48</v>
      </c>
      <c r="U2179" s="12" t="s">
        <v>6132</v>
      </c>
    </row>
    <row r="2180" spans="1:21">
      <c r="A2180" s="12">
        <v>68570</v>
      </c>
      <c r="B2180" s="12">
        <v>2</v>
      </c>
      <c r="C2180" s="12"/>
      <c r="D2180" s="12">
        <v>59</v>
      </c>
      <c r="E2180" s="12">
        <v>1</v>
      </c>
      <c r="F2180" s="12">
        <v>0</v>
      </c>
      <c r="G2180" s="12">
        <v>0</v>
      </c>
      <c r="H2180" s="12">
        <v>0</v>
      </c>
      <c r="I2180" s="12"/>
      <c r="J2180" s="12"/>
      <c r="K2180" s="12"/>
      <c r="L2180" s="12"/>
      <c r="M2180" s="12"/>
      <c r="N2180" s="12"/>
      <c r="O2180" s="12"/>
      <c r="P2180" s="12">
        <v>1</v>
      </c>
      <c r="Q2180" s="12">
        <v>178</v>
      </c>
      <c r="R2180" s="12">
        <v>201601</v>
      </c>
      <c r="S2180" s="12">
        <v>147</v>
      </c>
      <c r="T2180" s="12" t="s">
        <v>48</v>
      </c>
      <c r="U2180" s="12" t="s">
        <v>6133</v>
      </c>
    </row>
    <row r="2181" spans="1:21">
      <c r="A2181" s="12">
        <v>68570</v>
      </c>
      <c r="B2181" s="12">
        <v>2</v>
      </c>
      <c r="C2181" s="12"/>
      <c r="D2181" s="12">
        <v>57</v>
      </c>
      <c r="E2181" s="12">
        <v>1</v>
      </c>
      <c r="F2181" s="12">
        <v>0</v>
      </c>
      <c r="G2181" s="12">
        <v>0</v>
      </c>
      <c r="H2181" s="12">
        <v>0</v>
      </c>
      <c r="I2181" s="12"/>
      <c r="J2181" s="12"/>
      <c r="K2181" s="12"/>
      <c r="L2181" s="12"/>
      <c r="M2181" s="12"/>
      <c r="N2181" s="12"/>
      <c r="O2181" s="12"/>
      <c r="P2181" s="12">
        <v>1</v>
      </c>
      <c r="Q2181" s="12">
        <v>178</v>
      </c>
      <c r="R2181" s="12">
        <v>201601</v>
      </c>
      <c r="S2181" s="12">
        <v>147</v>
      </c>
      <c r="T2181" s="12" t="s">
        <v>48</v>
      </c>
      <c r="U2181" s="12" t="s">
        <v>6134</v>
      </c>
    </row>
    <row r="2182" spans="1:21">
      <c r="A2182" s="12">
        <v>68570</v>
      </c>
      <c r="B2182" s="12">
        <v>2</v>
      </c>
      <c r="C2182" s="12"/>
      <c r="D2182" s="12">
        <v>67</v>
      </c>
      <c r="E2182" s="12">
        <v>1</v>
      </c>
      <c r="F2182" s="12">
        <v>0</v>
      </c>
      <c r="G2182" s="12">
        <v>0</v>
      </c>
      <c r="H2182" s="12">
        <v>0</v>
      </c>
      <c r="I2182" s="12"/>
      <c r="J2182" s="12"/>
      <c r="K2182" s="12"/>
      <c r="L2182" s="12"/>
      <c r="M2182" s="12"/>
      <c r="N2182" s="12"/>
      <c r="O2182" s="12"/>
      <c r="P2182" s="12">
        <v>1</v>
      </c>
      <c r="Q2182" s="12">
        <v>178</v>
      </c>
      <c r="R2182" s="12">
        <v>201601</v>
      </c>
      <c r="S2182" s="12">
        <v>147</v>
      </c>
      <c r="T2182" s="12" t="s">
        <v>48</v>
      </c>
      <c r="U2182" s="12" t="s">
        <v>6135</v>
      </c>
    </row>
    <row r="2183" spans="1:21">
      <c r="A2183" s="12">
        <v>68570</v>
      </c>
      <c r="B2183" s="12">
        <v>2</v>
      </c>
      <c r="C2183" s="12"/>
      <c r="D2183" s="12">
        <v>57</v>
      </c>
      <c r="E2183" s="12">
        <v>1</v>
      </c>
      <c r="F2183" s="12">
        <v>0</v>
      </c>
      <c r="G2183" s="12">
        <v>0</v>
      </c>
      <c r="H2183" s="12">
        <v>0</v>
      </c>
      <c r="I2183" s="12"/>
      <c r="J2183" s="12"/>
      <c r="K2183" s="12"/>
      <c r="L2183" s="12"/>
      <c r="M2183" s="12"/>
      <c r="N2183" s="12"/>
      <c r="O2183" s="12"/>
      <c r="P2183" s="12">
        <v>1</v>
      </c>
      <c r="Q2183" s="12">
        <v>178</v>
      </c>
      <c r="R2183" s="12">
        <v>201601</v>
      </c>
      <c r="S2183" s="12">
        <v>147</v>
      </c>
      <c r="T2183" s="12" t="s">
        <v>48</v>
      </c>
      <c r="U2183" s="12" t="s">
        <v>6136</v>
      </c>
    </row>
    <row r="2184" spans="1:21">
      <c r="A2184" s="12">
        <v>68570</v>
      </c>
      <c r="B2184" s="12">
        <v>2</v>
      </c>
      <c r="C2184" s="12"/>
      <c r="D2184" s="12">
        <v>60</v>
      </c>
      <c r="E2184" s="12">
        <v>1</v>
      </c>
      <c r="F2184" s="12">
        <v>0</v>
      </c>
      <c r="G2184" s="12">
        <v>0</v>
      </c>
      <c r="H2184" s="12">
        <v>0</v>
      </c>
      <c r="I2184" s="12"/>
      <c r="J2184" s="12"/>
      <c r="K2184" s="12"/>
      <c r="L2184" s="12"/>
      <c r="M2184" s="12"/>
      <c r="N2184" s="12"/>
      <c r="O2184" s="12"/>
      <c r="P2184" s="12">
        <v>1</v>
      </c>
      <c r="Q2184" s="12">
        <v>178</v>
      </c>
      <c r="R2184" s="12">
        <v>201601</v>
      </c>
      <c r="S2184" s="12">
        <v>147</v>
      </c>
      <c r="T2184" s="12" t="s">
        <v>48</v>
      </c>
      <c r="U2184" s="12" t="s">
        <v>6137</v>
      </c>
    </row>
    <row r="2185" spans="1:21">
      <c r="A2185" s="12">
        <v>68570</v>
      </c>
      <c r="B2185" s="12">
        <v>1</v>
      </c>
      <c r="C2185" s="12"/>
      <c r="D2185" s="12">
        <v>60</v>
      </c>
      <c r="E2185" s="12">
        <v>0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>
        <v>4.2057799999999999</v>
      </c>
      <c r="Q2185" s="12">
        <v>178</v>
      </c>
      <c r="R2185" s="12">
        <v>201601</v>
      </c>
      <c r="S2185" s="12">
        <v>148</v>
      </c>
      <c r="T2185" s="12" t="s">
        <v>47</v>
      </c>
      <c r="U2185" s="12" t="s">
        <v>6138</v>
      </c>
    </row>
    <row r="2186" spans="1:21">
      <c r="A2186" s="12">
        <v>68570</v>
      </c>
      <c r="B2186" s="12">
        <v>1</v>
      </c>
      <c r="C2186" s="12"/>
      <c r="D2186" s="12">
        <v>87</v>
      </c>
      <c r="E2186" s="12">
        <v>1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>
        <v>1</v>
      </c>
      <c r="Q2186" s="12">
        <v>178</v>
      </c>
      <c r="R2186" s="12">
        <v>201601</v>
      </c>
      <c r="S2186" s="12">
        <v>149</v>
      </c>
      <c r="T2186" s="12" t="s">
        <v>45</v>
      </c>
      <c r="U2186" s="12" t="s">
        <v>6139</v>
      </c>
    </row>
    <row r="2187" spans="1:21">
      <c r="A2187" s="12">
        <v>68570</v>
      </c>
      <c r="B2187" s="12">
        <v>1</v>
      </c>
      <c r="C2187" s="12"/>
      <c r="D2187" s="12">
        <v>113.5</v>
      </c>
      <c r="E2187" s="12">
        <v>1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>
        <v>1</v>
      </c>
      <c r="Q2187" s="12">
        <v>178</v>
      </c>
      <c r="R2187" s="12">
        <v>201601</v>
      </c>
      <c r="S2187" s="12">
        <v>149</v>
      </c>
      <c r="T2187" s="12" t="s">
        <v>45</v>
      </c>
      <c r="U2187" s="12" t="s">
        <v>6140</v>
      </c>
    </row>
    <row r="2188" spans="1:21">
      <c r="A2188" s="12">
        <v>68570</v>
      </c>
      <c r="B2188" s="12">
        <v>1</v>
      </c>
      <c r="C2188" s="12"/>
      <c r="D2188" s="12">
        <v>126</v>
      </c>
      <c r="E2188" s="12">
        <v>1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>
        <v>1</v>
      </c>
      <c r="Q2188" s="12">
        <v>178</v>
      </c>
      <c r="R2188" s="12">
        <v>201601</v>
      </c>
      <c r="S2188" s="12">
        <v>149</v>
      </c>
      <c r="T2188" s="12" t="s">
        <v>45</v>
      </c>
      <c r="U2188" s="12" t="s">
        <v>6141</v>
      </c>
    </row>
    <row r="2189" spans="1:21">
      <c r="A2189" s="12">
        <v>68570</v>
      </c>
      <c r="B2189" s="12">
        <v>1</v>
      </c>
      <c r="C2189" s="12"/>
      <c r="D2189" s="12">
        <v>109.5</v>
      </c>
      <c r="E2189" s="12">
        <v>1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>
        <v>1</v>
      </c>
      <c r="Q2189" s="12">
        <v>178</v>
      </c>
      <c r="R2189" s="12">
        <v>201601</v>
      </c>
      <c r="S2189" s="12">
        <v>149</v>
      </c>
      <c r="T2189" s="12" t="s">
        <v>45</v>
      </c>
      <c r="U2189" s="12" t="s">
        <v>6142</v>
      </c>
    </row>
    <row r="2190" spans="1:21">
      <c r="A2190" s="12">
        <v>68570</v>
      </c>
      <c r="B2190" s="12">
        <v>1</v>
      </c>
      <c r="C2190" s="12"/>
      <c r="D2190" s="12">
        <v>110</v>
      </c>
      <c r="E2190" s="12">
        <v>2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>
        <v>1</v>
      </c>
      <c r="Q2190" s="12">
        <v>178</v>
      </c>
      <c r="R2190" s="12">
        <v>201601</v>
      </c>
      <c r="S2190" s="12">
        <v>149</v>
      </c>
      <c r="T2190" s="12" t="s">
        <v>45</v>
      </c>
      <c r="U2190" s="12" t="s">
        <v>6143</v>
      </c>
    </row>
    <row r="2191" spans="1:21">
      <c r="A2191" s="12">
        <v>68570</v>
      </c>
      <c r="B2191" s="12">
        <v>1</v>
      </c>
      <c r="C2191" s="12"/>
      <c r="D2191" s="12">
        <v>36.5</v>
      </c>
      <c r="E2191" s="12">
        <v>2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>
        <v>1</v>
      </c>
      <c r="Q2191" s="12">
        <v>178</v>
      </c>
      <c r="R2191" s="12">
        <v>201601</v>
      </c>
      <c r="S2191" s="12">
        <v>149</v>
      </c>
      <c r="T2191" s="12" t="s">
        <v>45</v>
      </c>
      <c r="U2191" s="12" t="s">
        <v>6144</v>
      </c>
    </row>
    <row r="2192" spans="1:21">
      <c r="A2192" s="12">
        <v>68570</v>
      </c>
      <c r="B2192" s="12">
        <v>1</v>
      </c>
      <c r="C2192" s="12"/>
      <c r="D2192" s="12">
        <v>108</v>
      </c>
      <c r="E2192" s="12">
        <v>2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>
        <v>1</v>
      </c>
      <c r="Q2192" s="12">
        <v>178</v>
      </c>
      <c r="R2192" s="12">
        <v>201601</v>
      </c>
      <c r="S2192" s="12">
        <v>149</v>
      </c>
      <c r="T2192" s="12" t="s">
        <v>45</v>
      </c>
      <c r="U2192" s="12" t="s">
        <v>6145</v>
      </c>
    </row>
    <row r="2193" spans="1:21">
      <c r="A2193" s="12">
        <v>68570</v>
      </c>
      <c r="B2193" s="12">
        <v>1</v>
      </c>
      <c r="C2193" s="12"/>
      <c r="D2193" s="12">
        <v>97</v>
      </c>
      <c r="E2193" s="12">
        <v>2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>
        <v>1</v>
      </c>
      <c r="Q2193" s="12">
        <v>178</v>
      </c>
      <c r="R2193" s="12">
        <v>201601</v>
      </c>
      <c r="S2193" s="12">
        <v>149</v>
      </c>
      <c r="T2193" s="12" t="s">
        <v>45</v>
      </c>
      <c r="U2193" s="12" t="s">
        <v>6146</v>
      </c>
    </row>
    <row r="2194" spans="1:21">
      <c r="A2194" s="12">
        <v>68570</v>
      </c>
      <c r="B2194" s="12">
        <v>1</v>
      </c>
      <c r="C2194" s="12"/>
      <c r="D2194" s="12">
        <v>119.5</v>
      </c>
      <c r="E2194" s="12">
        <v>2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>
        <v>1</v>
      </c>
      <c r="Q2194" s="12">
        <v>178</v>
      </c>
      <c r="R2194" s="12">
        <v>201601</v>
      </c>
      <c r="S2194" s="12">
        <v>149</v>
      </c>
      <c r="T2194" s="12" t="s">
        <v>45</v>
      </c>
      <c r="U2194" s="12" t="s">
        <v>6147</v>
      </c>
    </row>
    <row r="2195" spans="1:21">
      <c r="A2195" s="12">
        <v>68570</v>
      </c>
      <c r="B2195" s="12">
        <v>1</v>
      </c>
      <c r="C2195" s="12"/>
      <c r="D2195" s="12">
        <v>55.5</v>
      </c>
      <c r="E2195" s="12">
        <v>2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>
        <v>1</v>
      </c>
      <c r="Q2195" s="12">
        <v>178</v>
      </c>
      <c r="R2195" s="12">
        <v>201601</v>
      </c>
      <c r="S2195" s="12">
        <v>149</v>
      </c>
      <c r="T2195" s="12" t="s">
        <v>45</v>
      </c>
      <c r="U2195" s="12" t="s">
        <v>6148</v>
      </c>
    </row>
    <row r="2196" spans="1:21">
      <c r="A2196" s="12">
        <v>68570</v>
      </c>
      <c r="B2196" s="12">
        <v>1</v>
      </c>
      <c r="C2196" s="12"/>
      <c r="D2196" s="12">
        <v>101</v>
      </c>
      <c r="E2196" s="12">
        <v>2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>
        <v>1</v>
      </c>
      <c r="Q2196" s="12">
        <v>178</v>
      </c>
      <c r="R2196" s="12">
        <v>201601</v>
      </c>
      <c r="S2196" s="12">
        <v>149</v>
      </c>
      <c r="T2196" s="12" t="s">
        <v>45</v>
      </c>
      <c r="U2196" s="12" t="s">
        <v>6149</v>
      </c>
    </row>
    <row r="2197" spans="1:21">
      <c r="A2197" s="12">
        <v>68570</v>
      </c>
      <c r="B2197" s="12">
        <v>1</v>
      </c>
      <c r="C2197" s="12"/>
      <c r="D2197" s="12">
        <v>122</v>
      </c>
      <c r="E2197" s="12">
        <v>3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>
        <v>1</v>
      </c>
      <c r="Q2197" s="12">
        <v>178</v>
      </c>
      <c r="R2197" s="12">
        <v>201601</v>
      </c>
      <c r="S2197" s="12">
        <v>149</v>
      </c>
      <c r="T2197" s="12" t="s">
        <v>45</v>
      </c>
      <c r="U2197" s="12" t="s">
        <v>6150</v>
      </c>
    </row>
    <row r="2198" spans="1:21">
      <c r="A2198" s="12">
        <v>68570</v>
      </c>
      <c r="B2198" s="12">
        <v>1</v>
      </c>
      <c r="C2198" s="12"/>
      <c r="D2198" s="12">
        <v>77.5</v>
      </c>
      <c r="E2198" s="12">
        <v>3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>
        <v>1</v>
      </c>
      <c r="Q2198" s="12">
        <v>178</v>
      </c>
      <c r="R2198" s="12">
        <v>201601</v>
      </c>
      <c r="S2198" s="12">
        <v>149</v>
      </c>
      <c r="T2198" s="12" t="s">
        <v>45</v>
      </c>
      <c r="U2198" s="12" t="s">
        <v>6151</v>
      </c>
    </row>
    <row r="2199" spans="1:21">
      <c r="A2199" s="12">
        <v>68570</v>
      </c>
      <c r="B2199" s="12">
        <v>1</v>
      </c>
      <c r="C2199" s="12"/>
      <c r="D2199" s="12">
        <v>94</v>
      </c>
      <c r="E2199" s="12">
        <v>3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>
        <v>1</v>
      </c>
      <c r="Q2199" s="12">
        <v>178</v>
      </c>
      <c r="R2199" s="12">
        <v>201601</v>
      </c>
      <c r="S2199" s="12">
        <v>149</v>
      </c>
      <c r="T2199" s="12" t="s">
        <v>45</v>
      </c>
      <c r="U2199" s="12" t="s">
        <v>6152</v>
      </c>
    </row>
    <row r="2200" spans="1:21">
      <c r="A2200" s="12">
        <v>68570</v>
      </c>
      <c r="B2200" s="12">
        <v>1</v>
      </c>
      <c r="C2200" s="12"/>
      <c r="D2200" s="12">
        <v>122</v>
      </c>
      <c r="E2200" s="12">
        <v>3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>
        <v>1</v>
      </c>
      <c r="Q2200" s="12">
        <v>178</v>
      </c>
      <c r="R2200" s="12">
        <v>201601</v>
      </c>
      <c r="S2200" s="12">
        <v>149</v>
      </c>
      <c r="T2200" s="12" t="s">
        <v>45</v>
      </c>
      <c r="U2200" s="12" t="s">
        <v>6153</v>
      </c>
    </row>
    <row r="2201" spans="1:21">
      <c r="A2201" s="12">
        <v>68570</v>
      </c>
      <c r="B2201" s="12">
        <v>1</v>
      </c>
      <c r="C2201" s="12"/>
      <c r="D2201" s="12">
        <v>96</v>
      </c>
      <c r="E2201" s="12">
        <v>3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>
        <v>1</v>
      </c>
      <c r="Q2201" s="12">
        <v>178</v>
      </c>
      <c r="R2201" s="12">
        <v>201601</v>
      </c>
      <c r="S2201" s="12">
        <v>149</v>
      </c>
      <c r="T2201" s="12" t="s">
        <v>45</v>
      </c>
      <c r="U2201" s="12" t="s">
        <v>6154</v>
      </c>
    </row>
    <row r="2202" spans="1:21">
      <c r="A2202" s="12">
        <v>68570</v>
      </c>
      <c r="B2202" s="12">
        <v>1</v>
      </c>
      <c r="C2202" s="12"/>
      <c r="D2202" s="12">
        <v>101.5</v>
      </c>
      <c r="E2202" s="12">
        <v>1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>
        <v>1</v>
      </c>
      <c r="Q2202" s="12">
        <v>178</v>
      </c>
      <c r="R2202" s="12">
        <v>201601</v>
      </c>
      <c r="S2202" s="12">
        <v>149</v>
      </c>
      <c r="T2202" s="12" t="s">
        <v>45</v>
      </c>
      <c r="U2202" s="12" t="s">
        <v>6155</v>
      </c>
    </row>
    <row r="2203" spans="1:21">
      <c r="A2203" s="12">
        <v>68570</v>
      </c>
      <c r="B2203" s="12">
        <v>1</v>
      </c>
      <c r="C2203" s="12"/>
      <c r="D2203" s="12">
        <v>56</v>
      </c>
      <c r="E2203" s="12">
        <v>1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>
        <v>1</v>
      </c>
      <c r="Q2203" s="12">
        <v>178</v>
      </c>
      <c r="R2203" s="12">
        <v>201601</v>
      </c>
      <c r="S2203" s="12">
        <v>149</v>
      </c>
      <c r="T2203" s="12" t="s">
        <v>45</v>
      </c>
      <c r="U2203" s="12" t="s">
        <v>6156</v>
      </c>
    </row>
    <row r="2204" spans="1:21">
      <c r="A2204" s="12">
        <v>68570</v>
      </c>
      <c r="B2204" s="12">
        <v>1</v>
      </c>
      <c r="C2204" s="12"/>
      <c r="D2204" s="12">
        <v>36</v>
      </c>
      <c r="E2204" s="12">
        <v>0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>
        <v>4.2057799999999999</v>
      </c>
      <c r="Q2204" s="12">
        <v>178</v>
      </c>
      <c r="R2204" s="12">
        <v>201601</v>
      </c>
      <c r="S2204" s="12">
        <v>148</v>
      </c>
      <c r="T2204" s="12" t="s">
        <v>47</v>
      </c>
      <c r="U2204" s="12" t="s">
        <v>6157</v>
      </c>
    </row>
    <row r="2205" spans="1:21">
      <c r="A2205" s="12">
        <v>68570</v>
      </c>
      <c r="B2205" s="12">
        <v>1</v>
      </c>
      <c r="C2205" s="12"/>
      <c r="D2205" s="12">
        <v>57</v>
      </c>
      <c r="E2205" s="12">
        <v>0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>
        <v>4.2057799999999999</v>
      </c>
      <c r="Q2205" s="12">
        <v>178</v>
      </c>
      <c r="R2205" s="12">
        <v>201601</v>
      </c>
      <c r="S2205" s="12">
        <v>148</v>
      </c>
      <c r="T2205" s="12" t="s">
        <v>47</v>
      </c>
      <c r="U2205" s="12" t="s">
        <v>6158</v>
      </c>
    </row>
    <row r="2206" spans="1:21">
      <c r="A2206" s="12">
        <v>68570</v>
      </c>
      <c r="B2206" s="12">
        <v>1</v>
      </c>
      <c r="C2206" s="12"/>
      <c r="D2206" s="12">
        <v>103</v>
      </c>
      <c r="E2206" s="12">
        <v>0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>
        <v>4.2057799999999999</v>
      </c>
      <c r="Q2206" s="12">
        <v>178</v>
      </c>
      <c r="R2206" s="12">
        <v>201601</v>
      </c>
      <c r="S2206" s="12">
        <v>148</v>
      </c>
      <c r="T2206" s="12" t="s">
        <v>47</v>
      </c>
      <c r="U2206" s="12" t="s">
        <v>6159</v>
      </c>
    </row>
    <row r="2207" spans="1:21">
      <c r="A2207" s="12">
        <v>68570</v>
      </c>
      <c r="B2207" s="12">
        <v>1</v>
      </c>
      <c r="C2207" s="12"/>
      <c r="D2207" s="12">
        <v>120</v>
      </c>
      <c r="E2207" s="12">
        <v>0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>
        <v>4.2057799999999999</v>
      </c>
      <c r="Q2207" s="12">
        <v>178</v>
      </c>
      <c r="R2207" s="12">
        <v>201601</v>
      </c>
      <c r="S2207" s="12">
        <v>148</v>
      </c>
      <c r="T2207" s="12" t="s">
        <v>47</v>
      </c>
      <c r="U2207" s="12" t="s">
        <v>6160</v>
      </c>
    </row>
    <row r="2208" spans="1:21">
      <c r="A2208" s="12">
        <v>68570</v>
      </c>
      <c r="B2208" s="12">
        <v>1</v>
      </c>
      <c r="C2208" s="12"/>
      <c r="D2208" s="12">
        <v>105.5</v>
      </c>
      <c r="E2208" s="12">
        <v>0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>
        <v>4.2057799999999999</v>
      </c>
      <c r="Q2208" s="12">
        <v>178</v>
      </c>
      <c r="R2208" s="12">
        <v>201601</v>
      </c>
      <c r="S2208" s="12">
        <v>148</v>
      </c>
      <c r="T2208" s="12" t="s">
        <v>47</v>
      </c>
      <c r="U2208" s="12" t="s">
        <v>6161</v>
      </c>
    </row>
    <row r="2209" spans="1:21">
      <c r="A2209" s="12">
        <v>68570</v>
      </c>
      <c r="B2209" s="12">
        <v>1</v>
      </c>
      <c r="C2209" s="12"/>
      <c r="D2209" s="12">
        <v>70.5</v>
      </c>
      <c r="E2209" s="12">
        <v>0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>
        <v>4.2057799999999999</v>
      </c>
      <c r="Q2209" s="12">
        <v>178</v>
      </c>
      <c r="R2209" s="12">
        <v>201601</v>
      </c>
      <c r="S2209" s="12">
        <v>148</v>
      </c>
      <c r="T2209" s="12" t="s">
        <v>47</v>
      </c>
      <c r="U2209" s="12" t="s">
        <v>6162</v>
      </c>
    </row>
    <row r="2210" spans="1:21">
      <c r="A2210" s="12">
        <v>68570</v>
      </c>
      <c r="B2210" s="12">
        <v>1</v>
      </c>
      <c r="C2210" s="12"/>
      <c r="D2210" s="12">
        <v>88</v>
      </c>
      <c r="E2210" s="12">
        <v>1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>
        <v>4.2057799999999999</v>
      </c>
      <c r="Q2210" s="12">
        <v>178</v>
      </c>
      <c r="R2210" s="12">
        <v>201601</v>
      </c>
      <c r="S2210" s="12">
        <v>148</v>
      </c>
      <c r="T2210" s="12" t="s">
        <v>47</v>
      </c>
      <c r="U2210" s="12" t="s">
        <v>6163</v>
      </c>
    </row>
    <row r="2211" spans="1:21">
      <c r="A2211" s="12">
        <v>68570</v>
      </c>
      <c r="B2211" s="12">
        <v>1</v>
      </c>
      <c r="C2211" s="12"/>
      <c r="D2211" s="12">
        <v>80</v>
      </c>
      <c r="E2211" s="12">
        <v>0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>
        <v>4.2057799999999999</v>
      </c>
      <c r="Q2211" s="12">
        <v>178</v>
      </c>
      <c r="R2211" s="12">
        <v>201601</v>
      </c>
      <c r="S2211" s="12">
        <v>148</v>
      </c>
      <c r="T2211" s="12" t="s">
        <v>47</v>
      </c>
      <c r="U2211" s="12" t="s">
        <v>6164</v>
      </c>
    </row>
    <row r="2212" spans="1:21">
      <c r="A2212" s="12">
        <v>68570</v>
      </c>
      <c r="B2212" s="12">
        <v>1</v>
      </c>
      <c r="C2212" s="12"/>
      <c r="D2212" s="12">
        <v>63.5</v>
      </c>
      <c r="E2212" s="12">
        <v>0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>
        <v>4.2057799999999999</v>
      </c>
      <c r="Q2212" s="12">
        <v>178</v>
      </c>
      <c r="R2212" s="12">
        <v>201601</v>
      </c>
      <c r="S2212" s="12">
        <v>148</v>
      </c>
      <c r="T2212" s="12" t="s">
        <v>47</v>
      </c>
      <c r="U2212" s="12" t="s">
        <v>6165</v>
      </c>
    </row>
    <row r="2213" spans="1:21">
      <c r="A2213" s="12">
        <v>68570</v>
      </c>
      <c r="B2213" s="12">
        <v>1</v>
      </c>
      <c r="C2213" s="12"/>
      <c r="D2213" s="12">
        <v>68</v>
      </c>
      <c r="E2213" s="12">
        <v>0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>
        <v>4.2057799999999999</v>
      </c>
      <c r="Q2213" s="12">
        <v>178</v>
      </c>
      <c r="R2213" s="12">
        <v>201601</v>
      </c>
      <c r="S2213" s="12">
        <v>148</v>
      </c>
      <c r="T2213" s="12" t="s">
        <v>47</v>
      </c>
      <c r="U2213" s="12" t="s">
        <v>6166</v>
      </c>
    </row>
    <row r="2214" spans="1:21">
      <c r="A2214" s="12">
        <v>68570</v>
      </c>
      <c r="B2214" s="12">
        <v>1</v>
      </c>
      <c r="C2214" s="12"/>
      <c r="D2214" s="12">
        <v>111.5</v>
      </c>
      <c r="E2214" s="12">
        <v>0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>
        <v>4.2057799999999999</v>
      </c>
      <c r="Q2214" s="12">
        <v>178</v>
      </c>
      <c r="R2214" s="12">
        <v>201601</v>
      </c>
      <c r="S2214" s="12">
        <v>148</v>
      </c>
      <c r="T2214" s="12" t="s">
        <v>47</v>
      </c>
      <c r="U2214" s="12" t="s">
        <v>6167</v>
      </c>
    </row>
    <row r="2215" spans="1:21">
      <c r="A2215" s="12">
        <v>68570</v>
      </c>
      <c r="B2215" s="12">
        <v>1</v>
      </c>
      <c r="C2215" s="12"/>
      <c r="D2215" s="12">
        <v>121.5</v>
      </c>
      <c r="E2215" s="12">
        <v>0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>
        <v>4.2057799999999999</v>
      </c>
      <c r="Q2215" s="12">
        <v>178</v>
      </c>
      <c r="R2215" s="12">
        <v>201601</v>
      </c>
      <c r="S2215" s="12">
        <v>148</v>
      </c>
      <c r="T2215" s="12" t="s">
        <v>47</v>
      </c>
      <c r="U2215" s="12" t="s">
        <v>6168</v>
      </c>
    </row>
    <row r="2216" spans="1:21">
      <c r="A2216" s="12">
        <v>68570</v>
      </c>
      <c r="B2216" s="12">
        <v>1</v>
      </c>
      <c r="C2216" s="12"/>
      <c r="D2216" s="12">
        <v>82</v>
      </c>
      <c r="E2216" s="12">
        <v>0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>
        <v>4.2057799999999999</v>
      </c>
      <c r="Q2216" s="12">
        <v>178</v>
      </c>
      <c r="R2216" s="12">
        <v>201601</v>
      </c>
      <c r="S2216" s="12">
        <v>148</v>
      </c>
      <c r="T2216" s="12" t="s">
        <v>47</v>
      </c>
      <c r="U2216" s="12" t="s">
        <v>6169</v>
      </c>
    </row>
    <row r="2217" spans="1:21">
      <c r="A2217" s="12">
        <v>68570</v>
      </c>
      <c r="B2217" s="12">
        <v>1</v>
      </c>
      <c r="C2217" s="12"/>
      <c r="D2217" s="12">
        <v>56.5</v>
      </c>
      <c r="E2217" s="12">
        <v>0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>
        <v>4.2057799999999999</v>
      </c>
      <c r="Q2217" s="12">
        <v>178</v>
      </c>
      <c r="R2217" s="12">
        <v>201601</v>
      </c>
      <c r="S2217" s="12">
        <v>148</v>
      </c>
      <c r="T2217" s="12" t="s">
        <v>47</v>
      </c>
      <c r="U2217" s="12" t="s">
        <v>6170</v>
      </c>
    </row>
    <row r="2218" spans="1:21">
      <c r="A2218" s="12">
        <v>68570</v>
      </c>
      <c r="B2218" s="12">
        <v>1</v>
      </c>
      <c r="C2218" s="12"/>
      <c r="D2218" s="12">
        <v>101.5</v>
      </c>
      <c r="E2218" s="12">
        <v>0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>
        <v>4.2057799999999999</v>
      </c>
      <c r="Q2218" s="12">
        <v>178</v>
      </c>
      <c r="R2218" s="12">
        <v>201601</v>
      </c>
      <c r="S2218" s="12">
        <v>148</v>
      </c>
      <c r="T2218" s="12" t="s">
        <v>47</v>
      </c>
      <c r="U2218" s="12" t="s">
        <v>6171</v>
      </c>
    </row>
    <row r="2219" spans="1:21">
      <c r="A2219" s="12">
        <v>68570</v>
      </c>
      <c r="B2219" s="12">
        <v>1</v>
      </c>
      <c r="C2219" s="12"/>
      <c r="D2219" s="12">
        <v>77</v>
      </c>
      <c r="E2219" s="12">
        <v>0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>
        <v>4.2057799999999999</v>
      </c>
      <c r="Q2219" s="12">
        <v>178</v>
      </c>
      <c r="R2219" s="12">
        <v>201601</v>
      </c>
      <c r="S2219" s="12">
        <v>148</v>
      </c>
      <c r="T2219" s="12" t="s">
        <v>47</v>
      </c>
      <c r="U2219" s="12" t="s">
        <v>6172</v>
      </c>
    </row>
    <row r="2220" spans="1:21">
      <c r="A2220" s="12">
        <v>68570</v>
      </c>
      <c r="B2220" s="12">
        <v>1</v>
      </c>
      <c r="C2220" s="12"/>
      <c r="D2220" s="12">
        <v>58</v>
      </c>
      <c r="E2220" s="12">
        <v>2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>
        <v>4.2057799999999999</v>
      </c>
      <c r="Q2220" s="12">
        <v>178</v>
      </c>
      <c r="R2220" s="12">
        <v>201601</v>
      </c>
      <c r="S2220" s="12">
        <v>148</v>
      </c>
      <c r="T2220" s="12" t="s">
        <v>47</v>
      </c>
      <c r="U2220" s="12" t="s">
        <v>6173</v>
      </c>
    </row>
    <row r="2221" spans="1:21">
      <c r="A2221" s="12">
        <v>68570</v>
      </c>
      <c r="B2221" s="12">
        <v>1</v>
      </c>
      <c r="C2221" s="12"/>
      <c r="D2221" s="12">
        <v>44</v>
      </c>
      <c r="E2221" s="12">
        <v>2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>
        <v>4.2057799999999999</v>
      </c>
      <c r="Q2221" s="12">
        <v>178</v>
      </c>
      <c r="R2221" s="12">
        <v>201601</v>
      </c>
      <c r="S2221" s="12">
        <v>148</v>
      </c>
      <c r="T2221" s="12" t="s">
        <v>47</v>
      </c>
      <c r="U2221" s="12" t="s">
        <v>6174</v>
      </c>
    </row>
    <row r="2222" spans="1:21">
      <c r="A2222" s="12">
        <v>68570</v>
      </c>
      <c r="B2222" s="12">
        <v>1</v>
      </c>
      <c r="C2222" s="12"/>
      <c r="D2222" s="12">
        <v>77</v>
      </c>
      <c r="E2222" s="12">
        <v>1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>
        <v>4.2057799999999999</v>
      </c>
      <c r="Q2222" s="12">
        <v>178</v>
      </c>
      <c r="R2222" s="12">
        <v>201601</v>
      </c>
      <c r="S2222" s="12">
        <v>148</v>
      </c>
      <c r="T2222" s="12" t="s">
        <v>47</v>
      </c>
      <c r="U2222" s="12" t="s">
        <v>6175</v>
      </c>
    </row>
    <row r="2223" spans="1:21">
      <c r="A2223" s="12">
        <v>68570</v>
      </c>
      <c r="B2223" s="12">
        <v>1</v>
      </c>
      <c r="C2223" s="12"/>
      <c r="D2223" s="12">
        <v>127</v>
      </c>
      <c r="E2223" s="12">
        <v>3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>
        <v>4.2057799999999999</v>
      </c>
      <c r="Q2223" s="12">
        <v>178</v>
      </c>
      <c r="R2223" s="12">
        <v>201601</v>
      </c>
      <c r="S2223" s="12">
        <v>148</v>
      </c>
      <c r="T2223" s="12" t="s">
        <v>47</v>
      </c>
      <c r="U2223" s="12" t="s">
        <v>6176</v>
      </c>
    </row>
    <row r="2224" spans="1:21">
      <c r="A2224" s="12">
        <v>68570</v>
      </c>
      <c r="B2224" s="12">
        <v>1</v>
      </c>
      <c r="C2224" s="12"/>
      <c r="D2224" s="12">
        <v>72</v>
      </c>
      <c r="E2224" s="12">
        <v>1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>
        <v>4.2057799999999999</v>
      </c>
      <c r="Q2224" s="12">
        <v>178</v>
      </c>
      <c r="R2224" s="12">
        <v>201601</v>
      </c>
      <c r="S2224" s="12">
        <v>148</v>
      </c>
      <c r="T2224" s="12" t="s">
        <v>47</v>
      </c>
      <c r="U2224" s="12" t="s">
        <v>6177</v>
      </c>
    </row>
    <row r="2225" spans="1:21">
      <c r="A2225" s="12">
        <v>68570</v>
      </c>
      <c r="B2225" s="12">
        <v>1</v>
      </c>
      <c r="C2225" s="12"/>
      <c r="D2225" s="12">
        <v>80</v>
      </c>
      <c r="E2225" s="12">
        <v>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>
        <v>4.2057799999999999</v>
      </c>
      <c r="Q2225" s="12">
        <v>178</v>
      </c>
      <c r="R2225" s="12">
        <v>201601</v>
      </c>
      <c r="S2225" s="12">
        <v>148</v>
      </c>
      <c r="T2225" s="12" t="s">
        <v>47</v>
      </c>
      <c r="U2225" s="12" t="s">
        <v>6178</v>
      </c>
    </row>
    <row r="2226" spans="1:21">
      <c r="A2226" s="12">
        <v>68570</v>
      </c>
      <c r="B2226" s="12">
        <v>1</v>
      </c>
      <c r="C2226" s="12"/>
      <c r="D2226" s="12">
        <v>94.5</v>
      </c>
      <c r="E2226" s="12">
        <v>1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>
        <v>4.2057799999999999</v>
      </c>
      <c r="Q2226" s="12">
        <v>178</v>
      </c>
      <c r="R2226" s="12">
        <v>201601</v>
      </c>
      <c r="S2226" s="12">
        <v>148</v>
      </c>
      <c r="T2226" s="12" t="s">
        <v>47</v>
      </c>
      <c r="U2226" s="12" t="s">
        <v>6179</v>
      </c>
    </row>
    <row r="2227" spans="1:21">
      <c r="A2227" s="12">
        <v>68570</v>
      </c>
      <c r="B2227" s="12">
        <v>1</v>
      </c>
      <c r="C2227" s="12"/>
      <c r="D2227" s="12">
        <v>73</v>
      </c>
      <c r="E2227" s="12">
        <v>1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>
        <v>4.2057799999999999</v>
      </c>
      <c r="Q2227" s="12">
        <v>178</v>
      </c>
      <c r="R2227" s="12">
        <v>201601</v>
      </c>
      <c r="S2227" s="12">
        <v>148</v>
      </c>
      <c r="T2227" s="12" t="s">
        <v>47</v>
      </c>
      <c r="U2227" s="12" t="s">
        <v>6180</v>
      </c>
    </row>
    <row r="2228" spans="1:21">
      <c r="A2228" s="12">
        <v>68570</v>
      </c>
      <c r="B2228" s="12">
        <v>1</v>
      </c>
      <c r="C2228" s="12"/>
      <c r="D2228" s="12">
        <v>99</v>
      </c>
      <c r="E2228" s="12">
        <v>1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>
        <v>4.2057799999999999</v>
      </c>
      <c r="Q2228" s="12">
        <v>178</v>
      </c>
      <c r="R2228" s="12">
        <v>201601</v>
      </c>
      <c r="S2228" s="12">
        <v>148</v>
      </c>
      <c r="T2228" s="12" t="s">
        <v>47</v>
      </c>
      <c r="U2228" s="12" t="s">
        <v>6181</v>
      </c>
    </row>
    <row r="2229" spans="1:21">
      <c r="A2229" s="12">
        <v>68570</v>
      </c>
      <c r="B2229" s="12">
        <v>1</v>
      </c>
      <c r="C2229" s="12"/>
      <c r="D2229" s="12">
        <v>90.5</v>
      </c>
      <c r="E2229" s="12">
        <v>1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>
        <v>4.2057799999999999</v>
      </c>
      <c r="Q2229" s="12">
        <v>178</v>
      </c>
      <c r="R2229" s="12">
        <v>201601</v>
      </c>
      <c r="S2229" s="12">
        <v>148</v>
      </c>
      <c r="T2229" s="12" t="s">
        <v>47</v>
      </c>
      <c r="U2229" s="12" t="s">
        <v>6182</v>
      </c>
    </row>
    <row r="2230" spans="1:21">
      <c r="A2230" s="12">
        <v>68570</v>
      </c>
      <c r="B2230" s="12">
        <v>1</v>
      </c>
      <c r="C2230" s="12"/>
      <c r="D2230" s="12">
        <v>126.5</v>
      </c>
      <c r="E2230" s="12">
        <v>1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>
        <v>4.2057799999999999</v>
      </c>
      <c r="Q2230" s="12">
        <v>178</v>
      </c>
      <c r="R2230" s="12">
        <v>201601</v>
      </c>
      <c r="S2230" s="12">
        <v>148</v>
      </c>
      <c r="T2230" s="12" t="s">
        <v>47</v>
      </c>
      <c r="U2230" s="12" t="s">
        <v>6183</v>
      </c>
    </row>
    <row r="2231" spans="1:21">
      <c r="A2231" s="12">
        <v>68570</v>
      </c>
      <c r="B2231" s="12">
        <v>1</v>
      </c>
      <c r="C2231" s="12"/>
      <c r="D2231" s="12">
        <v>73.5</v>
      </c>
      <c r="E2231" s="12">
        <v>2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>
        <v>4.2057799999999999</v>
      </c>
      <c r="Q2231" s="12">
        <v>178</v>
      </c>
      <c r="R2231" s="12">
        <v>201601</v>
      </c>
      <c r="S2231" s="12">
        <v>148</v>
      </c>
      <c r="T2231" s="12" t="s">
        <v>47</v>
      </c>
      <c r="U2231" s="12" t="s">
        <v>6184</v>
      </c>
    </row>
    <row r="2232" spans="1:21">
      <c r="A2232" s="12">
        <v>68570</v>
      </c>
      <c r="B2232" s="12">
        <v>1</v>
      </c>
      <c r="C2232" s="12"/>
      <c r="D2232" s="12">
        <v>106.5</v>
      </c>
      <c r="E2232" s="12">
        <v>3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>
        <v>4.2057799999999999</v>
      </c>
      <c r="Q2232" s="12">
        <v>178</v>
      </c>
      <c r="R2232" s="12">
        <v>201601</v>
      </c>
      <c r="S2232" s="12">
        <v>148</v>
      </c>
      <c r="T2232" s="12" t="s">
        <v>47</v>
      </c>
      <c r="U2232" s="12" t="s">
        <v>6185</v>
      </c>
    </row>
    <row r="2233" spans="1:21">
      <c r="A2233" s="12">
        <v>68570</v>
      </c>
      <c r="B2233" s="12">
        <v>1</v>
      </c>
      <c r="C2233" s="12"/>
      <c r="D2233" s="12">
        <v>112</v>
      </c>
      <c r="E2233" s="12">
        <v>3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>
        <v>4.2057799999999999</v>
      </c>
      <c r="Q2233" s="12">
        <v>178</v>
      </c>
      <c r="R2233" s="12">
        <v>201601</v>
      </c>
      <c r="S2233" s="12">
        <v>148</v>
      </c>
      <c r="T2233" s="12" t="s">
        <v>47</v>
      </c>
      <c r="U2233" s="12" t="s">
        <v>6186</v>
      </c>
    </row>
    <row r="2234" spans="1:21">
      <c r="A2234" s="12">
        <v>68570</v>
      </c>
      <c r="B2234" s="12">
        <v>1</v>
      </c>
      <c r="C2234" s="12"/>
      <c r="D2234" s="12">
        <v>111</v>
      </c>
      <c r="E2234" s="12">
        <v>3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>
        <v>4.2057799999999999</v>
      </c>
      <c r="Q2234" s="12">
        <v>178</v>
      </c>
      <c r="R2234" s="12">
        <v>201601</v>
      </c>
      <c r="S2234" s="12">
        <v>148</v>
      </c>
      <c r="T2234" s="12" t="s">
        <v>47</v>
      </c>
      <c r="U2234" s="12" t="s">
        <v>6187</v>
      </c>
    </row>
    <row r="2235" spans="1:21">
      <c r="A2235" s="12">
        <v>68570</v>
      </c>
      <c r="B2235" s="12">
        <v>1</v>
      </c>
      <c r="C2235" s="12"/>
      <c r="D2235" s="12">
        <v>100.5</v>
      </c>
      <c r="E2235" s="12">
        <v>3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>
        <v>4.2057799999999999</v>
      </c>
      <c r="Q2235" s="12">
        <v>178</v>
      </c>
      <c r="R2235" s="12">
        <v>201601</v>
      </c>
      <c r="S2235" s="12">
        <v>148</v>
      </c>
      <c r="T2235" s="12" t="s">
        <v>47</v>
      </c>
      <c r="U2235" s="12" t="s">
        <v>6188</v>
      </c>
    </row>
    <row r="2236" spans="1:21">
      <c r="A2236" s="12">
        <v>68570</v>
      </c>
      <c r="B2236" s="12">
        <v>1</v>
      </c>
      <c r="C2236" s="12"/>
      <c r="D2236" s="12">
        <v>91</v>
      </c>
      <c r="E2236" s="12">
        <v>3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>
        <v>4.2057799999999999</v>
      </c>
      <c r="Q2236" s="12">
        <v>178</v>
      </c>
      <c r="R2236" s="12">
        <v>201601</v>
      </c>
      <c r="S2236" s="12">
        <v>148</v>
      </c>
      <c r="T2236" s="12" t="s">
        <v>47</v>
      </c>
      <c r="U2236" s="12" t="s">
        <v>6189</v>
      </c>
    </row>
    <row r="2237" spans="1:21">
      <c r="A2237" s="12">
        <v>68570</v>
      </c>
      <c r="B2237" s="12">
        <v>1</v>
      </c>
      <c r="C2237" s="12"/>
      <c r="D2237" s="12">
        <v>97</v>
      </c>
      <c r="E2237" s="12">
        <v>3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>
        <v>4.2057799999999999</v>
      </c>
      <c r="Q2237" s="12">
        <v>178</v>
      </c>
      <c r="R2237" s="12">
        <v>201601</v>
      </c>
      <c r="S2237" s="12">
        <v>148</v>
      </c>
      <c r="T2237" s="12" t="s">
        <v>47</v>
      </c>
      <c r="U2237" s="12" t="s">
        <v>6190</v>
      </c>
    </row>
    <row r="2238" spans="1:21">
      <c r="A2238" s="12">
        <v>68570</v>
      </c>
      <c r="B2238" s="12">
        <v>1</v>
      </c>
      <c r="C2238" s="12"/>
      <c r="D2238" s="12">
        <v>116</v>
      </c>
      <c r="E2238" s="12">
        <v>2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>
        <v>4.2057799999999999</v>
      </c>
      <c r="Q2238" s="12">
        <v>178</v>
      </c>
      <c r="R2238" s="12">
        <v>201601</v>
      </c>
      <c r="S2238" s="12">
        <v>148</v>
      </c>
      <c r="T2238" s="12" t="s">
        <v>47</v>
      </c>
      <c r="U2238" s="12" t="s">
        <v>6191</v>
      </c>
    </row>
    <row r="2239" spans="1:21">
      <c r="A2239" s="12">
        <v>68550</v>
      </c>
      <c r="B2239" s="12">
        <v>1</v>
      </c>
      <c r="C2239" s="12"/>
      <c r="D2239" s="12">
        <v>155</v>
      </c>
      <c r="E2239" s="12">
        <v>2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>
        <v>1.7413400000000001</v>
      </c>
      <c r="Q2239" s="12">
        <v>178</v>
      </c>
      <c r="R2239" s="12">
        <v>201601</v>
      </c>
      <c r="S2239" s="12">
        <v>131</v>
      </c>
      <c r="T2239" s="13">
        <v>43083</v>
      </c>
      <c r="U2239" s="12" t="s">
        <v>6192</v>
      </c>
    </row>
    <row r="2240" spans="1:21">
      <c r="A2240" s="12">
        <v>68550</v>
      </c>
      <c r="B2240" s="12">
        <v>1</v>
      </c>
      <c r="C2240" s="12"/>
      <c r="D2240" s="12">
        <v>105</v>
      </c>
      <c r="E2240" s="12">
        <v>2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>
        <v>1.7413400000000001</v>
      </c>
      <c r="Q2240" s="12">
        <v>178</v>
      </c>
      <c r="R2240" s="12">
        <v>201601</v>
      </c>
      <c r="S2240" s="12">
        <v>131</v>
      </c>
      <c r="T2240" s="13">
        <v>43083</v>
      </c>
      <c r="U2240" s="12" t="s">
        <v>6193</v>
      </c>
    </row>
    <row r="2241" spans="1:21">
      <c r="A2241" s="12">
        <v>68550</v>
      </c>
      <c r="B2241" s="12">
        <v>1</v>
      </c>
      <c r="C2241" s="12"/>
      <c r="D2241" s="12">
        <v>95</v>
      </c>
      <c r="E2241" s="12">
        <v>2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>
        <v>1.7413400000000001</v>
      </c>
      <c r="Q2241" s="12">
        <v>178</v>
      </c>
      <c r="R2241" s="12">
        <v>201601</v>
      </c>
      <c r="S2241" s="12">
        <v>131</v>
      </c>
      <c r="T2241" s="13">
        <v>43083</v>
      </c>
      <c r="U2241" s="12" t="s">
        <v>6194</v>
      </c>
    </row>
    <row r="2242" spans="1:21">
      <c r="A2242" s="12">
        <v>68550</v>
      </c>
      <c r="B2242" s="12">
        <v>1</v>
      </c>
      <c r="C2242" s="12"/>
      <c r="D2242" s="12">
        <v>87</v>
      </c>
      <c r="E2242" s="12">
        <v>2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>
        <v>1.7413400000000001</v>
      </c>
      <c r="Q2242" s="12">
        <v>178</v>
      </c>
      <c r="R2242" s="12">
        <v>201601</v>
      </c>
      <c r="S2242" s="12">
        <v>131</v>
      </c>
      <c r="T2242" s="13">
        <v>43083</v>
      </c>
      <c r="U2242" s="12" t="s">
        <v>6195</v>
      </c>
    </row>
    <row r="2243" spans="1:21">
      <c r="A2243" s="12">
        <v>68550</v>
      </c>
      <c r="B2243" s="12">
        <v>1</v>
      </c>
      <c r="C2243" s="12"/>
      <c r="D2243" s="12">
        <v>117</v>
      </c>
      <c r="E2243" s="12">
        <v>2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>
        <v>1.7413400000000001</v>
      </c>
      <c r="Q2243" s="12">
        <v>178</v>
      </c>
      <c r="R2243" s="12">
        <v>201601</v>
      </c>
      <c r="S2243" s="12">
        <v>131</v>
      </c>
      <c r="T2243" s="13">
        <v>43083</v>
      </c>
      <c r="U2243" s="12" t="s">
        <v>6196</v>
      </c>
    </row>
    <row r="2244" spans="1:21">
      <c r="A2244" s="12">
        <v>68550</v>
      </c>
      <c r="B2244" s="12">
        <v>1</v>
      </c>
      <c r="C2244" s="12"/>
      <c r="D2244" s="12">
        <v>150</v>
      </c>
      <c r="E2244" s="12">
        <v>3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>
        <v>1.7413400000000001</v>
      </c>
      <c r="Q2244" s="12">
        <v>178</v>
      </c>
      <c r="R2244" s="12">
        <v>201601</v>
      </c>
      <c r="S2244" s="12">
        <v>131</v>
      </c>
      <c r="T2244" s="13">
        <v>43083</v>
      </c>
      <c r="U2244" s="12" t="s">
        <v>6197</v>
      </c>
    </row>
    <row r="2245" spans="1:21">
      <c r="A2245" s="12">
        <v>68550</v>
      </c>
      <c r="B2245" s="12">
        <v>1</v>
      </c>
      <c r="C2245" s="12"/>
      <c r="D2245" s="12">
        <v>141.5</v>
      </c>
      <c r="E2245" s="12">
        <v>2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>
        <v>1.7413400000000001</v>
      </c>
      <c r="Q2245" s="12">
        <v>178</v>
      </c>
      <c r="R2245" s="12">
        <v>201601</v>
      </c>
      <c r="S2245" s="12">
        <v>131</v>
      </c>
      <c r="T2245" s="13">
        <v>43083</v>
      </c>
      <c r="U2245" s="12" t="s">
        <v>6198</v>
      </c>
    </row>
    <row r="2246" spans="1:21">
      <c r="A2246" s="12">
        <v>68550</v>
      </c>
      <c r="B2246" s="12">
        <v>1</v>
      </c>
      <c r="C2246" s="12"/>
      <c r="D2246" s="12">
        <v>153.5</v>
      </c>
      <c r="E2246" s="12">
        <v>2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>
        <v>1.7413400000000001</v>
      </c>
      <c r="Q2246" s="12">
        <v>178</v>
      </c>
      <c r="R2246" s="12">
        <v>201601</v>
      </c>
      <c r="S2246" s="12">
        <v>131</v>
      </c>
      <c r="T2246" s="13">
        <v>43083</v>
      </c>
      <c r="U2246" s="12" t="s">
        <v>6199</v>
      </c>
    </row>
    <row r="2247" spans="1:21">
      <c r="A2247" s="12">
        <v>68550</v>
      </c>
      <c r="B2247" s="12">
        <v>2</v>
      </c>
      <c r="C2247" s="12"/>
      <c r="D2247" s="12">
        <v>105.5</v>
      </c>
      <c r="E2247" s="12">
        <v>3</v>
      </c>
      <c r="F2247" s="12">
        <v>4</v>
      </c>
      <c r="G2247" s="12">
        <v>1</v>
      </c>
      <c r="H2247" s="12">
        <v>5</v>
      </c>
      <c r="I2247" s="12"/>
      <c r="J2247" s="12"/>
      <c r="K2247" s="12">
        <v>5</v>
      </c>
      <c r="L2247" s="12">
        <v>40</v>
      </c>
      <c r="M2247" s="12">
        <v>10</v>
      </c>
      <c r="N2247" s="12">
        <v>10</v>
      </c>
      <c r="O2247" s="12"/>
      <c r="P2247" s="12">
        <v>1</v>
      </c>
      <c r="Q2247" s="12">
        <v>178</v>
      </c>
      <c r="R2247" s="12">
        <v>201601</v>
      </c>
      <c r="S2247" s="12">
        <v>131</v>
      </c>
      <c r="T2247" s="13">
        <v>43083</v>
      </c>
      <c r="U2247" s="12" t="s">
        <v>6200</v>
      </c>
    </row>
    <row r="2248" spans="1:21">
      <c r="A2248" s="12">
        <v>68550</v>
      </c>
      <c r="B2248" s="12">
        <v>2</v>
      </c>
      <c r="C2248" s="12"/>
      <c r="D2248" s="12">
        <v>55.5</v>
      </c>
      <c r="E2248" s="12">
        <v>0</v>
      </c>
      <c r="F2248" s="12">
        <v>0</v>
      </c>
      <c r="G2248" s="12">
        <v>0</v>
      </c>
      <c r="H2248" s="12">
        <v>0</v>
      </c>
      <c r="I2248" s="12"/>
      <c r="J2248" s="12"/>
      <c r="K2248" s="12"/>
      <c r="L2248" s="12"/>
      <c r="M2248" s="12"/>
      <c r="N2248" s="12"/>
      <c r="O2248" s="12"/>
      <c r="P2248" s="12">
        <v>1</v>
      </c>
      <c r="Q2248" s="12">
        <v>178</v>
      </c>
      <c r="R2248" s="12">
        <v>201601</v>
      </c>
      <c r="S2248" s="12">
        <v>131</v>
      </c>
      <c r="T2248" s="13">
        <v>43083</v>
      </c>
      <c r="U2248" s="12" t="s">
        <v>6201</v>
      </c>
    </row>
    <row r="2249" spans="1:21">
      <c r="A2249" s="12">
        <v>68550</v>
      </c>
      <c r="B2249" s="12">
        <v>2</v>
      </c>
      <c r="C2249" s="12"/>
      <c r="D2249" s="12">
        <v>40</v>
      </c>
      <c r="E2249" s="12">
        <v>2</v>
      </c>
      <c r="F2249" s="12">
        <v>0</v>
      </c>
      <c r="G2249" s="12">
        <v>0</v>
      </c>
      <c r="H2249" s="12">
        <v>0</v>
      </c>
      <c r="I2249" s="12"/>
      <c r="J2249" s="12"/>
      <c r="K2249" s="12"/>
      <c r="L2249" s="12"/>
      <c r="M2249" s="12"/>
      <c r="N2249" s="12"/>
      <c r="O2249" s="12"/>
      <c r="P2249" s="12">
        <v>1</v>
      </c>
      <c r="Q2249" s="12">
        <v>178</v>
      </c>
      <c r="R2249" s="12">
        <v>201601</v>
      </c>
      <c r="S2249" s="12">
        <v>131</v>
      </c>
      <c r="T2249" s="13">
        <v>43083</v>
      </c>
      <c r="U2249" s="12" t="s">
        <v>6202</v>
      </c>
    </row>
    <row r="2250" spans="1:21">
      <c r="A2250" s="12">
        <v>68550</v>
      </c>
      <c r="B2250" s="12">
        <v>2</v>
      </c>
      <c r="C2250" s="12"/>
      <c r="D2250" s="12">
        <v>40</v>
      </c>
      <c r="E2250" s="12">
        <v>2</v>
      </c>
      <c r="F2250" s="12">
        <v>0</v>
      </c>
      <c r="G2250" s="12">
        <v>0</v>
      </c>
      <c r="H2250" s="12">
        <v>0</v>
      </c>
      <c r="I2250" s="12"/>
      <c r="J2250" s="12"/>
      <c r="K2250" s="12"/>
      <c r="L2250" s="12"/>
      <c r="M2250" s="12"/>
      <c r="N2250" s="12"/>
      <c r="O2250" s="12"/>
      <c r="P2250" s="12">
        <v>1</v>
      </c>
      <c r="Q2250" s="12">
        <v>178</v>
      </c>
      <c r="R2250" s="12">
        <v>201601</v>
      </c>
      <c r="S2250" s="12">
        <v>131</v>
      </c>
      <c r="T2250" s="13">
        <v>43083</v>
      </c>
      <c r="U2250" s="12" t="s">
        <v>6203</v>
      </c>
    </row>
    <row r="2251" spans="1:21">
      <c r="A2251" s="12">
        <v>68550</v>
      </c>
      <c r="B2251" s="12">
        <v>2</v>
      </c>
      <c r="C2251" s="12"/>
      <c r="D2251" s="12">
        <v>100.5</v>
      </c>
      <c r="E2251" s="12">
        <v>2</v>
      </c>
      <c r="F2251" s="12">
        <v>0</v>
      </c>
      <c r="G2251" s="12">
        <v>0</v>
      </c>
      <c r="H2251" s="12">
        <v>0</v>
      </c>
      <c r="I2251" s="12"/>
      <c r="J2251" s="12"/>
      <c r="K2251" s="12"/>
      <c r="L2251" s="12"/>
      <c r="M2251" s="12"/>
      <c r="N2251" s="12"/>
      <c r="O2251" s="12"/>
      <c r="P2251" s="12">
        <v>1</v>
      </c>
      <c r="Q2251" s="12">
        <v>178</v>
      </c>
      <c r="R2251" s="12">
        <v>201601</v>
      </c>
      <c r="S2251" s="12">
        <v>131</v>
      </c>
      <c r="T2251" s="13">
        <v>43083</v>
      </c>
      <c r="U2251" s="12" t="s">
        <v>6204</v>
      </c>
    </row>
    <row r="2252" spans="1:21">
      <c r="A2252" s="12">
        <v>68550</v>
      </c>
      <c r="B2252" s="12">
        <v>2</v>
      </c>
      <c r="C2252" s="12"/>
      <c r="D2252" s="12">
        <v>86</v>
      </c>
      <c r="E2252" s="12">
        <v>2</v>
      </c>
      <c r="F2252" s="12">
        <v>0</v>
      </c>
      <c r="G2252" s="12">
        <v>0</v>
      </c>
      <c r="H2252" s="12">
        <v>0</v>
      </c>
      <c r="I2252" s="12"/>
      <c r="J2252" s="12"/>
      <c r="K2252" s="12"/>
      <c r="L2252" s="12"/>
      <c r="M2252" s="12"/>
      <c r="N2252" s="12"/>
      <c r="O2252" s="12"/>
      <c r="P2252" s="12">
        <v>1</v>
      </c>
      <c r="Q2252" s="12">
        <v>178</v>
      </c>
      <c r="R2252" s="12">
        <v>201601</v>
      </c>
      <c r="S2252" s="12">
        <v>131</v>
      </c>
      <c r="T2252" s="13">
        <v>43083</v>
      </c>
      <c r="U2252" s="12" t="s">
        <v>6205</v>
      </c>
    </row>
    <row r="2253" spans="1:21">
      <c r="A2253" s="12">
        <v>68570</v>
      </c>
      <c r="B2253" s="12">
        <v>1</v>
      </c>
      <c r="C2253" s="12"/>
      <c r="D2253" s="12">
        <v>127.5</v>
      </c>
      <c r="E2253" s="12">
        <v>3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>
        <v>1</v>
      </c>
      <c r="Q2253" s="12">
        <v>178</v>
      </c>
      <c r="R2253" s="12">
        <v>201601</v>
      </c>
      <c r="S2253" s="12">
        <v>131</v>
      </c>
      <c r="T2253" s="13">
        <v>43083</v>
      </c>
      <c r="U2253" s="12" t="s">
        <v>6206</v>
      </c>
    </row>
    <row r="2254" spans="1:21">
      <c r="A2254" s="12">
        <v>68570</v>
      </c>
      <c r="B2254" s="12">
        <v>1</v>
      </c>
      <c r="C2254" s="12"/>
      <c r="D2254" s="12">
        <v>120.5</v>
      </c>
      <c r="E2254" s="12">
        <v>3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>
        <v>1</v>
      </c>
      <c r="Q2254" s="12">
        <v>178</v>
      </c>
      <c r="R2254" s="12">
        <v>201601</v>
      </c>
      <c r="S2254" s="12">
        <v>131</v>
      </c>
      <c r="T2254" s="13">
        <v>43083</v>
      </c>
      <c r="U2254" s="12" t="s">
        <v>6207</v>
      </c>
    </row>
    <row r="2255" spans="1:21">
      <c r="A2255" s="12">
        <v>68550</v>
      </c>
      <c r="B2255" s="12">
        <v>1</v>
      </c>
      <c r="C2255" s="12"/>
      <c r="D2255" s="12">
        <v>157</v>
      </c>
      <c r="E2255" s="12">
        <v>3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>
        <v>1</v>
      </c>
      <c r="Q2255" s="12">
        <v>178</v>
      </c>
      <c r="R2255" s="12">
        <v>201601</v>
      </c>
      <c r="S2255" s="12">
        <v>132</v>
      </c>
      <c r="T2255" s="14">
        <v>12754</v>
      </c>
      <c r="U2255" s="12" t="s">
        <v>6208</v>
      </c>
    </row>
    <row r="2256" spans="1:21">
      <c r="A2256" s="12">
        <v>68550</v>
      </c>
      <c r="B2256" s="12">
        <v>1</v>
      </c>
      <c r="C2256" s="12"/>
      <c r="D2256" s="12">
        <v>116</v>
      </c>
      <c r="E2256" s="12">
        <v>3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>
        <v>1</v>
      </c>
      <c r="Q2256" s="12">
        <v>178</v>
      </c>
      <c r="R2256" s="12">
        <v>201601</v>
      </c>
      <c r="S2256" s="12">
        <v>132</v>
      </c>
      <c r="T2256" s="14">
        <v>12754</v>
      </c>
      <c r="U2256" s="12" t="s">
        <v>6209</v>
      </c>
    </row>
    <row r="2257" spans="1:21">
      <c r="A2257" s="12">
        <v>68550</v>
      </c>
      <c r="B2257" s="12">
        <v>1</v>
      </c>
      <c r="C2257" s="12"/>
      <c r="D2257" s="12">
        <v>137.5</v>
      </c>
      <c r="E2257" s="12">
        <v>3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>
        <v>1</v>
      </c>
      <c r="Q2257" s="12">
        <v>178</v>
      </c>
      <c r="R2257" s="12">
        <v>201601</v>
      </c>
      <c r="S2257" s="12">
        <v>132</v>
      </c>
      <c r="T2257" s="14">
        <v>12754</v>
      </c>
      <c r="U2257" s="12" t="s">
        <v>6210</v>
      </c>
    </row>
    <row r="2258" spans="1:21">
      <c r="A2258" s="12">
        <v>68550</v>
      </c>
      <c r="B2258" s="12">
        <v>1</v>
      </c>
      <c r="C2258" s="12"/>
      <c r="D2258" s="12">
        <v>148.5</v>
      </c>
      <c r="E2258" s="12">
        <v>3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>
        <v>1</v>
      </c>
      <c r="Q2258" s="12">
        <v>178</v>
      </c>
      <c r="R2258" s="12">
        <v>201601</v>
      </c>
      <c r="S2258" s="12">
        <v>132</v>
      </c>
      <c r="T2258" s="14">
        <v>12754</v>
      </c>
      <c r="U2258" s="12" t="s">
        <v>6211</v>
      </c>
    </row>
    <row r="2259" spans="1:21">
      <c r="A2259" s="12">
        <v>68550</v>
      </c>
      <c r="B2259" s="12">
        <v>1</v>
      </c>
      <c r="C2259" s="12"/>
      <c r="D2259" s="12">
        <v>140</v>
      </c>
      <c r="E2259" s="12">
        <v>1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>
        <v>1</v>
      </c>
      <c r="Q2259" s="12">
        <v>178</v>
      </c>
      <c r="R2259" s="12">
        <v>201601</v>
      </c>
      <c r="S2259" s="12">
        <v>132</v>
      </c>
      <c r="T2259" s="14">
        <v>12754</v>
      </c>
      <c r="U2259" s="12" t="s">
        <v>6212</v>
      </c>
    </row>
    <row r="2260" spans="1:21">
      <c r="A2260" s="12">
        <v>68550</v>
      </c>
      <c r="B2260" s="12">
        <v>1</v>
      </c>
      <c r="C2260" s="12"/>
      <c r="D2260" s="12">
        <v>117</v>
      </c>
      <c r="E2260" s="12">
        <v>1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>
        <v>1</v>
      </c>
      <c r="Q2260" s="12">
        <v>178</v>
      </c>
      <c r="R2260" s="12">
        <v>201601</v>
      </c>
      <c r="S2260" s="12">
        <v>132</v>
      </c>
      <c r="T2260" s="14">
        <v>12754</v>
      </c>
      <c r="U2260" s="12" t="s">
        <v>6213</v>
      </c>
    </row>
    <row r="2261" spans="1:21">
      <c r="A2261" s="12">
        <v>68550</v>
      </c>
      <c r="B2261" s="12">
        <v>1</v>
      </c>
      <c r="C2261" s="12"/>
      <c r="D2261" s="12">
        <v>132</v>
      </c>
      <c r="E2261" s="12">
        <v>1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>
        <v>1</v>
      </c>
      <c r="Q2261" s="12">
        <v>178</v>
      </c>
      <c r="R2261" s="12">
        <v>201601</v>
      </c>
      <c r="S2261" s="12">
        <v>132</v>
      </c>
      <c r="T2261" s="14">
        <v>12754</v>
      </c>
      <c r="U2261" s="12" t="s">
        <v>6214</v>
      </c>
    </row>
    <row r="2262" spans="1:21">
      <c r="A2262" s="12">
        <v>68550</v>
      </c>
      <c r="B2262" s="12">
        <v>1</v>
      </c>
      <c r="C2262" s="12"/>
      <c r="D2262" s="12">
        <v>121.5</v>
      </c>
      <c r="E2262" s="12">
        <v>1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>
        <v>1</v>
      </c>
      <c r="Q2262" s="12">
        <v>178</v>
      </c>
      <c r="R2262" s="12">
        <v>201601</v>
      </c>
      <c r="S2262" s="12">
        <v>132</v>
      </c>
      <c r="T2262" s="14">
        <v>12754</v>
      </c>
      <c r="U2262" s="12" t="s">
        <v>6215</v>
      </c>
    </row>
    <row r="2263" spans="1:21">
      <c r="A2263" s="12">
        <v>68550</v>
      </c>
      <c r="B2263" s="12">
        <v>1</v>
      </c>
      <c r="C2263" s="12"/>
      <c r="D2263" s="12">
        <v>133</v>
      </c>
      <c r="E2263" s="12">
        <v>1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>
        <v>1</v>
      </c>
      <c r="Q2263" s="12">
        <v>178</v>
      </c>
      <c r="R2263" s="12">
        <v>201601</v>
      </c>
      <c r="S2263" s="12">
        <v>132</v>
      </c>
      <c r="T2263" s="14">
        <v>12754</v>
      </c>
      <c r="U2263" s="12" t="s">
        <v>6216</v>
      </c>
    </row>
    <row r="2264" spans="1:21">
      <c r="A2264" s="12">
        <v>68550</v>
      </c>
      <c r="B2264" s="12">
        <v>1</v>
      </c>
      <c r="C2264" s="12"/>
      <c r="D2264" s="12">
        <v>129</v>
      </c>
      <c r="E2264" s="12">
        <v>2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>
        <v>1</v>
      </c>
      <c r="Q2264" s="12">
        <v>178</v>
      </c>
      <c r="R2264" s="12">
        <v>201601</v>
      </c>
      <c r="S2264" s="12">
        <v>132</v>
      </c>
      <c r="T2264" s="14">
        <v>12754</v>
      </c>
      <c r="U2264" s="12" t="s">
        <v>6217</v>
      </c>
    </row>
    <row r="2265" spans="1:21">
      <c r="A2265" s="12">
        <v>68550</v>
      </c>
      <c r="B2265" s="12">
        <v>1</v>
      </c>
      <c r="C2265" s="12"/>
      <c r="D2265" s="12">
        <v>44</v>
      </c>
      <c r="E2265" s="12">
        <v>2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>
        <v>1</v>
      </c>
      <c r="Q2265" s="12">
        <v>178</v>
      </c>
      <c r="R2265" s="12">
        <v>201601</v>
      </c>
      <c r="S2265" s="12">
        <v>132</v>
      </c>
      <c r="T2265" s="14">
        <v>12754</v>
      </c>
      <c r="U2265" s="12" t="s">
        <v>6218</v>
      </c>
    </row>
    <row r="2266" spans="1:21">
      <c r="A2266" s="12">
        <v>68550</v>
      </c>
      <c r="B2266" s="12">
        <v>1</v>
      </c>
      <c r="C2266" s="12"/>
      <c r="D2266" s="12">
        <v>52</v>
      </c>
      <c r="E2266" s="12">
        <v>2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>
        <v>1</v>
      </c>
      <c r="Q2266" s="12">
        <v>178</v>
      </c>
      <c r="R2266" s="12">
        <v>201601</v>
      </c>
      <c r="S2266" s="12">
        <v>132</v>
      </c>
      <c r="T2266" s="14">
        <v>12754</v>
      </c>
      <c r="U2266" s="12" t="s">
        <v>6219</v>
      </c>
    </row>
    <row r="2267" spans="1:21">
      <c r="A2267" s="12">
        <v>68550</v>
      </c>
      <c r="B2267" s="12">
        <v>1</v>
      </c>
      <c r="C2267" s="12"/>
      <c r="D2267" s="12">
        <v>114</v>
      </c>
      <c r="E2267" s="12">
        <v>2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>
        <v>1</v>
      </c>
      <c r="Q2267" s="12">
        <v>178</v>
      </c>
      <c r="R2267" s="12">
        <v>201601</v>
      </c>
      <c r="S2267" s="12">
        <v>132</v>
      </c>
      <c r="T2267" s="14">
        <v>12754</v>
      </c>
      <c r="U2267" s="12" t="s">
        <v>6220</v>
      </c>
    </row>
    <row r="2268" spans="1:21">
      <c r="A2268" s="12">
        <v>68550</v>
      </c>
      <c r="B2268" s="12">
        <v>1</v>
      </c>
      <c r="C2268" s="12"/>
      <c r="D2268" s="12">
        <v>106.5</v>
      </c>
      <c r="E2268" s="12">
        <v>2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>
        <v>1</v>
      </c>
      <c r="Q2268" s="12">
        <v>178</v>
      </c>
      <c r="R2268" s="12">
        <v>201601</v>
      </c>
      <c r="S2268" s="12">
        <v>132</v>
      </c>
      <c r="T2268" s="14">
        <v>12754</v>
      </c>
      <c r="U2268" s="12" t="s">
        <v>6221</v>
      </c>
    </row>
    <row r="2269" spans="1:21">
      <c r="A2269" s="12">
        <v>68550</v>
      </c>
      <c r="B2269" s="12">
        <v>1</v>
      </c>
      <c r="C2269" s="12"/>
      <c r="D2269" s="12">
        <v>37</v>
      </c>
      <c r="E2269" s="12">
        <v>2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>
        <v>1</v>
      </c>
      <c r="Q2269" s="12">
        <v>178</v>
      </c>
      <c r="R2269" s="12">
        <v>201601</v>
      </c>
      <c r="S2269" s="12">
        <v>132</v>
      </c>
      <c r="T2269" s="14">
        <v>12754</v>
      </c>
      <c r="U2269" s="12" t="s">
        <v>6222</v>
      </c>
    </row>
    <row r="2270" spans="1:21">
      <c r="A2270" s="12">
        <v>68550</v>
      </c>
      <c r="B2270" s="12">
        <v>2</v>
      </c>
      <c r="C2270" s="12"/>
      <c r="D2270" s="12">
        <v>96</v>
      </c>
      <c r="E2270" s="12">
        <v>4</v>
      </c>
      <c r="F2270" s="12">
        <v>4</v>
      </c>
      <c r="G2270" s="12">
        <v>1</v>
      </c>
      <c r="H2270" s="12">
        <v>6</v>
      </c>
      <c r="I2270" s="12"/>
      <c r="J2270" s="12"/>
      <c r="K2270" s="12">
        <v>6</v>
      </c>
      <c r="L2270" s="12">
        <v>0</v>
      </c>
      <c r="M2270" s="12">
        <v>0</v>
      </c>
      <c r="N2270" s="12">
        <v>5</v>
      </c>
      <c r="O2270" s="12"/>
      <c r="P2270" s="12">
        <v>6.4</v>
      </c>
      <c r="Q2270" s="12">
        <v>178</v>
      </c>
      <c r="R2270" s="12">
        <v>201601</v>
      </c>
      <c r="S2270" s="12">
        <v>130</v>
      </c>
      <c r="T2270" s="12" t="s">
        <v>120</v>
      </c>
      <c r="U2270" s="12" t="s">
        <v>6223</v>
      </c>
    </row>
    <row r="2271" spans="1:21">
      <c r="A2271" s="12">
        <v>68550</v>
      </c>
      <c r="B2271" s="12">
        <v>2</v>
      </c>
      <c r="C2271" s="12"/>
      <c r="D2271" s="12">
        <v>96</v>
      </c>
      <c r="E2271" s="12">
        <v>4</v>
      </c>
      <c r="F2271" s="12">
        <v>4</v>
      </c>
      <c r="G2271" s="12">
        <v>1</v>
      </c>
      <c r="H2271" s="12">
        <v>6</v>
      </c>
      <c r="I2271" s="12"/>
      <c r="J2271" s="12"/>
      <c r="K2271" s="12">
        <v>5</v>
      </c>
      <c r="L2271" s="12">
        <v>5</v>
      </c>
      <c r="M2271" s="12">
        <v>20</v>
      </c>
      <c r="N2271" s="12">
        <v>10</v>
      </c>
      <c r="O2271" s="12"/>
      <c r="P2271" s="12">
        <v>6.4</v>
      </c>
      <c r="Q2271" s="12">
        <v>178</v>
      </c>
      <c r="R2271" s="12">
        <v>201601</v>
      </c>
      <c r="S2271" s="12">
        <v>130</v>
      </c>
      <c r="T2271" s="12" t="s">
        <v>120</v>
      </c>
      <c r="U2271" s="12" t="s">
        <v>6224</v>
      </c>
    </row>
    <row r="2272" spans="1:21">
      <c r="A2272" s="12">
        <v>68550</v>
      </c>
      <c r="B2272" s="12">
        <v>2</v>
      </c>
      <c r="C2272" s="12"/>
      <c r="D2272" s="12">
        <v>106</v>
      </c>
      <c r="E2272" s="12">
        <v>4</v>
      </c>
      <c r="F2272" s="12">
        <v>4</v>
      </c>
      <c r="G2272" s="12">
        <v>1</v>
      </c>
      <c r="H2272" s="12">
        <v>6</v>
      </c>
      <c r="I2272" s="12"/>
      <c r="J2272" s="12"/>
      <c r="K2272" s="12">
        <v>6</v>
      </c>
      <c r="L2272" s="12">
        <v>0</v>
      </c>
      <c r="M2272" s="12">
        <v>0</v>
      </c>
      <c r="N2272" s="12">
        <v>5</v>
      </c>
      <c r="O2272" s="12"/>
      <c r="P2272" s="12">
        <v>6.4</v>
      </c>
      <c r="Q2272" s="12">
        <v>178</v>
      </c>
      <c r="R2272" s="12">
        <v>201601</v>
      </c>
      <c r="S2272" s="12">
        <v>130</v>
      </c>
      <c r="T2272" s="12" t="s">
        <v>120</v>
      </c>
      <c r="U2272" s="12" t="s">
        <v>6225</v>
      </c>
    </row>
    <row r="2273" spans="1:21">
      <c r="A2273" s="12">
        <v>68550</v>
      </c>
      <c r="B2273" s="12">
        <v>2</v>
      </c>
      <c r="C2273" s="12"/>
      <c r="D2273" s="12">
        <v>96</v>
      </c>
      <c r="E2273" s="12">
        <v>4</v>
      </c>
      <c r="F2273" s="12">
        <v>4</v>
      </c>
      <c r="G2273" s="12">
        <v>1</v>
      </c>
      <c r="H2273" s="12">
        <v>5</v>
      </c>
      <c r="I2273" s="12"/>
      <c r="J2273" s="12"/>
      <c r="K2273" s="12">
        <v>6</v>
      </c>
      <c r="L2273" s="12">
        <v>0</v>
      </c>
      <c r="M2273" s="12">
        <v>0</v>
      </c>
      <c r="N2273" s="12">
        <v>5</v>
      </c>
      <c r="O2273" s="12"/>
      <c r="P2273" s="12">
        <v>6.4</v>
      </c>
      <c r="Q2273" s="12">
        <v>178</v>
      </c>
      <c r="R2273" s="12">
        <v>201601</v>
      </c>
      <c r="S2273" s="12">
        <v>130</v>
      </c>
      <c r="T2273" s="12" t="s">
        <v>120</v>
      </c>
      <c r="U2273" s="12" t="s">
        <v>6226</v>
      </c>
    </row>
    <row r="2274" spans="1:21">
      <c r="A2274" s="12">
        <v>68550</v>
      </c>
      <c r="B2274" s="12">
        <v>2</v>
      </c>
      <c r="C2274" s="12"/>
      <c r="D2274" s="12">
        <v>108</v>
      </c>
      <c r="E2274" s="12">
        <v>4</v>
      </c>
      <c r="F2274" s="12">
        <v>4</v>
      </c>
      <c r="G2274" s="12">
        <v>1</v>
      </c>
      <c r="H2274" s="12">
        <v>5</v>
      </c>
      <c r="I2274" s="12"/>
      <c r="J2274" s="12"/>
      <c r="K2274" s="12">
        <v>6</v>
      </c>
      <c r="L2274" s="12">
        <v>0</v>
      </c>
      <c r="M2274" s="12">
        <v>0</v>
      </c>
      <c r="N2274" s="12">
        <v>1</v>
      </c>
      <c r="O2274" s="12"/>
      <c r="P2274" s="12">
        <v>6.4</v>
      </c>
      <c r="Q2274" s="12">
        <v>178</v>
      </c>
      <c r="R2274" s="12">
        <v>201601</v>
      </c>
      <c r="S2274" s="12">
        <v>130</v>
      </c>
      <c r="T2274" s="12" t="s">
        <v>120</v>
      </c>
      <c r="U2274" s="12" t="s">
        <v>6227</v>
      </c>
    </row>
    <row r="2275" spans="1:21">
      <c r="A2275" s="12">
        <v>68550</v>
      </c>
      <c r="B2275" s="12">
        <v>1</v>
      </c>
      <c r="C2275" s="12"/>
      <c r="D2275" s="12">
        <v>135</v>
      </c>
      <c r="E2275" s="12">
        <v>4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>
        <v>1</v>
      </c>
      <c r="Q2275" s="12">
        <v>178</v>
      </c>
      <c r="R2275" s="12">
        <v>201601</v>
      </c>
      <c r="S2275" s="12">
        <v>130</v>
      </c>
      <c r="T2275" s="12" t="s">
        <v>120</v>
      </c>
      <c r="U2275" s="12" t="s">
        <v>6228</v>
      </c>
    </row>
    <row r="2276" spans="1:21">
      <c r="A2276" s="12">
        <v>68550</v>
      </c>
      <c r="B2276" s="12">
        <v>1</v>
      </c>
      <c r="C2276" s="12"/>
      <c r="D2276" s="12">
        <v>139</v>
      </c>
      <c r="E2276" s="12">
        <v>3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>
        <v>1</v>
      </c>
      <c r="Q2276" s="12">
        <v>178</v>
      </c>
      <c r="R2276" s="12">
        <v>201601</v>
      </c>
      <c r="S2276" s="12">
        <v>130</v>
      </c>
      <c r="T2276" s="12" t="s">
        <v>120</v>
      </c>
      <c r="U2276" s="12" t="s">
        <v>6229</v>
      </c>
    </row>
    <row r="2277" spans="1:21">
      <c r="A2277" s="12">
        <v>68550</v>
      </c>
      <c r="B2277" s="12">
        <v>1</v>
      </c>
      <c r="C2277" s="12"/>
      <c r="D2277" s="12">
        <v>171</v>
      </c>
      <c r="E2277" s="12">
        <v>2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>
        <v>1</v>
      </c>
      <c r="Q2277" s="12">
        <v>178</v>
      </c>
      <c r="R2277" s="12">
        <v>201601</v>
      </c>
      <c r="S2277" s="12">
        <v>130</v>
      </c>
      <c r="T2277" s="12" t="s">
        <v>120</v>
      </c>
      <c r="U2277" s="12" t="s">
        <v>6230</v>
      </c>
    </row>
    <row r="2278" spans="1:21">
      <c r="A2278" s="12">
        <v>68550</v>
      </c>
      <c r="B2278" s="12">
        <v>1</v>
      </c>
      <c r="C2278" s="12"/>
      <c r="D2278" s="12">
        <v>151</v>
      </c>
      <c r="E2278" s="12">
        <v>3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>
        <v>1</v>
      </c>
      <c r="Q2278" s="12">
        <v>178</v>
      </c>
      <c r="R2278" s="12">
        <v>201601</v>
      </c>
      <c r="S2278" s="12">
        <v>130</v>
      </c>
      <c r="T2278" s="12" t="s">
        <v>120</v>
      </c>
      <c r="U2278" s="12" t="s">
        <v>6231</v>
      </c>
    </row>
    <row r="2279" spans="1:21">
      <c r="A2279" s="12">
        <v>68550</v>
      </c>
      <c r="B2279" s="12">
        <v>1</v>
      </c>
      <c r="C2279" s="12"/>
      <c r="D2279" s="12">
        <v>179</v>
      </c>
      <c r="E2279" s="12">
        <v>3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>
        <v>1</v>
      </c>
      <c r="Q2279" s="12">
        <v>178</v>
      </c>
      <c r="R2279" s="12">
        <v>201601</v>
      </c>
      <c r="S2279" s="12">
        <v>130</v>
      </c>
      <c r="T2279" s="12" t="s">
        <v>120</v>
      </c>
      <c r="U2279" s="12" t="s">
        <v>6232</v>
      </c>
    </row>
    <row r="2280" spans="1:21">
      <c r="A2280" s="12">
        <v>68550</v>
      </c>
      <c r="B2280" s="12">
        <v>1</v>
      </c>
      <c r="C2280" s="12"/>
      <c r="D2280" s="12">
        <v>155</v>
      </c>
      <c r="E2280" s="12">
        <v>3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>
        <v>1</v>
      </c>
      <c r="Q2280" s="12">
        <v>178</v>
      </c>
      <c r="R2280" s="12">
        <v>201601</v>
      </c>
      <c r="S2280" s="12">
        <v>130</v>
      </c>
      <c r="T2280" s="12" t="s">
        <v>120</v>
      </c>
      <c r="U2280" s="12" t="s">
        <v>6233</v>
      </c>
    </row>
    <row r="2281" spans="1:21">
      <c r="A2281" s="12">
        <v>68550</v>
      </c>
      <c r="B2281" s="12">
        <v>1</v>
      </c>
      <c r="C2281" s="12"/>
      <c r="D2281" s="12">
        <v>175</v>
      </c>
      <c r="E2281" s="12">
        <v>3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>
        <v>1</v>
      </c>
      <c r="Q2281" s="12">
        <v>178</v>
      </c>
      <c r="R2281" s="12">
        <v>201601</v>
      </c>
      <c r="S2281" s="12">
        <v>130</v>
      </c>
      <c r="T2281" s="12" t="s">
        <v>120</v>
      </c>
      <c r="U2281" s="12" t="s">
        <v>6234</v>
      </c>
    </row>
    <row r="2282" spans="1:21">
      <c r="A2282" s="12">
        <v>68550</v>
      </c>
      <c r="B2282" s="12">
        <v>1</v>
      </c>
      <c r="C2282" s="12"/>
      <c r="D2282" s="12">
        <v>155</v>
      </c>
      <c r="E2282" s="12">
        <v>3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>
        <v>1</v>
      </c>
      <c r="Q2282" s="12">
        <v>178</v>
      </c>
      <c r="R2282" s="12">
        <v>201601</v>
      </c>
      <c r="S2282" s="12">
        <v>130</v>
      </c>
      <c r="T2282" s="12" t="s">
        <v>120</v>
      </c>
      <c r="U2282" s="12" t="s">
        <v>6235</v>
      </c>
    </row>
    <row r="2283" spans="1:21">
      <c r="A2283" s="12">
        <v>68550</v>
      </c>
      <c r="B2283" s="12">
        <v>1</v>
      </c>
      <c r="C2283" s="12"/>
      <c r="D2283" s="12">
        <v>140</v>
      </c>
      <c r="E2283" s="12">
        <v>3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>
        <v>1</v>
      </c>
      <c r="Q2283" s="12">
        <v>178</v>
      </c>
      <c r="R2283" s="12">
        <v>201601</v>
      </c>
      <c r="S2283" s="12">
        <v>130</v>
      </c>
      <c r="T2283" s="12" t="s">
        <v>120</v>
      </c>
      <c r="U2283" s="12" t="s">
        <v>6236</v>
      </c>
    </row>
    <row r="2284" spans="1:21">
      <c r="A2284" s="12">
        <v>68550</v>
      </c>
      <c r="B2284" s="12">
        <v>1</v>
      </c>
      <c r="C2284" s="12"/>
      <c r="D2284" s="12">
        <v>154</v>
      </c>
      <c r="E2284" s="12">
        <v>1</v>
      </c>
      <c r="F2284" s="12"/>
      <c r="G2284" s="12"/>
      <c r="H2284" s="12"/>
      <c r="I2284" s="12"/>
      <c r="J2284" s="12"/>
      <c r="K2284" s="12">
        <v>6</v>
      </c>
      <c r="L2284" s="12">
        <v>0</v>
      </c>
      <c r="M2284" s="12">
        <v>0</v>
      </c>
      <c r="N2284" s="12">
        <v>1</v>
      </c>
      <c r="O2284" s="12"/>
      <c r="P2284" s="12">
        <v>1</v>
      </c>
      <c r="Q2284" s="12">
        <v>178</v>
      </c>
      <c r="R2284" s="12">
        <v>201601</v>
      </c>
      <c r="S2284" s="12">
        <v>130</v>
      </c>
      <c r="T2284" s="12" t="s">
        <v>120</v>
      </c>
      <c r="U2284" s="12" t="s">
        <v>6237</v>
      </c>
    </row>
    <row r="2285" spans="1:21">
      <c r="A2285" s="12">
        <v>68550</v>
      </c>
      <c r="B2285" s="12">
        <v>1</v>
      </c>
      <c r="C2285" s="12"/>
      <c r="D2285" s="12">
        <v>111.5</v>
      </c>
      <c r="E2285" s="12">
        <v>1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>
        <v>1</v>
      </c>
      <c r="Q2285" s="12">
        <v>178</v>
      </c>
      <c r="R2285" s="12">
        <v>201601</v>
      </c>
      <c r="S2285" s="12">
        <v>130</v>
      </c>
      <c r="T2285" s="12" t="s">
        <v>120</v>
      </c>
      <c r="U2285" s="12" t="s">
        <v>6238</v>
      </c>
    </row>
    <row r="2286" spans="1:21">
      <c r="A2286" s="12">
        <v>68570</v>
      </c>
      <c r="B2286" s="12">
        <v>1</v>
      </c>
      <c r="C2286" s="12"/>
      <c r="D2286" s="12">
        <v>22.5</v>
      </c>
      <c r="E2286" s="12">
        <v>2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>
        <v>1</v>
      </c>
      <c r="Q2286" s="12">
        <v>178</v>
      </c>
      <c r="R2286" s="12">
        <v>201601</v>
      </c>
      <c r="S2286" s="12">
        <v>130</v>
      </c>
      <c r="T2286" s="12" t="s">
        <v>120</v>
      </c>
      <c r="U2286" s="12" t="s">
        <v>6239</v>
      </c>
    </row>
    <row r="2287" spans="1:21">
      <c r="A2287" s="12">
        <v>68570</v>
      </c>
      <c r="B2287" s="12">
        <v>1</v>
      </c>
      <c r="C2287" s="12"/>
      <c r="D2287" s="12">
        <v>121</v>
      </c>
      <c r="E2287" s="12">
        <v>1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>
        <v>1</v>
      </c>
      <c r="Q2287" s="12">
        <v>178</v>
      </c>
      <c r="R2287" s="12">
        <v>201601</v>
      </c>
      <c r="S2287" s="12">
        <v>130</v>
      </c>
      <c r="T2287" s="12" t="s">
        <v>120</v>
      </c>
      <c r="U2287" s="12" t="s">
        <v>6240</v>
      </c>
    </row>
    <row r="2288" spans="1:21">
      <c r="A2288" s="12">
        <v>68550</v>
      </c>
      <c r="B2288" s="12">
        <v>2</v>
      </c>
      <c r="C2288" s="12"/>
      <c r="D2288" s="12">
        <v>73</v>
      </c>
      <c r="E2288" s="12">
        <v>2</v>
      </c>
      <c r="F2288" s="12">
        <v>0</v>
      </c>
      <c r="G2288" s="12">
        <v>0</v>
      </c>
      <c r="H2288" s="12">
        <v>0</v>
      </c>
      <c r="I2288" s="12"/>
      <c r="J2288" s="12"/>
      <c r="K2288" s="12"/>
      <c r="L2288" s="12"/>
      <c r="M2288" s="12"/>
      <c r="N2288" s="12"/>
      <c r="O2288" s="12"/>
      <c r="P2288" s="12">
        <v>1</v>
      </c>
      <c r="Q2288" s="12">
        <v>178</v>
      </c>
      <c r="R2288" s="12">
        <v>201601</v>
      </c>
      <c r="S2288" s="12">
        <v>132</v>
      </c>
      <c r="T2288" s="14">
        <v>12754</v>
      </c>
      <c r="U2288" s="12" t="s">
        <v>6241</v>
      </c>
    </row>
    <row r="2289" spans="1:21">
      <c r="A2289" s="12">
        <v>69310</v>
      </c>
      <c r="B2289" s="12">
        <v>1</v>
      </c>
      <c r="C2289" s="12">
        <v>21</v>
      </c>
      <c r="D2289" s="12"/>
      <c r="E2289" s="12">
        <v>2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>
        <v>1</v>
      </c>
      <c r="Q2289" s="12">
        <v>178</v>
      </c>
      <c r="R2289" s="12">
        <v>201601</v>
      </c>
      <c r="S2289" s="12">
        <v>132</v>
      </c>
      <c r="T2289" s="14">
        <v>12754</v>
      </c>
      <c r="U2289" s="12" t="s">
        <v>6242</v>
      </c>
    </row>
    <row r="2290" spans="1:21">
      <c r="A2290" s="12">
        <v>68560</v>
      </c>
      <c r="B2290" s="12">
        <v>1</v>
      </c>
      <c r="C2290" s="12"/>
      <c r="D2290" s="12">
        <v>65.5</v>
      </c>
      <c r="E2290" s="12">
        <v>2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>
        <v>1</v>
      </c>
      <c r="Q2290" s="12">
        <v>178</v>
      </c>
      <c r="R2290" s="12">
        <v>201601</v>
      </c>
      <c r="S2290" s="12">
        <v>134</v>
      </c>
      <c r="T2290" s="13">
        <v>43049</v>
      </c>
      <c r="U2290" s="12" t="s">
        <v>6243</v>
      </c>
    </row>
    <row r="2291" spans="1:21">
      <c r="A2291" s="12">
        <v>68570</v>
      </c>
      <c r="B2291" s="12">
        <v>2</v>
      </c>
      <c r="C2291" s="12"/>
      <c r="D2291" s="12">
        <v>64.5</v>
      </c>
      <c r="E2291" s="12">
        <v>2</v>
      </c>
      <c r="F2291" s="12">
        <v>4</v>
      </c>
      <c r="G2291" s="12">
        <v>1</v>
      </c>
      <c r="H2291" s="12">
        <v>6</v>
      </c>
      <c r="I2291" s="12"/>
      <c r="J2291" s="12"/>
      <c r="K2291" s="12"/>
      <c r="L2291" s="12"/>
      <c r="M2291" s="12"/>
      <c r="N2291" s="12"/>
      <c r="O2291" s="12"/>
      <c r="P2291" s="12">
        <v>7.8538800000000002</v>
      </c>
      <c r="Q2291" s="12">
        <v>178</v>
      </c>
      <c r="R2291" s="12">
        <v>201601</v>
      </c>
      <c r="S2291" s="12">
        <v>135</v>
      </c>
      <c r="T2291" s="12" t="s">
        <v>83</v>
      </c>
      <c r="U2291" s="12" t="s">
        <v>6244</v>
      </c>
    </row>
    <row r="2292" spans="1:21">
      <c r="A2292" s="12">
        <v>68570</v>
      </c>
      <c r="B2292" s="12">
        <v>2</v>
      </c>
      <c r="C2292" s="12"/>
      <c r="D2292" s="12">
        <v>69</v>
      </c>
      <c r="E2292" s="12">
        <v>2</v>
      </c>
      <c r="F2292" s="12">
        <v>4</v>
      </c>
      <c r="G2292" s="12">
        <v>1</v>
      </c>
      <c r="H2292" s="12">
        <v>6</v>
      </c>
      <c r="I2292" s="12"/>
      <c r="J2292" s="12"/>
      <c r="K2292" s="12"/>
      <c r="L2292" s="12"/>
      <c r="M2292" s="12"/>
      <c r="N2292" s="12"/>
      <c r="O2292" s="12"/>
      <c r="P2292" s="12">
        <v>7.8538800000000002</v>
      </c>
      <c r="Q2292" s="12">
        <v>178</v>
      </c>
      <c r="R2292" s="12">
        <v>201601</v>
      </c>
      <c r="S2292" s="12">
        <v>135</v>
      </c>
      <c r="T2292" s="12" t="s">
        <v>83</v>
      </c>
      <c r="U2292" s="12" t="s">
        <v>6245</v>
      </c>
    </row>
    <row r="2293" spans="1:21">
      <c r="A2293" s="12">
        <v>68570</v>
      </c>
      <c r="B2293" s="12">
        <v>2</v>
      </c>
      <c r="C2293" s="12"/>
      <c r="D2293" s="12">
        <v>63</v>
      </c>
      <c r="E2293" s="12">
        <v>2</v>
      </c>
      <c r="F2293" s="12">
        <v>4</v>
      </c>
      <c r="G2293" s="12">
        <v>1</v>
      </c>
      <c r="H2293" s="12">
        <v>6</v>
      </c>
      <c r="I2293" s="12"/>
      <c r="J2293" s="12"/>
      <c r="K2293" s="12"/>
      <c r="L2293" s="12"/>
      <c r="M2293" s="12"/>
      <c r="N2293" s="12"/>
      <c r="O2293" s="12"/>
      <c r="P2293" s="12">
        <v>7.8538800000000002</v>
      </c>
      <c r="Q2293" s="12">
        <v>178</v>
      </c>
      <c r="R2293" s="12">
        <v>201601</v>
      </c>
      <c r="S2293" s="12">
        <v>135</v>
      </c>
      <c r="T2293" s="12" t="s">
        <v>83</v>
      </c>
      <c r="U2293" s="12" t="s">
        <v>6246</v>
      </c>
    </row>
    <row r="2294" spans="1:21">
      <c r="A2294" s="12">
        <v>68570</v>
      </c>
      <c r="B2294" s="12">
        <v>2</v>
      </c>
      <c r="C2294" s="12"/>
      <c r="D2294" s="12">
        <v>77</v>
      </c>
      <c r="E2294" s="12">
        <v>2</v>
      </c>
      <c r="F2294" s="12">
        <v>4</v>
      </c>
      <c r="G2294" s="12">
        <v>1</v>
      </c>
      <c r="H2294" s="12">
        <v>6</v>
      </c>
      <c r="I2294" s="12"/>
      <c r="J2294" s="12"/>
      <c r="K2294" s="12"/>
      <c r="L2294" s="12"/>
      <c r="M2294" s="12"/>
      <c r="N2294" s="12"/>
      <c r="O2294" s="12"/>
      <c r="P2294" s="12">
        <v>7.8538800000000002</v>
      </c>
      <c r="Q2294" s="12">
        <v>178</v>
      </c>
      <c r="R2294" s="12">
        <v>201601</v>
      </c>
      <c r="S2294" s="12">
        <v>135</v>
      </c>
      <c r="T2294" s="12" t="s">
        <v>83</v>
      </c>
      <c r="U2294" s="12" t="s">
        <v>6247</v>
      </c>
    </row>
    <row r="2295" spans="1:21">
      <c r="A2295" s="12">
        <v>68570</v>
      </c>
      <c r="B2295" s="12">
        <v>2</v>
      </c>
      <c r="C2295" s="12"/>
      <c r="D2295" s="12">
        <v>72.5</v>
      </c>
      <c r="E2295" s="12">
        <v>2</v>
      </c>
      <c r="F2295" s="12">
        <v>4</v>
      </c>
      <c r="G2295" s="12">
        <v>1</v>
      </c>
      <c r="H2295" s="12">
        <v>6</v>
      </c>
      <c r="I2295" s="12"/>
      <c r="J2295" s="12"/>
      <c r="K2295" s="12"/>
      <c r="L2295" s="12"/>
      <c r="M2295" s="12"/>
      <c r="N2295" s="12"/>
      <c r="O2295" s="12"/>
      <c r="P2295" s="12">
        <v>7.8538800000000002</v>
      </c>
      <c r="Q2295" s="12">
        <v>178</v>
      </c>
      <c r="R2295" s="12">
        <v>201601</v>
      </c>
      <c r="S2295" s="12">
        <v>135</v>
      </c>
      <c r="T2295" s="12" t="s">
        <v>83</v>
      </c>
      <c r="U2295" s="12" t="s">
        <v>6248</v>
      </c>
    </row>
    <row r="2296" spans="1:21">
      <c r="A2296" s="12">
        <v>68570</v>
      </c>
      <c r="B2296" s="12">
        <v>2</v>
      </c>
      <c r="C2296" s="12"/>
      <c r="D2296" s="12">
        <v>72</v>
      </c>
      <c r="E2296" s="12">
        <v>2</v>
      </c>
      <c r="F2296" s="12">
        <v>4</v>
      </c>
      <c r="G2296" s="12">
        <v>1</v>
      </c>
      <c r="H2296" s="12">
        <v>6</v>
      </c>
      <c r="I2296" s="12"/>
      <c r="J2296" s="12"/>
      <c r="K2296" s="12"/>
      <c r="L2296" s="12"/>
      <c r="M2296" s="12"/>
      <c r="N2296" s="12"/>
      <c r="O2296" s="12"/>
      <c r="P2296" s="12">
        <v>7.8538800000000002</v>
      </c>
      <c r="Q2296" s="12">
        <v>178</v>
      </c>
      <c r="R2296" s="12">
        <v>201601</v>
      </c>
      <c r="S2296" s="12">
        <v>135</v>
      </c>
      <c r="T2296" s="12" t="s">
        <v>83</v>
      </c>
      <c r="U2296" s="12" t="s">
        <v>6249</v>
      </c>
    </row>
    <row r="2297" spans="1:21">
      <c r="A2297" s="12">
        <v>68570</v>
      </c>
      <c r="B2297" s="12">
        <v>2</v>
      </c>
      <c r="C2297" s="12"/>
      <c r="D2297" s="12">
        <v>71.5</v>
      </c>
      <c r="E2297" s="12">
        <v>2</v>
      </c>
      <c r="F2297" s="12">
        <v>4</v>
      </c>
      <c r="G2297" s="12">
        <v>1</v>
      </c>
      <c r="H2297" s="12">
        <v>6</v>
      </c>
      <c r="I2297" s="12"/>
      <c r="J2297" s="12"/>
      <c r="K2297" s="12"/>
      <c r="L2297" s="12"/>
      <c r="M2297" s="12"/>
      <c r="N2297" s="12"/>
      <c r="O2297" s="12"/>
      <c r="P2297" s="12">
        <v>7.8538800000000002</v>
      </c>
      <c r="Q2297" s="12">
        <v>178</v>
      </c>
      <c r="R2297" s="12">
        <v>201601</v>
      </c>
      <c r="S2297" s="12">
        <v>135</v>
      </c>
      <c r="T2297" s="12" t="s">
        <v>83</v>
      </c>
      <c r="U2297" s="12" t="s">
        <v>6250</v>
      </c>
    </row>
    <row r="2298" spans="1:21">
      <c r="A2298" s="12">
        <v>68570</v>
      </c>
      <c r="B2298" s="12">
        <v>2</v>
      </c>
      <c r="C2298" s="12"/>
      <c r="D2298" s="12">
        <v>76</v>
      </c>
      <c r="E2298" s="12">
        <v>2</v>
      </c>
      <c r="F2298" s="12">
        <v>4</v>
      </c>
      <c r="G2298" s="12">
        <v>1</v>
      </c>
      <c r="H2298" s="12">
        <v>6</v>
      </c>
      <c r="I2298" s="12"/>
      <c r="J2298" s="12"/>
      <c r="K2298" s="12"/>
      <c r="L2298" s="12"/>
      <c r="M2298" s="12"/>
      <c r="N2298" s="12"/>
      <c r="O2298" s="12"/>
      <c r="P2298" s="12">
        <v>7.8538800000000002</v>
      </c>
      <c r="Q2298" s="12">
        <v>178</v>
      </c>
      <c r="R2298" s="12">
        <v>201601</v>
      </c>
      <c r="S2298" s="12">
        <v>135</v>
      </c>
      <c r="T2298" s="12" t="s">
        <v>83</v>
      </c>
      <c r="U2298" s="12" t="s">
        <v>6251</v>
      </c>
    </row>
    <row r="2299" spans="1:21">
      <c r="A2299" s="12">
        <v>68570</v>
      </c>
      <c r="B2299" s="12">
        <v>2</v>
      </c>
      <c r="C2299" s="12"/>
      <c r="D2299" s="12">
        <v>80.5</v>
      </c>
      <c r="E2299" s="12">
        <v>2</v>
      </c>
      <c r="F2299" s="12">
        <v>4</v>
      </c>
      <c r="G2299" s="12">
        <v>1</v>
      </c>
      <c r="H2299" s="12">
        <v>6</v>
      </c>
      <c r="I2299" s="12"/>
      <c r="J2299" s="12"/>
      <c r="K2299" s="12"/>
      <c r="L2299" s="12"/>
      <c r="M2299" s="12"/>
      <c r="N2299" s="12"/>
      <c r="O2299" s="12"/>
      <c r="P2299" s="12">
        <v>7.8538800000000002</v>
      </c>
      <c r="Q2299" s="12">
        <v>178</v>
      </c>
      <c r="R2299" s="12">
        <v>201601</v>
      </c>
      <c r="S2299" s="12">
        <v>135</v>
      </c>
      <c r="T2299" s="12" t="s">
        <v>83</v>
      </c>
      <c r="U2299" s="12" t="s">
        <v>6252</v>
      </c>
    </row>
    <row r="2300" spans="1:21">
      <c r="A2300" s="12">
        <v>68570</v>
      </c>
      <c r="B2300" s="12">
        <v>2</v>
      </c>
      <c r="C2300" s="12"/>
      <c r="D2300" s="12">
        <v>73</v>
      </c>
      <c r="E2300" s="12">
        <v>2</v>
      </c>
      <c r="F2300" s="12">
        <v>4</v>
      </c>
      <c r="G2300" s="12">
        <v>1</v>
      </c>
      <c r="H2300" s="12">
        <v>6</v>
      </c>
      <c r="I2300" s="12"/>
      <c r="J2300" s="12"/>
      <c r="K2300" s="12"/>
      <c r="L2300" s="12"/>
      <c r="M2300" s="12"/>
      <c r="N2300" s="12"/>
      <c r="O2300" s="12"/>
      <c r="P2300" s="12">
        <v>7.8538800000000002</v>
      </c>
      <c r="Q2300" s="12">
        <v>178</v>
      </c>
      <c r="R2300" s="12">
        <v>201601</v>
      </c>
      <c r="S2300" s="12">
        <v>135</v>
      </c>
      <c r="T2300" s="12" t="s">
        <v>83</v>
      </c>
      <c r="U2300" s="12" t="s">
        <v>6253</v>
      </c>
    </row>
    <row r="2301" spans="1:21">
      <c r="A2301" s="12">
        <v>68570</v>
      </c>
      <c r="B2301" s="12">
        <v>2</v>
      </c>
      <c r="C2301" s="12"/>
      <c r="D2301" s="12">
        <v>65.5</v>
      </c>
      <c r="E2301" s="12">
        <v>2</v>
      </c>
      <c r="F2301" s="12">
        <v>4</v>
      </c>
      <c r="G2301" s="12">
        <v>1</v>
      </c>
      <c r="H2301" s="12">
        <v>6</v>
      </c>
      <c r="I2301" s="12"/>
      <c r="J2301" s="12"/>
      <c r="K2301" s="12"/>
      <c r="L2301" s="12"/>
      <c r="M2301" s="12"/>
      <c r="N2301" s="12"/>
      <c r="O2301" s="12"/>
      <c r="P2301" s="12">
        <v>7.8538800000000002</v>
      </c>
      <c r="Q2301" s="12">
        <v>178</v>
      </c>
      <c r="R2301" s="12">
        <v>201601</v>
      </c>
      <c r="S2301" s="12">
        <v>135</v>
      </c>
      <c r="T2301" s="12" t="s">
        <v>83</v>
      </c>
      <c r="U2301" s="12" t="s">
        <v>6254</v>
      </c>
    </row>
    <row r="2302" spans="1:21">
      <c r="A2302" s="12">
        <v>68570</v>
      </c>
      <c r="B2302" s="12">
        <v>2</v>
      </c>
      <c r="C2302" s="12"/>
      <c r="D2302" s="12">
        <v>75</v>
      </c>
      <c r="E2302" s="12">
        <v>2</v>
      </c>
      <c r="F2302" s="12">
        <v>4</v>
      </c>
      <c r="G2302" s="12">
        <v>1</v>
      </c>
      <c r="H2302" s="12">
        <v>6</v>
      </c>
      <c r="I2302" s="12"/>
      <c r="J2302" s="12"/>
      <c r="K2302" s="12"/>
      <c r="L2302" s="12"/>
      <c r="M2302" s="12"/>
      <c r="N2302" s="12"/>
      <c r="O2302" s="12"/>
      <c r="P2302" s="12">
        <v>7.8538800000000002</v>
      </c>
      <c r="Q2302" s="12">
        <v>178</v>
      </c>
      <c r="R2302" s="12">
        <v>201601</v>
      </c>
      <c r="S2302" s="12">
        <v>135</v>
      </c>
      <c r="T2302" s="12" t="s">
        <v>83</v>
      </c>
      <c r="U2302" s="12" t="s">
        <v>6255</v>
      </c>
    </row>
    <row r="2303" spans="1:21">
      <c r="A2303" s="12">
        <v>68570</v>
      </c>
      <c r="B2303" s="12">
        <v>2</v>
      </c>
      <c r="C2303" s="12"/>
      <c r="D2303" s="12">
        <v>62</v>
      </c>
      <c r="E2303" s="12">
        <v>2</v>
      </c>
      <c r="F2303" s="12">
        <v>4</v>
      </c>
      <c r="G2303" s="12">
        <v>1</v>
      </c>
      <c r="H2303" s="12">
        <v>6</v>
      </c>
      <c r="I2303" s="12"/>
      <c r="J2303" s="12"/>
      <c r="K2303" s="12"/>
      <c r="L2303" s="12"/>
      <c r="M2303" s="12"/>
      <c r="N2303" s="12"/>
      <c r="O2303" s="12"/>
      <c r="P2303" s="12">
        <v>7.8538800000000002</v>
      </c>
      <c r="Q2303" s="12">
        <v>178</v>
      </c>
      <c r="R2303" s="12">
        <v>201601</v>
      </c>
      <c r="S2303" s="12">
        <v>135</v>
      </c>
      <c r="T2303" s="12" t="s">
        <v>83</v>
      </c>
      <c r="U2303" s="12" t="s">
        <v>6256</v>
      </c>
    </row>
    <row r="2304" spans="1:21">
      <c r="A2304" s="12">
        <v>68570</v>
      </c>
      <c r="B2304" s="12">
        <v>2</v>
      </c>
      <c r="C2304" s="12"/>
      <c r="D2304" s="12">
        <v>70</v>
      </c>
      <c r="E2304" s="12">
        <v>2</v>
      </c>
      <c r="F2304" s="12">
        <v>4</v>
      </c>
      <c r="G2304" s="12">
        <v>1</v>
      </c>
      <c r="H2304" s="12">
        <v>6</v>
      </c>
      <c r="I2304" s="12"/>
      <c r="J2304" s="12"/>
      <c r="K2304" s="12"/>
      <c r="L2304" s="12"/>
      <c r="M2304" s="12"/>
      <c r="N2304" s="12"/>
      <c r="O2304" s="12"/>
      <c r="P2304" s="12">
        <v>7.8538800000000002</v>
      </c>
      <c r="Q2304" s="12">
        <v>178</v>
      </c>
      <c r="R2304" s="12">
        <v>201601</v>
      </c>
      <c r="S2304" s="12">
        <v>135</v>
      </c>
      <c r="T2304" s="12" t="s">
        <v>83</v>
      </c>
      <c r="U2304" s="12" t="s">
        <v>6257</v>
      </c>
    </row>
    <row r="2305" spans="1:21">
      <c r="A2305" s="12">
        <v>68570</v>
      </c>
      <c r="B2305" s="12">
        <v>2</v>
      </c>
      <c r="C2305" s="12"/>
      <c r="D2305" s="12">
        <v>69</v>
      </c>
      <c r="E2305" s="12">
        <v>2</v>
      </c>
      <c r="F2305" s="12">
        <v>4</v>
      </c>
      <c r="G2305" s="12">
        <v>1</v>
      </c>
      <c r="H2305" s="12">
        <v>6</v>
      </c>
      <c r="I2305" s="12"/>
      <c r="J2305" s="12"/>
      <c r="K2305" s="12"/>
      <c r="L2305" s="12"/>
      <c r="M2305" s="12"/>
      <c r="N2305" s="12"/>
      <c r="O2305" s="12"/>
      <c r="P2305" s="12">
        <v>7.8538800000000002</v>
      </c>
      <c r="Q2305" s="12">
        <v>178</v>
      </c>
      <c r="R2305" s="12">
        <v>201601</v>
      </c>
      <c r="S2305" s="12">
        <v>135</v>
      </c>
      <c r="T2305" s="12" t="s">
        <v>83</v>
      </c>
      <c r="U2305" s="12" t="s">
        <v>6258</v>
      </c>
    </row>
    <row r="2306" spans="1:21">
      <c r="A2306" s="12">
        <v>68570</v>
      </c>
      <c r="B2306" s="12">
        <v>2</v>
      </c>
      <c r="C2306" s="12"/>
      <c r="D2306" s="12">
        <v>63</v>
      </c>
      <c r="E2306" s="12">
        <v>2</v>
      </c>
      <c r="F2306" s="12">
        <v>4</v>
      </c>
      <c r="G2306" s="12">
        <v>1</v>
      </c>
      <c r="H2306" s="12">
        <v>6</v>
      </c>
      <c r="I2306" s="12"/>
      <c r="J2306" s="12"/>
      <c r="K2306" s="12"/>
      <c r="L2306" s="12"/>
      <c r="M2306" s="12"/>
      <c r="N2306" s="12"/>
      <c r="O2306" s="12"/>
      <c r="P2306" s="12">
        <v>1</v>
      </c>
      <c r="Q2306" s="12">
        <v>178</v>
      </c>
      <c r="R2306" s="12">
        <v>201601</v>
      </c>
      <c r="S2306" s="12">
        <v>136</v>
      </c>
      <c r="T2306" s="12" t="s">
        <v>80</v>
      </c>
      <c r="U2306" s="12" t="s">
        <v>6259</v>
      </c>
    </row>
    <row r="2307" spans="1:21">
      <c r="A2307" s="12">
        <v>68570</v>
      </c>
      <c r="B2307" s="12">
        <v>2</v>
      </c>
      <c r="C2307" s="12"/>
      <c r="D2307" s="12">
        <v>75</v>
      </c>
      <c r="E2307" s="12">
        <v>0</v>
      </c>
      <c r="F2307" s="12">
        <v>0</v>
      </c>
      <c r="G2307" s="12">
        <v>0</v>
      </c>
      <c r="H2307" s="12">
        <v>1</v>
      </c>
      <c r="I2307" s="12"/>
      <c r="J2307" s="12"/>
      <c r="K2307" s="12"/>
      <c r="L2307" s="12"/>
      <c r="M2307" s="12"/>
      <c r="N2307" s="12"/>
      <c r="O2307" s="12"/>
      <c r="P2307" s="12">
        <v>1</v>
      </c>
      <c r="Q2307" s="12">
        <v>178</v>
      </c>
      <c r="R2307" s="12">
        <v>201601</v>
      </c>
      <c r="S2307" s="12">
        <v>136</v>
      </c>
      <c r="T2307" s="12" t="s">
        <v>80</v>
      </c>
      <c r="U2307" s="12" t="s">
        <v>6260</v>
      </c>
    </row>
    <row r="2308" spans="1:21">
      <c r="A2308" s="12">
        <v>68570</v>
      </c>
      <c r="B2308" s="12">
        <v>2</v>
      </c>
      <c r="C2308" s="12"/>
      <c r="D2308" s="12">
        <v>67.5</v>
      </c>
      <c r="E2308" s="12">
        <v>0</v>
      </c>
      <c r="F2308" s="12">
        <v>0</v>
      </c>
      <c r="G2308" s="12">
        <v>0</v>
      </c>
      <c r="H2308" s="12">
        <v>1</v>
      </c>
      <c r="I2308" s="12"/>
      <c r="J2308" s="12"/>
      <c r="K2308" s="12"/>
      <c r="L2308" s="12"/>
      <c r="M2308" s="12"/>
      <c r="N2308" s="12"/>
      <c r="O2308" s="12"/>
      <c r="P2308" s="12">
        <v>1</v>
      </c>
      <c r="Q2308" s="12">
        <v>178</v>
      </c>
      <c r="R2308" s="12">
        <v>201601</v>
      </c>
      <c r="S2308" s="12">
        <v>136</v>
      </c>
      <c r="T2308" s="12" t="s">
        <v>80</v>
      </c>
      <c r="U2308" s="12" t="s">
        <v>6261</v>
      </c>
    </row>
    <row r="2309" spans="1:21">
      <c r="A2309" s="12">
        <v>68570</v>
      </c>
      <c r="B2309" s="12">
        <v>2</v>
      </c>
      <c r="C2309" s="12"/>
      <c r="D2309" s="12">
        <v>49.5</v>
      </c>
      <c r="E2309" s="12">
        <v>1</v>
      </c>
      <c r="F2309" s="12">
        <v>0</v>
      </c>
      <c r="G2309" s="12">
        <v>0</v>
      </c>
      <c r="H2309" s="12">
        <v>0</v>
      </c>
      <c r="I2309" s="12"/>
      <c r="J2309" s="12"/>
      <c r="K2309" s="12"/>
      <c r="L2309" s="12"/>
      <c r="M2309" s="12"/>
      <c r="N2309" s="12"/>
      <c r="O2309" s="12"/>
      <c r="P2309" s="12">
        <v>1</v>
      </c>
      <c r="Q2309" s="12">
        <v>178</v>
      </c>
      <c r="R2309" s="12">
        <v>201601</v>
      </c>
      <c r="S2309" s="12">
        <v>136</v>
      </c>
      <c r="T2309" s="12" t="s">
        <v>80</v>
      </c>
      <c r="U2309" s="12" t="s">
        <v>6262</v>
      </c>
    </row>
    <row r="2310" spans="1:21">
      <c r="A2310" s="12">
        <v>68570</v>
      </c>
      <c r="B2310" s="12">
        <v>2</v>
      </c>
      <c r="C2310" s="12"/>
      <c r="D2310" s="12">
        <v>52</v>
      </c>
      <c r="E2310" s="12">
        <v>2</v>
      </c>
      <c r="F2310" s="12">
        <v>0</v>
      </c>
      <c r="G2310" s="12">
        <v>0</v>
      </c>
      <c r="H2310" s="12">
        <v>0</v>
      </c>
      <c r="I2310" s="12"/>
      <c r="J2310" s="12"/>
      <c r="K2310" s="12"/>
      <c r="L2310" s="12"/>
      <c r="M2310" s="12"/>
      <c r="N2310" s="12"/>
      <c r="O2310" s="12"/>
      <c r="P2310" s="12">
        <v>1</v>
      </c>
      <c r="Q2310" s="12">
        <v>178</v>
      </c>
      <c r="R2310" s="12">
        <v>201601</v>
      </c>
      <c r="S2310" s="12">
        <v>136</v>
      </c>
      <c r="T2310" s="12" t="s">
        <v>80</v>
      </c>
      <c r="U2310" s="12" t="s">
        <v>6263</v>
      </c>
    </row>
    <row r="2311" spans="1:21">
      <c r="A2311" s="12">
        <v>68550</v>
      </c>
      <c r="B2311" s="12">
        <v>1</v>
      </c>
      <c r="C2311" s="12"/>
      <c r="D2311" s="12">
        <v>147.5</v>
      </c>
      <c r="E2311" s="12">
        <v>3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>
        <v>1</v>
      </c>
      <c r="Q2311" s="12">
        <v>178</v>
      </c>
      <c r="R2311" s="12">
        <v>201601</v>
      </c>
      <c r="S2311" s="12">
        <v>136</v>
      </c>
      <c r="T2311" s="12" t="s">
        <v>80</v>
      </c>
      <c r="U2311" s="12" t="s">
        <v>6264</v>
      </c>
    </row>
    <row r="2312" spans="1:21">
      <c r="A2312" s="12">
        <v>68550</v>
      </c>
      <c r="B2312" s="12">
        <v>1</v>
      </c>
      <c r="C2312" s="12"/>
      <c r="D2312" s="12">
        <v>109</v>
      </c>
      <c r="E2312" s="12">
        <v>3</v>
      </c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>
        <v>1</v>
      </c>
      <c r="Q2312" s="12">
        <v>178</v>
      </c>
      <c r="R2312" s="12">
        <v>201601</v>
      </c>
      <c r="S2312" s="12">
        <v>136</v>
      </c>
      <c r="T2312" s="12" t="s">
        <v>80</v>
      </c>
      <c r="U2312" s="12" t="s">
        <v>6265</v>
      </c>
    </row>
    <row r="2313" spans="1:21">
      <c r="A2313" s="12">
        <v>68550</v>
      </c>
      <c r="B2313" s="12">
        <v>1</v>
      </c>
      <c r="C2313" s="12"/>
      <c r="D2313" s="12">
        <v>107</v>
      </c>
      <c r="E2313" s="12">
        <v>2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1</v>
      </c>
      <c r="Q2313" s="12">
        <v>178</v>
      </c>
      <c r="R2313" s="12">
        <v>201601</v>
      </c>
      <c r="S2313" s="12">
        <v>136</v>
      </c>
      <c r="T2313" s="12" t="s">
        <v>80</v>
      </c>
      <c r="U2313" s="12" t="s">
        <v>6266</v>
      </c>
    </row>
    <row r="2314" spans="1:21">
      <c r="A2314" s="12">
        <v>68550</v>
      </c>
      <c r="B2314" s="12">
        <v>1</v>
      </c>
      <c r="C2314" s="12"/>
      <c r="D2314" s="12">
        <v>107</v>
      </c>
      <c r="E2314" s="12">
        <v>2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>
        <v>1</v>
      </c>
      <c r="Q2314" s="12">
        <v>178</v>
      </c>
      <c r="R2314" s="12">
        <v>201601</v>
      </c>
      <c r="S2314" s="12">
        <v>136</v>
      </c>
      <c r="T2314" s="12" t="s">
        <v>80</v>
      </c>
      <c r="U2314" s="12" t="s">
        <v>6267</v>
      </c>
    </row>
    <row r="2315" spans="1:21">
      <c r="A2315" s="12">
        <v>68550</v>
      </c>
      <c r="B2315" s="12">
        <v>1</v>
      </c>
      <c r="C2315" s="12"/>
      <c r="D2315" s="12">
        <v>131.5</v>
      </c>
      <c r="E2315" s="12">
        <v>2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>
        <v>1</v>
      </c>
      <c r="Q2315" s="12">
        <v>178</v>
      </c>
      <c r="R2315" s="12">
        <v>201601</v>
      </c>
      <c r="S2315" s="12">
        <v>136</v>
      </c>
      <c r="T2315" s="12" t="s">
        <v>80</v>
      </c>
      <c r="U2315" s="12" t="s">
        <v>6268</v>
      </c>
    </row>
    <row r="2316" spans="1:21">
      <c r="A2316" s="12">
        <v>68550</v>
      </c>
      <c r="B2316" s="12">
        <v>1</v>
      </c>
      <c r="C2316" s="12"/>
      <c r="D2316" s="12">
        <v>113</v>
      </c>
      <c r="E2316" s="12">
        <v>2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>
        <v>1</v>
      </c>
      <c r="Q2316" s="12">
        <v>178</v>
      </c>
      <c r="R2316" s="12">
        <v>201601</v>
      </c>
      <c r="S2316" s="12">
        <v>136</v>
      </c>
      <c r="T2316" s="12" t="s">
        <v>80</v>
      </c>
      <c r="U2316" s="12" t="s">
        <v>6269</v>
      </c>
    </row>
    <row r="2317" spans="1:21">
      <c r="A2317" s="12">
        <v>68550</v>
      </c>
      <c r="B2317" s="12">
        <v>1</v>
      </c>
      <c r="C2317" s="12"/>
      <c r="D2317" s="12">
        <v>131</v>
      </c>
      <c r="E2317" s="12">
        <v>0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>
        <v>1</v>
      </c>
      <c r="Q2317" s="12">
        <v>178</v>
      </c>
      <c r="R2317" s="12">
        <v>201601</v>
      </c>
      <c r="S2317" s="12">
        <v>136</v>
      </c>
      <c r="T2317" s="12" t="s">
        <v>80</v>
      </c>
      <c r="U2317" s="12" t="s">
        <v>6270</v>
      </c>
    </row>
    <row r="2318" spans="1:21">
      <c r="A2318" s="12">
        <v>68550</v>
      </c>
      <c r="B2318" s="12">
        <v>2</v>
      </c>
      <c r="C2318" s="12"/>
      <c r="D2318" s="12">
        <v>110</v>
      </c>
      <c r="E2318" s="12">
        <v>0</v>
      </c>
      <c r="F2318" s="12">
        <v>0</v>
      </c>
      <c r="G2318" s="12">
        <v>0</v>
      </c>
      <c r="H2318" s="12">
        <v>1</v>
      </c>
      <c r="I2318" s="12"/>
      <c r="J2318" s="12"/>
      <c r="K2318" s="12"/>
      <c r="L2318" s="12"/>
      <c r="M2318" s="12"/>
      <c r="N2318" s="12"/>
      <c r="O2318" s="12"/>
      <c r="P2318" s="12">
        <v>1</v>
      </c>
      <c r="Q2318" s="12">
        <v>178</v>
      </c>
      <c r="R2318" s="12">
        <v>201601</v>
      </c>
      <c r="S2318" s="12">
        <v>136</v>
      </c>
      <c r="T2318" s="12" t="s">
        <v>80</v>
      </c>
      <c r="U2318" s="12" t="s">
        <v>6271</v>
      </c>
    </row>
    <row r="2319" spans="1:21">
      <c r="A2319" s="12">
        <v>68550</v>
      </c>
      <c r="B2319" s="12">
        <v>2</v>
      </c>
      <c r="C2319" s="12"/>
      <c r="D2319" s="12">
        <v>103.5</v>
      </c>
      <c r="E2319" s="12">
        <v>2</v>
      </c>
      <c r="F2319" s="12">
        <v>0</v>
      </c>
      <c r="G2319" s="12">
        <v>0</v>
      </c>
      <c r="H2319" s="12">
        <v>1</v>
      </c>
      <c r="I2319" s="12"/>
      <c r="J2319" s="12"/>
      <c r="K2319" s="12"/>
      <c r="L2319" s="12"/>
      <c r="M2319" s="12"/>
      <c r="N2319" s="12"/>
      <c r="O2319" s="12"/>
      <c r="P2319" s="12">
        <v>1</v>
      </c>
      <c r="Q2319" s="12">
        <v>178</v>
      </c>
      <c r="R2319" s="12">
        <v>201601</v>
      </c>
      <c r="S2319" s="12">
        <v>137</v>
      </c>
      <c r="T2319" s="12" t="s">
        <v>79</v>
      </c>
      <c r="U2319" s="12" t="s">
        <v>6272</v>
      </c>
    </row>
    <row r="2320" spans="1:21">
      <c r="A2320" s="12">
        <v>68550</v>
      </c>
      <c r="B2320" s="12">
        <v>2</v>
      </c>
      <c r="C2320" s="12"/>
      <c r="D2320" s="12">
        <v>100</v>
      </c>
      <c r="E2320" s="12">
        <v>2</v>
      </c>
      <c r="F2320" s="12">
        <v>0</v>
      </c>
      <c r="G2320" s="12">
        <v>0</v>
      </c>
      <c r="H2320" s="12">
        <v>1</v>
      </c>
      <c r="I2320" s="12"/>
      <c r="J2320" s="12"/>
      <c r="K2320" s="12"/>
      <c r="L2320" s="12"/>
      <c r="M2320" s="12"/>
      <c r="N2320" s="12"/>
      <c r="O2320" s="12"/>
      <c r="P2320" s="12">
        <v>1</v>
      </c>
      <c r="Q2320" s="12">
        <v>178</v>
      </c>
      <c r="R2320" s="12">
        <v>201601</v>
      </c>
      <c r="S2320" s="12">
        <v>137</v>
      </c>
      <c r="T2320" s="12" t="s">
        <v>79</v>
      </c>
      <c r="U2320" s="12" t="s">
        <v>6273</v>
      </c>
    </row>
    <row r="2321" spans="1:21">
      <c r="A2321" s="12">
        <v>68550</v>
      </c>
      <c r="B2321" s="12">
        <v>2</v>
      </c>
      <c r="C2321" s="12"/>
      <c r="D2321" s="12">
        <v>40</v>
      </c>
      <c r="E2321" s="12">
        <v>1</v>
      </c>
      <c r="F2321" s="12">
        <v>0</v>
      </c>
      <c r="G2321" s="12">
        <v>0</v>
      </c>
      <c r="H2321" s="12">
        <v>0</v>
      </c>
      <c r="I2321" s="12"/>
      <c r="J2321" s="12"/>
      <c r="K2321" s="12"/>
      <c r="L2321" s="12"/>
      <c r="M2321" s="12"/>
      <c r="N2321" s="12"/>
      <c r="O2321" s="12"/>
      <c r="P2321" s="12">
        <v>1</v>
      </c>
      <c r="Q2321" s="12">
        <v>178</v>
      </c>
      <c r="R2321" s="12">
        <v>201601</v>
      </c>
      <c r="S2321" s="12">
        <v>137</v>
      </c>
      <c r="T2321" s="12" t="s">
        <v>79</v>
      </c>
      <c r="U2321" s="12" t="s">
        <v>6274</v>
      </c>
    </row>
    <row r="2322" spans="1:21">
      <c r="A2322" s="12">
        <v>68550</v>
      </c>
      <c r="B2322" s="12">
        <v>2</v>
      </c>
      <c r="C2322" s="12"/>
      <c r="D2322" s="12">
        <v>41.5</v>
      </c>
      <c r="E2322" s="12">
        <v>1</v>
      </c>
      <c r="F2322" s="12">
        <v>0</v>
      </c>
      <c r="G2322" s="12">
        <v>0</v>
      </c>
      <c r="H2322" s="12">
        <v>0</v>
      </c>
      <c r="I2322" s="12"/>
      <c r="J2322" s="12"/>
      <c r="K2322" s="12"/>
      <c r="L2322" s="12"/>
      <c r="M2322" s="12"/>
      <c r="N2322" s="12"/>
      <c r="O2322" s="12"/>
      <c r="P2322" s="12">
        <v>1</v>
      </c>
      <c r="Q2322" s="12">
        <v>178</v>
      </c>
      <c r="R2322" s="12">
        <v>201601</v>
      </c>
      <c r="S2322" s="12">
        <v>137</v>
      </c>
      <c r="T2322" s="12" t="s">
        <v>79</v>
      </c>
      <c r="U2322" s="12" t="s">
        <v>6275</v>
      </c>
    </row>
    <row r="2323" spans="1:21">
      <c r="A2323" s="12">
        <v>68550</v>
      </c>
      <c r="B2323" s="12">
        <v>2</v>
      </c>
      <c r="C2323" s="12"/>
      <c r="D2323" s="12">
        <v>38</v>
      </c>
      <c r="E2323" s="12">
        <v>1</v>
      </c>
      <c r="F2323" s="12">
        <v>0</v>
      </c>
      <c r="G2323" s="12">
        <v>0</v>
      </c>
      <c r="H2323" s="12">
        <v>0</v>
      </c>
      <c r="I2323" s="12"/>
      <c r="J2323" s="12"/>
      <c r="K2323" s="12"/>
      <c r="L2323" s="12"/>
      <c r="M2323" s="12"/>
      <c r="N2323" s="12"/>
      <c r="O2323" s="12"/>
      <c r="P2323" s="12">
        <v>1</v>
      </c>
      <c r="Q2323" s="12">
        <v>178</v>
      </c>
      <c r="R2323" s="12">
        <v>201601</v>
      </c>
      <c r="S2323" s="12">
        <v>137</v>
      </c>
      <c r="T2323" s="12" t="s">
        <v>79</v>
      </c>
      <c r="U2323" s="12" t="s">
        <v>6276</v>
      </c>
    </row>
    <row r="2324" spans="1:21">
      <c r="A2324" s="12">
        <v>68560</v>
      </c>
      <c r="B2324" s="12">
        <v>2</v>
      </c>
      <c r="C2324" s="12"/>
      <c r="D2324" s="12">
        <v>38</v>
      </c>
      <c r="E2324" s="12">
        <v>2</v>
      </c>
      <c r="F2324" s="12">
        <v>0</v>
      </c>
      <c r="G2324" s="12">
        <v>0</v>
      </c>
      <c r="H2324" s="12">
        <v>0</v>
      </c>
      <c r="I2324" s="12"/>
      <c r="J2324" s="12"/>
      <c r="K2324" s="12"/>
      <c r="L2324" s="12"/>
      <c r="M2324" s="12"/>
      <c r="N2324" s="12"/>
      <c r="O2324" s="12"/>
      <c r="P2324" s="12">
        <v>1</v>
      </c>
      <c r="Q2324" s="12">
        <v>178</v>
      </c>
      <c r="R2324" s="12">
        <v>201601</v>
      </c>
      <c r="S2324" s="12">
        <v>143</v>
      </c>
      <c r="T2324" s="13">
        <v>43069</v>
      </c>
      <c r="U2324" s="12" t="s">
        <v>6277</v>
      </c>
    </row>
    <row r="2325" spans="1:21">
      <c r="A2325" s="12">
        <v>68560</v>
      </c>
      <c r="B2325" s="12">
        <v>2</v>
      </c>
      <c r="C2325" s="12"/>
      <c r="D2325" s="12">
        <v>43.5</v>
      </c>
      <c r="E2325" s="12">
        <v>2</v>
      </c>
      <c r="F2325" s="12">
        <v>0</v>
      </c>
      <c r="G2325" s="12">
        <v>0</v>
      </c>
      <c r="H2325" s="12">
        <v>0</v>
      </c>
      <c r="I2325" s="12"/>
      <c r="J2325" s="12"/>
      <c r="K2325" s="12"/>
      <c r="L2325" s="12"/>
      <c r="M2325" s="12"/>
      <c r="N2325" s="12"/>
      <c r="O2325" s="12"/>
      <c r="P2325" s="12">
        <v>1</v>
      </c>
      <c r="Q2325" s="12">
        <v>178</v>
      </c>
      <c r="R2325" s="12">
        <v>201601</v>
      </c>
      <c r="S2325" s="12">
        <v>143</v>
      </c>
      <c r="T2325" s="13">
        <v>43069</v>
      </c>
      <c r="U2325" s="12" t="s">
        <v>6278</v>
      </c>
    </row>
    <row r="2326" spans="1:21">
      <c r="A2326" s="12">
        <v>68560</v>
      </c>
      <c r="B2326" s="12">
        <v>2</v>
      </c>
      <c r="C2326" s="12"/>
      <c r="D2326" s="12">
        <v>38.5</v>
      </c>
      <c r="E2326" s="12">
        <v>2</v>
      </c>
      <c r="F2326" s="12">
        <v>0</v>
      </c>
      <c r="G2326" s="12">
        <v>0</v>
      </c>
      <c r="H2326" s="12">
        <v>0</v>
      </c>
      <c r="I2326" s="12"/>
      <c r="J2326" s="12"/>
      <c r="K2326" s="12"/>
      <c r="L2326" s="12"/>
      <c r="M2326" s="12"/>
      <c r="N2326" s="12"/>
      <c r="O2326" s="12"/>
      <c r="P2326" s="12">
        <v>1</v>
      </c>
      <c r="Q2326" s="12">
        <v>178</v>
      </c>
      <c r="R2326" s="12">
        <v>201601</v>
      </c>
      <c r="S2326" s="12">
        <v>143</v>
      </c>
      <c r="T2326" s="13">
        <v>43069</v>
      </c>
      <c r="U2326" s="12" t="s">
        <v>6279</v>
      </c>
    </row>
    <row r="2327" spans="1:21">
      <c r="A2327" s="12">
        <v>68560</v>
      </c>
      <c r="B2327" s="12">
        <v>2</v>
      </c>
      <c r="C2327" s="12"/>
      <c r="D2327" s="12">
        <v>44</v>
      </c>
      <c r="E2327" s="12">
        <v>2</v>
      </c>
      <c r="F2327" s="12">
        <v>0</v>
      </c>
      <c r="G2327" s="12">
        <v>0</v>
      </c>
      <c r="H2327" s="12">
        <v>0</v>
      </c>
      <c r="I2327" s="12"/>
      <c r="J2327" s="12"/>
      <c r="K2327" s="12"/>
      <c r="L2327" s="12"/>
      <c r="M2327" s="12"/>
      <c r="N2327" s="12"/>
      <c r="O2327" s="12"/>
      <c r="P2327" s="12">
        <v>1</v>
      </c>
      <c r="Q2327" s="12">
        <v>178</v>
      </c>
      <c r="R2327" s="12">
        <v>201601</v>
      </c>
      <c r="S2327" s="12">
        <v>143</v>
      </c>
      <c r="T2327" s="13">
        <v>43069</v>
      </c>
      <c r="U2327" s="12" t="s">
        <v>6280</v>
      </c>
    </row>
    <row r="2328" spans="1:21">
      <c r="A2328" s="12">
        <v>68560</v>
      </c>
      <c r="B2328" s="12">
        <v>2</v>
      </c>
      <c r="C2328" s="12"/>
      <c r="D2328" s="12">
        <v>51</v>
      </c>
      <c r="E2328" s="12">
        <v>2</v>
      </c>
      <c r="F2328" s="12">
        <v>0</v>
      </c>
      <c r="G2328" s="12">
        <v>0</v>
      </c>
      <c r="H2328" s="12">
        <v>0</v>
      </c>
      <c r="I2328" s="12"/>
      <c r="J2328" s="12"/>
      <c r="K2328" s="12"/>
      <c r="L2328" s="12"/>
      <c r="M2328" s="12"/>
      <c r="N2328" s="12"/>
      <c r="O2328" s="12"/>
      <c r="P2328" s="12">
        <v>1</v>
      </c>
      <c r="Q2328" s="12">
        <v>178</v>
      </c>
      <c r="R2328" s="12">
        <v>201601</v>
      </c>
      <c r="S2328" s="12">
        <v>143</v>
      </c>
      <c r="T2328" s="13">
        <v>43069</v>
      </c>
      <c r="U2328" s="12" t="s">
        <v>6281</v>
      </c>
    </row>
    <row r="2329" spans="1:21">
      <c r="A2329" s="12">
        <v>68560</v>
      </c>
      <c r="B2329" s="12">
        <v>2</v>
      </c>
      <c r="C2329" s="12"/>
      <c r="D2329" s="12">
        <v>41</v>
      </c>
      <c r="E2329" s="12">
        <v>2</v>
      </c>
      <c r="F2329" s="12">
        <v>0</v>
      </c>
      <c r="G2329" s="12">
        <v>0</v>
      </c>
      <c r="H2329" s="12">
        <v>0</v>
      </c>
      <c r="I2329" s="12"/>
      <c r="J2329" s="12"/>
      <c r="K2329" s="12"/>
      <c r="L2329" s="12"/>
      <c r="M2329" s="12"/>
      <c r="N2329" s="12"/>
      <c r="O2329" s="12"/>
      <c r="P2329" s="12">
        <v>1</v>
      </c>
      <c r="Q2329" s="12">
        <v>178</v>
      </c>
      <c r="R2329" s="12">
        <v>201601</v>
      </c>
      <c r="S2329" s="12">
        <v>143</v>
      </c>
      <c r="T2329" s="13">
        <v>43069</v>
      </c>
      <c r="U2329" s="12" t="s">
        <v>6282</v>
      </c>
    </row>
    <row r="2330" spans="1:21">
      <c r="A2330" s="12">
        <v>68560</v>
      </c>
      <c r="B2330" s="12">
        <v>2</v>
      </c>
      <c r="C2330" s="12"/>
      <c r="D2330" s="12">
        <v>35.5</v>
      </c>
      <c r="E2330" s="12">
        <v>2</v>
      </c>
      <c r="F2330" s="12">
        <v>0</v>
      </c>
      <c r="G2330" s="12">
        <v>0</v>
      </c>
      <c r="H2330" s="12">
        <v>0</v>
      </c>
      <c r="I2330" s="12"/>
      <c r="J2330" s="12"/>
      <c r="K2330" s="12"/>
      <c r="L2330" s="12"/>
      <c r="M2330" s="12"/>
      <c r="N2330" s="12"/>
      <c r="O2330" s="12"/>
      <c r="P2330" s="12">
        <v>1</v>
      </c>
      <c r="Q2330" s="12">
        <v>178</v>
      </c>
      <c r="R2330" s="12">
        <v>201601</v>
      </c>
      <c r="S2330" s="12">
        <v>143</v>
      </c>
      <c r="T2330" s="13">
        <v>43069</v>
      </c>
      <c r="U2330" s="12" t="s">
        <v>6283</v>
      </c>
    </row>
    <row r="2331" spans="1:21">
      <c r="A2331" s="12">
        <v>68560</v>
      </c>
      <c r="B2331" s="12">
        <v>2</v>
      </c>
      <c r="C2331" s="12"/>
      <c r="D2331" s="12">
        <v>42.5</v>
      </c>
      <c r="E2331" s="12">
        <v>2</v>
      </c>
      <c r="F2331" s="12">
        <v>0</v>
      </c>
      <c r="G2331" s="12">
        <v>0</v>
      </c>
      <c r="H2331" s="12">
        <v>0</v>
      </c>
      <c r="I2331" s="12"/>
      <c r="J2331" s="12"/>
      <c r="K2331" s="12"/>
      <c r="L2331" s="12"/>
      <c r="M2331" s="12"/>
      <c r="N2331" s="12"/>
      <c r="O2331" s="12"/>
      <c r="P2331" s="12">
        <v>1</v>
      </c>
      <c r="Q2331" s="12">
        <v>178</v>
      </c>
      <c r="R2331" s="12">
        <v>201601</v>
      </c>
      <c r="S2331" s="12">
        <v>143</v>
      </c>
      <c r="T2331" s="13">
        <v>43069</v>
      </c>
      <c r="U2331" s="12" t="s">
        <v>6284</v>
      </c>
    </row>
    <row r="2332" spans="1:21">
      <c r="A2332" s="12">
        <v>68560</v>
      </c>
      <c r="B2332" s="12">
        <v>1</v>
      </c>
      <c r="C2332" s="12"/>
      <c r="D2332" s="12">
        <v>93</v>
      </c>
      <c r="E2332" s="12">
        <v>0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>
        <v>1</v>
      </c>
      <c r="Q2332" s="12">
        <v>178</v>
      </c>
      <c r="R2332" s="12">
        <v>201601</v>
      </c>
      <c r="S2332" s="12">
        <v>143</v>
      </c>
      <c r="T2332" s="13">
        <v>43069</v>
      </c>
      <c r="U2332" s="12" t="s">
        <v>6285</v>
      </c>
    </row>
    <row r="2333" spans="1:21">
      <c r="A2333" s="12">
        <v>68560</v>
      </c>
      <c r="B2333" s="12">
        <v>1</v>
      </c>
      <c r="C2333" s="12"/>
      <c r="D2333" s="12">
        <v>36</v>
      </c>
      <c r="E2333" s="12">
        <v>1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>
        <v>1</v>
      </c>
      <c r="Q2333" s="12">
        <v>178</v>
      </c>
      <c r="R2333" s="12">
        <v>201601</v>
      </c>
      <c r="S2333" s="12">
        <v>143</v>
      </c>
      <c r="T2333" s="13">
        <v>43069</v>
      </c>
      <c r="U2333" s="12" t="s">
        <v>6286</v>
      </c>
    </row>
    <row r="2334" spans="1:21">
      <c r="A2334" s="12">
        <v>68560</v>
      </c>
      <c r="B2334" s="12">
        <v>1</v>
      </c>
      <c r="C2334" s="12"/>
      <c r="D2334" s="12">
        <v>37</v>
      </c>
      <c r="E2334" s="12">
        <v>2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>
        <v>1</v>
      </c>
      <c r="Q2334" s="12">
        <v>178</v>
      </c>
      <c r="R2334" s="12">
        <v>201601</v>
      </c>
      <c r="S2334" s="12">
        <v>143</v>
      </c>
      <c r="T2334" s="13">
        <v>43069</v>
      </c>
      <c r="U2334" s="12" t="s">
        <v>6287</v>
      </c>
    </row>
    <row r="2335" spans="1:21">
      <c r="A2335" s="12">
        <v>68560</v>
      </c>
      <c r="B2335" s="12">
        <v>1</v>
      </c>
      <c r="C2335" s="12"/>
      <c r="D2335" s="12">
        <v>41</v>
      </c>
      <c r="E2335" s="12">
        <v>2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>
        <v>1</v>
      </c>
      <c r="Q2335" s="12">
        <v>178</v>
      </c>
      <c r="R2335" s="12">
        <v>201601</v>
      </c>
      <c r="S2335" s="12">
        <v>143</v>
      </c>
      <c r="T2335" s="13">
        <v>43069</v>
      </c>
      <c r="U2335" s="12" t="s">
        <v>6288</v>
      </c>
    </row>
    <row r="2336" spans="1:21">
      <c r="A2336" s="12">
        <v>68560</v>
      </c>
      <c r="B2336" s="12">
        <v>1</v>
      </c>
      <c r="C2336" s="12"/>
      <c r="D2336" s="12">
        <v>63</v>
      </c>
      <c r="E2336" s="12">
        <v>2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>
        <v>1</v>
      </c>
      <c r="Q2336" s="12">
        <v>178</v>
      </c>
      <c r="R2336" s="12">
        <v>201601</v>
      </c>
      <c r="S2336" s="12">
        <v>143</v>
      </c>
      <c r="T2336" s="13">
        <v>43069</v>
      </c>
      <c r="U2336" s="12" t="s">
        <v>6289</v>
      </c>
    </row>
    <row r="2337" spans="1:21">
      <c r="A2337" s="12">
        <v>68560</v>
      </c>
      <c r="B2337" s="12">
        <v>1</v>
      </c>
      <c r="C2337" s="12"/>
      <c r="D2337" s="12">
        <v>33</v>
      </c>
      <c r="E2337" s="12">
        <v>2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>
        <v>1</v>
      </c>
      <c r="Q2337" s="12">
        <v>178</v>
      </c>
      <c r="R2337" s="12">
        <v>201601</v>
      </c>
      <c r="S2337" s="12">
        <v>143</v>
      </c>
      <c r="T2337" s="13">
        <v>43069</v>
      </c>
      <c r="U2337" s="12" t="s">
        <v>6290</v>
      </c>
    </row>
    <row r="2338" spans="1:21">
      <c r="A2338" s="12">
        <v>68560</v>
      </c>
      <c r="B2338" s="12">
        <v>1</v>
      </c>
      <c r="C2338" s="12"/>
      <c r="D2338" s="12">
        <v>66</v>
      </c>
      <c r="E2338" s="12">
        <v>2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>
        <v>1</v>
      </c>
      <c r="Q2338" s="12">
        <v>178</v>
      </c>
      <c r="R2338" s="12">
        <v>201601</v>
      </c>
      <c r="S2338" s="12">
        <v>143</v>
      </c>
      <c r="T2338" s="13">
        <v>43069</v>
      </c>
      <c r="U2338" s="12" t="s">
        <v>6291</v>
      </c>
    </row>
    <row r="2339" spans="1:21">
      <c r="A2339" s="12">
        <v>68560</v>
      </c>
      <c r="B2339" s="12">
        <v>1</v>
      </c>
      <c r="C2339" s="12"/>
      <c r="D2339" s="12">
        <v>104</v>
      </c>
      <c r="E2339" s="12">
        <v>2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>
        <v>1</v>
      </c>
      <c r="Q2339" s="12">
        <v>178</v>
      </c>
      <c r="R2339" s="12">
        <v>201601</v>
      </c>
      <c r="S2339" s="12">
        <v>143</v>
      </c>
      <c r="T2339" s="13">
        <v>43069</v>
      </c>
      <c r="U2339" s="12" t="s">
        <v>6292</v>
      </c>
    </row>
    <row r="2340" spans="1:21">
      <c r="A2340" s="12">
        <v>68560</v>
      </c>
      <c r="B2340" s="12">
        <v>1</v>
      </c>
      <c r="C2340" s="12"/>
      <c r="D2340" s="12">
        <v>47</v>
      </c>
      <c r="E2340" s="12">
        <v>2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>
        <v>1</v>
      </c>
      <c r="Q2340" s="12">
        <v>178</v>
      </c>
      <c r="R2340" s="12">
        <v>201601</v>
      </c>
      <c r="S2340" s="12">
        <v>143</v>
      </c>
      <c r="T2340" s="13">
        <v>43069</v>
      </c>
      <c r="U2340" s="12" t="s">
        <v>6293</v>
      </c>
    </row>
    <row r="2341" spans="1:21">
      <c r="A2341" s="12">
        <v>68560</v>
      </c>
      <c r="B2341" s="12">
        <v>1</v>
      </c>
      <c r="C2341" s="12"/>
      <c r="D2341" s="12">
        <v>34.5</v>
      </c>
      <c r="E2341" s="12">
        <v>2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>
        <v>1</v>
      </c>
      <c r="Q2341" s="12">
        <v>178</v>
      </c>
      <c r="R2341" s="12">
        <v>201601</v>
      </c>
      <c r="S2341" s="12">
        <v>143</v>
      </c>
      <c r="T2341" s="13">
        <v>43069</v>
      </c>
      <c r="U2341" s="12" t="s">
        <v>6294</v>
      </c>
    </row>
    <row r="2342" spans="1:21">
      <c r="A2342" s="12">
        <v>68570</v>
      </c>
      <c r="B2342" s="12">
        <v>2</v>
      </c>
      <c r="C2342" s="12"/>
      <c r="D2342" s="12">
        <v>77.5</v>
      </c>
      <c r="E2342" s="12">
        <v>2</v>
      </c>
      <c r="F2342" s="12">
        <v>4</v>
      </c>
      <c r="G2342" s="12">
        <v>1</v>
      </c>
      <c r="H2342" s="12">
        <v>6</v>
      </c>
      <c r="I2342" s="12"/>
      <c r="J2342" s="12"/>
      <c r="K2342" s="12"/>
      <c r="L2342" s="12"/>
      <c r="M2342" s="12"/>
      <c r="N2342" s="12"/>
      <c r="O2342" s="12"/>
      <c r="P2342" s="12">
        <v>7.8538800000000002</v>
      </c>
      <c r="Q2342" s="12">
        <v>178</v>
      </c>
      <c r="R2342" s="12">
        <v>201601</v>
      </c>
      <c r="S2342" s="12">
        <v>135</v>
      </c>
      <c r="T2342" s="12" t="s">
        <v>83</v>
      </c>
      <c r="U2342" s="12" t="s">
        <v>6295</v>
      </c>
    </row>
    <row r="2343" spans="1:21">
      <c r="A2343" s="12">
        <v>68570</v>
      </c>
      <c r="B2343" s="12">
        <v>2</v>
      </c>
      <c r="C2343" s="12"/>
      <c r="D2343" s="12">
        <v>78.5</v>
      </c>
      <c r="E2343" s="12">
        <v>2</v>
      </c>
      <c r="F2343" s="12">
        <v>4</v>
      </c>
      <c r="G2343" s="12">
        <v>1</v>
      </c>
      <c r="H2343" s="12">
        <v>6</v>
      </c>
      <c r="I2343" s="12"/>
      <c r="J2343" s="12"/>
      <c r="K2343" s="12"/>
      <c r="L2343" s="12"/>
      <c r="M2343" s="12"/>
      <c r="N2343" s="12"/>
      <c r="O2343" s="12"/>
      <c r="P2343" s="12">
        <v>7.8538800000000002</v>
      </c>
      <c r="Q2343" s="12">
        <v>178</v>
      </c>
      <c r="R2343" s="12">
        <v>201601</v>
      </c>
      <c r="S2343" s="12">
        <v>135</v>
      </c>
      <c r="T2343" s="12" t="s">
        <v>83</v>
      </c>
      <c r="U2343" s="12" t="s">
        <v>6296</v>
      </c>
    </row>
    <row r="2344" spans="1:21">
      <c r="A2344" s="12">
        <v>68570</v>
      </c>
      <c r="B2344" s="12">
        <v>2</v>
      </c>
      <c r="C2344" s="12"/>
      <c r="D2344" s="12">
        <v>69.5</v>
      </c>
      <c r="E2344" s="12">
        <v>2</v>
      </c>
      <c r="F2344" s="12">
        <v>4</v>
      </c>
      <c r="G2344" s="12">
        <v>1</v>
      </c>
      <c r="H2344" s="12">
        <v>6</v>
      </c>
      <c r="I2344" s="12"/>
      <c r="J2344" s="12"/>
      <c r="K2344" s="12"/>
      <c r="L2344" s="12"/>
      <c r="M2344" s="12"/>
      <c r="N2344" s="12"/>
      <c r="O2344" s="12"/>
      <c r="P2344" s="12">
        <v>7.8538800000000002</v>
      </c>
      <c r="Q2344" s="12">
        <v>178</v>
      </c>
      <c r="R2344" s="12">
        <v>201601</v>
      </c>
      <c r="S2344" s="12">
        <v>135</v>
      </c>
      <c r="T2344" s="12" t="s">
        <v>83</v>
      </c>
      <c r="U2344" s="12" t="s">
        <v>6297</v>
      </c>
    </row>
    <row r="2345" spans="1:21">
      <c r="A2345" s="12">
        <v>68570</v>
      </c>
      <c r="B2345" s="12">
        <v>2</v>
      </c>
      <c r="C2345" s="12"/>
      <c r="D2345" s="12">
        <v>80.5</v>
      </c>
      <c r="E2345" s="12">
        <v>2</v>
      </c>
      <c r="F2345" s="12">
        <v>4</v>
      </c>
      <c r="G2345" s="12">
        <v>1</v>
      </c>
      <c r="H2345" s="12">
        <v>6</v>
      </c>
      <c r="I2345" s="12"/>
      <c r="J2345" s="12"/>
      <c r="K2345" s="12"/>
      <c r="L2345" s="12"/>
      <c r="M2345" s="12"/>
      <c r="N2345" s="12"/>
      <c r="O2345" s="12"/>
      <c r="P2345" s="12">
        <v>7.8538800000000002</v>
      </c>
      <c r="Q2345" s="12">
        <v>178</v>
      </c>
      <c r="R2345" s="12">
        <v>201601</v>
      </c>
      <c r="S2345" s="12">
        <v>135</v>
      </c>
      <c r="T2345" s="12" t="s">
        <v>83</v>
      </c>
      <c r="U2345" s="12" t="s">
        <v>6298</v>
      </c>
    </row>
    <row r="2346" spans="1:21">
      <c r="A2346" s="12">
        <v>68570</v>
      </c>
      <c r="B2346" s="12">
        <v>2</v>
      </c>
      <c r="C2346" s="12"/>
      <c r="D2346" s="12">
        <v>57</v>
      </c>
      <c r="E2346" s="12">
        <v>0</v>
      </c>
      <c r="F2346" s="12">
        <v>0</v>
      </c>
      <c r="G2346" s="12">
        <v>0</v>
      </c>
      <c r="H2346" s="12">
        <v>0</v>
      </c>
      <c r="I2346" s="12"/>
      <c r="J2346" s="12"/>
      <c r="K2346" s="12"/>
      <c r="L2346" s="12"/>
      <c r="M2346" s="12"/>
      <c r="N2346" s="12"/>
      <c r="O2346" s="12"/>
      <c r="P2346" s="12">
        <v>7.8538800000000002</v>
      </c>
      <c r="Q2346" s="12">
        <v>178</v>
      </c>
      <c r="R2346" s="12">
        <v>201601</v>
      </c>
      <c r="S2346" s="12">
        <v>135</v>
      </c>
      <c r="T2346" s="12" t="s">
        <v>83</v>
      </c>
      <c r="U2346" s="12" t="s">
        <v>6299</v>
      </c>
    </row>
    <row r="2347" spans="1:21">
      <c r="A2347" s="12">
        <v>68570</v>
      </c>
      <c r="B2347" s="12">
        <v>2</v>
      </c>
      <c r="C2347" s="12"/>
      <c r="D2347" s="12">
        <v>26</v>
      </c>
      <c r="E2347" s="12">
        <v>1</v>
      </c>
      <c r="F2347" s="12">
        <v>0</v>
      </c>
      <c r="G2347" s="12">
        <v>0</v>
      </c>
      <c r="H2347" s="12">
        <v>0</v>
      </c>
      <c r="I2347" s="12"/>
      <c r="J2347" s="12"/>
      <c r="K2347" s="12"/>
      <c r="L2347" s="12"/>
      <c r="M2347" s="12"/>
      <c r="N2347" s="12"/>
      <c r="O2347" s="12"/>
      <c r="P2347" s="12">
        <v>7.8538800000000002</v>
      </c>
      <c r="Q2347" s="12">
        <v>178</v>
      </c>
      <c r="R2347" s="12">
        <v>201601</v>
      </c>
      <c r="S2347" s="12">
        <v>135</v>
      </c>
      <c r="T2347" s="12" t="s">
        <v>83</v>
      </c>
      <c r="U2347" s="12" t="s">
        <v>6300</v>
      </c>
    </row>
    <row r="2348" spans="1:21">
      <c r="A2348" s="12">
        <v>68570</v>
      </c>
      <c r="B2348" s="12">
        <v>2</v>
      </c>
      <c r="C2348" s="12"/>
      <c r="D2348" s="12">
        <v>60</v>
      </c>
      <c r="E2348" s="12">
        <v>1</v>
      </c>
      <c r="F2348" s="12">
        <v>0</v>
      </c>
      <c r="G2348" s="12">
        <v>0</v>
      </c>
      <c r="H2348" s="12">
        <v>0</v>
      </c>
      <c r="I2348" s="12"/>
      <c r="J2348" s="12"/>
      <c r="K2348" s="12"/>
      <c r="L2348" s="12"/>
      <c r="M2348" s="12"/>
      <c r="N2348" s="12"/>
      <c r="O2348" s="12"/>
      <c r="P2348" s="12">
        <v>7.8538800000000002</v>
      </c>
      <c r="Q2348" s="12">
        <v>178</v>
      </c>
      <c r="R2348" s="12">
        <v>201601</v>
      </c>
      <c r="S2348" s="12">
        <v>135</v>
      </c>
      <c r="T2348" s="12" t="s">
        <v>83</v>
      </c>
      <c r="U2348" s="12" t="s">
        <v>6301</v>
      </c>
    </row>
    <row r="2349" spans="1:21">
      <c r="A2349" s="12">
        <v>68570</v>
      </c>
      <c r="B2349" s="12">
        <v>2</v>
      </c>
      <c r="C2349" s="12"/>
      <c r="D2349" s="12">
        <v>52</v>
      </c>
      <c r="E2349" s="12">
        <v>1</v>
      </c>
      <c r="F2349" s="12">
        <v>0</v>
      </c>
      <c r="G2349" s="12">
        <v>0</v>
      </c>
      <c r="H2349" s="12">
        <v>0</v>
      </c>
      <c r="I2349" s="12"/>
      <c r="J2349" s="12"/>
      <c r="K2349" s="12"/>
      <c r="L2349" s="12"/>
      <c r="M2349" s="12"/>
      <c r="N2349" s="12"/>
      <c r="O2349" s="12"/>
      <c r="P2349" s="12">
        <v>7.8538800000000002</v>
      </c>
      <c r="Q2349" s="12">
        <v>178</v>
      </c>
      <c r="R2349" s="12">
        <v>201601</v>
      </c>
      <c r="S2349" s="12">
        <v>135</v>
      </c>
      <c r="T2349" s="12" t="s">
        <v>83</v>
      </c>
      <c r="U2349" s="12" t="s">
        <v>6302</v>
      </c>
    </row>
    <row r="2350" spans="1:21">
      <c r="A2350" s="12">
        <v>68570</v>
      </c>
      <c r="B2350" s="12">
        <v>2</v>
      </c>
      <c r="C2350" s="12"/>
      <c r="D2350" s="12">
        <v>55</v>
      </c>
      <c r="E2350" s="12">
        <v>1</v>
      </c>
      <c r="F2350" s="12">
        <v>0</v>
      </c>
      <c r="G2350" s="12">
        <v>0</v>
      </c>
      <c r="H2350" s="12">
        <v>0</v>
      </c>
      <c r="I2350" s="12"/>
      <c r="J2350" s="12"/>
      <c r="K2350" s="12"/>
      <c r="L2350" s="12"/>
      <c r="M2350" s="12"/>
      <c r="N2350" s="12"/>
      <c r="O2350" s="12"/>
      <c r="P2350" s="12">
        <v>7.8538800000000002</v>
      </c>
      <c r="Q2350" s="12">
        <v>178</v>
      </c>
      <c r="R2350" s="12">
        <v>201601</v>
      </c>
      <c r="S2350" s="12">
        <v>135</v>
      </c>
      <c r="T2350" s="12" t="s">
        <v>83</v>
      </c>
      <c r="U2350" s="12" t="s">
        <v>6303</v>
      </c>
    </row>
    <row r="2351" spans="1:21">
      <c r="A2351" s="12">
        <v>68570</v>
      </c>
      <c r="B2351" s="12">
        <v>2</v>
      </c>
      <c r="C2351" s="12"/>
      <c r="D2351" s="12">
        <v>59</v>
      </c>
      <c r="E2351" s="12">
        <v>1</v>
      </c>
      <c r="F2351" s="12">
        <v>0</v>
      </c>
      <c r="G2351" s="12">
        <v>0</v>
      </c>
      <c r="H2351" s="12">
        <v>0</v>
      </c>
      <c r="I2351" s="12"/>
      <c r="J2351" s="12"/>
      <c r="K2351" s="12"/>
      <c r="L2351" s="12"/>
      <c r="M2351" s="12"/>
      <c r="N2351" s="12"/>
      <c r="O2351" s="12"/>
      <c r="P2351" s="12">
        <v>7.8538800000000002</v>
      </c>
      <c r="Q2351" s="12">
        <v>178</v>
      </c>
      <c r="R2351" s="12">
        <v>201601</v>
      </c>
      <c r="S2351" s="12">
        <v>135</v>
      </c>
      <c r="T2351" s="12" t="s">
        <v>83</v>
      </c>
      <c r="U2351" s="12" t="s">
        <v>6304</v>
      </c>
    </row>
    <row r="2352" spans="1:21">
      <c r="A2352" s="12">
        <v>68570</v>
      </c>
      <c r="B2352" s="12">
        <v>2</v>
      </c>
      <c r="C2352" s="12"/>
      <c r="D2352" s="12">
        <v>59</v>
      </c>
      <c r="E2352" s="12">
        <v>1</v>
      </c>
      <c r="F2352" s="12">
        <v>0</v>
      </c>
      <c r="G2352" s="12">
        <v>0</v>
      </c>
      <c r="H2352" s="12">
        <v>0</v>
      </c>
      <c r="I2352" s="12"/>
      <c r="J2352" s="12"/>
      <c r="K2352" s="12"/>
      <c r="L2352" s="12"/>
      <c r="M2352" s="12"/>
      <c r="N2352" s="12"/>
      <c r="O2352" s="12"/>
      <c r="P2352" s="12">
        <v>7.8538800000000002</v>
      </c>
      <c r="Q2352" s="12">
        <v>178</v>
      </c>
      <c r="R2352" s="12">
        <v>201601</v>
      </c>
      <c r="S2352" s="12">
        <v>135</v>
      </c>
      <c r="T2352" s="12" t="s">
        <v>83</v>
      </c>
      <c r="U2352" s="12" t="s">
        <v>6305</v>
      </c>
    </row>
    <row r="2353" spans="1:21">
      <c r="A2353" s="12">
        <v>68570</v>
      </c>
      <c r="B2353" s="12">
        <v>2</v>
      </c>
      <c r="C2353" s="12"/>
      <c r="D2353" s="12">
        <v>53</v>
      </c>
      <c r="E2353" s="12">
        <v>1</v>
      </c>
      <c r="F2353" s="12">
        <v>0</v>
      </c>
      <c r="G2353" s="12">
        <v>0</v>
      </c>
      <c r="H2353" s="12">
        <v>0</v>
      </c>
      <c r="I2353" s="12"/>
      <c r="J2353" s="12"/>
      <c r="K2353" s="12"/>
      <c r="L2353" s="12"/>
      <c r="M2353" s="12"/>
      <c r="N2353" s="12"/>
      <c r="O2353" s="12"/>
      <c r="P2353" s="12">
        <v>7.8538800000000002</v>
      </c>
      <c r="Q2353" s="12">
        <v>178</v>
      </c>
      <c r="R2353" s="12">
        <v>201601</v>
      </c>
      <c r="S2353" s="12">
        <v>135</v>
      </c>
      <c r="T2353" s="12" t="s">
        <v>83</v>
      </c>
      <c r="U2353" s="12" t="s">
        <v>6306</v>
      </c>
    </row>
    <row r="2354" spans="1:21">
      <c r="A2354" s="12">
        <v>68570</v>
      </c>
      <c r="B2354" s="12">
        <v>2</v>
      </c>
      <c r="C2354" s="12"/>
      <c r="D2354" s="12">
        <v>56</v>
      </c>
      <c r="E2354" s="12">
        <v>1</v>
      </c>
      <c r="F2354" s="12">
        <v>0</v>
      </c>
      <c r="G2354" s="12">
        <v>0</v>
      </c>
      <c r="H2354" s="12">
        <v>0</v>
      </c>
      <c r="I2354" s="12"/>
      <c r="J2354" s="12"/>
      <c r="K2354" s="12"/>
      <c r="L2354" s="12"/>
      <c r="M2354" s="12"/>
      <c r="N2354" s="12"/>
      <c r="O2354" s="12"/>
      <c r="P2354" s="12">
        <v>7.8538800000000002</v>
      </c>
      <c r="Q2354" s="12">
        <v>178</v>
      </c>
      <c r="R2354" s="12">
        <v>201601</v>
      </c>
      <c r="S2354" s="12">
        <v>135</v>
      </c>
      <c r="T2354" s="12" t="s">
        <v>83</v>
      </c>
      <c r="U2354" s="12" t="s">
        <v>6307</v>
      </c>
    </row>
    <row r="2355" spans="1:21">
      <c r="A2355" s="12">
        <v>68570</v>
      </c>
      <c r="B2355" s="12">
        <v>2</v>
      </c>
      <c r="C2355" s="12"/>
      <c r="D2355" s="12">
        <v>55</v>
      </c>
      <c r="E2355" s="12">
        <v>1</v>
      </c>
      <c r="F2355" s="12">
        <v>0</v>
      </c>
      <c r="G2355" s="12">
        <v>0</v>
      </c>
      <c r="H2355" s="12">
        <v>0</v>
      </c>
      <c r="I2355" s="12"/>
      <c r="J2355" s="12"/>
      <c r="K2355" s="12"/>
      <c r="L2355" s="12"/>
      <c r="M2355" s="12"/>
      <c r="N2355" s="12"/>
      <c r="O2355" s="12"/>
      <c r="P2355" s="12">
        <v>7.8538800000000002</v>
      </c>
      <c r="Q2355" s="12">
        <v>178</v>
      </c>
      <c r="R2355" s="12">
        <v>201601</v>
      </c>
      <c r="S2355" s="12">
        <v>135</v>
      </c>
      <c r="T2355" s="12" t="s">
        <v>83</v>
      </c>
      <c r="U2355" s="12" t="s">
        <v>6308</v>
      </c>
    </row>
    <row r="2356" spans="1:21">
      <c r="A2356" s="12">
        <v>68570</v>
      </c>
      <c r="B2356" s="12">
        <v>2</v>
      </c>
      <c r="C2356" s="12"/>
      <c r="D2356" s="12">
        <v>32</v>
      </c>
      <c r="E2356" s="12">
        <v>1</v>
      </c>
      <c r="F2356" s="12">
        <v>0</v>
      </c>
      <c r="G2356" s="12">
        <v>0</v>
      </c>
      <c r="H2356" s="12">
        <v>0</v>
      </c>
      <c r="I2356" s="12"/>
      <c r="J2356" s="12"/>
      <c r="K2356" s="12"/>
      <c r="L2356" s="12"/>
      <c r="M2356" s="12"/>
      <c r="N2356" s="12"/>
      <c r="O2356" s="12"/>
      <c r="P2356" s="12">
        <v>7.8538800000000002</v>
      </c>
      <c r="Q2356" s="12">
        <v>178</v>
      </c>
      <c r="R2356" s="12">
        <v>201601</v>
      </c>
      <c r="S2356" s="12">
        <v>135</v>
      </c>
      <c r="T2356" s="12" t="s">
        <v>83</v>
      </c>
      <c r="U2356" s="12" t="s">
        <v>6309</v>
      </c>
    </row>
    <row r="2357" spans="1:21">
      <c r="A2357" s="12">
        <v>68570</v>
      </c>
      <c r="B2357" s="12">
        <v>2</v>
      </c>
      <c r="C2357" s="12"/>
      <c r="D2357" s="12">
        <v>57</v>
      </c>
      <c r="E2357" s="12">
        <v>1</v>
      </c>
      <c r="F2357" s="12">
        <v>0</v>
      </c>
      <c r="G2357" s="12">
        <v>0</v>
      </c>
      <c r="H2357" s="12">
        <v>0</v>
      </c>
      <c r="I2357" s="12"/>
      <c r="J2357" s="12"/>
      <c r="K2357" s="12"/>
      <c r="L2357" s="12"/>
      <c r="M2357" s="12"/>
      <c r="N2357" s="12"/>
      <c r="O2357" s="12"/>
      <c r="P2357" s="12">
        <v>7.8538800000000002</v>
      </c>
      <c r="Q2357" s="12">
        <v>178</v>
      </c>
      <c r="R2357" s="12">
        <v>201601</v>
      </c>
      <c r="S2357" s="12">
        <v>135</v>
      </c>
      <c r="T2357" s="12" t="s">
        <v>83</v>
      </c>
      <c r="U2357" s="12" t="s">
        <v>6310</v>
      </c>
    </row>
    <row r="2358" spans="1:21">
      <c r="A2358" s="12">
        <v>68570</v>
      </c>
      <c r="B2358" s="12">
        <v>2</v>
      </c>
      <c r="C2358" s="12"/>
      <c r="D2358" s="12">
        <v>51</v>
      </c>
      <c r="E2358" s="12">
        <v>1</v>
      </c>
      <c r="F2358" s="12">
        <v>0</v>
      </c>
      <c r="G2358" s="12">
        <v>0</v>
      </c>
      <c r="H2358" s="12">
        <v>0</v>
      </c>
      <c r="I2358" s="12"/>
      <c r="J2358" s="12"/>
      <c r="K2358" s="12"/>
      <c r="L2358" s="12"/>
      <c r="M2358" s="12"/>
      <c r="N2358" s="12"/>
      <c r="O2358" s="12"/>
      <c r="P2358" s="12">
        <v>7.8538800000000002</v>
      </c>
      <c r="Q2358" s="12">
        <v>178</v>
      </c>
      <c r="R2358" s="12">
        <v>201601</v>
      </c>
      <c r="S2358" s="12">
        <v>135</v>
      </c>
      <c r="T2358" s="12" t="s">
        <v>83</v>
      </c>
      <c r="U2358" s="12" t="s">
        <v>6311</v>
      </c>
    </row>
    <row r="2359" spans="1:21">
      <c r="A2359" s="12">
        <v>68570</v>
      </c>
      <c r="B2359" s="12">
        <v>2</v>
      </c>
      <c r="C2359" s="12"/>
      <c r="D2359" s="12">
        <v>34.5</v>
      </c>
      <c r="E2359" s="12">
        <v>1</v>
      </c>
      <c r="F2359" s="12">
        <v>0</v>
      </c>
      <c r="G2359" s="12">
        <v>0</v>
      </c>
      <c r="H2359" s="12">
        <v>0</v>
      </c>
      <c r="I2359" s="12"/>
      <c r="J2359" s="12"/>
      <c r="K2359" s="12"/>
      <c r="L2359" s="12"/>
      <c r="M2359" s="12"/>
      <c r="N2359" s="12"/>
      <c r="O2359" s="12"/>
      <c r="P2359" s="12">
        <v>7.8538800000000002</v>
      </c>
      <c r="Q2359" s="12">
        <v>178</v>
      </c>
      <c r="R2359" s="12">
        <v>201601</v>
      </c>
      <c r="S2359" s="12">
        <v>135</v>
      </c>
      <c r="T2359" s="12" t="s">
        <v>83</v>
      </c>
      <c r="U2359" s="12" t="s">
        <v>6312</v>
      </c>
    </row>
    <row r="2360" spans="1:21">
      <c r="A2360" s="12">
        <v>68570</v>
      </c>
      <c r="B2360" s="12">
        <v>2</v>
      </c>
      <c r="C2360" s="12"/>
      <c r="D2360" s="12">
        <v>74</v>
      </c>
      <c r="E2360" s="12">
        <v>0</v>
      </c>
      <c r="F2360" s="12">
        <v>0</v>
      </c>
      <c r="G2360" s="12">
        <v>0</v>
      </c>
      <c r="H2360" s="12">
        <v>1</v>
      </c>
      <c r="I2360" s="12"/>
      <c r="J2360" s="12"/>
      <c r="K2360" s="12"/>
      <c r="L2360" s="12"/>
      <c r="M2360" s="12"/>
      <c r="N2360" s="12"/>
      <c r="O2360" s="12"/>
      <c r="P2360" s="12">
        <v>7.8538800000000002</v>
      </c>
      <c r="Q2360" s="12">
        <v>178</v>
      </c>
      <c r="R2360" s="12">
        <v>201601</v>
      </c>
      <c r="S2360" s="12">
        <v>135</v>
      </c>
      <c r="T2360" s="12" t="s">
        <v>83</v>
      </c>
      <c r="U2360" s="12" t="s">
        <v>6313</v>
      </c>
    </row>
    <row r="2361" spans="1:21">
      <c r="A2361" s="12">
        <v>68570</v>
      </c>
      <c r="B2361" s="12">
        <v>2</v>
      </c>
      <c r="C2361" s="12"/>
      <c r="D2361" s="12">
        <v>73</v>
      </c>
      <c r="E2361" s="12">
        <v>0</v>
      </c>
      <c r="F2361" s="12">
        <v>0</v>
      </c>
      <c r="G2361" s="12">
        <v>0</v>
      </c>
      <c r="H2361" s="12">
        <v>1</v>
      </c>
      <c r="I2361" s="12"/>
      <c r="J2361" s="12"/>
      <c r="K2361" s="12"/>
      <c r="L2361" s="12"/>
      <c r="M2361" s="12"/>
      <c r="N2361" s="12"/>
      <c r="O2361" s="12"/>
      <c r="P2361" s="12">
        <v>7.8538800000000002</v>
      </c>
      <c r="Q2361" s="12">
        <v>178</v>
      </c>
      <c r="R2361" s="12">
        <v>201601</v>
      </c>
      <c r="S2361" s="12">
        <v>135</v>
      </c>
      <c r="T2361" s="12" t="s">
        <v>83</v>
      </c>
      <c r="U2361" s="12" t="s">
        <v>6314</v>
      </c>
    </row>
    <row r="2362" spans="1:21">
      <c r="A2362" s="12">
        <v>68570</v>
      </c>
      <c r="B2362" s="12">
        <v>2</v>
      </c>
      <c r="C2362" s="12"/>
      <c r="D2362" s="12">
        <v>82</v>
      </c>
      <c r="E2362" s="12">
        <v>1</v>
      </c>
      <c r="F2362" s="12">
        <v>0</v>
      </c>
      <c r="G2362" s="12">
        <v>0</v>
      </c>
      <c r="H2362" s="12">
        <v>1</v>
      </c>
      <c r="I2362" s="12"/>
      <c r="J2362" s="12"/>
      <c r="K2362" s="12"/>
      <c r="L2362" s="12"/>
      <c r="M2362" s="12"/>
      <c r="N2362" s="12"/>
      <c r="O2362" s="12"/>
      <c r="P2362" s="12">
        <v>7.8538800000000002</v>
      </c>
      <c r="Q2362" s="12">
        <v>178</v>
      </c>
      <c r="R2362" s="12">
        <v>201601</v>
      </c>
      <c r="S2362" s="12">
        <v>135</v>
      </c>
      <c r="T2362" s="12" t="s">
        <v>83</v>
      </c>
      <c r="U2362" s="12" t="s">
        <v>6315</v>
      </c>
    </row>
    <row r="2363" spans="1:21">
      <c r="A2363" s="12">
        <v>68570</v>
      </c>
      <c r="B2363" s="12">
        <v>2</v>
      </c>
      <c r="C2363" s="12"/>
      <c r="D2363" s="12">
        <v>75</v>
      </c>
      <c r="E2363" s="12">
        <v>1</v>
      </c>
      <c r="F2363" s="12">
        <v>0</v>
      </c>
      <c r="G2363" s="12">
        <v>0</v>
      </c>
      <c r="H2363" s="12">
        <v>1</v>
      </c>
      <c r="I2363" s="12"/>
      <c r="J2363" s="12"/>
      <c r="K2363" s="12"/>
      <c r="L2363" s="12"/>
      <c r="M2363" s="12"/>
      <c r="N2363" s="12"/>
      <c r="O2363" s="12"/>
      <c r="P2363" s="12">
        <v>7.8538800000000002</v>
      </c>
      <c r="Q2363" s="12">
        <v>178</v>
      </c>
      <c r="R2363" s="12">
        <v>201601</v>
      </c>
      <c r="S2363" s="12">
        <v>135</v>
      </c>
      <c r="T2363" s="12" t="s">
        <v>83</v>
      </c>
      <c r="U2363" s="12" t="s">
        <v>6316</v>
      </c>
    </row>
    <row r="2364" spans="1:21">
      <c r="A2364" s="12">
        <v>68570</v>
      </c>
      <c r="B2364" s="12">
        <v>2</v>
      </c>
      <c r="C2364" s="12"/>
      <c r="D2364" s="12">
        <v>67.5</v>
      </c>
      <c r="E2364" s="12">
        <v>1</v>
      </c>
      <c r="F2364" s="12">
        <v>0</v>
      </c>
      <c r="G2364" s="12">
        <v>0</v>
      </c>
      <c r="H2364" s="12">
        <v>1</v>
      </c>
      <c r="I2364" s="12"/>
      <c r="J2364" s="12"/>
      <c r="K2364" s="12"/>
      <c r="L2364" s="12"/>
      <c r="M2364" s="12"/>
      <c r="N2364" s="12"/>
      <c r="O2364" s="12"/>
      <c r="P2364" s="12">
        <v>7.8538800000000002</v>
      </c>
      <c r="Q2364" s="12">
        <v>178</v>
      </c>
      <c r="R2364" s="12">
        <v>201601</v>
      </c>
      <c r="S2364" s="12">
        <v>135</v>
      </c>
      <c r="T2364" s="12" t="s">
        <v>83</v>
      </c>
      <c r="U2364" s="12" t="s">
        <v>6317</v>
      </c>
    </row>
    <row r="2365" spans="1:21">
      <c r="A2365" s="12">
        <v>68570</v>
      </c>
      <c r="B2365" s="12">
        <v>2</v>
      </c>
      <c r="C2365" s="12"/>
      <c r="D2365" s="12">
        <v>72</v>
      </c>
      <c r="E2365" s="12">
        <v>1</v>
      </c>
      <c r="F2365" s="12">
        <v>0</v>
      </c>
      <c r="G2365" s="12">
        <v>0</v>
      </c>
      <c r="H2365" s="12">
        <v>1</v>
      </c>
      <c r="I2365" s="12"/>
      <c r="J2365" s="12"/>
      <c r="K2365" s="12"/>
      <c r="L2365" s="12"/>
      <c r="M2365" s="12"/>
      <c r="N2365" s="12"/>
      <c r="O2365" s="12"/>
      <c r="P2365" s="12">
        <v>7.8538800000000002</v>
      </c>
      <c r="Q2365" s="12">
        <v>178</v>
      </c>
      <c r="R2365" s="12">
        <v>201601</v>
      </c>
      <c r="S2365" s="12">
        <v>135</v>
      </c>
      <c r="T2365" s="12" t="s">
        <v>83</v>
      </c>
      <c r="U2365" s="12" t="s">
        <v>6318</v>
      </c>
    </row>
    <row r="2366" spans="1:21">
      <c r="A2366" s="12">
        <v>68570</v>
      </c>
      <c r="B2366" s="12">
        <v>2</v>
      </c>
      <c r="C2366" s="12"/>
      <c r="D2366" s="12">
        <v>78</v>
      </c>
      <c r="E2366" s="12">
        <v>1</v>
      </c>
      <c r="F2366" s="12">
        <v>0</v>
      </c>
      <c r="G2366" s="12">
        <v>0</v>
      </c>
      <c r="H2366" s="12">
        <v>1</v>
      </c>
      <c r="I2366" s="12"/>
      <c r="J2366" s="12"/>
      <c r="K2366" s="12"/>
      <c r="L2366" s="12"/>
      <c r="M2366" s="12"/>
      <c r="N2366" s="12"/>
      <c r="O2366" s="12"/>
      <c r="P2366" s="12">
        <v>7.8538800000000002</v>
      </c>
      <c r="Q2366" s="12">
        <v>178</v>
      </c>
      <c r="R2366" s="12">
        <v>201601</v>
      </c>
      <c r="S2366" s="12">
        <v>135</v>
      </c>
      <c r="T2366" s="12" t="s">
        <v>83</v>
      </c>
      <c r="U2366" s="12" t="s">
        <v>6319</v>
      </c>
    </row>
    <row r="2367" spans="1:21">
      <c r="A2367" s="12">
        <v>68570</v>
      </c>
      <c r="B2367" s="12">
        <v>2</v>
      </c>
      <c r="C2367" s="12"/>
      <c r="D2367" s="12">
        <v>69.5</v>
      </c>
      <c r="E2367" s="12">
        <v>1</v>
      </c>
      <c r="F2367" s="12">
        <v>0</v>
      </c>
      <c r="G2367" s="12">
        <v>0</v>
      </c>
      <c r="H2367" s="12">
        <v>1</v>
      </c>
      <c r="I2367" s="12"/>
      <c r="J2367" s="12"/>
      <c r="K2367" s="12"/>
      <c r="L2367" s="12"/>
      <c r="M2367" s="12"/>
      <c r="N2367" s="12"/>
      <c r="O2367" s="12"/>
      <c r="P2367" s="12">
        <v>7.8538800000000002</v>
      </c>
      <c r="Q2367" s="12">
        <v>178</v>
      </c>
      <c r="R2367" s="12">
        <v>201601</v>
      </c>
      <c r="S2367" s="12">
        <v>135</v>
      </c>
      <c r="T2367" s="12" t="s">
        <v>83</v>
      </c>
      <c r="U2367" s="12" t="s">
        <v>6320</v>
      </c>
    </row>
    <row r="2368" spans="1:21">
      <c r="A2368" s="12">
        <v>68570</v>
      </c>
      <c r="B2368" s="12">
        <v>2</v>
      </c>
      <c r="C2368" s="12"/>
      <c r="D2368" s="12">
        <v>79.5</v>
      </c>
      <c r="E2368" s="12">
        <v>1</v>
      </c>
      <c r="F2368" s="12">
        <v>0</v>
      </c>
      <c r="G2368" s="12">
        <v>0</v>
      </c>
      <c r="H2368" s="12">
        <v>1</v>
      </c>
      <c r="I2368" s="12"/>
      <c r="J2368" s="12"/>
      <c r="K2368" s="12"/>
      <c r="L2368" s="12"/>
      <c r="M2368" s="12"/>
      <c r="N2368" s="12"/>
      <c r="O2368" s="12"/>
      <c r="P2368" s="12">
        <v>7.8538800000000002</v>
      </c>
      <c r="Q2368" s="12">
        <v>178</v>
      </c>
      <c r="R2368" s="12">
        <v>201601</v>
      </c>
      <c r="S2368" s="12">
        <v>135</v>
      </c>
      <c r="T2368" s="12" t="s">
        <v>83</v>
      </c>
      <c r="U2368" s="12" t="s">
        <v>6321</v>
      </c>
    </row>
    <row r="2369" spans="1:21">
      <c r="A2369" s="12">
        <v>68570</v>
      </c>
      <c r="B2369" s="12">
        <v>2</v>
      </c>
      <c r="C2369" s="12"/>
      <c r="D2369" s="12">
        <v>70.5</v>
      </c>
      <c r="E2369" s="12">
        <v>2</v>
      </c>
      <c r="F2369" s="12">
        <v>4</v>
      </c>
      <c r="G2369" s="12">
        <v>1</v>
      </c>
      <c r="H2369" s="12">
        <v>6</v>
      </c>
      <c r="I2369" s="12"/>
      <c r="J2369" s="12"/>
      <c r="K2369" s="12"/>
      <c r="L2369" s="12"/>
      <c r="M2369" s="12"/>
      <c r="N2369" s="12"/>
      <c r="O2369" s="12"/>
      <c r="P2369" s="12">
        <v>7.8538800000000002</v>
      </c>
      <c r="Q2369" s="12">
        <v>178</v>
      </c>
      <c r="R2369" s="12">
        <v>201601</v>
      </c>
      <c r="S2369" s="12">
        <v>135</v>
      </c>
      <c r="T2369" s="12" t="s">
        <v>83</v>
      </c>
      <c r="U2369" s="12" t="s">
        <v>6322</v>
      </c>
    </row>
    <row r="2370" spans="1:21">
      <c r="A2370" s="12">
        <v>68570</v>
      </c>
      <c r="B2370" s="12">
        <v>2</v>
      </c>
      <c r="C2370" s="12"/>
      <c r="D2370" s="12">
        <v>82.5</v>
      </c>
      <c r="E2370" s="12">
        <v>3</v>
      </c>
      <c r="F2370" s="12">
        <v>4</v>
      </c>
      <c r="G2370" s="12">
        <v>1</v>
      </c>
      <c r="H2370" s="12">
        <v>6</v>
      </c>
      <c r="I2370" s="12"/>
      <c r="J2370" s="12"/>
      <c r="K2370" s="12"/>
      <c r="L2370" s="12"/>
      <c r="M2370" s="12"/>
      <c r="N2370" s="12"/>
      <c r="O2370" s="12"/>
      <c r="P2370" s="12">
        <v>7.8538800000000002</v>
      </c>
      <c r="Q2370" s="12">
        <v>178</v>
      </c>
      <c r="R2370" s="12">
        <v>201601</v>
      </c>
      <c r="S2370" s="12">
        <v>135</v>
      </c>
      <c r="T2370" s="12" t="s">
        <v>83</v>
      </c>
      <c r="U2370" s="12" t="s">
        <v>6323</v>
      </c>
    </row>
    <row r="2371" spans="1:21">
      <c r="A2371" s="12">
        <v>68570</v>
      </c>
      <c r="B2371" s="12">
        <v>2</v>
      </c>
      <c r="C2371" s="12"/>
      <c r="D2371" s="12">
        <v>84.5</v>
      </c>
      <c r="E2371" s="12">
        <v>3</v>
      </c>
      <c r="F2371" s="12">
        <v>4</v>
      </c>
      <c r="G2371" s="12">
        <v>1</v>
      </c>
      <c r="H2371" s="12">
        <v>6</v>
      </c>
      <c r="I2371" s="12"/>
      <c r="J2371" s="12"/>
      <c r="K2371" s="12"/>
      <c r="L2371" s="12"/>
      <c r="M2371" s="12"/>
      <c r="N2371" s="12"/>
      <c r="O2371" s="12"/>
      <c r="P2371" s="12">
        <v>7.8538800000000002</v>
      </c>
      <c r="Q2371" s="12">
        <v>178</v>
      </c>
      <c r="R2371" s="12">
        <v>201601</v>
      </c>
      <c r="S2371" s="12">
        <v>135</v>
      </c>
      <c r="T2371" s="12" t="s">
        <v>83</v>
      </c>
      <c r="U2371" s="12" t="s">
        <v>6324</v>
      </c>
    </row>
    <row r="2372" spans="1:21">
      <c r="A2372" s="12">
        <v>68570</v>
      </c>
      <c r="B2372" s="12">
        <v>2</v>
      </c>
      <c r="C2372" s="12"/>
      <c r="D2372" s="12">
        <v>73</v>
      </c>
      <c r="E2372" s="12">
        <v>3</v>
      </c>
      <c r="F2372" s="12">
        <v>4</v>
      </c>
      <c r="G2372" s="12">
        <v>1</v>
      </c>
      <c r="H2372" s="12">
        <v>6</v>
      </c>
      <c r="I2372" s="12"/>
      <c r="J2372" s="12"/>
      <c r="K2372" s="12"/>
      <c r="L2372" s="12"/>
      <c r="M2372" s="12"/>
      <c r="N2372" s="12"/>
      <c r="O2372" s="12"/>
      <c r="P2372" s="12">
        <v>7.8538800000000002</v>
      </c>
      <c r="Q2372" s="12">
        <v>178</v>
      </c>
      <c r="R2372" s="12">
        <v>201601</v>
      </c>
      <c r="S2372" s="12">
        <v>135</v>
      </c>
      <c r="T2372" s="12" t="s">
        <v>83</v>
      </c>
      <c r="U2372" s="12" t="s">
        <v>6325</v>
      </c>
    </row>
    <row r="2373" spans="1:21">
      <c r="A2373" s="12">
        <v>68570</v>
      </c>
      <c r="B2373" s="12">
        <v>2</v>
      </c>
      <c r="C2373" s="12"/>
      <c r="D2373" s="12">
        <v>77.5</v>
      </c>
      <c r="E2373" s="12">
        <v>3</v>
      </c>
      <c r="F2373" s="12">
        <v>4</v>
      </c>
      <c r="G2373" s="12">
        <v>1</v>
      </c>
      <c r="H2373" s="12">
        <v>6</v>
      </c>
      <c r="I2373" s="12"/>
      <c r="J2373" s="12"/>
      <c r="K2373" s="12"/>
      <c r="L2373" s="12"/>
      <c r="M2373" s="12"/>
      <c r="N2373" s="12"/>
      <c r="O2373" s="12"/>
      <c r="P2373" s="12">
        <v>7.8538800000000002</v>
      </c>
      <c r="Q2373" s="12">
        <v>178</v>
      </c>
      <c r="R2373" s="12">
        <v>201601</v>
      </c>
      <c r="S2373" s="12">
        <v>135</v>
      </c>
      <c r="T2373" s="12" t="s">
        <v>83</v>
      </c>
      <c r="U2373" s="12" t="s">
        <v>6326</v>
      </c>
    </row>
    <row r="2374" spans="1:21">
      <c r="A2374" s="12">
        <v>68570</v>
      </c>
      <c r="B2374" s="12">
        <v>2</v>
      </c>
      <c r="C2374" s="12"/>
      <c r="D2374" s="12">
        <v>71.5</v>
      </c>
      <c r="E2374" s="12">
        <v>3</v>
      </c>
      <c r="F2374" s="12">
        <v>4</v>
      </c>
      <c r="G2374" s="12">
        <v>1</v>
      </c>
      <c r="H2374" s="12">
        <v>6</v>
      </c>
      <c r="I2374" s="12"/>
      <c r="J2374" s="12"/>
      <c r="K2374" s="12"/>
      <c r="L2374" s="12"/>
      <c r="M2374" s="12"/>
      <c r="N2374" s="12"/>
      <c r="O2374" s="12"/>
      <c r="P2374" s="12">
        <v>7.8538800000000002</v>
      </c>
      <c r="Q2374" s="12">
        <v>178</v>
      </c>
      <c r="R2374" s="12">
        <v>201601</v>
      </c>
      <c r="S2374" s="12">
        <v>135</v>
      </c>
      <c r="T2374" s="12" t="s">
        <v>83</v>
      </c>
      <c r="U2374" s="12" t="s">
        <v>6327</v>
      </c>
    </row>
    <row r="2375" spans="1:21">
      <c r="A2375" s="12">
        <v>68570</v>
      </c>
      <c r="B2375" s="12">
        <v>2</v>
      </c>
      <c r="C2375" s="12"/>
      <c r="D2375" s="12">
        <v>35</v>
      </c>
      <c r="E2375" s="12">
        <v>1</v>
      </c>
      <c r="F2375" s="12">
        <v>0</v>
      </c>
      <c r="G2375" s="12">
        <v>0</v>
      </c>
      <c r="H2375" s="12">
        <v>0</v>
      </c>
      <c r="I2375" s="12"/>
      <c r="J2375" s="12"/>
      <c r="K2375" s="12"/>
      <c r="L2375" s="12"/>
      <c r="M2375" s="12"/>
      <c r="N2375" s="12"/>
      <c r="O2375" s="12"/>
      <c r="P2375" s="12">
        <v>7.8538800000000002</v>
      </c>
      <c r="Q2375" s="12">
        <v>178</v>
      </c>
      <c r="R2375" s="12">
        <v>201601</v>
      </c>
      <c r="S2375" s="12">
        <v>135</v>
      </c>
      <c r="T2375" s="12" t="s">
        <v>83</v>
      </c>
      <c r="U2375" s="12" t="s">
        <v>6328</v>
      </c>
    </row>
    <row r="2376" spans="1:21">
      <c r="A2376" s="12">
        <v>68570</v>
      </c>
      <c r="B2376" s="12">
        <v>2</v>
      </c>
      <c r="C2376" s="12"/>
      <c r="D2376" s="12">
        <v>39</v>
      </c>
      <c r="E2376" s="12">
        <v>1</v>
      </c>
      <c r="F2376" s="12">
        <v>0</v>
      </c>
      <c r="G2376" s="12">
        <v>0</v>
      </c>
      <c r="H2376" s="12">
        <v>0</v>
      </c>
      <c r="I2376" s="12"/>
      <c r="J2376" s="12"/>
      <c r="K2376" s="12"/>
      <c r="L2376" s="12"/>
      <c r="M2376" s="12"/>
      <c r="N2376" s="12"/>
      <c r="O2376" s="12"/>
      <c r="P2376" s="12">
        <v>7.8538800000000002</v>
      </c>
      <c r="Q2376" s="12">
        <v>178</v>
      </c>
      <c r="R2376" s="12">
        <v>201601</v>
      </c>
      <c r="S2376" s="12">
        <v>135</v>
      </c>
      <c r="T2376" s="12" t="s">
        <v>83</v>
      </c>
      <c r="U2376" s="12" t="s">
        <v>6329</v>
      </c>
    </row>
    <row r="2377" spans="1:21">
      <c r="A2377" s="12">
        <v>68570</v>
      </c>
      <c r="B2377" s="12">
        <v>2</v>
      </c>
      <c r="C2377" s="12"/>
      <c r="D2377" s="12">
        <v>58</v>
      </c>
      <c r="E2377" s="12">
        <v>1</v>
      </c>
      <c r="F2377" s="12">
        <v>0</v>
      </c>
      <c r="G2377" s="12">
        <v>0</v>
      </c>
      <c r="H2377" s="12">
        <v>0</v>
      </c>
      <c r="I2377" s="12"/>
      <c r="J2377" s="12"/>
      <c r="K2377" s="12"/>
      <c r="L2377" s="12"/>
      <c r="M2377" s="12"/>
      <c r="N2377" s="12"/>
      <c r="O2377" s="12"/>
      <c r="P2377" s="12">
        <v>7.8538800000000002</v>
      </c>
      <c r="Q2377" s="12">
        <v>178</v>
      </c>
      <c r="R2377" s="12">
        <v>201601</v>
      </c>
      <c r="S2377" s="12">
        <v>135</v>
      </c>
      <c r="T2377" s="12" t="s">
        <v>83</v>
      </c>
      <c r="U2377" s="12" t="s">
        <v>6330</v>
      </c>
    </row>
    <row r="2378" spans="1:21">
      <c r="A2378" s="12">
        <v>68570</v>
      </c>
      <c r="B2378" s="12">
        <v>2</v>
      </c>
      <c r="C2378" s="12"/>
      <c r="D2378" s="12">
        <v>55.5</v>
      </c>
      <c r="E2378" s="12">
        <v>1</v>
      </c>
      <c r="F2378" s="12">
        <v>0</v>
      </c>
      <c r="G2378" s="12">
        <v>0</v>
      </c>
      <c r="H2378" s="12">
        <v>0</v>
      </c>
      <c r="I2378" s="12"/>
      <c r="J2378" s="12"/>
      <c r="K2378" s="12"/>
      <c r="L2378" s="12"/>
      <c r="M2378" s="12"/>
      <c r="N2378" s="12"/>
      <c r="O2378" s="12"/>
      <c r="P2378" s="12">
        <v>7.8538800000000002</v>
      </c>
      <c r="Q2378" s="12">
        <v>178</v>
      </c>
      <c r="R2378" s="12">
        <v>201601</v>
      </c>
      <c r="S2378" s="12">
        <v>135</v>
      </c>
      <c r="T2378" s="12" t="s">
        <v>83</v>
      </c>
      <c r="U2378" s="12" t="s">
        <v>6331</v>
      </c>
    </row>
    <row r="2379" spans="1:21">
      <c r="A2379" s="12">
        <v>68570</v>
      </c>
      <c r="B2379" s="12">
        <v>2</v>
      </c>
      <c r="C2379" s="12"/>
      <c r="D2379" s="12">
        <v>36</v>
      </c>
      <c r="E2379" s="12">
        <v>1</v>
      </c>
      <c r="F2379" s="12">
        <v>0</v>
      </c>
      <c r="G2379" s="12">
        <v>0</v>
      </c>
      <c r="H2379" s="12">
        <v>0</v>
      </c>
      <c r="I2379" s="12"/>
      <c r="J2379" s="12"/>
      <c r="K2379" s="12"/>
      <c r="L2379" s="12"/>
      <c r="M2379" s="12"/>
      <c r="N2379" s="12"/>
      <c r="O2379" s="12"/>
      <c r="P2379" s="12">
        <v>7.8538800000000002</v>
      </c>
      <c r="Q2379" s="12">
        <v>178</v>
      </c>
      <c r="R2379" s="12">
        <v>201601</v>
      </c>
      <c r="S2379" s="12">
        <v>135</v>
      </c>
      <c r="T2379" s="12" t="s">
        <v>83</v>
      </c>
      <c r="U2379" s="12" t="s">
        <v>6332</v>
      </c>
    </row>
    <row r="2380" spans="1:21">
      <c r="A2380" s="12">
        <v>68570</v>
      </c>
      <c r="B2380" s="12">
        <v>2</v>
      </c>
      <c r="C2380" s="12"/>
      <c r="D2380" s="12">
        <v>41</v>
      </c>
      <c r="E2380" s="12">
        <v>1</v>
      </c>
      <c r="F2380" s="12">
        <v>0</v>
      </c>
      <c r="G2380" s="12">
        <v>0</v>
      </c>
      <c r="H2380" s="12">
        <v>0</v>
      </c>
      <c r="I2380" s="12"/>
      <c r="J2380" s="12"/>
      <c r="K2380" s="12"/>
      <c r="L2380" s="12"/>
      <c r="M2380" s="12"/>
      <c r="N2380" s="12"/>
      <c r="O2380" s="12"/>
      <c r="P2380" s="12">
        <v>7.8538800000000002</v>
      </c>
      <c r="Q2380" s="12">
        <v>178</v>
      </c>
      <c r="R2380" s="12">
        <v>201601</v>
      </c>
      <c r="S2380" s="12">
        <v>135</v>
      </c>
      <c r="T2380" s="12" t="s">
        <v>83</v>
      </c>
      <c r="U2380" s="12" t="s">
        <v>6333</v>
      </c>
    </row>
    <row r="2381" spans="1:21">
      <c r="A2381" s="12">
        <v>68570</v>
      </c>
      <c r="B2381" s="12">
        <v>2</v>
      </c>
      <c r="C2381" s="12"/>
      <c r="D2381" s="12">
        <v>29</v>
      </c>
      <c r="E2381" s="12">
        <v>1</v>
      </c>
      <c r="F2381" s="12">
        <v>0</v>
      </c>
      <c r="G2381" s="12">
        <v>0</v>
      </c>
      <c r="H2381" s="12">
        <v>0</v>
      </c>
      <c r="I2381" s="12"/>
      <c r="J2381" s="12"/>
      <c r="K2381" s="12"/>
      <c r="L2381" s="12"/>
      <c r="M2381" s="12"/>
      <c r="N2381" s="12"/>
      <c r="O2381" s="12"/>
      <c r="P2381" s="12">
        <v>7.8538800000000002</v>
      </c>
      <c r="Q2381" s="12">
        <v>178</v>
      </c>
      <c r="R2381" s="12">
        <v>201601</v>
      </c>
      <c r="S2381" s="12">
        <v>135</v>
      </c>
      <c r="T2381" s="12" t="s">
        <v>83</v>
      </c>
      <c r="U2381" s="12" t="s">
        <v>6334</v>
      </c>
    </row>
    <row r="2382" spans="1:21">
      <c r="A2382" s="12">
        <v>68570</v>
      </c>
      <c r="B2382" s="12">
        <v>2</v>
      </c>
      <c r="C2382" s="12"/>
      <c r="D2382" s="12">
        <v>58</v>
      </c>
      <c r="E2382" s="12">
        <v>1</v>
      </c>
      <c r="F2382" s="12">
        <v>0</v>
      </c>
      <c r="G2382" s="12">
        <v>0</v>
      </c>
      <c r="H2382" s="12">
        <v>0</v>
      </c>
      <c r="I2382" s="12"/>
      <c r="J2382" s="12"/>
      <c r="K2382" s="12"/>
      <c r="L2382" s="12"/>
      <c r="M2382" s="12"/>
      <c r="N2382" s="12"/>
      <c r="O2382" s="12"/>
      <c r="P2382" s="12">
        <v>7.8538800000000002</v>
      </c>
      <c r="Q2382" s="12">
        <v>178</v>
      </c>
      <c r="R2382" s="12">
        <v>201601</v>
      </c>
      <c r="S2382" s="12">
        <v>135</v>
      </c>
      <c r="T2382" s="12" t="s">
        <v>83</v>
      </c>
      <c r="U2382" s="12" t="s">
        <v>6335</v>
      </c>
    </row>
    <row r="2383" spans="1:21">
      <c r="A2383" s="12">
        <v>68570</v>
      </c>
      <c r="B2383" s="12">
        <v>2</v>
      </c>
      <c r="C2383" s="12"/>
      <c r="D2383" s="12">
        <v>39.5</v>
      </c>
      <c r="E2383" s="12">
        <v>2</v>
      </c>
      <c r="F2383" s="12">
        <v>0</v>
      </c>
      <c r="G2383" s="12">
        <v>0</v>
      </c>
      <c r="H2383" s="12">
        <v>0</v>
      </c>
      <c r="I2383" s="12"/>
      <c r="J2383" s="12"/>
      <c r="K2383" s="12"/>
      <c r="L2383" s="12"/>
      <c r="M2383" s="12"/>
      <c r="N2383" s="12"/>
      <c r="O2383" s="12"/>
      <c r="P2383" s="12">
        <v>7.8538800000000002</v>
      </c>
      <c r="Q2383" s="12">
        <v>178</v>
      </c>
      <c r="R2383" s="12">
        <v>201601</v>
      </c>
      <c r="S2383" s="12">
        <v>135</v>
      </c>
      <c r="T2383" s="12" t="s">
        <v>83</v>
      </c>
      <c r="U2383" s="12" t="s">
        <v>6336</v>
      </c>
    </row>
    <row r="2384" spans="1:21">
      <c r="A2384" s="12">
        <v>68570</v>
      </c>
      <c r="B2384" s="12">
        <v>2</v>
      </c>
      <c r="C2384" s="12"/>
      <c r="D2384" s="12">
        <v>54</v>
      </c>
      <c r="E2384" s="12">
        <v>2</v>
      </c>
      <c r="F2384" s="12">
        <v>0</v>
      </c>
      <c r="G2384" s="12">
        <v>0</v>
      </c>
      <c r="H2384" s="12">
        <v>0</v>
      </c>
      <c r="I2384" s="12"/>
      <c r="J2384" s="12"/>
      <c r="K2384" s="12"/>
      <c r="L2384" s="12"/>
      <c r="M2384" s="12"/>
      <c r="N2384" s="12"/>
      <c r="O2384" s="12"/>
      <c r="P2384" s="12">
        <v>7.8538800000000002</v>
      </c>
      <c r="Q2384" s="12">
        <v>178</v>
      </c>
      <c r="R2384" s="12">
        <v>201601</v>
      </c>
      <c r="S2384" s="12">
        <v>135</v>
      </c>
      <c r="T2384" s="12" t="s">
        <v>83</v>
      </c>
      <c r="U2384" s="12" t="s">
        <v>6337</v>
      </c>
    </row>
    <row r="2385" spans="1:21">
      <c r="A2385" s="12">
        <v>68570</v>
      </c>
      <c r="B2385" s="12">
        <v>2</v>
      </c>
      <c r="C2385" s="12"/>
      <c r="D2385" s="12">
        <v>56.5</v>
      </c>
      <c r="E2385" s="12">
        <v>2</v>
      </c>
      <c r="F2385" s="12">
        <v>0</v>
      </c>
      <c r="G2385" s="12">
        <v>0</v>
      </c>
      <c r="H2385" s="12">
        <v>0</v>
      </c>
      <c r="I2385" s="12"/>
      <c r="J2385" s="12"/>
      <c r="K2385" s="12"/>
      <c r="L2385" s="12"/>
      <c r="M2385" s="12"/>
      <c r="N2385" s="12"/>
      <c r="O2385" s="12"/>
      <c r="P2385" s="12">
        <v>7.8538800000000002</v>
      </c>
      <c r="Q2385" s="12">
        <v>178</v>
      </c>
      <c r="R2385" s="12">
        <v>201601</v>
      </c>
      <c r="S2385" s="12">
        <v>135</v>
      </c>
      <c r="T2385" s="12" t="s">
        <v>83</v>
      </c>
      <c r="U2385" s="12" t="s">
        <v>6338</v>
      </c>
    </row>
    <row r="2386" spans="1:21">
      <c r="A2386" s="12">
        <v>68570</v>
      </c>
      <c r="B2386" s="12">
        <v>2</v>
      </c>
      <c r="C2386" s="12"/>
      <c r="D2386" s="12">
        <v>56</v>
      </c>
      <c r="E2386" s="12">
        <v>2</v>
      </c>
      <c r="F2386" s="12">
        <v>0</v>
      </c>
      <c r="G2386" s="12">
        <v>0</v>
      </c>
      <c r="H2386" s="12">
        <v>0</v>
      </c>
      <c r="I2386" s="12"/>
      <c r="J2386" s="12"/>
      <c r="K2386" s="12"/>
      <c r="L2386" s="12"/>
      <c r="M2386" s="12"/>
      <c r="N2386" s="12"/>
      <c r="O2386" s="12"/>
      <c r="P2386" s="12">
        <v>7.8538800000000002</v>
      </c>
      <c r="Q2386" s="12">
        <v>178</v>
      </c>
      <c r="R2386" s="12">
        <v>201601</v>
      </c>
      <c r="S2386" s="12">
        <v>135</v>
      </c>
      <c r="T2386" s="12" t="s">
        <v>83</v>
      </c>
      <c r="U2386" s="12" t="s">
        <v>6339</v>
      </c>
    </row>
    <row r="2387" spans="1:21">
      <c r="A2387" s="12">
        <v>68570</v>
      </c>
      <c r="B2387" s="12">
        <v>2</v>
      </c>
      <c r="C2387" s="12"/>
      <c r="D2387" s="12">
        <v>60</v>
      </c>
      <c r="E2387" s="12">
        <v>2</v>
      </c>
      <c r="F2387" s="12">
        <v>0</v>
      </c>
      <c r="G2387" s="12">
        <v>0</v>
      </c>
      <c r="H2387" s="12">
        <v>0</v>
      </c>
      <c r="I2387" s="12"/>
      <c r="J2387" s="12"/>
      <c r="K2387" s="12"/>
      <c r="L2387" s="12"/>
      <c r="M2387" s="12"/>
      <c r="N2387" s="12"/>
      <c r="O2387" s="12"/>
      <c r="P2387" s="12">
        <v>7.8538800000000002</v>
      </c>
      <c r="Q2387" s="12">
        <v>178</v>
      </c>
      <c r="R2387" s="12">
        <v>201601</v>
      </c>
      <c r="S2387" s="12">
        <v>135</v>
      </c>
      <c r="T2387" s="12" t="s">
        <v>83</v>
      </c>
      <c r="U2387" s="12" t="s">
        <v>6340</v>
      </c>
    </row>
    <row r="2388" spans="1:21">
      <c r="A2388" s="12">
        <v>68570</v>
      </c>
      <c r="B2388" s="12">
        <v>2</v>
      </c>
      <c r="C2388" s="12"/>
      <c r="D2388" s="12">
        <v>49</v>
      </c>
      <c r="E2388" s="12">
        <v>2</v>
      </c>
      <c r="F2388" s="12">
        <v>0</v>
      </c>
      <c r="G2388" s="12">
        <v>0</v>
      </c>
      <c r="H2388" s="12">
        <v>0</v>
      </c>
      <c r="I2388" s="12"/>
      <c r="J2388" s="12"/>
      <c r="K2388" s="12"/>
      <c r="L2388" s="12"/>
      <c r="M2388" s="12"/>
      <c r="N2388" s="12"/>
      <c r="O2388" s="12"/>
      <c r="P2388" s="12">
        <v>7.8538800000000002</v>
      </c>
      <c r="Q2388" s="12">
        <v>178</v>
      </c>
      <c r="R2388" s="12">
        <v>201601</v>
      </c>
      <c r="S2388" s="12">
        <v>135</v>
      </c>
      <c r="T2388" s="12" t="s">
        <v>83</v>
      </c>
      <c r="U2388" s="12" t="s">
        <v>6341</v>
      </c>
    </row>
    <row r="2389" spans="1:21">
      <c r="A2389" s="12">
        <v>68570</v>
      </c>
      <c r="B2389" s="12">
        <v>1</v>
      </c>
      <c r="C2389" s="12"/>
      <c r="D2389" s="12">
        <v>85</v>
      </c>
      <c r="E2389" s="12">
        <v>0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>
        <v>4.6487800000000004</v>
      </c>
      <c r="Q2389" s="12">
        <v>178</v>
      </c>
      <c r="R2389" s="12">
        <v>201601</v>
      </c>
      <c r="S2389" s="12">
        <v>135</v>
      </c>
      <c r="T2389" s="12" t="s">
        <v>83</v>
      </c>
      <c r="U2389" s="12" t="s">
        <v>6342</v>
      </c>
    </row>
    <row r="2390" spans="1:21">
      <c r="A2390" s="12">
        <v>68570</v>
      </c>
      <c r="B2390" s="12">
        <v>1</v>
      </c>
      <c r="C2390" s="12"/>
      <c r="D2390" s="12">
        <v>94.5</v>
      </c>
      <c r="E2390" s="12">
        <v>0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>
        <v>4.6487800000000004</v>
      </c>
      <c r="Q2390" s="12">
        <v>178</v>
      </c>
      <c r="R2390" s="12">
        <v>201601</v>
      </c>
      <c r="S2390" s="12">
        <v>135</v>
      </c>
      <c r="T2390" s="12" t="s">
        <v>83</v>
      </c>
      <c r="U2390" s="12" t="s">
        <v>6343</v>
      </c>
    </row>
    <row r="2391" spans="1:21">
      <c r="A2391" s="12">
        <v>68570</v>
      </c>
      <c r="B2391" s="12">
        <v>1</v>
      </c>
      <c r="C2391" s="12"/>
      <c r="D2391" s="12">
        <v>55.5</v>
      </c>
      <c r="E2391" s="12">
        <v>1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>
        <v>4.6487800000000004</v>
      </c>
      <c r="Q2391" s="12">
        <v>178</v>
      </c>
      <c r="R2391" s="12">
        <v>201601</v>
      </c>
      <c r="S2391" s="12">
        <v>135</v>
      </c>
      <c r="T2391" s="12" t="s">
        <v>83</v>
      </c>
      <c r="U2391" s="12" t="s">
        <v>6344</v>
      </c>
    </row>
    <row r="2392" spans="1:21">
      <c r="A2392" s="12">
        <v>68570</v>
      </c>
      <c r="B2392" s="12">
        <v>1</v>
      </c>
      <c r="C2392" s="12"/>
      <c r="D2392" s="12">
        <v>59</v>
      </c>
      <c r="E2392" s="12">
        <v>1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>
        <v>4.6487800000000004</v>
      </c>
      <c r="Q2392" s="12">
        <v>178</v>
      </c>
      <c r="R2392" s="12">
        <v>201601</v>
      </c>
      <c r="S2392" s="12">
        <v>135</v>
      </c>
      <c r="T2392" s="12" t="s">
        <v>83</v>
      </c>
      <c r="U2392" s="12" t="s">
        <v>6345</v>
      </c>
    </row>
    <row r="2393" spans="1:21">
      <c r="A2393" s="12">
        <v>68570</v>
      </c>
      <c r="B2393" s="12">
        <v>1</v>
      </c>
      <c r="C2393" s="12"/>
      <c r="D2393" s="12">
        <v>58</v>
      </c>
      <c r="E2393" s="12">
        <v>1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>
        <v>4.6487800000000004</v>
      </c>
      <c r="Q2393" s="12">
        <v>178</v>
      </c>
      <c r="R2393" s="12">
        <v>201601</v>
      </c>
      <c r="S2393" s="12">
        <v>135</v>
      </c>
      <c r="T2393" s="12" t="s">
        <v>83</v>
      </c>
      <c r="U2393" s="12" t="s">
        <v>6346</v>
      </c>
    </row>
    <row r="2394" spans="1:21">
      <c r="A2394" s="12">
        <v>68570</v>
      </c>
      <c r="B2394" s="12">
        <v>1</v>
      </c>
      <c r="C2394" s="12"/>
      <c r="D2394" s="12">
        <v>53.5</v>
      </c>
      <c r="E2394" s="12">
        <v>1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>
        <v>4.6487800000000004</v>
      </c>
      <c r="Q2394" s="12">
        <v>178</v>
      </c>
      <c r="R2394" s="12">
        <v>201601</v>
      </c>
      <c r="S2394" s="12">
        <v>135</v>
      </c>
      <c r="T2394" s="12" t="s">
        <v>83</v>
      </c>
      <c r="U2394" s="12" t="s">
        <v>6347</v>
      </c>
    </row>
    <row r="2395" spans="1:21">
      <c r="A2395" s="12">
        <v>68570</v>
      </c>
      <c r="B2395" s="12">
        <v>1</v>
      </c>
      <c r="C2395" s="12"/>
      <c r="D2395" s="12">
        <v>54.5</v>
      </c>
      <c r="E2395" s="12">
        <v>1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>
        <v>4.6487800000000004</v>
      </c>
      <c r="Q2395" s="12">
        <v>178</v>
      </c>
      <c r="R2395" s="12">
        <v>201601</v>
      </c>
      <c r="S2395" s="12">
        <v>135</v>
      </c>
      <c r="T2395" s="12" t="s">
        <v>83</v>
      </c>
      <c r="U2395" s="12" t="s">
        <v>6348</v>
      </c>
    </row>
    <row r="2396" spans="1:21">
      <c r="A2396" s="12">
        <v>68570</v>
      </c>
      <c r="B2396" s="12">
        <v>1</v>
      </c>
      <c r="C2396" s="12"/>
      <c r="D2396" s="12">
        <v>57</v>
      </c>
      <c r="E2396" s="12">
        <v>1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>
        <v>4.6487800000000004</v>
      </c>
      <c r="Q2396" s="12">
        <v>178</v>
      </c>
      <c r="R2396" s="12">
        <v>201601</v>
      </c>
      <c r="S2396" s="12">
        <v>135</v>
      </c>
      <c r="T2396" s="12" t="s">
        <v>83</v>
      </c>
      <c r="U2396" s="12" t="s">
        <v>6349</v>
      </c>
    </row>
    <row r="2397" spans="1:21">
      <c r="A2397" s="12">
        <v>68570</v>
      </c>
      <c r="B2397" s="12">
        <v>1</v>
      </c>
      <c r="C2397" s="12"/>
      <c r="D2397" s="12">
        <v>65.5</v>
      </c>
      <c r="E2397" s="12">
        <v>1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>
        <v>4.6487800000000004</v>
      </c>
      <c r="Q2397" s="12">
        <v>178</v>
      </c>
      <c r="R2397" s="12">
        <v>201601</v>
      </c>
      <c r="S2397" s="12">
        <v>135</v>
      </c>
      <c r="T2397" s="12" t="s">
        <v>83</v>
      </c>
      <c r="U2397" s="12" t="s">
        <v>6350</v>
      </c>
    </row>
    <row r="2398" spans="1:21">
      <c r="A2398" s="12">
        <v>68570</v>
      </c>
      <c r="B2398" s="12">
        <v>1</v>
      </c>
      <c r="C2398" s="12"/>
      <c r="D2398" s="12">
        <v>95</v>
      </c>
      <c r="E2398" s="12">
        <v>1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>
        <v>4.6487800000000004</v>
      </c>
      <c r="Q2398" s="12">
        <v>178</v>
      </c>
      <c r="R2398" s="12">
        <v>201601</v>
      </c>
      <c r="S2398" s="12">
        <v>135</v>
      </c>
      <c r="T2398" s="12" t="s">
        <v>83</v>
      </c>
      <c r="U2398" s="12" t="s">
        <v>6351</v>
      </c>
    </row>
    <row r="2399" spans="1:21">
      <c r="A2399" s="12">
        <v>68570</v>
      </c>
      <c r="B2399" s="12">
        <v>1</v>
      </c>
      <c r="C2399" s="12"/>
      <c r="D2399" s="12">
        <v>75.5</v>
      </c>
      <c r="E2399" s="12">
        <v>1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>
        <v>4.6487800000000004</v>
      </c>
      <c r="Q2399" s="12">
        <v>178</v>
      </c>
      <c r="R2399" s="12">
        <v>201601</v>
      </c>
      <c r="S2399" s="12">
        <v>135</v>
      </c>
      <c r="T2399" s="12" t="s">
        <v>83</v>
      </c>
      <c r="U2399" s="12" t="s">
        <v>6352</v>
      </c>
    </row>
    <row r="2400" spans="1:21">
      <c r="A2400" s="12">
        <v>68570</v>
      </c>
      <c r="B2400" s="12">
        <v>1</v>
      </c>
      <c r="C2400" s="12"/>
      <c r="D2400" s="12">
        <v>46</v>
      </c>
      <c r="E2400" s="12">
        <v>1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>
        <v>4.6487800000000004</v>
      </c>
      <c r="Q2400" s="12">
        <v>178</v>
      </c>
      <c r="R2400" s="12">
        <v>201601</v>
      </c>
      <c r="S2400" s="12">
        <v>135</v>
      </c>
      <c r="T2400" s="12" t="s">
        <v>83</v>
      </c>
      <c r="U2400" s="12" t="s">
        <v>6353</v>
      </c>
    </row>
    <row r="2401" spans="1:21">
      <c r="A2401" s="12">
        <v>68570</v>
      </c>
      <c r="B2401" s="12">
        <v>1</v>
      </c>
      <c r="C2401" s="12"/>
      <c r="D2401" s="12">
        <v>62</v>
      </c>
      <c r="E2401" s="12">
        <v>1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>
        <v>4.6487800000000004</v>
      </c>
      <c r="Q2401" s="12">
        <v>178</v>
      </c>
      <c r="R2401" s="12">
        <v>201601</v>
      </c>
      <c r="S2401" s="12">
        <v>135</v>
      </c>
      <c r="T2401" s="12" t="s">
        <v>83</v>
      </c>
      <c r="U2401" s="12" t="s">
        <v>6354</v>
      </c>
    </row>
    <row r="2402" spans="1:21">
      <c r="A2402" s="12">
        <v>68570</v>
      </c>
      <c r="B2402" s="12">
        <v>1</v>
      </c>
      <c r="C2402" s="12"/>
      <c r="D2402" s="12">
        <v>39</v>
      </c>
      <c r="E2402" s="12">
        <v>1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>
        <v>4.6487800000000004</v>
      </c>
      <c r="Q2402" s="12">
        <v>178</v>
      </c>
      <c r="R2402" s="12">
        <v>201601</v>
      </c>
      <c r="S2402" s="12">
        <v>135</v>
      </c>
      <c r="T2402" s="12" t="s">
        <v>83</v>
      </c>
      <c r="U2402" s="12" t="s">
        <v>6355</v>
      </c>
    </row>
    <row r="2403" spans="1:21">
      <c r="A2403" s="12">
        <v>68570</v>
      </c>
      <c r="B2403" s="12">
        <v>1</v>
      </c>
      <c r="C2403" s="12"/>
      <c r="D2403" s="12">
        <v>138.5</v>
      </c>
      <c r="E2403" s="12">
        <v>3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>
        <v>4.6487800000000004</v>
      </c>
      <c r="Q2403" s="12">
        <v>178</v>
      </c>
      <c r="R2403" s="12">
        <v>201601</v>
      </c>
      <c r="S2403" s="12">
        <v>135</v>
      </c>
      <c r="T2403" s="12" t="s">
        <v>83</v>
      </c>
      <c r="U2403" s="12" t="s">
        <v>6356</v>
      </c>
    </row>
    <row r="2404" spans="1:21">
      <c r="A2404" s="12">
        <v>68570</v>
      </c>
      <c r="B2404" s="12">
        <v>1</v>
      </c>
      <c r="C2404" s="12"/>
      <c r="D2404" s="12">
        <v>109</v>
      </c>
      <c r="E2404" s="12">
        <v>3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>
        <v>4.6487800000000004</v>
      </c>
      <c r="Q2404" s="12">
        <v>178</v>
      </c>
      <c r="R2404" s="12">
        <v>201601</v>
      </c>
      <c r="S2404" s="12">
        <v>135</v>
      </c>
      <c r="T2404" s="12" t="s">
        <v>83</v>
      </c>
      <c r="U2404" s="12" t="s">
        <v>6357</v>
      </c>
    </row>
    <row r="2405" spans="1:21">
      <c r="A2405" s="12">
        <v>68570</v>
      </c>
      <c r="B2405" s="12">
        <v>1</v>
      </c>
      <c r="C2405" s="12"/>
      <c r="D2405" s="12">
        <v>12.5</v>
      </c>
      <c r="E2405" s="12">
        <v>2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>
        <v>4.6487800000000004</v>
      </c>
      <c r="Q2405" s="12">
        <v>178</v>
      </c>
      <c r="R2405" s="12">
        <v>201601</v>
      </c>
      <c r="S2405" s="12">
        <v>135</v>
      </c>
      <c r="T2405" s="12" t="s">
        <v>83</v>
      </c>
      <c r="U2405" s="12" t="s">
        <v>6358</v>
      </c>
    </row>
    <row r="2406" spans="1:21">
      <c r="A2406" s="12">
        <v>68570</v>
      </c>
      <c r="B2406" s="12">
        <v>1</v>
      </c>
      <c r="C2406" s="12"/>
      <c r="D2406" s="12">
        <v>122.5</v>
      </c>
      <c r="E2406" s="12">
        <v>3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>
        <v>4.6487800000000004</v>
      </c>
      <c r="Q2406" s="12">
        <v>178</v>
      </c>
      <c r="R2406" s="12">
        <v>201601</v>
      </c>
      <c r="S2406" s="12">
        <v>135</v>
      </c>
      <c r="T2406" s="12" t="s">
        <v>83</v>
      </c>
      <c r="U2406" s="12" t="s">
        <v>6359</v>
      </c>
    </row>
    <row r="2407" spans="1:21">
      <c r="A2407" s="12">
        <v>68570</v>
      </c>
      <c r="B2407" s="12">
        <v>1</v>
      </c>
      <c r="C2407" s="12"/>
      <c r="D2407" s="12">
        <v>102.5</v>
      </c>
      <c r="E2407" s="12">
        <v>3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>
        <v>4.6487800000000004</v>
      </c>
      <c r="Q2407" s="12">
        <v>178</v>
      </c>
      <c r="R2407" s="12">
        <v>201601</v>
      </c>
      <c r="S2407" s="12">
        <v>135</v>
      </c>
      <c r="T2407" s="12" t="s">
        <v>83</v>
      </c>
      <c r="U2407" s="12" t="s">
        <v>6360</v>
      </c>
    </row>
    <row r="2408" spans="1:21">
      <c r="A2408" s="12">
        <v>68570</v>
      </c>
      <c r="B2408" s="12">
        <v>1</v>
      </c>
      <c r="C2408" s="12"/>
      <c r="D2408" s="12">
        <v>85</v>
      </c>
      <c r="E2408" s="12">
        <v>2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>
        <v>4.6487800000000004</v>
      </c>
      <c r="Q2408" s="12">
        <v>178</v>
      </c>
      <c r="R2408" s="12">
        <v>201601</v>
      </c>
      <c r="S2408" s="12">
        <v>135</v>
      </c>
      <c r="T2408" s="12" t="s">
        <v>83</v>
      </c>
      <c r="U2408" s="12" t="s">
        <v>6361</v>
      </c>
    </row>
    <row r="2409" spans="1:21">
      <c r="A2409" s="12">
        <v>68570</v>
      </c>
      <c r="B2409" s="12">
        <v>1</v>
      </c>
      <c r="C2409" s="12"/>
      <c r="D2409" s="12">
        <v>90</v>
      </c>
      <c r="E2409" s="12">
        <v>2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>
        <v>4.6487800000000004</v>
      </c>
      <c r="Q2409" s="12">
        <v>178</v>
      </c>
      <c r="R2409" s="12">
        <v>201601</v>
      </c>
      <c r="S2409" s="12">
        <v>135</v>
      </c>
      <c r="T2409" s="12" t="s">
        <v>83</v>
      </c>
      <c r="U2409" s="12" t="s">
        <v>6362</v>
      </c>
    </row>
    <row r="2410" spans="1:21">
      <c r="A2410" s="12">
        <v>68570</v>
      </c>
      <c r="B2410" s="12">
        <v>1</v>
      </c>
      <c r="C2410" s="12"/>
      <c r="D2410" s="12">
        <v>79</v>
      </c>
      <c r="E2410" s="12">
        <v>2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>
        <v>4.2057799999999999</v>
      </c>
      <c r="Q2410" s="12">
        <v>178</v>
      </c>
      <c r="R2410" s="12">
        <v>201601</v>
      </c>
      <c r="S2410" s="12">
        <v>148</v>
      </c>
      <c r="T2410" s="12" t="s">
        <v>47</v>
      </c>
      <c r="U2410" s="12" t="s">
        <v>6363</v>
      </c>
    </row>
    <row r="2411" spans="1:21">
      <c r="A2411" s="12">
        <v>68570</v>
      </c>
      <c r="B2411" s="12">
        <v>1</v>
      </c>
      <c r="C2411" s="12"/>
      <c r="D2411" s="12">
        <v>59</v>
      </c>
      <c r="E2411" s="12">
        <v>2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>
        <v>4.2057799999999999</v>
      </c>
      <c r="Q2411" s="12">
        <v>178</v>
      </c>
      <c r="R2411" s="12">
        <v>201601</v>
      </c>
      <c r="S2411" s="12">
        <v>148</v>
      </c>
      <c r="T2411" s="12" t="s">
        <v>47</v>
      </c>
      <c r="U2411" s="12" t="s">
        <v>6364</v>
      </c>
    </row>
    <row r="2412" spans="1:21">
      <c r="A2412" s="12">
        <v>68570</v>
      </c>
      <c r="B2412" s="12">
        <v>1</v>
      </c>
      <c r="C2412" s="12"/>
      <c r="D2412" s="12">
        <v>72</v>
      </c>
      <c r="E2412" s="12">
        <v>2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>
        <v>4.2057799999999999</v>
      </c>
      <c r="Q2412" s="12">
        <v>178</v>
      </c>
      <c r="R2412" s="12">
        <v>201601</v>
      </c>
      <c r="S2412" s="12">
        <v>148</v>
      </c>
      <c r="T2412" s="12" t="s">
        <v>47</v>
      </c>
      <c r="U2412" s="12" t="s">
        <v>6365</v>
      </c>
    </row>
    <row r="2413" spans="1:21">
      <c r="A2413" s="12">
        <v>68570</v>
      </c>
      <c r="B2413" s="12">
        <v>1</v>
      </c>
      <c r="C2413" s="12"/>
      <c r="D2413" s="12">
        <v>86.5</v>
      </c>
      <c r="E2413" s="12">
        <v>2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>
        <v>4.2057799999999999</v>
      </c>
      <c r="Q2413" s="12">
        <v>178</v>
      </c>
      <c r="R2413" s="12">
        <v>201601</v>
      </c>
      <c r="S2413" s="12">
        <v>148</v>
      </c>
      <c r="T2413" s="12" t="s">
        <v>47</v>
      </c>
      <c r="U2413" s="12" t="s">
        <v>6366</v>
      </c>
    </row>
    <row r="2414" spans="1:21">
      <c r="A2414" s="12">
        <v>68570</v>
      </c>
      <c r="B2414" s="12">
        <v>1</v>
      </c>
      <c r="C2414" s="12"/>
      <c r="D2414" s="12">
        <v>66</v>
      </c>
      <c r="E2414" s="12">
        <v>2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>
        <v>4.2057799999999999</v>
      </c>
      <c r="Q2414" s="12">
        <v>178</v>
      </c>
      <c r="R2414" s="12">
        <v>201601</v>
      </c>
      <c r="S2414" s="12">
        <v>148</v>
      </c>
      <c r="T2414" s="12" t="s">
        <v>47</v>
      </c>
      <c r="U2414" s="12" t="s">
        <v>6367</v>
      </c>
    </row>
    <row r="2415" spans="1:21">
      <c r="A2415" s="12">
        <v>68570</v>
      </c>
      <c r="B2415" s="12">
        <v>1</v>
      </c>
      <c r="C2415" s="12"/>
      <c r="D2415" s="12">
        <v>66.5</v>
      </c>
      <c r="E2415" s="12">
        <v>2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>
        <v>4.2057799999999999</v>
      </c>
      <c r="Q2415" s="12">
        <v>178</v>
      </c>
      <c r="R2415" s="12">
        <v>201601</v>
      </c>
      <c r="S2415" s="12">
        <v>148</v>
      </c>
      <c r="T2415" s="12" t="s">
        <v>47</v>
      </c>
      <c r="U2415" s="12" t="s">
        <v>6368</v>
      </c>
    </row>
    <row r="2416" spans="1:21">
      <c r="A2416" s="12">
        <v>68570</v>
      </c>
      <c r="B2416" s="12">
        <v>1</v>
      </c>
      <c r="C2416" s="12"/>
      <c r="D2416" s="12">
        <v>57.5</v>
      </c>
      <c r="E2416" s="12">
        <v>2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>
        <v>4.2057799999999999</v>
      </c>
      <c r="Q2416" s="12">
        <v>178</v>
      </c>
      <c r="R2416" s="12">
        <v>201601</v>
      </c>
      <c r="S2416" s="12">
        <v>148</v>
      </c>
      <c r="T2416" s="12" t="s">
        <v>47</v>
      </c>
      <c r="U2416" s="12" t="s">
        <v>6369</v>
      </c>
    </row>
    <row r="2417" spans="1:21">
      <c r="A2417" s="12">
        <v>68570</v>
      </c>
      <c r="B2417" s="12">
        <v>1</v>
      </c>
      <c r="C2417" s="12"/>
      <c r="D2417" s="12">
        <v>79</v>
      </c>
      <c r="E2417" s="12">
        <v>2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>
        <v>4.2057799999999999</v>
      </c>
      <c r="Q2417" s="12">
        <v>178</v>
      </c>
      <c r="R2417" s="12">
        <v>201601</v>
      </c>
      <c r="S2417" s="12">
        <v>148</v>
      </c>
      <c r="T2417" s="12" t="s">
        <v>47</v>
      </c>
      <c r="U2417" s="12" t="s">
        <v>6370</v>
      </c>
    </row>
    <row r="2418" spans="1:21">
      <c r="A2418" s="12">
        <v>68570</v>
      </c>
      <c r="B2418" s="12">
        <v>1</v>
      </c>
      <c r="C2418" s="12"/>
      <c r="D2418" s="12">
        <v>76</v>
      </c>
      <c r="E2418" s="12">
        <v>2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>
        <v>4.2057799999999999</v>
      </c>
      <c r="Q2418" s="12">
        <v>178</v>
      </c>
      <c r="R2418" s="12">
        <v>201601</v>
      </c>
      <c r="S2418" s="12">
        <v>148</v>
      </c>
      <c r="T2418" s="12" t="s">
        <v>47</v>
      </c>
      <c r="U2418" s="12" t="s">
        <v>6371</v>
      </c>
    </row>
    <row r="2419" spans="1:21">
      <c r="A2419" s="12">
        <v>68570</v>
      </c>
      <c r="B2419" s="12">
        <v>1</v>
      </c>
      <c r="C2419" s="12"/>
      <c r="D2419" s="12">
        <v>78</v>
      </c>
      <c r="E2419" s="12">
        <v>2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>
        <v>4.2057799999999999</v>
      </c>
      <c r="Q2419" s="12">
        <v>178</v>
      </c>
      <c r="R2419" s="12">
        <v>201601</v>
      </c>
      <c r="S2419" s="12">
        <v>148</v>
      </c>
      <c r="T2419" s="12" t="s">
        <v>47</v>
      </c>
      <c r="U2419" s="12" t="s">
        <v>6372</v>
      </c>
    </row>
    <row r="2420" spans="1:21">
      <c r="A2420" s="12">
        <v>68570</v>
      </c>
      <c r="B2420" s="12">
        <v>1</v>
      </c>
      <c r="C2420" s="12"/>
      <c r="D2420" s="12">
        <v>95</v>
      </c>
      <c r="E2420" s="12">
        <v>2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>
        <v>4.2057799999999999</v>
      </c>
      <c r="Q2420" s="12">
        <v>178</v>
      </c>
      <c r="R2420" s="12">
        <v>201601</v>
      </c>
      <c r="S2420" s="12">
        <v>148</v>
      </c>
      <c r="T2420" s="12" t="s">
        <v>47</v>
      </c>
      <c r="U2420" s="12" t="s">
        <v>6373</v>
      </c>
    </row>
    <row r="2421" spans="1:21">
      <c r="A2421" s="12">
        <v>68570</v>
      </c>
      <c r="B2421" s="12">
        <v>1</v>
      </c>
      <c r="C2421" s="12"/>
      <c r="D2421" s="12">
        <v>56</v>
      </c>
      <c r="E2421" s="12">
        <v>2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>
        <v>4.2057799999999999</v>
      </c>
      <c r="Q2421" s="12">
        <v>178</v>
      </c>
      <c r="R2421" s="12">
        <v>201601</v>
      </c>
      <c r="S2421" s="12">
        <v>148</v>
      </c>
      <c r="T2421" s="12" t="s">
        <v>47</v>
      </c>
      <c r="U2421" s="12" t="s">
        <v>6374</v>
      </c>
    </row>
    <row r="2422" spans="1:21">
      <c r="A2422" s="12">
        <v>68570</v>
      </c>
      <c r="B2422" s="12">
        <v>1</v>
      </c>
      <c r="C2422" s="12"/>
      <c r="D2422" s="12">
        <v>33</v>
      </c>
      <c r="E2422" s="12">
        <v>2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>
        <v>4.2057799999999999</v>
      </c>
      <c r="Q2422" s="12">
        <v>178</v>
      </c>
      <c r="R2422" s="12">
        <v>201601</v>
      </c>
      <c r="S2422" s="12">
        <v>148</v>
      </c>
      <c r="T2422" s="12" t="s">
        <v>47</v>
      </c>
      <c r="U2422" s="12" t="s">
        <v>6375</v>
      </c>
    </row>
    <row r="2423" spans="1:21">
      <c r="A2423" s="12">
        <v>68570</v>
      </c>
      <c r="B2423" s="12">
        <v>1</v>
      </c>
      <c r="C2423" s="12"/>
      <c r="D2423" s="12">
        <v>58</v>
      </c>
      <c r="E2423" s="12">
        <v>2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>
        <v>4.2057799999999999</v>
      </c>
      <c r="Q2423" s="12">
        <v>178</v>
      </c>
      <c r="R2423" s="12">
        <v>201601</v>
      </c>
      <c r="S2423" s="12">
        <v>148</v>
      </c>
      <c r="T2423" s="12" t="s">
        <v>47</v>
      </c>
      <c r="U2423" s="12" t="s">
        <v>6376</v>
      </c>
    </row>
    <row r="2424" spans="1:21">
      <c r="A2424" s="12">
        <v>68570</v>
      </c>
      <c r="B2424" s="12">
        <v>1</v>
      </c>
      <c r="C2424" s="12"/>
      <c r="D2424" s="12">
        <v>73.5</v>
      </c>
      <c r="E2424" s="12">
        <v>2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>
        <v>4.2057799999999999</v>
      </c>
      <c r="Q2424" s="12">
        <v>178</v>
      </c>
      <c r="R2424" s="12">
        <v>201601</v>
      </c>
      <c r="S2424" s="12">
        <v>148</v>
      </c>
      <c r="T2424" s="12" t="s">
        <v>47</v>
      </c>
      <c r="U2424" s="12" t="s">
        <v>6377</v>
      </c>
    </row>
    <row r="2425" spans="1:21">
      <c r="A2425" s="12">
        <v>68570</v>
      </c>
      <c r="B2425" s="12">
        <v>1</v>
      </c>
      <c r="C2425" s="12"/>
      <c r="D2425" s="12">
        <v>111.5</v>
      </c>
      <c r="E2425" s="12">
        <v>2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>
        <v>4.2057799999999999</v>
      </c>
      <c r="Q2425" s="12">
        <v>178</v>
      </c>
      <c r="R2425" s="12">
        <v>201601</v>
      </c>
      <c r="S2425" s="12">
        <v>148</v>
      </c>
      <c r="T2425" s="12" t="s">
        <v>47</v>
      </c>
      <c r="U2425" s="12" t="s">
        <v>6378</v>
      </c>
    </row>
    <row r="2426" spans="1:21">
      <c r="A2426" s="12">
        <v>68570</v>
      </c>
      <c r="B2426" s="12">
        <v>1</v>
      </c>
      <c r="C2426" s="12"/>
      <c r="D2426" s="12">
        <v>90.5</v>
      </c>
      <c r="E2426" s="12">
        <v>2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>
        <v>4.2057799999999999</v>
      </c>
      <c r="Q2426" s="12">
        <v>178</v>
      </c>
      <c r="R2426" s="12">
        <v>201601</v>
      </c>
      <c r="S2426" s="12">
        <v>148</v>
      </c>
      <c r="T2426" s="12" t="s">
        <v>47</v>
      </c>
      <c r="U2426" s="12" t="s">
        <v>6379</v>
      </c>
    </row>
    <row r="2427" spans="1:21">
      <c r="A2427" s="12">
        <v>68570</v>
      </c>
      <c r="B2427" s="12">
        <v>1</v>
      </c>
      <c r="C2427" s="12"/>
      <c r="D2427" s="12">
        <v>103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>
        <v>4.2057799999999999</v>
      </c>
      <c r="Q2427" s="12">
        <v>178</v>
      </c>
      <c r="R2427" s="12">
        <v>201601</v>
      </c>
      <c r="S2427" s="12">
        <v>148</v>
      </c>
      <c r="T2427" s="12" t="s">
        <v>47</v>
      </c>
      <c r="U2427" s="12" t="s">
        <v>6380</v>
      </c>
    </row>
    <row r="2428" spans="1:21">
      <c r="A2428" s="12">
        <v>68570</v>
      </c>
      <c r="B2428" s="12">
        <v>1</v>
      </c>
      <c r="C2428" s="12"/>
      <c r="D2428" s="12">
        <v>84</v>
      </c>
      <c r="E2428" s="12">
        <v>3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>
        <v>4.2057799999999999</v>
      </c>
      <c r="Q2428" s="12">
        <v>178</v>
      </c>
      <c r="R2428" s="12">
        <v>201601</v>
      </c>
      <c r="S2428" s="12">
        <v>148</v>
      </c>
      <c r="T2428" s="12" t="s">
        <v>47</v>
      </c>
      <c r="U2428" s="12" t="s">
        <v>6381</v>
      </c>
    </row>
    <row r="2429" spans="1:21">
      <c r="A2429" s="12">
        <v>68570</v>
      </c>
      <c r="B2429" s="12">
        <v>1</v>
      </c>
      <c r="C2429" s="12"/>
      <c r="D2429" s="12">
        <v>129.5</v>
      </c>
      <c r="E2429" s="12">
        <v>3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>
        <v>4.2057799999999999</v>
      </c>
      <c r="Q2429" s="12">
        <v>178</v>
      </c>
      <c r="R2429" s="12">
        <v>201601</v>
      </c>
      <c r="S2429" s="12">
        <v>148</v>
      </c>
      <c r="T2429" s="12" t="s">
        <v>47</v>
      </c>
      <c r="U2429" s="12" t="s">
        <v>6382</v>
      </c>
    </row>
    <row r="2430" spans="1:21">
      <c r="A2430" s="12">
        <v>68570</v>
      </c>
      <c r="B2430" s="12">
        <v>1</v>
      </c>
      <c r="C2430" s="12"/>
      <c r="D2430" s="12">
        <v>116</v>
      </c>
      <c r="E2430" s="12">
        <v>3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>
        <v>4.2057799999999999</v>
      </c>
      <c r="Q2430" s="12">
        <v>178</v>
      </c>
      <c r="R2430" s="12">
        <v>201601</v>
      </c>
      <c r="S2430" s="12">
        <v>148</v>
      </c>
      <c r="T2430" s="12" t="s">
        <v>47</v>
      </c>
      <c r="U2430" s="12" t="s">
        <v>6383</v>
      </c>
    </row>
    <row r="2431" spans="1:21">
      <c r="A2431" s="12">
        <v>68570</v>
      </c>
      <c r="B2431" s="12">
        <v>1</v>
      </c>
      <c r="C2431" s="12"/>
      <c r="D2431" s="12">
        <v>97.5</v>
      </c>
      <c r="E2431" s="12">
        <v>3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>
        <v>4.2057799999999999</v>
      </c>
      <c r="Q2431" s="12">
        <v>178</v>
      </c>
      <c r="R2431" s="12">
        <v>201601</v>
      </c>
      <c r="S2431" s="12">
        <v>148</v>
      </c>
      <c r="T2431" s="12" t="s">
        <v>47</v>
      </c>
      <c r="U2431" s="12" t="s">
        <v>6384</v>
      </c>
    </row>
    <row r="2432" spans="1:21">
      <c r="A2432" s="12">
        <v>68570</v>
      </c>
      <c r="B2432" s="12">
        <v>2</v>
      </c>
      <c r="C2432" s="12"/>
      <c r="D2432" s="12">
        <v>27</v>
      </c>
      <c r="E2432" s="12">
        <v>2</v>
      </c>
      <c r="F2432" s="12">
        <v>0</v>
      </c>
      <c r="G2432" s="12">
        <v>0</v>
      </c>
      <c r="H2432" s="12">
        <v>0</v>
      </c>
      <c r="I2432" s="12"/>
      <c r="J2432" s="12"/>
      <c r="K2432" s="12"/>
      <c r="L2432" s="12"/>
      <c r="M2432" s="12"/>
      <c r="N2432" s="12"/>
      <c r="O2432" s="12"/>
      <c r="P2432" s="12">
        <v>1</v>
      </c>
      <c r="Q2432" s="12">
        <v>178</v>
      </c>
      <c r="R2432" s="12">
        <v>201601</v>
      </c>
      <c r="S2432" s="12">
        <v>148</v>
      </c>
      <c r="T2432" s="12" t="s">
        <v>47</v>
      </c>
      <c r="U2432" s="12" t="s">
        <v>6385</v>
      </c>
    </row>
    <row r="2433" spans="1:21">
      <c r="A2433" s="12">
        <v>68570</v>
      </c>
      <c r="B2433" s="12">
        <v>2</v>
      </c>
      <c r="C2433" s="12"/>
      <c r="D2433" s="12">
        <v>66.5</v>
      </c>
      <c r="E2433" s="12">
        <v>0</v>
      </c>
      <c r="F2433" s="12">
        <v>0</v>
      </c>
      <c r="G2433" s="12">
        <v>0</v>
      </c>
      <c r="H2433" s="12">
        <v>0</v>
      </c>
      <c r="I2433" s="12"/>
      <c r="J2433" s="12"/>
      <c r="K2433" s="12"/>
      <c r="L2433" s="12"/>
      <c r="M2433" s="12"/>
      <c r="N2433" s="12"/>
      <c r="O2433" s="12"/>
      <c r="P2433" s="12">
        <v>1</v>
      </c>
      <c r="Q2433" s="12">
        <v>178</v>
      </c>
      <c r="R2433" s="12">
        <v>201601</v>
      </c>
      <c r="S2433" s="12">
        <v>148</v>
      </c>
      <c r="T2433" s="12" t="s">
        <v>47</v>
      </c>
      <c r="U2433" s="12" t="s">
        <v>6386</v>
      </c>
    </row>
    <row r="2434" spans="1:21">
      <c r="A2434" s="12">
        <v>68570</v>
      </c>
      <c r="B2434" s="12">
        <v>2</v>
      </c>
      <c r="C2434" s="12"/>
      <c r="D2434" s="12">
        <v>85</v>
      </c>
      <c r="E2434" s="12">
        <v>0</v>
      </c>
      <c r="F2434" s="12">
        <v>0</v>
      </c>
      <c r="G2434" s="12">
        <v>0</v>
      </c>
      <c r="H2434" s="12">
        <v>0</v>
      </c>
      <c r="I2434" s="12"/>
      <c r="J2434" s="12"/>
      <c r="K2434" s="12"/>
      <c r="L2434" s="12"/>
      <c r="M2434" s="12"/>
      <c r="N2434" s="12"/>
      <c r="O2434" s="12"/>
      <c r="P2434" s="12">
        <v>1</v>
      </c>
      <c r="Q2434" s="12">
        <v>178</v>
      </c>
      <c r="R2434" s="12">
        <v>201601</v>
      </c>
      <c r="S2434" s="12">
        <v>148</v>
      </c>
      <c r="T2434" s="12" t="s">
        <v>47</v>
      </c>
      <c r="U2434" s="12" t="s">
        <v>6387</v>
      </c>
    </row>
    <row r="2435" spans="1:21">
      <c r="A2435" s="12">
        <v>68570</v>
      </c>
      <c r="B2435" s="12">
        <v>2</v>
      </c>
      <c r="C2435" s="12"/>
      <c r="D2435" s="12">
        <v>85.5</v>
      </c>
      <c r="E2435" s="12">
        <v>0</v>
      </c>
      <c r="F2435" s="12">
        <v>0</v>
      </c>
      <c r="G2435" s="12">
        <v>0</v>
      </c>
      <c r="H2435" s="12">
        <v>0</v>
      </c>
      <c r="I2435" s="12"/>
      <c r="J2435" s="12"/>
      <c r="K2435" s="12"/>
      <c r="L2435" s="12"/>
      <c r="M2435" s="12"/>
      <c r="N2435" s="12"/>
      <c r="O2435" s="12"/>
      <c r="P2435" s="12">
        <v>1</v>
      </c>
      <c r="Q2435" s="12">
        <v>178</v>
      </c>
      <c r="R2435" s="12">
        <v>201601</v>
      </c>
      <c r="S2435" s="12">
        <v>148</v>
      </c>
      <c r="T2435" s="12" t="s">
        <v>47</v>
      </c>
      <c r="U2435" s="12" t="s">
        <v>6388</v>
      </c>
    </row>
    <row r="2436" spans="1:21">
      <c r="A2436" s="12">
        <v>68570</v>
      </c>
      <c r="B2436" s="12">
        <v>2</v>
      </c>
      <c r="C2436" s="12"/>
      <c r="D2436" s="12">
        <v>52</v>
      </c>
      <c r="E2436" s="12">
        <v>1</v>
      </c>
      <c r="F2436" s="12">
        <v>0</v>
      </c>
      <c r="G2436" s="12">
        <v>0</v>
      </c>
      <c r="H2436" s="12">
        <v>0</v>
      </c>
      <c r="I2436" s="12"/>
      <c r="J2436" s="12"/>
      <c r="K2436" s="12"/>
      <c r="L2436" s="12"/>
      <c r="M2436" s="12"/>
      <c r="N2436" s="12"/>
      <c r="O2436" s="12"/>
      <c r="P2436" s="12">
        <v>1</v>
      </c>
      <c r="Q2436" s="12">
        <v>178</v>
      </c>
      <c r="R2436" s="12">
        <v>201601</v>
      </c>
      <c r="S2436" s="12">
        <v>148</v>
      </c>
      <c r="T2436" s="12" t="s">
        <v>47</v>
      </c>
      <c r="U2436" s="12" t="s">
        <v>6389</v>
      </c>
    </row>
    <row r="2437" spans="1:21">
      <c r="A2437" s="12">
        <v>68570</v>
      </c>
      <c r="B2437" s="12">
        <v>2</v>
      </c>
      <c r="C2437" s="12"/>
      <c r="D2437" s="12">
        <v>69</v>
      </c>
      <c r="E2437" s="12">
        <v>1</v>
      </c>
      <c r="F2437" s="12">
        <v>0</v>
      </c>
      <c r="G2437" s="12">
        <v>0</v>
      </c>
      <c r="H2437" s="12">
        <v>0</v>
      </c>
      <c r="I2437" s="12"/>
      <c r="J2437" s="12"/>
      <c r="K2437" s="12"/>
      <c r="L2437" s="12"/>
      <c r="M2437" s="12"/>
      <c r="N2437" s="12"/>
      <c r="O2437" s="12"/>
      <c r="P2437" s="12">
        <v>1</v>
      </c>
      <c r="Q2437" s="12">
        <v>178</v>
      </c>
      <c r="R2437" s="12">
        <v>201601</v>
      </c>
      <c r="S2437" s="12">
        <v>148</v>
      </c>
      <c r="T2437" s="12" t="s">
        <v>47</v>
      </c>
      <c r="U2437" s="12" t="s">
        <v>6390</v>
      </c>
    </row>
    <row r="2438" spans="1:21">
      <c r="A2438" s="12">
        <v>68570</v>
      </c>
      <c r="B2438" s="12">
        <v>2</v>
      </c>
      <c r="C2438" s="12"/>
      <c r="D2438" s="12">
        <v>50.5</v>
      </c>
      <c r="E2438" s="12">
        <v>1</v>
      </c>
      <c r="F2438" s="12">
        <v>0</v>
      </c>
      <c r="G2438" s="12">
        <v>0</v>
      </c>
      <c r="H2438" s="12">
        <v>0</v>
      </c>
      <c r="I2438" s="12"/>
      <c r="J2438" s="12"/>
      <c r="K2438" s="12"/>
      <c r="L2438" s="12"/>
      <c r="M2438" s="12"/>
      <c r="N2438" s="12"/>
      <c r="O2438" s="12"/>
      <c r="P2438" s="12">
        <v>1</v>
      </c>
      <c r="Q2438" s="12">
        <v>178</v>
      </c>
      <c r="R2438" s="12">
        <v>201601</v>
      </c>
      <c r="S2438" s="12">
        <v>148</v>
      </c>
      <c r="T2438" s="12" t="s">
        <v>47</v>
      </c>
      <c r="U2438" s="12" t="s">
        <v>6391</v>
      </c>
    </row>
    <row r="2439" spans="1:21">
      <c r="A2439" s="12">
        <v>68570</v>
      </c>
      <c r="B2439" s="12">
        <v>2</v>
      </c>
      <c r="C2439" s="12"/>
      <c r="D2439" s="12">
        <v>54.5</v>
      </c>
      <c r="E2439" s="12">
        <v>1</v>
      </c>
      <c r="F2439" s="12">
        <v>0</v>
      </c>
      <c r="G2439" s="12">
        <v>0</v>
      </c>
      <c r="H2439" s="12">
        <v>0</v>
      </c>
      <c r="I2439" s="12"/>
      <c r="J2439" s="12"/>
      <c r="K2439" s="12"/>
      <c r="L2439" s="12"/>
      <c r="M2439" s="12"/>
      <c r="N2439" s="12"/>
      <c r="O2439" s="12"/>
      <c r="P2439" s="12">
        <v>1</v>
      </c>
      <c r="Q2439" s="12">
        <v>178</v>
      </c>
      <c r="R2439" s="12">
        <v>201601</v>
      </c>
      <c r="S2439" s="12">
        <v>148</v>
      </c>
      <c r="T2439" s="12" t="s">
        <v>47</v>
      </c>
      <c r="U2439" s="12" t="s">
        <v>6392</v>
      </c>
    </row>
    <row r="2440" spans="1:21">
      <c r="A2440" s="12">
        <v>68570</v>
      </c>
      <c r="B2440" s="12">
        <v>2</v>
      </c>
      <c r="C2440" s="12"/>
      <c r="D2440" s="12">
        <v>70</v>
      </c>
      <c r="E2440" s="12">
        <v>1</v>
      </c>
      <c r="F2440" s="12">
        <v>0</v>
      </c>
      <c r="G2440" s="12">
        <v>0</v>
      </c>
      <c r="H2440" s="12">
        <v>0</v>
      </c>
      <c r="I2440" s="12"/>
      <c r="J2440" s="12"/>
      <c r="K2440" s="12"/>
      <c r="L2440" s="12"/>
      <c r="M2440" s="12"/>
      <c r="N2440" s="12"/>
      <c r="O2440" s="12"/>
      <c r="P2440" s="12">
        <v>1</v>
      </c>
      <c r="Q2440" s="12">
        <v>178</v>
      </c>
      <c r="R2440" s="12">
        <v>201601</v>
      </c>
      <c r="S2440" s="12">
        <v>148</v>
      </c>
      <c r="T2440" s="12" t="s">
        <v>47</v>
      </c>
      <c r="U2440" s="12" t="s">
        <v>6393</v>
      </c>
    </row>
    <row r="2441" spans="1:21">
      <c r="A2441" s="12">
        <v>68570</v>
      </c>
      <c r="B2441" s="12">
        <v>2</v>
      </c>
      <c r="C2441" s="12"/>
      <c r="D2441" s="12">
        <v>51.5</v>
      </c>
      <c r="E2441" s="12">
        <v>2</v>
      </c>
      <c r="F2441" s="12">
        <v>0</v>
      </c>
      <c r="G2441" s="12">
        <v>0</v>
      </c>
      <c r="H2441" s="12">
        <v>0</v>
      </c>
      <c r="I2441" s="12"/>
      <c r="J2441" s="12"/>
      <c r="K2441" s="12"/>
      <c r="L2441" s="12"/>
      <c r="M2441" s="12"/>
      <c r="N2441" s="12"/>
      <c r="O2441" s="12"/>
      <c r="P2441" s="12">
        <v>1</v>
      </c>
      <c r="Q2441" s="12">
        <v>178</v>
      </c>
      <c r="R2441" s="12">
        <v>201601</v>
      </c>
      <c r="S2441" s="12">
        <v>148</v>
      </c>
      <c r="T2441" s="12" t="s">
        <v>47</v>
      </c>
      <c r="U2441" s="12" t="s">
        <v>6394</v>
      </c>
    </row>
    <row r="2442" spans="1:21">
      <c r="A2442" s="12">
        <v>68570</v>
      </c>
      <c r="B2442" s="12">
        <v>2</v>
      </c>
      <c r="C2442" s="12"/>
      <c r="D2442" s="12">
        <v>70</v>
      </c>
      <c r="E2442" s="12">
        <v>2</v>
      </c>
      <c r="F2442" s="12">
        <v>0</v>
      </c>
      <c r="G2442" s="12">
        <v>0</v>
      </c>
      <c r="H2442" s="12">
        <v>0</v>
      </c>
      <c r="I2442" s="12"/>
      <c r="J2442" s="12"/>
      <c r="K2442" s="12"/>
      <c r="L2442" s="12"/>
      <c r="M2442" s="12"/>
      <c r="N2442" s="12"/>
      <c r="O2442" s="12"/>
      <c r="P2442" s="12">
        <v>1</v>
      </c>
      <c r="Q2442" s="12">
        <v>178</v>
      </c>
      <c r="R2442" s="12">
        <v>201601</v>
      </c>
      <c r="S2442" s="12">
        <v>148</v>
      </c>
      <c r="T2442" s="12" t="s">
        <v>47</v>
      </c>
      <c r="U2442" s="12" t="s">
        <v>6395</v>
      </c>
    </row>
    <row r="2443" spans="1:21">
      <c r="A2443" s="12">
        <v>68570</v>
      </c>
      <c r="B2443" s="12">
        <v>1</v>
      </c>
      <c r="C2443" s="12"/>
      <c r="D2443" s="12">
        <v>74</v>
      </c>
      <c r="E2443" s="12">
        <v>0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>
        <v>1</v>
      </c>
      <c r="Q2443" s="12">
        <v>178</v>
      </c>
      <c r="R2443" s="12">
        <v>201601</v>
      </c>
      <c r="S2443" s="12">
        <v>149</v>
      </c>
      <c r="T2443" s="12" t="s">
        <v>45</v>
      </c>
      <c r="U2443" s="12" t="s">
        <v>6396</v>
      </c>
    </row>
    <row r="2444" spans="1:21">
      <c r="A2444" s="12">
        <v>68570</v>
      </c>
      <c r="B2444" s="12">
        <v>1</v>
      </c>
      <c r="C2444" s="12"/>
      <c r="D2444" s="12">
        <v>92</v>
      </c>
      <c r="E2444" s="12">
        <v>0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>
        <v>1</v>
      </c>
      <c r="Q2444" s="12">
        <v>178</v>
      </c>
      <c r="R2444" s="12">
        <v>201601</v>
      </c>
      <c r="S2444" s="12">
        <v>149</v>
      </c>
      <c r="T2444" s="12" t="s">
        <v>45</v>
      </c>
      <c r="U2444" s="12" t="s">
        <v>6397</v>
      </c>
    </row>
    <row r="2445" spans="1:21">
      <c r="A2445" s="12">
        <v>68570</v>
      </c>
      <c r="B2445" s="12">
        <v>1</v>
      </c>
      <c r="C2445" s="12"/>
      <c r="D2445" s="12">
        <v>111</v>
      </c>
      <c r="E2445" s="12">
        <v>0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>
        <v>1</v>
      </c>
      <c r="Q2445" s="12">
        <v>178</v>
      </c>
      <c r="R2445" s="12">
        <v>201601</v>
      </c>
      <c r="S2445" s="12">
        <v>149</v>
      </c>
      <c r="T2445" s="12" t="s">
        <v>45</v>
      </c>
      <c r="U2445" s="12" t="s">
        <v>6398</v>
      </c>
    </row>
    <row r="2446" spans="1:21">
      <c r="A2446" s="12">
        <v>68570</v>
      </c>
      <c r="B2446" s="12">
        <v>1</v>
      </c>
      <c r="C2446" s="12"/>
      <c r="D2446" s="12">
        <v>89</v>
      </c>
      <c r="E2446" s="12">
        <v>1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>
        <v>1</v>
      </c>
      <c r="Q2446" s="12">
        <v>178</v>
      </c>
      <c r="R2446" s="12">
        <v>201601</v>
      </c>
      <c r="S2446" s="12">
        <v>149</v>
      </c>
      <c r="T2446" s="12" t="s">
        <v>45</v>
      </c>
      <c r="U2446" s="12" t="s">
        <v>6399</v>
      </c>
    </row>
    <row r="2447" spans="1:21">
      <c r="A2447" s="12">
        <v>68570</v>
      </c>
      <c r="B2447" s="12">
        <v>1</v>
      </c>
      <c r="C2447" s="12"/>
      <c r="D2447" s="12">
        <v>123</v>
      </c>
      <c r="E2447" s="12">
        <v>1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>
        <v>1</v>
      </c>
      <c r="Q2447" s="12">
        <v>178</v>
      </c>
      <c r="R2447" s="12">
        <v>201601</v>
      </c>
      <c r="S2447" s="12">
        <v>149</v>
      </c>
      <c r="T2447" s="12" t="s">
        <v>45</v>
      </c>
      <c r="U2447" s="12" t="s">
        <v>6400</v>
      </c>
    </row>
    <row r="2448" spans="1:21">
      <c r="A2448" s="12">
        <v>68570</v>
      </c>
      <c r="B2448" s="12">
        <v>1</v>
      </c>
      <c r="C2448" s="12"/>
      <c r="D2448" s="12">
        <v>75</v>
      </c>
      <c r="E2448" s="12">
        <v>1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>
        <v>1</v>
      </c>
      <c r="Q2448" s="12">
        <v>178</v>
      </c>
      <c r="R2448" s="12">
        <v>201601</v>
      </c>
      <c r="S2448" s="12">
        <v>149</v>
      </c>
      <c r="T2448" s="12" t="s">
        <v>45</v>
      </c>
      <c r="U2448" s="12" t="s">
        <v>6401</v>
      </c>
    </row>
    <row r="2449" spans="1:21">
      <c r="A2449" s="12">
        <v>68570</v>
      </c>
      <c r="B2449" s="12">
        <v>1</v>
      </c>
      <c r="C2449" s="12"/>
      <c r="D2449" s="12">
        <v>103</v>
      </c>
      <c r="E2449" s="12">
        <v>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</v>
      </c>
      <c r="Q2449" s="12">
        <v>178</v>
      </c>
      <c r="R2449" s="12">
        <v>201601</v>
      </c>
      <c r="S2449" s="12">
        <v>149</v>
      </c>
      <c r="T2449" s="12" t="s">
        <v>45</v>
      </c>
      <c r="U2449" s="12" t="s">
        <v>6402</v>
      </c>
    </row>
    <row r="2450" spans="1:21">
      <c r="A2450" s="12">
        <v>68570</v>
      </c>
      <c r="B2450" s="12">
        <v>1</v>
      </c>
      <c r="C2450" s="12"/>
      <c r="D2450" s="12">
        <v>85</v>
      </c>
      <c r="E2450" s="12">
        <v>2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>
        <v>1</v>
      </c>
      <c r="Q2450" s="12">
        <v>178</v>
      </c>
      <c r="R2450" s="12">
        <v>201601</v>
      </c>
      <c r="S2450" s="12">
        <v>149</v>
      </c>
      <c r="T2450" s="12" t="s">
        <v>45</v>
      </c>
      <c r="U2450" s="12" t="s">
        <v>6403</v>
      </c>
    </row>
    <row r="2451" spans="1:21">
      <c r="A2451" s="12">
        <v>68570</v>
      </c>
      <c r="B2451" s="12">
        <v>1</v>
      </c>
      <c r="C2451" s="12"/>
      <c r="D2451" s="12">
        <v>114.5</v>
      </c>
      <c r="E2451" s="12">
        <v>2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>
        <v>1</v>
      </c>
      <c r="Q2451" s="12">
        <v>178</v>
      </c>
      <c r="R2451" s="12">
        <v>201601</v>
      </c>
      <c r="S2451" s="12">
        <v>149</v>
      </c>
      <c r="T2451" s="12" t="s">
        <v>45</v>
      </c>
      <c r="U2451" s="12" t="s">
        <v>6404</v>
      </c>
    </row>
    <row r="2452" spans="1:21">
      <c r="A2452" s="12">
        <v>68570</v>
      </c>
      <c r="B2452" s="12">
        <v>1</v>
      </c>
      <c r="C2452" s="12"/>
      <c r="D2452" s="12">
        <v>32</v>
      </c>
      <c r="E2452" s="12">
        <v>2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>
        <v>1</v>
      </c>
      <c r="Q2452" s="12">
        <v>178</v>
      </c>
      <c r="R2452" s="12">
        <v>201601</v>
      </c>
      <c r="S2452" s="12">
        <v>149</v>
      </c>
      <c r="T2452" s="12" t="s">
        <v>45</v>
      </c>
      <c r="U2452" s="12" t="s">
        <v>6405</v>
      </c>
    </row>
    <row r="2453" spans="1:21">
      <c r="A2453" s="12">
        <v>68570</v>
      </c>
      <c r="B2453" s="12">
        <v>1</v>
      </c>
      <c r="C2453" s="12"/>
      <c r="D2453" s="12">
        <v>116</v>
      </c>
      <c r="E2453" s="12">
        <v>2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>
        <v>1</v>
      </c>
      <c r="Q2453" s="12">
        <v>178</v>
      </c>
      <c r="R2453" s="12">
        <v>201601</v>
      </c>
      <c r="S2453" s="12">
        <v>149</v>
      </c>
      <c r="T2453" s="12" t="s">
        <v>45</v>
      </c>
      <c r="U2453" s="12" t="s">
        <v>6406</v>
      </c>
    </row>
    <row r="2454" spans="1:21">
      <c r="A2454" s="12">
        <v>68570</v>
      </c>
      <c r="B2454" s="12">
        <v>1</v>
      </c>
      <c r="C2454" s="12"/>
      <c r="D2454" s="12">
        <v>95</v>
      </c>
      <c r="E2454" s="12">
        <v>2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>
        <v>1</v>
      </c>
      <c r="Q2454" s="12">
        <v>178</v>
      </c>
      <c r="R2454" s="12">
        <v>201601</v>
      </c>
      <c r="S2454" s="12">
        <v>149</v>
      </c>
      <c r="T2454" s="12" t="s">
        <v>45</v>
      </c>
      <c r="U2454" s="12" t="s">
        <v>6407</v>
      </c>
    </row>
    <row r="2455" spans="1:21">
      <c r="A2455" s="12">
        <v>68570</v>
      </c>
      <c r="B2455" s="12">
        <v>1</v>
      </c>
      <c r="C2455" s="12"/>
      <c r="D2455" s="12">
        <v>115.5</v>
      </c>
      <c r="E2455" s="12">
        <v>2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>
        <v>1</v>
      </c>
      <c r="Q2455" s="12">
        <v>178</v>
      </c>
      <c r="R2455" s="12">
        <v>201601</v>
      </c>
      <c r="S2455" s="12">
        <v>149</v>
      </c>
      <c r="T2455" s="12" t="s">
        <v>45</v>
      </c>
      <c r="U2455" s="12" t="s">
        <v>6408</v>
      </c>
    </row>
    <row r="2456" spans="1:21">
      <c r="A2456" s="12">
        <v>68570</v>
      </c>
      <c r="B2456" s="12">
        <v>1</v>
      </c>
      <c r="C2456" s="12"/>
      <c r="D2456" s="12">
        <v>77</v>
      </c>
      <c r="E2456" s="12">
        <v>2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>
        <v>1</v>
      </c>
      <c r="Q2456" s="12">
        <v>178</v>
      </c>
      <c r="R2456" s="12">
        <v>201601</v>
      </c>
      <c r="S2456" s="12">
        <v>149</v>
      </c>
      <c r="T2456" s="12" t="s">
        <v>45</v>
      </c>
      <c r="U2456" s="12" t="s">
        <v>6409</v>
      </c>
    </row>
    <row r="2457" spans="1:21">
      <c r="A2457" s="12">
        <v>68570</v>
      </c>
      <c r="B2457" s="12">
        <v>1</v>
      </c>
      <c r="C2457" s="12"/>
      <c r="D2457" s="12">
        <v>114</v>
      </c>
      <c r="E2457" s="12">
        <v>3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>
        <v>1</v>
      </c>
      <c r="Q2457" s="12">
        <v>178</v>
      </c>
      <c r="R2457" s="12">
        <v>201601</v>
      </c>
      <c r="S2457" s="12">
        <v>149</v>
      </c>
      <c r="T2457" s="12" t="s">
        <v>45</v>
      </c>
      <c r="U2457" s="12" t="s">
        <v>6410</v>
      </c>
    </row>
    <row r="2458" spans="1:21">
      <c r="A2458" s="12">
        <v>68570</v>
      </c>
      <c r="B2458" s="12">
        <v>1</v>
      </c>
      <c r="C2458" s="12"/>
      <c r="D2458" s="12">
        <v>112.5</v>
      </c>
      <c r="E2458" s="12">
        <v>3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>
        <v>1</v>
      </c>
      <c r="Q2458" s="12">
        <v>178</v>
      </c>
      <c r="R2458" s="12">
        <v>201601</v>
      </c>
      <c r="S2458" s="12">
        <v>149</v>
      </c>
      <c r="T2458" s="12" t="s">
        <v>45</v>
      </c>
      <c r="U2458" s="12" t="s">
        <v>6411</v>
      </c>
    </row>
    <row r="2459" spans="1:21">
      <c r="A2459" s="12">
        <v>68570</v>
      </c>
      <c r="B2459" s="12">
        <v>1</v>
      </c>
      <c r="C2459" s="12"/>
      <c r="D2459" s="12">
        <v>90.5</v>
      </c>
      <c r="E2459" s="12">
        <v>3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>
        <v>1</v>
      </c>
      <c r="Q2459" s="12">
        <v>178</v>
      </c>
      <c r="R2459" s="12">
        <v>201601</v>
      </c>
      <c r="S2459" s="12">
        <v>149</v>
      </c>
      <c r="T2459" s="12" t="s">
        <v>45</v>
      </c>
      <c r="U2459" s="12" t="s">
        <v>6412</v>
      </c>
    </row>
    <row r="2460" spans="1:21">
      <c r="A2460" s="12">
        <v>68570</v>
      </c>
      <c r="B2460" s="12">
        <v>1</v>
      </c>
      <c r="C2460" s="12"/>
      <c r="D2460" s="12">
        <v>99</v>
      </c>
      <c r="E2460" s="12">
        <v>0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>
        <v>1</v>
      </c>
      <c r="Q2460" s="12">
        <v>178</v>
      </c>
      <c r="R2460" s="12">
        <v>201601</v>
      </c>
      <c r="S2460" s="12">
        <v>149</v>
      </c>
      <c r="T2460" s="12" t="s">
        <v>45</v>
      </c>
      <c r="U2460" s="12" t="s">
        <v>6413</v>
      </c>
    </row>
    <row r="2461" spans="1:21">
      <c r="A2461" s="12">
        <v>68570</v>
      </c>
      <c r="B2461" s="12">
        <v>1</v>
      </c>
      <c r="C2461" s="12"/>
      <c r="D2461" s="12">
        <v>94</v>
      </c>
      <c r="E2461" s="12">
        <v>0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>
        <v>1</v>
      </c>
      <c r="Q2461" s="12">
        <v>178</v>
      </c>
      <c r="R2461" s="12">
        <v>201601</v>
      </c>
      <c r="S2461" s="12">
        <v>149</v>
      </c>
      <c r="T2461" s="12" t="s">
        <v>45</v>
      </c>
      <c r="U2461" s="12" t="s">
        <v>6414</v>
      </c>
    </row>
    <row r="2462" spans="1:21">
      <c r="A2462" s="12">
        <v>68570</v>
      </c>
      <c r="B2462" s="12">
        <v>1</v>
      </c>
      <c r="C2462" s="12"/>
      <c r="D2462" s="12">
        <v>103.5</v>
      </c>
      <c r="E2462" s="12">
        <v>1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>
        <v>1</v>
      </c>
      <c r="Q2462" s="12">
        <v>178</v>
      </c>
      <c r="R2462" s="12">
        <v>201601</v>
      </c>
      <c r="S2462" s="12">
        <v>149</v>
      </c>
      <c r="T2462" s="12" t="s">
        <v>45</v>
      </c>
      <c r="U2462" s="12" t="s">
        <v>6415</v>
      </c>
    </row>
    <row r="2463" spans="1:21">
      <c r="A2463" s="12">
        <v>68570</v>
      </c>
      <c r="B2463" s="12">
        <v>1</v>
      </c>
      <c r="C2463" s="12"/>
      <c r="D2463" s="12">
        <v>74</v>
      </c>
      <c r="E2463" s="12">
        <v>1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>
        <v>1</v>
      </c>
      <c r="Q2463" s="12">
        <v>178</v>
      </c>
      <c r="R2463" s="12">
        <v>201601</v>
      </c>
      <c r="S2463" s="12">
        <v>149</v>
      </c>
      <c r="T2463" s="12" t="s">
        <v>45</v>
      </c>
      <c r="U2463" s="12" t="s">
        <v>6416</v>
      </c>
    </row>
    <row r="2464" spans="1:21">
      <c r="A2464" s="12">
        <v>68570</v>
      </c>
      <c r="B2464" s="12">
        <v>1</v>
      </c>
      <c r="C2464" s="12"/>
      <c r="D2464" s="12">
        <v>92</v>
      </c>
      <c r="E2464" s="12">
        <v>1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>
        <v>1</v>
      </c>
      <c r="Q2464" s="12">
        <v>178</v>
      </c>
      <c r="R2464" s="12">
        <v>201601</v>
      </c>
      <c r="S2464" s="12">
        <v>149</v>
      </c>
      <c r="T2464" s="12" t="s">
        <v>45</v>
      </c>
      <c r="U2464" s="12" t="s">
        <v>6417</v>
      </c>
    </row>
    <row r="2465" spans="1:21">
      <c r="A2465" s="12">
        <v>68570</v>
      </c>
      <c r="B2465" s="12">
        <v>1</v>
      </c>
      <c r="C2465" s="12"/>
      <c r="D2465" s="12">
        <v>49</v>
      </c>
      <c r="E2465" s="12">
        <v>1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>
        <v>1</v>
      </c>
      <c r="Q2465" s="12">
        <v>178</v>
      </c>
      <c r="R2465" s="12">
        <v>201601</v>
      </c>
      <c r="S2465" s="12">
        <v>149</v>
      </c>
      <c r="T2465" s="12" t="s">
        <v>45</v>
      </c>
      <c r="U2465" s="12" t="s">
        <v>6418</v>
      </c>
    </row>
    <row r="2466" spans="1:21">
      <c r="A2466" s="12">
        <v>68570</v>
      </c>
      <c r="B2466" s="12">
        <v>1</v>
      </c>
      <c r="C2466" s="12"/>
      <c r="D2466" s="12">
        <v>113</v>
      </c>
      <c r="E2466" s="12">
        <v>2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>
        <v>1</v>
      </c>
      <c r="Q2466" s="12">
        <v>178</v>
      </c>
      <c r="R2466" s="12">
        <v>201601</v>
      </c>
      <c r="S2466" s="12">
        <v>149</v>
      </c>
      <c r="T2466" s="12" t="s">
        <v>45</v>
      </c>
      <c r="U2466" s="12" t="s">
        <v>6419</v>
      </c>
    </row>
    <row r="2467" spans="1:21">
      <c r="A2467" s="12">
        <v>68570</v>
      </c>
      <c r="B2467" s="12">
        <v>1</v>
      </c>
      <c r="C2467" s="12"/>
      <c r="D2467" s="12">
        <v>94.5</v>
      </c>
      <c r="E2467" s="12">
        <v>2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>
        <v>1</v>
      </c>
      <c r="Q2467" s="12">
        <v>178</v>
      </c>
      <c r="R2467" s="12">
        <v>201601</v>
      </c>
      <c r="S2467" s="12">
        <v>149</v>
      </c>
      <c r="T2467" s="12" t="s">
        <v>45</v>
      </c>
      <c r="U2467" s="12" t="s">
        <v>6420</v>
      </c>
    </row>
    <row r="2468" spans="1:21">
      <c r="A2468" s="12">
        <v>68570</v>
      </c>
      <c r="B2468" s="12">
        <v>1</v>
      </c>
      <c r="C2468" s="12"/>
      <c r="D2468" s="12">
        <v>108.5</v>
      </c>
      <c r="E2468" s="12">
        <v>2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>
        <v>1</v>
      </c>
      <c r="Q2468" s="12">
        <v>178</v>
      </c>
      <c r="R2468" s="12">
        <v>201601</v>
      </c>
      <c r="S2468" s="12">
        <v>149</v>
      </c>
      <c r="T2468" s="12" t="s">
        <v>45</v>
      </c>
      <c r="U2468" s="12" t="s">
        <v>6421</v>
      </c>
    </row>
    <row r="2469" spans="1:21">
      <c r="A2469" s="12">
        <v>68570</v>
      </c>
      <c r="B2469" s="12">
        <v>1</v>
      </c>
      <c r="C2469" s="12"/>
      <c r="D2469" s="12">
        <v>126</v>
      </c>
      <c r="E2469" s="12">
        <v>2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>
        <v>1</v>
      </c>
      <c r="Q2469" s="12">
        <v>178</v>
      </c>
      <c r="R2469" s="12">
        <v>201601</v>
      </c>
      <c r="S2469" s="12">
        <v>149</v>
      </c>
      <c r="T2469" s="12" t="s">
        <v>45</v>
      </c>
      <c r="U2469" s="12" t="s">
        <v>6422</v>
      </c>
    </row>
    <row r="2470" spans="1:21">
      <c r="A2470" s="12">
        <v>68570</v>
      </c>
      <c r="B2470" s="12">
        <v>1</v>
      </c>
      <c r="C2470" s="12"/>
      <c r="D2470" s="12">
        <v>109</v>
      </c>
      <c r="E2470" s="12">
        <v>2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>
        <v>1</v>
      </c>
      <c r="Q2470" s="12">
        <v>178</v>
      </c>
      <c r="R2470" s="12">
        <v>201601</v>
      </c>
      <c r="S2470" s="12">
        <v>149</v>
      </c>
      <c r="T2470" s="12" t="s">
        <v>45</v>
      </c>
      <c r="U2470" s="12" t="s">
        <v>6423</v>
      </c>
    </row>
    <row r="2471" spans="1:21">
      <c r="A2471" s="12">
        <v>68570</v>
      </c>
      <c r="B2471" s="12">
        <v>2</v>
      </c>
      <c r="C2471" s="12"/>
      <c r="D2471" s="12">
        <v>84</v>
      </c>
      <c r="E2471" s="12">
        <v>1</v>
      </c>
      <c r="F2471" s="12">
        <v>0</v>
      </c>
      <c r="G2471" s="12">
        <v>0</v>
      </c>
      <c r="H2471" s="12">
        <v>1</v>
      </c>
      <c r="I2471" s="12"/>
      <c r="J2471" s="12"/>
      <c r="K2471" s="12"/>
      <c r="L2471" s="12"/>
      <c r="M2471" s="12"/>
      <c r="N2471" s="12"/>
      <c r="O2471" s="12"/>
      <c r="P2471" s="12">
        <v>1</v>
      </c>
      <c r="Q2471" s="12">
        <v>178</v>
      </c>
      <c r="R2471" s="12">
        <v>201601</v>
      </c>
      <c r="S2471" s="12">
        <v>149</v>
      </c>
      <c r="T2471" s="12" t="s">
        <v>45</v>
      </c>
      <c r="U2471" s="12" t="s">
        <v>6424</v>
      </c>
    </row>
    <row r="2472" spans="1:21">
      <c r="A2472" s="12">
        <v>68570</v>
      </c>
      <c r="B2472" s="12">
        <v>2</v>
      </c>
      <c r="C2472" s="12"/>
      <c r="D2472" s="12">
        <v>80</v>
      </c>
      <c r="E2472" s="12">
        <v>1</v>
      </c>
      <c r="F2472" s="12">
        <v>0</v>
      </c>
      <c r="G2472" s="12">
        <v>0</v>
      </c>
      <c r="H2472" s="12">
        <v>1</v>
      </c>
      <c r="I2472" s="12"/>
      <c r="J2472" s="12"/>
      <c r="K2472" s="12"/>
      <c r="L2472" s="12"/>
      <c r="M2472" s="12"/>
      <c r="N2472" s="12"/>
      <c r="O2472" s="12"/>
      <c r="P2472" s="12">
        <v>1</v>
      </c>
      <c r="Q2472" s="12">
        <v>178</v>
      </c>
      <c r="R2472" s="12">
        <v>201601</v>
      </c>
      <c r="S2472" s="12">
        <v>149</v>
      </c>
      <c r="T2472" s="12" t="s">
        <v>45</v>
      </c>
      <c r="U2472" s="12" t="s">
        <v>6425</v>
      </c>
    </row>
    <row r="2473" spans="1:21">
      <c r="A2473" s="12">
        <v>68570</v>
      </c>
      <c r="B2473" s="12">
        <v>2</v>
      </c>
      <c r="C2473" s="12"/>
      <c r="D2473" s="12">
        <v>75.5</v>
      </c>
      <c r="E2473" s="12">
        <v>1</v>
      </c>
      <c r="F2473" s="12">
        <v>0</v>
      </c>
      <c r="G2473" s="12">
        <v>0</v>
      </c>
      <c r="H2473" s="12">
        <v>1</v>
      </c>
      <c r="I2473" s="12"/>
      <c r="J2473" s="12"/>
      <c r="K2473" s="12"/>
      <c r="L2473" s="12"/>
      <c r="M2473" s="12"/>
      <c r="N2473" s="12"/>
      <c r="O2473" s="12"/>
      <c r="P2473" s="12">
        <v>1</v>
      </c>
      <c r="Q2473" s="12">
        <v>178</v>
      </c>
      <c r="R2473" s="12">
        <v>201601</v>
      </c>
      <c r="S2473" s="12">
        <v>149</v>
      </c>
      <c r="T2473" s="12" t="s">
        <v>45</v>
      </c>
      <c r="U2473" s="12" t="s">
        <v>6426</v>
      </c>
    </row>
    <row r="2474" spans="1:21">
      <c r="A2474" s="12">
        <v>68570</v>
      </c>
      <c r="B2474" s="12">
        <v>2</v>
      </c>
      <c r="C2474" s="12"/>
      <c r="D2474" s="12">
        <v>33.5</v>
      </c>
      <c r="E2474" s="12">
        <v>1</v>
      </c>
      <c r="F2474" s="12">
        <v>0</v>
      </c>
      <c r="G2474" s="12">
        <v>0</v>
      </c>
      <c r="H2474" s="12">
        <v>0</v>
      </c>
      <c r="I2474" s="12"/>
      <c r="J2474" s="12"/>
      <c r="K2474" s="12"/>
      <c r="L2474" s="12"/>
      <c r="M2474" s="12"/>
      <c r="N2474" s="12"/>
      <c r="O2474" s="12"/>
      <c r="P2474" s="12">
        <v>1</v>
      </c>
      <c r="Q2474" s="12">
        <v>178</v>
      </c>
      <c r="R2474" s="12">
        <v>201601</v>
      </c>
      <c r="S2474" s="12">
        <v>149</v>
      </c>
      <c r="T2474" s="12" t="s">
        <v>45</v>
      </c>
      <c r="U2474" s="12" t="s">
        <v>6427</v>
      </c>
    </row>
    <row r="2475" spans="1:21">
      <c r="A2475" s="12">
        <v>68570</v>
      </c>
      <c r="B2475" s="12">
        <v>2</v>
      </c>
      <c r="C2475" s="12"/>
      <c r="D2475" s="12">
        <v>47</v>
      </c>
      <c r="E2475" s="12">
        <v>1</v>
      </c>
      <c r="F2475" s="12">
        <v>0</v>
      </c>
      <c r="G2475" s="12">
        <v>0</v>
      </c>
      <c r="H2475" s="12">
        <v>0</v>
      </c>
      <c r="I2475" s="12"/>
      <c r="J2475" s="12"/>
      <c r="K2475" s="12"/>
      <c r="L2475" s="12"/>
      <c r="M2475" s="12"/>
      <c r="N2475" s="12"/>
      <c r="O2475" s="12"/>
      <c r="P2475" s="12">
        <v>1</v>
      </c>
      <c r="Q2475" s="12">
        <v>178</v>
      </c>
      <c r="R2475" s="12">
        <v>201601</v>
      </c>
      <c r="S2475" s="12">
        <v>149</v>
      </c>
      <c r="T2475" s="12" t="s">
        <v>45</v>
      </c>
      <c r="U2475" s="12" t="s">
        <v>6428</v>
      </c>
    </row>
    <row r="2476" spans="1:21">
      <c r="A2476" s="12">
        <v>68570</v>
      </c>
      <c r="B2476" s="12">
        <v>2</v>
      </c>
      <c r="C2476" s="12"/>
      <c r="D2476" s="12">
        <v>39</v>
      </c>
      <c r="E2476" s="12">
        <v>1</v>
      </c>
      <c r="F2476" s="12">
        <v>0</v>
      </c>
      <c r="G2476" s="12">
        <v>0</v>
      </c>
      <c r="H2476" s="12">
        <v>0</v>
      </c>
      <c r="I2476" s="12"/>
      <c r="J2476" s="12"/>
      <c r="K2476" s="12"/>
      <c r="L2476" s="12"/>
      <c r="M2476" s="12"/>
      <c r="N2476" s="12"/>
      <c r="O2476" s="12"/>
      <c r="P2476" s="12">
        <v>1</v>
      </c>
      <c r="Q2476" s="12">
        <v>178</v>
      </c>
      <c r="R2476" s="12">
        <v>201601</v>
      </c>
      <c r="S2476" s="12">
        <v>149</v>
      </c>
      <c r="T2476" s="12" t="s">
        <v>45</v>
      </c>
      <c r="U2476" s="12" t="s">
        <v>6429</v>
      </c>
    </row>
    <row r="2477" spans="1:21">
      <c r="A2477" s="12">
        <v>68570</v>
      </c>
      <c r="B2477" s="12">
        <v>2</v>
      </c>
      <c r="C2477" s="12"/>
      <c r="D2477" s="12">
        <v>57</v>
      </c>
      <c r="E2477" s="12">
        <v>2</v>
      </c>
      <c r="F2477" s="12">
        <v>0</v>
      </c>
      <c r="G2477" s="12">
        <v>0</v>
      </c>
      <c r="H2477" s="12">
        <v>0</v>
      </c>
      <c r="I2477" s="12"/>
      <c r="J2477" s="12"/>
      <c r="K2477" s="12"/>
      <c r="L2477" s="12"/>
      <c r="M2477" s="12"/>
      <c r="N2477" s="12"/>
      <c r="O2477" s="12"/>
      <c r="P2477" s="12">
        <v>1</v>
      </c>
      <c r="Q2477" s="12">
        <v>178</v>
      </c>
      <c r="R2477" s="12">
        <v>201601</v>
      </c>
      <c r="S2477" s="12">
        <v>149</v>
      </c>
      <c r="T2477" s="12" t="s">
        <v>45</v>
      </c>
      <c r="U2477" s="12" t="s">
        <v>6430</v>
      </c>
    </row>
    <row r="2478" spans="1:21">
      <c r="A2478" s="12">
        <v>68570</v>
      </c>
      <c r="B2478" s="12">
        <v>2</v>
      </c>
      <c r="C2478" s="12"/>
      <c r="D2478" s="12">
        <v>58.5</v>
      </c>
      <c r="E2478" s="12">
        <v>2</v>
      </c>
      <c r="F2478" s="12">
        <v>0</v>
      </c>
      <c r="G2478" s="12">
        <v>0</v>
      </c>
      <c r="H2478" s="12">
        <v>0</v>
      </c>
      <c r="I2478" s="12"/>
      <c r="J2478" s="12"/>
      <c r="K2478" s="12"/>
      <c r="L2478" s="12"/>
      <c r="M2478" s="12"/>
      <c r="N2478" s="12"/>
      <c r="O2478" s="12"/>
      <c r="P2478" s="12">
        <v>1</v>
      </c>
      <c r="Q2478" s="12">
        <v>178</v>
      </c>
      <c r="R2478" s="12">
        <v>201601</v>
      </c>
      <c r="S2478" s="12">
        <v>149</v>
      </c>
      <c r="T2478" s="12" t="s">
        <v>45</v>
      </c>
      <c r="U2478" s="12" t="s">
        <v>6431</v>
      </c>
    </row>
    <row r="2479" spans="1:21">
      <c r="A2479" s="12">
        <v>68570</v>
      </c>
      <c r="B2479" s="12">
        <v>2</v>
      </c>
      <c r="C2479" s="12"/>
      <c r="D2479" s="12">
        <v>66</v>
      </c>
      <c r="E2479" s="12">
        <v>2</v>
      </c>
      <c r="F2479" s="12">
        <v>4</v>
      </c>
      <c r="G2479" s="12">
        <v>1</v>
      </c>
      <c r="H2479" s="12">
        <v>5</v>
      </c>
      <c r="I2479" s="12"/>
      <c r="J2479" s="12"/>
      <c r="K2479" s="12"/>
      <c r="L2479" s="12"/>
      <c r="M2479" s="12"/>
      <c r="N2479" s="12"/>
      <c r="O2479" s="12"/>
      <c r="P2479" s="12">
        <v>1</v>
      </c>
      <c r="Q2479" s="12">
        <v>178</v>
      </c>
      <c r="R2479" s="12">
        <v>201601</v>
      </c>
      <c r="S2479" s="12">
        <v>149</v>
      </c>
      <c r="T2479" s="12" t="s">
        <v>45</v>
      </c>
      <c r="U2479" s="12" t="s">
        <v>6432</v>
      </c>
    </row>
    <row r="2480" spans="1:21">
      <c r="A2480" s="12">
        <v>68570</v>
      </c>
      <c r="B2480" s="12">
        <v>2</v>
      </c>
      <c r="C2480" s="12"/>
      <c r="D2480" s="12">
        <v>68</v>
      </c>
      <c r="E2480" s="12">
        <v>2</v>
      </c>
      <c r="F2480" s="12">
        <v>4</v>
      </c>
      <c r="G2480" s="12">
        <v>1</v>
      </c>
      <c r="H2480" s="12">
        <v>2</v>
      </c>
      <c r="I2480" s="12"/>
      <c r="J2480" s="12"/>
      <c r="K2480" s="12"/>
      <c r="L2480" s="12"/>
      <c r="M2480" s="12"/>
      <c r="N2480" s="12"/>
      <c r="O2480" s="12"/>
      <c r="P2480" s="12">
        <v>1</v>
      </c>
      <c r="Q2480" s="12">
        <v>178</v>
      </c>
      <c r="R2480" s="12">
        <v>201601</v>
      </c>
      <c r="S2480" s="12">
        <v>149</v>
      </c>
      <c r="T2480" s="12" t="s">
        <v>45</v>
      </c>
      <c r="U2480" s="12" t="s">
        <v>6433</v>
      </c>
    </row>
    <row r="2481" spans="1:21">
      <c r="A2481" s="12">
        <v>68570</v>
      </c>
      <c r="B2481" s="12">
        <v>2</v>
      </c>
      <c r="C2481" s="12"/>
      <c r="D2481" s="12">
        <v>80</v>
      </c>
      <c r="E2481" s="12">
        <v>2</v>
      </c>
      <c r="F2481" s="12">
        <v>0</v>
      </c>
      <c r="G2481" s="12">
        <v>0</v>
      </c>
      <c r="H2481" s="12">
        <v>1</v>
      </c>
      <c r="I2481" s="12"/>
      <c r="J2481" s="12"/>
      <c r="K2481" s="12"/>
      <c r="L2481" s="12"/>
      <c r="M2481" s="12"/>
      <c r="N2481" s="12"/>
      <c r="O2481" s="12"/>
      <c r="P2481" s="12">
        <v>1</v>
      </c>
      <c r="Q2481" s="12">
        <v>178</v>
      </c>
      <c r="R2481" s="12">
        <v>201601</v>
      </c>
      <c r="S2481" s="12">
        <v>149</v>
      </c>
      <c r="T2481" s="12" t="s">
        <v>45</v>
      </c>
      <c r="U2481" s="12" t="s">
        <v>6434</v>
      </c>
    </row>
    <row r="2482" spans="1:21">
      <c r="A2482" s="12">
        <v>68570</v>
      </c>
      <c r="B2482" s="12">
        <v>2</v>
      </c>
      <c r="C2482" s="12"/>
      <c r="D2482" s="12">
        <v>68</v>
      </c>
      <c r="E2482" s="12">
        <v>2</v>
      </c>
      <c r="F2482" s="12">
        <v>0</v>
      </c>
      <c r="G2482" s="12">
        <v>0</v>
      </c>
      <c r="H2482" s="12">
        <v>1</v>
      </c>
      <c r="I2482" s="12"/>
      <c r="J2482" s="12"/>
      <c r="K2482" s="12"/>
      <c r="L2482" s="12"/>
      <c r="M2482" s="12"/>
      <c r="N2482" s="12"/>
      <c r="O2482" s="12"/>
      <c r="P2482" s="12">
        <v>1</v>
      </c>
      <c r="Q2482" s="12">
        <v>178</v>
      </c>
      <c r="R2482" s="12">
        <v>201601</v>
      </c>
      <c r="S2482" s="12">
        <v>149</v>
      </c>
      <c r="T2482" s="12" t="s">
        <v>45</v>
      </c>
      <c r="U2482" s="12" t="s">
        <v>6435</v>
      </c>
    </row>
    <row r="2483" spans="1:21">
      <c r="A2483" s="12">
        <v>68570</v>
      </c>
      <c r="B2483" s="12">
        <v>2</v>
      </c>
      <c r="C2483" s="12"/>
      <c r="D2483" s="12">
        <v>72</v>
      </c>
      <c r="E2483" s="12">
        <v>2</v>
      </c>
      <c r="F2483" s="12">
        <v>0</v>
      </c>
      <c r="G2483" s="12">
        <v>0</v>
      </c>
      <c r="H2483" s="12">
        <v>1</v>
      </c>
      <c r="I2483" s="12"/>
      <c r="J2483" s="12"/>
      <c r="K2483" s="12"/>
      <c r="L2483" s="12"/>
      <c r="M2483" s="12"/>
      <c r="N2483" s="12"/>
      <c r="O2483" s="12"/>
      <c r="P2483" s="12">
        <v>1</v>
      </c>
      <c r="Q2483" s="12">
        <v>178</v>
      </c>
      <c r="R2483" s="12">
        <v>201601</v>
      </c>
      <c r="S2483" s="12">
        <v>149</v>
      </c>
      <c r="T2483" s="12" t="s">
        <v>45</v>
      </c>
      <c r="U2483" s="12" t="s">
        <v>6436</v>
      </c>
    </row>
    <row r="2484" spans="1:21">
      <c r="A2484" s="12">
        <v>68570</v>
      </c>
      <c r="B2484" s="12">
        <v>2</v>
      </c>
      <c r="C2484" s="12"/>
      <c r="D2484" s="12">
        <v>36</v>
      </c>
      <c r="E2484" s="12">
        <v>2</v>
      </c>
      <c r="F2484" s="12">
        <v>0</v>
      </c>
      <c r="G2484" s="12">
        <v>0</v>
      </c>
      <c r="H2484" s="12">
        <v>0</v>
      </c>
      <c r="I2484" s="12"/>
      <c r="J2484" s="12"/>
      <c r="K2484" s="12"/>
      <c r="L2484" s="12"/>
      <c r="M2484" s="12"/>
      <c r="N2484" s="12"/>
      <c r="O2484" s="12"/>
      <c r="P2484" s="12">
        <v>1</v>
      </c>
      <c r="Q2484" s="12">
        <v>178</v>
      </c>
      <c r="R2484" s="12">
        <v>201601</v>
      </c>
      <c r="S2484" s="12">
        <v>150</v>
      </c>
      <c r="T2484" s="12" t="s">
        <v>44</v>
      </c>
      <c r="U2484" s="12" t="s">
        <v>6437</v>
      </c>
    </row>
    <row r="2485" spans="1:21">
      <c r="A2485" s="12">
        <v>68570</v>
      </c>
      <c r="B2485" s="12">
        <v>2</v>
      </c>
      <c r="C2485" s="12"/>
      <c r="D2485" s="12">
        <v>32.5</v>
      </c>
      <c r="E2485" s="12">
        <v>1</v>
      </c>
      <c r="F2485" s="12">
        <v>0</v>
      </c>
      <c r="G2485" s="12">
        <v>0</v>
      </c>
      <c r="H2485" s="12">
        <v>0</v>
      </c>
      <c r="I2485" s="12"/>
      <c r="J2485" s="12"/>
      <c r="K2485" s="12"/>
      <c r="L2485" s="12"/>
      <c r="M2485" s="12"/>
      <c r="N2485" s="12"/>
      <c r="O2485" s="12"/>
      <c r="P2485" s="12">
        <v>1</v>
      </c>
      <c r="Q2485" s="12">
        <v>178</v>
      </c>
      <c r="R2485" s="12">
        <v>201601</v>
      </c>
      <c r="S2485" s="12">
        <v>150</v>
      </c>
      <c r="T2485" s="12" t="s">
        <v>44</v>
      </c>
      <c r="U2485" s="12" t="s">
        <v>6438</v>
      </c>
    </row>
    <row r="2486" spans="1:21">
      <c r="A2486" s="12">
        <v>68570</v>
      </c>
      <c r="B2486" s="12">
        <v>1</v>
      </c>
      <c r="C2486" s="12"/>
      <c r="D2486" s="12">
        <v>41</v>
      </c>
      <c r="E2486" s="12">
        <v>2</v>
      </c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>
        <v>1</v>
      </c>
      <c r="Q2486" s="12">
        <v>178</v>
      </c>
      <c r="R2486" s="12">
        <v>201601</v>
      </c>
      <c r="S2486" s="12">
        <v>150</v>
      </c>
      <c r="T2486" s="12" t="s">
        <v>44</v>
      </c>
      <c r="U2486" s="12" t="s">
        <v>6439</v>
      </c>
    </row>
    <row r="2487" spans="1:21">
      <c r="A2487" s="12">
        <v>68570</v>
      </c>
      <c r="B2487" s="12">
        <v>1</v>
      </c>
      <c r="C2487" s="12"/>
      <c r="D2487" s="12">
        <v>44.5</v>
      </c>
      <c r="E2487" s="12">
        <v>2</v>
      </c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>
        <v>1</v>
      </c>
      <c r="Q2487" s="12">
        <v>178</v>
      </c>
      <c r="R2487" s="12">
        <v>201601</v>
      </c>
      <c r="S2487" s="12">
        <v>150</v>
      </c>
      <c r="T2487" s="12" t="s">
        <v>44</v>
      </c>
      <c r="U2487" s="12" t="s">
        <v>6440</v>
      </c>
    </row>
    <row r="2488" spans="1:21">
      <c r="A2488" s="12">
        <v>68570</v>
      </c>
      <c r="B2488" s="12">
        <v>1</v>
      </c>
      <c r="C2488" s="12"/>
      <c r="D2488" s="12">
        <v>32</v>
      </c>
      <c r="E2488" s="12">
        <v>1</v>
      </c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>
        <v>1</v>
      </c>
      <c r="Q2488" s="12">
        <v>178</v>
      </c>
      <c r="R2488" s="12">
        <v>201601</v>
      </c>
      <c r="S2488" s="12">
        <v>150</v>
      </c>
      <c r="T2488" s="12" t="s">
        <v>44</v>
      </c>
      <c r="U2488" s="12" t="s">
        <v>6441</v>
      </c>
    </row>
    <row r="2489" spans="1:21">
      <c r="A2489" s="12">
        <v>68570</v>
      </c>
      <c r="B2489" s="12">
        <v>1</v>
      </c>
      <c r="C2489" s="12"/>
      <c r="D2489" s="12">
        <v>38.5</v>
      </c>
      <c r="E2489" s="12">
        <v>1</v>
      </c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>
        <v>1</v>
      </c>
      <c r="Q2489" s="12">
        <v>178</v>
      </c>
      <c r="R2489" s="12">
        <v>201601</v>
      </c>
      <c r="S2489" s="12">
        <v>150</v>
      </c>
      <c r="T2489" s="12" t="s">
        <v>44</v>
      </c>
      <c r="U2489" s="12" t="s">
        <v>6442</v>
      </c>
    </row>
    <row r="2490" spans="1:21">
      <c r="A2490" s="12">
        <v>68550</v>
      </c>
      <c r="B2490" s="12">
        <v>1</v>
      </c>
      <c r="C2490" s="12"/>
      <c r="D2490" s="12">
        <v>151.5</v>
      </c>
      <c r="E2490" s="12">
        <v>3</v>
      </c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>
        <v>1</v>
      </c>
      <c r="Q2490" s="12">
        <v>178</v>
      </c>
      <c r="R2490" s="12">
        <v>201601</v>
      </c>
      <c r="S2490" s="12">
        <v>150</v>
      </c>
      <c r="T2490" s="12" t="s">
        <v>44</v>
      </c>
      <c r="U2490" s="12" t="s">
        <v>6443</v>
      </c>
    </row>
    <row r="2491" spans="1:21">
      <c r="A2491" s="12">
        <v>68550</v>
      </c>
      <c r="B2491" s="12">
        <v>1</v>
      </c>
      <c r="C2491" s="12"/>
      <c r="D2491" s="12">
        <v>160</v>
      </c>
      <c r="E2491" s="12">
        <v>3</v>
      </c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>
        <v>1</v>
      </c>
      <c r="Q2491" s="12">
        <v>178</v>
      </c>
      <c r="R2491" s="12">
        <v>201601</v>
      </c>
      <c r="S2491" s="12">
        <v>150</v>
      </c>
      <c r="T2491" s="12" t="s">
        <v>44</v>
      </c>
      <c r="U2491" s="12" t="s">
        <v>6444</v>
      </c>
    </row>
    <row r="2492" spans="1:21">
      <c r="A2492" s="12">
        <v>68550</v>
      </c>
      <c r="B2492" s="12">
        <v>1</v>
      </c>
      <c r="C2492" s="12"/>
      <c r="D2492" s="12">
        <v>143</v>
      </c>
      <c r="E2492" s="12">
        <v>3</v>
      </c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>
        <v>1</v>
      </c>
      <c r="Q2492" s="12">
        <v>178</v>
      </c>
      <c r="R2492" s="12">
        <v>201601</v>
      </c>
      <c r="S2492" s="12">
        <v>150</v>
      </c>
      <c r="T2492" s="12" t="s">
        <v>44</v>
      </c>
      <c r="U2492" s="12" t="s">
        <v>6445</v>
      </c>
    </row>
    <row r="2493" spans="1:21">
      <c r="A2493" s="12">
        <v>68550</v>
      </c>
      <c r="B2493" s="12">
        <v>1</v>
      </c>
      <c r="C2493" s="12"/>
      <c r="D2493" s="12">
        <v>166</v>
      </c>
      <c r="E2493" s="12">
        <v>3</v>
      </c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>
        <v>1</v>
      </c>
      <c r="Q2493" s="12">
        <v>178</v>
      </c>
      <c r="R2493" s="12">
        <v>201601</v>
      </c>
      <c r="S2493" s="12">
        <v>150</v>
      </c>
      <c r="T2493" s="12" t="s">
        <v>44</v>
      </c>
      <c r="U2493" s="12" t="s">
        <v>6446</v>
      </c>
    </row>
    <row r="2494" spans="1:21">
      <c r="A2494" s="12">
        <v>68550</v>
      </c>
      <c r="B2494" s="12">
        <v>1</v>
      </c>
      <c r="C2494" s="12"/>
      <c r="D2494" s="12">
        <v>122.5</v>
      </c>
      <c r="E2494" s="12">
        <v>3</v>
      </c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>
        <v>1</v>
      </c>
      <c r="Q2494" s="12">
        <v>178</v>
      </c>
      <c r="R2494" s="12">
        <v>201601</v>
      </c>
      <c r="S2494" s="12">
        <v>150</v>
      </c>
      <c r="T2494" s="12" t="s">
        <v>44</v>
      </c>
      <c r="U2494" s="12" t="s">
        <v>6447</v>
      </c>
    </row>
    <row r="2495" spans="1:21">
      <c r="A2495" s="12">
        <v>68550</v>
      </c>
      <c r="B2495" s="12">
        <v>1</v>
      </c>
      <c r="C2495" s="12"/>
      <c r="D2495" s="12">
        <v>138</v>
      </c>
      <c r="E2495" s="12">
        <v>3</v>
      </c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>
        <v>1</v>
      </c>
      <c r="Q2495" s="12">
        <v>178</v>
      </c>
      <c r="R2495" s="12">
        <v>201601</v>
      </c>
      <c r="S2495" s="12">
        <v>150</v>
      </c>
      <c r="T2495" s="12" t="s">
        <v>44</v>
      </c>
      <c r="U2495" s="12" t="s">
        <v>6448</v>
      </c>
    </row>
    <row r="2496" spans="1:21">
      <c r="A2496" s="12">
        <v>68550</v>
      </c>
      <c r="B2496" s="12">
        <v>1</v>
      </c>
      <c r="C2496" s="12"/>
      <c r="D2496" s="12">
        <v>109.5</v>
      </c>
      <c r="E2496" s="12">
        <v>1</v>
      </c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>
        <v>1</v>
      </c>
      <c r="Q2496" s="12">
        <v>178</v>
      </c>
      <c r="R2496" s="12">
        <v>201601</v>
      </c>
      <c r="S2496" s="12">
        <v>150</v>
      </c>
      <c r="T2496" s="12" t="s">
        <v>44</v>
      </c>
      <c r="U2496" s="12" t="s">
        <v>6449</v>
      </c>
    </row>
    <row r="2497" spans="1:21">
      <c r="A2497" s="12">
        <v>68550</v>
      </c>
      <c r="B2497" s="12">
        <v>1</v>
      </c>
      <c r="C2497" s="12"/>
      <c r="D2497" s="12">
        <v>122.5</v>
      </c>
      <c r="E2497" s="12">
        <v>2</v>
      </c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>
        <v>1</v>
      </c>
      <c r="Q2497" s="12">
        <v>178</v>
      </c>
      <c r="R2497" s="12">
        <v>201601</v>
      </c>
      <c r="S2497" s="12">
        <v>150</v>
      </c>
      <c r="T2497" s="12" t="s">
        <v>44</v>
      </c>
      <c r="U2497" s="12" t="s">
        <v>6450</v>
      </c>
    </row>
    <row r="2498" spans="1:21">
      <c r="A2498" s="12">
        <v>68550</v>
      </c>
      <c r="B2498" s="12">
        <v>1</v>
      </c>
      <c r="C2498" s="12"/>
      <c r="D2498" s="12">
        <v>88</v>
      </c>
      <c r="E2498" s="12">
        <v>0</v>
      </c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>
        <v>1</v>
      </c>
      <c r="Q2498" s="12">
        <v>178</v>
      </c>
      <c r="R2498" s="12">
        <v>201601</v>
      </c>
      <c r="S2498" s="12">
        <v>150</v>
      </c>
      <c r="T2498" s="12" t="s">
        <v>44</v>
      </c>
      <c r="U2498" s="12" t="s">
        <v>6451</v>
      </c>
    </row>
    <row r="2499" spans="1:21">
      <c r="A2499" s="12">
        <v>68570</v>
      </c>
      <c r="B2499" s="12">
        <v>2</v>
      </c>
      <c r="C2499" s="12"/>
      <c r="D2499" s="12">
        <v>75</v>
      </c>
      <c r="E2499" s="12">
        <v>3</v>
      </c>
      <c r="F2499" s="12">
        <v>4</v>
      </c>
      <c r="G2499" s="12">
        <v>1</v>
      </c>
      <c r="H2499" s="12">
        <v>6</v>
      </c>
      <c r="I2499" s="12"/>
      <c r="J2499" s="12"/>
      <c r="K2499" s="12"/>
      <c r="L2499" s="12"/>
      <c r="M2499" s="12"/>
      <c r="N2499" s="12"/>
      <c r="O2499" s="12"/>
      <c r="P2499" s="12">
        <v>3.1777799999999998</v>
      </c>
      <c r="Q2499" s="12">
        <v>178</v>
      </c>
      <c r="R2499" s="12">
        <v>201601</v>
      </c>
      <c r="S2499" s="12">
        <v>158</v>
      </c>
      <c r="T2499" s="12" t="s">
        <v>109</v>
      </c>
      <c r="U2499" s="12" t="s">
        <v>6452</v>
      </c>
    </row>
    <row r="2500" spans="1:21">
      <c r="A2500" s="12">
        <v>68570</v>
      </c>
      <c r="B2500" s="12">
        <v>2</v>
      </c>
      <c r="C2500" s="12"/>
      <c r="D2500" s="12">
        <v>75.5</v>
      </c>
      <c r="E2500" s="12">
        <v>3</v>
      </c>
      <c r="F2500" s="12">
        <v>4</v>
      </c>
      <c r="G2500" s="12">
        <v>1</v>
      </c>
      <c r="H2500" s="12">
        <v>6</v>
      </c>
      <c r="I2500" s="12"/>
      <c r="J2500" s="12"/>
      <c r="K2500" s="12"/>
      <c r="L2500" s="12"/>
      <c r="M2500" s="12"/>
      <c r="N2500" s="12"/>
      <c r="O2500" s="12"/>
      <c r="P2500" s="12">
        <v>3.1777799999999998</v>
      </c>
      <c r="Q2500" s="12">
        <v>178</v>
      </c>
      <c r="R2500" s="12">
        <v>201601</v>
      </c>
      <c r="S2500" s="12">
        <v>158</v>
      </c>
      <c r="T2500" s="12" t="s">
        <v>109</v>
      </c>
      <c r="U2500" s="12" t="s">
        <v>6453</v>
      </c>
    </row>
    <row r="2501" spans="1:21">
      <c r="A2501" s="12">
        <v>68570</v>
      </c>
      <c r="B2501" s="12">
        <v>2</v>
      </c>
      <c r="C2501" s="12"/>
      <c r="D2501" s="12">
        <v>70</v>
      </c>
      <c r="E2501" s="12">
        <v>3</v>
      </c>
      <c r="F2501" s="12">
        <v>4</v>
      </c>
      <c r="G2501" s="12">
        <v>1</v>
      </c>
      <c r="H2501" s="12">
        <v>6</v>
      </c>
      <c r="I2501" s="12"/>
      <c r="J2501" s="12"/>
      <c r="K2501" s="12"/>
      <c r="L2501" s="12"/>
      <c r="M2501" s="12"/>
      <c r="N2501" s="12"/>
      <c r="O2501" s="12"/>
      <c r="P2501" s="12">
        <v>3.1777799999999998</v>
      </c>
      <c r="Q2501" s="12">
        <v>178</v>
      </c>
      <c r="R2501" s="12">
        <v>201601</v>
      </c>
      <c r="S2501" s="12">
        <v>158</v>
      </c>
      <c r="T2501" s="12" t="s">
        <v>109</v>
      </c>
      <c r="U2501" s="12" t="s">
        <v>6454</v>
      </c>
    </row>
    <row r="2502" spans="1:21">
      <c r="A2502" s="12">
        <v>68570</v>
      </c>
      <c r="B2502" s="12">
        <v>2</v>
      </c>
      <c r="C2502" s="12"/>
      <c r="D2502" s="12">
        <v>82.5</v>
      </c>
      <c r="E2502" s="12">
        <v>3</v>
      </c>
      <c r="F2502" s="12">
        <v>4</v>
      </c>
      <c r="G2502" s="12">
        <v>1</v>
      </c>
      <c r="H2502" s="12">
        <v>6</v>
      </c>
      <c r="I2502" s="12"/>
      <c r="J2502" s="12"/>
      <c r="K2502" s="12"/>
      <c r="L2502" s="12"/>
      <c r="M2502" s="12"/>
      <c r="N2502" s="12"/>
      <c r="O2502" s="12"/>
      <c r="P2502" s="12">
        <v>3.1777799999999998</v>
      </c>
      <c r="Q2502" s="12">
        <v>178</v>
      </c>
      <c r="R2502" s="12">
        <v>201601</v>
      </c>
      <c r="S2502" s="12">
        <v>158</v>
      </c>
      <c r="T2502" s="12" t="s">
        <v>109</v>
      </c>
      <c r="U2502" s="12" t="s">
        <v>6455</v>
      </c>
    </row>
    <row r="2503" spans="1:21">
      <c r="A2503" s="12">
        <v>68570</v>
      </c>
      <c r="B2503" s="12">
        <v>2</v>
      </c>
      <c r="C2503" s="12"/>
      <c r="D2503" s="12">
        <v>71</v>
      </c>
      <c r="E2503" s="12">
        <v>3</v>
      </c>
      <c r="F2503" s="12">
        <v>4</v>
      </c>
      <c r="G2503" s="12">
        <v>1</v>
      </c>
      <c r="H2503" s="12">
        <v>6</v>
      </c>
      <c r="I2503" s="12"/>
      <c r="J2503" s="12"/>
      <c r="K2503" s="12"/>
      <c r="L2503" s="12"/>
      <c r="M2503" s="12"/>
      <c r="N2503" s="12"/>
      <c r="O2503" s="12"/>
      <c r="P2503" s="12">
        <v>3.1777799999999998</v>
      </c>
      <c r="Q2503" s="12">
        <v>178</v>
      </c>
      <c r="R2503" s="12">
        <v>201601</v>
      </c>
      <c r="S2503" s="12">
        <v>158</v>
      </c>
      <c r="T2503" s="12" t="s">
        <v>109</v>
      </c>
      <c r="U2503" s="12" t="s">
        <v>6456</v>
      </c>
    </row>
    <row r="2504" spans="1:21">
      <c r="A2504" s="12">
        <v>68570</v>
      </c>
      <c r="B2504" s="12">
        <v>2</v>
      </c>
      <c r="C2504" s="12"/>
      <c r="D2504" s="12">
        <v>73.5</v>
      </c>
      <c r="E2504" s="12">
        <v>3</v>
      </c>
      <c r="F2504" s="12">
        <v>4</v>
      </c>
      <c r="G2504" s="12">
        <v>1</v>
      </c>
      <c r="H2504" s="12">
        <v>6</v>
      </c>
      <c r="I2504" s="12"/>
      <c r="J2504" s="12"/>
      <c r="K2504" s="12"/>
      <c r="L2504" s="12"/>
      <c r="M2504" s="12"/>
      <c r="N2504" s="12"/>
      <c r="O2504" s="12"/>
      <c r="P2504" s="12">
        <v>3.1777799999999998</v>
      </c>
      <c r="Q2504" s="12">
        <v>178</v>
      </c>
      <c r="R2504" s="12">
        <v>201601</v>
      </c>
      <c r="S2504" s="12">
        <v>158</v>
      </c>
      <c r="T2504" s="12" t="s">
        <v>109</v>
      </c>
      <c r="U2504" s="12" t="s">
        <v>6457</v>
      </c>
    </row>
    <row r="2505" spans="1:21">
      <c r="A2505" s="12">
        <v>68570</v>
      </c>
      <c r="B2505" s="12">
        <v>2</v>
      </c>
      <c r="C2505" s="12"/>
      <c r="D2505" s="12">
        <v>77</v>
      </c>
      <c r="E2505" s="12">
        <v>3</v>
      </c>
      <c r="F2505" s="12">
        <v>4</v>
      </c>
      <c r="G2505" s="12">
        <v>1</v>
      </c>
      <c r="H2505" s="12">
        <v>6</v>
      </c>
      <c r="I2505" s="12"/>
      <c r="J2505" s="12"/>
      <c r="K2505" s="12"/>
      <c r="L2505" s="12"/>
      <c r="M2505" s="12"/>
      <c r="N2505" s="12"/>
      <c r="O2505" s="12"/>
      <c r="P2505" s="12">
        <v>3.1777799999999998</v>
      </c>
      <c r="Q2505" s="12">
        <v>178</v>
      </c>
      <c r="R2505" s="12">
        <v>201601</v>
      </c>
      <c r="S2505" s="12">
        <v>158</v>
      </c>
      <c r="T2505" s="12" t="s">
        <v>109</v>
      </c>
      <c r="U2505" s="12" t="s">
        <v>6458</v>
      </c>
    </row>
    <row r="2506" spans="1:21">
      <c r="A2506" s="12">
        <v>68570</v>
      </c>
      <c r="B2506" s="12">
        <v>2</v>
      </c>
      <c r="C2506" s="12"/>
      <c r="D2506" s="12">
        <v>74</v>
      </c>
      <c r="E2506" s="12">
        <v>3</v>
      </c>
      <c r="F2506" s="12">
        <v>4</v>
      </c>
      <c r="G2506" s="12">
        <v>1</v>
      </c>
      <c r="H2506" s="12">
        <v>6</v>
      </c>
      <c r="I2506" s="12"/>
      <c r="J2506" s="12"/>
      <c r="K2506" s="12"/>
      <c r="L2506" s="12"/>
      <c r="M2506" s="12"/>
      <c r="N2506" s="12"/>
      <c r="O2506" s="12"/>
      <c r="P2506" s="12">
        <v>3.1777799999999998</v>
      </c>
      <c r="Q2506" s="12">
        <v>178</v>
      </c>
      <c r="R2506" s="12">
        <v>201601</v>
      </c>
      <c r="S2506" s="12">
        <v>158</v>
      </c>
      <c r="T2506" s="12" t="s">
        <v>109</v>
      </c>
      <c r="U2506" s="12" t="s">
        <v>6459</v>
      </c>
    </row>
    <row r="2507" spans="1:21">
      <c r="A2507" s="12">
        <v>68570</v>
      </c>
      <c r="B2507" s="12">
        <v>2</v>
      </c>
      <c r="C2507" s="12"/>
      <c r="D2507" s="12">
        <v>81</v>
      </c>
      <c r="E2507" s="12">
        <v>3</v>
      </c>
      <c r="F2507" s="12">
        <v>4</v>
      </c>
      <c r="G2507" s="12">
        <v>1</v>
      </c>
      <c r="H2507" s="12">
        <v>6</v>
      </c>
      <c r="I2507" s="12"/>
      <c r="J2507" s="12"/>
      <c r="K2507" s="12"/>
      <c r="L2507" s="12"/>
      <c r="M2507" s="12"/>
      <c r="N2507" s="12"/>
      <c r="O2507" s="12"/>
      <c r="P2507" s="12">
        <v>3.1777799999999998</v>
      </c>
      <c r="Q2507" s="12">
        <v>178</v>
      </c>
      <c r="R2507" s="12">
        <v>201601</v>
      </c>
      <c r="S2507" s="12">
        <v>158</v>
      </c>
      <c r="T2507" s="12" t="s">
        <v>109</v>
      </c>
      <c r="U2507" s="12" t="s">
        <v>6460</v>
      </c>
    </row>
    <row r="2508" spans="1:21">
      <c r="A2508" s="12">
        <v>68570</v>
      </c>
      <c r="B2508" s="12">
        <v>2</v>
      </c>
      <c r="C2508" s="12"/>
      <c r="D2508" s="12">
        <v>79</v>
      </c>
      <c r="E2508" s="12">
        <v>3</v>
      </c>
      <c r="F2508" s="12">
        <v>4</v>
      </c>
      <c r="G2508" s="12">
        <v>1</v>
      </c>
      <c r="H2508" s="12">
        <v>6</v>
      </c>
      <c r="I2508" s="12"/>
      <c r="J2508" s="12"/>
      <c r="K2508" s="12"/>
      <c r="L2508" s="12"/>
      <c r="M2508" s="12"/>
      <c r="N2508" s="12"/>
      <c r="O2508" s="12"/>
      <c r="P2508" s="12">
        <v>3.1777799999999998</v>
      </c>
      <c r="Q2508" s="12">
        <v>178</v>
      </c>
      <c r="R2508" s="12">
        <v>201601</v>
      </c>
      <c r="S2508" s="12">
        <v>158</v>
      </c>
      <c r="T2508" s="12" t="s">
        <v>109</v>
      </c>
      <c r="U2508" s="12" t="s">
        <v>6461</v>
      </c>
    </row>
    <row r="2509" spans="1:21">
      <c r="A2509" s="12">
        <v>68570</v>
      </c>
      <c r="B2509" s="12">
        <v>2</v>
      </c>
      <c r="C2509" s="12"/>
      <c r="D2509" s="12">
        <v>75</v>
      </c>
      <c r="E2509" s="12">
        <v>3</v>
      </c>
      <c r="F2509" s="12">
        <v>4</v>
      </c>
      <c r="G2509" s="12">
        <v>1</v>
      </c>
      <c r="H2509" s="12">
        <v>6</v>
      </c>
      <c r="I2509" s="12"/>
      <c r="J2509" s="12"/>
      <c r="K2509" s="12"/>
      <c r="L2509" s="12"/>
      <c r="M2509" s="12"/>
      <c r="N2509" s="12"/>
      <c r="O2509" s="12"/>
      <c r="P2509" s="12">
        <v>3.1777799999999998</v>
      </c>
      <c r="Q2509" s="12">
        <v>178</v>
      </c>
      <c r="R2509" s="12">
        <v>201601</v>
      </c>
      <c r="S2509" s="12">
        <v>158</v>
      </c>
      <c r="T2509" s="12" t="s">
        <v>109</v>
      </c>
      <c r="U2509" s="12" t="s">
        <v>6462</v>
      </c>
    </row>
    <row r="2510" spans="1:21">
      <c r="A2510" s="12">
        <v>68570</v>
      </c>
      <c r="B2510" s="12">
        <v>2</v>
      </c>
      <c r="C2510" s="12"/>
      <c r="D2510" s="12">
        <v>72</v>
      </c>
      <c r="E2510" s="12">
        <v>3</v>
      </c>
      <c r="F2510" s="12">
        <v>4</v>
      </c>
      <c r="G2510" s="12">
        <v>1</v>
      </c>
      <c r="H2510" s="12">
        <v>6</v>
      </c>
      <c r="I2510" s="12"/>
      <c r="J2510" s="12"/>
      <c r="K2510" s="12"/>
      <c r="L2510" s="12"/>
      <c r="M2510" s="12"/>
      <c r="N2510" s="12"/>
      <c r="O2510" s="12"/>
      <c r="P2510" s="12">
        <v>3.1777799999999998</v>
      </c>
      <c r="Q2510" s="12">
        <v>178</v>
      </c>
      <c r="R2510" s="12">
        <v>201601</v>
      </c>
      <c r="S2510" s="12">
        <v>158</v>
      </c>
      <c r="T2510" s="12" t="s">
        <v>109</v>
      </c>
      <c r="U2510" s="12" t="s">
        <v>6463</v>
      </c>
    </row>
    <row r="2511" spans="1:21">
      <c r="A2511" s="12">
        <v>68570</v>
      </c>
      <c r="B2511" s="12">
        <v>2</v>
      </c>
      <c r="C2511" s="12"/>
      <c r="D2511" s="12">
        <v>75</v>
      </c>
      <c r="E2511" s="12">
        <v>3</v>
      </c>
      <c r="F2511" s="12">
        <v>4</v>
      </c>
      <c r="G2511" s="12">
        <v>1</v>
      </c>
      <c r="H2511" s="12">
        <v>6</v>
      </c>
      <c r="I2511" s="12"/>
      <c r="J2511" s="12"/>
      <c r="K2511" s="12"/>
      <c r="L2511" s="12"/>
      <c r="M2511" s="12"/>
      <c r="N2511" s="12"/>
      <c r="O2511" s="12"/>
      <c r="P2511" s="12">
        <v>3.1777799999999998</v>
      </c>
      <c r="Q2511" s="12">
        <v>178</v>
      </c>
      <c r="R2511" s="12">
        <v>201601</v>
      </c>
      <c r="S2511" s="12">
        <v>158</v>
      </c>
      <c r="T2511" s="12" t="s">
        <v>109</v>
      </c>
      <c r="U2511" s="12" t="s">
        <v>6464</v>
      </c>
    </row>
    <row r="2512" spans="1:21">
      <c r="A2512" s="12">
        <v>68570</v>
      </c>
      <c r="B2512" s="12">
        <v>2</v>
      </c>
      <c r="C2512" s="12"/>
      <c r="D2512" s="12">
        <v>80</v>
      </c>
      <c r="E2512" s="12">
        <v>3</v>
      </c>
      <c r="F2512" s="12">
        <v>4</v>
      </c>
      <c r="G2512" s="12">
        <v>1</v>
      </c>
      <c r="H2512" s="12">
        <v>6</v>
      </c>
      <c r="I2512" s="12"/>
      <c r="J2512" s="12"/>
      <c r="K2512" s="12"/>
      <c r="L2512" s="12"/>
      <c r="M2512" s="12"/>
      <c r="N2512" s="12"/>
      <c r="O2512" s="12"/>
      <c r="P2512" s="12">
        <v>3.1777799999999998</v>
      </c>
      <c r="Q2512" s="12">
        <v>178</v>
      </c>
      <c r="R2512" s="12">
        <v>201601</v>
      </c>
      <c r="S2512" s="12">
        <v>158</v>
      </c>
      <c r="T2512" s="12" t="s">
        <v>109</v>
      </c>
      <c r="U2512" s="12" t="s">
        <v>6465</v>
      </c>
    </row>
    <row r="2513" spans="1:21">
      <c r="A2513" s="12">
        <v>68570</v>
      </c>
      <c r="B2513" s="12">
        <v>2</v>
      </c>
      <c r="C2513" s="12"/>
      <c r="D2513" s="12">
        <v>78</v>
      </c>
      <c r="E2513" s="12">
        <v>3</v>
      </c>
      <c r="F2513" s="12">
        <v>4</v>
      </c>
      <c r="G2513" s="12">
        <v>1</v>
      </c>
      <c r="H2513" s="12">
        <v>6</v>
      </c>
      <c r="I2513" s="12"/>
      <c r="J2513" s="12"/>
      <c r="K2513" s="12"/>
      <c r="L2513" s="12"/>
      <c r="M2513" s="12"/>
      <c r="N2513" s="12"/>
      <c r="O2513" s="12"/>
      <c r="P2513" s="12">
        <v>3.1777799999999998</v>
      </c>
      <c r="Q2513" s="12">
        <v>178</v>
      </c>
      <c r="R2513" s="12">
        <v>201601</v>
      </c>
      <c r="S2513" s="12">
        <v>158</v>
      </c>
      <c r="T2513" s="12" t="s">
        <v>109</v>
      </c>
      <c r="U2513" s="12" t="s">
        <v>6466</v>
      </c>
    </row>
    <row r="2514" spans="1:21">
      <c r="A2514" s="12">
        <v>68570</v>
      </c>
      <c r="B2514" s="12">
        <v>2</v>
      </c>
      <c r="C2514" s="12"/>
      <c r="D2514" s="12">
        <v>78</v>
      </c>
      <c r="E2514" s="12">
        <v>3</v>
      </c>
      <c r="F2514" s="12">
        <v>4</v>
      </c>
      <c r="G2514" s="12">
        <v>1</v>
      </c>
      <c r="H2514" s="12">
        <v>6</v>
      </c>
      <c r="I2514" s="12"/>
      <c r="J2514" s="12"/>
      <c r="K2514" s="12"/>
      <c r="L2514" s="12"/>
      <c r="M2514" s="12"/>
      <c r="N2514" s="12"/>
      <c r="O2514" s="12"/>
      <c r="P2514" s="12">
        <v>3.1777799999999998</v>
      </c>
      <c r="Q2514" s="12">
        <v>178</v>
      </c>
      <c r="R2514" s="12">
        <v>201601</v>
      </c>
      <c r="S2514" s="12">
        <v>158</v>
      </c>
      <c r="T2514" s="12" t="s">
        <v>109</v>
      </c>
      <c r="U2514" s="12" t="s">
        <v>6467</v>
      </c>
    </row>
    <row r="2515" spans="1:21">
      <c r="A2515" s="12">
        <v>68570</v>
      </c>
      <c r="B2515" s="12">
        <v>2</v>
      </c>
      <c r="C2515" s="12"/>
      <c r="D2515" s="12">
        <v>81.5</v>
      </c>
      <c r="E2515" s="12">
        <v>3</v>
      </c>
      <c r="F2515" s="12">
        <v>4</v>
      </c>
      <c r="G2515" s="12">
        <v>1</v>
      </c>
      <c r="H2515" s="12">
        <v>6</v>
      </c>
      <c r="I2515" s="12"/>
      <c r="J2515" s="12"/>
      <c r="K2515" s="12"/>
      <c r="L2515" s="12"/>
      <c r="M2515" s="12"/>
      <c r="N2515" s="12"/>
      <c r="O2515" s="12"/>
      <c r="P2515" s="12">
        <v>3.1777799999999998</v>
      </c>
      <c r="Q2515" s="12">
        <v>178</v>
      </c>
      <c r="R2515" s="12">
        <v>201601</v>
      </c>
      <c r="S2515" s="12">
        <v>158</v>
      </c>
      <c r="T2515" s="12" t="s">
        <v>109</v>
      </c>
      <c r="U2515" s="12" t="s">
        <v>6468</v>
      </c>
    </row>
    <row r="2516" spans="1:21">
      <c r="A2516" s="12">
        <v>68570</v>
      </c>
      <c r="B2516" s="12">
        <v>2</v>
      </c>
      <c r="C2516" s="12"/>
      <c r="D2516" s="12">
        <v>80</v>
      </c>
      <c r="E2516" s="12">
        <v>3</v>
      </c>
      <c r="F2516" s="12">
        <v>4</v>
      </c>
      <c r="G2516" s="12">
        <v>1</v>
      </c>
      <c r="H2516" s="12">
        <v>6</v>
      </c>
      <c r="I2516" s="12"/>
      <c r="J2516" s="12"/>
      <c r="K2516" s="12"/>
      <c r="L2516" s="12"/>
      <c r="M2516" s="12"/>
      <c r="N2516" s="12"/>
      <c r="O2516" s="12"/>
      <c r="P2516" s="12">
        <v>3.1777799999999998</v>
      </c>
      <c r="Q2516" s="12">
        <v>178</v>
      </c>
      <c r="R2516" s="12">
        <v>201601</v>
      </c>
      <c r="S2516" s="12">
        <v>158</v>
      </c>
      <c r="T2516" s="12" t="s">
        <v>109</v>
      </c>
      <c r="U2516" s="12" t="s">
        <v>6469</v>
      </c>
    </row>
    <row r="2517" spans="1:21">
      <c r="A2517" s="12">
        <v>68570</v>
      </c>
      <c r="B2517" s="12">
        <v>2</v>
      </c>
      <c r="C2517" s="12"/>
      <c r="D2517" s="12">
        <v>73</v>
      </c>
      <c r="E2517" s="12">
        <v>3</v>
      </c>
      <c r="F2517" s="12">
        <v>4</v>
      </c>
      <c r="G2517" s="12">
        <v>1</v>
      </c>
      <c r="H2517" s="12">
        <v>6</v>
      </c>
      <c r="I2517" s="12"/>
      <c r="J2517" s="12"/>
      <c r="K2517" s="12"/>
      <c r="L2517" s="12"/>
      <c r="M2517" s="12"/>
      <c r="N2517" s="12"/>
      <c r="O2517" s="12"/>
      <c r="P2517" s="12">
        <v>3.1777799999999998</v>
      </c>
      <c r="Q2517" s="12">
        <v>178</v>
      </c>
      <c r="R2517" s="12">
        <v>201601</v>
      </c>
      <c r="S2517" s="12">
        <v>158</v>
      </c>
      <c r="T2517" s="12" t="s">
        <v>109</v>
      </c>
      <c r="U2517" s="12" t="s">
        <v>6470</v>
      </c>
    </row>
    <row r="2518" spans="1:21">
      <c r="A2518" s="12">
        <v>68570</v>
      </c>
      <c r="B2518" s="12">
        <v>2</v>
      </c>
      <c r="C2518" s="12"/>
      <c r="D2518" s="12">
        <v>74</v>
      </c>
      <c r="E2518" s="12">
        <v>3</v>
      </c>
      <c r="F2518" s="12">
        <v>4</v>
      </c>
      <c r="G2518" s="12">
        <v>1</v>
      </c>
      <c r="H2518" s="12">
        <v>6</v>
      </c>
      <c r="I2518" s="12"/>
      <c r="J2518" s="12"/>
      <c r="K2518" s="12"/>
      <c r="L2518" s="12"/>
      <c r="M2518" s="12"/>
      <c r="N2518" s="12"/>
      <c r="O2518" s="12"/>
      <c r="P2518" s="12">
        <v>3.1777799999999998</v>
      </c>
      <c r="Q2518" s="12">
        <v>178</v>
      </c>
      <c r="R2518" s="12">
        <v>201601</v>
      </c>
      <c r="S2518" s="12">
        <v>158</v>
      </c>
      <c r="T2518" s="12" t="s">
        <v>109</v>
      </c>
      <c r="U2518" s="12" t="s">
        <v>6471</v>
      </c>
    </row>
    <row r="2519" spans="1:21">
      <c r="A2519" s="12">
        <v>68570</v>
      </c>
      <c r="B2519" s="12">
        <v>1</v>
      </c>
      <c r="C2519" s="12"/>
      <c r="D2519" s="12">
        <v>84</v>
      </c>
      <c r="E2519" s="12">
        <v>2</v>
      </c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>
        <v>1</v>
      </c>
      <c r="Q2519" s="12">
        <v>178</v>
      </c>
      <c r="R2519" s="12">
        <v>201601</v>
      </c>
      <c r="S2519" s="12">
        <v>158</v>
      </c>
      <c r="T2519" s="12" t="s">
        <v>109</v>
      </c>
      <c r="U2519" s="12" t="s">
        <v>6472</v>
      </c>
    </row>
    <row r="2520" spans="1:21">
      <c r="A2520" s="12">
        <v>68570</v>
      </c>
      <c r="B2520" s="12">
        <v>1</v>
      </c>
      <c r="C2520" s="12"/>
      <c r="D2520" s="12">
        <v>86.5</v>
      </c>
      <c r="E2520" s="12">
        <v>1</v>
      </c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>
        <v>1</v>
      </c>
      <c r="Q2520" s="12">
        <v>178</v>
      </c>
      <c r="R2520" s="12">
        <v>201601</v>
      </c>
      <c r="S2520" s="12">
        <v>158</v>
      </c>
      <c r="T2520" s="12" t="s">
        <v>109</v>
      </c>
      <c r="U2520" s="12" t="s">
        <v>6473</v>
      </c>
    </row>
    <row r="2521" spans="1:21">
      <c r="A2521" s="12">
        <v>68570</v>
      </c>
      <c r="B2521" s="12">
        <v>1</v>
      </c>
      <c r="C2521" s="12"/>
      <c r="D2521" s="12">
        <v>107</v>
      </c>
      <c r="E2521" s="12">
        <v>3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>
        <v>1</v>
      </c>
      <c r="Q2521" s="12">
        <v>178</v>
      </c>
      <c r="R2521" s="12">
        <v>201601</v>
      </c>
      <c r="S2521" s="12">
        <v>158</v>
      </c>
      <c r="T2521" s="12" t="s">
        <v>109</v>
      </c>
      <c r="U2521" s="12" t="s">
        <v>6474</v>
      </c>
    </row>
    <row r="2522" spans="1:21">
      <c r="A2522" s="12">
        <v>68570</v>
      </c>
      <c r="B2522" s="12">
        <v>1</v>
      </c>
      <c r="C2522" s="12"/>
      <c r="D2522" s="12">
        <v>104</v>
      </c>
      <c r="E2522" s="12">
        <v>0</v>
      </c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>
        <v>1</v>
      </c>
      <c r="Q2522" s="12">
        <v>178</v>
      </c>
      <c r="R2522" s="12">
        <v>201601</v>
      </c>
      <c r="S2522" s="12">
        <v>158</v>
      </c>
      <c r="T2522" s="12" t="s">
        <v>109</v>
      </c>
      <c r="U2522" s="12" t="s">
        <v>6475</v>
      </c>
    </row>
    <row r="2523" spans="1:21">
      <c r="A2523" s="12">
        <v>68570</v>
      </c>
      <c r="B2523" s="12">
        <v>1</v>
      </c>
      <c r="C2523" s="12"/>
      <c r="D2523" s="12">
        <v>120.5</v>
      </c>
      <c r="E2523" s="12">
        <v>3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>
        <v>1</v>
      </c>
      <c r="Q2523" s="12">
        <v>178</v>
      </c>
      <c r="R2523" s="12">
        <v>201601</v>
      </c>
      <c r="S2523" s="12">
        <v>158</v>
      </c>
      <c r="T2523" s="12" t="s">
        <v>109</v>
      </c>
      <c r="U2523" s="12" t="s">
        <v>6476</v>
      </c>
    </row>
    <row r="2524" spans="1:21">
      <c r="A2524" s="12">
        <v>68570</v>
      </c>
      <c r="B2524" s="12">
        <v>1</v>
      </c>
      <c r="C2524" s="12"/>
      <c r="D2524" s="12">
        <v>113</v>
      </c>
      <c r="E2524" s="12">
        <v>3</v>
      </c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>
        <v>1</v>
      </c>
      <c r="Q2524" s="12">
        <v>178</v>
      </c>
      <c r="R2524" s="12">
        <v>201601</v>
      </c>
      <c r="S2524" s="12">
        <v>158</v>
      </c>
      <c r="T2524" s="12" t="s">
        <v>109</v>
      </c>
      <c r="U2524" s="12" t="s">
        <v>6477</v>
      </c>
    </row>
    <row r="2525" spans="1:21">
      <c r="A2525" s="12">
        <v>68570</v>
      </c>
      <c r="B2525" s="12">
        <v>1</v>
      </c>
      <c r="C2525" s="12"/>
      <c r="D2525" s="12">
        <v>121</v>
      </c>
      <c r="E2525" s="12">
        <v>3</v>
      </c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>
        <v>1</v>
      </c>
      <c r="Q2525" s="12">
        <v>178</v>
      </c>
      <c r="R2525" s="12">
        <v>201601</v>
      </c>
      <c r="S2525" s="12">
        <v>158</v>
      </c>
      <c r="T2525" s="12" t="s">
        <v>109</v>
      </c>
      <c r="U2525" s="12" t="s">
        <v>6478</v>
      </c>
    </row>
    <row r="2526" spans="1:21">
      <c r="A2526" s="12">
        <v>68570</v>
      </c>
      <c r="B2526" s="12">
        <v>1</v>
      </c>
      <c r="C2526" s="12"/>
      <c r="D2526" s="12">
        <v>111</v>
      </c>
      <c r="E2526" s="12">
        <v>3</v>
      </c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>
        <v>1</v>
      </c>
      <c r="Q2526" s="12">
        <v>178</v>
      </c>
      <c r="R2526" s="12">
        <v>201601</v>
      </c>
      <c r="S2526" s="12">
        <v>158</v>
      </c>
      <c r="T2526" s="12" t="s">
        <v>109</v>
      </c>
      <c r="U2526" s="12" t="s">
        <v>6479</v>
      </c>
    </row>
    <row r="2527" spans="1:21">
      <c r="A2527" s="12">
        <v>68570</v>
      </c>
      <c r="B2527" s="12">
        <v>1</v>
      </c>
      <c r="C2527" s="12"/>
      <c r="D2527" s="12">
        <v>75</v>
      </c>
      <c r="E2527" s="12">
        <v>2</v>
      </c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>
        <v>1</v>
      </c>
      <c r="Q2527" s="12">
        <v>178</v>
      </c>
      <c r="R2527" s="12">
        <v>201601</v>
      </c>
      <c r="S2527" s="12">
        <v>158</v>
      </c>
      <c r="T2527" s="12" t="s">
        <v>109</v>
      </c>
      <c r="U2527" s="12" t="s">
        <v>6480</v>
      </c>
    </row>
    <row r="2528" spans="1:21">
      <c r="A2528" s="12">
        <v>68570</v>
      </c>
      <c r="B2528" s="12">
        <v>1</v>
      </c>
      <c r="C2528" s="12"/>
      <c r="D2528" s="12">
        <v>104</v>
      </c>
      <c r="E2528" s="12">
        <v>2</v>
      </c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>
        <v>1</v>
      </c>
      <c r="Q2528" s="12">
        <v>178</v>
      </c>
      <c r="R2528" s="12">
        <v>201601</v>
      </c>
      <c r="S2528" s="12">
        <v>158</v>
      </c>
      <c r="T2528" s="12" t="s">
        <v>109</v>
      </c>
      <c r="U2528" s="12" t="s">
        <v>6481</v>
      </c>
    </row>
    <row r="2529" spans="1:21">
      <c r="A2529" s="12">
        <v>68570</v>
      </c>
      <c r="B2529" s="12">
        <v>1</v>
      </c>
      <c r="C2529" s="12"/>
      <c r="D2529" s="12">
        <v>76</v>
      </c>
      <c r="E2529" s="12">
        <v>2</v>
      </c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>
        <v>1</v>
      </c>
      <c r="Q2529" s="12">
        <v>178</v>
      </c>
      <c r="R2529" s="12">
        <v>201601</v>
      </c>
      <c r="S2529" s="12">
        <v>158</v>
      </c>
      <c r="T2529" s="12" t="s">
        <v>109</v>
      </c>
      <c r="U2529" s="12" t="s">
        <v>6482</v>
      </c>
    </row>
    <row r="2530" spans="1:21">
      <c r="A2530" s="12">
        <v>68570</v>
      </c>
      <c r="B2530" s="12">
        <v>1</v>
      </c>
      <c r="C2530" s="12"/>
      <c r="D2530" s="12">
        <v>89</v>
      </c>
      <c r="E2530" s="12">
        <v>2</v>
      </c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>
        <v>1</v>
      </c>
      <c r="Q2530" s="12">
        <v>178</v>
      </c>
      <c r="R2530" s="12">
        <v>201601</v>
      </c>
      <c r="S2530" s="12">
        <v>158</v>
      </c>
      <c r="T2530" s="12" t="s">
        <v>109</v>
      </c>
      <c r="U2530" s="12" t="s">
        <v>6483</v>
      </c>
    </row>
    <row r="2531" spans="1:21">
      <c r="A2531" s="12">
        <v>68570</v>
      </c>
      <c r="B2531" s="12">
        <v>1</v>
      </c>
      <c r="C2531" s="12"/>
      <c r="D2531" s="12">
        <v>126.5</v>
      </c>
      <c r="E2531" s="12">
        <v>2</v>
      </c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>
        <v>1</v>
      </c>
      <c r="Q2531" s="12">
        <v>178</v>
      </c>
      <c r="R2531" s="12">
        <v>201601</v>
      </c>
      <c r="S2531" s="12">
        <v>158</v>
      </c>
      <c r="T2531" s="12" t="s">
        <v>109</v>
      </c>
      <c r="U2531" s="12" t="s">
        <v>6484</v>
      </c>
    </row>
    <row r="2532" spans="1:21">
      <c r="A2532" s="12">
        <v>68570</v>
      </c>
      <c r="B2532" s="12">
        <v>1</v>
      </c>
      <c r="C2532" s="12"/>
      <c r="D2532" s="12">
        <v>80</v>
      </c>
      <c r="E2532" s="12">
        <v>2</v>
      </c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>
        <v>1</v>
      </c>
      <c r="Q2532" s="12">
        <v>178</v>
      </c>
      <c r="R2532" s="12">
        <v>201601</v>
      </c>
      <c r="S2532" s="12">
        <v>158</v>
      </c>
      <c r="T2532" s="12" t="s">
        <v>109</v>
      </c>
      <c r="U2532" s="12" t="s">
        <v>6485</v>
      </c>
    </row>
    <row r="2533" spans="1:21">
      <c r="A2533" s="12">
        <v>68570</v>
      </c>
      <c r="B2533" s="12">
        <v>1</v>
      </c>
      <c r="C2533" s="12"/>
      <c r="D2533" s="12">
        <v>111</v>
      </c>
      <c r="E2533" s="12">
        <v>2</v>
      </c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>
        <v>1</v>
      </c>
      <c r="Q2533" s="12">
        <v>178</v>
      </c>
      <c r="R2533" s="12">
        <v>201601</v>
      </c>
      <c r="S2533" s="12">
        <v>158</v>
      </c>
      <c r="T2533" s="12" t="s">
        <v>109</v>
      </c>
      <c r="U2533" s="12" t="s">
        <v>6486</v>
      </c>
    </row>
    <row r="2534" spans="1:21">
      <c r="A2534" s="12">
        <v>68570</v>
      </c>
      <c r="B2534" s="12">
        <v>1</v>
      </c>
      <c r="C2534" s="12"/>
      <c r="D2534" s="12">
        <v>93.5</v>
      </c>
      <c r="E2534" s="12">
        <v>1</v>
      </c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>
        <v>1</v>
      </c>
      <c r="Q2534" s="12">
        <v>178</v>
      </c>
      <c r="R2534" s="12">
        <v>201601</v>
      </c>
      <c r="S2534" s="12">
        <v>158</v>
      </c>
      <c r="T2534" s="12" t="s">
        <v>109</v>
      </c>
      <c r="U2534" s="12" t="s">
        <v>6487</v>
      </c>
    </row>
    <row r="2535" spans="1:21">
      <c r="A2535" s="12">
        <v>68570</v>
      </c>
      <c r="B2535" s="12">
        <v>1</v>
      </c>
      <c r="C2535" s="12"/>
      <c r="D2535" s="12">
        <v>95</v>
      </c>
      <c r="E2535" s="12">
        <v>1</v>
      </c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>
        <v>1</v>
      </c>
      <c r="Q2535" s="12">
        <v>178</v>
      </c>
      <c r="R2535" s="12">
        <v>201601</v>
      </c>
      <c r="S2535" s="12">
        <v>158</v>
      </c>
      <c r="T2535" s="12" t="s">
        <v>109</v>
      </c>
      <c r="U2535" s="12" t="s">
        <v>6488</v>
      </c>
    </row>
    <row r="2536" spans="1:21">
      <c r="A2536" s="12">
        <v>68570</v>
      </c>
      <c r="B2536" s="12">
        <v>1</v>
      </c>
      <c r="C2536" s="12"/>
      <c r="D2536" s="12">
        <v>125</v>
      </c>
      <c r="E2536" s="12">
        <v>3</v>
      </c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>
        <v>1</v>
      </c>
      <c r="Q2536" s="12">
        <v>178</v>
      </c>
      <c r="R2536" s="12">
        <v>201601</v>
      </c>
      <c r="S2536" s="12">
        <v>158</v>
      </c>
      <c r="T2536" s="12" t="s">
        <v>109</v>
      </c>
      <c r="U2536" s="12" t="s">
        <v>6489</v>
      </c>
    </row>
    <row r="2537" spans="1:21">
      <c r="A2537" s="12">
        <v>68570</v>
      </c>
      <c r="B2537" s="12">
        <v>1</v>
      </c>
      <c r="C2537" s="12"/>
      <c r="D2537" s="12">
        <v>109</v>
      </c>
      <c r="E2537" s="12">
        <v>3</v>
      </c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>
        <v>1</v>
      </c>
      <c r="Q2537" s="12">
        <v>178</v>
      </c>
      <c r="R2537" s="12">
        <v>201601</v>
      </c>
      <c r="S2537" s="12">
        <v>158</v>
      </c>
      <c r="T2537" s="12" t="s">
        <v>109</v>
      </c>
      <c r="U2537" s="12" t="s">
        <v>6490</v>
      </c>
    </row>
    <row r="2538" spans="1:21">
      <c r="A2538" s="12">
        <v>68570</v>
      </c>
      <c r="B2538" s="12">
        <v>1</v>
      </c>
      <c r="C2538" s="12"/>
      <c r="D2538" s="12">
        <v>95</v>
      </c>
      <c r="E2538" s="12">
        <v>2</v>
      </c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>
        <v>1</v>
      </c>
      <c r="Q2538" s="12">
        <v>178</v>
      </c>
      <c r="R2538" s="12">
        <v>201601</v>
      </c>
      <c r="S2538" s="12">
        <v>158</v>
      </c>
      <c r="T2538" s="12" t="s">
        <v>109</v>
      </c>
      <c r="U2538" s="12" t="s">
        <v>6491</v>
      </c>
    </row>
    <row r="2539" spans="1:21">
      <c r="A2539" s="12">
        <v>68570</v>
      </c>
      <c r="B2539" s="12">
        <v>1</v>
      </c>
      <c r="C2539" s="12"/>
      <c r="D2539" s="12">
        <v>86</v>
      </c>
      <c r="E2539" s="12">
        <v>2</v>
      </c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>
        <v>1</v>
      </c>
      <c r="Q2539" s="12">
        <v>178</v>
      </c>
      <c r="R2539" s="12">
        <v>201601</v>
      </c>
      <c r="S2539" s="12">
        <v>158</v>
      </c>
      <c r="T2539" s="12" t="s">
        <v>109</v>
      </c>
      <c r="U2539" s="12" t="s">
        <v>6492</v>
      </c>
    </row>
    <row r="2540" spans="1:21">
      <c r="A2540" s="12">
        <v>68570</v>
      </c>
      <c r="B2540" s="12">
        <v>1</v>
      </c>
      <c r="C2540" s="12"/>
      <c r="D2540" s="12">
        <v>111.5</v>
      </c>
      <c r="E2540" s="12">
        <v>2</v>
      </c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>
        <v>1</v>
      </c>
      <c r="Q2540" s="12">
        <v>178</v>
      </c>
      <c r="R2540" s="12">
        <v>201601</v>
      </c>
      <c r="S2540" s="12">
        <v>158</v>
      </c>
      <c r="T2540" s="12" t="s">
        <v>109</v>
      </c>
      <c r="U2540" s="12" t="s">
        <v>6493</v>
      </c>
    </row>
    <row r="2541" spans="1:21">
      <c r="A2541" s="12">
        <v>68570</v>
      </c>
      <c r="B2541" s="12">
        <v>1</v>
      </c>
      <c r="C2541" s="12"/>
      <c r="D2541" s="12">
        <v>83.5</v>
      </c>
      <c r="E2541" s="12">
        <v>2</v>
      </c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>
        <v>1</v>
      </c>
      <c r="Q2541" s="12">
        <v>178</v>
      </c>
      <c r="R2541" s="12">
        <v>201601</v>
      </c>
      <c r="S2541" s="12">
        <v>158</v>
      </c>
      <c r="T2541" s="12" t="s">
        <v>109</v>
      </c>
      <c r="U2541" s="12" t="s">
        <v>6494</v>
      </c>
    </row>
    <row r="2542" spans="1:21">
      <c r="A2542" s="12">
        <v>68570</v>
      </c>
      <c r="B2542" s="12">
        <v>1</v>
      </c>
      <c r="C2542" s="12"/>
      <c r="D2542" s="12">
        <v>110</v>
      </c>
      <c r="E2542" s="12">
        <v>2</v>
      </c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>
        <v>1</v>
      </c>
      <c r="Q2542" s="12">
        <v>178</v>
      </c>
      <c r="R2542" s="12">
        <v>201601</v>
      </c>
      <c r="S2542" s="12">
        <v>158</v>
      </c>
      <c r="T2542" s="12" t="s">
        <v>109</v>
      </c>
      <c r="U2542" s="12" t="s">
        <v>6495</v>
      </c>
    </row>
    <row r="2543" spans="1:21">
      <c r="A2543" s="12">
        <v>68570</v>
      </c>
      <c r="B2543" s="12">
        <v>1</v>
      </c>
      <c r="C2543" s="12"/>
      <c r="D2543" s="12">
        <v>103</v>
      </c>
      <c r="E2543" s="12">
        <v>1</v>
      </c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>
        <v>1</v>
      </c>
      <c r="Q2543" s="12">
        <v>178</v>
      </c>
      <c r="R2543" s="12">
        <v>201601</v>
      </c>
      <c r="S2543" s="12">
        <v>158</v>
      </c>
      <c r="T2543" s="12" t="s">
        <v>109</v>
      </c>
      <c r="U2543" s="12" t="s">
        <v>6496</v>
      </c>
    </row>
    <row r="2544" spans="1:21">
      <c r="A2544" s="12">
        <v>68570</v>
      </c>
      <c r="B2544" s="12">
        <v>1</v>
      </c>
      <c r="C2544" s="12"/>
      <c r="D2544" s="12">
        <v>105</v>
      </c>
      <c r="E2544" s="12">
        <v>1</v>
      </c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>
        <v>1</v>
      </c>
      <c r="Q2544" s="12">
        <v>178</v>
      </c>
      <c r="R2544" s="12">
        <v>201601</v>
      </c>
      <c r="S2544" s="12">
        <v>158</v>
      </c>
      <c r="T2544" s="12" t="s">
        <v>109</v>
      </c>
      <c r="U2544" s="12" t="s">
        <v>6497</v>
      </c>
    </row>
    <row r="2545" spans="1:21">
      <c r="A2545" s="12">
        <v>68570</v>
      </c>
      <c r="B2545" s="12">
        <v>1</v>
      </c>
      <c r="C2545" s="12"/>
      <c r="D2545" s="12">
        <v>92</v>
      </c>
      <c r="E2545" s="12">
        <v>3</v>
      </c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>
        <v>1</v>
      </c>
      <c r="Q2545" s="12">
        <v>178</v>
      </c>
      <c r="R2545" s="12">
        <v>201601</v>
      </c>
      <c r="S2545" s="12">
        <v>158</v>
      </c>
      <c r="T2545" s="12" t="s">
        <v>109</v>
      </c>
      <c r="U2545" s="12" t="s">
        <v>6498</v>
      </c>
    </row>
    <row r="2546" spans="1:21">
      <c r="A2546" s="12">
        <v>68570</v>
      </c>
      <c r="B2546" s="12">
        <v>1</v>
      </c>
      <c r="C2546" s="12"/>
      <c r="D2546" s="12">
        <v>105</v>
      </c>
      <c r="E2546" s="12">
        <v>3</v>
      </c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>
        <v>1</v>
      </c>
      <c r="Q2546" s="12">
        <v>178</v>
      </c>
      <c r="R2546" s="12">
        <v>201601</v>
      </c>
      <c r="S2546" s="12">
        <v>158</v>
      </c>
      <c r="T2546" s="12" t="s">
        <v>109</v>
      </c>
      <c r="U2546" s="12" t="s">
        <v>6499</v>
      </c>
    </row>
    <row r="2547" spans="1:21">
      <c r="A2547" s="12">
        <v>68570</v>
      </c>
      <c r="B2547" s="12">
        <v>1</v>
      </c>
      <c r="C2547" s="12"/>
      <c r="D2547" s="12">
        <v>102</v>
      </c>
      <c r="E2547" s="12">
        <v>3</v>
      </c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>
        <v>1</v>
      </c>
      <c r="Q2547" s="12">
        <v>178</v>
      </c>
      <c r="R2547" s="12">
        <v>201601</v>
      </c>
      <c r="S2547" s="12">
        <v>158</v>
      </c>
      <c r="T2547" s="12" t="s">
        <v>109</v>
      </c>
      <c r="U2547" s="12" t="s">
        <v>6500</v>
      </c>
    </row>
    <row r="2548" spans="1:21">
      <c r="A2548" s="12">
        <v>68570</v>
      </c>
      <c r="B2548" s="12">
        <v>1</v>
      </c>
      <c r="C2548" s="12"/>
      <c r="D2548" s="12">
        <v>132.5</v>
      </c>
      <c r="E2548" s="12">
        <v>3</v>
      </c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>
        <v>1</v>
      </c>
      <c r="Q2548" s="12">
        <v>178</v>
      </c>
      <c r="R2548" s="12">
        <v>201601</v>
      </c>
      <c r="S2548" s="12">
        <v>158</v>
      </c>
      <c r="T2548" s="12" t="s">
        <v>109</v>
      </c>
      <c r="U2548" s="12" t="s">
        <v>6501</v>
      </c>
    </row>
    <row r="2549" spans="1:21">
      <c r="A2549" s="12">
        <v>68570</v>
      </c>
      <c r="B2549" s="12">
        <v>1</v>
      </c>
      <c r="C2549" s="12"/>
      <c r="D2549" s="12">
        <v>97</v>
      </c>
      <c r="E2549" s="12">
        <v>3</v>
      </c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>
        <v>1</v>
      </c>
      <c r="Q2549" s="12">
        <v>178</v>
      </c>
      <c r="R2549" s="12">
        <v>201601</v>
      </c>
      <c r="S2549" s="12">
        <v>158</v>
      </c>
      <c r="T2549" s="12" t="s">
        <v>109</v>
      </c>
      <c r="U2549" s="12" t="s">
        <v>6502</v>
      </c>
    </row>
    <row r="2550" spans="1:21">
      <c r="A2550" s="12">
        <v>68570</v>
      </c>
      <c r="B2550" s="12">
        <v>1</v>
      </c>
      <c r="C2550" s="12"/>
      <c r="D2550" s="12">
        <v>37</v>
      </c>
      <c r="E2550" s="12">
        <v>2</v>
      </c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>
        <v>1</v>
      </c>
      <c r="Q2550" s="12">
        <v>178</v>
      </c>
      <c r="R2550" s="12">
        <v>201601</v>
      </c>
      <c r="S2550" s="12">
        <v>158</v>
      </c>
      <c r="T2550" s="12" t="s">
        <v>109</v>
      </c>
      <c r="U2550" s="12" t="s">
        <v>6503</v>
      </c>
    </row>
    <row r="2551" spans="1:21">
      <c r="A2551" s="12">
        <v>68570</v>
      </c>
      <c r="B2551" s="12">
        <v>1</v>
      </c>
      <c r="C2551" s="12"/>
      <c r="D2551" s="12">
        <v>91</v>
      </c>
      <c r="E2551" s="12">
        <v>2</v>
      </c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>
        <v>1</v>
      </c>
      <c r="Q2551" s="12">
        <v>178</v>
      </c>
      <c r="R2551" s="12">
        <v>201601</v>
      </c>
      <c r="S2551" s="12">
        <v>158</v>
      </c>
      <c r="T2551" s="12" t="s">
        <v>109</v>
      </c>
      <c r="U2551" s="12" t="s">
        <v>6504</v>
      </c>
    </row>
    <row r="2552" spans="1:21">
      <c r="A2552" s="12">
        <v>68570</v>
      </c>
      <c r="B2552" s="12">
        <v>1</v>
      </c>
      <c r="C2552" s="12"/>
      <c r="D2552" s="12">
        <v>100</v>
      </c>
      <c r="E2552" s="12">
        <v>2</v>
      </c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>
        <v>1</v>
      </c>
      <c r="Q2552" s="12">
        <v>178</v>
      </c>
      <c r="R2552" s="12">
        <v>201601</v>
      </c>
      <c r="S2552" s="12">
        <v>158</v>
      </c>
      <c r="T2552" s="12" t="s">
        <v>109</v>
      </c>
      <c r="U2552" s="12" t="s">
        <v>6505</v>
      </c>
    </row>
    <row r="2553" spans="1:21">
      <c r="A2553" s="12">
        <v>68570</v>
      </c>
      <c r="B2553" s="12">
        <v>1</v>
      </c>
      <c r="C2553" s="12"/>
      <c r="D2553" s="12">
        <v>123.5</v>
      </c>
      <c r="E2553" s="12">
        <v>3</v>
      </c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>
        <v>1</v>
      </c>
      <c r="Q2553" s="12">
        <v>178</v>
      </c>
      <c r="R2553" s="12">
        <v>201601</v>
      </c>
      <c r="S2553" s="12">
        <v>158</v>
      </c>
      <c r="T2553" s="12" t="s">
        <v>109</v>
      </c>
      <c r="U2553" s="12" t="s">
        <v>6506</v>
      </c>
    </row>
    <row r="2554" spans="1:21">
      <c r="A2554" s="12">
        <v>68570</v>
      </c>
      <c r="B2554" s="12">
        <v>1</v>
      </c>
      <c r="C2554" s="12"/>
      <c r="D2554" s="12">
        <v>109</v>
      </c>
      <c r="E2554" s="12">
        <v>3</v>
      </c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>
        <v>1</v>
      </c>
      <c r="Q2554" s="12">
        <v>178</v>
      </c>
      <c r="R2554" s="12">
        <v>201601</v>
      </c>
      <c r="S2554" s="12">
        <v>158</v>
      </c>
      <c r="T2554" s="12" t="s">
        <v>109</v>
      </c>
      <c r="U2554" s="12" t="s">
        <v>6507</v>
      </c>
    </row>
    <row r="2555" spans="1:21">
      <c r="A2555" s="12">
        <v>68570</v>
      </c>
      <c r="B2555" s="12">
        <v>1</v>
      </c>
      <c r="C2555" s="12"/>
      <c r="D2555" s="12">
        <v>136.5</v>
      </c>
      <c r="E2555" s="12">
        <v>3</v>
      </c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>
        <v>1</v>
      </c>
      <c r="Q2555" s="12">
        <v>178</v>
      </c>
      <c r="R2555" s="12">
        <v>201601</v>
      </c>
      <c r="S2555" s="12">
        <v>158</v>
      </c>
      <c r="T2555" s="12" t="s">
        <v>109</v>
      </c>
      <c r="U2555" s="12" t="s">
        <v>6508</v>
      </c>
    </row>
    <row r="2556" spans="1:21">
      <c r="A2556" s="12">
        <v>68570</v>
      </c>
      <c r="B2556" s="12">
        <v>1</v>
      </c>
      <c r="C2556" s="12"/>
      <c r="D2556" s="12">
        <v>22</v>
      </c>
      <c r="E2556" s="12">
        <v>2</v>
      </c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>
        <v>1</v>
      </c>
      <c r="Q2556" s="12">
        <v>178</v>
      </c>
      <c r="R2556" s="12">
        <v>201601</v>
      </c>
      <c r="S2556" s="12">
        <v>159</v>
      </c>
      <c r="T2556" s="13">
        <v>43099</v>
      </c>
      <c r="U2556" s="12" t="s">
        <v>6509</v>
      </c>
    </row>
    <row r="2557" spans="1:21">
      <c r="A2557" s="12">
        <v>68570</v>
      </c>
      <c r="B2557" s="12">
        <v>1</v>
      </c>
      <c r="C2557" s="12"/>
      <c r="D2557" s="12">
        <v>98</v>
      </c>
      <c r="E2557" s="12">
        <v>1</v>
      </c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>
        <v>1</v>
      </c>
      <c r="Q2557" s="12">
        <v>178</v>
      </c>
      <c r="R2557" s="12">
        <v>201601</v>
      </c>
      <c r="S2557" s="12">
        <v>159</v>
      </c>
      <c r="T2557" s="13">
        <v>43099</v>
      </c>
      <c r="U2557" s="12" t="s">
        <v>6510</v>
      </c>
    </row>
    <row r="2558" spans="1:21">
      <c r="A2558" s="12">
        <v>68570</v>
      </c>
      <c r="B2558" s="12">
        <v>2</v>
      </c>
      <c r="C2558" s="12"/>
      <c r="D2558" s="12">
        <v>79</v>
      </c>
      <c r="E2558" s="12">
        <v>3</v>
      </c>
      <c r="F2558" s="12">
        <v>4</v>
      </c>
      <c r="G2558" s="12">
        <v>1</v>
      </c>
      <c r="H2558" s="12">
        <v>5</v>
      </c>
      <c r="I2558" s="12"/>
      <c r="J2558" s="12"/>
      <c r="K2558" s="12"/>
      <c r="L2558" s="12"/>
      <c r="M2558" s="12"/>
      <c r="N2558" s="12"/>
      <c r="O2558" s="12"/>
      <c r="P2558" s="12">
        <v>1</v>
      </c>
      <c r="Q2558" s="12">
        <v>178</v>
      </c>
      <c r="R2558" s="12">
        <v>201601</v>
      </c>
      <c r="S2558" s="12">
        <v>159</v>
      </c>
      <c r="T2558" s="13">
        <v>43099</v>
      </c>
      <c r="U2558" s="12" t="s">
        <v>6511</v>
      </c>
    </row>
    <row r="2559" spans="1:21">
      <c r="A2559" s="12">
        <v>68550</v>
      </c>
      <c r="B2559" s="12">
        <v>1</v>
      </c>
      <c r="C2559" s="12"/>
      <c r="D2559" s="12">
        <v>146</v>
      </c>
      <c r="E2559" s="12">
        <v>3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>
        <v>1</v>
      </c>
      <c r="Q2559" s="12">
        <v>178</v>
      </c>
      <c r="R2559" s="12">
        <v>201601</v>
      </c>
      <c r="S2559" s="12">
        <v>159</v>
      </c>
      <c r="T2559" s="13">
        <v>43099</v>
      </c>
      <c r="U2559" s="12" t="s">
        <v>6512</v>
      </c>
    </row>
    <row r="2560" spans="1:21">
      <c r="A2560" s="12">
        <v>68550</v>
      </c>
      <c r="B2560" s="12">
        <v>1</v>
      </c>
      <c r="C2560" s="12"/>
      <c r="D2560" s="12">
        <v>163</v>
      </c>
      <c r="E2560" s="12">
        <v>3</v>
      </c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>
        <v>1</v>
      </c>
      <c r="Q2560" s="12">
        <v>178</v>
      </c>
      <c r="R2560" s="12">
        <v>201601</v>
      </c>
      <c r="S2560" s="12">
        <v>159</v>
      </c>
      <c r="T2560" s="13">
        <v>43099</v>
      </c>
      <c r="U2560" s="12" t="s">
        <v>6513</v>
      </c>
    </row>
    <row r="2561" spans="1:21">
      <c r="A2561" s="12">
        <v>69310</v>
      </c>
      <c r="B2561" s="12">
        <v>2</v>
      </c>
      <c r="C2561" s="12">
        <v>81.5</v>
      </c>
      <c r="D2561" s="12"/>
      <c r="E2561" s="12">
        <v>0</v>
      </c>
      <c r="F2561" s="12">
        <v>0</v>
      </c>
      <c r="G2561" s="12">
        <v>0</v>
      </c>
      <c r="H2561" s="12">
        <v>1</v>
      </c>
      <c r="I2561" s="12"/>
      <c r="J2561" s="12"/>
      <c r="K2561" s="12"/>
      <c r="L2561" s="12"/>
      <c r="M2561" s="12"/>
      <c r="N2561" s="12"/>
      <c r="O2561" s="12"/>
      <c r="P2561" s="12">
        <v>1</v>
      </c>
      <c r="Q2561" s="12">
        <v>178</v>
      </c>
      <c r="R2561" s="12">
        <v>201601</v>
      </c>
      <c r="S2561" s="12">
        <v>159</v>
      </c>
      <c r="T2561" s="13">
        <v>43099</v>
      </c>
      <c r="U2561" s="12" t="s">
        <v>6514</v>
      </c>
    </row>
    <row r="2562" spans="1:21">
      <c r="A2562" s="12">
        <v>69310</v>
      </c>
      <c r="B2562" s="12">
        <v>2</v>
      </c>
      <c r="C2562" s="12">
        <v>86.5</v>
      </c>
      <c r="D2562" s="12"/>
      <c r="E2562" s="12">
        <v>2</v>
      </c>
      <c r="F2562" s="12">
        <v>0</v>
      </c>
      <c r="G2562" s="12">
        <v>0</v>
      </c>
      <c r="H2562" s="12">
        <v>1</v>
      </c>
      <c r="I2562" s="12"/>
      <c r="J2562" s="12"/>
      <c r="K2562" s="12"/>
      <c r="L2562" s="12"/>
      <c r="M2562" s="12"/>
      <c r="N2562" s="12"/>
      <c r="O2562" s="12"/>
      <c r="P2562" s="12">
        <v>1</v>
      </c>
      <c r="Q2562" s="12">
        <v>178</v>
      </c>
      <c r="R2562" s="12">
        <v>201601</v>
      </c>
      <c r="S2562" s="12">
        <v>159</v>
      </c>
      <c r="T2562" s="13">
        <v>43099</v>
      </c>
      <c r="U2562" s="12" t="s">
        <v>6515</v>
      </c>
    </row>
    <row r="2563" spans="1:21">
      <c r="A2563" s="12">
        <v>69310</v>
      </c>
      <c r="B2563" s="12">
        <v>1</v>
      </c>
      <c r="C2563" s="12">
        <v>53</v>
      </c>
      <c r="D2563" s="12"/>
      <c r="E2563" s="12">
        <v>2</v>
      </c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>
        <v>1</v>
      </c>
      <c r="Q2563" s="12">
        <v>178</v>
      </c>
      <c r="R2563" s="12">
        <v>201601</v>
      </c>
      <c r="S2563" s="12">
        <v>159</v>
      </c>
      <c r="T2563" s="13">
        <v>43099</v>
      </c>
      <c r="U2563" s="12" t="s">
        <v>6516</v>
      </c>
    </row>
    <row r="2564" spans="1:21">
      <c r="A2564" s="12">
        <v>69310</v>
      </c>
      <c r="B2564" s="12">
        <v>1</v>
      </c>
      <c r="C2564" s="12">
        <v>61</v>
      </c>
      <c r="D2564" s="12"/>
      <c r="E2564" s="12">
        <v>2</v>
      </c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>
        <v>1</v>
      </c>
      <c r="Q2564" s="12">
        <v>178</v>
      </c>
      <c r="R2564" s="12">
        <v>201601</v>
      </c>
      <c r="S2564" s="12">
        <v>159</v>
      </c>
      <c r="T2564" s="13">
        <v>43099</v>
      </c>
      <c r="U2564" s="12" t="s">
        <v>6517</v>
      </c>
    </row>
    <row r="2565" spans="1:21">
      <c r="A2565" s="12">
        <v>69310</v>
      </c>
      <c r="B2565" s="12">
        <v>1</v>
      </c>
      <c r="C2565" s="12">
        <v>76</v>
      </c>
      <c r="D2565" s="12"/>
      <c r="E2565" s="12">
        <v>2</v>
      </c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>
        <v>1</v>
      </c>
      <c r="Q2565" s="12">
        <v>178</v>
      </c>
      <c r="R2565" s="12">
        <v>201601</v>
      </c>
      <c r="S2565" s="12">
        <v>159</v>
      </c>
      <c r="T2565" s="13">
        <v>43099</v>
      </c>
      <c r="U2565" s="12" t="s">
        <v>6518</v>
      </c>
    </row>
    <row r="2566" spans="1:21">
      <c r="A2566" s="12">
        <v>68560</v>
      </c>
      <c r="B2566" s="12">
        <v>1</v>
      </c>
      <c r="C2566" s="12"/>
      <c r="D2566" s="12">
        <v>117.5</v>
      </c>
      <c r="E2566" s="12">
        <v>4</v>
      </c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>
        <v>1</v>
      </c>
      <c r="Q2566" s="12">
        <v>178</v>
      </c>
      <c r="R2566" s="12">
        <v>201601</v>
      </c>
      <c r="S2566" s="12">
        <v>161</v>
      </c>
      <c r="T2566" s="13">
        <v>43057</v>
      </c>
      <c r="U2566" s="12" t="s">
        <v>6519</v>
      </c>
    </row>
    <row r="2567" spans="1:21">
      <c r="A2567" s="12">
        <v>68560</v>
      </c>
      <c r="B2567" s="12">
        <v>2</v>
      </c>
      <c r="C2567" s="12"/>
      <c r="D2567" s="12">
        <v>81</v>
      </c>
      <c r="E2567" s="12">
        <v>3</v>
      </c>
      <c r="F2567" s="12">
        <v>4</v>
      </c>
      <c r="G2567" s="12">
        <v>1</v>
      </c>
      <c r="H2567" s="12">
        <v>2</v>
      </c>
      <c r="I2567" s="12"/>
      <c r="J2567" s="12"/>
      <c r="K2567" s="12">
        <v>1</v>
      </c>
      <c r="L2567" s="12">
        <v>0</v>
      </c>
      <c r="M2567" s="12">
        <v>0</v>
      </c>
      <c r="N2567" s="12">
        <v>10</v>
      </c>
      <c r="O2567" s="12"/>
      <c r="P2567" s="12">
        <v>1</v>
      </c>
      <c r="Q2567" s="12">
        <v>178</v>
      </c>
      <c r="R2567" s="12">
        <v>201601</v>
      </c>
      <c r="S2567" s="12">
        <v>161</v>
      </c>
      <c r="T2567" s="13">
        <v>43057</v>
      </c>
      <c r="U2567" s="12" t="s">
        <v>6520</v>
      </c>
    </row>
    <row r="2568" spans="1:21">
      <c r="A2568" s="12">
        <v>68560</v>
      </c>
      <c r="B2568" s="12">
        <v>2</v>
      </c>
      <c r="C2568" s="12"/>
      <c r="D2568" s="12">
        <v>68</v>
      </c>
      <c r="E2568" s="12">
        <v>3</v>
      </c>
      <c r="F2568" s="12">
        <v>4</v>
      </c>
      <c r="G2568" s="12">
        <v>1</v>
      </c>
      <c r="H2568" s="12">
        <v>2</v>
      </c>
      <c r="I2568" s="12"/>
      <c r="J2568" s="12"/>
      <c r="K2568" s="12"/>
      <c r="L2568" s="12"/>
      <c r="M2568" s="12"/>
      <c r="N2568" s="12"/>
      <c r="O2568" s="12"/>
      <c r="P2568" s="12">
        <v>1</v>
      </c>
      <c r="Q2568" s="12">
        <v>178</v>
      </c>
      <c r="R2568" s="12">
        <v>201601</v>
      </c>
      <c r="S2568" s="12">
        <v>161</v>
      </c>
      <c r="T2568" s="13">
        <v>43057</v>
      </c>
      <c r="U2568" s="12" t="s">
        <v>6521</v>
      </c>
    </row>
    <row r="2569" spans="1:21">
      <c r="A2569" s="12">
        <v>68560</v>
      </c>
      <c r="B2569" s="12">
        <v>2</v>
      </c>
      <c r="C2569" s="12"/>
      <c r="D2569" s="12">
        <v>72</v>
      </c>
      <c r="E2569" s="12">
        <v>3</v>
      </c>
      <c r="F2569" s="12">
        <v>4</v>
      </c>
      <c r="G2569" s="12">
        <v>1</v>
      </c>
      <c r="H2569" s="12">
        <v>2</v>
      </c>
      <c r="I2569" s="12"/>
      <c r="J2569" s="12"/>
      <c r="K2569" s="12"/>
      <c r="L2569" s="12"/>
      <c r="M2569" s="12"/>
      <c r="N2569" s="12"/>
      <c r="O2569" s="12"/>
      <c r="P2569" s="12">
        <v>1</v>
      </c>
      <c r="Q2569" s="12">
        <v>178</v>
      </c>
      <c r="R2569" s="12">
        <v>201601</v>
      </c>
      <c r="S2569" s="12">
        <v>161</v>
      </c>
      <c r="T2569" s="13">
        <v>43057</v>
      </c>
      <c r="U2569" s="12" t="s">
        <v>6522</v>
      </c>
    </row>
    <row r="2570" spans="1:21">
      <c r="A2570" s="12">
        <v>68560</v>
      </c>
      <c r="B2570" s="12">
        <v>2</v>
      </c>
      <c r="C2570" s="12"/>
      <c r="D2570" s="12">
        <v>68.5</v>
      </c>
      <c r="E2570" s="12">
        <v>3</v>
      </c>
      <c r="F2570" s="12">
        <v>4</v>
      </c>
      <c r="G2570" s="12">
        <v>1</v>
      </c>
      <c r="H2570" s="12">
        <v>6</v>
      </c>
      <c r="I2570" s="12"/>
      <c r="J2570" s="12"/>
      <c r="K2570" s="12"/>
      <c r="L2570" s="12"/>
      <c r="M2570" s="12"/>
      <c r="N2570" s="12"/>
      <c r="O2570" s="12"/>
      <c r="P2570" s="12">
        <v>1</v>
      </c>
      <c r="Q2570" s="12">
        <v>178</v>
      </c>
      <c r="R2570" s="12">
        <v>201601</v>
      </c>
      <c r="S2570" s="12">
        <v>161</v>
      </c>
      <c r="T2570" s="13">
        <v>43057</v>
      </c>
      <c r="U2570" s="12" t="s">
        <v>6523</v>
      </c>
    </row>
    <row r="2571" spans="1:21">
      <c r="A2571" s="12">
        <v>68560</v>
      </c>
      <c r="B2571" s="12">
        <v>2</v>
      </c>
      <c r="C2571" s="12"/>
      <c r="D2571" s="12">
        <v>77</v>
      </c>
      <c r="E2571" s="12">
        <v>3</v>
      </c>
      <c r="F2571" s="12">
        <v>4</v>
      </c>
      <c r="G2571" s="12">
        <v>1</v>
      </c>
      <c r="H2571" s="12">
        <v>5</v>
      </c>
      <c r="I2571" s="12"/>
      <c r="J2571" s="12"/>
      <c r="K2571" s="12"/>
      <c r="L2571" s="12"/>
      <c r="M2571" s="12"/>
      <c r="N2571" s="12"/>
      <c r="O2571" s="12"/>
      <c r="P2571" s="12">
        <v>1</v>
      </c>
      <c r="Q2571" s="12">
        <v>178</v>
      </c>
      <c r="R2571" s="12">
        <v>201601</v>
      </c>
      <c r="S2571" s="12">
        <v>161</v>
      </c>
      <c r="T2571" s="13">
        <v>43057</v>
      </c>
      <c r="U2571" s="12" t="s">
        <v>6524</v>
      </c>
    </row>
    <row r="2572" spans="1:21">
      <c r="A2572" s="12">
        <v>68560</v>
      </c>
      <c r="B2572" s="12">
        <v>2</v>
      </c>
      <c r="C2572" s="12"/>
      <c r="D2572" s="12">
        <v>66</v>
      </c>
      <c r="E2572" s="12">
        <v>3</v>
      </c>
      <c r="F2572" s="12">
        <v>0</v>
      </c>
      <c r="G2572" s="12">
        <v>0</v>
      </c>
      <c r="H2572" s="12">
        <v>1</v>
      </c>
      <c r="I2572" s="12"/>
      <c r="J2572" s="12"/>
      <c r="K2572" s="12"/>
      <c r="L2572" s="12"/>
      <c r="M2572" s="12"/>
      <c r="N2572" s="12"/>
      <c r="O2572" s="12"/>
      <c r="P2572" s="12">
        <v>1</v>
      </c>
      <c r="Q2572" s="12">
        <v>178</v>
      </c>
      <c r="R2572" s="12">
        <v>201601</v>
      </c>
      <c r="S2572" s="12">
        <v>161</v>
      </c>
      <c r="T2572" s="13">
        <v>43057</v>
      </c>
      <c r="U2572" s="12" t="s">
        <v>6525</v>
      </c>
    </row>
    <row r="2573" spans="1:21">
      <c r="A2573" s="12">
        <v>68560</v>
      </c>
      <c r="B2573" s="12">
        <v>2</v>
      </c>
      <c r="C2573" s="12"/>
      <c r="D2573" s="12">
        <v>73.5</v>
      </c>
      <c r="E2573" s="12">
        <v>3</v>
      </c>
      <c r="F2573" s="12">
        <v>0</v>
      </c>
      <c r="G2573" s="12">
        <v>0</v>
      </c>
      <c r="H2573" s="12">
        <v>1</v>
      </c>
      <c r="I2573" s="12"/>
      <c r="J2573" s="12"/>
      <c r="K2573" s="12"/>
      <c r="L2573" s="12"/>
      <c r="M2573" s="12"/>
      <c r="N2573" s="12"/>
      <c r="O2573" s="12"/>
      <c r="P2573" s="12">
        <v>1</v>
      </c>
      <c r="Q2573" s="12">
        <v>178</v>
      </c>
      <c r="R2573" s="12">
        <v>201601</v>
      </c>
      <c r="S2573" s="12">
        <v>161</v>
      </c>
      <c r="T2573" s="13">
        <v>43057</v>
      </c>
      <c r="U2573" s="12" t="s">
        <v>6526</v>
      </c>
    </row>
    <row r="2574" spans="1:21">
      <c r="A2574" s="12">
        <v>68560</v>
      </c>
      <c r="B2574" s="12">
        <v>2</v>
      </c>
      <c r="C2574" s="12"/>
      <c r="D2574" s="12">
        <v>35</v>
      </c>
      <c r="E2574" s="12">
        <v>2</v>
      </c>
      <c r="F2574" s="12">
        <v>0</v>
      </c>
      <c r="G2574" s="12">
        <v>0</v>
      </c>
      <c r="H2574" s="12">
        <v>0</v>
      </c>
      <c r="I2574" s="12"/>
      <c r="J2574" s="12"/>
      <c r="K2574" s="12"/>
      <c r="L2574" s="12"/>
      <c r="M2574" s="12"/>
      <c r="N2574" s="12"/>
      <c r="O2574" s="12"/>
      <c r="P2574" s="12">
        <v>1</v>
      </c>
      <c r="Q2574" s="12">
        <v>178</v>
      </c>
      <c r="R2574" s="12">
        <v>201601</v>
      </c>
      <c r="S2574" s="12">
        <v>161</v>
      </c>
      <c r="T2574" s="13">
        <v>43057</v>
      </c>
      <c r="U2574" s="12" t="s">
        <v>6527</v>
      </c>
    </row>
    <row r="2575" spans="1:21">
      <c r="A2575" s="12">
        <v>68560</v>
      </c>
      <c r="B2575" s="12">
        <v>1</v>
      </c>
      <c r="C2575" s="12"/>
      <c r="D2575" s="12">
        <v>113.5</v>
      </c>
      <c r="E2575" s="12">
        <v>4</v>
      </c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>
        <v>1</v>
      </c>
      <c r="Q2575" s="12">
        <v>178</v>
      </c>
      <c r="R2575" s="12">
        <v>201601</v>
      </c>
      <c r="S2575" s="12">
        <v>162</v>
      </c>
      <c r="T2575" s="13">
        <v>43042</v>
      </c>
      <c r="U2575" s="12" t="s">
        <v>6528</v>
      </c>
    </row>
    <row r="2576" spans="1:21">
      <c r="A2576" s="12">
        <v>68560</v>
      </c>
      <c r="B2576" s="12">
        <v>1</v>
      </c>
      <c r="C2576" s="12"/>
      <c r="D2576" s="12">
        <v>139.5</v>
      </c>
      <c r="E2576" s="12">
        <v>4</v>
      </c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>
        <v>1</v>
      </c>
      <c r="Q2576" s="12">
        <v>178</v>
      </c>
      <c r="R2576" s="12">
        <v>201601</v>
      </c>
      <c r="S2576" s="12">
        <v>162</v>
      </c>
      <c r="T2576" s="13">
        <v>43042</v>
      </c>
      <c r="U2576" s="12" t="s">
        <v>6529</v>
      </c>
    </row>
    <row r="2577" spans="1:21">
      <c r="A2577" s="12">
        <v>68560</v>
      </c>
      <c r="B2577" s="12">
        <v>1</v>
      </c>
      <c r="C2577" s="12"/>
      <c r="D2577" s="12">
        <v>116</v>
      </c>
      <c r="E2577" s="12">
        <v>5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>
        <v>1</v>
      </c>
      <c r="Q2577" s="12">
        <v>178</v>
      </c>
      <c r="R2577" s="12">
        <v>201601</v>
      </c>
      <c r="S2577" s="12">
        <v>162</v>
      </c>
      <c r="T2577" s="13">
        <v>43042</v>
      </c>
      <c r="U2577" s="12" t="s">
        <v>6530</v>
      </c>
    </row>
    <row r="2578" spans="1:21">
      <c r="A2578" s="12">
        <v>68560</v>
      </c>
      <c r="B2578" s="12">
        <v>1</v>
      </c>
      <c r="C2578" s="12"/>
      <c r="D2578" s="12">
        <v>120.5</v>
      </c>
      <c r="E2578" s="12">
        <v>5</v>
      </c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>
        <v>1</v>
      </c>
      <c r="Q2578" s="12">
        <v>178</v>
      </c>
      <c r="R2578" s="12">
        <v>201601</v>
      </c>
      <c r="S2578" s="12">
        <v>162</v>
      </c>
      <c r="T2578" s="13">
        <v>43042</v>
      </c>
      <c r="U2578" s="12" t="s">
        <v>6531</v>
      </c>
    </row>
    <row r="2579" spans="1:21">
      <c r="A2579" s="12">
        <v>68560</v>
      </c>
      <c r="B2579" s="12">
        <v>1</v>
      </c>
      <c r="C2579" s="12"/>
      <c r="D2579" s="12">
        <v>117</v>
      </c>
      <c r="E2579" s="12">
        <v>5</v>
      </c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>
        <v>1</v>
      </c>
      <c r="Q2579" s="12">
        <v>178</v>
      </c>
      <c r="R2579" s="12">
        <v>201601</v>
      </c>
      <c r="S2579" s="12">
        <v>162</v>
      </c>
      <c r="T2579" s="13">
        <v>43042</v>
      </c>
      <c r="U2579" s="12" t="s">
        <v>6532</v>
      </c>
    </row>
    <row r="2580" spans="1:21">
      <c r="A2580" s="12">
        <v>68560</v>
      </c>
      <c r="B2580" s="12">
        <v>1</v>
      </c>
      <c r="C2580" s="12"/>
      <c r="D2580" s="12">
        <v>119.5</v>
      </c>
      <c r="E2580" s="12">
        <v>4</v>
      </c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>
        <v>1</v>
      </c>
      <c r="Q2580" s="12">
        <v>178</v>
      </c>
      <c r="R2580" s="12">
        <v>201601</v>
      </c>
      <c r="S2580" s="12">
        <v>162</v>
      </c>
      <c r="T2580" s="13">
        <v>43042</v>
      </c>
      <c r="U2580" s="12" t="s">
        <v>6533</v>
      </c>
    </row>
    <row r="2581" spans="1:21">
      <c r="A2581" s="12">
        <v>68560</v>
      </c>
      <c r="B2581" s="12">
        <v>1</v>
      </c>
      <c r="C2581" s="12"/>
      <c r="D2581" s="12">
        <v>125.5</v>
      </c>
      <c r="E2581" s="12">
        <v>4</v>
      </c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>
        <v>1</v>
      </c>
      <c r="Q2581" s="12">
        <v>178</v>
      </c>
      <c r="R2581" s="12">
        <v>201601</v>
      </c>
      <c r="S2581" s="12">
        <v>162</v>
      </c>
      <c r="T2581" s="13">
        <v>43042</v>
      </c>
      <c r="U2581" s="12" t="s">
        <v>6534</v>
      </c>
    </row>
    <row r="2582" spans="1:21">
      <c r="A2582" s="12">
        <v>68560</v>
      </c>
      <c r="B2582" s="12">
        <v>1</v>
      </c>
      <c r="C2582" s="12"/>
      <c r="D2582" s="12">
        <v>126</v>
      </c>
      <c r="E2582" s="12">
        <v>4</v>
      </c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>
        <v>1</v>
      </c>
      <c r="Q2582" s="12">
        <v>178</v>
      </c>
      <c r="R2582" s="12">
        <v>201601</v>
      </c>
      <c r="S2582" s="12">
        <v>162</v>
      </c>
      <c r="T2582" s="13">
        <v>43042</v>
      </c>
      <c r="U2582" s="12" t="s">
        <v>6535</v>
      </c>
    </row>
    <row r="2583" spans="1:21">
      <c r="A2583" s="12">
        <v>68560</v>
      </c>
      <c r="B2583" s="12">
        <v>1</v>
      </c>
      <c r="C2583" s="12"/>
      <c r="D2583" s="12">
        <v>121</v>
      </c>
      <c r="E2583" s="12">
        <v>4</v>
      </c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>
        <v>1</v>
      </c>
      <c r="Q2583" s="12">
        <v>178</v>
      </c>
      <c r="R2583" s="12">
        <v>201601</v>
      </c>
      <c r="S2583" s="12">
        <v>162</v>
      </c>
      <c r="T2583" s="13">
        <v>43042</v>
      </c>
      <c r="U2583" s="12" t="s">
        <v>6536</v>
      </c>
    </row>
    <row r="2584" spans="1:21">
      <c r="A2584" s="12">
        <v>68550</v>
      </c>
      <c r="B2584" s="12">
        <v>2</v>
      </c>
      <c r="C2584" s="12"/>
      <c r="D2584" s="12">
        <v>122</v>
      </c>
      <c r="E2584" s="12">
        <v>3</v>
      </c>
      <c r="F2584" s="12">
        <v>4</v>
      </c>
      <c r="G2584" s="12">
        <v>1</v>
      </c>
      <c r="H2584" s="12">
        <v>6</v>
      </c>
      <c r="I2584" s="12"/>
      <c r="J2584" s="12"/>
      <c r="K2584" s="12"/>
      <c r="L2584" s="12"/>
      <c r="M2584" s="12"/>
      <c r="N2584" s="12"/>
      <c r="O2584" s="12"/>
      <c r="P2584" s="12">
        <v>1</v>
      </c>
      <c r="Q2584" s="12">
        <v>178</v>
      </c>
      <c r="R2584" s="12">
        <v>201601</v>
      </c>
      <c r="S2584" s="12">
        <v>150</v>
      </c>
      <c r="T2584" s="12" t="s">
        <v>44</v>
      </c>
      <c r="U2584" s="12" t="s">
        <v>6537</v>
      </c>
    </row>
    <row r="2585" spans="1:21">
      <c r="A2585" s="12">
        <v>68550</v>
      </c>
      <c r="B2585" s="12">
        <v>2</v>
      </c>
      <c r="C2585" s="12"/>
      <c r="D2585" s="12">
        <v>122</v>
      </c>
      <c r="E2585" s="12">
        <v>3</v>
      </c>
      <c r="F2585" s="12">
        <v>4</v>
      </c>
      <c r="G2585" s="12">
        <v>1</v>
      </c>
      <c r="H2585" s="12">
        <v>6</v>
      </c>
      <c r="I2585" s="12"/>
      <c r="J2585" s="12"/>
      <c r="K2585" s="12"/>
      <c r="L2585" s="12"/>
      <c r="M2585" s="12"/>
      <c r="N2585" s="12"/>
      <c r="O2585" s="12"/>
      <c r="P2585" s="12">
        <v>1</v>
      </c>
      <c r="Q2585" s="12">
        <v>178</v>
      </c>
      <c r="R2585" s="12">
        <v>201601</v>
      </c>
      <c r="S2585" s="12">
        <v>150</v>
      </c>
      <c r="T2585" s="12" t="s">
        <v>44</v>
      </c>
      <c r="U2585" s="12" t="s">
        <v>6538</v>
      </c>
    </row>
    <row r="2586" spans="1:21">
      <c r="A2586" s="12">
        <v>68570</v>
      </c>
      <c r="B2586" s="12">
        <v>1</v>
      </c>
      <c r="C2586" s="12"/>
      <c r="D2586" s="12">
        <v>77</v>
      </c>
      <c r="E2586" s="12">
        <v>0</v>
      </c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>
        <v>4.5714300000000003</v>
      </c>
      <c r="Q2586" s="12">
        <v>178</v>
      </c>
      <c r="R2586" s="12">
        <v>201601</v>
      </c>
      <c r="S2586" s="12">
        <v>156</v>
      </c>
      <c r="T2586" s="12" t="s">
        <v>113</v>
      </c>
      <c r="U2586" s="12" t="s">
        <v>6539</v>
      </c>
    </row>
    <row r="2587" spans="1:21">
      <c r="A2587" s="12">
        <v>68570</v>
      </c>
      <c r="B2587" s="12">
        <v>1</v>
      </c>
      <c r="C2587" s="12"/>
      <c r="D2587" s="12">
        <v>91</v>
      </c>
      <c r="E2587" s="12">
        <v>0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>
        <v>4.5714300000000003</v>
      </c>
      <c r="Q2587" s="12">
        <v>178</v>
      </c>
      <c r="R2587" s="12">
        <v>201601</v>
      </c>
      <c r="S2587" s="12">
        <v>156</v>
      </c>
      <c r="T2587" s="12" t="s">
        <v>113</v>
      </c>
      <c r="U2587" s="12" t="s">
        <v>6540</v>
      </c>
    </row>
    <row r="2588" spans="1:21">
      <c r="A2588" s="12">
        <v>68570</v>
      </c>
      <c r="B2588" s="12">
        <v>1</v>
      </c>
      <c r="C2588" s="12"/>
      <c r="D2588" s="12">
        <v>33</v>
      </c>
      <c r="E2588" s="12">
        <v>1</v>
      </c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>
        <v>4.5714300000000003</v>
      </c>
      <c r="Q2588" s="12">
        <v>178</v>
      </c>
      <c r="R2588" s="12">
        <v>201601</v>
      </c>
      <c r="S2588" s="12">
        <v>156</v>
      </c>
      <c r="T2588" s="12" t="s">
        <v>113</v>
      </c>
      <c r="U2588" s="12" t="s">
        <v>6541</v>
      </c>
    </row>
    <row r="2589" spans="1:21">
      <c r="A2589" s="12">
        <v>68570</v>
      </c>
      <c r="B2589" s="12">
        <v>1</v>
      </c>
      <c r="C2589" s="12"/>
      <c r="D2589" s="12">
        <v>119</v>
      </c>
      <c r="E2589" s="12">
        <v>1</v>
      </c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>
        <v>4.5714300000000003</v>
      </c>
      <c r="Q2589" s="12">
        <v>178</v>
      </c>
      <c r="R2589" s="12">
        <v>201601</v>
      </c>
      <c r="S2589" s="12">
        <v>156</v>
      </c>
      <c r="T2589" s="12" t="s">
        <v>113</v>
      </c>
      <c r="U2589" s="12" t="s">
        <v>6542</v>
      </c>
    </row>
    <row r="2590" spans="1:21">
      <c r="A2590" s="12">
        <v>68570</v>
      </c>
      <c r="B2590" s="12">
        <v>1</v>
      </c>
      <c r="C2590" s="12"/>
      <c r="D2590" s="12">
        <v>105</v>
      </c>
      <c r="E2590" s="12">
        <v>1</v>
      </c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>
        <v>4.5714300000000003</v>
      </c>
      <c r="Q2590" s="12">
        <v>178</v>
      </c>
      <c r="R2590" s="12">
        <v>201601</v>
      </c>
      <c r="S2590" s="12">
        <v>156</v>
      </c>
      <c r="T2590" s="12" t="s">
        <v>113</v>
      </c>
      <c r="U2590" s="12" t="s">
        <v>6543</v>
      </c>
    </row>
    <row r="2591" spans="1:21">
      <c r="A2591" s="12">
        <v>68570</v>
      </c>
      <c r="B2591" s="12">
        <v>1</v>
      </c>
      <c r="C2591" s="12"/>
      <c r="D2591" s="12">
        <v>77</v>
      </c>
      <c r="E2591" s="12">
        <v>1</v>
      </c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>
        <v>4.5714300000000003</v>
      </c>
      <c r="Q2591" s="12">
        <v>178</v>
      </c>
      <c r="R2591" s="12">
        <v>201601</v>
      </c>
      <c r="S2591" s="12">
        <v>156</v>
      </c>
      <c r="T2591" s="12" t="s">
        <v>113</v>
      </c>
      <c r="U2591" s="12" t="s">
        <v>6544</v>
      </c>
    </row>
    <row r="2592" spans="1:21">
      <c r="A2592" s="12">
        <v>68570</v>
      </c>
      <c r="B2592" s="12">
        <v>1</v>
      </c>
      <c r="C2592" s="12"/>
      <c r="D2592" s="12">
        <v>108</v>
      </c>
      <c r="E2592" s="12">
        <v>1</v>
      </c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>
        <v>4.5714300000000003</v>
      </c>
      <c r="Q2592" s="12">
        <v>178</v>
      </c>
      <c r="R2592" s="12">
        <v>201601</v>
      </c>
      <c r="S2592" s="12">
        <v>156</v>
      </c>
      <c r="T2592" s="12" t="s">
        <v>113</v>
      </c>
      <c r="U2592" s="12" t="s">
        <v>6545</v>
      </c>
    </row>
    <row r="2593" spans="1:21">
      <c r="A2593" s="12">
        <v>68570</v>
      </c>
      <c r="B2593" s="12">
        <v>1</v>
      </c>
      <c r="C2593" s="12"/>
      <c r="D2593" s="12">
        <v>100</v>
      </c>
      <c r="E2593" s="12">
        <v>1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>
        <v>4.5714300000000003</v>
      </c>
      <c r="Q2593" s="12">
        <v>178</v>
      </c>
      <c r="R2593" s="12">
        <v>201601</v>
      </c>
      <c r="S2593" s="12">
        <v>156</v>
      </c>
      <c r="T2593" s="12" t="s">
        <v>113</v>
      </c>
      <c r="U2593" s="12" t="s">
        <v>6546</v>
      </c>
    </row>
    <row r="2594" spans="1:21">
      <c r="A2594" s="12">
        <v>68570</v>
      </c>
      <c r="B2594" s="12">
        <v>1</v>
      </c>
      <c r="C2594" s="12"/>
      <c r="D2594" s="12">
        <v>95</v>
      </c>
      <c r="E2594" s="12">
        <v>1</v>
      </c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>
        <v>4.5714300000000003</v>
      </c>
      <c r="Q2594" s="12">
        <v>178</v>
      </c>
      <c r="R2594" s="12">
        <v>201601</v>
      </c>
      <c r="S2594" s="12">
        <v>156</v>
      </c>
      <c r="T2594" s="12" t="s">
        <v>113</v>
      </c>
      <c r="U2594" s="12" t="s">
        <v>6547</v>
      </c>
    </row>
    <row r="2595" spans="1:21">
      <c r="A2595" s="12">
        <v>68570</v>
      </c>
      <c r="B2595" s="12">
        <v>1</v>
      </c>
      <c r="C2595" s="12"/>
      <c r="D2595" s="12">
        <v>67</v>
      </c>
      <c r="E2595" s="12">
        <v>2</v>
      </c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>
        <v>4.5714300000000003</v>
      </c>
      <c r="Q2595" s="12">
        <v>178</v>
      </c>
      <c r="R2595" s="12">
        <v>201601</v>
      </c>
      <c r="S2595" s="12">
        <v>156</v>
      </c>
      <c r="T2595" s="12" t="s">
        <v>113</v>
      </c>
      <c r="U2595" s="12" t="s">
        <v>6548</v>
      </c>
    </row>
    <row r="2596" spans="1:21">
      <c r="A2596" s="12">
        <v>68570</v>
      </c>
      <c r="B2596" s="12">
        <v>1</v>
      </c>
      <c r="C2596" s="12"/>
      <c r="D2596" s="12">
        <v>80</v>
      </c>
      <c r="E2596" s="12">
        <v>2</v>
      </c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>
        <v>4.5714300000000003</v>
      </c>
      <c r="Q2596" s="12">
        <v>178</v>
      </c>
      <c r="R2596" s="12">
        <v>201601</v>
      </c>
      <c r="S2596" s="12">
        <v>156</v>
      </c>
      <c r="T2596" s="12" t="s">
        <v>113</v>
      </c>
      <c r="U2596" s="12" t="s">
        <v>6549</v>
      </c>
    </row>
    <row r="2597" spans="1:21">
      <c r="A2597" s="12">
        <v>68570</v>
      </c>
      <c r="B2597" s="12">
        <v>1</v>
      </c>
      <c r="C2597" s="12"/>
      <c r="D2597" s="12">
        <v>78</v>
      </c>
      <c r="E2597" s="12">
        <v>2</v>
      </c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>
        <v>4.5714300000000003</v>
      </c>
      <c r="Q2597" s="12">
        <v>178</v>
      </c>
      <c r="R2597" s="12">
        <v>201601</v>
      </c>
      <c r="S2597" s="12">
        <v>156</v>
      </c>
      <c r="T2597" s="12" t="s">
        <v>113</v>
      </c>
      <c r="U2597" s="12" t="s">
        <v>6550</v>
      </c>
    </row>
    <row r="2598" spans="1:21">
      <c r="A2598" s="12">
        <v>68570</v>
      </c>
      <c r="B2598" s="12">
        <v>1</v>
      </c>
      <c r="C2598" s="12"/>
      <c r="D2598" s="12">
        <v>88</v>
      </c>
      <c r="E2598" s="12">
        <v>2</v>
      </c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>
        <v>4.5714300000000003</v>
      </c>
      <c r="Q2598" s="12">
        <v>178</v>
      </c>
      <c r="R2598" s="12">
        <v>201601</v>
      </c>
      <c r="S2598" s="12">
        <v>156</v>
      </c>
      <c r="T2598" s="12" t="s">
        <v>113</v>
      </c>
      <c r="U2598" s="12" t="s">
        <v>6551</v>
      </c>
    </row>
    <row r="2599" spans="1:21">
      <c r="A2599" s="12">
        <v>68570</v>
      </c>
      <c r="B2599" s="12">
        <v>1</v>
      </c>
      <c r="C2599" s="12"/>
      <c r="D2599" s="12">
        <v>102</v>
      </c>
      <c r="E2599" s="12">
        <v>2</v>
      </c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>
        <v>4.5714300000000003</v>
      </c>
      <c r="Q2599" s="12">
        <v>178</v>
      </c>
      <c r="R2599" s="12">
        <v>201601</v>
      </c>
      <c r="S2599" s="12">
        <v>156</v>
      </c>
      <c r="T2599" s="12" t="s">
        <v>113</v>
      </c>
      <c r="U2599" s="12" t="s">
        <v>6552</v>
      </c>
    </row>
    <row r="2600" spans="1:21">
      <c r="A2600" s="12">
        <v>68570</v>
      </c>
      <c r="B2600" s="12">
        <v>1</v>
      </c>
      <c r="C2600" s="12"/>
      <c r="D2600" s="12">
        <v>85.5</v>
      </c>
      <c r="E2600" s="12">
        <v>2</v>
      </c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>
        <v>4.5714300000000003</v>
      </c>
      <c r="Q2600" s="12">
        <v>178</v>
      </c>
      <c r="R2600" s="12">
        <v>201601</v>
      </c>
      <c r="S2600" s="12">
        <v>156</v>
      </c>
      <c r="T2600" s="12" t="s">
        <v>113</v>
      </c>
      <c r="U2600" s="12" t="s">
        <v>6553</v>
      </c>
    </row>
    <row r="2601" spans="1:21">
      <c r="A2601" s="12">
        <v>68570</v>
      </c>
      <c r="B2601" s="12">
        <v>1</v>
      </c>
      <c r="C2601" s="12"/>
      <c r="D2601" s="12">
        <v>105.5</v>
      </c>
      <c r="E2601" s="12">
        <v>2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>
        <v>4.5714300000000003</v>
      </c>
      <c r="Q2601" s="12">
        <v>178</v>
      </c>
      <c r="R2601" s="12">
        <v>201601</v>
      </c>
      <c r="S2601" s="12">
        <v>156</v>
      </c>
      <c r="T2601" s="12" t="s">
        <v>113</v>
      </c>
      <c r="U2601" s="12" t="s">
        <v>6554</v>
      </c>
    </row>
    <row r="2602" spans="1:21">
      <c r="A2602" s="12">
        <v>68570</v>
      </c>
      <c r="B2602" s="12">
        <v>1</v>
      </c>
      <c r="C2602" s="12"/>
      <c r="D2602" s="12">
        <v>101</v>
      </c>
      <c r="E2602" s="12">
        <v>2</v>
      </c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>
        <v>4.5714300000000003</v>
      </c>
      <c r="Q2602" s="12">
        <v>178</v>
      </c>
      <c r="R2602" s="12">
        <v>201601</v>
      </c>
      <c r="S2602" s="12">
        <v>156</v>
      </c>
      <c r="T2602" s="12" t="s">
        <v>113</v>
      </c>
      <c r="U2602" s="12" t="s">
        <v>6555</v>
      </c>
    </row>
    <row r="2603" spans="1:21">
      <c r="A2603" s="12">
        <v>68570</v>
      </c>
      <c r="B2603" s="12">
        <v>1</v>
      </c>
      <c r="C2603" s="12"/>
      <c r="D2603" s="12">
        <v>86</v>
      </c>
      <c r="E2603" s="12">
        <v>2</v>
      </c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>
        <v>4.5714300000000003</v>
      </c>
      <c r="Q2603" s="12">
        <v>178</v>
      </c>
      <c r="R2603" s="12">
        <v>201601</v>
      </c>
      <c r="S2603" s="12">
        <v>156</v>
      </c>
      <c r="T2603" s="12" t="s">
        <v>113</v>
      </c>
      <c r="U2603" s="12" t="s">
        <v>6556</v>
      </c>
    </row>
    <row r="2604" spans="1:21">
      <c r="A2604" s="12">
        <v>68570</v>
      </c>
      <c r="B2604" s="12">
        <v>1</v>
      </c>
      <c r="C2604" s="12"/>
      <c r="D2604" s="12">
        <v>86</v>
      </c>
      <c r="E2604" s="12">
        <v>2</v>
      </c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>
        <v>4.5714300000000003</v>
      </c>
      <c r="Q2604" s="12">
        <v>178</v>
      </c>
      <c r="R2604" s="12">
        <v>201601</v>
      </c>
      <c r="S2604" s="12">
        <v>156</v>
      </c>
      <c r="T2604" s="12" t="s">
        <v>113</v>
      </c>
      <c r="U2604" s="12" t="s">
        <v>6557</v>
      </c>
    </row>
    <row r="2605" spans="1:21">
      <c r="A2605" s="12">
        <v>68570</v>
      </c>
      <c r="B2605" s="12">
        <v>1</v>
      </c>
      <c r="C2605" s="12"/>
      <c r="D2605" s="12">
        <v>89.5</v>
      </c>
      <c r="E2605" s="12">
        <v>2</v>
      </c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>
        <v>4.5714300000000003</v>
      </c>
      <c r="Q2605" s="12">
        <v>178</v>
      </c>
      <c r="R2605" s="12">
        <v>201601</v>
      </c>
      <c r="S2605" s="12">
        <v>156</v>
      </c>
      <c r="T2605" s="12" t="s">
        <v>113</v>
      </c>
      <c r="U2605" s="12" t="s">
        <v>6558</v>
      </c>
    </row>
    <row r="2606" spans="1:21">
      <c r="A2606" s="12">
        <v>68570</v>
      </c>
      <c r="B2606" s="12">
        <v>1</v>
      </c>
      <c r="C2606" s="12"/>
      <c r="D2606" s="12">
        <v>59.5</v>
      </c>
      <c r="E2606" s="12">
        <v>2</v>
      </c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>
        <v>4.5714300000000003</v>
      </c>
      <c r="Q2606" s="12">
        <v>178</v>
      </c>
      <c r="R2606" s="12">
        <v>201601</v>
      </c>
      <c r="S2606" s="12">
        <v>156</v>
      </c>
      <c r="T2606" s="12" t="s">
        <v>113</v>
      </c>
      <c r="U2606" s="12" t="s">
        <v>6559</v>
      </c>
    </row>
    <row r="2607" spans="1:21">
      <c r="A2607" s="12">
        <v>68570</v>
      </c>
      <c r="B2607" s="12">
        <v>1</v>
      </c>
      <c r="C2607" s="12"/>
      <c r="D2607" s="12">
        <v>97.5</v>
      </c>
      <c r="E2607" s="12">
        <v>2</v>
      </c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>
        <v>4.5714300000000003</v>
      </c>
      <c r="Q2607" s="12">
        <v>178</v>
      </c>
      <c r="R2607" s="12">
        <v>201601</v>
      </c>
      <c r="S2607" s="12">
        <v>156</v>
      </c>
      <c r="T2607" s="12" t="s">
        <v>113</v>
      </c>
      <c r="U2607" s="12" t="s">
        <v>6560</v>
      </c>
    </row>
    <row r="2608" spans="1:21">
      <c r="A2608" s="12">
        <v>68570</v>
      </c>
      <c r="B2608" s="12">
        <v>1</v>
      </c>
      <c r="C2608" s="12"/>
      <c r="D2608" s="12">
        <v>99.5</v>
      </c>
      <c r="E2608" s="12">
        <v>2</v>
      </c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>
        <v>4.5714300000000003</v>
      </c>
      <c r="Q2608" s="12">
        <v>178</v>
      </c>
      <c r="R2608" s="12">
        <v>201601</v>
      </c>
      <c r="S2608" s="12">
        <v>156</v>
      </c>
      <c r="T2608" s="12" t="s">
        <v>113</v>
      </c>
      <c r="U2608" s="12" t="s">
        <v>6561</v>
      </c>
    </row>
    <row r="2609" spans="1:21">
      <c r="A2609" s="12">
        <v>68570</v>
      </c>
      <c r="B2609" s="12">
        <v>1</v>
      </c>
      <c r="C2609" s="12"/>
      <c r="D2609" s="12">
        <v>104</v>
      </c>
      <c r="E2609" s="12">
        <v>2</v>
      </c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>
        <v>4.5714300000000003</v>
      </c>
      <c r="Q2609" s="12">
        <v>178</v>
      </c>
      <c r="R2609" s="12">
        <v>201601</v>
      </c>
      <c r="S2609" s="12">
        <v>156</v>
      </c>
      <c r="T2609" s="12" t="s">
        <v>113</v>
      </c>
      <c r="U2609" s="12" t="s">
        <v>6562</v>
      </c>
    </row>
    <row r="2610" spans="1:21">
      <c r="A2610" s="12">
        <v>68570</v>
      </c>
      <c r="B2610" s="12">
        <v>1</v>
      </c>
      <c r="C2610" s="12"/>
      <c r="D2610" s="12">
        <v>116</v>
      </c>
      <c r="E2610" s="12">
        <v>2</v>
      </c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>
        <v>4.5714300000000003</v>
      </c>
      <c r="Q2610" s="12">
        <v>178</v>
      </c>
      <c r="R2610" s="12">
        <v>201601</v>
      </c>
      <c r="S2610" s="12">
        <v>156</v>
      </c>
      <c r="T2610" s="12" t="s">
        <v>113</v>
      </c>
      <c r="U2610" s="12" t="s">
        <v>6563</v>
      </c>
    </row>
    <row r="2611" spans="1:21">
      <c r="A2611" s="12">
        <v>68570</v>
      </c>
      <c r="B2611" s="12">
        <v>1</v>
      </c>
      <c r="C2611" s="12"/>
      <c r="D2611" s="12">
        <v>109</v>
      </c>
      <c r="E2611" s="12">
        <v>2</v>
      </c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>
        <v>4.5714300000000003</v>
      </c>
      <c r="Q2611" s="12">
        <v>178</v>
      </c>
      <c r="R2611" s="12">
        <v>201601</v>
      </c>
      <c r="S2611" s="12">
        <v>156</v>
      </c>
      <c r="T2611" s="12" t="s">
        <v>113</v>
      </c>
      <c r="U2611" s="12" t="s">
        <v>6564</v>
      </c>
    </row>
    <row r="2612" spans="1:21">
      <c r="A2612" s="12">
        <v>68570</v>
      </c>
      <c r="B2612" s="12">
        <v>1</v>
      </c>
      <c r="C2612" s="12"/>
      <c r="D2612" s="12">
        <v>71</v>
      </c>
      <c r="E2612" s="12">
        <v>2</v>
      </c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>
        <v>4.5714300000000003</v>
      </c>
      <c r="Q2612" s="12">
        <v>178</v>
      </c>
      <c r="R2612" s="12">
        <v>201601</v>
      </c>
      <c r="S2612" s="12">
        <v>156</v>
      </c>
      <c r="T2612" s="12" t="s">
        <v>113</v>
      </c>
      <c r="U2612" s="12" t="s">
        <v>6565</v>
      </c>
    </row>
    <row r="2613" spans="1:21">
      <c r="A2613" s="12">
        <v>68570</v>
      </c>
      <c r="B2613" s="12">
        <v>1</v>
      </c>
      <c r="C2613" s="12"/>
      <c r="D2613" s="12">
        <v>87.5</v>
      </c>
      <c r="E2613" s="12">
        <v>2</v>
      </c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>
        <v>4.5714300000000003</v>
      </c>
      <c r="Q2613" s="12">
        <v>178</v>
      </c>
      <c r="R2613" s="12">
        <v>201601</v>
      </c>
      <c r="S2613" s="12">
        <v>156</v>
      </c>
      <c r="T2613" s="12" t="s">
        <v>113</v>
      </c>
      <c r="U2613" s="12" t="s">
        <v>6566</v>
      </c>
    </row>
    <row r="2614" spans="1:21">
      <c r="A2614" s="12">
        <v>68570</v>
      </c>
      <c r="B2614" s="12">
        <v>1</v>
      </c>
      <c r="C2614" s="12"/>
      <c r="D2614" s="12">
        <v>110</v>
      </c>
      <c r="E2614" s="12">
        <v>2</v>
      </c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>
        <v>4.5714300000000003</v>
      </c>
      <c r="Q2614" s="12">
        <v>178</v>
      </c>
      <c r="R2614" s="12">
        <v>201601</v>
      </c>
      <c r="S2614" s="12">
        <v>156</v>
      </c>
      <c r="T2614" s="12" t="s">
        <v>113</v>
      </c>
      <c r="U2614" s="12" t="s">
        <v>6567</v>
      </c>
    </row>
    <row r="2615" spans="1:21">
      <c r="A2615" s="12">
        <v>68570</v>
      </c>
      <c r="B2615" s="12">
        <v>1</v>
      </c>
      <c r="C2615" s="12"/>
      <c r="D2615" s="12">
        <v>97</v>
      </c>
      <c r="E2615" s="12">
        <v>2</v>
      </c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>
        <v>4.5714300000000003</v>
      </c>
      <c r="Q2615" s="12">
        <v>178</v>
      </c>
      <c r="R2615" s="12">
        <v>201601</v>
      </c>
      <c r="S2615" s="12">
        <v>156</v>
      </c>
      <c r="T2615" s="12" t="s">
        <v>113</v>
      </c>
      <c r="U2615" s="12" t="s">
        <v>6568</v>
      </c>
    </row>
    <row r="2616" spans="1:21">
      <c r="A2616" s="12">
        <v>68570</v>
      </c>
      <c r="B2616" s="12">
        <v>1</v>
      </c>
      <c r="C2616" s="12"/>
      <c r="D2616" s="12">
        <v>111</v>
      </c>
      <c r="E2616" s="12">
        <v>2</v>
      </c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>
        <v>4.5714300000000003</v>
      </c>
      <c r="Q2616" s="12">
        <v>178</v>
      </c>
      <c r="R2616" s="12">
        <v>201601</v>
      </c>
      <c r="S2616" s="12">
        <v>156</v>
      </c>
      <c r="T2616" s="12" t="s">
        <v>113</v>
      </c>
      <c r="U2616" s="12" t="s">
        <v>6569</v>
      </c>
    </row>
    <row r="2617" spans="1:21">
      <c r="A2617" s="12">
        <v>68570</v>
      </c>
      <c r="B2617" s="12">
        <v>2</v>
      </c>
      <c r="C2617" s="12"/>
      <c r="D2617" s="12">
        <v>75.5</v>
      </c>
      <c r="E2617" s="12">
        <v>1</v>
      </c>
      <c r="F2617" s="12">
        <v>0</v>
      </c>
      <c r="G2617" s="12">
        <v>0</v>
      </c>
      <c r="H2617" s="12">
        <v>1</v>
      </c>
      <c r="I2617" s="12"/>
      <c r="J2617" s="12"/>
      <c r="K2617" s="12"/>
      <c r="L2617" s="12"/>
      <c r="M2617" s="12"/>
      <c r="N2617" s="12"/>
      <c r="O2617" s="12"/>
      <c r="P2617" s="12">
        <v>2.38144</v>
      </c>
      <c r="Q2617" s="12">
        <v>178</v>
      </c>
      <c r="R2617" s="12">
        <v>201601</v>
      </c>
      <c r="S2617" s="12">
        <v>156</v>
      </c>
      <c r="T2617" s="12" t="s">
        <v>113</v>
      </c>
      <c r="U2617" s="12" t="s">
        <v>6570</v>
      </c>
    </row>
    <row r="2618" spans="1:21">
      <c r="A2618" s="12">
        <v>68570</v>
      </c>
      <c r="B2618" s="12">
        <v>2</v>
      </c>
      <c r="C2618" s="12"/>
      <c r="D2618" s="12">
        <v>72</v>
      </c>
      <c r="E2618" s="12">
        <v>0</v>
      </c>
      <c r="F2618" s="12">
        <v>0</v>
      </c>
      <c r="G2618" s="12">
        <v>0</v>
      </c>
      <c r="H2618" s="12">
        <v>1</v>
      </c>
      <c r="I2618" s="12"/>
      <c r="J2618" s="12"/>
      <c r="K2618" s="12"/>
      <c r="L2618" s="12"/>
      <c r="M2618" s="12"/>
      <c r="N2618" s="12"/>
      <c r="O2618" s="12"/>
      <c r="P2618" s="12">
        <v>2.38144</v>
      </c>
      <c r="Q2618" s="12">
        <v>178</v>
      </c>
      <c r="R2618" s="12">
        <v>201601</v>
      </c>
      <c r="S2618" s="12">
        <v>156</v>
      </c>
      <c r="T2618" s="12" t="s">
        <v>113</v>
      </c>
      <c r="U2618" s="12" t="s">
        <v>6571</v>
      </c>
    </row>
    <row r="2619" spans="1:21">
      <c r="A2619" s="12">
        <v>68570</v>
      </c>
      <c r="B2619" s="12">
        <v>2</v>
      </c>
      <c r="C2619" s="12"/>
      <c r="D2619" s="12">
        <v>71</v>
      </c>
      <c r="E2619" s="12">
        <v>0</v>
      </c>
      <c r="F2619" s="12">
        <v>0</v>
      </c>
      <c r="G2619" s="12">
        <v>0</v>
      </c>
      <c r="H2619" s="12">
        <v>1</v>
      </c>
      <c r="I2619" s="12"/>
      <c r="J2619" s="12"/>
      <c r="K2619" s="12"/>
      <c r="L2619" s="12"/>
      <c r="M2619" s="12"/>
      <c r="N2619" s="12"/>
      <c r="O2619" s="12"/>
      <c r="P2619" s="12">
        <v>2.38144</v>
      </c>
      <c r="Q2619" s="12">
        <v>178</v>
      </c>
      <c r="R2619" s="12">
        <v>201601</v>
      </c>
      <c r="S2619" s="12">
        <v>156</v>
      </c>
      <c r="T2619" s="12" t="s">
        <v>113</v>
      </c>
      <c r="U2619" s="12" t="s">
        <v>6572</v>
      </c>
    </row>
    <row r="2620" spans="1:21">
      <c r="A2620" s="12">
        <v>68570</v>
      </c>
      <c r="B2620" s="12">
        <v>2</v>
      </c>
      <c r="C2620" s="12"/>
      <c r="D2620" s="12">
        <v>65</v>
      </c>
      <c r="E2620" s="12">
        <v>0</v>
      </c>
      <c r="F2620" s="12">
        <v>0</v>
      </c>
      <c r="G2620" s="12">
        <v>0</v>
      </c>
      <c r="H2620" s="12">
        <v>1</v>
      </c>
      <c r="I2620" s="12"/>
      <c r="J2620" s="12"/>
      <c r="K2620" s="12"/>
      <c r="L2620" s="12"/>
      <c r="M2620" s="12"/>
      <c r="N2620" s="12"/>
      <c r="O2620" s="12"/>
      <c r="P2620" s="12">
        <v>2.38144</v>
      </c>
      <c r="Q2620" s="12">
        <v>178</v>
      </c>
      <c r="R2620" s="12">
        <v>201601</v>
      </c>
      <c r="S2620" s="12">
        <v>156</v>
      </c>
      <c r="T2620" s="12" t="s">
        <v>113</v>
      </c>
      <c r="U2620" s="12" t="s">
        <v>6573</v>
      </c>
    </row>
    <row r="2621" spans="1:21">
      <c r="A2621" s="12">
        <v>68570</v>
      </c>
      <c r="B2621" s="12">
        <v>2</v>
      </c>
      <c r="C2621" s="12"/>
      <c r="D2621" s="12">
        <v>74</v>
      </c>
      <c r="E2621" s="12">
        <v>0</v>
      </c>
      <c r="F2621" s="12">
        <v>0</v>
      </c>
      <c r="G2621" s="12">
        <v>0</v>
      </c>
      <c r="H2621" s="12">
        <v>1</v>
      </c>
      <c r="I2621" s="12"/>
      <c r="J2621" s="12"/>
      <c r="K2621" s="12"/>
      <c r="L2621" s="12"/>
      <c r="M2621" s="12"/>
      <c r="N2621" s="12"/>
      <c r="O2621" s="12"/>
      <c r="P2621" s="12">
        <v>2.38144</v>
      </c>
      <c r="Q2621" s="12">
        <v>178</v>
      </c>
      <c r="R2621" s="12">
        <v>201601</v>
      </c>
      <c r="S2621" s="12">
        <v>156</v>
      </c>
      <c r="T2621" s="12" t="s">
        <v>113</v>
      </c>
      <c r="U2621" s="12" t="s">
        <v>6574</v>
      </c>
    </row>
    <row r="2622" spans="1:21">
      <c r="A2622" s="12">
        <v>68570</v>
      </c>
      <c r="B2622" s="12">
        <v>2</v>
      </c>
      <c r="C2622" s="12"/>
      <c r="D2622" s="12">
        <v>63.5</v>
      </c>
      <c r="E2622" s="12">
        <v>2</v>
      </c>
      <c r="F2622" s="12">
        <v>0</v>
      </c>
      <c r="G2622" s="12">
        <v>0</v>
      </c>
      <c r="H2622" s="12">
        <v>1</v>
      </c>
      <c r="I2622" s="12"/>
      <c r="J2622" s="12"/>
      <c r="K2622" s="12"/>
      <c r="L2622" s="12"/>
      <c r="M2622" s="12"/>
      <c r="N2622" s="12"/>
      <c r="O2622" s="12"/>
      <c r="P2622" s="12">
        <v>2.38144</v>
      </c>
      <c r="Q2622" s="12">
        <v>178</v>
      </c>
      <c r="R2622" s="12">
        <v>201601</v>
      </c>
      <c r="S2622" s="12">
        <v>156</v>
      </c>
      <c r="T2622" s="12" t="s">
        <v>113</v>
      </c>
      <c r="U2622" s="12" t="s">
        <v>6575</v>
      </c>
    </row>
    <row r="2623" spans="1:21">
      <c r="A2623" s="12">
        <v>68570</v>
      </c>
      <c r="B2623" s="12">
        <v>2</v>
      </c>
      <c r="C2623" s="12"/>
      <c r="D2623" s="12">
        <v>33.5</v>
      </c>
      <c r="E2623" s="12">
        <v>2</v>
      </c>
      <c r="F2623" s="12">
        <v>0</v>
      </c>
      <c r="G2623" s="12">
        <v>0</v>
      </c>
      <c r="H2623" s="12">
        <v>1</v>
      </c>
      <c r="I2623" s="12"/>
      <c r="J2623" s="12"/>
      <c r="K2623" s="12"/>
      <c r="L2623" s="12"/>
      <c r="M2623" s="12"/>
      <c r="N2623" s="12"/>
      <c r="O2623" s="12"/>
      <c r="P2623" s="12">
        <v>2.38144</v>
      </c>
      <c r="Q2623" s="12">
        <v>178</v>
      </c>
      <c r="R2623" s="12">
        <v>201601</v>
      </c>
      <c r="S2623" s="12">
        <v>156</v>
      </c>
      <c r="T2623" s="12" t="s">
        <v>113</v>
      </c>
      <c r="U2623" s="12" t="s">
        <v>6576</v>
      </c>
    </row>
    <row r="2624" spans="1:21">
      <c r="A2624" s="12">
        <v>68570</v>
      </c>
      <c r="B2624" s="12">
        <v>2</v>
      </c>
      <c r="C2624" s="12"/>
      <c r="D2624" s="12">
        <v>89</v>
      </c>
      <c r="E2624" s="12">
        <v>2</v>
      </c>
      <c r="F2624" s="12">
        <v>0</v>
      </c>
      <c r="G2624" s="12">
        <v>0</v>
      </c>
      <c r="H2624" s="12">
        <v>1</v>
      </c>
      <c r="I2624" s="12"/>
      <c r="J2624" s="12"/>
      <c r="K2624" s="12"/>
      <c r="L2624" s="12"/>
      <c r="M2624" s="12"/>
      <c r="N2624" s="12"/>
      <c r="O2624" s="12"/>
      <c r="P2624" s="12">
        <v>2.38144</v>
      </c>
      <c r="Q2624" s="12">
        <v>178</v>
      </c>
      <c r="R2624" s="12">
        <v>201601</v>
      </c>
      <c r="S2624" s="12">
        <v>156</v>
      </c>
      <c r="T2624" s="12" t="s">
        <v>113</v>
      </c>
      <c r="U2624" s="12" t="s">
        <v>6577</v>
      </c>
    </row>
    <row r="2625" spans="1:21">
      <c r="A2625" s="12">
        <v>68570</v>
      </c>
      <c r="B2625" s="12">
        <v>2</v>
      </c>
      <c r="C2625" s="12"/>
      <c r="D2625" s="12">
        <v>77</v>
      </c>
      <c r="E2625" s="12">
        <v>2</v>
      </c>
      <c r="F2625" s="12">
        <v>4</v>
      </c>
      <c r="G2625" s="12">
        <v>1</v>
      </c>
      <c r="H2625" s="12">
        <v>2</v>
      </c>
      <c r="I2625" s="12"/>
      <c r="J2625" s="12"/>
      <c r="K2625" s="12"/>
      <c r="L2625" s="12"/>
      <c r="M2625" s="12"/>
      <c r="N2625" s="12"/>
      <c r="O2625" s="12"/>
      <c r="P2625" s="12">
        <v>2.38144</v>
      </c>
      <c r="Q2625" s="12">
        <v>178</v>
      </c>
      <c r="R2625" s="12">
        <v>201601</v>
      </c>
      <c r="S2625" s="12">
        <v>156</v>
      </c>
      <c r="T2625" s="12" t="s">
        <v>113</v>
      </c>
      <c r="U2625" s="12" t="s">
        <v>6578</v>
      </c>
    </row>
    <row r="2626" spans="1:21">
      <c r="A2626" s="12">
        <v>68570</v>
      </c>
      <c r="B2626" s="12">
        <v>2</v>
      </c>
      <c r="C2626" s="12"/>
      <c r="D2626" s="12">
        <v>78</v>
      </c>
      <c r="E2626" s="12">
        <v>2</v>
      </c>
      <c r="F2626" s="12">
        <v>4</v>
      </c>
      <c r="G2626" s="12">
        <v>1</v>
      </c>
      <c r="H2626" s="12">
        <v>6</v>
      </c>
      <c r="I2626" s="12"/>
      <c r="J2626" s="12"/>
      <c r="K2626" s="12"/>
      <c r="L2626" s="12"/>
      <c r="M2626" s="12"/>
      <c r="N2626" s="12"/>
      <c r="O2626" s="12"/>
      <c r="P2626" s="12">
        <v>2.38144</v>
      </c>
      <c r="Q2626" s="12">
        <v>178</v>
      </c>
      <c r="R2626" s="12">
        <v>201601</v>
      </c>
      <c r="S2626" s="12">
        <v>156</v>
      </c>
      <c r="T2626" s="12" t="s">
        <v>113</v>
      </c>
      <c r="U2626" s="12" t="s">
        <v>6579</v>
      </c>
    </row>
    <row r="2627" spans="1:21">
      <c r="A2627" s="12">
        <v>68570</v>
      </c>
      <c r="B2627" s="12">
        <v>2</v>
      </c>
      <c r="C2627" s="12"/>
      <c r="D2627" s="12">
        <v>79</v>
      </c>
      <c r="E2627" s="12">
        <v>2</v>
      </c>
      <c r="F2627" s="12">
        <v>4</v>
      </c>
      <c r="G2627" s="12">
        <v>1</v>
      </c>
      <c r="H2627" s="12">
        <v>3</v>
      </c>
      <c r="I2627" s="12"/>
      <c r="J2627" s="12"/>
      <c r="K2627" s="12"/>
      <c r="L2627" s="12"/>
      <c r="M2627" s="12"/>
      <c r="N2627" s="12"/>
      <c r="O2627" s="12"/>
      <c r="P2627" s="12">
        <v>2.38144</v>
      </c>
      <c r="Q2627" s="12">
        <v>178</v>
      </c>
      <c r="R2627" s="12">
        <v>201601</v>
      </c>
      <c r="S2627" s="12">
        <v>156</v>
      </c>
      <c r="T2627" s="12" t="s">
        <v>113</v>
      </c>
      <c r="U2627" s="12" t="s">
        <v>6580</v>
      </c>
    </row>
    <row r="2628" spans="1:21">
      <c r="A2628" s="12">
        <v>68570</v>
      </c>
      <c r="B2628" s="12">
        <v>2</v>
      </c>
      <c r="C2628" s="12"/>
      <c r="D2628" s="12">
        <v>79</v>
      </c>
      <c r="E2628" s="12">
        <v>2</v>
      </c>
      <c r="F2628" s="12">
        <v>4</v>
      </c>
      <c r="G2628" s="12">
        <v>1</v>
      </c>
      <c r="H2628" s="12">
        <v>3</v>
      </c>
      <c r="I2628" s="12"/>
      <c r="J2628" s="12"/>
      <c r="K2628" s="12"/>
      <c r="L2628" s="12"/>
      <c r="M2628" s="12"/>
      <c r="N2628" s="12"/>
      <c r="O2628" s="12"/>
      <c r="P2628" s="12">
        <v>2.38144</v>
      </c>
      <c r="Q2628" s="12">
        <v>178</v>
      </c>
      <c r="R2628" s="12">
        <v>201601</v>
      </c>
      <c r="S2628" s="12">
        <v>156</v>
      </c>
      <c r="T2628" s="12" t="s">
        <v>113</v>
      </c>
      <c r="U2628" s="12" t="s">
        <v>6581</v>
      </c>
    </row>
    <row r="2629" spans="1:21">
      <c r="A2629" s="12">
        <v>68570</v>
      </c>
      <c r="B2629" s="12">
        <v>2</v>
      </c>
      <c r="C2629" s="12"/>
      <c r="D2629" s="12">
        <v>79.5</v>
      </c>
      <c r="E2629" s="12">
        <v>2</v>
      </c>
      <c r="F2629" s="12">
        <v>4</v>
      </c>
      <c r="G2629" s="12">
        <v>1</v>
      </c>
      <c r="H2629" s="12">
        <v>3</v>
      </c>
      <c r="I2629" s="12"/>
      <c r="J2629" s="12"/>
      <c r="K2629" s="12"/>
      <c r="L2629" s="12"/>
      <c r="M2629" s="12"/>
      <c r="N2629" s="12"/>
      <c r="O2629" s="12"/>
      <c r="P2629" s="12">
        <v>2.38144</v>
      </c>
      <c r="Q2629" s="12">
        <v>178</v>
      </c>
      <c r="R2629" s="12">
        <v>201601</v>
      </c>
      <c r="S2629" s="12">
        <v>156</v>
      </c>
      <c r="T2629" s="12" t="s">
        <v>113</v>
      </c>
      <c r="U2629" s="12" t="s">
        <v>6582</v>
      </c>
    </row>
    <row r="2630" spans="1:21">
      <c r="A2630" s="12">
        <v>68570</v>
      </c>
      <c r="B2630" s="12">
        <v>2</v>
      </c>
      <c r="C2630" s="12"/>
      <c r="D2630" s="12">
        <v>82</v>
      </c>
      <c r="E2630" s="12">
        <v>2</v>
      </c>
      <c r="F2630" s="12">
        <v>4</v>
      </c>
      <c r="G2630" s="12">
        <v>1</v>
      </c>
      <c r="H2630" s="12">
        <v>5</v>
      </c>
      <c r="I2630" s="12"/>
      <c r="J2630" s="12"/>
      <c r="K2630" s="12"/>
      <c r="L2630" s="12"/>
      <c r="M2630" s="12"/>
      <c r="N2630" s="12"/>
      <c r="O2630" s="12"/>
      <c r="P2630" s="12">
        <v>2.38144</v>
      </c>
      <c r="Q2630" s="12">
        <v>178</v>
      </c>
      <c r="R2630" s="12">
        <v>201601</v>
      </c>
      <c r="S2630" s="12">
        <v>156</v>
      </c>
      <c r="T2630" s="12" t="s">
        <v>113</v>
      </c>
      <c r="U2630" s="12" t="s">
        <v>6583</v>
      </c>
    </row>
    <row r="2631" spans="1:21">
      <c r="A2631" s="12">
        <v>68570</v>
      </c>
      <c r="B2631" s="12">
        <v>2</v>
      </c>
      <c r="C2631" s="12"/>
      <c r="D2631" s="12">
        <v>74</v>
      </c>
      <c r="E2631" s="12">
        <v>2</v>
      </c>
      <c r="F2631" s="12">
        <v>4</v>
      </c>
      <c r="G2631" s="12">
        <v>1</v>
      </c>
      <c r="H2631" s="12">
        <v>5</v>
      </c>
      <c r="I2631" s="12"/>
      <c r="J2631" s="12"/>
      <c r="K2631" s="12"/>
      <c r="L2631" s="12"/>
      <c r="M2631" s="12"/>
      <c r="N2631" s="12"/>
      <c r="O2631" s="12"/>
      <c r="P2631" s="12">
        <v>2.38144</v>
      </c>
      <c r="Q2631" s="12">
        <v>178</v>
      </c>
      <c r="R2631" s="12">
        <v>201601</v>
      </c>
      <c r="S2631" s="12">
        <v>156</v>
      </c>
      <c r="T2631" s="12" t="s">
        <v>113</v>
      </c>
      <c r="U2631" s="12" t="s">
        <v>6584</v>
      </c>
    </row>
    <row r="2632" spans="1:21">
      <c r="A2632" s="12">
        <v>68570</v>
      </c>
      <c r="B2632" s="12">
        <v>2</v>
      </c>
      <c r="C2632" s="12"/>
      <c r="D2632" s="12">
        <v>76</v>
      </c>
      <c r="E2632" s="12">
        <v>2</v>
      </c>
      <c r="F2632" s="12">
        <v>4</v>
      </c>
      <c r="G2632" s="12">
        <v>1</v>
      </c>
      <c r="H2632" s="12">
        <v>6</v>
      </c>
      <c r="I2632" s="12"/>
      <c r="J2632" s="12"/>
      <c r="K2632" s="12"/>
      <c r="L2632" s="12"/>
      <c r="M2632" s="12"/>
      <c r="N2632" s="12"/>
      <c r="O2632" s="12"/>
      <c r="P2632" s="12">
        <v>2.38144</v>
      </c>
      <c r="Q2632" s="12">
        <v>178</v>
      </c>
      <c r="R2632" s="12">
        <v>201601</v>
      </c>
      <c r="S2632" s="12">
        <v>156</v>
      </c>
      <c r="T2632" s="12" t="s">
        <v>113</v>
      </c>
      <c r="U2632" s="12" t="s">
        <v>6585</v>
      </c>
    </row>
    <row r="2633" spans="1:21">
      <c r="A2633" s="12">
        <v>68570</v>
      </c>
      <c r="B2633" s="12">
        <v>2</v>
      </c>
      <c r="C2633" s="12"/>
      <c r="D2633" s="12">
        <v>83.5</v>
      </c>
      <c r="E2633" s="12">
        <v>2</v>
      </c>
      <c r="F2633" s="12">
        <v>4</v>
      </c>
      <c r="G2633" s="12">
        <v>1</v>
      </c>
      <c r="H2633" s="12">
        <v>6</v>
      </c>
      <c r="I2633" s="12"/>
      <c r="J2633" s="12"/>
      <c r="K2633" s="12"/>
      <c r="L2633" s="12"/>
      <c r="M2633" s="12"/>
      <c r="N2633" s="12"/>
      <c r="O2633" s="12"/>
      <c r="P2633" s="12">
        <v>2.38144</v>
      </c>
      <c r="Q2633" s="12">
        <v>178</v>
      </c>
      <c r="R2633" s="12">
        <v>201601</v>
      </c>
      <c r="S2633" s="12">
        <v>156</v>
      </c>
      <c r="T2633" s="12" t="s">
        <v>113</v>
      </c>
      <c r="U2633" s="12" t="s">
        <v>6586</v>
      </c>
    </row>
    <row r="2634" spans="1:21">
      <c r="A2634" s="12">
        <v>68570</v>
      </c>
      <c r="B2634" s="12">
        <v>2</v>
      </c>
      <c r="C2634" s="12"/>
      <c r="D2634" s="12">
        <v>76.5</v>
      </c>
      <c r="E2634" s="12">
        <v>2</v>
      </c>
      <c r="F2634" s="12">
        <v>4</v>
      </c>
      <c r="G2634" s="12">
        <v>1</v>
      </c>
      <c r="H2634" s="12">
        <v>6</v>
      </c>
      <c r="I2634" s="12"/>
      <c r="J2634" s="12"/>
      <c r="K2634" s="12"/>
      <c r="L2634" s="12"/>
      <c r="M2634" s="12"/>
      <c r="N2634" s="12"/>
      <c r="O2634" s="12"/>
      <c r="P2634" s="12">
        <v>2.38144</v>
      </c>
      <c r="Q2634" s="12">
        <v>178</v>
      </c>
      <c r="R2634" s="12">
        <v>201601</v>
      </c>
      <c r="S2634" s="12">
        <v>156</v>
      </c>
      <c r="T2634" s="12" t="s">
        <v>113</v>
      </c>
      <c r="U2634" s="12" t="s">
        <v>6587</v>
      </c>
    </row>
    <row r="2635" spans="1:21">
      <c r="A2635" s="12">
        <v>68570</v>
      </c>
      <c r="B2635" s="12">
        <v>2</v>
      </c>
      <c r="C2635" s="12"/>
      <c r="D2635" s="12">
        <v>86</v>
      </c>
      <c r="E2635" s="12">
        <v>2</v>
      </c>
      <c r="F2635" s="12">
        <v>4</v>
      </c>
      <c r="G2635" s="12">
        <v>1</v>
      </c>
      <c r="H2635" s="12">
        <v>6</v>
      </c>
      <c r="I2635" s="12"/>
      <c r="J2635" s="12"/>
      <c r="K2635" s="12"/>
      <c r="L2635" s="12"/>
      <c r="M2635" s="12"/>
      <c r="N2635" s="12"/>
      <c r="O2635" s="12"/>
      <c r="P2635" s="12">
        <v>2.38144</v>
      </c>
      <c r="Q2635" s="12">
        <v>178</v>
      </c>
      <c r="R2635" s="12">
        <v>201601</v>
      </c>
      <c r="S2635" s="12">
        <v>156</v>
      </c>
      <c r="T2635" s="12" t="s">
        <v>113</v>
      </c>
      <c r="U2635" s="12" t="s">
        <v>6588</v>
      </c>
    </row>
    <row r="2636" spans="1:21">
      <c r="A2636" s="12">
        <v>68570</v>
      </c>
      <c r="B2636" s="12">
        <v>2</v>
      </c>
      <c r="C2636" s="12"/>
      <c r="D2636" s="12">
        <v>75</v>
      </c>
      <c r="E2636" s="12">
        <v>2</v>
      </c>
      <c r="F2636" s="12">
        <v>4</v>
      </c>
      <c r="G2636" s="12">
        <v>1</v>
      </c>
      <c r="H2636" s="12">
        <v>6</v>
      </c>
      <c r="I2636" s="12"/>
      <c r="J2636" s="12"/>
      <c r="K2636" s="12"/>
      <c r="L2636" s="12"/>
      <c r="M2636" s="12"/>
      <c r="N2636" s="12"/>
      <c r="O2636" s="12"/>
      <c r="P2636" s="12">
        <v>2.38144</v>
      </c>
      <c r="Q2636" s="12">
        <v>178</v>
      </c>
      <c r="R2636" s="12">
        <v>201601</v>
      </c>
      <c r="S2636" s="12">
        <v>156</v>
      </c>
      <c r="T2636" s="12" t="s">
        <v>113</v>
      </c>
      <c r="U2636" s="12" t="s">
        <v>6589</v>
      </c>
    </row>
    <row r="2637" spans="1:21">
      <c r="A2637" s="12">
        <v>68570</v>
      </c>
      <c r="B2637" s="12">
        <v>2</v>
      </c>
      <c r="C2637" s="12"/>
      <c r="D2637" s="12">
        <v>75</v>
      </c>
      <c r="E2637" s="12">
        <v>2</v>
      </c>
      <c r="F2637" s="12">
        <v>4</v>
      </c>
      <c r="G2637" s="12">
        <v>1</v>
      </c>
      <c r="H2637" s="12">
        <v>6</v>
      </c>
      <c r="I2637" s="12"/>
      <c r="J2637" s="12"/>
      <c r="K2637" s="12"/>
      <c r="L2637" s="12"/>
      <c r="M2637" s="12"/>
      <c r="N2637" s="12"/>
      <c r="O2637" s="12"/>
      <c r="P2637" s="12">
        <v>2.38144</v>
      </c>
      <c r="Q2637" s="12">
        <v>178</v>
      </c>
      <c r="R2637" s="12">
        <v>201601</v>
      </c>
      <c r="S2637" s="12">
        <v>156</v>
      </c>
      <c r="T2637" s="12" t="s">
        <v>113</v>
      </c>
      <c r="U2637" s="12" t="s">
        <v>6590</v>
      </c>
    </row>
    <row r="2638" spans="1:21">
      <c r="A2638" s="12">
        <v>68570</v>
      </c>
      <c r="B2638" s="12">
        <v>2</v>
      </c>
      <c r="C2638" s="12"/>
      <c r="D2638" s="12">
        <v>74.5</v>
      </c>
      <c r="E2638" s="12">
        <v>2</v>
      </c>
      <c r="F2638" s="12">
        <v>4</v>
      </c>
      <c r="G2638" s="12">
        <v>1</v>
      </c>
      <c r="H2638" s="12">
        <v>6</v>
      </c>
      <c r="I2638" s="12"/>
      <c r="J2638" s="12"/>
      <c r="K2638" s="12"/>
      <c r="L2638" s="12"/>
      <c r="M2638" s="12"/>
      <c r="N2638" s="12"/>
      <c r="O2638" s="12"/>
      <c r="P2638" s="12">
        <v>2.38144</v>
      </c>
      <c r="Q2638" s="12">
        <v>178</v>
      </c>
      <c r="R2638" s="12">
        <v>201601</v>
      </c>
      <c r="S2638" s="12">
        <v>156</v>
      </c>
      <c r="T2638" s="12" t="s">
        <v>113</v>
      </c>
      <c r="U2638" s="12" t="s">
        <v>6591</v>
      </c>
    </row>
    <row r="2639" spans="1:21">
      <c r="A2639" s="12">
        <v>68570</v>
      </c>
      <c r="B2639" s="12">
        <v>2</v>
      </c>
      <c r="C2639" s="12"/>
      <c r="D2639" s="12">
        <v>81</v>
      </c>
      <c r="E2639" s="12">
        <v>2</v>
      </c>
      <c r="F2639" s="12">
        <v>4</v>
      </c>
      <c r="G2639" s="12">
        <v>1</v>
      </c>
      <c r="H2639" s="12">
        <v>6</v>
      </c>
      <c r="I2639" s="12"/>
      <c r="J2639" s="12"/>
      <c r="K2639" s="12"/>
      <c r="L2639" s="12"/>
      <c r="M2639" s="12"/>
      <c r="N2639" s="12"/>
      <c r="O2639" s="12"/>
      <c r="P2639" s="12">
        <v>2.38144</v>
      </c>
      <c r="Q2639" s="12">
        <v>178</v>
      </c>
      <c r="R2639" s="12">
        <v>201601</v>
      </c>
      <c r="S2639" s="12">
        <v>156</v>
      </c>
      <c r="T2639" s="12" t="s">
        <v>113</v>
      </c>
      <c r="U2639" s="12" t="s">
        <v>6592</v>
      </c>
    </row>
    <row r="2640" spans="1:21">
      <c r="A2640" s="12">
        <v>68570</v>
      </c>
      <c r="B2640" s="12">
        <v>2</v>
      </c>
      <c r="C2640" s="12"/>
      <c r="D2640" s="12">
        <v>76.5</v>
      </c>
      <c r="E2640" s="12">
        <v>2</v>
      </c>
      <c r="F2640" s="12">
        <v>4</v>
      </c>
      <c r="G2640" s="12">
        <v>1</v>
      </c>
      <c r="H2640" s="12">
        <v>6</v>
      </c>
      <c r="I2640" s="12"/>
      <c r="J2640" s="12"/>
      <c r="K2640" s="12"/>
      <c r="L2640" s="12"/>
      <c r="M2640" s="12"/>
      <c r="N2640" s="12"/>
      <c r="O2640" s="12"/>
      <c r="P2640" s="12">
        <v>2.38144</v>
      </c>
      <c r="Q2640" s="12">
        <v>178</v>
      </c>
      <c r="R2640" s="12">
        <v>201601</v>
      </c>
      <c r="S2640" s="12">
        <v>156</v>
      </c>
      <c r="T2640" s="12" t="s">
        <v>113</v>
      </c>
      <c r="U2640" s="12" t="s">
        <v>6593</v>
      </c>
    </row>
    <row r="2641" spans="1:21">
      <c r="A2641" s="12">
        <v>68570</v>
      </c>
      <c r="B2641" s="12">
        <v>2</v>
      </c>
      <c r="C2641" s="12"/>
      <c r="D2641" s="12">
        <v>77</v>
      </c>
      <c r="E2641" s="12">
        <v>2</v>
      </c>
      <c r="F2641" s="12">
        <v>4</v>
      </c>
      <c r="G2641" s="12">
        <v>1</v>
      </c>
      <c r="H2641" s="12">
        <v>6</v>
      </c>
      <c r="I2641" s="12"/>
      <c r="J2641" s="12"/>
      <c r="K2641" s="12"/>
      <c r="L2641" s="12"/>
      <c r="M2641" s="12"/>
      <c r="N2641" s="12"/>
      <c r="O2641" s="12"/>
      <c r="P2641" s="12">
        <v>2.38144</v>
      </c>
      <c r="Q2641" s="12">
        <v>178</v>
      </c>
      <c r="R2641" s="12">
        <v>201601</v>
      </c>
      <c r="S2641" s="12">
        <v>156</v>
      </c>
      <c r="T2641" s="12" t="s">
        <v>113</v>
      </c>
      <c r="U2641" s="12" t="s">
        <v>6594</v>
      </c>
    </row>
    <row r="2642" spans="1:21">
      <c r="A2642" s="12">
        <v>68570</v>
      </c>
      <c r="B2642" s="12">
        <v>2</v>
      </c>
      <c r="C2642" s="12"/>
      <c r="D2642" s="12">
        <v>80</v>
      </c>
      <c r="E2642" s="12">
        <v>2</v>
      </c>
      <c r="F2642" s="12">
        <v>4</v>
      </c>
      <c r="G2642" s="12">
        <v>1</v>
      </c>
      <c r="H2642" s="12">
        <v>6</v>
      </c>
      <c r="I2642" s="12"/>
      <c r="J2642" s="12"/>
      <c r="K2642" s="12"/>
      <c r="L2642" s="12"/>
      <c r="M2642" s="12"/>
      <c r="N2642" s="12"/>
      <c r="O2642" s="12"/>
      <c r="P2642" s="12">
        <v>2.38144</v>
      </c>
      <c r="Q2642" s="12">
        <v>178</v>
      </c>
      <c r="R2642" s="12">
        <v>201601</v>
      </c>
      <c r="S2642" s="12">
        <v>156</v>
      </c>
      <c r="T2642" s="12" t="s">
        <v>113</v>
      </c>
      <c r="U2642" s="12" t="s">
        <v>6595</v>
      </c>
    </row>
    <row r="2643" spans="1:21">
      <c r="A2643" s="12">
        <v>68570</v>
      </c>
      <c r="B2643" s="12">
        <v>2</v>
      </c>
      <c r="C2643" s="12"/>
      <c r="D2643" s="12">
        <v>76.5</v>
      </c>
      <c r="E2643" s="12">
        <v>2</v>
      </c>
      <c r="F2643" s="12">
        <v>4</v>
      </c>
      <c r="G2643" s="12">
        <v>1</v>
      </c>
      <c r="H2643" s="12">
        <v>6</v>
      </c>
      <c r="I2643" s="12"/>
      <c r="J2643" s="12"/>
      <c r="K2643" s="12"/>
      <c r="L2643" s="12"/>
      <c r="M2643" s="12"/>
      <c r="N2643" s="12"/>
      <c r="O2643" s="12"/>
      <c r="P2643" s="12">
        <v>2.38144</v>
      </c>
      <c r="Q2643" s="12">
        <v>178</v>
      </c>
      <c r="R2643" s="12">
        <v>201601</v>
      </c>
      <c r="S2643" s="12">
        <v>156</v>
      </c>
      <c r="T2643" s="12" t="s">
        <v>113</v>
      </c>
      <c r="U2643" s="12" t="s">
        <v>6596</v>
      </c>
    </row>
    <row r="2644" spans="1:21">
      <c r="A2644" s="12">
        <v>68570</v>
      </c>
      <c r="B2644" s="12">
        <v>2</v>
      </c>
      <c r="C2644" s="12"/>
      <c r="D2644" s="12">
        <v>79</v>
      </c>
      <c r="E2644" s="12">
        <v>2</v>
      </c>
      <c r="F2644" s="12">
        <v>4</v>
      </c>
      <c r="G2644" s="12">
        <v>1</v>
      </c>
      <c r="H2644" s="12">
        <v>6</v>
      </c>
      <c r="I2644" s="12"/>
      <c r="J2644" s="12"/>
      <c r="K2644" s="12"/>
      <c r="L2644" s="12"/>
      <c r="M2644" s="12"/>
      <c r="N2644" s="12"/>
      <c r="O2644" s="12"/>
      <c r="P2644" s="12">
        <v>2.38144</v>
      </c>
      <c r="Q2644" s="12">
        <v>178</v>
      </c>
      <c r="R2644" s="12">
        <v>201601</v>
      </c>
      <c r="S2644" s="12">
        <v>156</v>
      </c>
      <c r="T2644" s="12" t="s">
        <v>113</v>
      </c>
      <c r="U2644" s="12" t="s">
        <v>6597</v>
      </c>
    </row>
    <row r="2645" spans="1:21">
      <c r="A2645" s="12">
        <v>68570</v>
      </c>
      <c r="B2645" s="12">
        <v>2</v>
      </c>
      <c r="C2645" s="12"/>
      <c r="D2645" s="12">
        <v>70.5</v>
      </c>
      <c r="E2645" s="12">
        <v>2</v>
      </c>
      <c r="F2645" s="12">
        <v>4</v>
      </c>
      <c r="G2645" s="12">
        <v>1</v>
      </c>
      <c r="H2645" s="12">
        <v>6</v>
      </c>
      <c r="I2645" s="12"/>
      <c r="J2645" s="12"/>
      <c r="K2645" s="12"/>
      <c r="L2645" s="12"/>
      <c r="M2645" s="12"/>
      <c r="N2645" s="12"/>
      <c r="O2645" s="12"/>
      <c r="P2645" s="12">
        <v>2.38144</v>
      </c>
      <c r="Q2645" s="12">
        <v>178</v>
      </c>
      <c r="R2645" s="12">
        <v>201601</v>
      </c>
      <c r="S2645" s="12">
        <v>156</v>
      </c>
      <c r="T2645" s="12" t="s">
        <v>113</v>
      </c>
      <c r="U2645" s="12" t="s">
        <v>6598</v>
      </c>
    </row>
    <row r="2646" spans="1:21">
      <c r="A2646" s="12">
        <v>68570</v>
      </c>
      <c r="B2646" s="12">
        <v>2</v>
      </c>
      <c r="C2646" s="12"/>
      <c r="D2646" s="12">
        <v>82.5</v>
      </c>
      <c r="E2646" s="12">
        <v>2</v>
      </c>
      <c r="F2646" s="12">
        <v>4</v>
      </c>
      <c r="G2646" s="12">
        <v>2</v>
      </c>
      <c r="H2646" s="12">
        <v>6</v>
      </c>
      <c r="I2646" s="12"/>
      <c r="J2646" s="12"/>
      <c r="K2646" s="12"/>
      <c r="L2646" s="12"/>
      <c r="M2646" s="12"/>
      <c r="N2646" s="12"/>
      <c r="O2646" s="12"/>
      <c r="P2646" s="12">
        <v>2.38144</v>
      </c>
      <c r="Q2646" s="12">
        <v>178</v>
      </c>
      <c r="R2646" s="12">
        <v>201601</v>
      </c>
      <c r="S2646" s="12">
        <v>156</v>
      </c>
      <c r="T2646" s="12" t="s">
        <v>113</v>
      </c>
      <c r="U2646" s="12" t="s">
        <v>6599</v>
      </c>
    </row>
    <row r="2647" spans="1:21">
      <c r="A2647" s="12">
        <v>68570</v>
      </c>
      <c r="B2647" s="12">
        <v>2</v>
      </c>
      <c r="C2647" s="12"/>
      <c r="D2647" s="12">
        <v>88</v>
      </c>
      <c r="E2647" s="12">
        <v>2</v>
      </c>
      <c r="F2647" s="12">
        <v>4</v>
      </c>
      <c r="G2647" s="12">
        <v>1</v>
      </c>
      <c r="H2647" s="12">
        <v>6</v>
      </c>
      <c r="I2647" s="12"/>
      <c r="J2647" s="12"/>
      <c r="K2647" s="12"/>
      <c r="L2647" s="12"/>
      <c r="M2647" s="12"/>
      <c r="N2647" s="12"/>
      <c r="O2647" s="12"/>
      <c r="P2647" s="12">
        <v>2.38144</v>
      </c>
      <c r="Q2647" s="12">
        <v>178</v>
      </c>
      <c r="R2647" s="12">
        <v>201601</v>
      </c>
      <c r="S2647" s="12">
        <v>156</v>
      </c>
      <c r="T2647" s="12" t="s">
        <v>113</v>
      </c>
      <c r="U2647" s="12" t="s">
        <v>6600</v>
      </c>
    </row>
    <row r="2648" spans="1:21">
      <c r="A2648" s="12">
        <v>68570</v>
      </c>
      <c r="B2648" s="12">
        <v>2</v>
      </c>
      <c r="C2648" s="12"/>
      <c r="D2648" s="12">
        <v>78.5</v>
      </c>
      <c r="E2648" s="12">
        <v>2</v>
      </c>
      <c r="F2648" s="12">
        <v>4</v>
      </c>
      <c r="G2648" s="12">
        <v>1</v>
      </c>
      <c r="H2648" s="12">
        <v>6</v>
      </c>
      <c r="I2648" s="12"/>
      <c r="J2648" s="12"/>
      <c r="K2648" s="12"/>
      <c r="L2648" s="12"/>
      <c r="M2648" s="12"/>
      <c r="N2648" s="12"/>
      <c r="O2648" s="12"/>
      <c r="P2648" s="12">
        <v>2.38144</v>
      </c>
      <c r="Q2648" s="12">
        <v>178</v>
      </c>
      <c r="R2648" s="12">
        <v>201601</v>
      </c>
      <c r="S2648" s="12">
        <v>156</v>
      </c>
      <c r="T2648" s="12" t="s">
        <v>113</v>
      </c>
      <c r="U2648" s="12" t="s">
        <v>6601</v>
      </c>
    </row>
    <row r="2649" spans="1:21">
      <c r="A2649" s="12">
        <v>68570</v>
      </c>
      <c r="B2649" s="12">
        <v>2</v>
      </c>
      <c r="C2649" s="12"/>
      <c r="D2649" s="12">
        <v>82</v>
      </c>
      <c r="E2649" s="12">
        <v>2</v>
      </c>
      <c r="F2649" s="12">
        <v>4</v>
      </c>
      <c r="G2649" s="12">
        <v>1</v>
      </c>
      <c r="H2649" s="12">
        <v>6</v>
      </c>
      <c r="I2649" s="12"/>
      <c r="J2649" s="12"/>
      <c r="K2649" s="12"/>
      <c r="L2649" s="12"/>
      <c r="M2649" s="12"/>
      <c r="N2649" s="12"/>
      <c r="O2649" s="12"/>
      <c r="P2649" s="12">
        <v>2.38144</v>
      </c>
      <c r="Q2649" s="12">
        <v>178</v>
      </c>
      <c r="R2649" s="12">
        <v>201601</v>
      </c>
      <c r="S2649" s="12">
        <v>156</v>
      </c>
      <c r="T2649" s="12" t="s">
        <v>113</v>
      </c>
      <c r="U2649" s="12" t="s">
        <v>6602</v>
      </c>
    </row>
    <row r="2650" spans="1:21">
      <c r="A2650" s="12">
        <v>68570</v>
      </c>
      <c r="B2650" s="12">
        <v>2</v>
      </c>
      <c r="C2650" s="12"/>
      <c r="D2650" s="12">
        <v>76.5</v>
      </c>
      <c r="E2650" s="12">
        <v>2</v>
      </c>
      <c r="F2650" s="12">
        <v>4</v>
      </c>
      <c r="G2650" s="12">
        <v>1</v>
      </c>
      <c r="H2650" s="12">
        <v>6</v>
      </c>
      <c r="I2650" s="12"/>
      <c r="J2650" s="12"/>
      <c r="K2650" s="12"/>
      <c r="L2650" s="12"/>
      <c r="M2650" s="12"/>
      <c r="N2650" s="12"/>
      <c r="O2650" s="12"/>
      <c r="P2650" s="12">
        <v>2.38144</v>
      </c>
      <c r="Q2650" s="12">
        <v>178</v>
      </c>
      <c r="R2650" s="12">
        <v>201601</v>
      </c>
      <c r="S2650" s="12">
        <v>156</v>
      </c>
      <c r="T2650" s="12" t="s">
        <v>113</v>
      </c>
      <c r="U2650" s="12" t="s">
        <v>6603</v>
      </c>
    </row>
    <row r="2651" spans="1:21">
      <c r="A2651" s="12">
        <v>68570</v>
      </c>
      <c r="B2651" s="12">
        <v>2</v>
      </c>
      <c r="C2651" s="12"/>
      <c r="D2651" s="12">
        <v>81</v>
      </c>
      <c r="E2651" s="12">
        <v>2</v>
      </c>
      <c r="F2651" s="12">
        <v>4</v>
      </c>
      <c r="G2651" s="12">
        <v>1</v>
      </c>
      <c r="H2651" s="12">
        <v>6</v>
      </c>
      <c r="I2651" s="12"/>
      <c r="J2651" s="12"/>
      <c r="K2651" s="12"/>
      <c r="L2651" s="12"/>
      <c r="M2651" s="12"/>
      <c r="N2651" s="12"/>
      <c r="O2651" s="12"/>
      <c r="P2651" s="12">
        <v>2.38144</v>
      </c>
      <c r="Q2651" s="12">
        <v>178</v>
      </c>
      <c r="R2651" s="12">
        <v>201601</v>
      </c>
      <c r="S2651" s="12">
        <v>156</v>
      </c>
      <c r="T2651" s="12" t="s">
        <v>113</v>
      </c>
      <c r="U2651" s="12" t="s">
        <v>6604</v>
      </c>
    </row>
    <row r="2652" spans="1:21">
      <c r="A2652" s="12">
        <v>68570</v>
      </c>
      <c r="B2652" s="12">
        <v>2</v>
      </c>
      <c r="C2652" s="12"/>
      <c r="D2652" s="12">
        <v>79.5</v>
      </c>
      <c r="E2652" s="12">
        <v>2</v>
      </c>
      <c r="F2652" s="12">
        <v>4</v>
      </c>
      <c r="G2652" s="12">
        <v>1</v>
      </c>
      <c r="H2652" s="12">
        <v>6</v>
      </c>
      <c r="I2652" s="12"/>
      <c r="J2652" s="12"/>
      <c r="K2652" s="12"/>
      <c r="L2652" s="12"/>
      <c r="M2652" s="12"/>
      <c r="N2652" s="12"/>
      <c r="O2652" s="12"/>
      <c r="P2652" s="12">
        <v>2.38144</v>
      </c>
      <c r="Q2652" s="12">
        <v>178</v>
      </c>
      <c r="R2652" s="12">
        <v>201601</v>
      </c>
      <c r="S2652" s="12">
        <v>156</v>
      </c>
      <c r="T2652" s="12" t="s">
        <v>113</v>
      </c>
      <c r="U2652" s="12" t="s">
        <v>6605</v>
      </c>
    </row>
    <row r="2653" spans="1:21">
      <c r="A2653" s="12">
        <v>68570</v>
      </c>
      <c r="B2653" s="12">
        <v>2</v>
      </c>
      <c r="C2653" s="12"/>
      <c r="D2653" s="12">
        <v>73</v>
      </c>
      <c r="E2653" s="12">
        <v>2</v>
      </c>
      <c r="F2653" s="12">
        <v>4</v>
      </c>
      <c r="G2653" s="12">
        <v>2</v>
      </c>
      <c r="H2653" s="12">
        <v>6</v>
      </c>
      <c r="I2653" s="12"/>
      <c r="J2653" s="12"/>
      <c r="K2653" s="12"/>
      <c r="L2653" s="12"/>
      <c r="M2653" s="12"/>
      <c r="N2653" s="12"/>
      <c r="O2653" s="12"/>
      <c r="P2653" s="12">
        <v>2.38144</v>
      </c>
      <c r="Q2653" s="12">
        <v>178</v>
      </c>
      <c r="R2653" s="12">
        <v>201601</v>
      </c>
      <c r="S2653" s="12">
        <v>156</v>
      </c>
      <c r="T2653" s="12" t="s">
        <v>113</v>
      </c>
      <c r="U2653" s="12" t="s">
        <v>6606</v>
      </c>
    </row>
    <row r="2654" spans="1:21">
      <c r="A2654" s="12">
        <v>68570</v>
      </c>
      <c r="B2654" s="12">
        <v>2</v>
      </c>
      <c r="C2654" s="12"/>
      <c r="D2654" s="12">
        <v>79.5</v>
      </c>
      <c r="E2654" s="12">
        <v>2</v>
      </c>
      <c r="F2654" s="12">
        <v>4</v>
      </c>
      <c r="G2654" s="12">
        <v>1</v>
      </c>
      <c r="H2654" s="12">
        <v>6</v>
      </c>
      <c r="I2654" s="12"/>
      <c r="J2654" s="12"/>
      <c r="K2654" s="12"/>
      <c r="L2654" s="12"/>
      <c r="M2654" s="12"/>
      <c r="N2654" s="12"/>
      <c r="O2654" s="12"/>
      <c r="P2654" s="12">
        <v>2.38144</v>
      </c>
      <c r="Q2654" s="12">
        <v>178</v>
      </c>
      <c r="R2654" s="12">
        <v>201601</v>
      </c>
      <c r="S2654" s="12">
        <v>156</v>
      </c>
      <c r="T2654" s="12" t="s">
        <v>113</v>
      </c>
      <c r="U2654" s="12" t="s">
        <v>6607</v>
      </c>
    </row>
    <row r="2655" spans="1:21">
      <c r="A2655" s="12">
        <v>68570</v>
      </c>
      <c r="B2655" s="12">
        <v>2</v>
      </c>
      <c r="C2655" s="12"/>
      <c r="D2655" s="12">
        <v>71</v>
      </c>
      <c r="E2655" s="12">
        <v>2</v>
      </c>
      <c r="F2655" s="12">
        <v>4</v>
      </c>
      <c r="G2655" s="12">
        <v>1</v>
      </c>
      <c r="H2655" s="12">
        <v>6</v>
      </c>
      <c r="I2655" s="12"/>
      <c r="J2655" s="12"/>
      <c r="K2655" s="12"/>
      <c r="L2655" s="12"/>
      <c r="M2655" s="12"/>
      <c r="N2655" s="12"/>
      <c r="O2655" s="12"/>
      <c r="P2655" s="12">
        <v>2.38144</v>
      </c>
      <c r="Q2655" s="12">
        <v>178</v>
      </c>
      <c r="R2655" s="12">
        <v>201601</v>
      </c>
      <c r="S2655" s="12">
        <v>156</v>
      </c>
      <c r="T2655" s="12" t="s">
        <v>113</v>
      </c>
      <c r="U2655" s="12" t="s">
        <v>6608</v>
      </c>
    </row>
    <row r="2656" spans="1:21">
      <c r="A2656" s="12">
        <v>68570</v>
      </c>
      <c r="B2656" s="12">
        <v>2</v>
      </c>
      <c r="C2656" s="12"/>
      <c r="D2656" s="12">
        <v>66.5</v>
      </c>
      <c r="E2656" s="12">
        <v>2</v>
      </c>
      <c r="F2656" s="12">
        <v>4</v>
      </c>
      <c r="G2656" s="12">
        <v>1</v>
      </c>
      <c r="H2656" s="12">
        <v>6</v>
      </c>
      <c r="I2656" s="12"/>
      <c r="J2656" s="12"/>
      <c r="K2656" s="12"/>
      <c r="L2656" s="12"/>
      <c r="M2656" s="12"/>
      <c r="N2656" s="12"/>
      <c r="O2656" s="12"/>
      <c r="P2656" s="12">
        <v>2.38144</v>
      </c>
      <c r="Q2656" s="12">
        <v>178</v>
      </c>
      <c r="R2656" s="12">
        <v>201601</v>
      </c>
      <c r="S2656" s="12">
        <v>156</v>
      </c>
      <c r="T2656" s="12" t="s">
        <v>113</v>
      </c>
      <c r="U2656" s="12" t="s">
        <v>6609</v>
      </c>
    </row>
    <row r="2657" spans="1:21">
      <c r="A2657" s="12">
        <v>68570</v>
      </c>
      <c r="B2657" s="12">
        <v>2</v>
      </c>
      <c r="C2657" s="12"/>
      <c r="D2657" s="12">
        <v>79</v>
      </c>
      <c r="E2657" s="12">
        <v>2</v>
      </c>
      <c r="F2657" s="12">
        <v>4</v>
      </c>
      <c r="G2657" s="12">
        <v>1</v>
      </c>
      <c r="H2657" s="12">
        <v>6</v>
      </c>
      <c r="I2657" s="12"/>
      <c r="J2657" s="12"/>
      <c r="K2657" s="12"/>
      <c r="L2657" s="12"/>
      <c r="M2657" s="12"/>
      <c r="N2657" s="12"/>
      <c r="O2657" s="12"/>
      <c r="P2657" s="12">
        <v>2.38144</v>
      </c>
      <c r="Q2657" s="12">
        <v>178</v>
      </c>
      <c r="R2657" s="12">
        <v>201601</v>
      </c>
      <c r="S2657" s="12">
        <v>156</v>
      </c>
      <c r="T2657" s="12" t="s">
        <v>113</v>
      </c>
      <c r="U2657" s="12" t="s">
        <v>6610</v>
      </c>
    </row>
    <row r="2658" spans="1:21">
      <c r="A2658" s="12">
        <v>68570</v>
      </c>
      <c r="B2658" s="12">
        <v>2</v>
      </c>
      <c r="C2658" s="12"/>
      <c r="D2658" s="12">
        <v>86</v>
      </c>
      <c r="E2658" s="12">
        <v>2</v>
      </c>
      <c r="F2658" s="12">
        <v>4</v>
      </c>
      <c r="G2658" s="12">
        <v>1</v>
      </c>
      <c r="H2658" s="12">
        <v>6</v>
      </c>
      <c r="I2658" s="12"/>
      <c r="J2658" s="12"/>
      <c r="K2658" s="12"/>
      <c r="L2658" s="12"/>
      <c r="M2658" s="12"/>
      <c r="N2658" s="12"/>
      <c r="O2658" s="12"/>
      <c r="P2658" s="12">
        <v>2.38144</v>
      </c>
      <c r="Q2658" s="12">
        <v>178</v>
      </c>
      <c r="R2658" s="12">
        <v>201601</v>
      </c>
      <c r="S2658" s="12">
        <v>156</v>
      </c>
      <c r="T2658" s="12" t="s">
        <v>113</v>
      </c>
      <c r="U2658" s="12" t="s">
        <v>6611</v>
      </c>
    </row>
    <row r="2659" spans="1:21">
      <c r="A2659" s="12">
        <v>68570</v>
      </c>
      <c r="B2659" s="12">
        <v>2</v>
      </c>
      <c r="C2659" s="12"/>
      <c r="D2659" s="12">
        <v>84.5</v>
      </c>
      <c r="E2659" s="12">
        <v>2</v>
      </c>
      <c r="F2659" s="12">
        <v>4</v>
      </c>
      <c r="G2659" s="12">
        <v>1</v>
      </c>
      <c r="H2659" s="12">
        <v>6</v>
      </c>
      <c r="I2659" s="12"/>
      <c r="J2659" s="12"/>
      <c r="K2659" s="12"/>
      <c r="L2659" s="12"/>
      <c r="M2659" s="12"/>
      <c r="N2659" s="12"/>
      <c r="O2659" s="12"/>
      <c r="P2659" s="12">
        <v>2.38144</v>
      </c>
      <c r="Q2659" s="12">
        <v>178</v>
      </c>
      <c r="R2659" s="12">
        <v>201601</v>
      </c>
      <c r="S2659" s="12">
        <v>156</v>
      </c>
      <c r="T2659" s="12" t="s">
        <v>113</v>
      </c>
      <c r="U2659" s="12" t="s">
        <v>6612</v>
      </c>
    </row>
    <row r="2660" spans="1:21">
      <c r="A2660" s="12">
        <v>68570</v>
      </c>
      <c r="B2660" s="12">
        <v>2</v>
      </c>
      <c r="C2660" s="12"/>
      <c r="D2660" s="12">
        <v>78</v>
      </c>
      <c r="E2660" s="12">
        <v>2</v>
      </c>
      <c r="F2660" s="12">
        <v>4</v>
      </c>
      <c r="G2660" s="12">
        <v>1</v>
      </c>
      <c r="H2660" s="12">
        <v>6</v>
      </c>
      <c r="I2660" s="12"/>
      <c r="J2660" s="12"/>
      <c r="K2660" s="12"/>
      <c r="L2660" s="12"/>
      <c r="M2660" s="12"/>
      <c r="N2660" s="12"/>
      <c r="O2660" s="12"/>
      <c r="P2660" s="12">
        <v>2.38144</v>
      </c>
      <c r="Q2660" s="12">
        <v>178</v>
      </c>
      <c r="R2660" s="12">
        <v>201601</v>
      </c>
      <c r="S2660" s="12">
        <v>156</v>
      </c>
      <c r="T2660" s="12" t="s">
        <v>113</v>
      </c>
      <c r="U2660" s="12" t="s">
        <v>6613</v>
      </c>
    </row>
    <row r="2661" spans="1:21">
      <c r="A2661" s="12">
        <v>68570</v>
      </c>
      <c r="B2661" s="12">
        <v>2</v>
      </c>
      <c r="C2661" s="12"/>
      <c r="D2661" s="12">
        <v>78</v>
      </c>
      <c r="E2661" s="12">
        <v>2</v>
      </c>
      <c r="F2661" s="12">
        <v>4</v>
      </c>
      <c r="G2661" s="12">
        <v>1</v>
      </c>
      <c r="H2661" s="12">
        <v>6</v>
      </c>
      <c r="I2661" s="12"/>
      <c r="J2661" s="12"/>
      <c r="K2661" s="12"/>
      <c r="L2661" s="12"/>
      <c r="M2661" s="12"/>
      <c r="N2661" s="12"/>
      <c r="O2661" s="12"/>
      <c r="P2661" s="12">
        <v>2.38144</v>
      </c>
      <c r="Q2661" s="12">
        <v>178</v>
      </c>
      <c r="R2661" s="12">
        <v>201601</v>
      </c>
      <c r="S2661" s="12">
        <v>156</v>
      </c>
      <c r="T2661" s="12" t="s">
        <v>113</v>
      </c>
      <c r="U2661" s="12" t="s">
        <v>6614</v>
      </c>
    </row>
    <row r="2662" spans="1:21">
      <c r="A2662" s="12">
        <v>68570</v>
      </c>
      <c r="B2662" s="12">
        <v>2</v>
      </c>
      <c r="C2662" s="12"/>
      <c r="D2662" s="12">
        <v>74</v>
      </c>
      <c r="E2662" s="12">
        <v>2</v>
      </c>
      <c r="F2662" s="12">
        <v>4</v>
      </c>
      <c r="G2662" s="12">
        <v>1</v>
      </c>
      <c r="H2662" s="12">
        <v>6</v>
      </c>
      <c r="I2662" s="12"/>
      <c r="J2662" s="12"/>
      <c r="K2662" s="12"/>
      <c r="L2662" s="12"/>
      <c r="M2662" s="12"/>
      <c r="N2662" s="12"/>
      <c r="O2662" s="12"/>
      <c r="P2662" s="12">
        <v>2.38144</v>
      </c>
      <c r="Q2662" s="12">
        <v>178</v>
      </c>
      <c r="R2662" s="12">
        <v>201601</v>
      </c>
      <c r="S2662" s="12">
        <v>156</v>
      </c>
      <c r="T2662" s="12" t="s">
        <v>113</v>
      </c>
      <c r="U2662" s="12" t="s">
        <v>6615</v>
      </c>
    </row>
    <row r="2663" spans="1:21">
      <c r="A2663" s="12">
        <v>69300</v>
      </c>
      <c r="B2663" s="12">
        <v>1</v>
      </c>
      <c r="C2663" s="12">
        <v>90</v>
      </c>
      <c r="D2663" s="12"/>
      <c r="E2663" s="12">
        <v>2</v>
      </c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>
        <v>1</v>
      </c>
      <c r="Q2663" s="12">
        <v>178</v>
      </c>
      <c r="R2663" s="12">
        <v>201601</v>
      </c>
      <c r="S2663" s="12">
        <v>157</v>
      </c>
      <c r="T2663" s="12" t="s">
        <v>111</v>
      </c>
      <c r="U2663" s="12" t="s">
        <v>6616</v>
      </c>
    </row>
    <row r="2664" spans="1:21">
      <c r="A2664" s="12">
        <v>69300</v>
      </c>
      <c r="B2664" s="12">
        <v>2</v>
      </c>
      <c r="C2664" s="12">
        <v>70</v>
      </c>
      <c r="D2664" s="12"/>
      <c r="E2664" s="12">
        <v>2</v>
      </c>
      <c r="F2664" s="12">
        <v>0</v>
      </c>
      <c r="G2664" s="12">
        <v>0</v>
      </c>
      <c r="H2664" s="12">
        <v>1</v>
      </c>
      <c r="I2664" s="12"/>
      <c r="J2664" s="12"/>
      <c r="K2664" s="12"/>
      <c r="L2664" s="12"/>
      <c r="M2664" s="12"/>
      <c r="N2664" s="12"/>
      <c r="O2664" s="12"/>
      <c r="P2664" s="12">
        <v>1</v>
      </c>
      <c r="Q2664" s="12">
        <v>178</v>
      </c>
      <c r="R2664" s="12">
        <v>201601</v>
      </c>
      <c r="S2664" s="12">
        <v>157</v>
      </c>
      <c r="T2664" s="12" t="s">
        <v>111</v>
      </c>
      <c r="U2664" s="12" t="s">
        <v>6617</v>
      </c>
    </row>
    <row r="2665" spans="1:21">
      <c r="A2665" s="12">
        <v>68570</v>
      </c>
      <c r="B2665" s="12">
        <v>2</v>
      </c>
      <c r="C2665" s="12"/>
      <c r="D2665" s="12">
        <v>62.5</v>
      </c>
      <c r="E2665" s="12">
        <v>0</v>
      </c>
      <c r="F2665" s="12">
        <v>0</v>
      </c>
      <c r="G2665" s="12">
        <v>0</v>
      </c>
      <c r="H2665" s="12">
        <v>0</v>
      </c>
      <c r="I2665" s="12"/>
      <c r="J2665" s="12"/>
      <c r="K2665" s="12"/>
      <c r="L2665" s="12"/>
      <c r="M2665" s="12"/>
      <c r="N2665" s="12"/>
      <c r="O2665" s="12"/>
      <c r="P2665" s="12">
        <v>1</v>
      </c>
      <c r="Q2665" s="12">
        <v>178</v>
      </c>
      <c r="R2665" s="12">
        <v>201601</v>
      </c>
      <c r="S2665" s="12">
        <v>157</v>
      </c>
      <c r="T2665" s="12" t="s">
        <v>111</v>
      </c>
      <c r="U2665" s="12" t="s">
        <v>6618</v>
      </c>
    </row>
    <row r="2666" spans="1:21">
      <c r="A2666" s="12">
        <v>68550</v>
      </c>
      <c r="B2666" s="12">
        <v>2</v>
      </c>
      <c r="C2666" s="12"/>
      <c r="D2666" s="12">
        <v>71.5</v>
      </c>
      <c r="E2666" s="12">
        <v>2</v>
      </c>
      <c r="F2666" s="12">
        <v>0</v>
      </c>
      <c r="G2666" s="12">
        <v>0</v>
      </c>
      <c r="H2666" s="12">
        <v>0</v>
      </c>
      <c r="I2666" s="12"/>
      <c r="J2666" s="12"/>
      <c r="K2666" s="12"/>
      <c r="L2666" s="12"/>
      <c r="M2666" s="12"/>
      <c r="N2666" s="12"/>
      <c r="O2666" s="12"/>
      <c r="P2666" s="12">
        <v>1</v>
      </c>
      <c r="Q2666" s="12">
        <v>178</v>
      </c>
      <c r="R2666" s="12">
        <v>201601</v>
      </c>
      <c r="S2666" s="12">
        <v>157</v>
      </c>
      <c r="T2666" s="12" t="s">
        <v>111</v>
      </c>
      <c r="U2666" s="12" t="s">
        <v>6619</v>
      </c>
    </row>
    <row r="2667" spans="1:21">
      <c r="A2667" s="12">
        <v>68550</v>
      </c>
      <c r="B2667" s="12">
        <v>1</v>
      </c>
      <c r="C2667" s="12"/>
      <c r="D2667" s="12">
        <v>153</v>
      </c>
      <c r="E2667" s="12">
        <v>3</v>
      </c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>
        <v>1</v>
      </c>
      <c r="Q2667" s="12">
        <v>178</v>
      </c>
      <c r="R2667" s="12">
        <v>201601</v>
      </c>
      <c r="S2667" s="12">
        <v>157</v>
      </c>
      <c r="T2667" s="12" t="s">
        <v>111</v>
      </c>
      <c r="U2667" s="12" t="s">
        <v>6620</v>
      </c>
    </row>
    <row r="2668" spans="1:21">
      <c r="A2668" s="12">
        <v>68570</v>
      </c>
      <c r="B2668" s="12">
        <v>1</v>
      </c>
      <c r="C2668" s="12"/>
      <c r="D2668" s="12">
        <v>95.5</v>
      </c>
      <c r="E2668" s="12">
        <v>3</v>
      </c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>
        <v>2.3359700000000001</v>
      </c>
      <c r="Q2668" s="12">
        <v>178</v>
      </c>
      <c r="R2668" s="12">
        <v>201601</v>
      </c>
      <c r="S2668" s="12">
        <v>157</v>
      </c>
      <c r="T2668" s="12" t="s">
        <v>111</v>
      </c>
      <c r="U2668" s="12" t="s">
        <v>6621</v>
      </c>
    </row>
    <row r="2669" spans="1:21">
      <c r="A2669" s="12">
        <v>68570</v>
      </c>
      <c r="B2669" s="12">
        <v>1</v>
      </c>
      <c r="C2669" s="12"/>
      <c r="D2669" s="12">
        <v>110.5</v>
      </c>
      <c r="E2669" s="12">
        <v>3</v>
      </c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>
        <v>2.3359700000000001</v>
      </c>
      <c r="Q2669" s="12">
        <v>178</v>
      </c>
      <c r="R2669" s="12">
        <v>201601</v>
      </c>
      <c r="S2669" s="12">
        <v>157</v>
      </c>
      <c r="T2669" s="12" t="s">
        <v>111</v>
      </c>
      <c r="U2669" s="12" t="s">
        <v>6622</v>
      </c>
    </row>
    <row r="2670" spans="1:21">
      <c r="A2670" s="12">
        <v>68570</v>
      </c>
      <c r="B2670" s="12">
        <v>1</v>
      </c>
      <c r="C2670" s="12"/>
      <c r="D2670" s="12">
        <v>114</v>
      </c>
      <c r="E2670" s="12">
        <v>2</v>
      </c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>
        <v>2.3359700000000001</v>
      </c>
      <c r="Q2670" s="12">
        <v>178</v>
      </c>
      <c r="R2670" s="12">
        <v>201601</v>
      </c>
      <c r="S2670" s="12">
        <v>157</v>
      </c>
      <c r="T2670" s="12" t="s">
        <v>111</v>
      </c>
      <c r="U2670" s="12" t="s">
        <v>6623</v>
      </c>
    </row>
    <row r="2671" spans="1:21">
      <c r="A2671" s="12">
        <v>68570</v>
      </c>
      <c r="B2671" s="12">
        <v>1</v>
      </c>
      <c r="C2671" s="12"/>
      <c r="D2671" s="12">
        <v>72.5</v>
      </c>
      <c r="E2671" s="12">
        <v>2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>
        <v>2.3359700000000001</v>
      </c>
      <c r="Q2671" s="12">
        <v>178</v>
      </c>
      <c r="R2671" s="12">
        <v>201601</v>
      </c>
      <c r="S2671" s="12">
        <v>157</v>
      </c>
      <c r="T2671" s="12" t="s">
        <v>111</v>
      </c>
      <c r="U2671" s="12" t="s">
        <v>6624</v>
      </c>
    </row>
    <row r="2672" spans="1:21">
      <c r="A2672" s="12">
        <v>68570</v>
      </c>
      <c r="B2672" s="12">
        <v>1</v>
      </c>
      <c r="C2672" s="12"/>
      <c r="D2672" s="12">
        <v>105.5</v>
      </c>
      <c r="E2672" s="12">
        <v>3</v>
      </c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>
        <v>2.3359700000000001</v>
      </c>
      <c r="Q2672" s="12">
        <v>178</v>
      </c>
      <c r="R2672" s="12">
        <v>201601</v>
      </c>
      <c r="S2672" s="12">
        <v>157</v>
      </c>
      <c r="T2672" s="12" t="s">
        <v>111</v>
      </c>
      <c r="U2672" s="12" t="s">
        <v>6625</v>
      </c>
    </row>
    <row r="2673" spans="1:21">
      <c r="A2673" s="12">
        <v>68570</v>
      </c>
      <c r="B2673" s="12">
        <v>1</v>
      </c>
      <c r="C2673" s="12"/>
      <c r="D2673" s="12">
        <v>107.5</v>
      </c>
      <c r="E2673" s="12">
        <v>3</v>
      </c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>
        <v>2.3359700000000001</v>
      </c>
      <c r="Q2673" s="12">
        <v>178</v>
      </c>
      <c r="R2673" s="12">
        <v>201601</v>
      </c>
      <c r="S2673" s="12">
        <v>157</v>
      </c>
      <c r="T2673" s="12" t="s">
        <v>111</v>
      </c>
      <c r="U2673" s="12" t="s">
        <v>6626</v>
      </c>
    </row>
    <row r="2674" spans="1:21">
      <c r="A2674" s="12">
        <v>68570</v>
      </c>
      <c r="B2674" s="12">
        <v>1</v>
      </c>
      <c r="C2674" s="12"/>
      <c r="D2674" s="12">
        <v>115</v>
      </c>
      <c r="E2674" s="12">
        <v>3</v>
      </c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>
        <v>2.3359700000000001</v>
      </c>
      <c r="Q2674" s="12">
        <v>178</v>
      </c>
      <c r="R2674" s="12">
        <v>201601</v>
      </c>
      <c r="S2674" s="12">
        <v>157</v>
      </c>
      <c r="T2674" s="12" t="s">
        <v>111</v>
      </c>
      <c r="U2674" s="12" t="s">
        <v>6627</v>
      </c>
    </row>
    <row r="2675" spans="1:21">
      <c r="A2675" s="12">
        <v>68570</v>
      </c>
      <c r="B2675" s="12">
        <v>1</v>
      </c>
      <c r="C2675" s="12"/>
      <c r="D2675" s="12">
        <v>112.5</v>
      </c>
      <c r="E2675" s="12">
        <v>3</v>
      </c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>
        <v>2.3359700000000001</v>
      </c>
      <c r="Q2675" s="12">
        <v>178</v>
      </c>
      <c r="R2675" s="12">
        <v>201601</v>
      </c>
      <c r="S2675" s="12">
        <v>157</v>
      </c>
      <c r="T2675" s="12" t="s">
        <v>111</v>
      </c>
      <c r="U2675" s="12" t="s">
        <v>6628</v>
      </c>
    </row>
    <row r="2676" spans="1:21">
      <c r="A2676" s="12">
        <v>68570</v>
      </c>
      <c r="B2676" s="12">
        <v>1</v>
      </c>
      <c r="C2676" s="12"/>
      <c r="D2676" s="12">
        <v>120</v>
      </c>
      <c r="E2676" s="12">
        <v>3</v>
      </c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>
        <v>2.3359700000000001</v>
      </c>
      <c r="Q2676" s="12">
        <v>178</v>
      </c>
      <c r="R2676" s="12">
        <v>201601</v>
      </c>
      <c r="S2676" s="12">
        <v>157</v>
      </c>
      <c r="T2676" s="12" t="s">
        <v>111</v>
      </c>
      <c r="U2676" s="12" t="s">
        <v>6629</v>
      </c>
    </row>
    <row r="2677" spans="1:21">
      <c r="A2677" s="12">
        <v>68570</v>
      </c>
      <c r="B2677" s="12">
        <v>1</v>
      </c>
      <c r="C2677" s="12"/>
      <c r="D2677" s="12">
        <v>112</v>
      </c>
      <c r="E2677" s="12">
        <v>3</v>
      </c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>
        <v>2.3359700000000001</v>
      </c>
      <c r="Q2677" s="12">
        <v>178</v>
      </c>
      <c r="R2677" s="12">
        <v>201601</v>
      </c>
      <c r="S2677" s="12">
        <v>157</v>
      </c>
      <c r="T2677" s="12" t="s">
        <v>111</v>
      </c>
      <c r="U2677" s="12" t="s">
        <v>6630</v>
      </c>
    </row>
    <row r="2678" spans="1:21">
      <c r="A2678" s="12">
        <v>68570</v>
      </c>
      <c r="B2678" s="12">
        <v>1</v>
      </c>
      <c r="C2678" s="12"/>
      <c r="D2678" s="12">
        <v>106</v>
      </c>
      <c r="E2678" s="12">
        <v>3</v>
      </c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>
        <v>2.3359700000000001</v>
      </c>
      <c r="Q2678" s="12">
        <v>178</v>
      </c>
      <c r="R2678" s="12">
        <v>201601</v>
      </c>
      <c r="S2678" s="12">
        <v>157</v>
      </c>
      <c r="T2678" s="12" t="s">
        <v>111</v>
      </c>
      <c r="U2678" s="12" t="s">
        <v>6631</v>
      </c>
    </row>
    <row r="2679" spans="1:21">
      <c r="A2679" s="12">
        <v>68570</v>
      </c>
      <c r="B2679" s="12">
        <v>1</v>
      </c>
      <c r="C2679" s="12"/>
      <c r="D2679" s="12">
        <v>117.5</v>
      </c>
      <c r="E2679" s="12">
        <v>3</v>
      </c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>
        <v>2.3359700000000001</v>
      </c>
      <c r="Q2679" s="12">
        <v>178</v>
      </c>
      <c r="R2679" s="12">
        <v>201601</v>
      </c>
      <c r="S2679" s="12">
        <v>157</v>
      </c>
      <c r="T2679" s="12" t="s">
        <v>111</v>
      </c>
      <c r="U2679" s="12" t="s">
        <v>6632</v>
      </c>
    </row>
    <row r="2680" spans="1:21">
      <c r="A2680" s="12">
        <v>68570</v>
      </c>
      <c r="B2680" s="12">
        <v>1</v>
      </c>
      <c r="C2680" s="12"/>
      <c r="D2680" s="12">
        <v>112</v>
      </c>
      <c r="E2680" s="12">
        <v>3</v>
      </c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>
        <v>2.3359700000000001</v>
      </c>
      <c r="Q2680" s="12">
        <v>178</v>
      </c>
      <c r="R2680" s="12">
        <v>201601</v>
      </c>
      <c r="S2680" s="12">
        <v>157</v>
      </c>
      <c r="T2680" s="12" t="s">
        <v>111</v>
      </c>
      <c r="U2680" s="12" t="s">
        <v>6633</v>
      </c>
    </row>
    <row r="2681" spans="1:21">
      <c r="A2681" s="12">
        <v>68570</v>
      </c>
      <c r="B2681" s="12">
        <v>1</v>
      </c>
      <c r="C2681" s="12"/>
      <c r="D2681" s="12">
        <v>114.5</v>
      </c>
      <c r="E2681" s="12">
        <v>3</v>
      </c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>
        <v>2.3359700000000001</v>
      </c>
      <c r="Q2681" s="12">
        <v>178</v>
      </c>
      <c r="R2681" s="12">
        <v>201601</v>
      </c>
      <c r="S2681" s="12">
        <v>157</v>
      </c>
      <c r="T2681" s="12" t="s">
        <v>111</v>
      </c>
      <c r="U2681" s="12" t="s">
        <v>6634</v>
      </c>
    </row>
    <row r="2682" spans="1:21">
      <c r="A2682" s="12">
        <v>68570</v>
      </c>
      <c r="B2682" s="12">
        <v>1</v>
      </c>
      <c r="C2682" s="12"/>
      <c r="D2682" s="12">
        <v>82</v>
      </c>
      <c r="E2682" s="12">
        <v>3</v>
      </c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>
        <v>2.3359700000000001</v>
      </c>
      <c r="Q2682" s="12">
        <v>178</v>
      </c>
      <c r="R2682" s="12">
        <v>201601</v>
      </c>
      <c r="S2682" s="12">
        <v>157</v>
      </c>
      <c r="T2682" s="12" t="s">
        <v>111</v>
      </c>
      <c r="U2682" s="12" t="s">
        <v>6635</v>
      </c>
    </row>
    <row r="2683" spans="1:21">
      <c r="A2683" s="12">
        <v>68570</v>
      </c>
      <c r="B2683" s="12">
        <v>1</v>
      </c>
      <c r="C2683" s="12"/>
      <c r="D2683" s="12">
        <v>114</v>
      </c>
      <c r="E2683" s="12">
        <v>3</v>
      </c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>
        <v>2.3359700000000001</v>
      </c>
      <c r="Q2683" s="12">
        <v>178</v>
      </c>
      <c r="R2683" s="12">
        <v>201601</v>
      </c>
      <c r="S2683" s="12">
        <v>157</v>
      </c>
      <c r="T2683" s="12" t="s">
        <v>111</v>
      </c>
      <c r="U2683" s="12" t="s">
        <v>6636</v>
      </c>
    </row>
    <row r="2684" spans="1:21">
      <c r="A2684" s="12">
        <v>68570</v>
      </c>
      <c r="B2684" s="12">
        <v>1</v>
      </c>
      <c r="C2684" s="12"/>
      <c r="D2684" s="12">
        <v>100</v>
      </c>
      <c r="E2684" s="12">
        <v>3</v>
      </c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>
        <v>2.3359700000000001</v>
      </c>
      <c r="Q2684" s="12">
        <v>178</v>
      </c>
      <c r="R2684" s="12">
        <v>201601</v>
      </c>
      <c r="S2684" s="12">
        <v>157</v>
      </c>
      <c r="T2684" s="12" t="s">
        <v>111</v>
      </c>
      <c r="U2684" s="12" t="s">
        <v>6637</v>
      </c>
    </row>
    <row r="2685" spans="1:21">
      <c r="A2685" s="12">
        <v>68570</v>
      </c>
      <c r="B2685" s="12">
        <v>1</v>
      </c>
      <c r="C2685" s="12"/>
      <c r="D2685" s="12">
        <v>106.5</v>
      </c>
      <c r="E2685" s="12">
        <v>3</v>
      </c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>
        <v>2.3359700000000001</v>
      </c>
      <c r="Q2685" s="12">
        <v>178</v>
      </c>
      <c r="R2685" s="12">
        <v>201601</v>
      </c>
      <c r="S2685" s="12">
        <v>157</v>
      </c>
      <c r="T2685" s="12" t="s">
        <v>111</v>
      </c>
      <c r="U2685" s="12" t="s">
        <v>6638</v>
      </c>
    </row>
    <row r="2686" spans="1:21">
      <c r="A2686" s="12">
        <v>68570</v>
      </c>
      <c r="B2686" s="12">
        <v>1</v>
      </c>
      <c r="C2686" s="12"/>
      <c r="D2686" s="12">
        <v>97</v>
      </c>
      <c r="E2686" s="12">
        <v>3</v>
      </c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>
        <v>2.3359700000000001</v>
      </c>
      <c r="Q2686" s="12">
        <v>178</v>
      </c>
      <c r="R2686" s="12">
        <v>201601</v>
      </c>
      <c r="S2686" s="12">
        <v>157</v>
      </c>
      <c r="T2686" s="12" t="s">
        <v>111</v>
      </c>
      <c r="U2686" s="12" t="s">
        <v>6639</v>
      </c>
    </row>
    <row r="2687" spans="1:21">
      <c r="A2687" s="12">
        <v>68570</v>
      </c>
      <c r="B2687" s="12">
        <v>1</v>
      </c>
      <c r="C2687" s="12"/>
      <c r="D2687" s="12">
        <v>97</v>
      </c>
      <c r="E2687" s="12">
        <v>3</v>
      </c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>
        <v>2.3359700000000001</v>
      </c>
      <c r="Q2687" s="12">
        <v>178</v>
      </c>
      <c r="R2687" s="12">
        <v>201601</v>
      </c>
      <c r="S2687" s="12">
        <v>157</v>
      </c>
      <c r="T2687" s="12" t="s">
        <v>111</v>
      </c>
      <c r="U2687" s="12" t="s">
        <v>6640</v>
      </c>
    </row>
    <row r="2688" spans="1:21">
      <c r="A2688" s="12">
        <v>68570</v>
      </c>
      <c r="B2688" s="12">
        <v>1</v>
      </c>
      <c r="C2688" s="12"/>
      <c r="D2688" s="12">
        <v>114.5</v>
      </c>
      <c r="E2688" s="12">
        <v>3</v>
      </c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>
        <v>2.3359700000000001</v>
      </c>
      <c r="Q2688" s="12">
        <v>178</v>
      </c>
      <c r="R2688" s="12">
        <v>201601</v>
      </c>
      <c r="S2688" s="12">
        <v>157</v>
      </c>
      <c r="T2688" s="12" t="s">
        <v>111</v>
      </c>
      <c r="U2688" s="12" t="s">
        <v>6641</v>
      </c>
    </row>
    <row r="2689" spans="1:21">
      <c r="A2689" s="12">
        <v>68570</v>
      </c>
      <c r="B2689" s="12">
        <v>1</v>
      </c>
      <c r="C2689" s="12"/>
      <c r="D2689" s="12">
        <v>103</v>
      </c>
      <c r="E2689" s="12">
        <v>3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>
        <v>2.3359700000000001</v>
      </c>
      <c r="Q2689" s="12">
        <v>178</v>
      </c>
      <c r="R2689" s="12">
        <v>201601</v>
      </c>
      <c r="S2689" s="12">
        <v>157</v>
      </c>
      <c r="T2689" s="12" t="s">
        <v>111</v>
      </c>
      <c r="U2689" s="12" t="s">
        <v>6642</v>
      </c>
    </row>
    <row r="2690" spans="1:21">
      <c r="A2690" s="12">
        <v>68570</v>
      </c>
      <c r="B2690" s="12">
        <v>1</v>
      </c>
      <c r="C2690" s="12"/>
      <c r="D2690" s="12">
        <v>128.5</v>
      </c>
      <c r="E2690" s="12">
        <v>3</v>
      </c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>
        <v>2.3359700000000001</v>
      </c>
      <c r="Q2690" s="12">
        <v>178</v>
      </c>
      <c r="R2690" s="12">
        <v>201601</v>
      </c>
      <c r="S2690" s="12">
        <v>157</v>
      </c>
      <c r="T2690" s="12" t="s">
        <v>111</v>
      </c>
      <c r="U2690" s="12" t="s">
        <v>6643</v>
      </c>
    </row>
    <row r="2691" spans="1:21">
      <c r="A2691" s="12">
        <v>68570</v>
      </c>
      <c r="B2691" s="12">
        <v>1</v>
      </c>
      <c r="C2691" s="12"/>
      <c r="D2691" s="12">
        <v>109.5</v>
      </c>
      <c r="E2691" s="12">
        <v>1</v>
      </c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>
        <v>2.3359700000000001</v>
      </c>
      <c r="Q2691" s="12">
        <v>178</v>
      </c>
      <c r="R2691" s="12">
        <v>201601</v>
      </c>
      <c r="S2691" s="12">
        <v>157</v>
      </c>
      <c r="T2691" s="12" t="s">
        <v>111</v>
      </c>
      <c r="U2691" s="12" t="s">
        <v>6644</v>
      </c>
    </row>
    <row r="2692" spans="1:21">
      <c r="A2692" s="12">
        <v>68570</v>
      </c>
      <c r="B2692" s="12">
        <v>1</v>
      </c>
      <c r="C2692" s="12"/>
      <c r="D2692" s="12">
        <v>110</v>
      </c>
      <c r="E2692" s="12">
        <v>1</v>
      </c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>
        <v>2.3359700000000001</v>
      </c>
      <c r="Q2692" s="12">
        <v>178</v>
      </c>
      <c r="R2692" s="12">
        <v>201601</v>
      </c>
      <c r="S2692" s="12">
        <v>157</v>
      </c>
      <c r="T2692" s="12" t="s">
        <v>111</v>
      </c>
      <c r="U2692" s="12" t="s">
        <v>6645</v>
      </c>
    </row>
    <row r="2693" spans="1:21">
      <c r="A2693" s="12">
        <v>68570</v>
      </c>
      <c r="B2693" s="12">
        <v>1</v>
      </c>
      <c r="C2693" s="12"/>
      <c r="D2693" s="12">
        <v>91</v>
      </c>
      <c r="E2693" s="12">
        <v>1</v>
      </c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>
        <v>2.3359700000000001</v>
      </c>
      <c r="Q2693" s="12">
        <v>178</v>
      </c>
      <c r="R2693" s="12">
        <v>201601</v>
      </c>
      <c r="S2693" s="12">
        <v>157</v>
      </c>
      <c r="T2693" s="12" t="s">
        <v>111</v>
      </c>
      <c r="U2693" s="12" t="s">
        <v>6646</v>
      </c>
    </row>
    <row r="2694" spans="1:21">
      <c r="A2694" s="12">
        <v>68570</v>
      </c>
      <c r="B2694" s="12">
        <v>1</v>
      </c>
      <c r="C2694" s="12"/>
      <c r="D2694" s="12">
        <v>87.5</v>
      </c>
      <c r="E2694" s="12">
        <v>1</v>
      </c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>
        <v>2.3359700000000001</v>
      </c>
      <c r="Q2694" s="12">
        <v>178</v>
      </c>
      <c r="R2694" s="12">
        <v>201601</v>
      </c>
      <c r="S2694" s="12">
        <v>157</v>
      </c>
      <c r="T2694" s="12" t="s">
        <v>111</v>
      </c>
      <c r="U2694" s="12" t="s">
        <v>6647</v>
      </c>
    </row>
    <row r="2695" spans="1:21">
      <c r="A2695" s="12">
        <v>68570</v>
      </c>
      <c r="B2695" s="12">
        <v>1</v>
      </c>
      <c r="C2695" s="12"/>
      <c r="D2695" s="12">
        <v>111</v>
      </c>
      <c r="E2695" s="12">
        <v>3</v>
      </c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>
        <v>2.3359700000000001</v>
      </c>
      <c r="Q2695" s="12">
        <v>178</v>
      </c>
      <c r="R2695" s="12">
        <v>201601</v>
      </c>
      <c r="S2695" s="12">
        <v>157</v>
      </c>
      <c r="T2695" s="12" t="s">
        <v>111</v>
      </c>
      <c r="U2695" s="12" t="s">
        <v>6648</v>
      </c>
    </row>
    <row r="2696" spans="1:21">
      <c r="A2696" s="12">
        <v>68570</v>
      </c>
      <c r="B2696" s="12">
        <v>1</v>
      </c>
      <c r="C2696" s="12"/>
      <c r="D2696" s="12">
        <v>113</v>
      </c>
      <c r="E2696" s="12">
        <v>3</v>
      </c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>
        <v>2.3359700000000001</v>
      </c>
      <c r="Q2696" s="12">
        <v>178</v>
      </c>
      <c r="R2696" s="12">
        <v>201601</v>
      </c>
      <c r="S2696" s="12">
        <v>157</v>
      </c>
      <c r="T2696" s="12" t="s">
        <v>111</v>
      </c>
      <c r="U2696" s="12" t="s">
        <v>6649</v>
      </c>
    </row>
    <row r="2697" spans="1:21">
      <c r="A2697" s="12">
        <v>68570</v>
      </c>
      <c r="B2697" s="12">
        <v>1</v>
      </c>
      <c r="C2697" s="12"/>
      <c r="D2697" s="12">
        <v>37.5</v>
      </c>
      <c r="E2697" s="12">
        <v>0</v>
      </c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>
        <v>2.3359700000000001</v>
      </c>
      <c r="Q2697" s="12">
        <v>178</v>
      </c>
      <c r="R2697" s="12">
        <v>201601</v>
      </c>
      <c r="S2697" s="12">
        <v>157</v>
      </c>
      <c r="T2697" s="12" t="s">
        <v>111</v>
      </c>
      <c r="U2697" s="12" t="s">
        <v>6650</v>
      </c>
    </row>
    <row r="2698" spans="1:21">
      <c r="A2698" s="12">
        <v>68570</v>
      </c>
      <c r="B2698" s="12">
        <v>2</v>
      </c>
      <c r="C2698" s="12"/>
      <c r="D2698" s="12">
        <v>49</v>
      </c>
      <c r="E2698" s="12">
        <v>4</v>
      </c>
      <c r="F2698" s="12">
        <v>4</v>
      </c>
      <c r="G2698" s="12">
        <v>1</v>
      </c>
      <c r="H2698" s="12">
        <v>5</v>
      </c>
      <c r="I2698" s="12"/>
      <c r="J2698" s="12"/>
      <c r="K2698" s="12"/>
      <c r="L2698" s="12"/>
      <c r="M2698" s="12"/>
      <c r="N2698" s="12"/>
      <c r="O2698" s="12"/>
      <c r="P2698" s="12">
        <v>3.1777799999999998</v>
      </c>
      <c r="Q2698" s="12">
        <v>178</v>
      </c>
      <c r="R2698" s="12">
        <v>201601</v>
      </c>
      <c r="S2698" s="12">
        <v>158</v>
      </c>
      <c r="T2698" s="12" t="s">
        <v>109</v>
      </c>
      <c r="U2698" s="12" t="s">
        <v>6651</v>
      </c>
    </row>
    <row r="2699" spans="1:21">
      <c r="A2699" s="12">
        <v>68570</v>
      </c>
      <c r="B2699" s="12">
        <v>2</v>
      </c>
      <c r="C2699" s="12"/>
      <c r="D2699" s="12">
        <v>77</v>
      </c>
      <c r="E2699" s="12">
        <v>5</v>
      </c>
      <c r="F2699" s="12">
        <v>4</v>
      </c>
      <c r="G2699" s="12">
        <v>1</v>
      </c>
      <c r="H2699" s="12">
        <v>5</v>
      </c>
      <c r="I2699" s="12"/>
      <c r="J2699" s="12"/>
      <c r="K2699" s="12"/>
      <c r="L2699" s="12"/>
      <c r="M2699" s="12"/>
      <c r="N2699" s="12"/>
      <c r="O2699" s="12"/>
      <c r="P2699" s="12">
        <v>3.1777799999999998</v>
      </c>
      <c r="Q2699" s="12">
        <v>178</v>
      </c>
      <c r="R2699" s="12">
        <v>201601</v>
      </c>
      <c r="S2699" s="12">
        <v>158</v>
      </c>
      <c r="T2699" s="12" t="s">
        <v>109</v>
      </c>
      <c r="U2699" s="12" t="s">
        <v>6652</v>
      </c>
    </row>
    <row r="2700" spans="1:21">
      <c r="A2700" s="12">
        <v>68570</v>
      </c>
      <c r="B2700" s="12">
        <v>2</v>
      </c>
      <c r="C2700" s="12"/>
      <c r="D2700" s="12">
        <v>66</v>
      </c>
      <c r="E2700" s="12">
        <v>2</v>
      </c>
      <c r="F2700" s="12">
        <v>4</v>
      </c>
      <c r="G2700" s="12">
        <v>1</v>
      </c>
      <c r="H2700" s="12">
        <v>6</v>
      </c>
      <c r="I2700" s="12"/>
      <c r="J2700" s="12"/>
      <c r="K2700" s="12"/>
      <c r="L2700" s="12"/>
      <c r="M2700" s="12"/>
      <c r="N2700" s="12"/>
      <c r="O2700" s="12"/>
      <c r="P2700" s="12">
        <v>3.1777799999999998</v>
      </c>
      <c r="Q2700" s="12">
        <v>178</v>
      </c>
      <c r="R2700" s="12">
        <v>201601</v>
      </c>
      <c r="S2700" s="12">
        <v>158</v>
      </c>
      <c r="T2700" s="12" t="s">
        <v>109</v>
      </c>
      <c r="U2700" s="12" t="s">
        <v>6653</v>
      </c>
    </row>
    <row r="2701" spans="1:21">
      <c r="A2701" s="12">
        <v>68570</v>
      </c>
      <c r="B2701" s="12">
        <v>2</v>
      </c>
      <c r="C2701" s="12"/>
      <c r="D2701" s="12">
        <v>61</v>
      </c>
      <c r="E2701" s="12">
        <v>2</v>
      </c>
      <c r="F2701" s="12">
        <v>4</v>
      </c>
      <c r="G2701" s="12">
        <v>1</v>
      </c>
      <c r="H2701" s="12">
        <v>6</v>
      </c>
      <c r="I2701" s="12"/>
      <c r="J2701" s="12"/>
      <c r="K2701" s="12"/>
      <c r="L2701" s="12"/>
      <c r="M2701" s="12"/>
      <c r="N2701" s="12"/>
      <c r="O2701" s="12"/>
      <c r="P2701" s="12">
        <v>3.1777799999999998</v>
      </c>
      <c r="Q2701" s="12">
        <v>178</v>
      </c>
      <c r="R2701" s="12">
        <v>201601</v>
      </c>
      <c r="S2701" s="12">
        <v>158</v>
      </c>
      <c r="T2701" s="12" t="s">
        <v>109</v>
      </c>
      <c r="U2701" s="12" t="s">
        <v>6654</v>
      </c>
    </row>
    <row r="2702" spans="1:21">
      <c r="A2702" s="12">
        <v>68570</v>
      </c>
      <c r="B2702" s="12">
        <v>2</v>
      </c>
      <c r="C2702" s="12"/>
      <c r="D2702" s="12">
        <v>76</v>
      </c>
      <c r="E2702" s="12">
        <v>4</v>
      </c>
      <c r="F2702" s="12">
        <v>4</v>
      </c>
      <c r="G2702" s="12">
        <v>1</v>
      </c>
      <c r="H2702" s="12">
        <v>2</v>
      </c>
      <c r="I2702" s="12"/>
      <c r="J2702" s="12"/>
      <c r="K2702" s="12"/>
      <c r="L2702" s="12"/>
      <c r="M2702" s="12"/>
      <c r="N2702" s="12"/>
      <c r="O2702" s="12"/>
      <c r="P2702" s="12">
        <v>3.1777799999999998</v>
      </c>
      <c r="Q2702" s="12">
        <v>178</v>
      </c>
      <c r="R2702" s="12">
        <v>201601</v>
      </c>
      <c r="S2702" s="12">
        <v>158</v>
      </c>
      <c r="T2702" s="12" t="s">
        <v>109</v>
      </c>
      <c r="U2702" s="12" t="s">
        <v>6655</v>
      </c>
    </row>
    <row r="2703" spans="1:21">
      <c r="A2703" s="12">
        <v>68570</v>
      </c>
      <c r="B2703" s="12">
        <v>2</v>
      </c>
      <c r="C2703" s="12"/>
      <c r="D2703" s="12">
        <v>78.5</v>
      </c>
      <c r="E2703" s="12">
        <v>3</v>
      </c>
      <c r="F2703" s="12">
        <v>4</v>
      </c>
      <c r="G2703" s="12">
        <v>1</v>
      </c>
      <c r="H2703" s="12">
        <v>6</v>
      </c>
      <c r="I2703" s="12"/>
      <c r="J2703" s="12"/>
      <c r="K2703" s="12"/>
      <c r="L2703" s="12"/>
      <c r="M2703" s="12"/>
      <c r="N2703" s="12"/>
      <c r="O2703" s="12"/>
      <c r="P2703" s="12">
        <v>3.1777799999999998</v>
      </c>
      <c r="Q2703" s="12">
        <v>178</v>
      </c>
      <c r="R2703" s="12">
        <v>201601</v>
      </c>
      <c r="S2703" s="12">
        <v>158</v>
      </c>
      <c r="T2703" s="12" t="s">
        <v>109</v>
      </c>
      <c r="U2703" s="12" t="s">
        <v>6656</v>
      </c>
    </row>
    <row r="2704" spans="1:21">
      <c r="A2704" s="12">
        <v>68570</v>
      </c>
      <c r="B2704" s="12">
        <v>2</v>
      </c>
      <c r="C2704" s="12"/>
      <c r="D2704" s="12">
        <v>81.5</v>
      </c>
      <c r="E2704" s="12">
        <v>3</v>
      </c>
      <c r="F2704" s="12">
        <v>4</v>
      </c>
      <c r="G2704" s="12">
        <v>1</v>
      </c>
      <c r="H2704" s="12">
        <v>6</v>
      </c>
      <c r="I2704" s="12"/>
      <c r="J2704" s="12"/>
      <c r="K2704" s="12"/>
      <c r="L2704" s="12"/>
      <c r="M2704" s="12"/>
      <c r="N2704" s="12"/>
      <c r="O2704" s="12"/>
      <c r="P2704" s="12">
        <v>3.1777799999999998</v>
      </c>
      <c r="Q2704" s="12">
        <v>178</v>
      </c>
      <c r="R2704" s="12">
        <v>201601</v>
      </c>
      <c r="S2704" s="12">
        <v>158</v>
      </c>
      <c r="T2704" s="12" t="s">
        <v>109</v>
      </c>
      <c r="U2704" s="12" t="s">
        <v>6657</v>
      </c>
    </row>
    <row r="2705" spans="1:21">
      <c r="A2705" s="12">
        <v>68570</v>
      </c>
      <c r="B2705" s="12">
        <v>2</v>
      </c>
      <c r="C2705" s="12"/>
      <c r="D2705" s="12">
        <v>79.5</v>
      </c>
      <c r="E2705" s="12">
        <v>3</v>
      </c>
      <c r="F2705" s="12">
        <v>4</v>
      </c>
      <c r="G2705" s="12">
        <v>1</v>
      </c>
      <c r="H2705" s="12">
        <v>6</v>
      </c>
      <c r="I2705" s="12"/>
      <c r="J2705" s="12"/>
      <c r="K2705" s="12"/>
      <c r="L2705" s="12"/>
      <c r="M2705" s="12"/>
      <c r="N2705" s="12"/>
      <c r="O2705" s="12"/>
      <c r="P2705" s="12">
        <v>3.1777799999999998</v>
      </c>
      <c r="Q2705" s="12">
        <v>178</v>
      </c>
      <c r="R2705" s="12">
        <v>201601</v>
      </c>
      <c r="S2705" s="12">
        <v>158</v>
      </c>
      <c r="T2705" s="12" t="s">
        <v>109</v>
      </c>
      <c r="U2705" s="12" t="s">
        <v>6658</v>
      </c>
    </row>
    <row r="2706" spans="1:21">
      <c r="A2706" s="12">
        <v>68570</v>
      </c>
      <c r="B2706" s="12">
        <v>2</v>
      </c>
      <c r="C2706" s="12"/>
      <c r="D2706" s="12">
        <v>75</v>
      </c>
      <c r="E2706" s="12">
        <v>3</v>
      </c>
      <c r="F2706" s="12">
        <v>4</v>
      </c>
      <c r="G2706" s="12">
        <v>1</v>
      </c>
      <c r="H2706" s="12">
        <v>6</v>
      </c>
      <c r="I2706" s="12"/>
      <c r="J2706" s="12"/>
      <c r="K2706" s="12"/>
      <c r="L2706" s="12"/>
      <c r="M2706" s="12"/>
      <c r="N2706" s="12"/>
      <c r="O2706" s="12"/>
      <c r="P2706" s="12">
        <v>3.1777799999999998</v>
      </c>
      <c r="Q2706" s="12">
        <v>178</v>
      </c>
      <c r="R2706" s="12">
        <v>201601</v>
      </c>
      <c r="S2706" s="12">
        <v>158</v>
      </c>
      <c r="T2706" s="12" t="s">
        <v>109</v>
      </c>
      <c r="U2706" s="12" t="s">
        <v>6659</v>
      </c>
    </row>
    <row r="2707" spans="1:21">
      <c r="A2707" s="12">
        <v>68570</v>
      </c>
      <c r="B2707" s="12">
        <v>2</v>
      </c>
      <c r="C2707" s="12"/>
      <c r="D2707" s="12">
        <v>71</v>
      </c>
      <c r="E2707" s="12">
        <v>3</v>
      </c>
      <c r="F2707" s="12">
        <v>4</v>
      </c>
      <c r="G2707" s="12">
        <v>1</v>
      </c>
      <c r="H2707" s="12">
        <v>6</v>
      </c>
      <c r="I2707" s="12"/>
      <c r="J2707" s="12"/>
      <c r="K2707" s="12"/>
      <c r="L2707" s="12"/>
      <c r="M2707" s="12"/>
      <c r="N2707" s="12"/>
      <c r="O2707" s="12"/>
      <c r="P2707" s="12">
        <v>3.1777799999999998</v>
      </c>
      <c r="Q2707" s="12">
        <v>178</v>
      </c>
      <c r="R2707" s="12">
        <v>201601</v>
      </c>
      <c r="S2707" s="12">
        <v>158</v>
      </c>
      <c r="T2707" s="12" t="s">
        <v>109</v>
      </c>
      <c r="U2707" s="12" t="s">
        <v>6660</v>
      </c>
    </row>
    <row r="2708" spans="1:21">
      <c r="A2708" s="12">
        <v>68570</v>
      </c>
      <c r="B2708" s="12">
        <v>2</v>
      </c>
      <c r="C2708" s="12"/>
      <c r="D2708" s="12">
        <v>79.5</v>
      </c>
      <c r="E2708" s="12">
        <v>3</v>
      </c>
      <c r="F2708" s="12">
        <v>4</v>
      </c>
      <c r="G2708" s="12">
        <v>1</v>
      </c>
      <c r="H2708" s="12">
        <v>6</v>
      </c>
      <c r="I2708" s="12"/>
      <c r="J2708" s="12"/>
      <c r="K2708" s="12"/>
      <c r="L2708" s="12"/>
      <c r="M2708" s="12"/>
      <c r="N2708" s="12"/>
      <c r="O2708" s="12"/>
      <c r="P2708" s="12">
        <v>3.1777799999999998</v>
      </c>
      <c r="Q2708" s="12">
        <v>178</v>
      </c>
      <c r="R2708" s="12">
        <v>201601</v>
      </c>
      <c r="S2708" s="12">
        <v>158</v>
      </c>
      <c r="T2708" s="12" t="s">
        <v>109</v>
      </c>
      <c r="U2708" s="12" t="s">
        <v>6661</v>
      </c>
    </row>
    <row r="2709" spans="1:21">
      <c r="A2709" s="12">
        <v>68570</v>
      </c>
      <c r="B2709" s="12">
        <v>2</v>
      </c>
      <c r="C2709" s="12"/>
      <c r="D2709" s="12">
        <v>75</v>
      </c>
      <c r="E2709" s="12">
        <v>3</v>
      </c>
      <c r="F2709" s="12">
        <v>4</v>
      </c>
      <c r="G2709" s="12">
        <v>1</v>
      </c>
      <c r="H2709" s="12">
        <v>6</v>
      </c>
      <c r="I2709" s="12"/>
      <c r="J2709" s="12"/>
      <c r="K2709" s="12"/>
      <c r="L2709" s="12"/>
      <c r="M2709" s="12"/>
      <c r="N2709" s="12"/>
      <c r="O2709" s="12"/>
      <c r="P2709" s="12">
        <v>3.1777799999999998</v>
      </c>
      <c r="Q2709" s="12">
        <v>178</v>
      </c>
      <c r="R2709" s="12">
        <v>201601</v>
      </c>
      <c r="S2709" s="12">
        <v>158</v>
      </c>
      <c r="T2709" s="12" t="s">
        <v>109</v>
      </c>
      <c r="U2709" s="12" t="s">
        <v>6662</v>
      </c>
    </row>
    <row r="2710" spans="1:21">
      <c r="A2710" s="12">
        <v>68570</v>
      </c>
      <c r="B2710" s="12">
        <v>2</v>
      </c>
      <c r="C2710" s="12"/>
      <c r="D2710" s="12">
        <v>79</v>
      </c>
      <c r="E2710" s="12">
        <v>3</v>
      </c>
      <c r="F2710" s="12">
        <v>4</v>
      </c>
      <c r="G2710" s="12">
        <v>1</v>
      </c>
      <c r="H2710" s="12">
        <v>6</v>
      </c>
      <c r="I2710" s="12"/>
      <c r="J2710" s="12"/>
      <c r="K2710" s="12"/>
      <c r="L2710" s="12"/>
      <c r="M2710" s="12"/>
      <c r="N2710" s="12"/>
      <c r="O2710" s="12"/>
      <c r="P2710" s="12">
        <v>3.1777799999999998</v>
      </c>
      <c r="Q2710" s="12">
        <v>178</v>
      </c>
      <c r="R2710" s="12">
        <v>201601</v>
      </c>
      <c r="S2710" s="12">
        <v>158</v>
      </c>
      <c r="T2710" s="12" t="s">
        <v>109</v>
      </c>
      <c r="U2710" s="12" t="s">
        <v>6663</v>
      </c>
    </row>
    <row r="2711" spans="1:21">
      <c r="A2711" s="12">
        <v>68570</v>
      </c>
      <c r="B2711" s="12">
        <v>2</v>
      </c>
      <c r="C2711" s="12"/>
      <c r="D2711" s="12">
        <v>71</v>
      </c>
      <c r="E2711" s="12">
        <v>3</v>
      </c>
      <c r="F2711" s="12">
        <v>4</v>
      </c>
      <c r="G2711" s="12">
        <v>1</v>
      </c>
      <c r="H2711" s="12">
        <v>6</v>
      </c>
      <c r="I2711" s="12"/>
      <c r="J2711" s="12"/>
      <c r="K2711" s="12"/>
      <c r="L2711" s="12"/>
      <c r="M2711" s="12"/>
      <c r="N2711" s="12"/>
      <c r="O2711" s="12"/>
      <c r="P2711" s="12">
        <v>3.1777799999999998</v>
      </c>
      <c r="Q2711" s="12">
        <v>178</v>
      </c>
      <c r="R2711" s="12">
        <v>201601</v>
      </c>
      <c r="S2711" s="12">
        <v>158</v>
      </c>
      <c r="T2711" s="12" t="s">
        <v>109</v>
      </c>
      <c r="U2711" s="12" t="s">
        <v>6664</v>
      </c>
    </row>
    <row r="2712" spans="1:21">
      <c r="A2712" s="12">
        <v>68560</v>
      </c>
      <c r="B2712" s="12">
        <v>1</v>
      </c>
      <c r="C2712" s="12"/>
      <c r="D2712" s="12">
        <v>118</v>
      </c>
      <c r="E2712" s="12">
        <v>4</v>
      </c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>
        <v>1</v>
      </c>
      <c r="Q2712" s="12">
        <v>178</v>
      </c>
      <c r="R2712" s="12">
        <v>201601</v>
      </c>
      <c r="S2712" s="12">
        <v>162</v>
      </c>
      <c r="T2712" s="13">
        <v>43042</v>
      </c>
      <c r="U2712" s="12" t="s">
        <v>6665</v>
      </c>
    </row>
    <row r="2713" spans="1:21">
      <c r="A2713" s="12">
        <v>68560</v>
      </c>
      <c r="B2713" s="12">
        <v>1</v>
      </c>
      <c r="C2713" s="12"/>
      <c r="D2713" s="12">
        <v>99</v>
      </c>
      <c r="E2713" s="12">
        <v>4</v>
      </c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>
        <v>1</v>
      </c>
      <c r="Q2713" s="12">
        <v>178</v>
      </c>
      <c r="R2713" s="12">
        <v>201601</v>
      </c>
      <c r="S2713" s="12">
        <v>162</v>
      </c>
      <c r="T2713" s="13">
        <v>43042</v>
      </c>
      <c r="U2713" s="12" t="s">
        <v>6666</v>
      </c>
    </row>
    <row r="2714" spans="1:21">
      <c r="A2714" s="12">
        <v>68560</v>
      </c>
      <c r="B2714" s="12">
        <v>1</v>
      </c>
      <c r="C2714" s="12"/>
      <c r="D2714" s="12">
        <v>104.5</v>
      </c>
      <c r="E2714" s="12">
        <v>4</v>
      </c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>
        <v>1</v>
      </c>
      <c r="Q2714" s="12">
        <v>178</v>
      </c>
      <c r="R2714" s="12">
        <v>201601</v>
      </c>
      <c r="S2714" s="12">
        <v>162</v>
      </c>
      <c r="T2714" s="13">
        <v>43042</v>
      </c>
      <c r="U2714" s="12" t="s">
        <v>6667</v>
      </c>
    </row>
    <row r="2715" spans="1:21">
      <c r="A2715" s="12">
        <v>68560</v>
      </c>
      <c r="B2715" s="12">
        <v>1</v>
      </c>
      <c r="C2715" s="12"/>
      <c r="D2715" s="12">
        <v>123</v>
      </c>
      <c r="E2715" s="12">
        <v>4</v>
      </c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>
        <v>1</v>
      </c>
      <c r="Q2715" s="12">
        <v>178</v>
      </c>
      <c r="R2715" s="12">
        <v>201601</v>
      </c>
      <c r="S2715" s="12">
        <v>162</v>
      </c>
      <c r="T2715" s="13">
        <v>43042</v>
      </c>
      <c r="U2715" s="12" t="s">
        <v>6668</v>
      </c>
    </row>
    <row r="2716" spans="1:21">
      <c r="A2716" s="12">
        <v>68560</v>
      </c>
      <c r="B2716" s="12">
        <v>1</v>
      </c>
      <c r="C2716" s="12"/>
      <c r="D2716" s="12">
        <v>105.5</v>
      </c>
      <c r="E2716" s="12">
        <v>4</v>
      </c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>
        <v>1</v>
      </c>
      <c r="Q2716" s="12">
        <v>178</v>
      </c>
      <c r="R2716" s="12">
        <v>201601</v>
      </c>
      <c r="S2716" s="12">
        <v>163</v>
      </c>
      <c r="T2716" s="13">
        <v>43043</v>
      </c>
      <c r="U2716" s="12" t="s">
        <v>6669</v>
      </c>
    </row>
    <row r="2717" spans="1:21">
      <c r="A2717" s="12">
        <v>68560</v>
      </c>
      <c r="B2717" s="12">
        <v>1</v>
      </c>
      <c r="C2717" s="12"/>
      <c r="D2717" s="12">
        <v>104</v>
      </c>
      <c r="E2717" s="12">
        <v>4</v>
      </c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>
        <v>1</v>
      </c>
      <c r="Q2717" s="12">
        <v>178</v>
      </c>
      <c r="R2717" s="12">
        <v>201601</v>
      </c>
      <c r="S2717" s="12">
        <v>163</v>
      </c>
      <c r="T2717" s="13">
        <v>43043</v>
      </c>
      <c r="U2717" s="12" t="s">
        <v>6670</v>
      </c>
    </row>
    <row r="2718" spans="1:21">
      <c r="A2718" s="12">
        <v>68560</v>
      </c>
      <c r="B2718" s="12">
        <v>1</v>
      </c>
      <c r="C2718" s="12"/>
      <c r="D2718" s="12">
        <v>104.5</v>
      </c>
      <c r="E2718" s="12">
        <v>4</v>
      </c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>
        <v>1</v>
      </c>
      <c r="Q2718" s="12">
        <v>178</v>
      </c>
      <c r="R2718" s="12">
        <v>201601</v>
      </c>
      <c r="S2718" s="12">
        <v>163</v>
      </c>
      <c r="T2718" s="13">
        <v>43043</v>
      </c>
      <c r="U2718" s="12" t="s">
        <v>6671</v>
      </c>
    </row>
    <row r="2719" spans="1:21">
      <c r="A2719" s="12">
        <v>68560</v>
      </c>
      <c r="B2719" s="12">
        <v>1</v>
      </c>
      <c r="C2719" s="12"/>
      <c r="D2719" s="12">
        <v>109.5</v>
      </c>
      <c r="E2719" s="12">
        <v>4</v>
      </c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>
        <v>1</v>
      </c>
      <c r="Q2719" s="12">
        <v>178</v>
      </c>
      <c r="R2719" s="12">
        <v>201601</v>
      </c>
      <c r="S2719" s="12">
        <v>163</v>
      </c>
      <c r="T2719" s="13">
        <v>43043</v>
      </c>
      <c r="U2719" s="12" t="s">
        <v>6672</v>
      </c>
    </row>
    <row r="2720" spans="1:21">
      <c r="A2720" s="12">
        <v>68560</v>
      </c>
      <c r="B2720" s="12">
        <v>1</v>
      </c>
      <c r="C2720" s="12"/>
      <c r="D2720" s="12">
        <v>124</v>
      </c>
      <c r="E2720" s="12">
        <v>5</v>
      </c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>
        <v>1</v>
      </c>
      <c r="Q2720" s="12">
        <v>178</v>
      </c>
      <c r="R2720" s="12">
        <v>201601</v>
      </c>
      <c r="S2720" s="12">
        <v>163</v>
      </c>
      <c r="T2720" s="13">
        <v>43043</v>
      </c>
      <c r="U2720" s="12" t="s">
        <v>6673</v>
      </c>
    </row>
    <row r="2721" spans="1:21">
      <c r="A2721" s="12">
        <v>68560</v>
      </c>
      <c r="B2721" s="12">
        <v>1</v>
      </c>
      <c r="C2721" s="12"/>
      <c r="D2721" s="12">
        <v>116</v>
      </c>
      <c r="E2721" s="12">
        <v>5</v>
      </c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>
        <v>1</v>
      </c>
      <c r="Q2721" s="12">
        <v>178</v>
      </c>
      <c r="R2721" s="12">
        <v>201601</v>
      </c>
      <c r="S2721" s="12">
        <v>163</v>
      </c>
      <c r="T2721" s="13">
        <v>43043</v>
      </c>
      <c r="U2721" s="12" t="s">
        <v>6674</v>
      </c>
    </row>
    <row r="2722" spans="1:21">
      <c r="A2722" s="12">
        <v>68560</v>
      </c>
      <c r="B2722" s="12">
        <v>1</v>
      </c>
      <c r="C2722" s="12"/>
      <c r="D2722" s="12">
        <v>43.5</v>
      </c>
      <c r="E2722" s="12">
        <v>2</v>
      </c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>
        <v>1</v>
      </c>
      <c r="Q2722" s="12">
        <v>178</v>
      </c>
      <c r="R2722" s="12">
        <v>201601</v>
      </c>
      <c r="S2722" s="12">
        <v>163</v>
      </c>
      <c r="T2722" s="13">
        <v>43043</v>
      </c>
      <c r="U2722" s="12" t="s">
        <v>6675</v>
      </c>
    </row>
    <row r="2723" spans="1:21">
      <c r="A2723" s="12">
        <v>68560</v>
      </c>
      <c r="B2723" s="12">
        <v>1</v>
      </c>
      <c r="C2723" s="12"/>
      <c r="D2723" s="12">
        <v>50</v>
      </c>
      <c r="E2723" s="12">
        <v>2</v>
      </c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>
        <v>1</v>
      </c>
      <c r="Q2723" s="12">
        <v>178</v>
      </c>
      <c r="R2723" s="12">
        <v>201601</v>
      </c>
      <c r="S2723" s="12">
        <v>163</v>
      </c>
      <c r="T2723" s="13">
        <v>43043</v>
      </c>
      <c r="U2723" s="12" t="s">
        <v>6676</v>
      </c>
    </row>
    <row r="2724" spans="1:21">
      <c r="A2724" s="12">
        <v>68560</v>
      </c>
      <c r="B2724" s="12">
        <v>1</v>
      </c>
      <c r="C2724" s="12"/>
      <c r="D2724" s="12">
        <v>44.5</v>
      </c>
      <c r="E2724" s="12">
        <v>2</v>
      </c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>
        <v>1</v>
      </c>
      <c r="Q2724" s="12">
        <v>178</v>
      </c>
      <c r="R2724" s="12">
        <v>201601</v>
      </c>
      <c r="S2724" s="12">
        <v>163</v>
      </c>
      <c r="T2724" s="13">
        <v>43043</v>
      </c>
      <c r="U2724" s="12" t="s">
        <v>6677</v>
      </c>
    </row>
    <row r="2725" spans="1:21">
      <c r="A2725" s="12">
        <v>68560</v>
      </c>
      <c r="B2725" s="12">
        <v>1</v>
      </c>
      <c r="C2725" s="12"/>
      <c r="D2725" s="12">
        <v>113.5</v>
      </c>
      <c r="E2725" s="12">
        <v>4</v>
      </c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>
        <v>1</v>
      </c>
      <c r="Q2725" s="12">
        <v>178</v>
      </c>
      <c r="R2725" s="12">
        <v>201601</v>
      </c>
      <c r="S2725" s="12">
        <v>163</v>
      </c>
      <c r="T2725" s="13">
        <v>43043</v>
      </c>
      <c r="U2725" s="12" t="s">
        <v>6678</v>
      </c>
    </row>
    <row r="2726" spans="1:21">
      <c r="A2726" s="12">
        <v>68560</v>
      </c>
      <c r="B2726" s="12">
        <v>1</v>
      </c>
      <c r="C2726" s="12"/>
      <c r="D2726" s="12">
        <v>103</v>
      </c>
      <c r="E2726" s="12">
        <v>4</v>
      </c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>
        <v>1</v>
      </c>
      <c r="Q2726" s="12">
        <v>178</v>
      </c>
      <c r="R2726" s="12">
        <v>201601</v>
      </c>
      <c r="S2726" s="12">
        <v>163</v>
      </c>
      <c r="T2726" s="13">
        <v>43043</v>
      </c>
      <c r="U2726" s="12" t="s">
        <v>6679</v>
      </c>
    </row>
    <row r="2727" spans="1:21">
      <c r="A2727" s="12">
        <v>68560</v>
      </c>
      <c r="B2727" s="12">
        <v>1</v>
      </c>
      <c r="C2727" s="12"/>
      <c r="D2727" s="12">
        <v>110</v>
      </c>
      <c r="E2727" s="12">
        <v>4</v>
      </c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>
        <v>1</v>
      </c>
      <c r="Q2727" s="12">
        <v>178</v>
      </c>
      <c r="R2727" s="12">
        <v>201601</v>
      </c>
      <c r="S2727" s="12">
        <v>163</v>
      </c>
      <c r="T2727" s="13">
        <v>43043</v>
      </c>
      <c r="U2727" s="12" t="s">
        <v>6680</v>
      </c>
    </row>
    <row r="2728" spans="1:21">
      <c r="A2728" s="12">
        <v>68560</v>
      </c>
      <c r="B2728" s="12">
        <v>1</v>
      </c>
      <c r="C2728" s="12"/>
      <c r="D2728" s="12">
        <v>138</v>
      </c>
      <c r="E2728" s="12">
        <v>4</v>
      </c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>
        <v>1</v>
      </c>
      <c r="Q2728" s="12">
        <v>178</v>
      </c>
      <c r="R2728" s="12">
        <v>201601</v>
      </c>
      <c r="S2728" s="12">
        <v>163</v>
      </c>
      <c r="T2728" s="13">
        <v>43043</v>
      </c>
      <c r="U2728" s="12" t="s">
        <v>6681</v>
      </c>
    </row>
    <row r="2729" spans="1:21">
      <c r="A2729" s="12">
        <v>68560</v>
      </c>
      <c r="B2729" s="12">
        <v>1</v>
      </c>
      <c r="C2729" s="12"/>
      <c r="D2729" s="12">
        <v>96</v>
      </c>
      <c r="E2729" s="12">
        <v>4</v>
      </c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>
        <v>1</v>
      </c>
      <c r="Q2729" s="12">
        <v>178</v>
      </c>
      <c r="R2729" s="12">
        <v>201601</v>
      </c>
      <c r="S2729" s="12">
        <v>163</v>
      </c>
      <c r="T2729" s="13">
        <v>43043</v>
      </c>
      <c r="U2729" s="12" t="s">
        <v>6682</v>
      </c>
    </row>
    <row r="2730" spans="1:21">
      <c r="A2730" s="12">
        <v>69310</v>
      </c>
      <c r="B2730" s="12">
        <v>1</v>
      </c>
      <c r="C2730" s="12">
        <v>74.5</v>
      </c>
      <c r="D2730" s="12"/>
      <c r="E2730" s="12">
        <v>2</v>
      </c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>
        <v>1</v>
      </c>
      <c r="Q2730" s="12">
        <v>178</v>
      </c>
      <c r="R2730" s="12">
        <v>201601</v>
      </c>
      <c r="S2730" s="12">
        <v>159</v>
      </c>
      <c r="T2730" s="13">
        <v>43099</v>
      </c>
      <c r="U2730" s="12" t="s">
        <v>6683</v>
      </c>
    </row>
    <row r="2731" spans="1:21">
      <c r="A2731" s="12">
        <v>69310</v>
      </c>
      <c r="B2731" s="12">
        <v>1</v>
      </c>
      <c r="C2731" s="12">
        <v>84.5</v>
      </c>
      <c r="D2731" s="12"/>
      <c r="E2731" s="12">
        <v>2</v>
      </c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>
        <v>1</v>
      </c>
      <c r="Q2731" s="12">
        <v>178</v>
      </c>
      <c r="R2731" s="12">
        <v>201601</v>
      </c>
      <c r="S2731" s="12">
        <v>159</v>
      </c>
      <c r="T2731" s="13">
        <v>43099</v>
      </c>
      <c r="U2731" s="12" t="s">
        <v>6684</v>
      </c>
    </row>
    <row r="2732" spans="1:21">
      <c r="A2732" s="12">
        <v>69310</v>
      </c>
      <c r="B2732" s="12">
        <v>1</v>
      </c>
      <c r="C2732" s="12">
        <v>65</v>
      </c>
      <c r="D2732" s="12"/>
      <c r="E2732" s="12">
        <v>2</v>
      </c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>
        <v>1</v>
      </c>
      <c r="Q2732" s="12">
        <v>178</v>
      </c>
      <c r="R2732" s="12">
        <v>201601</v>
      </c>
      <c r="S2732" s="12">
        <v>159</v>
      </c>
      <c r="T2732" s="13">
        <v>43099</v>
      </c>
      <c r="U2732" s="12" t="s">
        <v>6685</v>
      </c>
    </row>
    <row r="2733" spans="1:21">
      <c r="A2733" s="12">
        <v>68570</v>
      </c>
      <c r="B2733" s="12">
        <v>1</v>
      </c>
      <c r="C2733" s="12"/>
      <c r="D2733" s="12">
        <v>88</v>
      </c>
      <c r="E2733" s="12">
        <v>3</v>
      </c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>
        <v>1</v>
      </c>
      <c r="Q2733" s="12">
        <v>178</v>
      </c>
      <c r="R2733" s="12">
        <v>201601</v>
      </c>
      <c r="S2733" s="12">
        <v>160</v>
      </c>
      <c r="T2733" s="13">
        <v>43094</v>
      </c>
      <c r="U2733" s="12" t="s">
        <v>6686</v>
      </c>
    </row>
    <row r="2734" spans="1:21">
      <c r="A2734" s="12">
        <v>68570</v>
      </c>
      <c r="B2734" s="12">
        <v>1</v>
      </c>
      <c r="C2734" s="12"/>
      <c r="D2734" s="12">
        <v>97</v>
      </c>
      <c r="E2734" s="12">
        <v>3</v>
      </c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>
        <v>1</v>
      </c>
      <c r="Q2734" s="12">
        <v>178</v>
      </c>
      <c r="R2734" s="12">
        <v>201601</v>
      </c>
      <c r="S2734" s="12">
        <v>160</v>
      </c>
      <c r="T2734" s="13">
        <v>43094</v>
      </c>
      <c r="U2734" s="12" t="s">
        <v>6687</v>
      </c>
    </row>
    <row r="2735" spans="1:21">
      <c r="A2735" s="12">
        <v>68570</v>
      </c>
      <c r="B2735" s="12">
        <v>1</v>
      </c>
      <c r="C2735" s="12"/>
      <c r="D2735" s="12">
        <v>33</v>
      </c>
      <c r="E2735" s="12">
        <v>2</v>
      </c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>
        <v>1</v>
      </c>
      <c r="Q2735" s="12">
        <v>178</v>
      </c>
      <c r="R2735" s="12">
        <v>201601</v>
      </c>
      <c r="S2735" s="12">
        <v>160</v>
      </c>
      <c r="T2735" s="13">
        <v>43094</v>
      </c>
      <c r="U2735" s="12" t="s">
        <v>6688</v>
      </c>
    </row>
    <row r="2736" spans="1:21">
      <c r="A2736" s="12">
        <v>68570</v>
      </c>
      <c r="B2736" s="12">
        <v>1</v>
      </c>
      <c r="C2736" s="12"/>
      <c r="D2736" s="12">
        <v>41</v>
      </c>
      <c r="E2736" s="12">
        <v>2</v>
      </c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>
        <v>1</v>
      </c>
      <c r="Q2736" s="12">
        <v>178</v>
      </c>
      <c r="R2736" s="12">
        <v>201601</v>
      </c>
      <c r="S2736" s="12">
        <v>160</v>
      </c>
      <c r="T2736" s="13">
        <v>43094</v>
      </c>
      <c r="U2736" s="12" t="s">
        <v>6689</v>
      </c>
    </row>
    <row r="2737" spans="1:21">
      <c r="A2737" s="12">
        <v>68570</v>
      </c>
      <c r="B2737" s="12">
        <v>2</v>
      </c>
      <c r="C2737" s="12"/>
      <c r="D2737" s="12">
        <v>67</v>
      </c>
      <c r="E2737" s="12">
        <v>3</v>
      </c>
      <c r="F2737" s="12">
        <v>4</v>
      </c>
      <c r="G2737" s="12">
        <v>1</v>
      </c>
      <c r="H2737" s="12">
        <v>6</v>
      </c>
      <c r="I2737" s="12"/>
      <c r="J2737" s="12"/>
      <c r="K2737" s="12"/>
      <c r="L2737" s="12"/>
      <c r="M2737" s="12"/>
      <c r="N2737" s="12"/>
      <c r="O2737" s="12"/>
      <c r="P2737" s="12">
        <v>1</v>
      </c>
      <c r="Q2737" s="12">
        <v>178</v>
      </c>
      <c r="R2737" s="12">
        <v>201601</v>
      </c>
      <c r="S2737" s="12">
        <v>160</v>
      </c>
      <c r="T2737" s="13">
        <v>43094</v>
      </c>
      <c r="U2737" s="12" t="s">
        <v>6690</v>
      </c>
    </row>
    <row r="2738" spans="1:21">
      <c r="A2738" s="12">
        <v>68570</v>
      </c>
      <c r="B2738" s="12">
        <v>2</v>
      </c>
      <c r="C2738" s="12"/>
      <c r="D2738" s="12">
        <v>30.5</v>
      </c>
      <c r="E2738" s="12">
        <v>2</v>
      </c>
      <c r="F2738" s="12">
        <v>0</v>
      </c>
      <c r="G2738" s="12">
        <v>0</v>
      </c>
      <c r="H2738" s="12">
        <v>0</v>
      </c>
      <c r="I2738" s="12"/>
      <c r="J2738" s="12"/>
      <c r="K2738" s="12"/>
      <c r="L2738" s="12"/>
      <c r="M2738" s="12"/>
      <c r="N2738" s="12"/>
      <c r="O2738" s="12"/>
      <c r="P2738" s="12">
        <v>1</v>
      </c>
      <c r="Q2738" s="12">
        <v>178</v>
      </c>
      <c r="R2738" s="12">
        <v>201601</v>
      </c>
      <c r="S2738" s="12">
        <v>160</v>
      </c>
      <c r="T2738" s="13">
        <v>43094</v>
      </c>
      <c r="U2738" s="12" t="s">
        <v>6691</v>
      </c>
    </row>
    <row r="2739" spans="1:21">
      <c r="A2739" s="12">
        <v>68570</v>
      </c>
      <c r="B2739" s="12">
        <v>2</v>
      </c>
      <c r="C2739" s="12"/>
      <c r="D2739" s="12">
        <v>31</v>
      </c>
      <c r="E2739" s="12">
        <v>2</v>
      </c>
      <c r="F2739" s="12">
        <v>0</v>
      </c>
      <c r="G2739" s="12">
        <v>0</v>
      </c>
      <c r="H2739" s="12">
        <v>0</v>
      </c>
      <c r="I2739" s="12"/>
      <c r="J2739" s="12"/>
      <c r="K2739" s="12"/>
      <c r="L2739" s="12"/>
      <c r="M2739" s="12"/>
      <c r="N2739" s="12"/>
      <c r="O2739" s="12"/>
      <c r="P2739" s="12">
        <v>1</v>
      </c>
      <c r="Q2739" s="12">
        <v>178</v>
      </c>
      <c r="R2739" s="12">
        <v>201601</v>
      </c>
      <c r="S2739" s="12">
        <v>160</v>
      </c>
      <c r="T2739" s="13">
        <v>43094</v>
      </c>
      <c r="U2739" s="12" t="s">
        <v>6692</v>
      </c>
    </row>
    <row r="2740" spans="1:21">
      <c r="A2740" s="12">
        <v>69310</v>
      </c>
      <c r="B2740" s="12">
        <v>1</v>
      </c>
      <c r="C2740" s="12">
        <v>99</v>
      </c>
      <c r="D2740" s="12"/>
      <c r="E2740" s="12">
        <v>2</v>
      </c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>
        <v>1</v>
      </c>
      <c r="Q2740" s="12">
        <v>178</v>
      </c>
      <c r="R2740" s="12">
        <v>201601</v>
      </c>
      <c r="S2740" s="12">
        <v>160</v>
      </c>
      <c r="T2740" s="13">
        <v>43094</v>
      </c>
      <c r="U2740" s="12" t="s">
        <v>6693</v>
      </c>
    </row>
    <row r="2741" spans="1:21">
      <c r="A2741" s="12">
        <v>69310</v>
      </c>
      <c r="B2741" s="12">
        <v>1</v>
      </c>
      <c r="C2741" s="12">
        <v>103</v>
      </c>
      <c r="D2741" s="12"/>
      <c r="E2741" s="12">
        <v>2</v>
      </c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>
        <v>1</v>
      </c>
      <c r="Q2741" s="12">
        <v>178</v>
      </c>
      <c r="R2741" s="12">
        <v>201601</v>
      </c>
      <c r="S2741" s="12">
        <v>160</v>
      </c>
      <c r="T2741" s="13">
        <v>43094</v>
      </c>
      <c r="U2741" s="12" t="s">
        <v>6694</v>
      </c>
    </row>
    <row r="2742" spans="1:21">
      <c r="A2742" s="12">
        <v>69310</v>
      </c>
      <c r="B2742" s="12">
        <v>1</v>
      </c>
      <c r="C2742" s="12">
        <v>138</v>
      </c>
      <c r="D2742" s="12"/>
      <c r="E2742" s="12">
        <v>3</v>
      </c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>
        <v>1</v>
      </c>
      <c r="Q2742" s="12">
        <v>178</v>
      </c>
      <c r="R2742" s="12">
        <v>201601</v>
      </c>
      <c r="S2742" s="12">
        <v>160</v>
      </c>
      <c r="T2742" s="13">
        <v>43094</v>
      </c>
      <c r="U2742" s="12" t="s">
        <v>6695</v>
      </c>
    </row>
    <row r="2743" spans="1:21">
      <c r="A2743" s="12">
        <v>69310</v>
      </c>
      <c r="B2743" s="12">
        <v>1</v>
      </c>
      <c r="C2743" s="12">
        <v>136</v>
      </c>
      <c r="D2743" s="12"/>
      <c r="E2743" s="12">
        <v>3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>
        <v>1</v>
      </c>
      <c r="Q2743" s="12">
        <v>178</v>
      </c>
      <c r="R2743" s="12">
        <v>201601</v>
      </c>
      <c r="S2743" s="12">
        <v>160</v>
      </c>
      <c r="T2743" s="13">
        <v>43094</v>
      </c>
      <c r="U2743" s="12" t="s">
        <v>6696</v>
      </c>
    </row>
    <row r="2744" spans="1:21">
      <c r="A2744" s="12">
        <v>69310</v>
      </c>
      <c r="B2744" s="12">
        <v>1</v>
      </c>
      <c r="C2744" s="12">
        <v>107</v>
      </c>
      <c r="D2744" s="12"/>
      <c r="E2744" s="12">
        <v>3</v>
      </c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>
        <v>1</v>
      </c>
      <c r="Q2744" s="12">
        <v>178</v>
      </c>
      <c r="R2744" s="12">
        <v>201601</v>
      </c>
      <c r="S2744" s="12">
        <v>160</v>
      </c>
      <c r="T2744" s="13">
        <v>43094</v>
      </c>
      <c r="U2744" s="12" t="s">
        <v>6697</v>
      </c>
    </row>
    <row r="2745" spans="1:21">
      <c r="A2745" s="12">
        <v>69310</v>
      </c>
      <c r="B2745" s="12">
        <v>2</v>
      </c>
      <c r="C2745" s="12">
        <v>128.5</v>
      </c>
      <c r="D2745" s="12"/>
      <c r="E2745" s="12">
        <v>3</v>
      </c>
      <c r="F2745" s="12">
        <v>0</v>
      </c>
      <c r="G2745" s="12">
        <v>0</v>
      </c>
      <c r="H2745" s="12">
        <v>1</v>
      </c>
      <c r="I2745" s="12"/>
      <c r="J2745" s="12"/>
      <c r="K2745" s="12"/>
      <c r="L2745" s="12"/>
      <c r="M2745" s="12"/>
      <c r="N2745" s="12"/>
      <c r="O2745" s="12"/>
      <c r="P2745" s="12">
        <v>1</v>
      </c>
      <c r="Q2745" s="12">
        <v>178</v>
      </c>
      <c r="R2745" s="12">
        <v>201601</v>
      </c>
      <c r="S2745" s="12">
        <v>160</v>
      </c>
      <c r="T2745" s="13">
        <v>43094</v>
      </c>
      <c r="U2745" s="12" t="s">
        <v>6698</v>
      </c>
    </row>
    <row r="2746" spans="1:21">
      <c r="A2746" s="12">
        <v>69310</v>
      </c>
      <c r="B2746" s="12">
        <v>2</v>
      </c>
      <c r="C2746" s="12">
        <v>108</v>
      </c>
      <c r="D2746" s="12"/>
      <c r="E2746" s="12">
        <v>2</v>
      </c>
      <c r="F2746" s="12">
        <v>0</v>
      </c>
      <c r="G2746" s="12">
        <v>0</v>
      </c>
      <c r="H2746" s="12">
        <v>1</v>
      </c>
      <c r="I2746" s="12"/>
      <c r="J2746" s="12"/>
      <c r="K2746" s="12"/>
      <c r="L2746" s="12"/>
      <c r="M2746" s="12"/>
      <c r="N2746" s="12"/>
      <c r="O2746" s="12"/>
      <c r="P2746" s="12">
        <v>1</v>
      </c>
      <c r="Q2746" s="12">
        <v>178</v>
      </c>
      <c r="R2746" s="12">
        <v>201601</v>
      </c>
      <c r="S2746" s="12">
        <v>160</v>
      </c>
      <c r="T2746" s="13">
        <v>43094</v>
      </c>
      <c r="U2746" s="12" t="s">
        <v>6699</v>
      </c>
    </row>
    <row r="2747" spans="1:21">
      <c r="A2747" s="12">
        <v>68560</v>
      </c>
      <c r="B2747" s="12">
        <v>1</v>
      </c>
      <c r="C2747" s="12"/>
      <c r="D2747" s="12">
        <v>120</v>
      </c>
      <c r="E2747" s="12">
        <v>4</v>
      </c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>
        <v>1</v>
      </c>
      <c r="Q2747" s="12">
        <v>178</v>
      </c>
      <c r="R2747" s="12">
        <v>201601</v>
      </c>
      <c r="S2747" s="12">
        <v>161</v>
      </c>
      <c r="T2747" s="13">
        <v>43057</v>
      </c>
      <c r="U2747" s="12" t="s">
        <v>6700</v>
      </c>
    </row>
    <row r="2748" spans="1:21">
      <c r="A2748" s="12">
        <v>68570</v>
      </c>
      <c r="B2748" s="12">
        <v>2</v>
      </c>
      <c r="C2748" s="12"/>
      <c r="D2748" s="12">
        <v>65</v>
      </c>
      <c r="E2748" s="12">
        <v>3</v>
      </c>
      <c r="F2748" s="12">
        <v>4</v>
      </c>
      <c r="G2748" s="12">
        <v>1</v>
      </c>
      <c r="H2748" s="12">
        <v>6</v>
      </c>
      <c r="I2748" s="12"/>
      <c r="J2748" s="12"/>
      <c r="K2748" s="12"/>
      <c r="L2748" s="12"/>
      <c r="M2748" s="12"/>
      <c r="N2748" s="12"/>
      <c r="O2748" s="12"/>
      <c r="P2748" s="12">
        <v>3.1777799999999998</v>
      </c>
      <c r="Q2748" s="12">
        <v>178</v>
      </c>
      <c r="R2748" s="12">
        <v>201601</v>
      </c>
      <c r="S2748" s="12">
        <v>158</v>
      </c>
      <c r="T2748" s="12" t="s">
        <v>109</v>
      </c>
      <c r="U2748" s="12" t="s">
        <v>6701</v>
      </c>
    </row>
    <row r="2749" spans="1:21">
      <c r="A2749" s="12">
        <v>68570</v>
      </c>
      <c r="B2749" s="12">
        <v>2</v>
      </c>
      <c r="C2749" s="12"/>
      <c r="D2749" s="12">
        <v>61</v>
      </c>
      <c r="E2749" s="12">
        <v>3</v>
      </c>
      <c r="F2749" s="12">
        <v>4</v>
      </c>
      <c r="G2749" s="12">
        <v>1</v>
      </c>
      <c r="H2749" s="12">
        <v>6</v>
      </c>
      <c r="I2749" s="12"/>
      <c r="J2749" s="12"/>
      <c r="K2749" s="12"/>
      <c r="L2749" s="12"/>
      <c r="M2749" s="12"/>
      <c r="N2749" s="12"/>
      <c r="O2749" s="12"/>
      <c r="P2749" s="12">
        <v>3.1777799999999998</v>
      </c>
      <c r="Q2749" s="12">
        <v>178</v>
      </c>
      <c r="R2749" s="12">
        <v>201601</v>
      </c>
      <c r="S2749" s="12">
        <v>158</v>
      </c>
      <c r="T2749" s="12" t="s">
        <v>109</v>
      </c>
      <c r="U2749" s="12" t="s">
        <v>6702</v>
      </c>
    </row>
    <row r="2750" spans="1:21">
      <c r="A2750" s="12">
        <v>68570</v>
      </c>
      <c r="B2750" s="12">
        <v>2</v>
      </c>
      <c r="C2750" s="12"/>
      <c r="D2750" s="12">
        <v>67</v>
      </c>
      <c r="E2750" s="12">
        <v>3</v>
      </c>
      <c r="F2750" s="12">
        <v>4</v>
      </c>
      <c r="G2750" s="12">
        <v>1</v>
      </c>
      <c r="H2750" s="12">
        <v>6</v>
      </c>
      <c r="I2750" s="12"/>
      <c r="J2750" s="12"/>
      <c r="K2750" s="12"/>
      <c r="L2750" s="12"/>
      <c r="M2750" s="12"/>
      <c r="N2750" s="12"/>
      <c r="O2750" s="12"/>
      <c r="P2750" s="12">
        <v>3.1777799999999998</v>
      </c>
      <c r="Q2750" s="12">
        <v>178</v>
      </c>
      <c r="R2750" s="12">
        <v>201601</v>
      </c>
      <c r="S2750" s="12">
        <v>158</v>
      </c>
      <c r="T2750" s="12" t="s">
        <v>109</v>
      </c>
      <c r="U2750" s="12" t="s">
        <v>6703</v>
      </c>
    </row>
    <row r="2751" spans="1:21">
      <c r="A2751" s="12">
        <v>68570</v>
      </c>
      <c r="B2751" s="12">
        <v>2</v>
      </c>
      <c r="C2751" s="12"/>
      <c r="D2751" s="12">
        <v>69</v>
      </c>
      <c r="E2751" s="12">
        <v>3</v>
      </c>
      <c r="F2751" s="12">
        <v>4</v>
      </c>
      <c r="G2751" s="12">
        <v>1</v>
      </c>
      <c r="H2751" s="12">
        <v>6</v>
      </c>
      <c r="I2751" s="12"/>
      <c r="J2751" s="12"/>
      <c r="K2751" s="12"/>
      <c r="L2751" s="12"/>
      <c r="M2751" s="12"/>
      <c r="N2751" s="12"/>
      <c r="O2751" s="12"/>
      <c r="P2751" s="12">
        <v>3.1777799999999998</v>
      </c>
      <c r="Q2751" s="12">
        <v>178</v>
      </c>
      <c r="R2751" s="12">
        <v>201601</v>
      </c>
      <c r="S2751" s="12">
        <v>158</v>
      </c>
      <c r="T2751" s="12" t="s">
        <v>109</v>
      </c>
      <c r="U2751" s="12" t="s">
        <v>6704</v>
      </c>
    </row>
    <row r="2752" spans="1:21">
      <c r="A2752" s="12">
        <v>68570</v>
      </c>
      <c r="B2752" s="12">
        <v>2</v>
      </c>
      <c r="C2752" s="12"/>
      <c r="D2752" s="12">
        <v>72.5</v>
      </c>
      <c r="E2752" s="12">
        <v>3</v>
      </c>
      <c r="F2752" s="12">
        <v>4</v>
      </c>
      <c r="G2752" s="12">
        <v>1</v>
      </c>
      <c r="H2752" s="12">
        <v>6</v>
      </c>
      <c r="I2752" s="12"/>
      <c r="J2752" s="12"/>
      <c r="K2752" s="12"/>
      <c r="L2752" s="12"/>
      <c r="M2752" s="12"/>
      <c r="N2752" s="12"/>
      <c r="O2752" s="12"/>
      <c r="P2752" s="12">
        <v>3.1777799999999998</v>
      </c>
      <c r="Q2752" s="12">
        <v>178</v>
      </c>
      <c r="R2752" s="12">
        <v>201601</v>
      </c>
      <c r="S2752" s="12">
        <v>158</v>
      </c>
      <c r="T2752" s="12" t="s">
        <v>109</v>
      </c>
      <c r="U2752" s="12" t="s">
        <v>6705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V6414"/>
  <sheetViews>
    <sheetView topLeftCell="A5231" workbookViewId="0">
      <selection activeCell="B1" sqref="B1:V6406"/>
    </sheetView>
  </sheetViews>
  <sheetFormatPr defaultColWidth="8.81640625" defaultRowHeight="14.5"/>
  <cols>
    <col min="1" max="15" width="8.81640625" style="12"/>
    <col min="16" max="16" width="17.453125" style="12" bestFit="1" customWidth="1"/>
    <col min="17" max="16384" width="8.81640625" style="12"/>
  </cols>
  <sheetData>
    <row r="1" spans="1:22">
      <c r="A1" s="12" t="s">
        <v>259</v>
      </c>
      <c r="B1" s="12" t="s">
        <v>260</v>
      </c>
      <c r="C1" s="12" t="s">
        <v>261</v>
      </c>
      <c r="D1" s="12" t="s">
        <v>262</v>
      </c>
      <c r="E1" s="12" t="s">
        <v>263</v>
      </c>
      <c r="F1" s="12" t="s">
        <v>264</v>
      </c>
      <c r="G1" s="12" t="s">
        <v>265</v>
      </c>
      <c r="H1" s="12" t="s">
        <v>266</v>
      </c>
      <c r="I1" s="12" t="s">
        <v>267</v>
      </c>
      <c r="J1" s="12" t="s">
        <v>268</v>
      </c>
      <c r="K1" s="12" t="s">
        <v>269</v>
      </c>
      <c r="L1" s="12" t="s">
        <v>270</v>
      </c>
      <c r="M1" s="12" t="s">
        <v>271</v>
      </c>
      <c r="N1" s="12" t="s">
        <v>272</v>
      </c>
      <c r="O1" s="12" t="s">
        <v>273</v>
      </c>
      <c r="P1" s="12" t="s">
        <v>274</v>
      </c>
      <c r="Q1" s="12" t="s">
        <v>275</v>
      </c>
      <c r="R1" s="12" t="s">
        <v>276</v>
      </c>
      <c r="S1" s="12" t="s">
        <v>277</v>
      </c>
      <c r="T1" s="12" t="s">
        <v>278</v>
      </c>
      <c r="U1" s="12" t="s">
        <v>279</v>
      </c>
      <c r="V1" s="12" t="s">
        <v>280</v>
      </c>
    </row>
    <row r="2" spans="1:22" hidden="1">
      <c r="A2" s="12">
        <v>68560</v>
      </c>
      <c r="B2" s="12">
        <v>2</v>
      </c>
      <c r="D2" s="12">
        <v>61.1</v>
      </c>
      <c r="E2" s="12">
        <v>2</v>
      </c>
      <c r="F2" s="12">
        <v>4</v>
      </c>
      <c r="G2" s="12">
        <v>1</v>
      </c>
      <c r="H2" s="12">
        <v>2</v>
      </c>
      <c r="P2" s="12">
        <v>1</v>
      </c>
      <c r="Q2" s="12">
        <v>178</v>
      </c>
      <c r="R2" s="12">
        <v>201601</v>
      </c>
      <c r="S2" s="12">
        <v>17</v>
      </c>
      <c r="U2" s="12" t="s">
        <v>281</v>
      </c>
    </row>
    <row r="3" spans="1:22" hidden="1">
      <c r="A3" s="12">
        <v>68560</v>
      </c>
      <c r="B3" s="12">
        <v>2</v>
      </c>
      <c r="D3" s="12">
        <v>60.2</v>
      </c>
      <c r="E3" s="12">
        <v>2</v>
      </c>
      <c r="F3" s="12">
        <v>4</v>
      </c>
      <c r="G3" s="12">
        <v>1</v>
      </c>
      <c r="H3" s="12">
        <v>2</v>
      </c>
      <c r="P3" s="12">
        <v>1</v>
      </c>
      <c r="Q3" s="12">
        <v>178</v>
      </c>
      <c r="R3" s="12">
        <v>201601</v>
      </c>
      <c r="S3" s="12">
        <v>17</v>
      </c>
      <c r="U3" s="12" t="s">
        <v>282</v>
      </c>
    </row>
    <row r="4" spans="1:22" hidden="1">
      <c r="A4" s="12">
        <v>68560</v>
      </c>
      <c r="B4" s="12">
        <v>2</v>
      </c>
      <c r="D4" s="12">
        <v>71.3</v>
      </c>
      <c r="E4" s="12">
        <v>2</v>
      </c>
      <c r="F4" s="12">
        <v>4</v>
      </c>
      <c r="G4" s="12">
        <v>1</v>
      </c>
      <c r="H4" s="12">
        <v>3</v>
      </c>
      <c r="P4" s="12">
        <v>1</v>
      </c>
      <c r="Q4" s="12">
        <v>178</v>
      </c>
      <c r="R4" s="12">
        <v>201601</v>
      </c>
      <c r="S4" s="12">
        <v>13</v>
      </c>
      <c r="U4" s="12" t="s">
        <v>283</v>
      </c>
    </row>
    <row r="5" spans="1:22" hidden="1">
      <c r="A5" s="12">
        <v>68560</v>
      </c>
      <c r="B5" s="12">
        <v>2</v>
      </c>
      <c r="D5" s="12">
        <v>66.2</v>
      </c>
      <c r="E5" s="12">
        <v>2</v>
      </c>
      <c r="F5" s="12">
        <v>4</v>
      </c>
      <c r="G5" s="12">
        <v>1</v>
      </c>
      <c r="H5" s="12">
        <v>3</v>
      </c>
      <c r="P5" s="12">
        <v>1</v>
      </c>
      <c r="Q5" s="12">
        <v>178</v>
      </c>
      <c r="R5" s="12">
        <v>201601</v>
      </c>
      <c r="S5" s="12">
        <v>13</v>
      </c>
      <c r="U5" s="12" t="s">
        <v>284</v>
      </c>
    </row>
    <row r="6" spans="1:22" hidden="1">
      <c r="A6" s="12">
        <v>68560</v>
      </c>
      <c r="B6" s="12">
        <v>2</v>
      </c>
      <c r="D6" s="12">
        <v>64.3</v>
      </c>
      <c r="E6" s="12">
        <v>2</v>
      </c>
      <c r="F6" s="12">
        <v>0</v>
      </c>
      <c r="G6" s="12">
        <v>0</v>
      </c>
      <c r="H6" s="12">
        <v>1</v>
      </c>
      <c r="P6" s="12">
        <v>1</v>
      </c>
      <c r="Q6" s="12">
        <v>178</v>
      </c>
      <c r="R6" s="12">
        <v>201601</v>
      </c>
      <c r="S6" s="12">
        <v>13</v>
      </c>
      <c r="U6" s="12" t="s">
        <v>285</v>
      </c>
    </row>
    <row r="7" spans="1:22" hidden="1">
      <c r="A7" s="12">
        <v>68560</v>
      </c>
      <c r="B7" s="12">
        <v>2</v>
      </c>
      <c r="D7" s="12">
        <v>65.099999999999994</v>
      </c>
      <c r="E7" s="12">
        <v>2</v>
      </c>
      <c r="F7" s="12">
        <v>4</v>
      </c>
      <c r="G7" s="12">
        <v>1</v>
      </c>
      <c r="H7" s="12">
        <v>3</v>
      </c>
      <c r="P7" s="12">
        <v>1</v>
      </c>
      <c r="Q7" s="12">
        <v>178</v>
      </c>
      <c r="R7" s="12">
        <v>201601</v>
      </c>
      <c r="S7" s="12">
        <v>13</v>
      </c>
      <c r="U7" s="12" t="s">
        <v>286</v>
      </c>
    </row>
    <row r="8" spans="1:22" hidden="1">
      <c r="A8" s="12">
        <v>68560</v>
      </c>
      <c r="B8" s="12">
        <v>2</v>
      </c>
      <c r="D8" s="12">
        <v>69.8</v>
      </c>
      <c r="E8" s="12">
        <v>2</v>
      </c>
      <c r="F8" s="12">
        <v>4</v>
      </c>
      <c r="G8" s="12">
        <v>1</v>
      </c>
      <c r="H8" s="12">
        <v>3</v>
      </c>
      <c r="P8" s="12">
        <v>1</v>
      </c>
      <c r="Q8" s="12">
        <v>178</v>
      </c>
      <c r="R8" s="12">
        <v>201601</v>
      </c>
      <c r="S8" s="12">
        <v>13</v>
      </c>
      <c r="U8" s="12" t="s">
        <v>287</v>
      </c>
    </row>
    <row r="9" spans="1:22" hidden="1">
      <c r="A9" s="12">
        <v>68560</v>
      </c>
      <c r="B9" s="12">
        <v>2</v>
      </c>
      <c r="D9" s="12">
        <v>66.900000000000006</v>
      </c>
      <c r="E9" s="12">
        <v>2</v>
      </c>
      <c r="F9" s="12">
        <v>4</v>
      </c>
      <c r="G9" s="12">
        <v>1</v>
      </c>
      <c r="H9" s="12">
        <v>3</v>
      </c>
      <c r="P9" s="12">
        <v>1</v>
      </c>
      <c r="Q9" s="12">
        <v>178</v>
      </c>
      <c r="R9" s="12">
        <v>201601</v>
      </c>
      <c r="S9" s="12">
        <v>13</v>
      </c>
      <c r="U9" s="12" t="s">
        <v>288</v>
      </c>
    </row>
    <row r="10" spans="1:22">
      <c r="A10" s="12">
        <v>69310</v>
      </c>
      <c r="B10" s="12">
        <v>2</v>
      </c>
      <c r="D10" s="12">
        <v>18.2</v>
      </c>
      <c r="E10" s="12">
        <v>0</v>
      </c>
      <c r="F10" s="12">
        <v>0</v>
      </c>
      <c r="G10" s="12">
        <v>0</v>
      </c>
      <c r="H10" s="12">
        <v>0</v>
      </c>
      <c r="P10" s="12">
        <v>1</v>
      </c>
      <c r="Q10" s="12">
        <v>178</v>
      </c>
      <c r="R10" s="12">
        <v>201601</v>
      </c>
      <c r="S10" s="12">
        <v>1</v>
      </c>
      <c r="T10" s="12" t="s">
        <v>258</v>
      </c>
      <c r="U10" s="12" t="s">
        <v>649</v>
      </c>
    </row>
    <row r="11" spans="1:22" hidden="1">
      <c r="A11" s="12">
        <v>68570</v>
      </c>
      <c r="B11" s="12">
        <v>2</v>
      </c>
      <c r="D11" s="12">
        <v>89.4</v>
      </c>
      <c r="E11" s="12">
        <v>2</v>
      </c>
      <c r="F11" s="12">
        <v>0</v>
      </c>
      <c r="G11" s="12">
        <v>0</v>
      </c>
      <c r="H11" s="12">
        <v>1</v>
      </c>
      <c r="P11" s="12">
        <v>1</v>
      </c>
      <c r="Q11" s="12">
        <v>178</v>
      </c>
      <c r="R11" s="12">
        <v>201601</v>
      </c>
      <c r="S11" s="12">
        <v>15</v>
      </c>
      <c r="U11" s="12" t="s">
        <v>290</v>
      </c>
    </row>
    <row r="12" spans="1:22" hidden="1">
      <c r="A12" s="12">
        <v>68570</v>
      </c>
      <c r="B12" s="12">
        <v>2</v>
      </c>
      <c r="D12" s="12">
        <v>35.4</v>
      </c>
      <c r="E12" s="12">
        <v>2</v>
      </c>
      <c r="F12" s="12">
        <v>0</v>
      </c>
      <c r="G12" s="12">
        <v>0</v>
      </c>
      <c r="H12" s="12">
        <v>0</v>
      </c>
      <c r="P12" s="12">
        <v>1</v>
      </c>
      <c r="Q12" s="12">
        <v>178</v>
      </c>
      <c r="R12" s="12">
        <v>201601</v>
      </c>
      <c r="S12" s="12">
        <v>15</v>
      </c>
      <c r="U12" s="12" t="s">
        <v>291</v>
      </c>
    </row>
    <row r="13" spans="1:22" hidden="1">
      <c r="A13" s="12">
        <v>68570</v>
      </c>
      <c r="B13" s="12">
        <v>2</v>
      </c>
      <c r="D13" s="12">
        <v>76.099999999999994</v>
      </c>
      <c r="E13" s="12">
        <v>2</v>
      </c>
      <c r="F13" s="12">
        <v>4</v>
      </c>
      <c r="G13" s="12">
        <v>1</v>
      </c>
      <c r="H13" s="12">
        <v>4</v>
      </c>
      <c r="P13" s="12">
        <v>1</v>
      </c>
      <c r="Q13" s="12">
        <v>178</v>
      </c>
      <c r="R13" s="12">
        <v>201601</v>
      </c>
      <c r="S13" s="12">
        <v>15</v>
      </c>
      <c r="U13" s="12" t="s">
        <v>292</v>
      </c>
    </row>
    <row r="14" spans="1:22" hidden="1">
      <c r="A14" s="12">
        <v>68570</v>
      </c>
      <c r="B14" s="12">
        <v>2</v>
      </c>
      <c r="D14" s="12">
        <v>64.7</v>
      </c>
      <c r="E14" s="12">
        <v>2</v>
      </c>
      <c r="F14" s="12">
        <v>4</v>
      </c>
      <c r="G14" s="12">
        <v>1</v>
      </c>
      <c r="H14" s="12">
        <v>4</v>
      </c>
      <c r="P14" s="12">
        <v>1</v>
      </c>
      <c r="Q14" s="12">
        <v>178</v>
      </c>
      <c r="R14" s="12">
        <v>201601</v>
      </c>
      <c r="S14" s="12">
        <v>15</v>
      </c>
      <c r="U14" s="12" t="s">
        <v>293</v>
      </c>
    </row>
    <row r="15" spans="1:22" hidden="1">
      <c r="A15" s="12">
        <v>68570</v>
      </c>
      <c r="B15" s="12">
        <v>2</v>
      </c>
      <c r="D15" s="12">
        <v>61.2</v>
      </c>
      <c r="E15" s="12">
        <v>2</v>
      </c>
      <c r="F15" s="12">
        <v>4</v>
      </c>
      <c r="G15" s="12">
        <v>1</v>
      </c>
      <c r="H15" s="12">
        <v>4</v>
      </c>
      <c r="P15" s="12">
        <v>1</v>
      </c>
      <c r="Q15" s="12">
        <v>178</v>
      </c>
      <c r="R15" s="12">
        <v>201601</v>
      </c>
      <c r="S15" s="12">
        <v>15</v>
      </c>
      <c r="U15" s="12" t="s">
        <v>294</v>
      </c>
    </row>
    <row r="16" spans="1:22" hidden="1">
      <c r="A16" s="12">
        <v>68570</v>
      </c>
      <c r="B16" s="12">
        <v>2</v>
      </c>
      <c r="D16" s="12">
        <v>70.5</v>
      </c>
      <c r="E16" s="12">
        <v>2</v>
      </c>
      <c r="F16" s="12">
        <v>4</v>
      </c>
      <c r="G16" s="12">
        <v>1</v>
      </c>
      <c r="H16" s="12">
        <v>4</v>
      </c>
      <c r="P16" s="12">
        <v>1</v>
      </c>
      <c r="Q16" s="12">
        <v>178</v>
      </c>
      <c r="R16" s="12">
        <v>201601</v>
      </c>
      <c r="S16" s="12">
        <v>15</v>
      </c>
      <c r="U16" s="12" t="s">
        <v>295</v>
      </c>
    </row>
    <row r="17" spans="1:21" hidden="1">
      <c r="A17" s="12">
        <v>68570</v>
      </c>
      <c r="B17" s="12">
        <v>1</v>
      </c>
      <c r="D17" s="12">
        <v>107.5</v>
      </c>
      <c r="E17" s="12">
        <v>2</v>
      </c>
      <c r="P17" s="12">
        <v>1</v>
      </c>
      <c r="Q17" s="12">
        <v>178</v>
      </c>
      <c r="R17" s="12">
        <v>201601</v>
      </c>
      <c r="S17" s="12">
        <v>15</v>
      </c>
      <c r="U17" s="12" t="s">
        <v>296</v>
      </c>
    </row>
    <row r="18" spans="1:21" hidden="1">
      <c r="A18" s="12">
        <v>68570</v>
      </c>
      <c r="B18" s="12">
        <v>1</v>
      </c>
      <c r="D18" s="12">
        <v>88.9</v>
      </c>
      <c r="E18" s="12">
        <v>2</v>
      </c>
      <c r="P18" s="12">
        <v>1</v>
      </c>
      <c r="Q18" s="12">
        <v>178</v>
      </c>
      <c r="R18" s="12">
        <v>201601</v>
      </c>
      <c r="S18" s="12">
        <v>15</v>
      </c>
      <c r="U18" s="12" t="s">
        <v>297</v>
      </c>
    </row>
    <row r="19" spans="1:21" hidden="1">
      <c r="A19" s="12">
        <v>68570</v>
      </c>
      <c r="B19" s="12">
        <v>1</v>
      </c>
      <c r="D19" s="12">
        <v>92.9</v>
      </c>
      <c r="E19" s="12">
        <v>2</v>
      </c>
      <c r="P19" s="12">
        <v>1</v>
      </c>
      <c r="Q19" s="12">
        <v>178</v>
      </c>
      <c r="R19" s="12">
        <v>201601</v>
      </c>
      <c r="S19" s="12">
        <v>15</v>
      </c>
      <c r="U19" s="12" t="s">
        <v>298</v>
      </c>
    </row>
    <row r="20" spans="1:21" hidden="1">
      <c r="A20" s="12">
        <v>68570</v>
      </c>
      <c r="B20" s="12">
        <v>1</v>
      </c>
      <c r="D20" s="12">
        <v>100.6</v>
      </c>
      <c r="E20" s="12">
        <v>2</v>
      </c>
      <c r="P20" s="12">
        <v>1</v>
      </c>
      <c r="Q20" s="12">
        <v>178</v>
      </c>
      <c r="R20" s="12">
        <v>201601</v>
      </c>
      <c r="S20" s="12">
        <v>15</v>
      </c>
      <c r="U20" s="12" t="s">
        <v>299</v>
      </c>
    </row>
    <row r="21" spans="1:21" hidden="1">
      <c r="A21" s="12">
        <v>69300</v>
      </c>
      <c r="B21" s="12">
        <v>2</v>
      </c>
      <c r="C21" s="12">
        <v>69.900000000000006</v>
      </c>
      <c r="E21" s="12">
        <v>2</v>
      </c>
      <c r="F21" s="12">
        <v>0</v>
      </c>
      <c r="G21" s="12">
        <v>0</v>
      </c>
      <c r="H21" s="12">
        <v>1</v>
      </c>
      <c r="K21" s="12">
        <v>4</v>
      </c>
      <c r="P21" s="12">
        <v>1</v>
      </c>
      <c r="Q21" s="12">
        <v>178</v>
      </c>
      <c r="R21" s="12">
        <v>201601</v>
      </c>
      <c r="S21" s="12">
        <v>15</v>
      </c>
      <c r="U21" s="12" t="s">
        <v>300</v>
      </c>
    </row>
    <row r="22" spans="1:21" hidden="1">
      <c r="A22" s="12">
        <v>69300</v>
      </c>
      <c r="B22" s="12">
        <v>2</v>
      </c>
      <c r="C22" s="12">
        <v>57.1</v>
      </c>
      <c r="E22" s="12">
        <v>2</v>
      </c>
      <c r="F22" s="12">
        <v>0</v>
      </c>
      <c r="G22" s="12">
        <v>0</v>
      </c>
      <c r="H22" s="12">
        <v>1</v>
      </c>
      <c r="K22" s="12">
        <v>4</v>
      </c>
      <c r="P22" s="12">
        <v>1</v>
      </c>
      <c r="Q22" s="12">
        <v>178</v>
      </c>
      <c r="R22" s="12">
        <v>201601</v>
      </c>
      <c r="S22" s="12">
        <v>15</v>
      </c>
      <c r="U22" s="12" t="s">
        <v>301</v>
      </c>
    </row>
    <row r="23" spans="1:21">
      <c r="A23" s="12">
        <v>69310</v>
      </c>
      <c r="B23" s="12">
        <v>2</v>
      </c>
      <c r="D23" s="12">
        <v>176.3</v>
      </c>
      <c r="E23" s="12">
        <v>2</v>
      </c>
      <c r="F23" s="12">
        <v>0</v>
      </c>
      <c r="G23" s="12">
        <v>0</v>
      </c>
      <c r="H23" s="12">
        <v>1</v>
      </c>
      <c r="P23" s="12">
        <v>1</v>
      </c>
      <c r="Q23" s="12">
        <v>178</v>
      </c>
      <c r="R23" s="12">
        <v>201601</v>
      </c>
      <c r="S23" s="12">
        <v>1</v>
      </c>
      <c r="T23" s="12" t="s">
        <v>258</v>
      </c>
      <c r="U23" s="12" t="s">
        <v>650</v>
      </c>
    </row>
    <row r="24" spans="1:21">
      <c r="A24" s="12">
        <v>69310</v>
      </c>
      <c r="B24" s="12">
        <v>2</v>
      </c>
      <c r="D24" s="12">
        <v>182.6</v>
      </c>
      <c r="E24" s="12">
        <v>2</v>
      </c>
      <c r="F24" s="12">
        <v>0</v>
      </c>
      <c r="G24" s="12">
        <v>0</v>
      </c>
      <c r="H24" s="12">
        <v>1</v>
      </c>
      <c r="P24" s="12">
        <v>1</v>
      </c>
      <c r="Q24" s="12">
        <v>178</v>
      </c>
      <c r="R24" s="12">
        <v>201601</v>
      </c>
      <c r="S24" s="12">
        <v>1</v>
      </c>
      <c r="T24" s="12" t="s">
        <v>258</v>
      </c>
      <c r="U24" s="12" t="s">
        <v>651</v>
      </c>
    </row>
    <row r="25" spans="1:21" hidden="1">
      <c r="A25" s="12">
        <v>68550</v>
      </c>
      <c r="B25" s="12">
        <v>2</v>
      </c>
      <c r="D25" s="12">
        <v>94.9</v>
      </c>
      <c r="E25" s="12">
        <v>2</v>
      </c>
      <c r="F25" s="12">
        <v>0</v>
      </c>
      <c r="G25" s="12">
        <v>0</v>
      </c>
      <c r="H25" s="12">
        <v>0</v>
      </c>
      <c r="P25" s="12">
        <v>1</v>
      </c>
      <c r="Q25" s="12">
        <v>178</v>
      </c>
      <c r="R25" s="12">
        <v>201601</v>
      </c>
      <c r="S25" s="12">
        <v>4</v>
      </c>
      <c r="T25" s="12" t="s">
        <v>302</v>
      </c>
      <c r="U25" s="12" t="s">
        <v>305</v>
      </c>
    </row>
    <row r="26" spans="1:21" hidden="1">
      <c r="A26" s="12">
        <v>68550</v>
      </c>
      <c r="B26" s="12">
        <v>2</v>
      </c>
      <c r="D26" s="12">
        <v>67.599999999999994</v>
      </c>
      <c r="E26" s="12">
        <v>2</v>
      </c>
      <c r="F26" s="12">
        <v>0</v>
      </c>
      <c r="G26" s="12">
        <v>0</v>
      </c>
      <c r="H26" s="12">
        <v>0</v>
      </c>
      <c r="P26" s="12">
        <v>1</v>
      </c>
      <c r="Q26" s="12">
        <v>178</v>
      </c>
      <c r="R26" s="12">
        <v>201601</v>
      </c>
      <c r="S26" s="12">
        <v>4</v>
      </c>
      <c r="T26" s="12" t="s">
        <v>302</v>
      </c>
      <c r="U26" s="12" t="s">
        <v>306</v>
      </c>
    </row>
    <row r="27" spans="1:21">
      <c r="A27" s="12">
        <v>69310</v>
      </c>
      <c r="B27" s="12">
        <v>2</v>
      </c>
      <c r="D27" s="12">
        <v>132.19999999999999</v>
      </c>
      <c r="E27" s="12">
        <v>2</v>
      </c>
      <c r="F27" s="12">
        <v>0</v>
      </c>
      <c r="G27" s="12">
        <v>0</v>
      </c>
      <c r="H27" s="12">
        <v>1</v>
      </c>
      <c r="P27" s="12">
        <v>1</v>
      </c>
      <c r="Q27" s="12">
        <v>178</v>
      </c>
      <c r="R27" s="12">
        <v>201601</v>
      </c>
      <c r="S27" s="12">
        <v>1</v>
      </c>
      <c r="T27" s="12" t="s">
        <v>258</v>
      </c>
      <c r="U27" s="12" t="s">
        <v>652</v>
      </c>
    </row>
    <row r="28" spans="1:21" hidden="1">
      <c r="A28" s="12">
        <v>68570</v>
      </c>
      <c r="B28" s="12">
        <v>2</v>
      </c>
      <c r="D28" s="12">
        <v>100</v>
      </c>
      <c r="E28" s="12">
        <v>2</v>
      </c>
      <c r="F28" s="12">
        <v>0</v>
      </c>
      <c r="G28" s="12">
        <v>0</v>
      </c>
      <c r="H28" s="12">
        <v>1</v>
      </c>
      <c r="P28" s="12">
        <v>1</v>
      </c>
      <c r="Q28" s="12">
        <v>178</v>
      </c>
      <c r="R28" s="12">
        <v>201601</v>
      </c>
      <c r="S28" s="12">
        <v>5</v>
      </c>
      <c r="T28" s="12" t="s">
        <v>121</v>
      </c>
      <c r="U28" s="12" t="s">
        <v>308</v>
      </c>
    </row>
    <row r="29" spans="1:21" hidden="1">
      <c r="A29" s="12">
        <v>68550</v>
      </c>
      <c r="B29" s="12">
        <v>1</v>
      </c>
      <c r="D29" s="12">
        <v>156.5</v>
      </c>
      <c r="E29" s="12">
        <v>2</v>
      </c>
      <c r="P29" s="12">
        <v>1</v>
      </c>
      <c r="Q29" s="12">
        <v>178</v>
      </c>
      <c r="R29" s="12">
        <v>201601</v>
      </c>
      <c r="S29" s="12">
        <v>6</v>
      </c>
      <c r="T29" s="12" t="s">
        <v>309</v>
      </c>
      <c r="U29" s="12" t="s">
        <v>310</v>
      </c>
    </row>
    <row r="30" spans="1:21" hidden="1">
      <c r="A30" s="12">
        <v>68550</v>
      </c>
      <c r="B30" s="12">
        <v>1</v>
      </c>
      <c r="D30" s="12">
        <v>42.8</v>
      </c>
      <c r="E30" s="12">
        <v>2</v>
      </c>
      <c r="P30" s="12">
        <v>1</v>
      </c>
      <c r="Q30" s="12">
        <v>178</v>
      </c>
      <c r="R30" s="12">
        <v>201601</v>
      </c>
      <c r="S30" s="12">
        <v>6</v>
      </c>
      <c r="T30" s="12" t="s">
        <v>309</v>
      </c>
      <c r="U30" s="12" t="s">
        <v>311</v>
      </c>
    </row>
    <row r="31" spans="1:21" hidden="1">
      <c r="A31" s="12">
        <v>68550</v>
      </c>
      <c r="B31" s="12">
        <v>1</v>
      </c>
      <c r="D31" s="12">
        <v>146.80000000000001</v>
      </c>
      <c r="E31" s="12">
        <v>2</v>
      </c>
      <c r="P31" s="12">
        <v>1</v>
      </c>
      <c r="Q31" s="12">
        <v>178</v>
      </c>
      <c r="R31" s="12">
        <v>201601</v>
      </c>
      <c r="S31" s="12">
        <v>6</v>
      </c>
      <c r="T31" s="12" t="s">
        <v>309</v>
      </c>
      <c r="U31" s="12" t="s">
        <v>312</v>
      </c>
    </row>
    <row r="32" spans="1:21" hidden="1">
      <c r="A32" s="12">
        <v>68550</v>
      </c>
      <c r="B32" s="12">
        <v>1</v>
      </c>
      <c r="D32" s="12">
        <v>126</v>
      </c>
      <c r="E32" s="12">
        <v>2</v>
      </c>
      <c r="K32" s="12">
        <v>5</v>
      </c>
      <c r="L32" s="12">
        <v>75</v>
      </c>
      <c r="M32" s="12">
        <v>90</v>
      </c>
      <c r="N32" s="12">
        <v>75</v>
      </c>
      <c r="P32" s="12">
        <v>1</v>
      </c>
      <c r="Q32" s="12">
        <v>178</v>
      </c>
      <c r="R32" s="12">
        <v>201601</v>
      </c>
      <c r="S32" s="12">
        <v>6</v>
      </c>
      <c r="T32" s="12" t="s">
        <v>309</v>
      </c>
      <c r="U32" s="12" t="s">
        <v>313</v>
      </c>
    </row>
    <row r="33" spans="1:21" hidden="1">
      <c r="A33" s="12">
        <v>68550</v>
      </c>
      <c r="B33" s="12">
        <v>2</v>
      </c>
      <c r="D33" s="12">
        <v>39.4</v>
      </c>
      <c r="E33" s="12">
        <v>2</v>
      </c>
      <c r="F33" s="12">
        <v>0</v>
      </c>
      <c r="G33" s="12">
        <v>0</v>
      </c>
      <c r="H33" s="12">
        <v>0</v>
      </c>
      <c r="P33" s="12">
        <v>1</v>
      </c>
      <c r="Q33" s="12">
        <v>178</v>
      </c>
      <c r="R33" s="12">
        <v>201601</v>
      </c>
      <c r="S33" s="12">
        <v>6</v>
      </c>
      <c r="T33" s="12" t="s">
        <v>309</v>
      </c>
      <c r="U33" s="12" t="s">
        <v>314</v>
      </c>
    </row>
    <row r="34" spans="1:21" hidden="1">
      <c r="A34" s="12">
        <v>68550</v>
      </c>
      <c r="B34" s="12">
        <v>2</v>
      </c>
      <c r="D34" s="12">
        <v>103.1</v>
      </c>
      <c r="E34" s="12">
        <v>2</v>
      </c>
      <c r="F34" s="12">
        <v>4</v>
      </c>
      <c r="G34" s="12">
        <v>1</v>
      </c>
      <c r="H34" s="12">
        <v>4</v>
      </c>
      <c r="P34" s="12">
        <v>1</v>
      </c>
      <c r="Q34" s="12">
        <v>178</v>
      </c>
      <c r="R34" s="12">
        <v>201601</v>
      </c>
      <c r="S34" s="12">
        <v>6</v>
      </c>
      <c r="T34" s="12" t="s">
        <v>309</v>
      </c>
      <c r="U34" s="12" t="s">
        <v>315</v>
      </c>
    </row>
    <row r="35" spans="1:21" hidden="1">
      <c r="A35" s="12">
        <v>68550</v>
      </c>
      <c r="B35" s="12">
        <v>2</v>
      </c>
      <c r="D35" s="12">
        <v>111.3</v>
      </c>
      <c r="E35" s="12">
        <v>2</v>
      </c>
      <c r="F35" s="12">
        <v>0</v>
      </c>
      <c r="G35" s="12">
        <v>0</v>
      </c>
      <c r="H35" s="12">
        <v>1</v>
      </c>
      <c r="P35" s="12">
        <v>1</v>
      </c>
      <c r="Q35" s="12">
        <v>178</v>
      </c>
      <c r="R35" s="12">
        <v>201601</v>
      </c>
      <c r="S35" s="12">
        <v>6</v>
      </c>
      <c r="T35" s="12" t="s">
        <v>309</v>
      </c>
      <c r="U35" s="12" t="s">
        <v>316</v>
      </c>
    </row>
    <row r="36" spans="1:21" hidden="1">
      <c r="A36" s="12">
        <v>68550</v>
      </c>
      <c r="B36" s="12">
        <v>1</v>
      </c>
      <c r="D36" s="12">
        <v>121.4</v>
      </c>
      <c r="E36" s="12">
        <v>1</v>
      </c>
      <c r="K36" s="12">
        <v>6</v>
      </c>
      <c r="L36" s="12">
        <v>0</v>
      </c>
      <c r="M36" s="12">
        <v>0</v>
      </c>
      <c r="N36" s="12">
        <v>10</v>
      </c>
      <c r="P36" s="12">
        <v>1</v>
      </c>
      <c r="Q36" s="12">
        <v>178</v>
      </c>
      <c r="R36" s="12">
        <v>201601</v>
      </c>
      <c r="S36" s="12">
        <v>7</v>
      </c>
      <c r="T36" s="12" t="s">
        <v>317</v>
      </c>
      <c r="U36" s="12" t="s">
        <v>318</v>
      </c>
    </row>
    <row r="37" spans="1:21" hidden="1">
      <c r="A37" s="12">
        <v>68550</v>
      </c>
      <c r="B37" s="12">
        <v>1</v>
      </c>
      <c r="D37" s="12">
        <v>36.700000000000003</v>
      </c>
      <c r="E37" s="12">
        <v>2</v>
      </c>
      <c r="P37" s="12">
        <v>1</v>
      </c>
      <c r="Q37" s="12">
        <v>178</v>
      </c>
      <c r="R37" s="12">
        <v>201601</v>
      </c>
      <c r="S37" s="12">
        <v>7</v>
      </c>
      <c r="T37" s="12" t="s">
        <v>317</v>
      </c>
      <c r="U37" s="12" t="s">
        <v>319</v>
      </c>
    </row>
    <row r="38" spans="1:21" hidden="1">
      <c r="A38" s="12">
        <v>68550</v>
      </c>
      <c r="B38" s="12">
        <v>1</v>
      </c>
      <c r="D38" s="12">
        <v>32.200000000000003</v>
      </c>
      <c r="E38" s="12">
        <v>2</v>
      </c>
      <c r="P38" s="12">
        <v>1</v>
      </c>
      <c r="Q38" s="12">
        <v>178</v>
      </c>
      <c r="R38" s="12">
        <v>201601</v>
      </c>
      <c r="S38" s="12">
        <v>7</v>
      </c>
      <c r="T38" s="12" t="s">
        <v>317</v>
      </c>
      <c r="U38" s="12" t="s">
        <v>320</v>
      </c>
    </row>
    <row r="39" spans="1:21" hidden="1">
      <c r="A39" s="12">
        <v>68550</v>
      </c>
      <c r="B39" s="12">
        <v>1</v>
      </c>
      <c r="D39" s="12">
        <v>49.3</v>
      </c>
      <c r="E39" s="12">
        <v>2</v>
      </c>
      <c r="P39" s="12">
        <v>1</v>
      </c>
      <c r="Q39" s="12">
        <v>178</v>
      </c>
      <c r="R39" s="12">
        <v>201601</v>
      </c>
      <c r="S39" s="12">
        <v>7</v>
      </c>
      <c r="T39" s="12" t="s">
        <v>317</v>
      </c>
      <c r="U39" s="12" t="s">
        <v>321</v>
      </c>
    </row>
    <row r="40" spans="1:21" hidden="1">
      <c r="A40" s="12">
        <v>68550</v>
      </c>
      <c r="B40" s="12">
        <v>1</v>
      </c>
      <c r="D40" s="12">
        <v>122.1</v>
      </c>
      <c r="E40" s="12">
        <v>2</v>
      </c>
      <c r="P40" s="12">
        <v>1</v>
      </c>
      <c r="Q40" s="12">
        <v>178</v>
      </c>
      <c r="R40" s="12">
        <v>201601</v>
      </c>
      <c r="S40" s="12">
        <v>7</v>
      </c>
      <c r="T40" s="12" t="s">
        <v>317</v>
      </c>
      <c r="U40" s="12" t="s">
        <v>322</v>
      </c>
    </row>
    <row r="41" spans="1:21" hidden="1">
      <c r="A41" s="12">
        <v>68550</v>
      </c>
      <c r="B41" s="12">
        <v>2</v>
      </c>
      <c r="D41" s="12">
        <v>89.9</v>
      </c>
      <c r="E41" s="12">
        <v>3</v>
      </c>
      <c r="F41" s="12">
        <v>4</v>
      </c>
      <c r="G41" s="12">
        <v>1</v>
      </c>
      <c r="H41" s="12">
        <v>4</v>
      </c>
      <c r="K41" s="12">
        <v>1</v>
      </c>
      <c r="L41" s="12">
        <v>1</v>
      </c>
      <c r="M41" s="12">
        <v>50</v>
      </c>
      <c r="N41" s="12">
        <v>20</v>
      </c>
      <c r="P41" s="12">
        <v>1</v>
      </c>
      <c r="Q41" s="12">
        <v>178</v>
      </c>
      <c r="R41" s="12">
        <v>201601</v>
      </c>
      <c r="S41" s="12">
        <v>3</v>
      </c>
      <c r="T41" s="12" t="s">
        <v>256</v>
      </c>
      <c r="U41" s="12" t="s">
        <v>323</v>
      </c>
    </row>
    <row r="42" spans="1:21" hidden="1">
      <c r="A42" s="12">
        <v>68550</v>
      </c>
      <c r="B42" s="12">
        <v>2</v>
      </c>
      <c r="D42" s="12">
        <v>99.7</v>
      </c>
      <c r="E42" s="12">
        <v>3</v>
      </c>
      <c r="F42" s="12">
        <v>4</v>
      </c>
      <c r="G42" s="12">
        <v>1</v>
      </c>
      <c r="H42" s="12">
        <v>4</v>
      </c>
      <c r="K42" s="12">
        <v>1</v>
      </c>
      <c r="L42" s="12">
        <v>5</v>
      </c>
      <c r="M42" s="12">
        <v>1</v>
      </c>
      <c r="N42" s="12">
        <v>5</v>
      </c>
      <c r="P42" s="12">
        <v>1</v>
      </c>
      <c r="Q42" s="12">
        <v>178</v>
      </c>
      <c r="R42" s="12">
        <v>201601</v>
      </c>
      <c r="S42" s="12">
        <v>3</v>
      </c>
      <c r="T42" s="12" t="s">
        <v>256</v>
      </c>
      <c r="U42" s="12" t="s">
        <v>324</v>
      </c>
    </row>
    <row r="43" spans="1:21" hidden="1">
      <c r="A43" s="12">
        <v>68550</v>
      </c>
      <c r="B43" s="12">
        <v>2</v>
      </c>
      <c r="D43" s="12">
        <v>110.7</v>
      </c>
      <c r="E43" s="12">
        <v>3</v>
      </c>
      <c r="F43" s="12">
        <v>4</v>
      </c>
      <c r="G43" s="12">
        <v>1</v>
      </c>
      <c r="H43" s="12">
        <v>4</v>
      </c>
      <c r="K43" s="12">
        <v>1</v>
      </c>
      <c r="L43" s="12">
        <v>10</v>
      </c>
      <c r="M43" s="12">
        <v>5</v>
      </c>
      <c r="N43" s="12">
        <v>30</v>
      </c>
      <c r="P43" s="12">
        <v>1</v>
      </c>
      <c r="Q43" s="12">
        <v>178</v>
      </c>
      <c r="R43" s="12">
        <v>201601</v>
      </c>
      <c r="S43" s="12">
        <v>3</v>
      </c>
      <c r="T43" s="12" t="s">
        <v>256</v>
      </c>
      <c r="U43" s="12" t="s">
        <v>325</v>
      </c>
    </row>
    <row r="44" spans="1:21" hidden="1">
      <c r="A44" s="12">
        <v>68550</v>
      </c>
      <c r="B44" s="12">
        <v>2</v>
      </c>
      <c r="D44" s="12">
        <v>111.7</v>
      </c>
      <c r="E44" s="12">
        <v>2</v>
      </c>
      <c r="F44" s="12">
        <v>4</v>
      </c>
      <c r="G44" s="12">
        <v>1</v>
      </c>
      <c r="H44" s="12">
        <v>4</v>
      </c>
      <c r="P44" s="12">
        <v>1</v>
      </c>
      <c r="Q44" s="12">
        <v>178</v>
      </c>
      <c r="R44" s="12">
        <v>201601</v>
      </c>
      <c r="S44" s="12">
        <v>3</v>
      </c>
      <c r="T44" s="12" t="s">
        <v>256</v>
      </c>
      <c r="U44" s="12" t="s">
        <v>326</v>
      </c>
    </row>
    <row r="45" spans="1:21" hidden="1">
      <c r="A45" s="12">
        <v>68550</v>
      </c>
      <c r="B45" s="12">
        <v>2</v>
      </c>
      <c r="D45" s="12">
        <v>99.7</v>
      </c>
      <c r="E45" s="12">
        <v>2</v>
      </c>
      <c r="F45" s="12">
        <v>4</v>
      </c>
      <c r="G45" s="12">
        <v>1</v>
      </c>
      <c r="H45" s="12">
        <v>4</v>
      </c>
      <c r="P45" s="12">
        <v>1</v>
      </c>
      <c r="Q45" s="12">
        <v>178</v>
      </c>
      <c r="R45" s="12">
        <v>201601</v>
      </c>
      <c r="S45" s="12">
        <v>3</v>
      </c>
      <c r="T45" s="12" t="s">
        <v>256</v>
      </c>
      <c r="U45" s="12" t="s">
        <v>327</v>
      </c>
    </row>
    <row r="46" spans="1:21" hidden="1">
      <c r="A46" s="12">
        <v>68550</v>
      </c>
      <c r="B46" s="12">
        <v>2</v>
      </c>
      <c r="D46" s="12">
        <v>85.5</v>
      </c>
      <c r="E46" s="12">
        <v>2</v>
      </c>
      <c r="F46" s="12">
        <v>0</v>
      </c>
      <c r="G46" s="12">
        <v>0</v>
      </c>
      <c r="H46" s="12">
        <v>0</v>
      </c>
      <c r="P46" s="12">
        <v>1</v>
      </c>
      <c r="Q46" s="12">
        <v>178</v>
      </c>
      <c r="R46" s="12">
        <v>201601</v>
      </c>
      <c r="S46" s="12">
        <v>3</v>
      </c>
      <c r="T46" s="12" t="s">
        <v>256</v>
      </c>
      <c r="U46" s="12" t="s">
        <v>328</v>
      </c>
    </row>
    <row r="47" spans="1:21" hidden="1">
      <c r="A47" s="12">
        <v>68550</v>
      </c>
      <c r="B47" s="12">
        <v>2</v>
      </c>
      <c r="D47" s="12">
        <v>43</v>
      </c>
      <c r="E47" s="12">
        <v>2</v>
      </c>
      <c r="F47" s="12">
        <v>0</v>
      </c>
      <c r="G47" s="12">
        <v>0</v>
      </c>
      <c r="H47" s="12">
        <v>0</v>
      </c>
      <c r="P47" s="12">
        <v>1</v>
      </c>
      <c r="Q47" s="12">
        <v>178</v>
      </c>
      <c r="R47" s="12">
        <v>201601</v>
      </c>
      <c r="S47" s="12">
        <v>3</v>
      </c>
      <c r="T47" s="12" t="s">
        <v>256</v>
      </c>
      <c r="U47" s="12" t="s">
        <v>329</v>
      </c>
    </row>
    <row r="48" spans="1:21" hidden="1">
      <c r="A48" s="12">
        <v>68550</v>
      </c>
      <c r="B48" s="12">
        <v>2</v>
      </c>
      <c r="D48" s="12">
        <v>117.4</v>
      </c>
      <c r="E48" s="12">
        <v>2</v>
      </c>
      <c r="F48" s="12">
        <v>4</v>
      </c>
      <c r="G48" s="12">
        <v>1</v>
      </c>
      <c r="H48" s="12">
        <v>3</v>
      </c>
      <c r="K48" s="12">
        <v>1</v>
      </c>
      <c r="L48" s="12">
        <v>90</v>
      </c>
      <c r="M48" s="12">
        <v>50</v>
      </c>
      <c r="N48" s="12">
        <v>33</v>
      </c>
      <c r="P48" s="12">
        <v>1</v>
      </c>
      <c r="Q48" s="12">
        <v>178</v>
      </c>
      <c r="R48" s="12">
        <v>201601</v>
      </c>
      <c r="S48" s="12">
        <v>3</v>
      </c>
      <c r="T48" s="12" t="s">
        <v>256</v>
      </c>
      <c r="U48" s="12" t="s">
        <v>330</v>
      </c>
    </row>
    <row r="49" spans="1:21" hidden="1">
      <c r="A49" s="12">
        <v>68550</v>
      </c>
      <c r="B49" s="12">
        <v>1</v>
      </c>
      <c r="D49" s="12">
        <v>166.3</v>
      </c>
      <c r="E49" s="12">
        <v>2</v>
      </c>
      <c r="P49" s="12">
        <v>1</v>
      </c>
      <c r="Q49" s="12">
        <v>178</v>
      </c>
      <c r="R49" s="12">
        <v>201601</v>
      </c>
      <c r="S49" s="12">
        <v>3</v>
      </c>
      <c r="T49" s="12" t="s">
        <v>256</v>
      </c>
      <c r="U49" s="12" t="s">
        <v>331</v>
      </c>
    </row>
    <row r="50" spans="1:21" hidden="1">
      <c r="A50" s="12">
        <v>68550</v>
      </c>
      <c r="B50" s="12">
        <v>1</v>
      </c>
      <c r="D50" s="12">
        <v>38.700000000000003</v>
      </c>
      <c r="E50" s="12">
        <v>2</v>
      </c>
      <c r="P50" s="12">
        <v>1</v>
      </c>
      <c r="Q50" s="12">
        <v>178</v>
      </c>
      <c r="R50" s="12">
        <v>201601</v>
      </c>
      <c r="S50" s="12">
        <v>3</v>
      </c>
      <c r="T50" s="12" t="s">
        <v>256</v>
      </c>
      <c r="U50" s="12" t="s">
        <v>332</v>
      </c>
    </row>
    <row r="51" spans="1:21" hidden="1">
      <c r="A51" s="12">
        <v>68550</v>
      </c>
      <c r="B51" s="12">
        <v>1</v>
      </c>
      <c r="D51" s="12">
        <v>43.9</v>
      </c>
      <c r="E51" s="12">
        <v>2</v>
      </c>
      <c r="P51" s="12">
        <v>1</v>
      </c>
      <c r="Q51" s="12">
        <v>178</v>
      </c>
      <c r="R51" s="12">
        <v>201601</v>
      </c>
      <c r="S51" s="12">
        <v>3</v>
      </c>
      <c r="T51" s="12" t="s">
        <v>256</v>
      </c>
      <c r="U51" s="12" t="s">
        <v>333</v>
      </c>
    </row>
    <row r="52" spans="1:21" hidden="1">
      <c r="A52" s="12">
        <v>68550</v>
      </c>
      <c r="B52" s="12">
        <v>1</v>
      </c>
      <c r="D52" s="12">
        <v>79.900000000000006</v>
      </c>
      <c r="E52" s="12">
        <v>2</v>
      </c>
      <c r="P52" s="12">
        <v>1</v>
      </c>
      <c r="Q52" s="12">
        <v>178</v>
      </c>
      <c r="R52" s="12">
        <v>201601</v>
      </c>
      <c r="S52" s="12">
        <v>4</v>
      </c>
      <c r="T52" s="12" t="s">
        <v>302</v>
      </c>
      <c r="U52" s="12" t="s">
        <v>334</v>
      </c>
    </row>
    <row r="53" spans="1:21" hidden="1">
      <c r="A53" s="12">
        <v>68570</v>
      </c>
      <c r="B53" s="12">
        <v>2</v>
      </c>
      <c r="D53" s="12">
        <v>102.3</v>
      </c>
      <c r="E53" s="12">
        <v>2</v>
      </c>
      <c r="F53" s="12">
        <v>0</v>
      </c>
      <c r="G53" s="12">
        <v>0</v>
      </c>
      <c r="H53" s="12">
        <v>1</v>
      </c>
      <c r="P53" s="12">
        <v>1</v>
      </c>
      <c r="Q53" s="12">
        <v>178</v>
      </c>
      <c r="R53" s="12">
        <v>201601</v>
      </c>
      <c r="S53" s="12">
        <v>4</v>
      </c>
      <c r="T53" s="12" t="s">
        <v>302</v>
      </c>
      <c r="U53" s="12" t="s">
        <v>335</v>
      </c>
    </row>
    <row r="54" spans="1:21" hidden="1">
      <c r="A54" s="12">
        <v>69300</v>
      </c>
      <c r="B54" s="12">
        <v>2</v>
      </c>
      <c r="C54" s="12">
        <v>144.30000000000001</v>
      </c>
      <c r="E54" s="12">
        <v>2</v>
      </c>
      <c r="F54" s="12">
        <v>0</v>
      </c>
      <c r="G54" s="12">
        <v>0</v>
      </c>
      <c r="H54" s="12">
        <v>1</v>
      </c>
      <c r="P54" s="12">
        <v>1</v>
      </c>
      <c r="Q54" s="12">
        <v>178</v>
      </c>
      <c r="R54" s="12">
        <v>201601</v>
      </c>
      <c r="S54" s="12">
        <v>4</v>
      </c>
      <c r="T54" s="12" t="s">
        <v>302</v>
      </c>
      <c r="U54" s="12" t="s">
        <v>336</v>
      </c>
    </row>
    <row r="55" spans="1:21">
      <c r="A55" s="12">
        <v>69310</v>
      </c>
      <c r="B55" s="12">
        <v>2</v>
      </c>
      <c r="D55" s="12">
        <v>147.19999999999999</v>
      </c>
      <c r="E55" s="12">
        <v>2</v>
      </c>
      <c r="F55" s="12">
        <v>0</v>
      </c>
      <c r="G55" s="12">
        <v>0</v>
      </c>
      <c r="H55" s="12">
        <v>1</v>
      </c>
      <c r="P55" s="12">
        <v>1</v>
      </c>
      <c r="Q55" s="12">
        <v>178</v>
      </c>
      <c r="R55" s="12">
        <v>201601</v>
      </c>
      <c r="S55" s="12">
        <v>1</v>
      </c>
      <c r="T55" s="12" t="s">
        <v>258</v>
      </c>
      <c r="U55" s="12" t="s">
        <v>653</v>
      </c>
    </row>
    <row r="56" spans="1:21">
      <c r="A56" s="12">
        <v>69310</v>
      </c>
      <c r="B56" s="12">
        <v>2</v>
      </c>
      <c r="D56" s="12">
        <v>142.80000000000001</v>
      </c>
      <c r="E56" s="12">
        <v>2</v>
      </c>
      <c r="F56" s="12">
        <v>0</v>
      </c>
      <c r="G56" s="12">
        <v>0</v>
      </c>
      <c r="H56" s="12">
        <v>1</v>
      </c>
      <c r="P56" s="12">
        <v>1</v>
      </c>
      <c r="Q56" s="12">
        <v>178</v>
      </c>
      <c r="R56" s="12">
        <v>201601</v>
      </c>
      <c r="S56" s="12">
        <v>1</v>
      </c>
      <c r="T56" s="12" t="s">
        <v>258</v>
      </c>
      <c r="U56" s="12" t="s">
        <v>654</v>
      </c>
    </row>
    <row r="57" spans="1:21">
      <c r="A57" s="12">
        <v>69310</v>
      </c>
      <c r="B57" s="12">
        <v>2</v>
      </c>
      <c r="D57" s="12">
        <v>160.6</v>
      </c>
      <c r="E57" s="12">
        <v>2</v>
      </c>
      <c r="F57" s="12">
        <v>0</v>
      </c>
      <c r="G57" s="12">
        <v>0</v>
      </c>
      <c r="H57" s="12">
        <v>1</v>
      </c>
      <c r="P57" s="12">
        <v>1</v>
      </c>
      <c r="Q57" s="12">
        <v>178</v>
      </c>
      <c r="R57" s="12">
        <v>201601</v>
      </c>
      <c r="S57" s="12">
        <v>3</v>
      </c>
      <c r="T57" s="12" t="s">
        <v>256</v>
      </c>
      <c r="U57" s="12" t="s">
        <v>659</v>
      </c>
    </row>
    <row r="58" spans="1:21">
      <c r="A58" s="12">
        <v>69310</v>
      </c>
      <c r="B58" s="12">
        <v>2</v>
      </c>
      <c r="D58" s="12">
        <v>50.2</v>
      </c>
      <c r="E58" s="12">
        <v>2</v>
      </c>
      <c r="F58" s="12">
        <v>0</v>
      </c>
      <c r="G58" s="12">
        <v>0</v>
      </c>
      <c r="H58" s="12">
        <v>0</v>
      </c>
      <c r="P58" s="12">
        <v>1</v>
      </c>
      <c r="Q58" s="12">
        <v>178</v>
      </c>
      <c r="R58" s="12">
        <v>201601</v>
      </c>
      <c r="S58" s="12">
        <v>4</v>
      </c>
      <c r="T58" s="12" t="s">
        <v>302</v>
      </c>
      <c r="U58" s="12" t="s">
        <v>303</v>
      </c>
    </row>
    <row r="59" spans="1:21" hidden="1">
      <c r="A59" s="12">
        <v>68570</v>
      </c>
      <c r="B59" s="12">
        <v>1</v>
      </c>
      <c r="D59" s="12">
        <v>39.200000000000003</v>
      </c>
      <c r="E59" s="12">
        <v>1</v>
      </c>
      <c r="P59" s="12">
        <v>1</v>
      </c>
      <c r="Q59" s="12">
        <v>178</v>
      </c>
      <c r="R59" s="12">
        <v>201601</v>
      </c>
      <c r="S59" s="12">
        <v>7</v>
      </c>
      <c r="T59" s="12" t="s">
        <v>317</v>
      </c>
      <c r="U59" s="12" t="s">
        <v>341</v>
      </c>
    </row>
    <row r="60" spans="1:21" hidden="1">
      <c r="A60" s="12">
        <v>68570</v>
      </c>
      <c r="B60" s="12">
        <v>1</v>
      </c>
      <c r="D60" s="12">
        <v>39.1</v>
      </c>
      <c r="E60" s="12">
        <v>1</v>
      </c>
      <c r="P60" s="12">
        <v>1</v>
      </c>
      <c r="Q60" s="12">
        <v>178</v>
      </c>
      <c r="R60" s="12">
        <v>201601</v>
      </c>
      <c r="S60" s="12">
        <v>7</v>
      </c>
      <c r="T60" s="12" t="s">
        <v>317</v>
      </c>
      <c r="U60" s="12" t="s">
        <v>342</v>
      </c>
    </row>
    <row r="61" spans="1:21" hidden="1">
      <c r="A61" s="12">
        <v>68570</v>
      </c>
      <c r="B61" s="12">
        <v>1</v>
      </c>
      <c r="D61" s="12">
        <v>40.200000000000003</v>
      </c>
      <c r="E61" s="12">
        <v>1</v>
      </c>
      <c r="P61" s="12">
        <v>1</v>
      </c>
      <c r="Q61" s="12">
        <v>178</v>
      </c>
      <c r="R61" s="12">
        <v>201601</v>
      </c>
      <c r="S61" s="12">
        <v>7</v>
      </c>
      <c r="T61" s="12" t="s">
        <v>317</v>
      </c>
      <c r="U61" s="12" t="s">
        <v>343</v>
      </c>
    </row>
    <row r="62" spans="1:21" hidden="1">
      <c r="A62" s="12">
        <v>68570</v>
      </c>
      <c r="B62" s="12">
        <v>1</v>
      </c>
      <c r="D62" s="12">
        <v>40</v>
      </c>
      <c r="E62" s="12">
        <v>2</v>
      </c>
      <c r="P62" s="12">
        <v>1</v>
      </c>
      <c r="Q62" s="12">
        <v>178</v>
      </c>
      <c r="R62" s="12">
        <v>201601</v>
      </c>
      <c r="S62" s="12">
        <v>7</v>
      </c>
      <c r="T62" s="12" t="s">
        <v>317</v>
      </c>
      <c r="U62" s="12" t="s">
        <v>344</v>
      </c>
    </row>
    <row r="63" spans="1:21" hidden="1">
      <c r="A63" s="12">
        <v>68570</v>
      </c>
      <c r="B63" s="12">
        <v>1</v>
      </c>
      <c r="D63" s="12">
        <v>96</v>
      </c>
      <c r="E63" s="12">
        <v>2</v>
      </c>
      <c r="P63" s="12">
        <v>1</v>
      </c>
      <c r="Q63" s="12">
        <v>178</v>
      </c>
      <c r="R63" s="12">
        <v>201601</v>
      </c>
      <c r="S63" s="12">
        <v>7</v>
      </c>
      <c r="T63" s="12" t="s">
        <v>317</v>
      </c>
      <c r="U63" s="12" t="s">
        <v>345</v>
      </c>
    </row>
    <row r="64" spans="1:21" hidden="1">
      <c r="A64" s="12">
        <v>68570</v>
      </c>
      <c r="B64" s="12">
        <v>1</v>
      </c>
      <c r="D64" s="12">
        <v>68.3</v>
      </c>
      <c r="E64" s="12">
        <v>2</v>
      </c>
      <c r="P64" s="12">
        <v>1</v>
      </c>
      <c r="Q64" s="12">
        <v>178</v>
      </c>
      <c r="R64" s="12">
        <v>201601</v>
      </c>
      <c r="S64" s="12">
        <v>7</v>
      </c>
      <c r="T64" s="12" t="s">
        <v>317</v>
      </c>
      <c r="U64" s="12" t="s">
        <v>346</v>
      </c>
    </row>
    <row r="65" spans="1:21" hidden="1">
      <c r="A65" s="12">
        <v>68570</v>
      </c>
      <c r="B65" s="12">
        <v>1</v>
      </c>
      <c r="D65" s="12">
        <v>62.1</v>
      </c>
      <c r="E65" s="12">
        <v>2</v>
      </c>
      <c r="P65" s="12">
        <v>1</v>
      </c>
      <c r="Q65" s="12">
        <v>178</v>
      </c>
      <c r="R65" s="12">
        <v>201601</v>
      </c>
      <c r="S65" s="12">
        <v>7</v>
      </c>
      <c r="T65" s="12" t="s">
        <v>317</v>
      </c>
      <c r="U65" s="12" t="s">
        <v>347</v>
      </c>
    </row>
    <row r="66" spans="1:21" hidden="1">
      <c r="A66" s="12">
        <v>68570</v>
      </c>
      <c r="B66" s="12">
        <v>1</v>
      </c>
      <c r="D66" s="12">
        <v>38.200000000000003</v>
      </c>
      <c r="E66" s="12">
        <v>2</v>
      </c>
      <c r="P66" s="12">
        <v>1</v>
      </c>
      <c r="Q66" s="12">
        <v>178</v>
      </c>
      <c r="R66" s="12">
        <v>201601</v>
      </c>
      <c r="S66" s="12">
        <v>7</v>
      </c>
      <c r="T66" s="12" t="s">
        <v>317</v>
      </c>
      <c r="U66" s="12" t="s">
        <v>348</v>
      </c>
    </row>
    <row r="67" spans="1:21" hidden="1">
      <c r="A67" s="12">
        <v>68570</v>
      </c>
      <c r="B67" s="12">
        <v>1</v>
      </c>
      <c r="D67" s="12">
        <v>40.9</v>
      </c>
      <c r="E67" s="12">
        <v>2</v>
      </c>
      <c r="P67" s="12">
        <v>1</v>
      </c>
      <c r="Q67" s="12">
        <v>178</v>
      </c>
      <c r="R67" s="12">
        <v>201601</v>
      </c>
      <c r="S67" s="12">
        <v>7</v>
      </c>
      <c r="T67" s="12" t="s">
        <v>317</v>
      </c>
      <c r="U67" s="12" t="s">
        <v>349</v>
      </c>
    </row>
    <row r="68" spans="1:21" hidden="1">
      <c r="A68" s="12">
        <v>68570</v>
      </c>
      <c r="B68" s="12">
        <v>1</v>
      </c>
      <c r="D68" s="12">
        <v>42.3</v>
      </c>
      <c r="E68" s="12">
        <v>2</v>
      </c>
      <c r="P68" s="12">
        <v>1</v>
      </c>
      <c r="Q68" s="12">
        <v>178</v>
      </c>
      <c r="R68" s="12">
        <v>201601</v>
      </c>
      <c r="S68" s="12">
        <v>7</v>
      </c>
      <c r="T68" s="12" t="s">
        <v>317</v>
      </c>
      <c r="U68" s="12" t="s">
        <v>350</v>
      </c>
    </row>
    <row r="69" spans="1:21" hidden="1">
      <c r="A69" s="12">
        <v>68570</v>
      </c>
      <c r="B69" s="12">
        <v>1</v>
      </c>
      <c r="D69" s="12">
        <v>36.799999999999997</v>
      </c>
      <c r="E69" s="12">
        <v>2</v>
      </c>
      <c r="P69" s="12">
        <v>1</v>
      </c>
      <c r="Q69" s="12">
        <v>178</v>
      </c>
      <c r="R69" s="12">
        <v>201601</v>
      </c>
      <c r="S69" s="12">
        <v>7</v>
      </c>
      <c r="T69" s="12" t="s">
        <v>317</v>
      </c>
      <c r="U69" s="12" t="s">
        <v>351</v>
      </c>
    </row>
    <row r="70" spans="1:21" hidden="1">
      <c r="A70" s="12">
        <v>68570</v>
      </c>
      <c r="B70" s="12">
        <v>1</v>
      </c>
      <c r="D70" s="12">
        <v>38.6</v>
      </c>
      <c r="E70" s="12">
        <v>2</v>
      </c>
      <c r="P70" s="12">
        <v>1</v>
      </c>
      <c r="Q70" s="12">
        <v>178</v>
      </c>
      <c r="R70" s="12">
        <v>201601</v>
      </c>
      <c r="S70" s="12">
        <v>7</v>
      </c>
      <c r="T70" s="12" t="s">
        <v>317</v>
      </c>
      <c r="U70" s="12" t="s">
        <v>352</v>
      </c>
    </row>
    <row r="71" spans="1:21" hidden="1">
      <c r="A71" s="12">
        <v>68570</v>
      </c>
      <c r="B71" s="12">
        <v>1</v>
      </c>
      <c r="D71" s="12">
        <v>113.1</v>
      </c>
      <c r="E71" s="12">
        <v>2</v>
      </c>
      <c r="P71" s="12">
        <v>1</v>
      </c>
      <c r="Q71" s="12">
        <v>178</v>
      </c>
      <c r="R71" s="12">
        <v>201601</v>
      </c>
      <c r="S71" s="12">
        <v>7</v>
      </c>
      <c r="T71" s="12" t="s">
        <v>317</v>
      </c>
      <c r="U71" s="12" t="s">
        <v>353</v>
      </c>
    </row>
    <row r="72" spans="1:21" hidden="1">
      <c r="A72" s="12">
        <v>68570</v>
      </c>
      <c r="B72" s="12">
        <v>1</v>
      </c>
      <c r="D72" s="12">
        <v>136.4</v>
      </c>
      <c r="E72" s="12">
        <v>2</v>
      </c>
      <c r="P72" s="12">
        <v>1</v>
      </c>
      <c r="Q72" s="12">
        <v>178</v>
      </c>
      <c r="R72" s="12">
        <v>201601</v>
      </c>
      <c r="S72" s="12">
        <v>7</v>
      </c>
      <c r="T72" s="12" t="s">
        <v>317</v>
      </c>
      <c r="U72" s="12" t="s">
        <v>354</v>
      </c>
    </row>
    <row r="73" spans="1:21" hidden="1">
      <c r="A73" s="12">
        <v>68570</v>
      </c>
      <c r="B73" s="12">
        <v>1</v>
      </c>
      <c r="D73" s="12">
        <v>126.5</v>
      </c>
      <c r="E73" s="12">
        <v>2</v>
      </c>
      <c r="P73" s="12">
        <v>1</v>
      </c>
      <c r="Q73" s="12">
        <v>178</v>
      </c>
      <c r="R73" s="12">
        <v>201601</v>
      </c>
      <c r="S73" s="12">
        <v>7</v>
      </c>
      <c r="T73" s="12" t="s">
        <v>317</v>
      </c>
      <c r="U73" s="12" t="s">
        <v>355</v>
      </c>
    </row>
    <row r="74" spans="1:21" hidden="1">
      <c r="A74" s="12">
        <v>68570</v>
      </c>
      <c r="B74" s="12">
        <v>1</v>
      </c>
      <c r="D74" s="12">
        <v>37.700000000000003</v>
      </c>
      <c r="E74" s="12">
        <v>2</v>
      </c>
      <c r="P74" s="12">
        <v>1</v>
      </c>
      <c r="Q74" s="12">
        <v>178</v>
      </c>
      <c r="R74" s="12">
        <v>201601</v>
      </c>
      <c r="S74" s="12">
        <v>7</v>
      </c>
      <c r="T74" s="12" t="s">
        <v>317</v>
      </c>
      <c r="U74" s="12" t="s">
        <v>356</v>
      </c>
    </row>
    <row r="75" spans="1:21" hidden="1">
      <c r="A75" s="12">
        <v>68570</v>
      </c>
      <c r="B75" s="12">
        <v>2</v>
      </c>
      <c r="D75" s="12">
        <v>37.799999999999997</v>
      </c>
      <c r="E75" s="12">
        <v>1</v>
      </c>
      <c r="F75" s="12">
        <v>0</v>
      </c>
      <c r="G75" s="12">
        <v>0</v>
      </c>
      <c r="H75" s="12">
        <v>0</v>
      </c>
      <c r="P75" s="12">
        <v>1</v>
      </c>
      <c r="Q75" s="12">
        <v>178</v>
      </c>
      <c r="R75" s="12">
        <v>201601</v>
      </c>
      <c r="S75" s="12">
        <v>7</v>
      </c>
      <c r="T75" s="12" t="s">
        <v>317</v>
      </c>
      <c r="U75" s="12" t="s">
        <v>357</v>
      </c>
    </row>
    <row r="76" spans="1:21" hidden="1">
      <c r="A76" s="12">
        <v>68570</v>
      </c>
      <c r="B76" s="12">
        <v>2</v>
      </c>
      <c r="D76" s="12">
        <v>39.9</v>
      </c>
      <c r="E76" s="12">
        <v>1</v>
      </c>
      <c r="F76" s="12">
        <v>0</v>
      </c>
      <c r="G76" s="12">
        <v>0</v>
      </c>
      <c r="H76" s="12">
        <v>0</v>
      </c>
      <c r="P76" s="12">
        <v>1</v>
      </c>
      <c r="Q76" s="12">
        <v>178</v>
      </c>
      <c r="R76" s="12">
        <v>201601</v>
      </c>
      <c r="S76" s="12">
        <v>7</v>
      </c>
      <c r="T76" s="12" t="s">
        <v>317</v>
      </c>
      <c r="U76" s="12" t="s">
        <v>358</v>
      </c>
    </row>
    <row r="77" spans="1:21" hidden="1">
      <c r="A77" s="12">
        <v>68570</v>
      </c>
      <c r="B77" s="12">
        <v>2</v>
      </c>
      <c r="D77" s="12">
        <v>38.799999999999997</v>
      </c>
      <c r="E77" s="12">
        <v>1</v>
      </c>
      <c r="F77" s="12">
        <v>0</v>
      </c>
      <c r="G77" s="12">
        <v>0</v>
      </c>
      <c r="H77" s="12">
        <v>0</v>
      </c>
      <c r="P77" s="12">
        <v>1</v>
      </c>
      <c r="Q77" s="12">
        <v>178</v>
      </c>
      <c r="R77" s="12">
        <v>201601</v>
      </c>
      <c r="S77" s="12">
        <v>7</v>
      </c>
      <c r="T77" s="12" t="s">
        <v>317</v>
      </c>
      <c r="U77" s="12" t="s">
        <v>359</v>
      </c>
    </row>
    <row r="78" spans="1:21" hidden="1">
      <c r="A78" s="12">
        <v>68570</v>
      </c>
      <c r="B78" s="12">
        <v>2</v>
      </c>
      <c r="D78" s="12">
        <v>38.200000000000003</v>
      </c>
      <c r="E78" s="12">
        <v>1</v>
      </c>
      <c r="F78" s="12">
        <v>0</v>
      </c>
      <c r="G78" s="12">
        <v>0</v>
      </c>
      <c r="H78" s="12">
        <v>0</v>
      </c>
      <c r="P78" s="12">
        <v>1</v>
      </c>
      <c r="Q78" s="12">
        <v>178</v>
      </c>
      <c r="R78" s="12">
        <v>201601</v>
      </c>
      <c r="S78" s="12">
        <v>7</v>
      </c>
      <c r="T78" s="12" t="s">
        <v>317</v>
      </c>
      <c r="U78" s="12" t="s">
        <v>360</v>
      </c>
    </row>
    <row r="79" spans="1:21" hidden="1">
      <c r="A79" s="12">
        <v>68570</v>
      </c>
      <c r="B79" s="12">
        <v>2</v>
      </c>
      <c r="D79" s="12">
        <v>42.1</v>
      </c>
      <c r="E79" s="12">
        <v>1</v>
      </c>
      <c r="F79" s="12">
        <v>0</v>
      </c>
      <c r="G79" s="12">
        <v>0</v>
      </c>
      <c r="H79" s="12">
        <v>0</v>
      </c>
      <c r="P79" s="12">
        <v>1</v>
      </c>
      <c r="Q79" s="12">
        <v>178</v>
      </c>
      <c r="R79" s="12">
        <v>201601</v>
      </c>
      <c r="S79" s="12">
        <v>7</v>
      </c>
      <c r="T79" s="12" t="s">
        <v>317</v>
      </c>
      <c r="U79" s="12" t="s">
        <v>361</v>
      </c>
    </row>
    <row r="80" spans="1:21" hidden="1">
      <c r="A80" s="12">
        <v>68570</v>
      </c>
      <c r="B80" s="12">
        <v>2</v>
      </c>
      <c r="D80" s="12">
        <v>60.1</v>
      </c>
      <c r="E80" s="12">
        <v>2</v>
      </c>
      <c r="F80" s="12">
        <v>0</v>
      </c>
      <c r="G80" s="12">
        <v>0</v>
      </c>
      <c r="H80" s="12">
        <v>0</v>
      </c>
      <c r="P80" s="12">
        <v>1</v>
      </c>
      <c r="Q80" s="12">
        <v>178</v>
      </c>
      <c r="R80" s="12">
        <v>201601</v>
      </c>
      <c r="S80" s="12">
        <v>7</v>
      </c>
      <c r="T80" s="12" t="s">
        <v>317</v>
      </c>
      <c r="U80" s="12" t="s">
        <v>362</v>
      </c>
    </row>
    <row r="81" spans="1:21" hidden="1">
      <c r="A81" s="12">
        <v>68570</v>
      </c>
      <c r="B81" s="12">
        <v>2</v>
      </c>
      <c r="D81" s="12">
        <v>53.6</v>
      </c>
      <c r="E81" s="12">
        <v>2</v>
      </c>
      <c r="F81" s="12">
        <v>0</v>
      </c>
      <c r="G81" s="12">
        <v>0</v>
      </c>
      <c r="H81" s="12">
        <v>0</v>
      </c>
      <c r="P81" s="12">
        <v>1</v>
      </c>
      <c r="Q81" s="12">
        <v>178</v>
      </c>
      <c r="R81" s="12">
        <v>201601</v>
      </c>
      <c r="S81" s="12">
        <v>7</v>
      </c>
      <c r="T81" s="12" t="s">
        <v>317</v>
      </c>
      <c r="U81" s="12" t="s">
        <v>363</v>
      </c>
    </row>
    <row r="82" spans="1:21" hidden="1">
      <c r="A82" s="12">
        <v>68570</v>
      </c>
      <c r="B82" s="12">
        <v>2</v>
      </c>
      <c r="D82" s="12">
        <v>39.799999999999997</v>
      </c>
      <c r="E82" s="12">
        <v>2</v>
      </c>
      <c r="F82" s="12">
        <v>0</v>
      </c>
      <c r="G82" s="12">
        <v>0</v>
      </c>
      <c r="H82" s="12">
        <v>0</v>
      </c>
      <c r="P82" s="12">
        <v>1</v>
      </c>
      <c r="Q82" s="12">
        <v>178</v>
      </c>
      <c r="R82" s="12">
        <v>201601</v>
      </c>
      <c r="S82" s="12">
        <v>7</v>
      </c>
      <c r="T82" s="12" t="s">
        <v>317</v>
      </c>
      <c r="U82" s="12" t="s">
        <v>364</v>
      </c>
    </row>
    <row r="83" spans="1:21" hidden="1">
      <c r="A83" s="12">
        <v>68570</v>
      </c>
      <c r="B83" s="12">
        <v>2</v>
      </c>
      <c r="D83" s="12">
        <v>47.1</v>
      </c>
      <c r="E83" s="12">
        <v>2</v>
      </c>
      <c r="F83" s="12">
        <v>0</v>
      </c>
      <c r="G83" s="12">
        <v>0</v>
      </c>
      <c r="H83" s="12">
        <v>0</v>
      </c>
      <c r="P83" s="12">
        <v>1</v>
      </c>
      <c r="Q83" s="12">
        <v>178</v>
      </c>
      <c r="R83" s="12">
        <v>201601</v>
      </c>
      <c r="S83" s="12">
        <v>7</v>
      </c>
      <c r="T83" s="12" t="s">
        <v>317</v>
      </c>
      <c r="U83" s="12" t="s">
        <v>365</v>
      </c>
    </row>
    <row r="84" spans="1:21" hidden="1">
      <c r="A84" s="12">
        <v>68570</v>
      </c>
      <c r="B84" s="12">
        <v>2</v>
      </c>
      <c r="D84" s="12">
        <v>42.2</v>
      </c>
      <c r="E84" s="12">
        <v>2</v>
      </c>
      <c r="F84" s="12">
        <v>0</v>
      </c>
      <c r="G84" s="12">
        <v>0</v>
      </c>
      <c r="H84" s="12">
        <v>0</v>
      </c>
      <c r="P84" s="12">
        <v>1</v>
      </c>
      <c r="Q84" s="12">
        <v>178</v>
      </c>
      <c r="R84" s="12">
        <v>201601</v>
      </c>
      <c r="S84" s="12">
        <v>7</v>
      </c>
      <c r="T84" s="12" t="s">
        <v>317</v>
      </c>
      <c r="U84" s="12" t="s">
        <v>366</v>
      </c>
    </row>
    <row r="85" spans="1:21" hidden="1">
      <c r="A85" s="12">
        <v>68570</v>
      </c>
      <c r="B85" s="12">
        <v>2</v>
      </c>
      <c r="D85" s="12">
        <v>37.5</v>
      </c>
      <c r="E85" s="12">
        <v>2</v>
      </c>
      <c r="F85" s="12">
        <v>0</v>
      </c>
      <c r="G85" s="12">
        <v>0</v>
      </c>
      <c r="H85" s="12">
        <v>0</v>
      </c>
      <c r="P85" s="12">
        <v>1</v>
      </c>
      <c r="Q85" s="12">
        <v>178</v>
      </c>
      <c r="R85" s="12">
        <v>201601</v>
      </c>
      <c r="S85" s="12">
        <v>7</v>
      </c>
      <c r="T85" s="12" t="s">
        <v>317</v>
      </c>
      <c r="U85" s="12" t="s">
        <v>367</v>
      </c>
    </row>
    <row r="86" spans="1:21" hidden="1">
      <c r="A86" s="12">
        <v>68570</v>
      </c>
      <c r="B86" s="12">
        <v>2</v>
      </c>
      <c r="D86" s="12">
        <v>36.700000000000003</v>
      </c>
      <c r="E86" s="12">
        <v>1</v>
      </c>
      <c r="F86" s="12">
        <v>0</v>
      </c>
      <c r="G86" s="12">
        <v>0</v>
      </c>
      <c r="H86" s="12">
        <v>0</v>
      </c>
      <c r="P86" s="12">
        <v>1</v>
      </c>
      <c r="Q86" s="12">
        <v>178</v>
      </c>
      <c r="R86" s="12">
        <v>201601</v>
      </c>
      <c r="S86" s="12">
        <v>7</v>
      </c>
      <c r="T86" s="12" t="s">
        <v>317</v>
      </c>
      <c r="U86" s="12" t="s">
        <v>368</v>
      </c>
    </row>
    <row r="87" spans="1:21" hidden="1">
      <c r="A87" s="12">
        <v>68570</v>
      </c>
      <c r="B87" s="12">
        <v>2</v>
      </c>
      <c r="D87" s="12">
        <v>62.5</v>
      </c>
      <c r="E87" s="12">
        <v>2</v>
      </c>
      <c r="F87" s="12">
        <v>0</v>
      </c>
      <c r="G87" s="12">
        <v>0</v>
      </c>
      <c r="H87" s="12">
        <v>0</v>
      </c>
      <c r="P87" s="12">
        <v>1</v>
      </c>
      <c r="Q87" s="12">
        <v>178</v>
      </c>
      <c r="R87" s="12">
        <v>201601</v>
      </c>
      <c r="S87" s="12">
        <v>7</v>
      </c>
      <c r="T87" s="12" t="s">
        <v>317</v>
      </c>
      <c r="U87" s="12" t="s">
        <v>369</v>
      </c>
    </row>
    <row r="88" spans="1:21" hidden="1">
      <c r="A88" s="12">
        <v>68570</v>
      </c>
      <c r="B88" s="12">
        <v>2</v>
      </c>
      <c r="D88" s="12">
        <v>50.4</v>
      </c>
      <c r="E88" s="12">
        <v>1</v>
      </c>
      <c r="F88" s="12">
        <v>0</v>
      </c>
      <c r="G88" s="12">
        <v>0</v>
      </c>
      <c r="H88" s="12">
        <v>0</v>
      </c>
      <c r="P88" s="12">
        <v>1</v>
      </c>
      <c r="Q88" s="12">
        <v>178</v>
      </c>
      <c r="R88" s="12">
        <v>201601</v>
      </c>
      <c r="S88" s="12">
        <v>7</v>
      </c>
      <c r="T88" s="12" t="s">
        <v>317</v>
      </c>
      <c r="U88" s="12" t="s">
        <v>370</v>
      </c>
    </row>
    <row r="89" spans="1:21" hidden="1">
      <c r="A89" s="12">
        <v>68570</v>
      </c>
      <c r="B89" s="12">
        <v>2</v>
      </c>
      <c r="D89" s="12">
        <v>54.7</v>
      </c>
      <c r="E89" s="12">
        <v>2</v>
      </c>
      <c r="F89" s="12">
        <v>0</v>
      </c>
      <c r="G89" s="12">
        <v>0</v>
      </c>
      <c r="H89" s="12">
        <v>0</v>
      </c>
      <c r="P89" s="12">
        <v>1</v>
      </c>
      <c r="Q89" s="12">
        <v>178</v>
      </c>
      <c r="R89" s="12">
        <v>201601</v>
      </c>
      <c r="S89" s="12">
        <v>7</v>
      </c>
      <c r="T89" s="12" t="s">
        <v>317</v>
      </c>
      <c r="U89" s="12" t="s">
        <v>371</v>
      </c>
    </row>
    <row r="90" spans="1:21" hidden="1">
      <c r="A90" s="12">
        <v>68570</v>
      </c>
      <c r="B90" s="12">
        <v>2</v>
      </c>
      <c r="D90" s="12">
        <v>64.8</v>
      </c>
      <c r="E90" s="12">
        <v>2</v>
      </c>
      <c r="F90" s="12">
        <v>0</v>
      </c>
      <c r="G90" s="12">
        <v>0</v>
      </c>
      <c r="H90" s="12">
        <v>0</v>
      </c>
      <c r="P90" s="12">
        <v>1</v>
      </c>
      <c r="Q90" s="12">
        <v>178</v>
      </c>
      <c r="R90" s="12">
        <v>201601</v>
      </c>
      <c r="S90" s="12">
        <v>7</v>
      </c>
      <c r="T90" s="12" t="s">
        <v>317</v>
      </c>
      <c r="U90" s="12" t="s">
        <v>372</v>
      </c>
    </row>
    <row r="91" spans="1:21" hidden="1">
      <c r="A91" s="12">
        <v>68570</v>
      </c>
      <c r="B91" s="12">
        <v>2</v>
      </c>
      <c r="D91" s="12">
        <v>37.200000000000003</v>
      </c>
      <c r="E91" s="12">
        <v>1</v>
      </c>
      <c r="F91" s="12">
        <v>0</v>
      </c>
      <c r="G91" s="12">
        <v>0</v>
      </c>
      <c r="H91" s="12">
        <v>0</v>
      </c>
      <c r="P91" s="12">
        <v>1</v>
      </c>
      <c r="Q91" s="12">
        <v>178</v>
      </c>
      <c r="R91" s="12">
        <v>201601</v>
      </c>
      <c r="S91" s="12">
        <v>7</v>
      </c>
      <c r="T91" s="12" t="s">
        <v>317</v>
      </c>
      <c r="U91" s="12" t="s">
        <v>373</v>
      </c>
    </row>
    <row r="92" spans="1:21" hidden="1">
      <c r="A92" s="12">
        <v>68570</v>
      </c>
      <c r="B92" s="12">
        <v>2</v>
      </c>
      <c r="D92" s="12">
        <v>65.7</v>
      </c>
      <c r="E92" s="12">
        <v>2</v>
      </c>
      <c r="F92" s="12">
        <v>0</v>
      </c>
      <c r="G92" s="12">
        <v>0</v>
      </c>
      <c r="H92" s="12">
        <v>0</v>
      </c>
      <c r="P92" s="12">
        <v>1</v>
      </c>
      <c r="Q92" s="12">
        <v>178</v>
      </c>
      <c r="R92" s="12">
        <v>201601</v>
      </c>
      <c r="S92" s="12">
        <v>7</v>
      </c>
      <c r="T92" s="12" t="s">
        <v>317</v>
      </c>
      <c r="U92" s="12" t="s">
        <v>374</v>
      </c>
    </row>
    <row r="93" spans="1:21" hidden="1">
      <c r="A93" s="12">
        <v>68560</v>
      </c>
      <c r="B93" s="12">
        <v>1</v>
      </c>
      <c r="D93" s="12">
        <v>58.6</v>
      </c>
      <c r="E93" s="12">
        <v>2</v>
      </c>
      <c r="P93" s="12">
        <v>1</v>
      </c>
      <c r="Q93" s="12">
        <v>178</v>
      </c>
      <c r="R93" s="12">
        <v>201601</v>
      </c>
      <c r="S93" s="12">
        <v>13</v>
      </c>
      <c r="U93" s="12" t="s">
        <v>375</v>
      </c>
    </row>
    <row r="94" spans="1:21" hidden="1">
      <c r="A94" s="12">
        <v>68560</v>
      </c>
      <c r="B94" s="12">
        <v>1</v>
      </c>
      <c r="D94" s="12">
        <v>58.1</v>
      </c>
      <c r="E94" s="12">
        <v>2</v>
      </c>
      <c r="P94" s="12">
        <v>1</v>
      </c>
      <c r="Q94" s="12">
        <v>178</v>
      </c>
      <c r="R94" s="12">
        <v>201601</v>
      </c>
      <c r="S94" s="12">
        <v>13</v>
      </c>
      <c r="U94" s="12" t="s">
        <v>376</v>
      </c>
    </row>
    <row r="95" spans="1:21" hidden="1">
      <c r="A95" s="12">
        <v>68560</v>
      </c>
      <c r="B95" s="12">
        <v>1</v>
      </c>
      <c r="D95" s="12">
        <v>75.599999999999994</v>
      </c>
      <c r="E95" s="12">
        <v>2</v>
      </c>
      <c r="P95" s="12">
        <v>1</v>
      </c>
      <c r="Q95" s="12">
        <v>178</v>
      </c>
      <c r="R95" s="12">
        <v>201601</v>
      </c>
      <c r="S95" s="12">
        <v>13</v>
      </c>
      <c r="U95" s="12" t="s">
        <v>377</v>
      </c>
    </row>
    <row r="96" spans="1:21" hidden="1">
      <c r="A96" s="12">
        <v>68560</v>
      </c>
      <c r="B96" s="12">
        <v>1</v>
      </c>
      <c r="D96" s="12">
        <v>66</v>
      </c>
      <c r="E96" s="12">
        <v>2</v>
      </c>
      <c r="P96" s="12">
        <v>1</v>
      </c>
      <c r="Q96" s="12">
        <v>178</v>
      </c>
      <c r="R96" s="12">
        <v>201601</v>
      </c>
      <c r="S96" s="12">
        <v>13</v>
      </c>
      <c r="U96" s="12" t="s">
        <v>378</v>
      </c>
    </row>
    <row r="97" spans="1:21" hidden="1">
      <c r="A97" s="12">
        <v>68560</v>
      </c>
      <c r="B97" s="12">
        <v>1</v>
      </c>
      <c r="D97" s="12">
        <v>60</v>
      </c>
      <c r="E97" s="12">
        <v>2</v>
      </c>
      <c r="P97" s="12">
        <v>1</v>
      </c>
      <c r="Q97" s="12">
        <v>178</v>
      </c>
      <c r="R97" s="12">
        <v>201601</v>
      </c>
      <c r="S97" s="12">
        <v>13</v>
      </c>
      <c r="U97" s="12" t="s">
        <v>379</v>
      </c>
    </row>
    <row r="98" spans="1:21" hidden="1">
      <c r="A98" s="12">
        <v>68560</v>
      </c>
      <c r="B98" s="12">
        <v>1</v>
      </c>
      <c r="D98" s="12">
        <v>81.599999999999994</v>
      </c>
      <c r="E98" s="12">
        <v>2</v>
      </c>
      <c r="P98" s="12">
        <v>1</v>
      </c>
      <c r="Q98" s="12">
        <v>178</v>
      </c>
      <c r="R98" s="12">
        <v>201601</v>
      </c>
      <c r="S98" s="12">
        <v>13</v>
      </c>
      <c r="U98" s="12" t="s">
        <v>380</v>
      </c>
    </row>
    <row r="99" spans="1:21" hidden="1">
      <c r="A99" s="12">
        <v>68560</v>
      </c>
      <c r="B99" s="12">
        <v>1</v>
      </c>
      <c r="D99" s="12">
        <v>82.2</v>
      </c>
      <c r="E99" s="12">
        <v>2</v>
      </c>
      <c r="P99" s="12">
        <v>1</v>
      </c>
      <c r="Q99" s="12">
        <v>178</v>
      </c>
      <c r="R99" s="12">
        <v>201601</v>
      </c>
      <c r="S99" s="12">
        <v>13</v>
      </c>
      <c r="U99" s="12" t="s">
        <v>381</v>
      </c>
    </row>
    <row r="100" spans="1:21" hidden="1">
      <c r="A100" s="12">
        <v>68560</v>
      </c>
      <c r="B100" s="12">
        <v>1</v>
      </c>
      <c r="D100" s="12">
        <v>75.5</v>
      </c>
      <c r="E100" s="12">
        <v>2</v>
      </c>
      <c r="P100" s="12">
        <v>1</v>
      </c>
      <c r="Q100" s="12">
        <v>178</v>
      </c>
      <c r="R100" s="12">
        <v>201601</v>
      </c>
      <c r="S100" s="12">
        <v>13</v>
      </c>
      <c r="U100" s="12" t="s">
        <v>382</v>
      </c>
    </row>
    <row r="101" spans="1:21" hidden="1">
      <c r="A101" s="12">
        <v>68560</v>
      </c>
      <c r="B101" s="12">
        <v>2</v>
      </c>
      <c r="D101" s="12">
        <v>65.2</v>
      </c>
      <c r="E101" s="12">
        <v>2</v>
      </c>
      <c r="F101" s="12">
        <v>4</v>
      </c>
      <c r="G101" s="12">
        <v>1</v>
      </c>
      <c r="H101" s="12">
        <v>3</v>
      </c>
      <c r="P101" s="12">
        <v>1</v>
      </c>
      <c r="Q101" s="12">
        <v>178</v>
      </c>
      <c r="R101" s="12">
        <v>201601</v>
      </c>
      <c r="S101" s="12">
        <v>13</v>
      </c>
      <c r="U101" s="12" t="s">
        <v>383</v>
      </c>
    </row>
    <row r="102" spans="1:21" hidden="1">
      <c r="A102" s="12">
        <v>68560</v>
      </c>
      <c r="B102" s="12">
        <v>2</v>
      </c>
      <c r="D102" s="12">
        <v>64.8</v>
      </c>
      <c r="E102" s="12">
        <v>2</v>
      </c>
      <c r="F102" s="12">
        <v>4</v>
      </c>
      <c r="G102" s="12">
        <v>1</v>
      </c>
      <c r="H102" s="12">
        <v>3</v>
      </c>
      <c r="P102" s="12">
        <v>1</v>
      </c>
      <c r="Q102" s="12">
        <v>178</v>
      </c>
      <c r="R102" s="12">
        <v>201601</v>
      </c>
      <c r="S102" s="12">
        <v>13</v>
      </c>
      <c r="U102" s="12" t="s">
        <v>384</v>
      </c>
    </row>
    <row r="103" spans="1:21" hidden="1">
      <c r="A103" s="12">
        <v>69300</v>
      </c>
      <c r="B103" s="12">
        <v>2</v>
      </c>
      <c r="C103" s="12">
        <v>90</v>
      </c>
      <c r="E103" s="12">
        <v>2</v>
      </c>
      <c r="F103" s="12">
        <v>4</v>
      </c>
      <c r="G103" s="12">
        <v>1</v>
      </c>
      <c r="H103" s="12">
        <v>4</v>
      </c>
      <c r="P103" s="12">
        <v>1</v>
      </c>
      <c r="Q103" s="12">
        <v>178</v>
      </c>
      <c r="R103" s="12">
        <v>201601</v>
      </c>
      <c r="S103" s="12">
        <v>15</v>
      </c>
      <c r="U103" s="12" t="s">
        <v>385</v>
      </c>
    </row>
    <row r="104" spans="1:21" hidden="1">
      <c r="A104" s="12">
        <v>69300</v>
      </c>
      <c r="B104" s="12">
        <v>1</v>
      </c>
      <c r="C104" s="12">
        <v>139.80000000000001</v>
      </c>
      <c r="E104" s="12">
        <v>2</v>
      </c>
      <c r="P104" s="12">
        <v>1</v>
      </c>
      <c r="Q104" s="12">
        <v>178</v>
      </c>
      <c r="R104" s="12">
        <v>201601</v>
      </c>
      <c r="S104" s="12">
        <v>15</v>
      </c>
      <c r="U104" s="12" t="s">
        <v>386</v>
      </c>
    </row>
    <row r="105" spans="1:21" hidden="1">
      <c r="A105" s="12">
        <v>69300</v>
      </c>
      <c r="B105" s="12">
        <v>1</v>
      </c>
      <c r="C105" s="12">
        <v>144</v>
      </c>
      <c r="E105" s="12">
        <v>2</v>
      </c>
      <c r="P105" s="12">
        <v>1</v>
      </c>
      <c r="Q105" s="12">
        <v>178</v>
      </c>
      <c r="R105" s="12">
        <v>201601</v>
      </c>
      <c r="S105" s="12">
        <v>15</v>
      </c>
      <c r="U105" s="12" t="s">
        <v>387</v>
      </c>
    </row>
    <row r="106" spans="1:21" hidden="1">
      <c r="A106" s="12">
        <v>69300</v>
      </c>
      <c r="B106" s="12">
        <v>1</v>
      </c>
      <c r="C106" s="12">
        <v>121.8</v>
      </c>
      <c r="E106" s="12">
        <v>2</v>
      </c>
      <c r="P106" s="12">
        <v>1</v>
      </c>
      <c r="Q106" s="12">
        <v>178</v>
      </c>
      <c r="R106" s="12">
        <v>201601</v>
      </c>
      <c r="S106" s="12">
        <v>15</v>
      </c>
      <c r="U106" s="12" t="s">
        <v>388</v>
      </c>
    </row>
    <row r="107" spans="1:21" hidden="1">
      <c r="A107" s="12">
        <v>69300</v>
      </c>
      <c r="B107" s="12">
        <v>1</v>
      </c>
      <c r="C107" s="12">
        <v>147.1</v>
      </c>
      <c r="E107" s="12">
        <v>2</v>
      </c>
      <c r="P107" s="12">
        <v>1</v>
      </c>
      <c r="Q107" s="12">
        <v>178</v>
      </c>
      <c r="R107" s="12">
        <v>201601</v>
      </c>
      <c r="S107" s="12">
        <v>15</v>
      </c>
      <c r="U107" s="12" t="s">
        <v>389</v>
      </c>
    </row>
    <row r="108" spans="1:21" hidden="1">
      <c r="A108" s="12">
        <v>69300</v>
      </c>
      <c r="B108" s="12">
        <v>1</v>
      </c>
      <c r="C108" s="12">
        <v>39.299999999999997</v>
      </c>
      <c r="E108" s="12">
        <v>2</v>
      </c>
      <c r="P108" s="12">
        <v>1</v>
      </c>
      <c r="Q108" s="12">
        <v>178</v>
      </c>
      <c r="R108" s="12">
        <v>201601</v>
      </c>
      <c r="S108" s="12">
        <v>15</v>
      </c>
      <c r="U108" s="12" t="s">
        <v>390</v>
      </c>
    </row>
    <row r="109" spans="1:21" hidden="1">
      <c r="A109" s="12">
        <v>69300</v>
      </c>
      <c r="B109" s="12">
        <v>1</v>
      </c>
      <c r="C109" s="12">
        <v>55.1</v>
      </c>
      <c r="E109" s="12">
        <v>2</v>
      </c>
      <c r="P109" s="12">
        <v>1</v>
      </c>
      <c r="Q109" s="12">
        <v>178</v>
      </c>
      <c r="R109" s="12">
        <v>201601</v>
      </c>
      <c r="S109" s="12">
        <v>15</v>
      </c>
      <c r="U109" s="12" t="s">
        <v>391</v>
      </c>
    </row>
    <row r="110" spans="1:21" hidden="1">
      <c r="A110" s="12">
        <v>69300</v>
      </c>
      <c r="B110" s="12">
        <v>1</v>
      </c>
      <c r="C110" s="12">
        <v>52.3</v>
      </c>
      <c r="E110" s="12">
        <v>2</v>
      </c>
      <c r="P110" s="12">
        <v>1</v>
      </c>
      <c r="Q110" s="12">
        <v>178</v>
      </c>
      <c r="R110" s="12">
        <v>201601</v>
      </c>
      <c r="S110" s="12">
        <v>15</v>
      </c>
      <c r="U110" s="12" t="s">
        <v>392</v>
      </c>
    </row>
    <row r="111" spans="1:21" hidden="1">
      <c r="A111" s="12">
        <v>69300</v>
      </c>
      <c r="B111" s="12">
        <v>1</v>
      </c>
      <c r="C111" s="12">
        <v>47.8</v>
      </c>
      <c r="E111" s="12">
        <v>2</v>
      </c>
      <c r="P111" s="12">
        <v>1</v>
      </c>
      <c r="Q111" s="12">
        <v>178</v>
      </c>
      <c r="R111" s="12">
        <v>201601</v>
      </c>
      <c r="S111" s="12">
        <v>15</v>
      </c>
      <c r="U111" s="12" t="s">
        <v>393</v>
      </c>
    </row>
    <row r="112" spans="1:21" hidden="1">
      <c r="A112" s="12">
        <v>69300</v>
      </c>
      <c r="B112" s="12">
        <v>1</v>
      </c>
      <c r="C112" s="12">
        <v>69.099999999999994</v>
      </c>
      <c r="E112" s="12">
        <v>2</v>
      </c>
      <c r="P112" s="12">
        <v>1</v>
      </c>
      <c r="Q112" s="12">
        <v>178</v>
      </c>
      <c r="R112" s="12">
        <v>201601</v>
      </c>
      <c r="S112" s="12">
        <v>15</v>
      </c>
      <c r="U112" s="12" t="s">
        <v>394</v>
      </c>
    </row>
    <row r="113" spans="1:21" hidden="1">
      <c r="A113" s="12">
        <v>69300</v>
      </c>
      <c r="B113" s="12">
        <v>1</v>
      </c>
      <c r="C113" s="12">
        <v>117.4</v>
      </c>
      <c r="E113" s="12">
        <v>2</v>
      </c>
      <c r="P113" s="12">
        <v>1</v>
      </c>
      <c r="Q113" s="12">
        <v>178</v>
      </c>
      <c r="R113" s="12">
        <v>201601</v>
      </c>
      <c r="S113" s="12">
        <v>15</v>
      </c>
      <c r="U113" s="12" t="s">
        <v>395</v>
      </c>
    </row>
    <row r="114" spans="1:21" hidden="1">
      <c r="A114" s="12">
        <v>69300</v>
      </c>
      <c r="B114" s="12">
        <v>1</v>
      </c>
      <c r="C114" s="12">
        <v>137</v>
      </c>
      <c r="E114" s="12">
        <v>2</v>
      </c>
      <c r="P114" s="12">
        <v>1</v>
      </c>
      <c r="Q114" s="12">
        <v>178</v>
      </c>
      <c r="R114" s="12">
        <v>201601</v>
      </c>
      <c r="S114" s="12">
        <v>15</v>
      </c>
      <c r="U114" s="12" t="s">
        <v>396</v>
      </c>
    </row>
    <row r="115" spans="1:21" hidden="1">
      <c r="A115" s="12">
        <v>69300</v>
      </c>
      <c r="B115" s="12">
        <v>1</v>
      </c>
      <c r="C115" s="12">
        <v>104.8</v>
      </c>
      <c r="E115" s="12">
        <v>2</v>
      </c>
      <c r="K115" s="12">
        <v>4</v>
      </c>
      <c r="P115" s="12">
        <v>1</v>
      </c>
      <c r="Q115" s="12">
        <v>178</v>
      </c>
      <c r="R115" s="12">
        <v>201601</v>
      </c>
      <c r="S115" s="12">
        <v>15</v>
      </c>
      <c r="U115" s="12" t="s">
        <v>397</v>
      </c>
    </row>
    <row r="116" spans="1:21" hidden="1">
      <c r="A116" s="12">
        <v>69300</v>
      </c>
      <c r="B116" s="12">
        <v>1</v>
      </c>
      <c r="C116" s="12">
        <v>93.2</v>
      </c>
      <c r="E116" s="12">
        <v>2</v>
      </c>
      <c r="K116" s="12">
        <v>4</v>
      </c>
      <c r="P116" s="12">
        <v>1</v>
      </c>
      <c r="Q116" s="12">
        <v>178</v>
      </c>
      <c r="R116" s="12">
        <v>201601</v>
      </c>
      <c r="S116" s="12">
        <v>15</v>
      </c>
      <c r="U116" s="12" t="s">
        <v>398</v>
      </c>
    </row>
    <row r="117" spans="1:21" hidden="1">
      <c r="A117" s="12">
        <v>69300</v>
      </c>
      <c r="B117" s="12">
        <v>1</v>
      </c>
      <c r="C117" s="12">
        <v>52.8</v>
      </c>
      <c r="E117" s="12">
        <v>2</v>
      </c>
      <c r="K117" s="12">
        <v>4</v>
      </c>
      <c r="P117" s="12">
        <v>1</v>
      </c>
      <c r="Q117" s="12">
        <v>178</v>
      </c>
      <c r="R117" s="12">
        <v>201601</v>
      </c>
      <c r="S117" s="12">
        <v>15</v>
      </c>
      <c r="U117" s="12" t="s">
        <v>399</v>
      </c>
    </row>
    <row r="118" spans="1:21" hidden="1">
      <c r="A118" s="12">
        <v>69300</v>
      </c>
      <c r="B118" s="12">
        <v>1</v>
      </c>
      <c r="C118" s="12">
        <v>66.3</v>
      </c>
      <c r="E118" s="12">
        <v>2</v>
      </c>
      <c r="K118" s="12">
        <v>4</v>
      </c>
      <c r="P118" s="12">
        <v>1</v>
      </c>
      <c r="Q118" s="12">
        <v>178</v>
      </c>
      <c r="R118" s="12">
        <v>201601</v>
      </c>
      <c r="S118" s="12">
        <v>15</v>
      </c>
      <c r="U118" s="12" t="s">
        <v>400</v>
      </c>
    </row>
    <row r="119" spans="1:21" hidden="1">
      <c r="A119" s="12">
        <v>69300</v>
      </c>
      <c r="B119" s="12">
        <v>1</v>
      </c>
      <c r="C119" s="12">
        <v>86</v>
      </c>
      <c r="E119" s="12">
        <v>2</v>
      </c>
      <c r="K119" s="12">
        <v>4</v>
      </c>
      <c r="P119" s="12">
        <v>1</v>
      </c>
      <c r="Q119" s="12">
        <v>178</v>
      </c>
      <c r="R119" s="12">
        <v>201601</v>
      </c>
      <c r="S119" s="12">
        <v>15</v>
      </c>
      <c r="U119" s="12" t="s">
        <v>401</v>
      </c>
    </row>
    <row r="120" spans="1:21" hidden="1">
      <c r="A120" s="12">
        <v>69300</v>
      </c>
      <c r="B120" s="12">
        <v>1</v>
      </c>
      <c r="C120" s="12">
        <v>58.8</v>
      </c>
      <c r="E120" s="12">
        <v>1</v>
      </c>
      <c r="P120" s="12">
        <v>1</v>
      </c>
      <c r="Q120" s="12">
        <v>178</v>
      </c>
      <c r="R120" s="12">
        <v>201601</v>
      </c>
      <c r="S120" s="12">
        <v>15</v>
      </c>
      <c r="U120" s="12" t="s">
        <v>402</v>
      </c>
    </row>
    <row r="121" spans="1:21" hidden="1">
      <c r="A121" s="12">
        <v>68550</v>
      </c>
      <c r="B121" s="12">
        <v>1</v>
      </c>
      <c r="D121" s="12">
        <v>48.7</v>
      </c>
      <c r="E121" s="12">
        <v>2</v>
      </c>
      <c r="K121" s="12">
        <v>5</v>
      </c>
      <c r="L121" s="12">
        <v>75</v>
      </c>
      <c r="M121" s="12">
        <v>40</v>
      </c>
      <c r="N121" s="12">
        <v>0</v>
      </c>
      <c r="P121" s="12">
        <v>3.2105299999999999</v>
      </c>
      <c r="Q121" s="12">
        <v>178</v>
      </c>
      <c r="R121" s="12">
        <v>201601</v>
      </c>
      <c r="S121" s="12">
        <v>15</v>
      </c>
      <c r="U121" s="12" t="s">
        <v>403</v>
      </c>
    </row>
    <row r="122" spans="1:21" hidden="1">
      <c r="A122" s="12">
        <v>68550</v>
      </c>
      <c r="B122" s="12">
        <v>1</v>
      </c>
      <c r="D122" s="12">
        <v>47.5</v>
      </c>
      <c r="E122" s="12">
        <v>2</v>
      </c>
      <c r="P122" s="12">
        <v>3.2105299999999999</v>
      </c>
      <c r="Q122" s="12">
        <v>178</v>
      </c>
      <c r="R122" s="12">
        <v>201601</v>
      </c>
      <c r="S122" s="12">
        <v>15</v>
      </c>
      <c r="U122" s="12" t="s">
        <v>404</v>
      </c>
    </row>
    <row r="123" spans="1:21" hidden="1">
      <c r="A123" s="12">
        <v>68550</v>
      </c>
      <c r="B123" s="12">
        <v>1</v>
      </c>
      <c r="D123" s="12">
        <v>62</v>
      </c>
      <c r="E123" s="12">
        <v>2</v>
      </c>
      <c r="P123" s="12">
        <v>3.2105299999999999</v>
      </c>
      <c r="Q123" s="12">
        <v>178</v>
      </c>
      <c r="R123" s="12">
        <v>201601</v>
      </c>
      <c r="S123" s="12">
        <v>15</v>
      </c>
      <c r="U123" s="12" t="s">
        <v>405</v>
      </c>
    </row>
    <row r="124" spans="1:21" hidden="1">
      <c r="A124" s="12">
        <v>68550</v>
      </c>
      <c r="B124" s="12">
        <v>1</v>
      </c>
      <c r="D124" s="12">
        <v>66.599999999999994</v>
      </c>
      <c r="E124" s="12">
        <v>2</v>
      </c>
      <c r="P124" s="12">
        <v>3.2105299999999999</v>
      </c>
      <c r="Q124" s="12">
        <v>178</v>
      </c>
      <c r="R124" s="12">
        <v>201601</v>
      </c>
      <c r="S124" s="12">
        <v>15</v>
      </c>
      <c r="U124" s="12" t="s">
        <v>406</v>
      </c>
    </row>
    <row r="125" spans="1:21" hidden="1">
      <c r="A125" s="12">
        <v>68550</v>
      </c>
      <c r="B125" s="12">
        <v>1</v>
      </c>
      <c r="D125" s="12">
        <v>130.6</v>
      </c>
      <c r="E125" s="12">
        <v>2</v>
      </c>
      <c r="P125" s="12">
        <v>3.2105299999999999</v>
      </c>
      <c r="Q125" s="12">
        <v>178</v>
      </c>
      <c r="R125" s="12">
        <v>201601</v>
      </c>
      <c r="S125" s="12">
        <v>15</v>
      </c>
      <c r="U125" s="12" t="s">
        <v>407</v>
      </c>
    </row>
    <row r="126" spans="1:21" hidden="1">
      <c r="A126" s="12">
        <v>68550</v>
      </c>
      <c r="B126" s="12">
        <v>1</v>
      </c>
      <c r="D126" s="12">
        <v>139.69999999999999</v>
      </c>
      <c r="E126" s="12">
        <v>2</v>
      </c>
      <c r="P126" s="12">
        <v>3.2105299999999999</v>
      </c>
      <c r="Q126" s="12">
        <v>178</v>
      </c>
      <c r="R126" s="12">
        <v>201601</v>
      </c>
      <c r="S126" s="12">
        <v>15</v>
      </c>
      <c r="U126" s="12" t="s">
        <v>408</v>
      </c>
    </row>
    <row r="127" spans="1:21" hidden="1">
      <c r="A127" s="12">
        <v>68550</v>
      </c>
      <c r="B127" s="12">
        <v>1</v>
      </c>
      <c r="D127" s="12">
        <v>141.30000000000001</v>
      </c>
      <c r="E127" s="12">
        <v>2</v>
      </c>
      <c r="P127" s="12">
        <v>3.2105299999999999</v>
      </c>
      <c r="Q127" s="12">
        <v>178</v>
      </c>
      <c r="R127" s="12">
        <v>201601</v>
      </c>
      <c r="S127" s="12">
        <v>15</v>
      </c>
      <c r="U127" s="12" t="s">
        <v>409</v>
      </c>
    </row>
    <row r="128" spans="1:21" hidden="1">
      <c r="A128" s="12">
        <v>68550</v>
      </c>
      <c r="B128" s="12">
        <v>1</v>
      </c>
      <c r="D128" s="12">
        <v>136.30000000000001</v>
      </c>
      <c r="E128" s="12">
        <v>2</v>
      </c>
      <c r="P128" s="12">
        <v>3.2105299999999999</v>
      </c>
      <c r="Q128" s="12">
        <v>178</v>
      </c>
      <c r="R128" s="12">
        <v>201601</v>
      </c>
      <c r="S128" s="12">
        <v>15</v>
      </c>
      <c r="U128" s="12" t="s">
        <v>410</v>
      </c>
    </row>
    <row r="129" spans="1:21" hidden="1">
      <c r="A129" s="12">
        <v>68550</v>
      </c>
      <c r="B129" s="12">
        <v>1</v>
      </c>
      <c r="D129" s="12">
        <v>113.1</v>
      </c>
      <c r="E129" s="12">
        <v>2</v>
      </c>
      <c r="P129" s="12">
        <v>3.2105299999999999</v>
      </c>
      <c r="Q129" s="12">
        <v>178</v>
      </c>
      <c r="R129" s="12">
        <v>201601</v>
      </c>
      <c r="S129" s="12">
        <v>15</v>
      </c>
      <c r="U129" s="12" t="s">
        <v>411</v>
      </c>
    </row>
    <row r="130" spans="1:21" hidden="1">
      <c r="A130" s="12">
        <v>68550</v>
      </c>
      <c r="B130" s="12">
        <v>1</v>
      </c>
      <c r="D130" s="12">
        <v>159.4</v>
      </c>
      <c r="E130" s="12">
        <v>2</v>
      </c>
      <c r="P130" s="12">
        <v>3.2105299999999999</v>
      </c>
      <c r="Q130" s="12">
        <v>178</v>
      </c>
      <c r="R130" s="12">
        <v>201601</v>
      </c>
      <c r="S130" s="12">
        <v>15</v>
      </c>
      <c r="U130" s="12" t="s">
        <v>412</v>
      </c>
    </row>
    <row r="131" spans="1:21" hidden="1">
      <c r="A131" s="12">
        <v>68550</v>
      </c>
      <c r="B131" s="12">
        <v>1</v>
      </c>
      <c r="D131" s="12">
        <v>137.1</v>
      </c>
      <c r="E131" s="12">
        <v>2</v>
      </c>
      <c r="P131" s="12">
        <v>3.2105299999999999</v>
      </c>
      <c r="Q131" s="12">
        <v>178</v>
      </c>
      <c r="R131" s="12">
        <v>201601</v>
      </c>
      <c r="S131" s="12">
        <v>15</v>
      </c>
      <c r="U131" s="12" t="s">
        <v>413</v>
      </c>
    </row>
    <row r="132" spans="1:21" hidden="1">
      <c r="A132" s="12">
        <v>68550</v>
      </c>
      <c r="B132" s="12">
        <v>1</v>
      </c>
      <c r="D132" s="12">
        <v>131.80000000000001</v>
      </c>
      <c r="E132" s="12">
        <v>2</v>
      </c>
      <c r="P132" s="12">
        <v>3.2105299999999999</v>
      </c>
      <c r="Q132" s="12">
        <v>178</v>
      </c>
      <c r="R132" s="12">
        <v>201601</v>
      </c>
      <c r="S132" s="12">
        <v>15</v>
      </c>
      <c r="U132" s="12" t="s">
        <v>414</v>
      </c>
    </row>
    <row r="133" spans="1:21" hidden="1">
      <c r="A133" s="12">
        <v>68550</v>
      </c>
      <c r="B133" s="12">
        <v>1</v>
      </c>
      <c r="D133" s="12">
        <v>82</v>
      </c>
      <c r="E133" s="12">
        <v>2</v>
      </c>
      <c r="P133" s="12">
        <v>3.2105299999999999</v>
      </c>
      <c r="Q133" s="12">
        <v>178</v>
      </c>
      <c r="R133" s="12">
        <v>201601</v>
      </c>
      <c r="S133" s="12">
        <v>15</v>
      </c>
      <c r="U133" s="12" t="s">
        <v>415</v>
      </c>
    </row>
    <row r="134" spans="1:21" hidden="1">
      <c r="A134" s="12">
        <v>68550</v>
      </c>
      <c r="B134" s="12">
        <v>1</v>
      </c>
      <c r="D134" s="12">
        <v>136.5</v>
      </c>
      <c r="E134" s="12">
        <v>2</v>
      </c>
      <c r="P134" s="12">
        <v>3.2105299999999999</v>
      </c>
      <c r="Q134" s="12">
        <v>178</v>
      </c>
      <c r="R134" s="12">
        <v>201601</v>
      </c>
      <c r="S134" s="12">
        <v>15</v>
      </c>
      <c r="U134" s="12" t="s">
        <v>416</v>
      </c>
    </row>
    <row r="135" spans="1:21" hidden="1">
      <c r="A135" s="12">
        <v>68550</v>
      </c>
      <c r="B135" s="12">
        <v>1</v>
      </c>
      <c r="D135" s="12">
        <v>65.8</v>
      </c>
      <c r="E135" s="12">
        <v>2</v>
      </c>
      <c r="P135" s="12">
        <v>3.2105299999999999</v>
      </c>
      <c r="Q135" s="12">
        <v>178</v>
      </c>
      <c r="R135" s="12">
        <v>201601</v>
      </c>
      <c r="S135" s="12">
        <v>15</v>
      </c>
      <c r="U135" s="12" t="s">
        <v>417</v>
      </c>
    </row>
    <row r="136" spans="1:21" hidden="1">
      <c r="A136" s="12">
        <v>68550</v>
      </c>
      <c r="B136" s="12">
        <v>1</v>
      </c>
      <c r="D136" s="12">
        <v>67.099999999999994</v>
      </c>
      <c r="E136" s="12">
        <v>2</v>
      </c>
      <c r="P136" s="12">
        <v>3.2105299999999999</v>
      </c>
      <c r="Q136" s="12">
        <v>178</v>
      </c>
      <c r="R136" s="12">
        <v>201601</v>
      </c>
      <c r="S136" s="12">
        <v>15</v>
      </c>
      <c r="U136" s="12" t="s">
        <v>418</v>
      </c>
    </row>
    <row r="137" spans="1:21" hidden="1">
      <c r="A137" s="12">
        <v>68550</v>
      </c>
      <c r="B137" s="12">
        <v>1</v>
      </c>
      <c r="D137" s="12">
        <v>67.7</v>
      </c>
      <c r="E137" s="12">
        <v>2</v>
      </c>
      <c r="P137" s="12">
        <v>3.2105299999999999</v>
      </c>
      <c r="Q137" s="12">
        <v>178</v>
      </c>
      <c r="R137" s="12">
        <v>201601</v>
      </c>
      <c r="S137" s="12">
        <v>15</v>
      </c>
      <c r="U137" s="12" t="s">
        <v>419</v>
      </c>
    </row>
    <row r="138" spans="1:21" hidden="1">
      <c r="A138" s="12">
        <v>68550</v>
      </c>
      <c r="B138" s="12">
        <v>1</v>
      </c>
      <c r="D138" s="12">
        <v>66</v>
      </c>
      <c r="E138" s="12">
        <v>2</v>
      </c>
      <c r="P138" s="12">
        <v>3.2105299999999999</v>
      </c>
      <c r="Q138" s="12">
        <v>178</v>
      </c>
      <c r="R138" s="12">
        <v>201601</v>
      </c>
      <c r="S138" s="12">
        <v>15</v>
      </c>
      <c r="U138" s="12" t="s">
        <v>420</v>
      </c>
    </row>
    <row r="139" spans="1:21" hidden="1">
      <c r="A139" s="12">
        <v>68550</v>
      </c>
      <c r="B139" s="12">
        <v>1</v>
      </c>
      <c r="D139" s="12">
        <v>148</v>
      </c>
      <c r="E139" s="12">
        <v>2</v>
      </c>
      <c r="P139" s="12">
        <v>3.2105299999999999</v>
      </c>
      <c r="Q139" s="12">
        <v>178</v>
      </c>
      <c r="R139" s="12">
        <v>201601</v>
      </c>
      <c r="S139" s="12">
        <v>15</v>
      </c>
      <c r="U139" s="12" t="s">
        <v>421</v>
      </c>
    </row>
    <row r="140" spans="1:21" hidden="1">
      <c r="A140" s="12">
        <v>68550</v>
      </c>
      <c r="B140" s="12">
        <v>1</v>
      </c>
      <c r="D140" s="12">
        <v>118.3</v>
      </c>
      <c r="E140" s="12">
        <v>2</v>
      </c>
      <c r="P140" s="12">
        <v>3.2105299999999999</v>
      </c>
      <c r="Q140" s="12">
        <v>178</v>
      </c>
      <c r="R140" s="12">
        <v>201601</v>
      </c>
      <c r="S140" s="12">
        <v>15</v>
      </c>
      <c r="U140" s="12" t="s">
        <v>422</v>
      </c>
    </row>
    <row r="141" spans="1:21" hidden="1">
      <c r="A141" s="12">
        <v>68550</v>
      </c>
      <c r="B141" s="12">
        <v>1</v>
      </c>
      <c r="D141" s="12">
        <v>65.099999999999994</v>
      </c>
      <c r="E141" s="12">
        <v>2</v>
      </c>
      <c r="P141" s="12">
        <v>1</v>
      </c>
      <c r="Q141" s="12">
        <v>178</v>
      </c>
      <c r="R141" s="12">
        <v>201601</v>
      </c>
      <c r="S141" s="12">
        <v>19</v>
      </c>
      <c r="U141" s="12" t="s">
        <v>423</v>
      </c>
    </row>
    <row r="142" spans="1:21" hidden="1">
      <c r="A142" s="12">
        <v>68550</v>
      </c>
      <c r="B142" s="12">
        <v>1</v>
      </c>
      <c r="D142" s="12">
        <v>89.1</v>
      </c>
      <c r="E142" s="12">
        <v>1</v>
      </c>
      <c r="P142" s="12">
        <v>1</v>
      </c>
      <c r="Q142" s="12">
        <v>178</v>
      </c>
      <c r="R142" s="12">
        <v>201601</v>
      </c>
      <c r="S142" s="12">
        <v>19</v>
      </c>
      <c r="U142" s="12" t="s">
        <v>424</v>
      </c>
    </row>
    <row r="143" spans="1:21" hidden="1">
      <c r="A143" s="12">
        <v>68550</v>
      </c>
      <c r="B143" s="12">
        <v>1</v>
      </c>
      <c r="D143" s="12">
        <v>70</v>
      </c>
      <c r="E143" s="12">
        <v>2</v>
      </c>
      <c r="P143" s="12">
        <v>1</v>
      </c>
      <c r="Q143" s="12">
        <v>178</v>
      </c>
      <c r="R143" s="12">
        <v>201601</v>
      </c>
      <c r="S143" s="12">
        <v>19</v>
      </c>
      <c r="U143" s="12" t="s">
        <v>425</v>
      </c>
    </row>
    <row r="144" spans="1:21" hidden="1">
      <c r="A144" s="12">
        <v>68550</v>
      </c>
      <c r="B144" s="12">
        <v>1</v>
      </c>
      <c r="D144" s="12">
        <v>62.4</v>
      </c>
      <c r="E144" s="12">
        <v>2</v>
      </c>
      <c r="P144" s="12">
        <v>1</v>
      </c>
      <c r="Q144" s="12">
        <v>178</v>
      </c>
      <c r="R144" s="12">
        <v>201601</v>
      </c>
      <c r="S144" s="12">
        <v>19</v>
      </c>
      <c r="U144" s="12" t="s">
        <v>426</v>
      </c>
    </row>
    <row r="145" spans="1:21" hidden="1">
      <c r="A145" s="12">
        <v>68550</v>
      </c>
      <c r="B145" s="12">
        <v>1</v>
      </c>
      <c r="D145" s="12">
        <v>73.8</v>
      </c>
      <c r="E145" s="12">
        <v>2</v>
      </c>
      <c r="P145" s="12">
        <v>1</v>
      </c>
      <c r="Q145" s="12">
        <v>178</v>
      </c>
      <c r="R145" s="12">
        <v>201601</v>
      </c>
      <c r="S145" s="12">
        <v>19</v>
      </c>
      <c r="U145" s="12" t="s">
        <v>427</v>
      </c>
    </row>
    <row r="146" spans="1:21" hidden="1">
      <c r="A146" s="12">
        <v>68550</v>
      </c>
      <c r="B146" s="12">
        <v>1</v>
      </c>
      <c r="D146" s="12">
        <v>68.3</v>
      </c>
      <c r="E146" s="12">
        <v>2</v>
      </c>
      <c r="P146" s="12">
        <v>1</v>
      </c>
      <c r="Q146" s="12">
        <v>178</v>
      </c>
      <c r="R146" s="12">
        <v>201601</v>
      </c>
      <c r="S146" s="12">
        <v>19</v>
      </c>
      <c r="U146" s="12" t="s">
        <v>428</v>
      </c>
    </row>
    <row r="147" spans="1:21" hidden="1">
      <c r="A147" s="12">
        <v>68550</v>
      </c>
      <c r="B147" s="12">
        <v>1</v>
      </c>
      <c r="D147" s="12">
        <v>66</v>
      </c>
      <c r="E147" s="12">
        <v>2</v>
      </c>
      <c r="P147" s="12">
        <v>1</v>
      </c>
      <c r="Q147" s="12">
        <v>178</v>
      </c>
      <c r="R147" s="12">
        <v>201601</v>
      </c>
      <c r="S147" s="12">
        <v>19</v>
      </c>
      <c r="U147" s="12" t="s">
        <v>429</v>
      </c>
    </row>
    <row r="148" spans="1:21" hidden="1">
      <c r="A148" s="12">
        <v>68550</v>
      </c>
      <c r="B148" s="12">
        <v>1</v>
      </c>
      <c r="D148" s="12">
        <v>64.8</v>
      </c>
      <c r="E148" s="12">
        <v>2</v>
      </c>
      <c r="P148" s="12">
        <v>1</v>
      </c>
      <c r="Q148" s="12">
        <v>178</v>
      </c>
      <c r="R148" s="12">
        <v>201601</v>
      </c>
      <c r="S148" s="12">
        <v>19</v>
      </c>
      <c r="U148" s="12" t="s">
        <v>430</v>
      </c>
    </row>
    <row r="149" spans="1:21" hidden="1">
      <c r="A149" s="12">
        <v>68550</v>
      </c>
      <c r="B149" s="12">
        <v>1</v>
      </c>
      <c r="D149" s="12">
        <v>82.8</v>
      </c>
      <c r="E149" s="12">
        <v>1</v>
      </c>
      <c r="P149" s="12">
        <v>1</v>
      </c>
      <c r="Q149" s="12">
        <v>178</v>
      </c>
      <c r="R149" s="12">
        <v>201601</v>
      </c>
      <c r="S149" s="12">
        <v>19</v>
      </c>
      <c r="U149" s="12" t="s">
        <v>431</v>
      </c>
    </row>
    <row r="150" spans="1:21" hidden="1">
      <c r="A150" s="12">
        <v>68550</v>
      </c>
      <c r="B150" s="12">
        <v>1</v>
      </c>
      <c r="D150" s="12">
        <v>68.5</v>
      </c>
      <c r="E150" s="12">
        <v>2</v>
      </c>
      <c r="P150" s="12">
        <v>1</v>
      </c>
      <c r="Q150" s="12">
        <v>178</v>
      </c>
      <c r="R150" s="12">
        <v>201601</v>
      </c>
      <c r="S150" s="12">
        <v>19</v>
      </c>
      <c r="U150" s="12" t="s">
        <v>432</v>
      </c>
    </row>
    <row r="151" spans="1:21" hidden="1">
      <c r="A151" s="12">
        <v>68550</v>
      </c>
      <c r="B151" s="12">
        <v>1</v>
      </c>
      <c r="D151" s="12">
        <v>90.8</v>
      </c>
      <c r="E151" s="12">
        <v>2</v>
      </c>
      <c r="P151" s="12">
        <v>1</v>
      </c>
      <c r="Q151" s="12">
        <v>178</v>
      </c>
      <c r="R151" s="12">
        <v>201601</v>
      </c>
      <c r="S151" s="12">
        <v>19</v>
      </c>
      <c r="U151" s="12" t="s">
        <v>433</v>
      </c>
    </row>
    <row r="152" spans="1:21" hidden="1">
      <c r="A152" s="12">
        <v>68550</v>
      </c>
      <c r="B152" s="12">
        <v>1</v>
      </c>
      <c r="D152" s="12">
        <v>123.7</v>
      </c>
      <c r="E152" s="12">
        <v>2</v>
      </c>
      <c r="P152" s="12">
        <v>1</v>
      </c>
      <c r="Q152" s="12">
        <v>178</v>
      </c>
      <c r="R152" s="12">
        <v>201601</v>
      </c>
      <c r="S152" s="12">
        <v>19</v>
      </c>
      <c r="U152" s="12" t="s">
        <v>434</v>
      </c>
    </row>
    <row r="153" spans="1:21" hidden="1">
      <c r="A153" s="12">
        <v>68550</v>
      </c>
      <c r="B153" s="12">
        <v>1</v>
      </c>
      <c r="D153" s="12">
        <v>157</v>
      </c>
      <c r="E153" s="12">
        <v>2</v>
      </c>
      <c r="P153" s="12">
        <v>1</v>
      </c>
      <c r="Q153" s="12">
        <v>178</v>
      </c>
      <c r="R153" s="12">
        <v>201601</v>
      </c>
      <c r="S153" s="12">
        <v>19</v>
      </c>
      <c r="U153" s="12" t="s">
        <v>435</v>
      </c>
    </row>
    <row r="154" spans="1:21" hidden="1">
      <c r="A154" s="12">
        <v>68550</v>
      </c>
      <c r="B154" s="12">
        <v>1</v>
      </c>
      <c r="D154" s="12">
        <v>126</v>
      </c>
      <c r="E154" s="12">
        <v>2</v>
      </c>
      <c r="P154" s="12">
        <v>1</v>
      </c>
      <c r="Q154" s="12">
        <v>178</v>
      </c>
      <c r="R154" s="12">
        <v>201601</v>
      </c>
      <c r="S154" s="12">
        <v>19</v>
      </c>
      <c r="U154" s="12" t="s">
        <v>436</v>
      </c>
    </row>
    <row r="155" spans="1:21" hidden="1">
      <c r="A155" s="12">
        <v>68550</v>
      </c>
      <c r="B155" s="12">
        <v>1</v>
      </c>
      <c r="D155" s="12">
        <v>86.1</v>
      </c>
      <c r="E155" s="12">
        <v>1</v>
      </c>
      <c r="P155" s="12">
        <v>1</v>
      </c>
      <c r="Q155" s="12">
        <v>178</v>
      </c>
      <c r="R155" s="12">
        <v>201601</v>
      </c>
      <c r="S155" s="12">
        <v>19</v>
      </c>
      <c r="U155" s="12" t="s">
        <v>437</v>
      </c>
    </row>
    <row r="156" spans="1:21" hidden="1">
      <c r="A156" s="12">
        <v>68550</v>
      </c>
      <c r="B156" s="12">
        <v>1</v>
      </c>
      <c r="D156" s="12">
        <v>70.8</v>
      </c>
      <c r="E156" s="12">
        <v>2</v>
      </c>
      <c r="P156" s="12">
        <v>1</v>
      </c>
      <c r="Q156" s="12">
        <v>178</v>
      </c>
      <c r="R156" s="12">
        <v>201601</v>
      </c>
      <c r="S156" s="12">
        <v>19</v>
      </c>
      <c r="U156" s="12" t="s">
        <v>438</v>
      </c>
    </row>
    <row r="157" spans="1:21" hidden="1">
      <c r="A157" s="12">
        <v>68550</v>
      </c>
      <c r="B157" s="12">
        <v>1</v>
      </c>
      <c r="D157" s="12">
        <v>69.7</v>
      </c>
      <c r="E157" s="12">
        <v>2</v>
      </c>
      <c r="K157" s="12">
        <v>5</v>
      </c>
      <c r="L157" s="12">
        <v>100</v>
      </c>
      <c r="M157" s="12">
        <v>100</v>
      </c>
      <c r="N157" s="12">
        <v>50</v>
      </c>
      <c r="P157" s="12">
        <v>1</v>
      </c>
      <c r="Q157" s="12">
        <v>178</v>
      </c>
      <c r="R157" s="12">
        <v>201601</v>
      </c>
      <c r="S157" s="12">
        <v>19</v>
      </c>
      <c r="U157" s="12" t="s">
        <v>439</v>
      </c>
    </row>
    <row r="158" spans="1:21" hidden="1">
      <c r="A158" s="12">
        <v>68550</v>
      </c>
      <c r="B158" s="12">
        <v>1</v>
      </c>
      <c r="D158" s="12">
        <v>112.5</v>
      </c>
      <c r="E158" s="12">
        <v>2</v>
      </c>
      <c r="K158" s="12">
        <v>5</v>
      </c>
      <c r="L158" s="12">
        <v>0</v>
      </c>
      <c r="M158" s="12">
        <v>50</v>
      </c>
      <c r="N158" s="12">
        <v>25</v>
      </c>
      <c r="P158" s="12">
        <v>1</v>
      </c>
      <c r="Q158" s="12">
        <v>178</v>
      </c>
      <c r="R158" s="12">
        <v>201601</v>
      </c>
      <c r="S158" s="12">
        <v>19</v>
      </c>
      <c r="U158" s="12" t="s">
        <v>440</v>
      </c>
    </row>
    <row r="159" spans="1:21" hidden="1">
      <c r="A159" s="12">
        <v>68550</v>
      </c>
      <c r="B159" s="12">
        <v>1</v>
      </c>
      <c r="D159" s="12">
        <v>142.4</v>
      </c>
      <c r="E159" s="12">
        <v>2</v>
      </c>
      <c r="K159" s="12">
        <v>6</v>
      </c>
      <c r="L159" s="12">
        <v>2</v>
      </c>
      <c r="M159" s="12">
        <v>1</v>
      </c>
      <c r="N159" s="12">
        <v>2</v>
      </c>
      <c r="P159" s="12">
        <v>1</v>
      </c>
      <c r="Q159" s="12">
        <v>178</v>
      </c>
      <c r="R159" s="12">
        <v>201601</v>
      </c>
      <c r="S159" s="12">
        <v>19</v>
      </c>
      <c r="U159" s="12" t="s">
        <v>441</v>
      </c>
    </row>
    <row r="160" spans="1:21" hidden="1">
      <c r="A160" s="12">
        <v>68550</v>
      </c>
      <c r="B160" s="12">
        <v>1</v>
      </c>
      <c r="D160" s="12">
        <v>65.099999999999994</v>
      </c>
      <c r="E160" s="12">
        <v>2</v>
      </c>
      <c r="P160" s="12">
        <v>1</v>
      </c>
      <c r="Q160" s="12">
        <v>178</v>
      </c>
      <c r="R160" s="12">
        <v>201601</v>
      </c>
      <c r="S160" s="12">
        <v>19</v>
      </c>
      <c r="U160" s="12" t="s">
        <v>442</v>
      </c>
    </row>
    <row r="161" spans="1:21" hidden="1">
      <c r="A161" s="12">
        <v>68550</v>
      </c>
      <c r="B161" s="12">
        <v>1</v>
      </c>
      <c r="D161" s="12">
        <v>70.599999999999994</v>
      </c>
      <c r="E161" s="12">
        <v>2</v>
      </c>
      <c r="P161" s="12">
        <v>1</v>
      </c>
      <c r="Q161" s="12">
        <v>178</v>
      </c>
      <c r="R161" s="12">
        <v>201601</v>
      </c>
      <c r="S161" s="12">
        <v>19</v>
      </c>
      <c r="U161" s="12" t="s">
        <v>443</v>
      </c>
    </row>
    <row r="162" spans="1:21" hidden="1">
      <c r="A162" s="12">
        <v>68550</v>
      </c>
      <c r="B162" s="12">
        <v>1</v>
      </c>
      <c r="D162" s="12">
        <v>66.8</v>
      </c>
      <c r="E162" s="12">
        <v>2</v>
      </c>
      <c r="P162" s="12">
        <v>1</v>
      </c>
      <c r="Q162" s="12">
        <v>178</v>
      </c>
      <c r="R162" s="12">
        <v>201601</v>
      </c>
      <c r="S162" s="12">
        <v>19</v>
      </c>
      <c r="U162" s="12" t="s">
        <v>444</v>
      </c>
    </row>
    <row r="163" spans="1:21" hidden="1">
      <c r="A163" s="12">
        <v>68550</v>
      </c>
      <c r="B163" s="12">
        <v>1</v>
      </c>
      <c r="D163" s="12">
        <v>64.8</v>
      </c>
      <c r="E163" s="12">
        <v>2</v>
      </c>
      <c r="P163" s="12">
        <v>1</v>
      </c>
      <c r="Q163" s="12">
        <v>178</v>
      </c>
      <c r="R163" s="12">
        <v>201601</v>
      </c>
      <c r="S163" s="12">
        <v>19</v>
      </c>
      <c r="U163" s="12" t="s">
        <v>445</v>
      </c>
    </row>
    <row r="164" spans="1:21" hidden="1">
      <c r="A164" s="12">
        <v>68550</v>
      </c>
      <c r="B164" s="12">
        <v>1</v>
      </c>
      <c r="D164" s="12">
        <v>64.400000000000006</v>
      </c>
      <c r="E164" s="12">
        <v>1</v>
      </c>
      <c r="P164" s="12">
        <v>1</v>
      </c>
      <c r="Q164" s="12">
        <v>178</v>
      </c>
      <c r="R164" s="12">
        <v>201601</v>
      </c>
      <c r="S164" s="12">
        <v>19</v>
      </c>
      <c r="U164" s="12" t="s">
        <v>446</v>
      </c>
    </row>
    <row r="165" spans="1:21" hidden="1">
      <c r="A165" s="12">
        <v>68550</v>
      </c>
      <c r="B165" s="12">
        <v>1</v>
      </c>
      <c r="D165" s="12">
        <v>89.3</v>
      </c>
      <c r="E165" s="12">
        <v>1</v>
      </c>
      <c r="P165" s="12">
        <v>1</v>
      </c>
      <c r="Q165" s="12">
        <v>178</v>
      </c>
      <c r="R165" s="12">
        <v>201601</v>
      </c>
      <c r="S165" s="12">
        <v>19</v>
      </c>
      <c r="U165" s="12" t="s">
        <v>447</v>
      </c>
    </row>
    <row r="166" spans="1:21" hidden="1">
      <c r="A166" s="12">
        <v>68550</v>
      </c>
      <c r="B166" s="12">
        <v>1</v>
      </c>
      <c r="D166" s="12">
        <v>66.099999999999994</v>
      </c>
      <c r="E166" s="12">
        <v>2</v>
      </c>
      <c r="P166" s="12">
        <v>1</v>
      </c>
      <c r="Q166" s="12">
        <v>178</v>
      </c>
      <c r="R166" s="12">
        <v>201601</v>
      </c>
      <c r="S166" s="12">
        <v>19</v>
      </c>
      <c r="U166" s="12" t="s">
        <v>448</v>
      </c>
    </row>
    <row r="167" spans="1:21" hidden="1">
      <c r="A167" s="12">
        <v>68550</v>
      </c>
      <c r="B167" s="12">
        <v>2</v>
      </c>
      <c r="D167" s="12">
        <v>105.5</v>
      </c>
      <c r="E167" s="12">
        <v>2</v>
      </c>
      <c r="F167" s="12">
        <v>4</v>
      </c>
      <c r="G167" s="12">
        <v>1</v>
      </c>
      <c r="H167" s="12">
        <v>4</v>
      </c>
      <c r="K167" s="12">
        <v>6</v>
      </c>
      <c r="L167" s="12">
        <v>15</v>
      </c>
      <c r="M167" s="12">
        <v>2</v>
      </c>
      <c r="N167" s="12">
        <v>10</v>
      </c>
      <c r="P167" s="12">
        <v>1</v>
      </c>
      <c r="Q167" s="12">
        <v>178</v>
      </c>
      <c r="R167" s="12">
        <v>201601</v>
      </c>
      <c r="S167" s="12">
        <v>19</v>
      </c>
      <c r="U167" s="12" t="s">
        <v>449</v>
      </c>
    </row>
    <row r="168" spans="1:21" hidden="1">
      <c r="A168" s="12">
        <v>68550</v>
      </c>
      <c r="B168" s="12">
        <v>2</v>
      </c>
      <c r="D168" s="12">
        <v>109.8</v>
      </c>
      <c r="E168" s="12">
        <v>2</v>
      </c>
      <c r="F168" s="12">
        <v>4</v>
      </c>
      <c r="G168" s="12">
        <v>1</v>
      </c>
      <c r="H168" s="12">
        <v>4</v>
      </c>
      <c r="P168" s="12">
        <v>1</v>
      </c>
      <c r="Q168" s="12">
        <v>178</v>
      </c>
      <c r="R168" s="12">
        <v>201601</v>
      </c>
      <c r="S168" s="12">
        <v>19</v>
      </c>
      <c r="U168" s="12" t="s">
        <v>450</v>
      </c>
    </row>
    <row r="169" spans="1:21" hidden="1">
      <c r="A169" s="12">
        <v>68550</v>
      </c>
      <c r="B169" s="12">
        <v>2</v>
      </c>
      <c r="D169" s="12">
        <v>85.6</v>
      </c>
      <c r="E169" s="12">
        <v>1</v>
      </c>
      <c r="F169" s="12">
        <v>0</v>
      </c>
      <c r="G169" s="12">
        <v>0</v>
      </c>
      <c r="H169" s="12">
        <v>1</v>
      </c>
      <c r="P169" s="12">
        <v>1</v>
      </c>
      <c r="Q169" s="12">
        <v>178</v>
      </c>
      <c r="R169" s="12">
        <v>201601</v>
      </c>
      <c r="S169" s="12">
        <v>19</v>
      </c>
      <c r="U169" s="12" t="s">
        <v>451</v>
      </c>
    </row>
    <row r="170" spans="1:21" hidden="1">
      <c r="A170" s="12">
        <v>68550</v>
      </c>
      <c r="B170" s="12">
        <v>2</v>
      </c>
      <c r="D170" s="12">
        <v>82.6</v>
      </c>
      <c r="E170" s="12">
        <v>1</v>
      </c>
      <c r="F170" s="12">
        <v>0</v>
      </c>
      <c r="G170" s="12">
        <v>0</v>
      </c>
      <c r="H170" s="12">
        <v>1</v>
      </c>
      <c r="P170" s="12">
        <v>1</v>
      </c>
      <c r="Q170" s="12">
        <v>178</v>
      </c>
      <c r="R170" s="12">
        <v>201601</v>
      </c>
      <c r="S170" s="12">
        <v>19</v>
      </c>
      <c r="U170" s="12" t="s">
        <v>452</v>
      </c>
    </row>
    <row r="171" spans="1:21" hidden="1">
      <c r="A171" s="12">
        <v>68550</v>
      </c>
      <c r="B171" s="12">
        <v>2</v>
      </c>
      <c r="D171" s="12">
        <v>69.599999999999994</v>
      </c>
      <c r="E171" s="12">
        <v>0</v>
      </c>
      <c r="F171" s="12">
        <v>0</v>
      </c>
      <c r="G171" s="12">
        <v>0</v>
      </c>
      <c r="H171" s="12">
        <v>1</v>
      </c>
      <c r="P171" s="12">
        <v>1</v>
      </c>
      <c r="Q171" s="12">
        <v>178</v>
      </c>
      <c r="R171" s="12">
        <v>201601</v>
      </c>
      <c r="S171" s="12">
        <v>19</v>
      </c>
      <c r="U171" s="12" t="s">
        <v>453</v>
      </c>
    </row>
    <row r="172" spans="1:21" hidden="1">
      <c r="A172" s="12">
        <v>68550</v>
      </c>
      <c r="B172" s="12">
        <v>2</v>
      </c>
      <c r="D172" s="12">
        <v>85.2</v>
      </c>
      <c r="E172" s="12">
        <v>0</v>
      </c>
      <c r="F172" s="12">
        <v>0</v>
      </c>
      <c r="G172" s="12">
        <v>0</v>
      </c>
      <c r="H172" s="12">
        <v>1</v>
      </c>
      <c r="P172" s="12">
        <v>1</v>
      </c>
      <c r="Q172" s="12">
        <v>178</v>
      </c>
      <c r="R172" s="12">
        <v>201601</v>
      </c>
      <c r="S172" s="12">
        <v>19</v>
      </c>
      <c r="U172" s="12" t="s">
        <v>454</v>
      </c>
    </row>
    <row r="173" spans="1:21" hidden="1">
      <c r="A173" s="12">
        <v>68550</v>
      </c>
      <c r="B173" s="12">
        <v>2</v>
      </c>
      <c r="D173" s="12">
        <v>63.7</v>
      </c>
      <c r="E173" s="12">
        <v>2</v>
      </c>
      <c r="F173" s="12">
        <v>0</v>
      </c>
      <c r="G173" s="12">
        <v>0</v>
      </c>
      <c r="H173" s="12">
        <v>1</v>
      </c>
      <c r="P173" s="12">
        <v>1</v>
      </c>
      <c r="Q173" s="12">
        <v>178</v>
      </c>
      <c r="R173" s="12">
        <v>201601</v>
      </c>
      <c r="S173" s="12">
        <v>19</v>
      </c>
      <c r="U173" s="12" t="s">
        <v>455</v>
      </c>
    </row>
    <row r="174" spans="1:21" hidden="1">
      <c r="A174" s="12">
        <v>68550</v>
      </c>
      <c r="B174" s="12">
        <v>2</v>
      </c>
      <c r="D174" s="12">
        <v>63</v>
      </c>
      <c r="E174" s="12">
        <v>2</v>
      </c>
      <c r="F174" s="12">
        <v>0</v>
      </c>
      <c r="G174" s="12">
        <v>0</v>
      </c>
      <c r="H174" s="12">
        <v>1</v>
      </c>
      <c r="P174" s="12">
        <v>1</v>
      </c>
      <c r="Q174" s="12">
        <v>178</v>
      </c>
      <c r="R174" s="12">
        <v>201601</v>
      </c>
      <c r="S174" s="12">
        <v>19</v>
      </c>
      <c r="U174" s="12" t="s">
        <v>456</v>
      </c>
    </row>
    <row r="175" spans="1:21" hidden="1">
      <c r="A175" s="12">
        <v>68550</v>
      </c>
      <c r="B175" s="12">
        <v>2</v>
      </c>
      <c r="D175" s="12">
        <v>82.8</v>
      </c>
      <c r="E175" s="12">
        <v>2</v>
      </c>
      <c r="F175" s="12">
        <v>0</v>
      </c>
      <c r="G175" s="12">
        <v>0</v>
      </c>
      <c r="H175" s="12">
        <v>1</v>
      </c>
      <c r="P175" s="12">
        <v>1</v>
      </c>
      <c r="Q175" s="12">
        <v>178</v>
      </c>
      <c r="R175" s="12">
        <v>201601</v>
      </c>
      <c r="S175" s="12">
        <v>19</v>
      </c>
      <c r="U175" s="12" t="s">
        <v>457</v>
      </c>
    </row>
    <row r="176" spans="1:21" hidden="1">
      <c r="A176" s="12">
        <v>68550</v>
      </c>
      <c r="B176" s="12">
        <v>2</v>
      </c>
      <c r="D176" s="12">
        <v>68.099999999999994</v>
      </c>
      <c r="E176" s="12">
        <v>2</v>
      </c>
      <c r="F176" s="12">
        <v>0</v>
      </c>
      <c r="G176" s="12">
        <v>0</v>
      </c>
      <c r="H176" s="12">
        <v>1</v>
      </c>
      <c r="P176" s="12">
        <v>1</v>
      </c>
      <c r="Q176" s="12">
        <v>178</v>
      </c>
      <c r="R176" s="12">
        <v>201601</v>
      </c>
      <c r="S176" s="12">
        <v>19</v>
      </c>
      <c r="U176" s="12" t="s">
        <v>458</v>
      </c>
    </row>
    <row r="177" spans="1:21" hidden="1">
      <c r="A177" s="12">
        <v>68550</v>
      </c>
      <c r="B177" s="12">
        <v>2</v>
      </c>
      <c r="D177" s="12">
        <v>68.599999999999994</v>
      </c>
      <c r="E177" s="12">
        <v>2</v>
      </c>
      <c r="F177" s="12">
        <v>0</v>
      </c>
      <c r="G177" s="12">
        <v>0</v>
      </c>
      <c r="H177" s="12">
        <v>1</v>
      </c>
      <c r="P177" s="12">
        <v>1</v>
      </c>
      <c r="Q177" s="12">
        <v>178</v>
      </c>
      <c r="R177" s="12">
        <v>201601</v>
      </c>
      <c r="S177" s="12">
        <v>19</v>
      </c>
      <c r="U177" s="12" t="s">
        <v>459</v>
      </c>
    </row>
    <row r="178" spans="1:21" hidden="1">
      <c r="A178" s="12">
        <v>68550</v>
      </c>
      <c r="B178" s="12">
        <v>2</v>
      </c>
      <c r="D178" s="12">
        <v>86.5</v>
      </c>
      <c r="E178" s="12">
        <v>2</v>
      </c>
      <c r="F178" s="12">
        <v>0</v>
      </c>
      <c r="G178" s="12">
        <v>0</v>
      </c>
      <c r="H178" s="12">
        <v>1</v>
      </c>
      <c r="P178" s="12">
        <v>1</v>
      </c>
      <c r="Q178" s="12">
        <v>178</v>
      </c>
      <c r="R178" s="12">
        <v>201601</v>
      </c>
      <c r="S178" s="12">
        <v>19</v>
      </c>
      <c r="U178" s="12" t="s">
        <v>460</v>
      </c>
    </row>
    <row r="179" spans="1:21" hidden="1">
      <c r="A179" s="12">
        <v>68550</v>
      </c>
      <c r="B179" s="12">
        <v>2</v>
      </c>
      <c r="D179" s="12">
        <v>67.099999999999994</v>
      </c>
      <c r="E179" s="12">
        <v>2</v>
      </c>
      <c r="F179" s="12">
        <v>0</v>
      </c>
      <c r="G179" s="12">
        <v>0</v>
      </c>
      <c r="H179" s="12">
        <v>1</v>
      </c>
      <c r="P179" s="12">
        <v>1</v>
      </c>
      <c r="Q179" s="12">
        <v>178</v>
      </c>
      <c r="R179" s="12">
        <v>201601</v>
      </c>
      <c r="S179" s="12">
        <v>19</v>
      </c>
      <c r="U179" s="12" t="s">
        <v>461</v>
      </c>
    </row>
    <row r="180" spans="1:21" hidden="1">
      <c r="A180" s="12">
        <v>68550</v>
      </c>
      <c r="B180" s="12">
        <v>2</v>
      </c>
      <c r="D180" s="12">
        <v>80</v>
      </c>
      <c r="E180" s="12">
        <v>2</v>
      </c>
      <c r="F180" s="12">
        <v>0</v>
      </c>
      <c r="G180" s="12">
        <v>0</v>
      </c>
      <c r="H180" s="12">
        <v>1</v>
      </c>
      <c r="P180" s="12">
        <v>1</v>
      </c>
      <c r="Q180" s="12">
        <v>178</v>
      </c>
      <c r="R180" s="12">
        <v>201601</v>
      </c>
      <c r="S180" s="12">
        <v>19</v>
      </c>
      <c r="U180" s="12" t="s">
        <v>462</v>
      </c>
    </row>
    <row r="181" spans="1:21" hidden="1">
      <c r="A181" s="12">
        <v>68550</v>
      </c>
      <c r="B181" s="12">
        <v>2</v>
      </c>
      <c r="D181" s="12">
        <v>64.400000000000006</v>
      </c>
      <c r="E181" s="12">
        <v>2</v>
      </c>
      <c r="F181" s="12">
        <v>0</v>
      </c>
      <c r="G181" s="12">
        <v>0</v>
      </c>
      <c r="H181" s="12">
        <v>1</v>
      </c>
      <c r="P181" s="12">
        <v>1</v>
      </c>
      <c r="Q181" s="12">
        <v>178</v>
      </c>
      <c r="R181" s="12">
        <v>201601</v>
      </c>
      <c r="S181" s="12">
        <v>19</v>
      </c>
      <c r="U181" s="12" t="s">
        <v>463</v>
      </c>
    </row>
    <row r="182" spans="1:21" hidden="1">
      <c r="A182" s="12">
        <v>68550</v>
      </c>
      <c r="B182" s="12">
        <v>2</v>
      </c>
      <c r="D182" s="12">
        <v>59.2</v>
      </c>
      <c r="E182" s="12">
        <v>2</v>
      </c>
      <c r="F182" s="12">
        <v>0</v>
      </c>
      <c r="G182" s="12">
        <v>0</v>
      </c>
      <c r="H182" s="12">
        <v>1</v>
      </c>
      <c r="P182" s="12">
        <v>1</v>
      </c>
      <c r="Q182" s="12">
        <v>178</v>
      </c>
      <c r="R182" s="12">
        <v>201601</v>
      </c>
      <c r="S182" s="12">
        <v>19</v>
      </c>
      <c r="U182" s="12" t="s">
        <v>464</v>
      </c>
    </row>
    <row r="183" spans="1:21" hidden="1">
      <c r="A183" s="12">
        <v>68550</v>
      </c>
      <c r="B183" s="12">
        <v>2</v>
      </c>
      <c r="D183" s="12">
        <v>64.8</v>
      </c>
      <c r="E183" s="12">
        <v>2</v>
      </c>
      <c r="F183" s="12">
        <v>0</v>
      </c>
      <c r="G183" s="12">
        <v>0</v>
      </c>
      <c r="H183" s="12">
        <v>1</v>
      </c>
      <c r="P183" s="12">
        <v>1</v>
      </c>
      <c r="Q183" s="12">
        <v>178</v>
      </c>
      <c r="R183" s="12">
        <v>201601</v>
      </c>
      <c r="S183" s="12">
        <v>19</v>
      </c>
      <c r="U183" s="12" t="s">
        <v>465</v>
      </c>
    </row>
    <row r="184" spans="1:21" hidden="1">
      <c r="A184" s="12">
        <v>69335</v>
      </c>
      <c r="B184" s="12">
        <v>2</v>
      </c>
      <c r="C184" s="12">
        <v>114.4</v>
      </c>
      <c r="E184" s="12">
        <v>1</v>
      </c>
      <c r="F184" s="12">
        <v>0</v>
      </c>
      <c r="G184" s="12">
        <v>0</v>
      </c>
      <c r="H184" s="12">
        <v>1</v>
      </c>
      <c r="P184" s="12">
        <v>1</v>
      </c>
      <c r="Q184" s="12">
        <v>178</v>
      </c>
      <c r="R184" s="12">
        <v>201601</v>
      </c>
      <c r="S184" s="12">
        <v>8</v>
      </c>
      <c r="T184" s="12" t="s">
        <v>466</v>
      </c>
      <c r="U184" s="12" t="s">
        <v>467</v>
      </c>
    </row>
    <row r="185" spans="1:21" hidden="1">
      <c r="A185" s="12">
        <v>69335</v>
      </c>
      <c r="B185" s="12">
        <v>2</v>
      </c>
      <c r="C185" s="12">
        <v>121</v>
      </c>
      <c r="E185" s="12">
        <v>1</v>
      </c>
      <c r="F185" s="12">
        <v>0</v>
      </c>
      <c r="G185" s="12">
        <v>0</v>
      </c>
      <c r="H185" s="12">
        <v>1</v>
      </c>
      <c r="P185" s="12">
        <v>1</v>
      </c>
      <c r="Q185" s="12">
        <v>178</v>
      </c>
      <c r="R185" s="12">
        <v>201601</v>
      </c>
      <c r="S185" s="12">
        <v>8</v>
      </c>
      <c r="T185" s="12" t="s">
        <v>466</v>
      </c>
      <c r="U185" s="12" t="s">
        <v>468</v>
      </c>
    </row>
    <row r="186" spans="1:21" hidden="1">
      <c r="A186" s="12">
        <v>68550</v>
      </c>
      <c r="B186" s="12">
        <v>1</v>
      </c>
      <c r="D186" s="12">
        <v>42.3</v>
      </c>
      <c r="E186" s="12">
        <v>2</v>
      </c>
      <c r="P186" s="12">
        <v>1</v>
      </c>
      <c r="Q186" s="12">
        <v>178</v>
      </c>
      <c r="R186" s="12">
        <v>201601</v>
      </c>
      <c r="S186" s="12">
        <v>33</v>
      </c>
      <c r="U186" s="12" t="s">
        <v>469</v>
      </c>
    </row>
    <row r="187" spans="1:21" hidden="1">
      <c r="A187" s="12">
        <v>68550</v>
      </c>
      <c r="B187" s="12">
        <v>2</v>
      </c>
      <c r="D187" s="12">
        <v>91</v>
      </c>
      <c r="E187" s="12">
        <v>2</v>
      </c>
      <c r="F187" s="12">
        <v>0</v>
      </c>
      <c r="G187" s="12">
        <v>0</v>
      </c>
      <c r="H187" s="12">
        <v>1</v>
      </c>
      <c r="P187" s="12">
        <v>1</v>
      </c>
      <c r="Q187" s="12">
        <v>178</v>
      </c>
      <c r="R187" s="12">
        <v>201601</v>
      </c>
      <c r="S187" s="12">
        <v>33</v>
      </c>
      <c r="U187" s="12" t="s">
        <v>470</v>
      </c>
    </row>
    <row r="188" spans="1:21" hidden="1">
      <c r="A188" s="12">
        <v>69335</v>
      </c>
      <c r="B188" s="12">
        <v>2</v>
      </c>
      <c r="C188" s="12">
        <v>107.5</v>
      </c>
      <c r="E188" s="12">
        <v>2</v>
      </c>
      <c r="F188" s="12">
        <v>0</v>
      </c>
      <c r="G188" s="12">
        <v>0</v>
      </c>
      <c r="H188" s="12">
        <v>1</v>
      </c>
      <c r="P188" s="12">
        <v>1</v>
      </c>
      <c r="Q188" s="12">
        <v>178</v>
      </c>
      <c r="R188" s="12">
        <v>201601</v>
      </c>
      <c r="S188" s="12">
        <v>33</v>
      </c>
      <c r="U188" s="12" t="s">
        <v>471</v>
      </c>
    </row>
    <row r="189" spans="1:21" hidden="1">
      <c r="A189" s="12">
        <v>69335</v>
      </c>
      <c r="B189" s="12">
        <v>2</v>
      </c>
      <c r="C189" s="12">
        <v>94.2</v>
      </c>
      <c r="E189" s="12">
        <v>2</v>
      </c>
      <c r="F189" s="12">
        <v>4</v>
      </c>
      <c r="G189" s="12">
        <v>1</v>
      </c>
      <c r="H189" s="12">
        <v>5</v>
      </c>
      <c r="P189" s="12">
        <v>1</v>
      </c>
      <c r="Q189" s="12">
        <v>178</v>
      </c>
      <c r="R189" s="12">
        <v>201601</v>
      </c>
      <c r="S189" s="12">
        <v>33</v>
      </c>
      <c r="U189" s="12" t="s">
        <v>472</v>
      </c>
    </row>
    <row r="190" spans="1:21" hidden="1">
      <c r="A190" s="12">
        <v>69335</v>
      </c>
      <c r="B190" s="12">
        <v>2</v>
      </c>
      <c r="C190" s="12">
        <v>101.7</v>
      </c>
      <c r="E190" s="12">
        <v>2</v>
      </c>
      <c r="F190" s="12">
        <v>4</v>
      </c>
      <c r="G190" s="12">
        <v>1</v>
      </c>
      <c r="H190" s="12">
        <v>5</v>
      </c>
      <c r="P190" s="12">
        <v>1</v>
      </c>
      <c r="Q190" s="12">
        <v>178</v>
      </c>
      <c r="R190" s="12">
        <v>201601</v>
      </c>
      <c r="S190" s="12">
        <v>33</v>
      </c>
      <c r="U190" s="12" t="s">
        <v>473</v>
      </c>
    </row>
    <row r="191" spans="1:21" hidden="1">
      <c r="A191" s="12">
        <v>69335</v>
      </c>
      <c r="B191" s="12">
        <v>2</v>
      </c>
      <c r="C191" s="12">
        <v>104.8</v>
      </c>
      <c r="E191" s="12">
        <v>2</v>
      </c>
      <c r="F191" s="12">
        <v>4</v>
      </c>
      <c r="G191" s="12">
        <v>1</v>
      </c>
      <c r="H191" s="12">
        <v>5</v>
      </c>
      <c r="P191" s="12">
        <v>1</v>
      </c>
      <c r="Q191" s="12">
        <v>178</v>
      </c>
      <c r="R191" s="12">
        <v>201601</v>
      </c>
      <c r="S191" s="12">
        <v>33</v>
      </c>
      <c r="U191" s="12" t="s">
        <v>474</v>
      </c>
    </row>
    <row r="192" spans="1:21" hidden="1">
      <c r="A192" s="12">
        <v>69335</v>
      </c>
      <c r="B192" s="12">
        <v>2</v>
      </c>
      <c r="C192" s="12">
        <v>107.4</v>
      </c>
      <c r="E192" s="12">
        <v>2</v>
      </c>
      <c r="F192" s="12">
        <v>4</v>
      </c>
      <c r="G192" s="12">
        <v>1</v>
      </c>
      <c r="H192" s="12">
        <v>5</v>
      </c>
      <c r="P192" s="12">
        <v>1</v>
      </c>
      <c r="Q192" s="12">
        <v>178</v>
      </c>
      <c r="R192" s="12">
        <v>201601</v>
      </c>
      <c r="S192" s="12">
        <v>33</v>
      </c>
      <c r="U192" s="12" t="s">
        <v>475</v>
      </c>
    </row>
    <row r="193" spans="1:21" hidden="1">
      <c r="A193" s="12">
        <v>69335</v>
      </c>
      <c r="B193" s="12">
        <v>2</v>
      </c>
      <c r="C193" s="12">
        <v>99.5</v>
      </c>
      <c r="E193" s="12">
        <v>2</v>
      </c>
      <c r="F193" s="12">
        <v>4</v>
      </c>
      <c r="G193" s="12">
        <v>1</v>
      </c>
      <c r="H193" s="12">
        <v>5</v>
      </c>
      <c r="P193" s="12">
        <v>1</v>
      </c>
      <c r="Q193" s="12">
        <v>178</v>
      </c>
      <c r="R193" s="12">
        <v>201601</v>
      </c>
      <c r="S193" s="12">
        <v>33</v>
      </c>
      <c r="U193" s="12" t="s">
        <v>476</v>
      </c>
    </row>
    <row r="194" spans="1:21" hidden="1">
      <c r="A194" s="12">
        <v>69335</v>
      </c>
      <c r="B194" s="12">
        <v>2</v>
      </c>
      <c r="C194" s="12">
        <v>96</v>
      </c>
      <c r="E194" s="12">
        <v>2</v>
      </c>
      <c r="F194" s="12">
        <v>4</v>
      </c>
      <c r="G194" s="12">
        <v>1</v>
      </c>
      <c r="H194" s="12">
        <v>5</v>
      </c>
      <c r="P194" s="12">
        <v>1</v>
      </c>
      <c r="Q194" s="12">
        <v>178</v>
      </c>
      <c r="R194" s="12">
        <v>201601</v>
      </c>
      <c r="S194" s="12">
        <v>33</v>
      </c>
      <c r="U194" s="12" t="s">
        <v>477</v>
      </c>
    </row>
    <row r="195" spans="1:21" hidden="1">
      <c r="A195" s="12">
        <v>69335</v>
      </c>
      <c r="B195" s="12">
        <v>2</v>
      </c>
      <c r="C195" s="12">
        <v>101.3</v>
      </c>
      <c r="E195" s="12">
        <v>2</v>
      </c>
      <c r="F195" s="12">
        <v>4</v>
      </c>
      <c r="G195" s="12">
        <v>1</v>
      </c>
      <c r="H195" s="12">
        <v>5</v>
      </c>
      <c r="P195" s="12">
        <v>1</v>
      </c>
      <c r="Q195" s="12">
        <v>178</v>
      </c>
      <c r="R195" s="12">
        <v>201601</v>
      </c>
      <c r="S195" s="12">
        <v>33</v>
      </c>
      <c r="U195" s="12" t="s">
        <v>478</v>
      </c>
    </row>
    <row r="196" spans="1:21" hidden="1">
      <c r="A196" s="12">
        <v>69335</v>
      </c>
      <c r="B196" s="12">
        <v>1</v>
      </c>
      <c r="C196" s="12">
        <v>98.6</v>
      </c>
      <c r="E196" s="12">
        <v>1</v>
      </c>
      <c r="P196" s="12">
        <v>1</v>
      </c>
      <c r="Q196" s="12">
        <v>178</v>
      </c>
      <c r="R196" s="12">
        <v>201601</v>
      </c>
      <c r="S196" s="12">
        <v>34</v>
      </c>
      <c r="U196" s="12" t="s">
        <v>479</v>
      </c>
    </row>
    <row r="197" spans="1:21" hidden="1">
      <c r="A197" s="12">
        <v>69335</v>
      </c>
      <c r="B197" s="12">
        <v>2</v>
      </c>
      <c r="C197" s="12">
        <v>103.5</v>
      </c>
      <c r="E197" s="12">
        <v>1</v>
      </c>
      <c r="F197" s="12">
        <v>4</v>
      </c>
      <c r="G197" s="12">
        <v>1</v>
      </c>
      <c r="H197" s="12">
        <v>5</v>
      </c>
      <c r="P197" s="12">
        <v>1</v>
      </c>
      <c r="Q197" s="12">
        <v>178</v>
      </c>
      <c r="R197" s="12">
        <v>201601</v>
      </c>
      <c r="S197" s="12">
        <v>34</v>
      </c>
      <c r="U197" s="12" t="s">
        <v>480</v>
      </c>
    </row>
    <row r="198" spans="1:21" hidden="1">
      <c r="A198" s="12">
        <v>69335</v>
      </c>
      <c r="B198" s="12">
        <v>2</v>
      </c>
      <c r="C198" s="12">
        <v>93.9</v>
      </c>
      <c r="E198" s="12">
        <v>1</v>
      </c>
      <c r="F198" s="12">
        <v>0</v>
      </c>
      <c r="G198" s="12">
        <v>0</v>
      </c>
      <c r="H198" s="12">
        <v>1</v>
      </c>
      <c r="P198" s="12">
        <v>1</v>
      </c>
      <c r="Q198" s="12">
        <v>178</v>
      </c>
      <c r="R198" s="12">
        <v>201601</v>
      </c>
      <c r="S198" s="12">
        <v>34</v>
      </c>
      <c r="U198" s="12" t="s">
        <v>481</v>
      </c>
    </row>
    <row r="199" spans="1:21" hidden="1">
      <c r="A199" s="12">
        <v>69335</v>
      </c>
      <c r="B199" s="12">
        <v>2</v>
      </c>
      <c r="C199" s="12">
        <v>106.2</v>
      </c>
      <c r="E199" s="12">
        <v>1</v>
      </c>
      <c r="F199" s="12">
        <v>4</v>
      </c>
      <c r="G199" s="12">
        <v>1</v>
      </c>
      <c r="H199" s="12">
        <v>5</v>
      </c>
      <c r="P199" s="12">
        <v>1</v>
      </c>
      <c r="Q199" s="12">
        <v>178</v>
      </c>
      <c r="R199" s="12">
        <v>201601</v>
      </c>
      <c r="S199" s="12">
        <v>34</v>
      </c>
      <c r="U199" s="12" t="s">
        <v>482</v>
      </c>
    </row>
    <row r="200" spans="1:21" hidden="1">
      <c r="A200" s="12">
        <v>69335</v>
      </c>
      <c r="B200" s="12">
        <v>2</v>
      </c>
      <c r="C200" s="12">
        <v>107.1</v>
      </c>
      <c r="E200" s="12">
        <v>1</v>
      </c>
      <c r="F200" s="12">
        <v>4</v>
      </c>
      <c r="G200" s="12">
        <v>1</v>
      </c>
      <c r="H200" s="12">
        <v>5</v>
      </c>
      <c r="P200" s="12">
        <v>1</v>
      </c>
      <c r="Q200" s="12">
        <v>178</v>
      </c>
      <c r="R200" s="12">
        <v>201601</v>
      </c>
      <c r="S200" s="12">
        <v>34</v>
      </c>
      <c r="U200" s="12" t="s">
        <v>483</v>
      </c>
    </row>
    <row r="201" spans="1:21" hidden="1">
      <c r="A201" s="12">
        <v>69335</v>
      </c>
      <c r="B201" s="12">
        <v>2</v>
      </c>
      <c r="C201" s="12">
        <v>105.8</v>
      </c>
      <c r="E201" s="12">
        <v>1</v>
      </c>
      <c r="F201" s="12">
        <v>4</v>
      </c>
      <c r="G201" s="12">
        <v>1</v>
      </c>
      <c r="H201" s="12">
        <v>5</v>
      </c>
      <c r="P201" s="12">
        <v>1</v>
      </c>
      <c r="Q201" s="12">
        <v>178</v>
      </c>
      <c r="R201" s="12">
        <v>201601</v>
      </c>
      <c r="S201" s="12">
        <v>34</v>
      </c>
      <c r="U201" s="12" t="s">
        <v>484</v>
      </c>
    </row>
    <row r="202" spans="1:21" hidden="1">
      <c r="A202" s="12">
        <v>69335</v>
      </c>
      <c r="B202" s="12">
        <v>2</v>
      </c>
      <c r="C202" s="12">
        <v>94.9</v>
      </c>
      <c r="E202" s="12">
        <v>1</v>
      </c>
      <c r="F202" s="12">
        <v>4</v>
      </c>
      <c r="G202" s="12">
        <v>1</v>
      </c>
      <c r="H202" s="12">
        <v>5</v>
      </c>
      <c r="P202" s="12">
        <v>1</v>
      </c>
      <c r="Q202" s="12">
        <v>178</v>
      </c>
      <c r="R202" s="12">
        <v>201601</v>
      </c>
      <c r="S202" s="12">
        <v>34</v>
      </c>
      <c r="U202" s="12" t="s">
        <v>485</v>
      </c>
    </row>
    <row r="203" spans="1:21" hidden="1">
      <c r="A203" s="12">
        <v>69335</v>
      </c>
      <c r="B203" s="12">
        <v>2</v>
      </c>
      <c r="C203" s="12">
        <v>105.7</v>
      </c>
      <c r="E203" s="12">
        <v>1</v>
      </c>
      <c r="F203" s="12">
        <v>4</v>
      </c>
      <c r="G203" s="12">
        <v>1</v>
      </c>
      <c r="H203" s="12">
        <v>5</v>
      </c>
      <c r="P203" s="12">
        <v>1</v>
      </c>
      <c r="Q203" s="12">
        <v>178</v>
      </c>
      <c r="R203" s="12">
        <v>201601</v>
      </c>
      <c r="S203" s="12">
        <v>34</v>
      </c>
      <c r="U203" s="12" t="s">
        <v>486</v>
      </c>
    </row>
    <row r="204" spans="1:21" hidden="1">
      <c r="A204" s="12">
        <v>68570</v>
      </c>
      <c r="B204" s="12">
        <v>1</v>
      </c>
      <c r="D204" s="12">
        <v>110</v>
      </c>
      <c r="E204" s="12">
        <v>2</v>
      </c>
      <c r="P204" s="12">
        <v>1</v>
      </c>
      <c r="Q204" s="12">
        <v>178</v>
      </c>
      <c r="R204" s="12">
        <v>201601</v>
      </c>
      <c r="S204" s="12">
        <v>34</v>
      </c>
      <c r="U204" s="12" t="s">
        <v>487</v>
      </c>
    </row>
    <row r="205" spans="1:21" hidden="1">
      <c r="A205" s="12">
        <v>69335</v>
      </c>
      <c r="B205" s="12">
        <v>2</v>
      </c>
      <c r="C205" s="12">
        <v>118.8</v>
      </c>
      <c r="E205" s="12">
        <v>1</v>
      </c>
      <c r="F205" s="12">
        <v>0</v>
      </c>
      <c r="G205" s="12">
        <v>0</v>
      </c>
      <c r="H205" s="12">
        <v>1</v>
      </c>
      <c r="P205" s="12">
        <v>1</v>
      </c>
      <c r="Q205" s="12">
        <v>178</v>
      </c>
      <c r="R205" s="12">
        <v>201601</v>
      </c>
      <c r="S205" s="12">
        <v>8</v>
      </c>
      <c r="T205" s="12" t="s">
        <v>466</v>
      </c>
      <c r="U205" s="12" t="s">
        <v>488</v>
      </c>
    </row>
    <row r="206" spans="1:21" hidden="1">
      <c r="A206" s="12">
        <v>69335</v>
      </c>
      <c r="B206" s="12">
        <v>2</v>
      </c>
      <c r="C206" s="12">
        <v>124.5</v>
      </c>
      <c r="E206" s="12">
        <v>1</v>
      </c>
      <c r="F206" s="12">
        <v>4</v>
      </c>
      <c r="G206" s="12">
        <v>1</v>
      </c>
      <c r="H206" s="12">
        <v>3</v>
      </c>
      <c r="P206" s="12">
        <v>1</v>
      </c>
      <c r="Q206" s="12">
        <v>178</v>
      </c>
      <c r="R206" s="12">
        <v>201601</v>
      </c>
      <c r="S206" s="12">
        <v>8</v>
      </c>
      <c r="T206" s="12" t="s">
        <v>466</v>
      </c>
      <c r="U206" s="12" t="s">
        <v>489</v>
      </c>
    </row>
    <row r="207" spans="1:21" hidden="1">
      <c r="A207" s="12">
        <v>69335</v>
      </c>
      <c r="B207" s="12">
        <v>2</v>
      </c>
      <c r="C207" s="12">
        <v>115.1</v>
      </c>
      <c r="E207" s="12">
        <v>1</v>
      </c>
      <c r="F207" s="12">
        <v>0</v>
      </c>
      <c r="G207" s="12">
        <v>0</v>
      </c>
      <c r="H207" s="12">
        <v>1</v>
      </c>
      <c r="P207" s="12">
        <v>1</v>
      </c>
      <c r="Q207" s="12">
        <v>178</v>
      </c>
      <c r="R207" s="12">
        <v>201601</v>
      </c>
      <c r="S207" s="12">
        <v>8</v>
      </c>
      <c r="T207" s="12" t="s">
        <v>466</v>
      </c>
      <c r="U207" s="12" t="s">
        <v>490</v>
      </c>
    </row>
    <row r="208" spans="1:21" hidden="1">
      <c r="A208" s="12">
        <v>69335</v>
      </c>
      <c r="B208" s="12">
        <v>2</v>
      </c>
      <c r="C208" s="12">
        <v>89.6</v>
      </c>
      <c r="E208" s="12">
        <v>2</v>
      </c>
      <c r="F208" s="12">
        <v>4</v>
      </c>
      <c r="G208" s="12">
        <v>1</v>
      </c>
      <c r="H208" s="12">
        <v>4</v>
      </c>
      <c r="P208" s="12">
        <v>1</v>
      </c>
      <c r="Q208" s="12">
        <v>178</v>
      </c>
      <c r="R208" s="12">
        <v>201601</v>
      </c>
      <c r="S208" s="12">
        <v>8</v>
      </c>
      <c r="T208" s="12" t="s">
        <v>466</v>
      </c>
      <c r="U208" s="12" t="s">
        <v>491</v>
      </c>
    </row>
    <row r="209" spans="1:21" hidden="1">
      <c r="A209" s="12">
        <v>69335</v>
      </c>
      <c r="B209" s="12">
        <v>2</v>
      </c>
      <c r="C209" s="12">
        <v>119.1</v>
      </c>
      <c r="E209" s="12">
        <v>1</v>
      </c>
      <c r="F209" s="12">
        <v>4</v>
      </c>
      <c r="G209" s="12">
        <v>1</v>
      </c>
      <c r="H209" s="12">
        <v>4</v>
      </c>
      <c r="P209" s="12">
        <v>1</v>
      </c>
      <c r="Q209" s="12">
        <v>178</v>
      </c>
      <c r="R209" s="12">
        <v>201601</v>
      </c>
      <c r="S209" s="12">
        <v>8</v>
      </c>
      <c r="T209" s="12" t="s">
        <v>466</v>
      </c>
      <c r="U209" s="12" t="s">
        <v>492</v>
      </c>
    </row>
    <row r="210" spans="1:21" hidden="1">
      <c r="A210" s="12">
        <v>69335</v>
      </c>
      <c r="B210" s="12">
        <v>2</v>
      </c>
      <c r="C210" s="12">
        <v>103.5</v>
      </c>
      <c r="E210" s="12">
        <v>1</v>
      </c>
      <c r="F210" s="12">
        <v>4</v>
      </c>
      <c r="G210" s="12">
        <v>1</v>
      </c>
      <c r="H210" s="12">
        <v>4</v>
      </c>
      <c r="P210" s="12">
        <v>1</v>
      </c>
      <c r="Q210" s="12">
        <v>178</v>
      </c>
      <c r="R210" s="12">
        <v>201601</v>
      </c>
      <c r="S210" s="12">
        <v>8</v>
      </c>
      <c r="T210" s="12" t="s">
        <v>466</v>
      </c>
      <c r="U210" s="12" t="s">
        <v>493</v>
      </c>
    </row>
    <row r="211" spans="1:21" hidden="1">
      <c r="A211" s="12">
        <v>69335</v>
      </c>
      <c r="B211" s="12">
        <v>2</v>
      </c>
      <c r="C211" s="12">
        <v>108.6</v>
      </c>
      <c r="E211" s="12">
        <v>2</v>
      </c>
      <c r="F211" s="12">
        <v>4</v>
      </c>
      <c r="G211" s="12">
        <v>1</v>
      </c>
      <c r="H211" s="12">
        <v>5</v>
      </c>
      <c r="P211" s="12">
        <v>1</v>
      </c>
      <c r="Q211" s="12">
        <v>178</v>
      </c>
      <c r="R211" s="12">
        <v>201601</v>
      </c>
      <c r="S211" s="12">
        <v>8</v>
      </c>
      <c r="T211" s="12" t="s">
        <v>466</v>
      </c>
      <c r="U211" s="12" t="s">
        <v>494</v>
      </c>
    </row>
    <row r="212" spans="1:21" hidden="1">
      <c r="A212" s="12">
        <v>69335</v>
      </c>
      <c r="B212" s="12">
        <v>2</v>
      </c>
      <c r="C212" s="12">
        <v>108.7</v>
      </c>
      <c r="E212" s="12">
        <v>2</v>
      </c>
      <c r="F212" s="12">
        <v>4</v>
      </c>
      <c r="G212" s="12">
        <v>1</v>
      </c>
      <c r="H212" s="12">
        <v>4</v>
      </c>
      <c r="P212" s="12">
        <v>1</v>
      </c>
      <c r="Q212" s="12">
        <v>178</v>
      </c>
      <c r="R212" s="12">
        <v>201601</v>
      </c>
      <c r="S212" s="12">
        <v>8</v>
      </c>
      <c r="T212" s="12" t="s">
        <v>466</v>
      </c>
      <c r="U212" s="12" t="s">
        <v>495</v>
      </c>
    </row>
    <row r="213" spans="1:21" hidden="1">
      <c r="A213" s="12">
        <v>69335</v>
      </c>
      <c r="B213" s="12">
        <v>2</v>
      </c>
      <c r="C213" s="12">
        <v>108.8</v>
      </c>
      <c r="E213" s="12">
        <v>2</v>
      </c>
      <c r="F213" s="12">
        <v>0</v>
      </c>
      <c r="G213" s="12">
        <v>0</v>
      </c>
      <c r="H213" s="12">
        <v>1</v>
      </c>
      <c r="P213" s="12">
        <v>1</v>
      </c>
      <c r="Q213" s="12">
        <v>178</v>
      </c>
      <c r="R213" s="12">
        <v>201601</v>
      </c>
      <c r="S213" s="12">
        <v>8</v>
      </c>
      <c r="T213" s="12" t="s">
        <v>466</v>
      </c>
      <c r="U213" s="12" t="s">
        <v>496</v>
      </c>
    </row>
    <row r="214" spans="1:21" hidden="1">
      <c r="A214" s="12">
        <v>69335</v>
      </c>
      <c r="B214" s="12">
        <v>2</v>
      </c>
      <c r="C214" s="12">
        <v>111.4</v>
      </c>
      <c r="E214" s="12">
        <v>2</v>
      </c>
      <c r="F214" s="12">
        <v>4</v>
      </c>
      <c r="G214" s="12">
        <v>1</v>
      </c>
      <c r="H214" s="12">
        <v>4</v>
      </c>
      <c r="P214" s="12">
        <v>1</v>
      </c>
      <c r="Q214" s="12">
        <v>178</v>
      </c>
      <c r="R214" s="12">
        <v>201601</v>
      </c>
      <c r="S214" s="12">
        <v>8</v>
      </c>
      <c r="T214" s="12" t="s">
        <v>466</v>
      </c>
      <c r="U214" s="12" t="s">
        <v>497</v>
      </c>
    </row>
    <row r="215" spans="1:21" hidden="1">
      <c r="A215" s="12">
        <v>69335</v>
      </c>
      <c r="B215" s="12">
        <v>2</v>
      </c>
      <c r="C215" s="12">
        <v>94.9</v>
      </c>
      <c r="E215" s="12">
        <v>2</v>
      </c>
      <c r="F215" s="12">
        <v>4</v>
      </c>
      <c r="G215" s="12">
        <v>1</v>
      </c>
      <c r="H215" s="12">
        <v>4</v>
      </c>
      <c r="P215" s="12">
        <v>1</v>
      </c>
      <c r="Q215" s="12">
        <v>178</v>
      </c>
      <c r="R215" s="12">
        <v>201601</v>
      </c>
      <c r="S215" s="12">
        <v>8</v>
      </c>
      <c r="T215" s="12" t="s">
        <v>466</v>
      </c>
      <c r="U215" s="12" t="s">
        <v>498</v>
      </c>
    </row>
    <row r="216" spans="1:21" hidden="1">
      <c r="A216" s="12">
        <v>69335</v>
      </c>
      <c r="B216" s="12">
        <v>2</v>
      </c>
      <c r="C216" s="12">
        <v>109.5</v>
      </c>
      <c r="E216" s="12">
        <v>2</v>
      </c>
      <c r="F216" s="12">
        <v>4</v>
      </c>
      <c r="G216" s="12">
        <v>1</v>
      </c>
      <c r="H216" s="12">
        <v>4</v>
      </c>
      <c r="P216" s="12">
        <v>1</v>
      </c>
      <c r="Q216" s="12">
        <v>178</v>
      </c>
      <c r="R216" s="12">
        <v>201601</v>
      </c>
      <c r="S216" s="12">
        <v>8</v>
      </c>
      <c r="T216" s="12" t="s">
        <v>466</v>
      </c>
      <c r="U216" s="12" t="s">
        <v>499</v>
      </c>
    </row>
    <row r="217" spans="1:21" hidden="1">
      <c r="A217" s="12">
        <v>69335</v>
      </c>
      <c r="B217" s="12">
        <v>2</v>
      </c>
      <c r="C217" s="12">
        <v>111.2</v>
      </c>
      <c r="E217" s="12">
        <v>2</v>
      </c>
      <c r="F217" s="12">
        <v>4</v>
      </c>
      <c r="G217" s="12">
        <v>1</v>
      </c>
      <c r="H217" s="12">
        <v>4</v>
      </c>
      <c r="P217" s="12">
        <v>1</v>
      </c>
      <c r="Q217" s="12">
        <v>178</v>
      </c>
      <c r="R217" s="12">
        <v>201601</v>
      </c>
      <c r="S217" s="12">
        <v>8</v>
      </c>
      <c r="T217" s="12" t="s">
        <v>466</v>
      </c>
      <c r="U217" s="12" t="s">
        <v>500</v>
      </c>
    </row>
    <row r="218" spans="1:21" hidden="1">
      <c r="A218" s="12">
        <v>69335</v>
      </c>
      <c r="B218" s="12">
        <v>2</v>
      </c>
      <c r="C218" s="12">
        <v>112.6</v>
      </c>
      <c r="E218" s="12">
        <v>2</v>
      </c>
      <c r="F218" s="12">
        <v>4</v>
      </c>
      <c r="G218" s="12">
        <v>1</v>
      </c>
      <c r="H218" s="12">
        <v>4</v>
      </c>
      <c r="P218" s="12">
        <v>1</v>
      </c>
      <c r="Q218" s="12">
        <v>178</v>
      </c>
      <c r="R218" s="12">
        <v>201601</v>
      </c>
      <c r="S218" s="12">
        <v>8</v>
      </c>
      <c r="T218" s="12" t="s">
        <v>466</v>
      </c>
      <c r="U218" s="12" t="s">
        <v>501</v>
      </c>
    </row>
    <row r="219" spans="1:21" hidden="1">
      <c r="A219" s="12">
        <v>69335</v>
      </c>
      <c r="B219" s="12">
        <v>2</v>
      </c>
      <c r="C219" s="12">
        <v>118.1</v>
      </c>
      <c r="E219" s="12">
        <v>1</v>
      </c>
      <c r="F219" s="12">
        <v>4</v>
      </c>
      <c r="G219" s="12">
        <v>1</v>
      </c>
      <c r="H219" s="12">
        <v>4</v>
      </c>
      <c r="P219" s="12">
        <v>1</v>
      </c>
      <c r="Q219" s="12">
        <v>178</v>
      </c>
      <c r="R219" s="12">
        <v>201601</v>
      </c>
      <c r="S219" s="12">
        <v>8</v>
      </c>
      <c r="T219" s="12" t="s">
        <v>466</v>
      </c>
      <c r="U219" s="12" t="s">
        <v>502</v>
      </c>
    </row>
    <row r="220" spans="1:21" hidden="1">
      <c r="A220" s="12">
        <v>69335</v>
      </c>
      <c r="B220" s="12">
        <v>2</v>
      </c>
      <c r="C220" s="12">
        <v>105.7</v>
      </c>
      <c r="E220" s="12">
        <v>1</v>
      </c>
      <c r="F220" s="12">
        <v>4</v>
      </c>
      <c r="G220" s="12">
        <v>1</v>
      </c>
      <c r="H220" s="12">
        <v>4</v>
      </c>
      <c r="P220" s="12">
        <v>1</v>
      </c>
      <c r="Q220" s="12">
        <v>178</v>
      </c>
      <c r="R220" s="12">
        <v>201601</v>
      </c>
      <c r="S220" s="12">
        <v>8</v>
      </c>
      <c r="T220" s="12" t="s">
        <v>466</v>
      </c>
      <c r="U220" s="12" t="s">
        <v>503</v>
      </c>
    </row>
    <row r="221" spans="1:21" hidden="1">
      <c r="A221" s="12">
        <v>69335</v>
      </c>
      <c r="B221" s="12">
        <v>2</v>
      </c>
      <c r="C221" s="12">
        <v>107.2</v>
      </c>
      <c r="E221" s="12">
        <v>2</v>
      </c>
      <c r="F221" s="12">
        <v>4</v>
      </c>
      <c r="G221" s="12">
        <v>1</v>
      </c>
      <c r="H221" s="12">
        <v>4</v>
      </c>
      <c r="P221" s="12">
        <v>1</v>
      </c>
      <c r="Q221" s="12">
        <v>178</v>
      </c>
      <c r="R221" s="12">
        <v>201601</v>
      </c>
      <c r="S221" s="12">
        <v>8</v>
      </c>
      <c r="T221" s="12" t="s">
        <v>466</v>
      </c>
      <c r="U221" s="12" t="s">
        <v>504</v>
      </c>
    </row>
    <row r="222" spans="1:21" hidden="1">
      <c r="A222" s="12">
        <v>69335</v>
      </c>
      <c r="B222" s="12">
        <v>2</v>
      </c>
      <c r="C222" s="12">
        <v>107.6</v>
      </c>
      <c r="E222" s="12">
        <v>2</v>
      </c>
      <c r="F222" s="12">
        <v>4</v>
      </c>
      <c r="G222" s="12">
        <v>1</v>
      </c>
      <c r="H222" s="12">
        <v>4</v>
      </c>
      <c r="P222" s="12">
        <v>1</v>
      </c>
      <c r="Q222" s="12">
        <v>178</v>
      </c>
      <c r="R222" s="12">
        <v>201601</v>
      </c>
      <c r="S222" s="12">
        <v>8</v>
      </c>
      <c r="T222" s="12" t="s">
        <v>466</v>
      </c>
      <c r="U222" s="12" t="s">
        <v>505</v>
      </c>
    </row>
    <row r="223" spans="1:21" hidden="1">
      <c r="A223" s="12">
        <v>69335</v>
      </c>
      <c r="B223" s="12">
        <v>2</v>
      </c>
      <c r="C223" s="12">
        <v>107.6</v>
      </c>
      <c r="E223" s="12">
        <v>1</v>
      </c>
      <c r="F223" s="12">
        <v>4</v>
      </c>
      <c r="G223" s="12">
        <v>1</v>
      </c>
      <c r="H223" s="12">
        <v>4</v>
      </c>
      <c r="P223" s="12">
        <v>1</v>
      </c>
      <c r="Q223" s="12">
        <v>178</v>
      </c>
      <c r="R223" s="12">
        <v>201601</v>
      </c>
      <c r="S223" s="12">
        <v>8</v>
      </c>
      <c r="T223" s="12" t="s">
        <v>466</v>
      </c>
      <c r="U223" s="12" t="s">
        <v>506</v>
      </c>
    </row>
    <row r="224" spans="1:21" hidden="1">
      <c r="A224" s="12">
        <v>69335</v>
      </c>
      <c r="B224" s="12">
        <v>2</v>
      </c>
      <c r="C224" s="12">
        <v>34.4</v>
      </c>
      <c r="E224" s="12">
        <v>2</v>
      </c>
      <c r="F224" s="12">
        <v>0</v>
      </c>
      <c r="G224" s="12">
        <v>0</v>
      </c>
      <c r="H224" s="12">
        <v>0</v>
      </c>
      <c r="P224" s="12">
        <v>1</v>
      </c>
      <c r="Q224" s="12">
        <v>178</v>
      </c>
      <c r="R224" s="12">
        <v>201601</v>
      </c>
      <c r="S224" s="12">
        <v>8</v>
      </c>
      <c r="T224" s="12" t="s">
        <v>466</v>
      </c>
      <c r="U224" s="12" t="s">
        <v>507</v>
      </c>
    </row>
    <row r="225" spans="1:21" hidden="1">
      <c r="A225" s="12">
        <v>69335</v>
      </c>
      <c r="B225" s="12">
        <v>2</v>
      </c>
      <c r="C225" s="12">
        <v>120.6</v>
      </c>
      <c r="E225" s="12">
        <v>1</v>
      </c>
      <c r="F225" s="12">
        <v>4</v>
      </c>
      <c r="G225" s="12">
        <v>1</v>
      </c>
      <c r="H225" s="12">
        <v>4</v>
      </c>
      <c r="P225" s="12">
        <v>1</v>
      </c>
      <c r="Q225" s="12">
        <v>178</v>
      </c>
      <c r="R225" s="12">
        <v>201601</v>
      </c>
      <c r="S225" s="12">
        <v>8</v>
      </c>
      <c r="T225" s="12" t="s">
        <v>466</v>
      </c>
      <c r="U225" s="12" t="s">
        <v>508</v>
      </c>
    </row>
    <row r="226" spans="1:21" hidden="1">
      <c r="A226" s="12">
        <v>69335</v>
      </c>
      <c r="B226" s="12">
        <v>2</v>
      </c>
      <c r="C226" s="12">
        <v>107.7</v>
      </c>
      <c r="E226" s="12">
        <v>2</v>
      </c>
      <c r="F226" s="12">
        <v>4</v>
      </c>
      <c r="G226" s="12">
        <v>1</v>
      </c>
      <c r="H226" s="12">
        <v>4</v>
      </c>
      <c r="P226" s="12">
        <v>1</v>
      </c>
      <c r="Q226" s="12">
        <v>178</v>
      </c>
      <c r="R226" s="12">
        <v>201601</v>
      </c>
      <c r="S226" s="12">
        <v>8</v>
      </c>
      <c r="T226" s="12" t="s">
        <v>466</v>
      </c>
      <c r="U226" s="12" t="s">
        <v>509</v>
      </c>
    </row>
    <row r="227" spans="1:21" hidden="1">
      <c r="A227" s="12">
        <v>68570</v>
      </c>
      <c r="B227" s="12">
        <v>1</v>
      </c>
      <c r="D227" s="12">
        <v>116.8</v>
      </c>
      <c r="E227" s="12">
        <v>2</v>
      </c>
      <c r="P227" s="12">
        <v>1</v>
      </c>
      <c r="Q227" s="12">
        <v>178</v>
      </c>
      <c r="R227" s="12">
        <v>201601</v>
      </c>
      <c r="S227" s="12">
        <v>8</v>
      </c>
      <c r="T227" s="12" t="s">
        <v>466</v>
      </c>
      <c r="U227" s="12" t="s">
        <v>510</v>
      </c>
    </row>
    <row r="228" spans="1:21" hidden="1">
      <c r="A228" s="12">
        <v>68570</v>
      </c>
      <c r="B228" s="12">
        <v>1</v>
      </c>
      <c r="D228" s="12">
        <v>101.5</v>
      </c>
      <c r="E228" s="12">
        <v>1</v>
      </c>
      <c r="P228" s="12">
        <v>1</v>
      </c>
      <c r="Q228" s="12">
        <v>178</v>
      </c>
      <c r="R228" s="12">
        <v>201601</v>
      </c>
      <c r="S228" s="12">
        <v>8</v>
      </c>
      <c r="T228" s="12" t="s">
        <v>466</v>
      </c>
      <c r="U228" s="12" t="s">
        <v>511</v>
      </c>
    </row>
    <row r="229" spans="1:21" hidden="1">
      <c r="A229" s="12">
        <v>68570</v>
      </c>
      <c r="B229" s="12">
        <v>1</v>
      </c>
      <c r="D229" s="12">
        <v>105.5</v>
      </c>
      <c r="E229" s="12">
        <v>2</v>
      </c>
      <c r="P229" s="12">
        <v>1</v>
      </c>
      <c r="Q229" s="12">
        <v>178</v>
      </c>
      <c r="R229" s="12">
        <v>201601</v>
      </c>
      <c r="S229" s="12">
        <v>8</v>
      </c>
      <c r="T229" s="12" t="s">
        <v>466</v>
      </c>
      <c r="U229" s="12" t="s">
        <v>512</v>
      </c>
    </row>
    <row r="230" spans="1:21" hidden="1">
      <c r="A230" s="12">
        <v>68570</v>
      </c>
      <c r="B230" s="12">
        <v>1</v>
      </c>
      <c r="D230" s="12">
        <v>118.8</v>
      </c>
      <c r="E230" s="12">
        <v>2</v>
      </c>
      <c r="P230" s="12">
        <v>1</v>
      </c>
      <c r="Q230" s="12">
        <v>178</v>
      </c>
      <c r="R230" s="12">
        <v>201601</v>
      </c>
      <c r="S230" s="12">
        <v>8</v>
      </c>
      <c r="T230" s="12" t="s">
        <v>466</v>
      </c>
      <c r="U230" s="12" t="s">
        <v>513</v>
      </c>
    </row>
    <row r="231" spans="1:21" hidden="1">
      <c r="A231" s="12">
        <v>68550</v>
      </c>
      <c r="B231" s="12">
        <v>1</v>
      </c>
      <c r="D231" s="12">
        <v>37.4</v>
      </c>
      <c r="E231" s="12">
        <v>1</v>
      </c>
      <c r="P231" s="12">
        <v>1</v>
      </c>
      <c r="Q231" s="12">
        <v>178</v>
      </c>
      <c r="R231" s="12">
        <v>201601</v>
      </c>
      <c r="S231" s="12">
        <v>8</v>
      </c>
      <c r="T231" s="12" t="s">
        <v>466</v>
      </c>
      <c r="U231" s="12" t="s">
        <v>514</v>
      </c>
    </row>
    <row r="232" spans="1:21" hidden="1">
      <c r="A232" s="12">
        <v>68550</v>
      </c>
      <c r="B232" s="12">
        <v>2</v>
      </c>
      <c r="D232" s="12">
        <v>70.599999999999994</v>
      </c>
      <c r="E232" s="12">
        <v>2</v>
      </c>
      <c r="F232" s="12">
        <v>0</v>
      </c>
      <c r="G232" s="12">
        <v>0</v>
      </c>
      <c r="H232" s="12">
        <v>0</v>
      </c>
      <c r="P232" s="12">
        <v>1</v>
      </c>
      <c r="Q232" s="12">
        <v>178</v>
      </c>
      <c r="R232" s="12">
        <v>201601</v>
      </c>
      <c r="S232" s="12">
        <v>8</v>
      </c>
      <c r="T232" s="12" t="s">
        <v>466</v>
      </c>
      <c r="U232" s="12" t="s">
        <v>515</v>
      </c>
    </row>
    <row r="233" spans="1:21" hidden="1">
      <c r="A233" s="12">
        <v>69300</v>
      </c>
      <c r="B233" s="12">
        <v>2</v>
      </c>
      <c r="C233" s="12">
        <v>65.400000000000006</v>
      </c>
      <c r="E233" s="12">
        <v>2</v>
      </c>
      <c r="F233" s="12">
        <v>0</v>
      </c>
      <c r="G233" s="12">
        <v>0</v>
      </c>
      <c r="H233" s="12">
        <v>0</v>
      </c>
      <c r="P233" s="12">
        <v>1</v>
      </c>
      <c r="Q233" s="12">
        <v>178</v>
      </c>
      <c r="R233" s="12">
        <v>201601</v>
      </c>
      <c r="S233" s="12">
        <v>8</v>
      </c>
      <c r="T233" s="12" t="s">
        <v>466</v>
      </c>
      <c r="U233" s="12" t="s">
        <v>516</v>
      </c>
    </row>
    <row r="234" spans="1:21" hidden="1">
      <c r="A234" s="12">
        <v>69300</v>
      </c>
      <c r="B234" s="12">
        <v>2</v>
      </c>
      <c r="C234" s="12">
        <v>60.8</v>
      </c>
      <c r="E234" s="12">
        <v>2</v>
      </c>
      <c r="F234" s="12">
        <v>0</v>
      </c>
      <c r="G234" s="12">
        <v>0</v>
      </c>
      <c r="H234" s="12">
        <v>0</v>
      </c>
      <c r="P234" s="12">
        <v>1</v>
      </c>
      <c r="Q234" s="12">
        <v>178</v>
      </c>
      <c r="R234" s="12">
        <v>201601</v>
      </c>
      <c r="S234" s="12">
        <v>8</v>
      </c>
      <c r="T234" s="12" t="s">
        <v>466</v>
      </c>
      <c r="U234" s="12" t="s">
        <v>517</v>
      </c>
    </row>
    <row r="235" spans="1:21" hidden="1">
      <c r="A235" s="12">
        <v>69300</v>
      </c>
      <c r="B235" s="12">
        <v>2</v>
      </c>
      <c r="C235" s="12">
        <v>33.700000000000003</v>
      </c>
      <c r="E235" s="12">
        <v>2</v>
      </c>
      <c r="F235" s="12">
        <v>0</v>
      </c>
      <c r="G235" s="12">
        <v>0</v>
      </c>
      <c r="H235" s="12">
        <v>0</v>
      </c>
      <c r="P235" s="12">
        <v>1</v>
      </c>
      <c r="Q235" s="12">
        <v>178</v>
      </c>
      <c r="R235" s="12">
        <v>201601</v>
      </c>
      <c r="S235" s="12">
        <v>8</v>
      </c>
      <c r="T235" s="12" t="s">
        <v>466</v>
      </c>
      <c r="U235" s="12" t="s">
        <v>518</v>
      </c>
    </row>
    <row r="236" spans="1:21" hidden="1">
      <c r="A236" s="12">
        <v>69300</v>
      </c>
      <c r="B236" s="12">
        <v>2</v>
      </c>
      <c r="C236" s="12">
        <v>65.099999999999994</v>
      </c>
      <c r="E236" s="12">
        <v>2</v>
      </c>
      <c r="F236" s="12">
        <v>0</v>
      </c>
      <c r="G236" s="12">
        <v>0</v>
      </c>
      <c r="H236" s="12">
        <v>0</v>
      </c>
      <c r="P236" s="12">
        <v>1</v>
      </c>
      <c r="Q236" s="12">
        <v>178</v>
      </c>
      <c r="R236" s="12">
        <v>201601</v>
      </c>
      <c r="S236" s="12">
        <v>8</v>
      </c>
      <c r="T236" s="12" t="s">
        <v>466</v>
      </c>
      <c r="U236" s="12" t="s">
        <v>519</v>
      </c>
    </row>
    <row r="237" spans="1:21" hidden="1">
      <c r="A237" s="12">
        <v>69300</v>
      </c>
      <c r="B237" s="12">
        <v>1</v>
      </c>
      <c r="C237" s="12">
        <v>64.2</v>
      </c>
      <c r="E237" s="12">
        <v>2</v>
      </c>
      <c r="P237" s="12">
        <v>1</v>
      </c>
      <c r="Q237" s="12">
        <v>178</v>
      </c>
      <c r="R237" s="12">
        <v>201601</v>
      </c>
      <c r="S237" s="12">
        <v>8</v>
      </c>
      <c r="T237" s="12" t="s">
        <v>466</v>
      </c>
      <c r="U237" s="12" t="s">
        <v>520</v>
      </c>
    </row>
    <row r="238" spans="1:21" hidden="1">
      <c r="A238" s="12">
        <v>68560</v>
      </c>
      <c r="B238" s="12">
        <v>2</v>
      </c>
      <c r="D238" s="12">
        <v>89.9</v>
      </c>
      <c r="E238" s="12">
        <v>2</v>
      </c>
      <c r="F238" s="12">
        <v>4</v>
      </c>
      <c r="G238" s="12">
        <v>1</v>
      </c>
      <c r="H238" s="12">
        <v>3</v>
      </c>
      <c r="P238" s="12">
        <v>1</v>
      </c>
      <c r="Q238" s="12">
        <v>178</v>
      </c>
      <c r="R238" s="12">
        <v>201601</v>
      </c>
      <c r="S238" s="12">
        <v>9</v>
      </c>
      <c r="T238" s="12" t="s">
        <v>521</v>
      </c>
      <c r="U238" s="12" t="s">
        <v>522</v>
      </c>
    </row>
    <row r="239" spans="1:21" hidden="1">
      <c r="A239" s="12">
        <v>68560</v>
      </c>
      <c r="B239" s="12">
        <v>1</v>
      </c>
      <c r="D239" s="12">
        <v>42.3</v>
      </c>
      <c r="E239" s="12">
        <v>2</v>
      </c>
      <c r="P239" s="12">
        <v>1</v>
      </c>
      <c r="Q239" s="12">
        <v>178</v>
      </c>
      <c r="R239" s="12">
        <v>201601</v>
      </c>
      <c r="S239" s="12">
        <v>9</v>
      </c>
      <c r="T239" s="12" t="s">
        <v>521</v>
      </c>
      <c r="U239" s="12" t="s">
        <v>523</v>
      </c>
    </row>
    <row r="240" spans="1:21" hidden="1">
      <c r="A240" s="12">
        <v>68570</v>
      </c>
      <c r="B240" s="12">
        <v>1</v>
      </c>
      <c r="D240" s="12">
        <v>96.6</v>
      </c>
      <c r="E240" s="12">
        <v>2</v>
      </c>
      <c r="P240" s="12">
        <v>1</v>
      </c>
      <c r="Q240" s="12">
        <v>178</v>
      </c>
      <c r="R240" s="12">
        <v>201601</v>
      </c>
      <c r="S240" s="12">
        <v>10</v>
      </c>
      <c r="U240" s="12" t="s">
        <v>524</v>
      </c>
    </row>
    <row r="241" spans="1:21">
      <c r="A241" s="12">
        <v>69310</v>
      </c>
      <c r="B241" s="12">
        <v>2</v>
      </c>
      <c r="D241" s="12">
        <v>62.2</v>
      </c>
      <c r="E241" s="12">
        <v>2</v>
      </c>
      <c r="F241" s="12">
        <v>0</v>
      </c>
      <c r="G241" s="12">
        <v>0</v>
      </c>
      <c r="H241" s="12">
        <v>0</v>
      </c>
      <c r="P241" s="12">
        <v>1</v>
      </c>
      <c r="Q241" s="12">
        <v>178</v>
      </c>
      <c r="R241" s="12">
        <v>201601</v>
      </c>
      <c r="S241" s="12">
        <v>4</v>
      </c>
      <c r="T241" s="12" t="s">
        <v>302</v>
      </c>
      <c r="U241" s="12" t="s">
        <v>304</v>
      </c>
    </row>
    <row r="242" spans="1:21">
      <c r="A242" s="12">
        <v>69310</v>
      </c>
      <c r="B242" s="12">
        <v>2</v>
      </c>
      <c r="D242" s="12">
        <v>14.3</v>
      </c>
      <c r="E242" s="12">
        <v>2</v>
      </c>
      <c r="F242" s="12">
        <v>0</v>
      </c>
      <c r="G242" s="12">
        <v>0</v>
      </c>
      <c r="H242" s="12">
        <v>0</v>
      </c>
      <c r="P242" s="12">
        <v>1</v>
      </c>
      <c r="Q242" s="12">
        <v>178</v>
      </c>
      <c r="R242" s="12">
        <v>201601</v>
      </c>
      <c r="S242" s="12">
        <v>4</v>
      </c>
      <c r="T242" s="12" t="s">
        <v>302</v>
      </c>
      <c r="U242" s="12" t="s">
        <v>337</v>
      </c>
    </row>
    <row r="243" spans="1:21">
      <c r="A243" s="12">
        <v>69310</v>
      </c>
      <c r="B243" s="12">
        <v>2</v>
      </c>
      <c r="D243" s="12">
        <v>16.5</v>
      </c>
      <c r="E243" s="12">
        <v>2</v>
      </c>
      <c r="F243" s="12">
        <v>0</v>
      </c>
      <c r="G243" s="12">
        <v>0</v>
      </c>
      <c r="H243" s="12">
        <v>0</v>
      </c>
      <c r="P243" s="12">
        <v>1</v>
      </c>
      <c r="Q243" s="12">
        <v>178</v>
      </c>
      <c r="R243" s="12">
        <v>201601</v>
      </c>
      <c r="S243" s="12">
        <v>4</v>
      </c>
      <c r="T243" s="12" t="s">
        <v>302</v>
      </c>
      <c r="U243" s="12" t="s">
        <v>338</v>
      </c>
    </row>
    <row r="244" spans="1:21">
      <c r="A244" s="12">
        <v>69310</v>
      </c>
      <c r="B244" s="12">
        <v>2</v>
      </c>
      <c r="D244" s="12">
        <v>21.4</v>
      </c>
      <c r="E244" s="12">
        <v>2</v>
      </c>
      <c r="F244" s="12">
        <v>0</v>
      </c>
      <c r="G244" s="12">
        <v>0</v>
      </c>
      <c r="H244" s="12">
        <v>0</v>
      </c>
      <c r="P244" s="12">
        <v>1</v>
      </c>
      <c r="Q244" s="12">
        <v>178</v>
      </c>
      <c r="R244" s="12">
        <v>201601</v>
      </c>
      <c r="S244" s="12">
        <v>4</v>
      </c>
      <c r="T244" s="12" t="s">
        <v>302</v>
      </c>
      <c r="U244" s="12" t="s">
        <v>339</v>
      </c>
    </row>
    <row r="245" spans="1:21" hidden="1">
      <c r="A245" s="12">
        <v>68550</v>
      </c>
      <c r="B245" s="12">
        <v>2</v>
      </c>
      <c r="D245" s="12">
        <v>103.6</v>
      </c>
      <c r="E245" s="12">
        <v>2</v>
      </c>
      <c r="F245" s="12">
        <v>4</v>
      </c>
      <c r="G245" s="12">
        <v>1</v>
      </c>
      <c r="H245" s="12">
        <v>4</v>
      </c>
      <c r="P245" s="12">
        <v>1</v>
      </c>
      <c r="Q245" s="12">
        <v>178</v>
      </c>
      <c r="R245" s="12">
        <v>201601</v>
      </c>
      <c r="S245" s="12">
        <v>18</v>
      </c>
      <c r="U245" s="12" t="s">
        <v>529</v>
      </c>
    </row>
    <row r="246" spans="1:21" hidden="1">
      <c r="A246" s="12">
        <v>68550</v>
      </c>
      <c r="B246" s="12">
        <v>1</v>
      </c>
      <c r="D246" s="12">
        <v>107</v>
      </c>
      <c r="E246" s="12">
        <v>2</v>
      </c>
      <c r="P246" s="12">
        <v>1</v>
      </c>
      <c r="Q246" s="12">
        <v>178</v>
      </c>
      <c r="R246" s="12">
        <v>201601</v>
      </c>
      <c r="S246" s="12">
        <v>18</v>
      </c>
      <c r="U246" s="12" t="s">
        <v>530</v>
      </c>
    </row>
    <row r="247" spans="1:21" hidden="1">
      <c r="A247" s="12">
        <v>68550</v>
      </c>
      <c r="B247" s="12">
        <v>1</v>
      </c>
      <c r="D247" s="12">
        <v>65.7</v>
      </c>
      <c r="E247" s="12">
        <v>2</v>
      </c>
      <c r="P247" s="12">
        <v>1</v>
      </c>
      <c r="Q247" s="12">
        <v>178</v>
      </c>
      <c r="R247" s="12">
        <v>201601</v>
      </c>
      <c r="S247" s="12">
        <v>19</v>
      </c>
      <c r="U247" s="12" t="s">
        <v>531</v>
      </c>
    </row>
    <row r="248" spans="1:21" hidden="1">
      <c r="A248" s="12">
        <v>68550</v>
      </c>
      <c r="B248" s="12">
        <v>1</v>
      </c>
      <c r="D248" s="12">
        <v>62.8</v>
      </c>
      <c r="E248" s="12">
        <v>2</v>
      </c>
      <c r="P248" s="12">
        <v>1</v>
      </c>
      <c r="Q248" s="12">
        <v>178</v>
      </c>
      <c r="R248" s="12">
        <v>201601</v>
      </c>
      <c r="S248" s="12">
        <v>19</v>
      </c>
      <c r="U248" s="12" t="s">
        <v>532</v>
      </c>
    </row>
    <row r="249" spans="1:21" hidden="1">
      <c r="A249" s="12">
        <v>68550</v>
      </c>
      <c r="B249" s="12">
        <v>1</v>
      </c>
      <c r="D249" s="12">
        <v>70.3</v>
      </c>
      <c r="E249" s="12">
        <v>2</v>
      </c>
      <c r="P249" s="12">
        <v>1</v>
      </c>
      <c r="Q249" s="12">
        <v>178</v>
      </c>
      <c r="R249" s="12">
        <v>201601</v>
      </c>
      <c r="S249" s="12">
        <v>19</v>
      </c>
      <c r="U249" s="12" t="s">
        <v>533</v>
      </c>
    </row>
    <row r="250" spans="1:21" hidden="1">
      <c r="A250" s="12">
        <v>68550</v>
      </c>
      <c r="B250" s="12">
        <v>1</v>
      </c>
      <c r="D250" s="12">
        <v>66.599999999999994</v>
      </c>
      <c r="E250" s="12">
        <v>2</v>
      </c>
      <c r="P250" s="12">
        <v>1</v>
      </c>
      <c r="Q250" s="12">
        <v>178</v>
      </c>
      <c r="R250" s="12">
        <v>201601</v>
      </c>
      <c r="S250" s="12">
        <v>19</v>
      </c>
      <c r="U250" s="12" t="s">
        <v>534</v>
      </c>
    </row>
    <row r="251" spans="1:21" hidden="1">
      <c r="A251" s="12">
        <v>68550</v>
      </c>
      <c r="B251" s="12">
        <v>1</v>
      </c>
      <c r="D251" s="12">
        <v>69.2</v>
      </c>
      <c r="E251" s="12">
        <v>2</v>
      </c>
      <c r="P251" s="12">
        <v>1</v>
      </c>
      <c r="Q251" s="12">
        <v>178</v>
      </c>
      <c r="R251" s="12">
        <v>201601</v>
      </c>
      <c r="S251" s="12">
        <v>19</v>
      </c>
      <c r="U251" s="12" t="s">
        <v>535</v>
      </c>
    </row>
    <row r="252" spans="1:21" hidden="1">
      <c r="A252" s="12">
        <v>68550</v>
      </c>
      <c r="B252" s="12">
        <v>1</v>
      </c>
      <c r="D252" s="12">
        <v>69.7</v>
      </c>
      <c r="E252" s="12">
        <v>2</v>
      </c>
      <c r="P252" s="12">
        <v>1</v>
      </c>
      <c r="Q252" s="12">
        <v>178</v>
      </c>
      <c r="R252" s="12">
        <v>201601</v>
      </c>
      <c r="S252" s="12">
        <v>19</v>
      </c>
      <c r="U252" s="12" t="s">
        <v>536</v>
      </c>
    </row>
    <row r="253" spans="1:21" hidden="1">
      <c r="A253" s="12">
        <v>68550</v>
      </c>
      <c r="B253" s="12">
        <v>1</v>
      </c>
      <c r="D253" s="12">
        <v>63.8</v>
      </c>
      <c r="E253" s="12">
        <v>2</v>
      </c>
      <c r="P253" s="12">
        <v>1</v>
      </c>
      <c r="Q253" s="12">
        <v>178</v>
      </c>
      <c r="R253" s="12">
        <v>201601</v>
      </c>
      <c r="S253" s="12">
        <v>19</v>
      </c>
      <c r="U253" s="12" t="s">
        <v>537</v>
      </c>
    </row>
    <row r="254" spans="1:21" hidden="1">
      <c r="A254" s="12">
        <v>68550</v>
      </c>
      <c r="B254" s="12">
        <v>1</v>
      </c>
      <c r="D254" s="12">
        <v>64.099999999999994</v>
      </c>
      <c r="E254" s="12">
        <v>2</v>
      </c>
      <c r="P254" s="12">
        <v>1</v>
      </c>
      <c r="Q254" s="12">
        <v>178</v>
      </c>
      <c r="R254" s="12">
        <v>201601</v>
      </c>
      <c r="S254" s="12">
        <v>19</v>
      </c>
      <c r="U254" s="12" t="s">
        <v>538</v>
      </c>
    </row>
    <row r="255" spans="1:21" hidden="1">
      <c r="A255" s="12">
        <v>68550</v>
      </c>
      <c r="B255" s="12">
        <v>1</v>
      </c>
      <c r="D255" s="12">
        <v>73.599999999999994</v>
      </c>
      <c r="E255" s="12">
        <v>2</v>
      </c>
      <c r="P255" s="12">
        <v>1</v>
      </c>
      <c r="Q255" s="12">
        <v>178</v>
      </c>
      <c r="R255" s="12">
        <v>201601</v>
      </c>
      <c r="S255" s="12">
        <v>19</v>
      </c>
      <c r="U255" s="12" t="s">
        <v>539</v>
      </c>
    </row>
    <row r="256" spans="1:21" hidden="1">
      <c r="A256" s="12">
        <v>68550</v>
      </c>
      <c r="B256" s="12">
        <v>1</v>
      </c>
      <c r="D256" s="12">
        <v>88.1</v>
      </c>
      <c r="E256" s="12">
        <v>2</v>
      </c>
      <c r="P256" s="12">
        <v>1</v>
      </c>
      <c r="Q256" s="12">
        <v>178</v>
      </c>
      <c r="R256" s="12">
        <v>201601</v>
      </c>
      <c r="S256" s="12">
        <v>19</v>
      </c>
      <c r="U256" s="12" t="s">
        <v>540</v>
      </c>
    </row>
    <row r="257" spans="1:21" hidden="1">
      <c r="A257" s="12">
        <v>68550</v>
      </c>
      <c r="B257" s="12">
        <v>1</v>
      </c>
      <c r="D257" s="12">
        <v>138.80000000000001</v>
      </c>
      <c r="E257" s="12">
        <v>2</v>
      </c>
      <c r="P257" s="12">
        <v>1</v>
      </c>
      <c r="Q257" s="12">
        <v>178</v>
      </c>
      <c r="R257" s="12">
        <v>201601</v>
      </c>
      <c r="S257" s="12">
        <v>19</v>
      </c>
      <c r="U257" s="12" t="s">
        <v>541</v>
      </c>
    </row>
    <row r="258" spans="1:21" hidden="1">
      <c r="A258" s="12">
        <v>68550</v>
      </c>
      <c r="B258" s="12">
        <v>1</v>
      </c>
      <c r="D258" s="12">
        <v>134.4</v>
      </c>
      <c r="E258" s="12">
        <v>2</v>
      </c>
      <c r="P258" s="12">
        <v>1</v>
      </c>
      <c r="Q258" s="12">
        <v>178</v>
      </c>
      <c r="R258" s="12">
        <v>201601</v>
      </c>
      <c r="S258" s="12">
        <v>19</v>
      </c>
      <c r="U258" s="12" t="s">
        <v>542</v>
      </c>
    </row>
    <row r="259" spans="1:21" hidden="1">
      <c r="A259" s="12">
        <v>68550</v>
      </c>
      <c r="B259" s="12">
        <v>1</v>
      </c>
      <c r="D259" s="12">
        <v>130.69999999999999</v>
      </c>
      <c r="E259" s="12">
        <v>2</v>
      </c>
      <c r="P259" s="12">
        <v>1</v>
      </c>
      <c r="Q259" s="12">
        <v>178</v>
      </c>
      <c r="R259" s="12">
        <v>201601</v>
      </c>
      <c r="S259" s="12">
        <v>19</v>
      </c>
      <c r="U259" s="12" t="s">
        <v>543</v>
      </c>
    </row>
    <row r="260" spans="1:21" hidden="1">
      <c r="A260" s="12">
        <v>68550</v>
      </c>
      <c r="B260" s="12">
        <v>2</v>
      </c>
      <c r="D260" s="12">
        <v>33.9</v>
      </c>
      <c r="E260" s="12">
        <v>2</v>
      </c>
      <c r="F260" s="12">
        <v>0</v>
      </c>
      <c r="G260" s="12">
        <v>0</v>
      </c>
      <c r="H260" s="12">
        <v>0</v>
      </c>
      <c r="P260" s="12">
        <v>1</v>
      </c>
      <c r="Q260" s="12">
        <v>178</v>
      </c>
      <c r="R260" s="12">
        <v>201601</v>
      </c>
      <c r="S260" s="12">
        <v>34</v>
      </c>
      <c r="U260" s="12" t="s">
        <v>544</v>
      </c>
    </row>
    <row r="261" spans="1:21" hidden="1">
      <c r="A261" s="12">
        <v>68550</v>
      </c>
      <c r="B261" s="12">
        <v>2</v>
      </c>
      <c r="D261" s="12">
        <v>38.1</v>
      </c>
      <c r="E261" s="12">
        <v>2</v>
      </c>
      <c r="F261" s="12">
        <v>0</v>
      </c>
      <c r="G261" s="12">
        <v>0</v>
      </c>
      <c r="H261" s="12">
        <v>0</v>
      </c>
      <c r="P261" s="12">
        <v>1</v>
      </c>
      <c r="Q261" s="12">
        <v>178</v>
      </c>
      <c r="R261" s="12">
        <v>201601</v>
      </c>
      <c r="S261" s="12">
        <v>34</v>
      </c>
      <c r="U261" s="12" t="s">
        <v>545</v>
      </c>
    </row>
    <row r="262" spans="1:21" hidden="1">
      <c r="A262" s="12">
        <v>68550</v>
      </c>
      <c r="B262" s="12">
        <v>2</v>
      </c>
      <c r="D262" s="12">
        <v>35.5</v>
      </c>
      <c r="E262" s="12">
        <v>2</v>
      </c>
      <c r="F262" s="12">
        <v>0</v>
      </c>
      <c r="G262" s="12">
        <v>0</v>
      </c>
      <c r="H262" s="12">
        <v>0</v>
      </c>
      <c r="P262" s="12">
        <v>1</v>
      </c>
      <c r="Q262" s="12">
        <v>178</v>
      </c>
      <c r="R262" s="12">
        <v>201601</v>
      </c>
      <c r="S262" s="12">
        <v>34</v>
      </c>
      <c r="U262" s="12" t="s">
        <v>546</v>
      </c>
    </row>
    <row r="263" spans="1:21" hidden="1">
      <c r="A263" s="12">
        <v>68550</v>
      </c>
      <c r="B263" s="12">
        <v>2</v>
      </c>
      <c r="D263" s="12">
        <v>40.200000000000003</v>
      </c>
      <c r="E263" s="12">
        <v>2</v>
      </c>
      <c r="F263" s="12">
        <v>0</v>
      </c>
      <c r="G263" s="12">
        <v>0</v>
      </c>
      <c r="H263" s="12">
        <v>0</v>
      </c>
      <c r="P263" s="12">
        <v>1</v>
      </c>
      <c r="Q263" s="12">
        <v>178</v>
      </c>
      <c r="R263" s="12">
        <v>201601</v>
      </c>
      <c r="S263" s="12">
        <v>34</v>
      </c>
      <c r="U263" s="12" t="s">
        <v>547</v>
      </c>
    </row>
    <row r="264" spans="1:21" hidden="1">
      <c r="A264" s="12">
        <v>68550</v>
      </c>
      <c r="B264" s="12">
        <v>2</v>
      </c>
      <c r="D264" s="12">
        <v>37.5</v>
      </c>
      <c r="E264" s="12">
        <v>2</v>
      </c>
      <c r="F264" s="12">
        <v>0</v>
      </c>
      <c r="G264" s="12">
        <v>0</v>
      </c>
      <c r="H264" s="12">
        <v>0</v>
      </c>
      <c r="P264" s="12">
        <v>1</v>
      </c>
      <c r="Q264" s="12">
        <v>178</v>
      </c>
      <c r="R264" s="12">
        <v>201601</v>
      </c>
      <c r="S264" s="12">
        <v>34</v>
      </c>
      <c r="U264" s="12" t="s">
        <v>548</v>
      </c>
    </row>
    <row r="265" spans="1:21" hidden="1">
      <c r="A265" s="12">
        <v>68550</v>
      </c>
      <c r="B265" s="12">
        <v>2</v>
      </c>
      <c r="D265" s="12">
        <v>38.4</v>
      </c>
      <c r="E265" s="12">
        <v>2</v>
      </c>
      <c r="F265" s="12">
        <v>0</v>
      </c>
      <c r="G265" s="12">
        <v>0</v>
      </c>
      <c r="H265" s="12">
        <v>0</v>
      </c>
      <c r="P265" s="12">
        <v>1</v>
      </c>
      <c r="Q265" s="12">
        <v>178</v>
      </c>
      <c r="R265" s="12">
        <v>201601</v>
      </c>
      <c r="S265" s="12">
        <v>34</v>
      </c>
      <c r="U265" s="12" t="s">
        <v>549</v>
      </c>
    </row>
    <row r="266" spans="1:21" hidden="1">
      <c r="A266" s="12">
        <v>68550</v>
      </c>
      <c r="B266" s="12">
        <v>2</v>
      </c>
      <c r="D266" s="12">
        <v>36.799999999999997</v>
      </c>
      <c r="E266" s="12">
        <v>2</v>
      </c>
      <c r="F266" s="12">
        <v>0</v>
      </c>
      <c r="G266" s="12">
        <v>0</v>
      </c>
      <c r="H266" s="12">
        <v>0</v>
      </c>
      <c r="P266" s="12">
        <v>1</v>
      </c>
      <c r="Q266" s="12">
        <v>178</v>
      </c>
      <c r="R266" s="12">
        <v>201601</v>
      </c>
      <c r="S266" s="12">
        <v>34</v>
      </c>
      <c r="U266" s="12" t="s">
        <v>550</v>
      </c>
    </row>
    <row r="267" spans="1:21" hidden="1">
      <c r="A267" s="12">
        <v>68550</v>
      </c>
      <c r="B267" s="12">
        <v>2</v>
      </c>
      <c r="D267" s="12">
        <v>42.5</v>
      </c>
      <c r="E267" s="12">
        <v>2</v>
      </c>
      <c r="F267" s="12">
        <v>0</v>
      </c>
      <c r="G267" s="12">
        <v>0</v>
      </c>
      <c r="H267" s="12">
        <v>0</v>
      </c>
      <c r="P267" s="12">
        <v>1</v>
      </c>
      <c r="Q267" s="12">
        <v>178</v>
      </c>
      <c r="R267" s="12">
        <v>201601</v>
      </c>
      <c r="S267" s="12">
        <v>34</v>
      </c>
      <c r="U267" s="12" t="s">
        <v>551</v>
      </c>
    </row>
    <row r="268" spans="1:21" hidden="1">
      <c r="A268" s="12">
        <v>68550</v>
      </c>
      <c r="B268" s="12">
        <v>1</v>
      </c>
      <c r="D268" s="12">
        <v>38.4</v>
      </c>
      <c r="E268" s="12">
        <v>2</v>
      </c>
      <c r="P268" s="12">
        <v>1</v>
      </c>
      <c r="Q268" s="12">
        <v>178</v>
      </c>
      <c r="R268" s="12">
        <v>201601</v>
      </c>
      <c r="S268" s="12">
        <v>34</v>
      </c>
      <c r="U268" s="12" t="s">
        <v>552</v>
      </c>
    </row>
    <row r="269" spans="1:21" hidden="1">
      <c r="A269" s="12">
        <v>68550</v>
      </c>
      <c r="B269" s="12">
        <v>1</v>
      </c>
      <c r="D269" s="12">
        <v>38</v>
      </c>
      <c r="E269" s="12">
        <v>2</v>
      </c>
      <c r="P269" s="12">
        <v>1</v>
      </c>
      <c r="Q269" s="12">
        <v>178</v>
      </c>
      <c r="R269" s="12">
        <v>201601</v>
      </c>
      <c r="S269" s="12">
        <v>34</v>
      </c>
      <c r="U269" s="12" t="s">
        <v>553</v>
      </c>
    </row>
    <row r="270" spans="1:21" hidden="1">
      <c r="A270" s="12">
        <v>68550</v>
      </c>
      <c r="B270" s="12">
        <v>1</v>
      </c>
      <c r="D270" s="12">
        <v>34.700000000000003</v>
      </c>
      <c r="E270" s="12">
        <v>2</v>
      </c>
      <c r="P270" s="12">
        <v>1</v>
      </c>
      <c r="Q270" s="12">
        <v>178</v>
      </c>
      <c r="R270" s="12">
        <v>201601</v>
      </c>
      <c r="S270" s="12">
        <v>34</v>
      </c>
      <c r="U270" s="12" t="s">
        <v>554</v>
      </c>
    </row>
    <row r="271" spans="1:21" hidden="1">
      <c r="A271" s="12">
        <v>68550</v>
      </c>
      <c r="B271" s="12">
        <v>1</v>
      </c>
      <c r="D271" s="12">
        <v>38</v>
      </c>
      <c r="E271" s="12">
        <v>2</v>
      </c>
      <c r="P271" s="12">
        <v>1</v>
      </c>
      <c r="Q271" s="12">
        <v>178</v>
      </c>
      <c r="R271" s="12">
        <v>201601</v>
      </c>
      <c r="S271" s="12">
        <v>34</v>
      </c>
      <c r="U271" s="12" t="s">
        <v>555</v>
      </c>
    </row>
    <row r="272" spans="1:21" hidden="1">
      <c r="A272" s="12">
        <v>68550</v>
      </c>
      <c r="B272" s="12">
        <v>1</v>
      </c>
      <c r="D272" s="12">
        <v>27.3</v>
      </c>
      <c r="E272" s="12">
        <v>2</v>
      </c>
      <c r="P272" s="12">
        <v>1</v>
      </c>
      <c r="Q272" s="12">
        <v>178</v>
      </c>
      <c r="R272" s="12">
        <v>201601</v>
      </c>
      <c r="S272" s="12">
        <v>34</v>
      </c>
      <c r="U272" s="12" t="s">
        <v>556</v>
      </c>
    </row>
    <row r="273" spans="1:21" hidden="1">
      <c r="A273" s="12">
        <v>68550</v>
      </c>
      <c r="B273" s="12">
        <v>1</v>
      </c>
      <c r="D273" s="12">
        <v>40.4</v>
      </c>
      <c r="E273" s="12">
        <v>2</v>
      </c>
      <c r="P273" s="12">
        <v>1</v>
      </c>
      <c r="Q273" s="12">
        <v>178</v>
      </c>
      <c r="R273" s="12">
        <v>201601</v>
      </c>
      <c r="S273" s="12">
        <v>34</v>
      </c>
      <c r="U273" s="12" t="s">
        <v>557</v>
      </c>
    </row>
    <row r="274" spans="1:21" hidden="1">
      <c r="A274" s="12">
        <v>68550</v>
      </c>
      <c r="B274" s="12">
        <v>1</v>
      </c>
      <c r="D274" s="12">
        <v>42.2</v>
      </c>
      <c r="E274" s="12">
        <v>2</v>
      </c>
      <c r="P274" s="12">
        <v>1</v>
      </c>
      <c r="Q274" s="12">
        <v>178</v>
      </c>
      <c r="R274" s="12">
        <v>201601</v>
      </c>
      <c r="S274" s="12">
        <v>34</v>
      </c>
      <c r="U274" s="12" t="s">
        <v>558</v>
      </c>
    </row>
    <row r="275" spans="1:21" hidden="1">
      <c r="A275" s="12">
        <v>68550</v>
      </c>
      <c r="B275" s="12">
        <v>1</v>
      </c>
      <c r="D275" s="12">
        <v>39</v>
      </c>
      <c r="E275" s="12">
        <v>2</v>
      </c>
      <c r="P275" s="12">
        <v>1</v>
      </c>
      <c r="Q275" s="12">
        <v>178</v>
      </c>
      <c r="R275" s="12">
        <v>201601</v>
      </c>
      <c r="S275" s="12">
        <v>34</v>
      </c>
      <c r="U275" s="12" t="s">
        <v>559</v>
      </c>
    </row>
    <row r="276" spans="1:21" hidden="1">
      <c r="A276" s="12">
        <v>68550</v>
      </c>
      <c r="B276" s="12">
        <v>1</v>
      </c>
      <c r="D276" s="12">
        <v>40.4</v>
      </c>
      <c r="E276" s="12">
        <v>2</v>
      </c>
      <c r="P276" s="12">
        <v>1</v>
      </c>
      <c r="Q276" s="12">
        <v>178</v>
      </c>
      <c r="R276" s="12">
        <v>201601</v>
      </c>
      <c r="S276" s="12">
        <v>34</v>
      </c>
      <c r="U276" s="12" t="s">
        <v>560</v>
      </c>
    </row>
    <row r="277" spans="1:21" hidden="1">
      <c r="A277" s="12">
        <v>68550</v>
      </c>
      <c r="B277" s="12">
        <v>1</v>
      </c>
      <c r="D277" s="12">
        <v>38.6</v>
      </c>
      <c r="E277" s="12">
        <v>2</v>
      </c>
      <c r="P277" s="12">
        <v>1</v>
      </c>
      <c r="Q277" s="12">
        <v>178</v>
      </c>
      <c r="R277" s="12">
        <v>201601</v>
      </c>
      <c r="S277" s="12">
        <v>34</v>
      </c>
      <c r="U277" s="12" t="s">
        <v>561</v>
      </c>
    </row>
    <row r="278" spans="1:21" hidden="1">
      <c r="A278" s="12">
        <v>68550</v>
      </c>
      <c r="B278" s="12">
        <v>1</v>
      </c>
      <c r="D278" s="12">
        <v>39</v>
      </c>
      <c r="E278" s="12">
        <v>2</v>
      </c>
      <c r="P278" s="12">
        <v>1</v>
      </c>
      <c r="Q278" s="12">
        <v>178</v>
      </c>
      <c r="R278" s="12">
        <v>201601</v>
      </c>
      <c r="S278" s="12">
        <v>34</v>
      </c>
      <c r="U278" s="12" t="s">
        <v>562</v>
      </c>
    </row>
    <row r="279" spans="1:21" hidden="1">
      <c r="A279" s="12">
        <v>68570</v>
      </c>
      <c r="B279" s="12">
        <v>1</v>
      </c>
      <c r="D279" s="12">
        <v>75.099999999999994</v>
      </c>
      <c r="E279" s="12">
        <v>2</v>
      </c>
      <c r="P279" s="12">
        <v>1</v>
      </c>
      <c r="Q279" s="12">
        <v>178</v>
      </c>
      <c r="R279" s="12">
        <v>201601</v>
      </c>
      <c r="S279" s="12">
        <v>10</v>
      </c>
      <c r="U279" s="12" t="s">
        <v>563</v>
      </c>
    </row>
    <row r="280" spans="1:21" hidden="1">
      <c r="A280" s="12">
        <v>68570</v>
      </c>
      <c r="B280" s="12">
        <v>2</v>
      </c>
      <c r="D280" s="12">
        <v>80.8</v>
      </c>
      <c r="E280" s="12">
        <v>2</v>
      </c>
      <c r="F280" s="12">
        <v>0</v>
      </c>
      <c r="G280" s="12">
        <v>0</v>
      </c>
      <c r="H280" s="12">
        <v>0</v>
      </c>
      <c r="P280" s="12">
        <v>1</v>
      </c>
      <c r="Q280" s="12">
        <v>178</v>
      </c>
      <c r="R280" s="12">
        <v>201601</v>
      </c>
      <c r="S280" s="12">
        <v>10</v>
      </c>
      <c r="U280" s="12" t="s">
        <v>564</v>
      </c>
    </row>
    <row r="281" spans="1:21" hidden="1">
      <c r="A281" s="12">
        <v>68570</v>
      </c>
      <c r="B281" s="12">
        <v>2</v>
      </c>
      <c r="D281" s="12">
        <v>90.1</v>
      </c>
      <c r="E281" s="12">
        <v>2</v>
      </c>
      <c r="F281" s="12">
        <v>0</v>
      </c>
      <c r="G281" s="12">
        <v>0</v>
      </c>
      <c r="H281" s="12">
        <v>0</v>
      </c>
      <c r="P281" s="12">
        <v>1</v>
      </c>
      <c r="Q281" s="12">
        <v>178</v>
      </c>
      <c r="R281" s="12">
        <v>201601</v>
      </c>
      <c r="S281" s="12">
        <v>10</v>
      </c>
      <c r="U281" s="12" t="s">
        <v>565</v>
      </c>
    </row>
    <row r="282" spans="1:21" hidden="1">
      <c r="A282" s="12">
        <v>69335</v>
      </c>
      <c r="B282" s="12">
        <v>2</v>
      </c>
      <c r="C282" s="12">
        <v>38.799999999999997</v>
      </c>
      <c r="E282" s="12">
        <v>2</v>
      </c>
      <c r="F282" s="12">
        <v>0</v>
      </c>
      <c r="G282" s="12">
        <v>0</v>
      </c>
      <c r="H282" s="12">
        <v>0</v>
      </c>
      <c r="P282" s="12">
        <v>1</v>
      </c>
      <c r="Q282" s="12">
        <v>178</v>
      </c>
      <c r="R282" s="12">
        <v>201601</v>
      </c>
      <c r="S282" s="12">
        <v>10</v>
      </c>
      <c r="U282" s="12" t="s">
        <v>566</v>
      </c>
    </row>
    <row r="283" spans="1:21" hidden="1">
      <c r="A283" s="12">
        <v>69335</v>
      </c>
      <c r="B283" s="12">
        <v>2</v>
      </c>
      <c r="C283" s="12">
        <v>111.3</v>
      </c>
      <c r="E283" s="12">
        <v>2</v>
      </c>
      <c r="F283" s="12">
        <v>4</v>
      </c>
      <c r="G283" s="12">
        <v>1</v>
      </c>
      <c r="H283" s="12">
        <v>4</v>
      </c>
      <c r="P283" s="12">
        <v>1</v>
      </c>
      <c r="Q283" s="12">
        <v>178</v>
      </c>
      <c r="R283" s="12">
        <v>201601</v>
      </c>
      <c r="S283" s="12">
        <v>10</v>
      </c>
      <c r="U283" s="12" t="s">
        <v>567</v>
      </c>
    </row>
    <row r="284" spans="1:21" hidden="1">
      <c r="A284" s="12">
        <v>69335</v>
      </c>
      <c r="B284" s="12">
        <v>2</v>
      </c>
      <c r="C284" s="12">
        <v>113.5</v>
      </c>
      <c r="E284" s="12">
        <v>2</v>
      </c>
      <c r="F284" s="12">
        <v>4</v>
      </c>
      <c r="G284" s="12">
        <v>1</v>
      </c>
      <c r="H284" s="12">
        <v>4</v>
      </c>
      <c r="P284" s="12">
        <v>1</v>
      </c>
      <c r="Q284" s="12">
        <v>178</v>
      </c>
      <c r="R284" s="12">
        <v>201601</v>
      </c>
      <c r="S284" s="12">
        <v>10</v>
      </c>
      <c r="U284" s="12" t="s">
        <v>568</v>
      </c>
    </row>
    <row r="285" spans="1:21" hidden="1">
      <c r="A285" s="12">
        <v>68550</v>
      </c>
      <c r="B285" s="12">
        <v>1</v>
      </c>
      <c r="D285" s="12">
        <v>37.1</v>
      </c>
      <c r="E285" s="12">
        <v>2</v>
      </c>
      <c r="K285" s="12">
        <v>5</v>
      </c>
      <c r="L285" s="12">
        <v>80</v>
      </c>
      <c r="M285" s="12">
        <v>95</v>
      </c>
      <c r="N285" s="12">
        <v>40</v>
      </c>
      <c r="P285" s="12">
        <v>1</v>
      </c>
      <c r="Q285" s="12">
        <v>178</v>
      </c>
      <c r="R285" s="12">
        <v>201601</v>
      </c>
      <c r="S285" s="12">
        <v>10</v>
      </c>
      <c r="U285" s="12" t="s">
        <v>569</v>
      </c>
    </row>
    <row r="286" spans="1:21" hidden="1">
      <c r="A286" s="12">
        <v>68550</v>
      </c>
      <c r="B286" s="12">
        <v>1</v>
      </c>
      <c r="D286" s="12">
        <v>117.7</v>
      </c>
      <c r="E286" s="12">
        <v>2</v>
      </c>
      <c r="P286" s="12">
        <v>1</v>
      </c>
      <c r="Q286" s="12">
        <v>178</v>
      </c>
      <c r="R286" s="12">
        <v>201601</v>
      </c>
      <c r="S286" s="12">
        <v>10</v>
      </c>
      <c r="U286" s="12" t="s">
        <v>570</v>
      </c>
    </row>
    <row r="287" spans="1:21" hidden="1">
      <c r="A287" s="12">
        <v>68550</v>
      </c>
      <c r="B287" s="12">
        <v>1</v>
      </c>
      <c r="D287" s="12">
        <v>117.9</v>
      </c>
      <c r="E287" s="12">
        <v>2</v>
      </c>
      <c r="P287" s="12">
        <v>1</v>
      </c>
      <c r="Q287" s="12">
        <v>178</v>
      </c>
      <c r="R287" s="12">
        <v>201601</v>
      </c>
      <c r="S287" s="12">
        <v>10</v>
      </c>
      <c r="U287" s="12" t="s">
        <v>571</v>
      </c>
    </row>
    <row r="288" spans="1:21" hidden="1">
      <c r="A288" s="12">
        <v>68550</v>
      </c>
      <c r="B288" s="12">
        <v>1</v>
      </c>
      <c r="D288" s="12">
        <v>92.9</v>
      </c>
      <c r="E288" s="12">
        <v>2</v>
      </c>
      <c r="P288" s="12">
        <v>1</v>
      </c>
      <c r="Q288" s="12">
        <v>178</v>
      </c>
      <c r="R288" s="12">
        <v>201601</v>
      </c>
      <c r="S288" s="12">
        <v>10</v>
      </c>
      <c r="U288" s="12" t="s">
        <v>572</v>
      </c>
    </row>
    <row r="289" spans="1:21" hidden="1">
      <c r="A289" s="12">
        <v>68550</v>
      </c>
      <c r="B289" s="12">
        <v>2</v>
      </c>
      <c r="D289" s="12">
        <v>30.2</v>
      </c>
      <c r="E289" s="12">
        <v>2</v>
      </c>
      <c r="F289" s="12">
        <v>0</v>
      </c>
      <c r="G289" s="12">
        <v>0</v>
      </c>
      <c r="H289" s="12">
        <v>0</v>
      </c>
      <c r="P289" s="12">
        <v>1</v>
      </c>
      <c r="Q289" s="12">
        <v>178</v>
      </c>
      <c r="R289" s="12">
        <v>201601</v>
      </c>
      <c r="S289" s="12">
        <v>10</v>
      </c>
      <c r="U289" s="12" t="s">
        <v>573</v>
      </c>
    </row>
    <row r="290" spans="1:21" hidden="1">
      <c r="A290" s="12">
        <v>68550</v>
      </c>
      <c r="B290" s="12">
        <v>2</v>
      </c>
      <c r="D290" s="12">
        <v>42.9</v>
      </c>
      <c r="E290" s="12">
        <v>2</v>
      </c>
      <c r="F290" s="12">
        <v>0</v>
      </c>
      <c r="G290" s="12">
        <v>0</v>
      </c>
      <c r="H290" s="12">
        <v>0</v>
      </c>
      <c r="P290" s="12">
        <v>1</v>
      </c>
      <c r="Q290" s="12">
        <v>178</v>
      </c>
      <c r="R290" s="12">
        <v>201601</v>
      </c>
      <c r="S290" s="12">
        <v>10</v>
      </c>
      <c r="U290" s="12" t="s">
        <v>574</v>
      </c>
    </row>
    <row r="291" spans="1:21" hidden="1">
      <c r="A291" s="12">
        <v>68570</v>
      </c>
      <c r="B291" s="12">
        <v>1</v>
      </c>
      <c r="D291" s="12">
        <v>132.4</v>
      </c>
      <c r="E291" s="12">
        <v>2</v>
      </c>
      <c r="P291" s="12">
        <v>1</v>
      </c>
      <c r="Q291" s="12">
        <v>178</v>
      </c>
      <c r="R291" s="12">
        <v>201601</v>
      </c>
      <c r="S291" s="12">
        <v>11</v>
      </c>
      <c r="U291" s="12" t="s">
        <v>575</v>
      </c>
    </row>
    <row r="292" spans="1:21" hidden="1">
      <c r="A292" s="12">
        <v>68570</v>
      </c>
      <c r="B292" s="12">
        <v>1</v>
      </c>
      <c r="D292" s="12">
        <v>149.4</v>
      </c>
      <c r="E292" s="12">
        <v>2</v>
      </c>
      <c r="P292" s="12">
        <v>1</v>
      </c>
      <c r="Q292" s="12">
        <v>178</v>
      </c>
      <c r="R292" s="12">
        <v>201601</v>
      </c>
      <c r="S292" s="12">
        <v>11</v>
      </c>
      <c r="U292" s="12" t="s">
        <v>576</v>
      </c>
    </row>
    <row r="293" spans="1:21" hidden="1">
      <c r="A293" s="12">
        <v>68570</v>
      </c>
      <c r="B293" s="12">
        <v>1</v>
      </c>
      <c r="D293" s="12">
        <v>135.9</v>
      </c>
      <c r="E293" s="12">
        <v>2</v>
      </c>
      <c r="P293" s="12">
        <v>1</v>
      </c>
      <c r="Q293" s="12">
        <v>178</v>
      </c>
      <c r="R293" s="12">
        <v>201601</v>
      </c>
      <c r="S293" s="12">
        <v>11</v>
      </c>
      <c r="U293" s="12" t="s">
        <v>577</v>
      </c>
    </row>
    <row r="294" spans="1:21" hidden="1">
      <c r="A294" s="12">
        <v>68570</v>
      </c>
      <c r="B294" s="12">
        <v>1</v>
      </c>
      <c r="D294" s="12">
        <v>35.6</v>
      </c>
      <c r="E294" s="12">
        <v>2</v>
      </c>
      <c r="P294" s="12">
        <v>1</v>
      </c>
      <c r="Q294" s="12">
        <v>178</v>
      </c>
      <c r="R294" s="12">
        <v>201601</v>
      </c>
      <c r="S294" s="12">
        <v>11</v>
      </c>
      <c r="U294" s="12" t="s">
        <v>578</v>
      </c>
    </row>
    <row r="295" spans="1:21" hidden="1">
      <c r="A295" s="12">
        <v>68570</v>
      </c>
      <c r="B295" s="12">
        <v>1</v>
      </c>
      <c r="D295" s="12">
        <v>37</v>
      </c>
      <c r="E295" s="12">
        <v>2</v>
      </c>
      <c r="P295" s="12">
        <v>1</v>
      </c>
      <c r="Q295" s="12">
        <v>178</v>
      </c>
      <c r="R295" s="12">
        <v>201601</v>
      </c>
      <c r="S295" s="12">
        <v>11</v>
      </c>
      <c r="U295" s="12" t="s">
        <v>579</v>
      </c>
    </row>
    <row r="296" spans="1:21" hidden="1">
      <c r="A296" s="12">
        <v>68570</v>
      </c>
      <c r="B296" s="12">
        <v>1</v>
      </c>
      <c r="D296" s="12">
        <v>36.5</v>
      </c>
      <c r="E296" s="12">
        <v>2</v>
      </c>
      <c r="P296" s="12">
        <v>1</v>
      </c>
      <c r="Q296" s="12">
        <v>178</v>
      </c>
      <c r="R296" s="12">
        <v>201601</v>
      </c>
      <c r="S296" s="12">
        <v>11</v>
      </c>
      <c r="U296" s="12" t="s">
        <v>580</v>
      </c>
    </row>
    <row r="297" spans="1:21" hidden="1">
      <c r="A297" s="12">
        <v>68570</v>
      </c>
      <c r="B297" s="12">
        <v>1</v>
      </c>
      <c r="D297" s="12">
        <v>36.5</v>
      </c>
      <c r="E297" s="12">
        <v>2</v>
      </c>
      <c r="P297" s="12">
        <v>1</v>
      </c>
      <c r="Q297" s="12">
        <v>178</v>
      </c>
      <c r="R297" s="12">
        <v>201601</v>
      </c>
      <c r="S297" s="12">
        <v>11</v>
      </c>
      <c r="U297" s="12" t="s">
        <v>581</v>
      </c>
    </row>
    <row r="298" spans="1:21" hidden="1">
      <c r="A298" s="12">
        <v>68560</v>
      </c>
      <c r="B298" s="12">
        <v>2</v>
      </c>
      <c r="D298" s="12">
        <v>53.1</v>
      </c>
      <c r="E298" s="12">
        <v>2</v>
      </c>
      <c r="F298" s="12">
        <v>4</v>
      </c>
      <c r="G298" s="12">
        <v>1</v>
      </c>
      <c r="H298" s="12">
        <v>2</v>
      </c>
      <c r="P298" s="12">
        <v>1</v>
      </c>
      <c r="Q298" s="12">
        <v>178</v>
      </c>
      <c r="R298" s="12">
        <v>201601</v>
      </c>
      <c r="S298" s="12">
        <v>17</v>
      </c>
      <c r="U298" s="12" t="s">
        <v>582</v>
      </c>
    </row>
    <row r="299" spans="1:21" hidden="1">
      <c r="A299" s="12">
        <v>68560</v>
      </c>
      <c r="B299" s="12">
        <v>2</v>
      </c>
      <c r="D299" s="12">
        <v>64.599999999999994</v>
      </c>
      <c r="E299" s="12">
        <v>2</v>
      </c>
      <c r="F299" s="12">
        <v>4</v>
      </c>
      <c r="G299" s="12">
        <v>1</v>
      </c>
      <c r="H299" s="12">
        <v>2</v>
      </c>
      <c r="P299" s="12">
        <v>1</v>
      </c>
      <c r="Q299" s="12">
        <v>178</v>
      </c>
      <c r="R299" s="12">
        <v>201601</v>
      </c>
      <c r="S299" s="12">
        <v>17</v>
      </c>
      <c r="U299" s="12" t="s">
        <v>583</v>
      </c>
    </row>
    <row r="300" spans="1:21" hidden="1">
      <c r="A300" s="12">
        <v>68560</v>
      </c>
      <c r="B300" s="12">
        <v>2</v>
      </c>
      <c r="D300" s="12">
        <v>67.5</v>
      </c>
      <c r="E300" s="12">
        <v>2</v>
      </c>
      <c r="F300" s="12">
        <v>0</v>
      </c>
      <c r="G300" s="12">
        <v>0</v>
      </c>
      <c r="H300" s="12">
        <v>1</v>
      </c>
      <c r="P300" s="12">
        <v>1</v>
      </c>
      <c r="Q300" s="12">
        <v>178</v>
      </c>
      <c r="R300" s="12">
        <v>201601</v>
      </c>
      <c r="S300" s="12">
        <v>17</v>
      </c>
      <c r="U300" s="12" t="s">
        <v>584</v>
      </c>
    </row>
    <row r="301" spans="1:21" hidden="1">
      <c r="A301" s="12">
        <v>68560</v>
      </c>
      <c r="B301" s="12">
        <v>2</v>
      </c>
      <c r="D301" s="12">
        <v>62.8</v>
      </c>
      <c r="E301" s="12">
        <v>2</v>
      </c>
      <c r="F301" s="12">
        <v>4</v>
      </c>
      <c r="G301" s="12">
        <v>1</v>
      </c>
      <c r="H301" s="12">
        <v>2</v>
      </c>
      <c r="P301" s="12">
        <v>1</v>
      </c>
      <c r="Q301" s="12">
        <v>178</v>
      </c>
      <c r="R301" s="12">
        <v>201601</v>
      </c>
      <c r="S301" s="12">
        <v>17</v>
      </c>
      <c r="U301" s="12" t="s">
        <v>585</v>
      </c>
    </row>
    <row r="302" spans="1:21" hidden="1">
      <c r="A302" s="12">
        <v>68560</v>
      </c>
      <c r="B302" s="12">
        <v>2</v>
      </c>
      <c r="D302" s="12">
        <v>59.1</v>
      </c>
      <c r="E302" s="12">
        <v>2</v>
      </c>
      <c r="F302" s="12">
        <v>4</v>
      </c>
      <c r="G302" s="12">
        <v>1</v>
      </c>
      <c r="H302" s="12">
        <v>3</v>
      </c>
      <c r="P302" s="12">
        <v>1</v>
      </c>
      <c r="Q302" s="12">
        <v>178</v>
      </c>
      <c r="R302" s="12">
        <v>201601</v>
      </c>
      <c r="S302" s="12">
        <v>17</v>
      </c>
      <c r="U302" s="12" t="s">
        <v>586</v>
      </c>
    </row>
    <row r="303" spans="1:21" hidden="1">
      <c r="A303" s="12">
        <v>68560</v>
      </c>
      <c r="B303" s="12">
        <v>2</v>
      </c>
      <c r="D303" s="12">
        <v>60.2</v>
      </c>
      <c r="E303" s="12">
        <v>2</v>
      </c>
      <c r="F303" s="12">
        <v>4</v>
      </c>
      <c r="G303" s="12">
        <v>1</v>
      </c>
      <c r="H303" s="12">
        <v>3</v>
      </c>
      <c r="P303" s="12">
        <v>1</v>
      </c>
      <c r="Q303" s="12">
        <v>178</v>
      </c>
      <c r="R303" s="12">
        <v>201601</v>
      </c>
      <c r="S303" s="12">
        <v>17</v>
      </c>
      <c r="U303" s="12" t="s">
        <v>587</v>
      </c>
    </row>
    <row r="304" spans="1:21" hidden="1">
      <c r="A304" s="12">
        <v>68560</v>
      </c>
      <c r="B304" s="12">
        <v>2</v>
      </c>
      <c r="D304" s="12">
        <v>63.4</v>
      </c>
      <c r="E304" s="12">
        <v>2</v>
      </c>
      <c r="F304" s="12">
        <v>4</v>
      </c>
      <c r="G304" s="12">
        <v>1</v>
      </c>
      <c r="H304" s="12">
        <v>3</v>
      </c>
      <c r="P304" s="12">
        <v>1</v>
      </c>
      <c r="Q304" s="12">
        <v>178</v>
      </c>
      <c r="R304" s="12">
        <v>201601</v>
      </c>
      <c r="S304" s="12">
        <v>17</v>
      </c>
      <c r="U304" s="12" t="s">
        <v>588</v>
      </c>
    </row>
    <row r="305" spans="1:21" hidden="1">
      <c r="A305" s="12">
        <v>68560</v>
      </c>
      <c r="B305" s="12">
        <v>2</v>
      </c>
      <c r="D305" s="12">
        <v>60.3</v>
      </c>
      <c r="E305" s="12">
        <v>2</v>
      </c>
      <c r="F305" s="12">
        <v>4</v>
      </c>
      <c r="G305" s="12">
        <v>1</v>
      </c>
      <c r="H305" s="12">
        <v>2</v>
      </c>
      <c r="P305" s="12">
        <v>1</v>
      </c>
      <c r="Q305" s="12">
        <v>178</v>
      </c>
      <c r="R305" s="12">
        <v>201601</v>
      </c>
      <c r="S305" s="12">
        <v>17</v>
      </c>
      <c r="U305" s="12" t="s">
        <v>589</v>
      </c>
    </row>
    <row r="306" spans="1:21" hidden="1">
      <c r="A306" s="12">
        <v>68560</v>
      </c>
      <c r="B306" s="12">
        <v>2</v>
      </c>
      <c r="D306" s="12">
        <v>74.099999999999994</v>
      </c>
      <c r="E306" s="12">
        <v>2</v>
      </c>
      <c r="F306" s="12">
        <v>4</v>
      </c>
      <c r="G306" s="12">
        <v>1</v>
      </c>
      <c r="H306" s="12">
        <v>4</v>
      </c>
      <c r="P306" s="12">
        <v>1</v>
      </c>
      <c r="Q306" s="12">
        <v>178</v>
      </c>
      <c r="R306" s="12">
        <v>201601</v>
      </c>
      <c r="S306" s="12">
        <v>17</v>
      </c>
      <c r="U306" s="12" t="s">
        <v>590</v>
      </c>
    </row>
    <row r="307" spans="1:21" hidden="1">
      <c r="A307" s="12">
        <v>68560</v>
      </c>
      <c r="B307" s="12">
        <v>2</v>
      </c>
      <c r="D307" s="12">
        <v>65</v>
      </c>
      <c r="E307" s="12">
        <v>2</v>
      </c>
      <c r="F307" s="12">
        <v>4</v>
      </c>
      <c r="G307" s="12">
        <v>1</v>
      </c>
      <c r="H307" s="12">
        <v>2</v>
      </c>
      <c r="P307" s="12">
        <v>1</v>
      </c>
      <c r="Q307" s="12">
        <v>178</v>
      </c>
      <c r="R307" s="12">
        <v>201601</v>
      </c>
      <c r="S307" s="12">
        <v>17</v>
      </c>
      <c r="U307" s="12" t="s">
        <v>591</v>
      </c>
    </row>
    <row r="308" spans="1:21" hidden="1">
      <c r="A308" s="12">
        <v>68560</v>
      </c>
      <c r="B308" s="12">
        <v>2</v>
      </c>
      <c r="D308" s="12">
        <v>63.8</v>
      </c>
      <c r="E308" s="12">
        <v>2</v>
      </c>
      <c r="F308" s="12">
        <v>4</v>
      </c>
      <c r="G308" s="12">
        <v>1</v>
      </c>
      <c r="H308" s="12">
        <v>3</v>
      </c>
      <c r="P308" s="12">
        <v>1</v>
      </c>
      <c r="Q308" s="12">
        <v>178</v>
      </c>
      <c r="R308" s="12">
        <v>201601</v>
      </c>
      <c r="S308" s="12">
        <v>17</v>
      </c>
      <c r="U308" s="12" t="s">
        <v>592</v>
      </c>
    </row>
    <row r="309" spans="1:21" hidden="1">
      <c r="A309" s="12">
        <v>68560</v>
      </c>
      <c r="B309" s="12">
        <v>2</v>
      </c>
      <c r="D309" s="12">
        <v>76.900000000000006</v>
      </c>
      <c r="E309" s="12">
        <v>2</v>
      </c>
      <c r="F309" s="12">
        <v>4</v>
      </c>
      <c r="G309" s="12">
        <v>1</v>
      </c>
      <c r="H309" s="12">
        <v>4</v>
      </c>
      <c r="P309" s="12">
        <v>1</v>
      </c>
      <c r="Q309" s="12">
        <v>178</v>
      </c>
      <c r="R309" s="12">
        <v>201601</v>
      </c>
      <c r="S309" s="12">
        <v>17</v>
      </c>
      <c r="U309" s="12" t="s">
        <v>593</v>
      </c>
    </row>
    <row r="310" spans="1:21" hidden="1">
      <c r="A310" s="12">
        <v>68560</v>
      </c>
      <c r="B310" s="12">
        <v>2</v>
      </c>
      <c r="D310" s="12">
        <v>61.4</v>
      </c>
      <c r="E310" s="12">
        <v>2</v>
      </c>
      <c r="F310" s="12">
        <v>0</v>
      </c>
      <c r="G310" s="12">
        <v>0</v>
      </c>
      <c r="H310" s="12">
        <v>1</v>
      </c>
      <c r="P310" s="12">
        <v>1</v>
      </c>
      <c r="Q310" s="12">
        <v>178</v>
      </c>
      <c r="R310" s="12">
        <v>201601</v>
      </c>
      <c r="S310" s="12">
        <v>17</v>
      </c>
      <c r="U310" s="12" t="s">
        <v>594</v>
      </c>
    </row>
    <row r="311" spans="1:21" hidden="1">
      <c r="A311" s="12">
        <v>68560</v>
      </c>
      <c r="B311" s="12">
        <v>2</v>
      </c>
      <c r="D311" s="12">
        <v>67.3</v>
      </c>
      <c r="E311" s="12">
        <v>2</v>
      </c>
      <c r="F311" s="12">
        <v>0</v>
      </c>
      <c r="G311" s="12">
        <v>0</v>
      </c>
      <c r="H311" s="12">
        <v>1</v>
      </c>
      <c r="P311" s="12">
        <v>1</v>
      </c>
      <c r="Q311" s="12">
        <v>178</v>
      </c>
      <c r="R311" s="12">
        <v>201601</v>
      </c>
      <c r="S311" s="12">
        <v>17</v>
      </c>
      <c r="U311" s="12" t="s">
        <v>595</v>
      </c>
    </row>
    <row r="312" spans="1:21" hidden="1">
      <c r="A312" s="12">
        <v>68560</v>
      </c>
      <c r="B312" s="12">
        <v>2</v>
      </c>
      <c r="D312" s="12">
        <v>60.4</v>
      </c>
      <c r="E312" s="12">
        <v>2</v>
      </c>
      <c r="F312" s="12">
        <v>0</v>
      </c>
      <c r="G312" s="12">
        <v>0</v>
      </c>
      <c r="H312" s="12">
        <v>1</v>
      </c>
      <c r="P312" s="12">
        <v>1</v>
      </c>
      <c r="Q312" s="12">
        <v>178</v>
      </c>
      <c r="R312" s="12">
        <v>201601</v>
      </c>
      <c r="S312" s="12">
        <v>17</v>
      </c>
      <c r="U312" s="12" t="s">
        <v>596</v>
      </c>
    </row>
    <row r="313" spans="1:21" hidden="1">
      <c r="A313" s="12">
        <v>68560</v>
      </c>
      <c r="B313" s="12">
        <v>2</v>
      </c>
      <c r="D313" s="12">
        <v>66.400000000000006</v>
      </c>
      <c r="E313" s="12">
        <v>2</v>
      </c>
      <c r="F313" s="12">
        <v>0</v>
      </c>
      <c r="G313" s="12">
        <v>0</v>
      </c>
      <c r="H313" s="12">
        <v>1</v>
      </c>
      <c r="P313" s="12">
        <v>1</v>
      </c>
      <c r="Q313" s="12">
        <v>178</v>
      </c>
      <c r="R313" s="12">
        <v>201601</v>
      </c>
      <c r="S313" s="12">
        <v>17</v>
      </c>
      <c r="U313" s="12" t="s">
        <v>597</v>
      </c>
    </row>
    <row r="314" spans="1:21" hidden="1">
      <c r="A314" s="12">
        <v>68560</v>
      </c>
      <c r="B314" s="12">
        <v>2</v>
      </c>
      <c r="D314" s="12">
        <v>79.400000000000006</v>
      </c>
      <c r="E314" s="12">
        <v>2</v>
      </c>
      <c r="F314" s="12">
        <v>0</v>
      </c>
      <c r="G314" s="12">
        <v>0</v>
      </c>
      <c r="H314" s="12">
        <v>1</v>
      </c>
      <c r="P314" s="12">
        <v>1</v>
      </c>
      <c r="Q314" s="12">
        <v>178</v>
      </c>
      <c r="R314" s="12">
        <v>201601</v>
      </c>
      <c r="S314" s="12">
        <v>17</v>
      </c>
      <c r="U314" s="12" t="s">
        <v>598</v>
      </c>
    </row>
    <row r="315" spans="1:21">
      <c r="A315" s="12">
        <v>69310</v>
      </c>
      <c r="B315" s="12">
        <v>2</v>
      </c>
      <c r="D315" s="12">
        <v>23.4</v>
      </c>
      <c r="E315" s="12">
        <v>2</v>
      </c>
      <c r="F315" s="12">
        <v>0</v>
      </c>
      <c r="G315" s="12">
        <v>0</v>
      </c>
      <c r="H315" s="12">
        <v>0</v>
      </c>
      <c r="P315" s="12">
        <v>1</v>
      </c>
      <c r="Q315" s="12">
        <v>178</v>
      </c>
      <c r="R315" s="12">
        <v>201601</v>
      </c>
      <c r="S315" s="12">
        <v>4</v>
      </c>
      <c r="T315" s="12" t="s">
        <v>302</v>
      </c>
      <c r="U315" s="12" t="s">
        <v>340</v>
      </c>
    </row>
    <row r="316" spans="1:21">
      <c r="A316" s="12">
        <v>69310</v>
      </c>
      <c r="B316" s="12">
        <v>2</v>
      </c>
      <c r="D316" s="12">
        <v>197</v>
      </c>
      <c r="E316" s="12">
        <v>2</v>
      </c>
      <c r="F316" s="12">
        <v>0</v>
      </c>
      <c r="G316" s="12">
        <v>0</v>
      </c>
      <c r="H316" s="12">
        <v>1</v>
      </c>
      <c r="P316" s="12">
        <v>1</v>
      </c>
      <c r="Q316" s="12">
        <v>178</v>
      </c>
      <c r="R316" s="12">
        <v>201601</v>
      </c>
      <c r="S316" s="12">
        <v>5</v>
      </c>
      <c r="T316" s="12" t="s">
        <v>121</v>
      </c>
      <c r="U316" s="12" t="s">
        <v>307</v>
      </c>
    </row>
    <row r="317" spans="1:21" hidden="1">
      <c r="A317" s="12">
        <v>69300</v>
      </c>
      <c r="B317" s="12">
        <v>2</v>
      </c>
      <c r="C317" s="12">
        <v>76.599999999999994</v>
      </c>
      <c r="E317" s="12">
        <v>2</v>
      </c>
      <c r="F317" s="12">
        <v>0</v>
      </c>
      <c r="G317" s="12">
        <v>0</v>
      </c>
      <c r="H317" s="12">
        <v>1</v>
      </c>
      <c r="K317" s="12">
        <v>4</v>
      </c>
      <c r="P317" s="12">
        <v>1</v>
      </c>
      <c r="Q317" s="12">
        <v>178</v>
      </c>
      <c r="R317" s="12">
        <v>201601</v>
      </c>
      <c r="S317" s="12">
        <v>15</v>
      </c>
      <c r="U317" s="12" t="s">
        <v>601</v>
      </c>
    </row>
    <row r="318" spans="1:21" hidden="1">
      <c r="A318" s="12">
        <v>69300</v>
      </c>
      <c r="B318" s="12">
        <v>2</v>
      </c>
      <c r="C318" s="12">
        <v>82.9</v>
      </c>
      <c r="E318" s="12">
        <v>2</v>
      </c>
      <c r="F318" s="12">
        <v>0</v>
      </c>
      <c r="G318" s="12">
        <v>0</v>
      </c>
      <c r="H318" s="12">
        <v>1</v>
      </c>
      <c r="K318" s="12">
        <v>4</v>
      </c>
      <c r="P318" s="12">
        <v>1</v>
      </c>
      <c r="Q318" s="12">
        <v>178</v>
      </c>
      <c r="R318" s="12">
        <v>201601</v>
      </c>
      <c r="S318" s="12">
        <v>15</v>
      </c>
      <c r="U318" s="12" t="s">
        <v>602</v>
      </c>
    </row>
    <row r="319" spans="1:21" hidden="1">
      <c r="A319" s="12">
        <v>69300</v>
      </c>
      <c r="B319" s="12">
        <v>2</v>
      </c>
      <c r="C319" s="12">
        <v>93.1</v>
      </c>
      <c r="E319" s="12">
        <v>2</v>
      </c>
      <c r="F319" s="12">
        <v>0</v>
      </c>
      <c r="G319" s="12">
        <v>0</v>
      </c>
      <c r="H319" s="12">
        <v>1</v>
      </c>
      <c r="K319" s="12">
        <v>4</v>
      </c>
      <c r="P319" s="12">
        <v>1</v>
      </c>
      <c r="Q319" s="12">
        <v>178</v>
      </c>
      <c r="R319" s="12">
        <v>201601</v>
      </c>
      <c r="S319" s="12">
        <v>15</v>
      </c>
      <c r="U319" s="12" t="s">
        <v>603</v>
      </c>
    </row>
    <row r="320" spans="1:21" hidden="1">
      <c r="A320" s="12">
        <v>69300</v>
      </c>
      <c r="B320" s="12">
        <v>2</v>
      </c>
      <c r="C320" s="12">
        <v>121.3</v>
      </c>
      <c r="E320" s="12">
        <v>2</v>
      </c>
      <c r="F320" s="12">
        <v>0</v>
      </c>
      <c r="G320" s="12">
        <v>0</v>
      </c>
      <c r="H320" s="12">
        <v>1</v>
      </c>
      <c r="K320" s="12">
        <v>4</v>
      </c>
      <c r="P320" s="12">
        <v>1</v>
      </c>
      <c r="Q320" s="12">
        <v>178</v>
      </c>
      <c r="R320" s="12">
        <v>201601</v>
      </c>
      <c r="S320" s="12">
        <v>15</v>
      </c>
      <c r="U320" s="12" t="s">
        <v>604</v>
      </c>
    </row>
    <row r="321" spans="1:21" hidden="1">
      <c r="A321" s="12">
        <v>69300</v>
      </c>
      <c r="B321" s="12">
        <v>2</v>
      </c>
      <c r="C321" s="12">
        <v>50</v>
      </c>
      <c r="E321" s="12">
        <v>2</v>
      </c>
      <c r="F321" s="12">
        <v>0</v>
      </c>
      <c r="G321" s="12">
        <v>0</v>
      </c>
      <c r="H321" s="12">
        <v>1</v>
      </c>
      <c r="P321" s="12">
        <v>1</v>
      </c>
      <c r="Q321" s="12">
        <v>178</v>
      </c>
      <c r="R321" s="12">
        <v>201601</v>
      </c>
      <c r="S321" s="12">
        <v>15</v>
      </c>
      <c r="U321" s="12" t="s">
        <v>605</v>
      </c>
    </row>
    <row r="322" spans="1:21" hidden="1">
      <c r="A322" s="12">
        <v>69300</v>
      </c>
      <c r="B322" s="12">
        <v>2</v>
      </c>
      <c r="C322" s="12">
        <v>52.6</v>
      </c>
      <c r="E322" s="12">
        <v>2</v>
      </c>
      <c r="F322" s="12">
        <v>0</v>
      </c>
      <c r="G322" s="12">
        <v>0</v>
      </c>
      <c r="H322" s="12">
        <v>1</v>
      </c>
      <c r="P322" s="12">
        <v>1</v>
      </c>
      <c r="Q322" s="12">
        <v>178</v>
      </c>
      <c r="R322" s="12">
        <v>201601</v>
      </c>
      <c r="S322" s="12">
        <v>15</v>
      </c>
      <c r="U322" s="12" t="s">
        <v>606</v>
      </c>
    </row>
    <row r="323" spans="1:21" hidden="1">
      <c r="A323" s="12">
        <v>69300</v>
      </c>
      <c r="B323" s="12">
        <v>2</v>
      </c>
      <c r="C323" s="12">
        <v>62.4</v>
      </c>
      <c r="E323" s="12">
        <v>2</v>
      </c>
      <c r="F323" s="12">
        <v>0</v>
      </c>
      <c r="G323" s="12">
        <v>0</v>
      </c>
      <c r="H323" s="12">
        <v>1</v>
      </c>
      <c r="P323" s="12">
        <v>1</v>
      </c>
      <c r="Q323" s="12">
        <v>178</v>
      </c>
      <c r="R323" s="12">
        <v>201601</v>
      </c>
      <c r="S323" s="12">
        <v>15</v>
      </c>
      <c r="U323" s="12" t="s">
        <v>607</v>
      </c>
    </row>
    <row r="324" spans="1:21" hidden="1">
      <c r="A324" s="12">
        <v>69300</v>
      </c>
      <c r="B324" s="12">
        <v>2</v>
      </c>
      <c r="C324" s="12">
        <v>69</v>
      </c>
      <c r="E324" s="12">
        <v>2</v>
      </c>
      <c r="F324" s="12">
        <v>0</v>
      </c>
      <c r="G324" s="12">
        <v>0</v>
      </c>
      <c r="H324" s="12">
        <v>1</v>
      </c>
      <c r="P324" s="12">
        <v>1</v>
      </c>
      <c r="Q324" s="12">
        <v>178</v>
      </c>
      <c r="R324" s="12">
        <v>201601</v>
      </c>
      <c r="S324" s="12">
        <v>15</v>
      </c>
      <c r="U324" s="12" t="s">
        <v>608</v>
      </c>
    </row>
    <row r="325" spans="1:21" hidden="1">
      <c r="A325" s="12">
        <v>69300</v>
      </c>
      <c r="B325" s="12">
        <v>2</v>
      </c>
      <c r="C325" s="12">
        <v>76.3</v>
      </c>
      <c r="E325" s="12">
        <v>2</v>
      </c>
      <c r="F325" s="12">
        <v>0</v>
      </c>
      <c r="G325" s="12">
        <v>0</v>
      </c>
      <c r="H325" s="12">
        <v>1</v>
      </c>
      <c r="P325" s="12">
        <v>1</v>
      </c>
      <c r="Q325" s="12">
        <v>178</v>
      </c>
      <c r="R325" s="12">
        <v>201601</v>
      </c>
      <c r="S325" s="12">
        <v>15</v>
      </c>
      <c r="U325" s="12" t="s">
        <v>609</v>
      </c>
    </row>
    <row r="326" spans="1:21" hidden="1">
      <c r="A326" s="12">
        <v>69300</v>
      </c>
      <c r="B326" s="12">
        <v>2</v>
      </c>
      <c r="C326" s="12">
        <v>108</v>
      </c>
      <c r="E326" s="12">
        <v>2</v>
      </c>
      <c r="F326" s="12">
        <v>0</v>
      </c>
      <c r="G326" s="12">
        <v>0</v>
      </c>
      <c r="H326" s="12">
        <v>1</v>
      </c>
      <c r="P326" s="12">
        <v>1</v>
      </c>
      <c r="Q326" s="12">
        <v>178</v>
      </c>
      <c r="R326" s="12">
        <v>201601</v>
      </c>
      <c r="S326" s="12">
        <v>15</v>
      </c>
      <c r="U326" s="12" t="s">
        <v>610</v>
      </c>
    </row>
    <row r="327" spans="1:21" hidden="1">
      <c r="A327" s="12">
        <v>69300</v>
      </c>
      <c r="B327" s="12">
        <v>2</v>
      </c>
      <c r="C327" s="12">
        <v>98.3</v>
      </c>
      <c r="E327" s="12">
        <v>2</v>
      </c>
      <c r="F327" s="12">
        <v>0</v>
      </c>
      <c r="G327" s="12">
        <v>0</v>
      </c>
      <c r="H327" s="12">
        <v>1</v>
      </c>
      <c r="P327" s="12">
        <v>1</v>
      </c>
      <c r="Q327" s="12">
        <v>178</v>
      </c>
      <c r="R327" s="12">
        <v>201601</v>
      </c>
      <c r="S327" s="12">
        <v>15</v>
      </c>
      <c r="U327" s="12" t="s">
        <v>611</v>
      </c>
    </row>
    <row r="328" spans="1:21" hidden="1">
      <c r="A328" s="12">
        <v>69300</v>
      </c>
      <c r="B328" s="12">
        <v>2</v>
      </c>
      <c r="C328" s="12">
        <v>118.9</v>
      </c>
      <c r="E328" s="12">
        <v>2</v>
      </c>
      <c r="F328" s="12">
        <v>0</v>
      </c>
      <c r="G328" s="12">
        <v>0</v>
      </c>
      <c r="H328" s="12">
        <v>1</v>
      </c>
      <c r="P328" s="12">
        <v>1</v>
      </c>
      <c r="Q328" s="12">
        <v>178</v>
      </c>
      <c r="R328" s="12">
        <v>201601</v>
      </c>
      <c r="S328" s="12">
        <v>15</v>
      </c>
      <c r="U328" s="12" t="s">
        <v>612</v>
      </c>
    </row>
    <row r="329" spans="1:21" hidden="1">
      <c r="A329" s="12">
        <v>69300</v>
      </c>
      <c r="B329" s="12">
        <v>2</v>
      </c>
      <c r="C329" s="12">
        <v>44.4</v>
      </c>
      <c r="E329" s="12">
        <v>2</v>
      </c>
      <c r="F329" s="12">
        <v>0</v>
      </c>
      <c r="G329" s="12">
        <v>0</v>
      </c>
      <c r="H329" s="12">
        <v>1</v>
      </c>
      <c r="P329" s="12">
        <v>1</v>
      </c>
      <c r="Q329" s="12">
        <v>178</v>
      </c>
      <c r="R329" s="12">
        <v>201601</v>
      </c>
      <c r="S329" s="12">
        <v>15</v>
      </c>
      <c r="U329" s="12" t="s">
        <v>613</v>
      </c>
    </row>
    <row r="330" spans="1:21" hidden="1">
      <c r="A330" s="12">
        <v>69300</v>
      </c>
      <c r="B330" s="12">
        <v>2</v>
      </c>
      <c r="C330" s="12">
        <v>69.2</v>
      </c>
      <c r="E330" s="12">
        <v>2</v>
      </c>
      <c r="F330" s="12">
        <v>0</v>
      </c>
      <c r="G330" s="12">
        <v>0</v>
      </c>
      <c r="H330" s="12">
        <v>1</v>
      </c>
      <c r="P330" s="12">
        <v>1</v>
      </c>
      <c r="Q330" s="12">
        <v>178</v>
      </c>
      <c r="R330" s="12">
        <v>201601</v>
      </c>
      <c r="S330" s="12">
        <v>15</v>
      </c>
      <c r="U330" s="12" t="s">
        <v>614</v>
      </c>
    </row>
    <row r="331" spans="1:21" hidden="1">
      <c r="A331" s="12">
        <v>69300</v>
      </c>
      <c r="B331" s="12">
        <v>2</v>
      </c>
      <c r="C331" s="12">
        <v>60.1</v>
      </c>
      <c r="E331" s="12">
        <v>2</v>
      </c>
      <c r="F331" s="12">
        <v>0</v>
      </c>
      <c r="G331" s="12">
        <v>0</v>
      </c>
      <c r="H331" s="12">
        <v>1</v>
      </c>
      <c r="P331" s="12">
        <v>1</v>
      </c>
      <c r="Q331" s="12">
        <v>178</v>
      </c>
      <c r="R331" s="12">
        <v>201601</v>
      </c>
      <c r="S331" s="12">
        <v>15</v>
      </c>
      <c r="U331" s="12" t="s">
        <v>615</v>
      </c>
    </row>
    <row r="332" spans="1:21" hidden="1">
      <c r="A332" s="12">
        <v>69300</v>
      </c>
      <c r="B332" s="12">
        <v>2</v>
      </c>
      <c r="C332" s="12">
        <v>69.2</v>
      </c>
      <c r="E332" s="12">
        <v>2</v>
      </c>
      <c r="F332" s="12">
        <v>0</v>
      </c>
      <c r="G332" s="12">
        <v>0</v>
      </c>
      <c r="H332" s="12">
        <v>1</v>
      </c>
      <c r="P332" s="12">
        <v>1</v>
      </c>
      <c r="Q332" s="12">
        <v>178</v>
      </c>
      <c r="R332" s="12">
        <v>201601</v>
      </c>
      <c r="S332" s="12">
        <v>15</v>
      </c>
      <c r="U332" s="12" t="s">
        <v>616</v>
      </c>
    </row>
    <row r="333" spans="1:21" hidden="1">
      <c r="A333" s="12">
        <v>69300</v>
      </c>
      <c r="B333" s="12">
        <v>2</v>
      </c>
      <c r="C333" s="12">
        <v>92.2</v>
      </c>
      <c r="E333" s="12">
        <v>2</v>
      </c>
      <c r="F333" s="12">
        <v>0</v>
      </c>
      <c r="G333" s="12">
        <v>0</v>
      </c>
      <c r="H333" s="12">
        <v>1</v>
      </c>
      <c r="P333" s="12">
        <v>1</v>
      </c>
      <c r="Q333" s="12">
        <v>178</v>
      </c>
      <c r="R333" s="12">
        <v>201601</v>
      </c>
      <c r="S333" s="12">
        <v>15</v>
      </c>
      <c r="U333" s="12" t="s">
        <v>617</v>
      </c>
    </row>
    <row r="334" spans="1:21" hidden="1">
      <c r="A334" s="12">
        <v>69300</v>
      </c>
      <c r="B334" s="12">
        <v>2</v>
      </c>
      <c r="C334" s="12">
        <v>91.2</v>
      </c>
      <c r="E334" s="12">
        <v>2</v>
      </c>
      <c r="F334" s="12">
        <v>0</v>
      </c>
      <c r="G334" s="12">
        <v>0</v>
      </c>
      <c r="H334" s="12">
        <v>1</v>
      </c>
      <c r="P334" s="12">
        <v>1</v>
      </c>
      <c r="Q334" s="12">
        <v>178</v>
      </c>
      <c r="R334" s="12">
        <v>201601</v>
      </c>
      <c r="S334" s="12">
        <v>15</v>
      </c>
      <c r="U334" s="12" t="s">
        <v>618</v>
      </c>
    </row>
    <row r="335" spans="1:21" hidden="1">
      <c r="A335" s="12">
        <v>69300</v>
      </c>
      <c r="B335" s="12">
        <v>2</v>
      </c>
      <c r="C335" s="12">
        <v>77.900000000000006</v>
      </c>
      <c r="E335" s="12">
        <v>2</v>
      </c>
      <c r="F335" s="12">
        <v>0</v>
      </c>
      <c r="G335" s="12">
        <v>0</v>
      </c>
      <c r="H335" s="12">
        <v>1</v>
      </c>
      <c r="P335" s="12">
        <v>1</v>
      </c>
      <c r="Q335" s="12">
        <v>178</v>
      </c>
      <c r="R335" s="12">
        <v>201601</v>
      </c>
      <c r="S335" s="12">
        <v>15</v>
      </c>
      <c r="U335" s="12" t="s">
        <v>619</v>
      </c>
    </row>
    <row r="336" spans="1:21" hidden="1">
      <c r="A336" s="12">
        <v>68550</v>
      </c>
      <c r="B336" s="12">
        <v>1</v>
      </c>
      <c r="D336" s="12">
        <v>40.1</v>
      </c>
      <c r="E336" s="12">
        <v>2</v>
      </c>
      <c r="P336" s="12">
        <v>1</v>
      </c>
      <c r="Q336" s="12">
        <v>178</v>
      </c>
      <c r="R336" s="12">
        <v>201601</v>
      </c>
      <c r="S336" s="12">
        <v>29</v>
      </c>
      <c r="U336" s="12" t="s">
        <v>620</v>
      </c>
    </row>
    <row r="337" spans="1:22" hidden="1">
      <c r="A337" s="12">
        <v>68550</v>
      </c>
      <c r="B337" s="12">
        <v>1</v>
      </c>
      <c r="D337" s="12">
        <v>139.19999999999999</v>
      </c>
      <c r="E337" s="12">
        <v>2</v>
      </c>
      <c r="K337" s="12">
        <v>6</v>
      </c>
      <c r="L337" s="12">
        <v>0</v>
      </c>
      <c r="M337" s="12">
        <v>1</v>
      </c>
      <c r="N337" s="12">
        <v>1</v>
      </c>
      <c r="P337" s="12">
        <v>1</v>
      </c>
      <c r="Q337" s="12">
        <v>178</v>
      </c>
      <c r="R337" s="12">
        <v>201601</v>
      </c>
      <c r="S337" s="12">
        <v>29</v>
      </c>
      <c r="U337" s="12" t="s">
        <v>621</v>
      </c>
    </row>
    <row r="338" spans="1:22" hidden="1">
      <c r="A338" s="12">
        <v>69300</v>
      </c>
      <c r="B338" s="12">
        <v>2</v>
      </c>
      <c r="C338" s="12">
        <v>147.30000000000001</v>
      </c>
      <c r="E338" s="12">
        <v>0</v>
      </c>
      <c r="F338" s="12">
        <v>4</v>
      </c>
      <c r="G338" s="12">
        <v>1</v>
      </c>
      <c r="H338" s="12">
        <v>4</v>
      </c>
      <c r="P338" s="12">
        <v>1</v>
      </c>
      <c r="Q338" s="12">
        <v>178</v>
      </c>
      <c r="R338" s="12">
        <v>201601</v>
      </c>
      <c r="S338" s="12">
        <v>29</v>
      </c>
      <c r="U338" s="12" t="s">
        <v>622</v>
      </c>
    </row>
    <row r="339" spans="1:22">
      <c r="A339" s="12">
        <v>69310</v>
      </c>
      <c r="B339" s="12">
        <v>2</v>
      </c>
      <c r="D339" s="12">
        <v>114.6</v>
      </c>
      <c r="E339" s="12">
        <v>2</v>
      </c>
      <c r="F339" s="12">
        <v>4</v>
      </c>
      <c r="G339" s="12">
        <v>1</v>
      </c>
      <c r="H339" s="12">
        <v>4</v>
      </c>
      <c r="P339" s="12">
        <v>1</v>
      </c>
      <c r="Q339" s="12">
        <v>178</v>
      </c>
      <c r="R339" s="12">
        <v>201601</v>
      </c>
      <c r="S339" s="12">
        <v>13</v>
      </c>
      <c r="U339" s="12" t="s">
        <v>646</v>
      </c>
    </row>
    <row r="340" spans="1:22">
      <c r="A340" s="12">
        <v>69310</v>
      </c>
      <c r="B340" s="12">
        <v>1</v>
      </c>
      <c r="D340" s="12">
        <v>99.2</v>
      </c>
      <c r="E340" s="12">
        <v>2</v>
      </c>
      <c r="P340" s="12">
        <v>1</v>
      </c>
      <c r="Q340" s="12">
        <v>178</v>
      </c>
      <c r="R340" s="12">
        <v>201601</v>
      </c>
      <c r="S340" s="12">
        <v>13</v>
      </c>
      <c r="U340" s="12" t="s">
        <v>647</v>
      </c>
    </row>
    <row r="341" spans="1:22">
      <c r="A341" s="12">
        <v>69310</v>
      </c>
      <c r="B341" s="12">
        <v>2</v>
      </c>
      <c r="D341" s="12">
        <v>117.2</v>
      </c>
      <c r="E341" s="12">
        <v>2</v>
      </c>
      <c r="F341" s="12">
        <v>4</v>
      </c>
      <c r="G341" s="12">
        <v>1</v>
      </c>
      <c r="H341" s="12">
        <v>4</v>
      </c>
      <c r="P341" s="12">
        <v>1</v>
      </c>
      <c r="Q341" s="12">
        <v>178</v>
      </c>
      <c r="R341" s="12">
        <v>201601</v>
      </c>
      <c r="S341" s="12">
        <v>14</v>
      </c>
      <c r="U341" s="12" t="s">
        <v>289</v>
      </c>
    </row>
    <row r="342" spans="1:22" hidden="1">
      <c r="A342" s="12">
        <v>68570</v>
      </c>
      <c r="B342" s="12">
        <v>2</v>
      </c>
      <c r="D342" s="12">
        <v>94.6</v>
      </c>
      <c r="E342" s="12">
        <v>3</v>
      </c>
      <c r="F342" s="12">
        <v>4</v>
      </c>
      <c r="G342" s="12">
        <v>1</v>
      </c>
      <c r="H342" s="12">
        <v>2</v>
      </c>
      <c r="P342" s="12">
        <v>1</v>
      </c>
      <c r="Q342" s="12">
        <v>178</v>
      </c>
      <c r="R342" s="12">
        <v>201601</v>
      </c>
      <c r="S342" s="12">
        <v>31</v>
      </c>
      <c r="U342" s="12" t="s">
        <v>626</v>
      </c>
    </row>
    <row r="343" spans="1:22" hidden="1">
      <c r="A343" s="12">
        <v>68570</v>
      </c>
      <c r="B343" s="12">
        <v>2</v>
      </c>
      <c r="D343" s="12">
        <v>88.5</v>
      </c>
      <c r="E343" s="12">
        <v>3</v>
      </c>
      <c r="F343" s="12">
        <v>0</v>
      </c>
      <c r="G343" s="12">
        <v>0</v>
      </c>
      <c r="H343" s="12">
        <v>1</v>
      </c>
      <c r="P343" s="12">
        <v>1</v>
      </c>
      <c r="Q343" s="12">
        <v>178</v>
      </c>
      <c r="R343" s="12">
        <v>201601</v>
      </c>
      <c r="S343" s="12">
        <v>31</v>
      </c>
      <c r="U343" s="12" t="s">
        <v>627</v>
      </c>
    </row>
    <row r="344" spans="1:22" hidden="1">
      <c r="A344" s="12">
        <v>68570</v>
      </c>
      <c r="B344" s="12">
        <v>1</v>
      </c>
      <c r="D344" s="12">
        <v>91.4</v>
      </c>
      <c r="E344" s="12">
        <v>2</v>
      </c>
      <c r="P344" s="12">
        <v>1</v>
      </c>
      <c r="Q344" s="12">
        <v>178</v>
      </c>
      <c r="R344" s="12">
        <v>201601</v>
      </c>
      <c r="S344" s="12">
        <v>31</v>
      </c>
      <c r="U344" s="12" t="s">
        <v>628</v>
      </c>
    </row>
    <row r="345" spans="1:22" hidden="1">
      <c r="A345" s="12">
        <v>68570</v>
      </c>
      <c r="B345" s="12">
        <v>1</v>
      </c>
      <c r="D345" s="12">
        <v>84.1</v>
      </c>
      <c r="E345" s="12">
        <v>2</v>
      </c>
      <c r="P345" s="12">
        <v>1</v>
      </c>
      <c r="Q345" s="12">
        <v>178</v>
      </c>
      <c r="R345" s="12">
        <v>201601</v>
      </c>
      <c r="S345" s="12">
        <v>31</v>
      </c>
      <c r="U345" s="12" t="s">
        <v>629</v>
      </c>
    </row>
    <row r="346" spans="1:22" hidden="1">
      <c r="A346" s="12">
        <v>68570</v>
      </c>
      <c r="B346" s="12">
        <v>1</v>
      </c>
      <c r="D346" s="12">
        <v>107</v>
      </c>
      <c r="E346" s="12">
        <v>2</v>
      </c>
      <c r="P346" s="12">
        <v>1</v>
      </c>
      <c r="Q346" s="12">
        <v>178</v>
      </c>
      <c r="R346" s="12">
        <v>201601</v>
      </c>
      <c r="S346" s="12">
        <v>31</v>
      </c>
      <c r="U346" s="12" t="s">
        <v>630</v>
      </c>
    </row>
    <row r="347" spans="1:22" hidden="1">
      <c r="A347" s="12">
        <v>68550</v>
      </c>
      <c r="B347" s="12">
        <v>2</v>
      </c>
      <c r="D347" s="12">
        <v>107.5</v>
      </c>
      <c r="E347" s="12">
        <v>3</v>
      </c>
      <c r="F347" s="12">
        <v>4</v>
      </c>
      <c r="G347" s="12">
        <v>1</v>
      </c>
      <c r="H347" s="12">
        <v>4</v>
      </c>
      <c r="K347" s="12">
        <v>6</v>
      </c>
      <c r="L347" s="12">
        <v>10</v>
      </c>
      <c r="M347" s="12">
        <v>10</v>
      </c>
      <c r="N347" s="12">
        <v>50</v>
      </c>
      <c r="P347" s="12">
        <v>1</v>
      </c>
      <c r="Q347" s="12">
        <v>178</v>
      </c>
      <c r="R347" s="12">
        <v>201601</v>
      </c>
      <c r="S347" s="12">
        <v>31</v>
      </c>
      <c r="U347" s="12" t="s">
        <v>631</v>
      </c>
    </row>
    <row r="348" spans="1:22" hidden="1">
      <c r="A348" s="12">
        <v>68550</v>
      </c>
      <c r="B348" s="12">
        <v>2</v>
      </c>
      <c r="D348" s="12">
        <v>91.7</v>
      </c>
      <c r="E348" s="12">
        <v>3</v>
      </c>
      <c r="F348" s="12">
        <v>4</v>
      </c>
      <c r="G348" s="12">
        <v>1</v>
      </c>
      <c r="H348" s="12">
        <v>4</v>
      </c>
      <c r="K348" s="12">
        <v>6</v>
      </c>
      <c r="L348" s="12">
        <v>1</v>
      </c>
      <c r="M348" s="12">
        <v>5</v>
      </c>
      <c r="N348" s="12">
        <v>15</v>
      </c>
      <c r="P348" s="12">
        <v>1</v>
      </c>
      <c r="Q348" s="12">
        <v>178</v>
      </c>
      <c r="R348" s="12">
        <v>201601</v>
      </c>
      <c r="S348" s="12">
        <v>31</v>
      </c>
      <c r="U348" s="12" t="s">
        <v>632</v>
      </c>
    </row>
    <row r="349" spans="1:22" hidden="1">
      <c r="A349" s="12">
        <v>68550</v>
      </c>
      <c r="B349" s="12">
        <v>2</v>
      </c>
      <c r="D349" s="12">
        <v>110.3</v>
      </c>
      <c r="E349" s="12">
        <v>3</v>
      </c>
      <c r="F349" s="12">
        <v>4</v>
      </c>
      <c r="G349" s="12">
        <v>1</v>
      </c>
      <c r="H349" s="12">
        <v>4</v>
      </c>
      <c r="K349" s="12">
        <v>6</v>
      </c>
      <c r="L349" s="12">
        <v>5</v>
      </c>
      <c r="M349" s="12">
        <v>5</v>
      </c>
      <c r="N349" s="12">
        <v>20</v>
      </c>
      <c r="P349" s="12">
        <v>1</v>
      </c>
      <c r="Q349" s="12">
        <v>178</v>
      </c>
      <c r="R349" s="12">
        <v>201601</v>
      </c>
      <c r="S349" s="12">
        <v>31</v>
      </c>
      <c r="U349" s="12" t="s">
        <v>633</v>
      </c>
    </row>
    <row r="350" spans="1:22" hidden="1">
      <c r="A350" s="12">
        <v>68550</v>
      </c>
      <c r="B350" s="12">
        <v>2</v>
      </c>
      <c r="D350" s="12">
        <v>102.4</v>
      </c>
      <c r="E350" s="12">
        <v>3</v>
      </c>
      <c r="F350" s="12">
        <v>4</v>
      </c>
      <c r="G350" s="12">
        <v>1</v>
      </c>
      <c r="H350" s="12">
        <v>4</v>
      </c>
      <c r="K350" s="12">
        <v>6</v>
      </c>
      <c r="L350" s="12">
        <v>2</v>
      </c>
      <c r="M350" s="12">
        <v>5</v>
      </c>
      <c r="N350" s="12">
        <v>20</v>
      </c>
      <c r="P350" s="12">
        <v>1</v>
      </c>
      <c r="Q350" s="12">
        <v>178</v>
      </c>
      <c r="R350" s="12">
        <v>201601</v>
      </c>
      <c r="S350" s="12">
        <v>31</v>
      </c>
      <c r="U350" s="12" t="s">
        <v>634</v>
      </c>
    </row>
    <row r="351" spans="1:22" hidden="1">
      <c r="A351" s="12">
        <v>68550</v>
      </c>
      <c r="B351" s="12">
        <v>2</v>
      </c>
      <c r="D351" s="12">
        <v>102.5</v>
      </c>
      <c r="E351" s="12">
        <v>3</v>
      </c>
      <c r="F351" s="12">
        <v>4</v>
      </c>
      <c r="G351" s="12">
        <v>1</v>
      </c>
      <c r="H351" s="12">
        <v>4</v>
      </c>
      <c r="K351" s="12">
        <v>6</v>
      </c>
      <c r="L351" s="12">
        <v>5</v>
      </c>
      <c r="M351" s="12">
        <v>5</v>
      </c>
      <c r="N351" s="12">
        <v>20</v>
      </c>
      <c r="P351" s="12">
        <v>1</v>
      </c>
      <c r="Q351" s="12">
        <v>178</v>
      </c>
      <c r="R351" s="12">
        <v>201601</v>
      </c>
      <c r="S351" s="12">
        <v>31</v>
      </c>
      <c r="U351" s="12" t="s">
        <v>635</v>
      </c>
    </row>
    <row r="352" spans="1:22" hidden="1">
      <c r="A352" s="12">
        <v>68550</v>
      </c>
      <c r="B352" s="12">
        <v>2</v>
      </c>
      <c r="D352" s="12">
        <v>102.2</v>
      </c>
      <c r="E352" s="12">
        <v>3</v>
      </c>
      <c r="F352" s="12">
        <v>4</v>
      </c>
      <c r="G352" s="12">
        <v>1</v>
      </c>
      <c r="H352" s="12">
        <v>4</v>
      </c>
      <c r="K352" s="12">
        <v>5</v>
      </c>
      <c r="L352" s="12">
        <v>0</v>
      </c>
      <c r="M352" s="12">
        <v>20</v>
      </c>
      <c r="N352" s="12">
        <v>0</v>
      </c>
      <c r="P352" s="12">
        <v>1</v>
      </c>
      <c r="Q352" s="12">
        <v>178</v>
      </c>
      <c r="R352" s="12">
        <v>201601</v>
      </c>
      <c r="S352" s="12">
        <v>31</v>
      </c>
      <c r="U352" s="12" t="s">
        <v>636</v>
      </c>
      <c r="V352" s="12" t="s">
        <v>637</v>
      </c>
    </row>
    <row r="353" spans="1:21" hidden="1">
      <c r="A353" s="12">
        <v>68550</v>
      </c>
      <c r="B353" s="12">
        <v>2</v>
      </c>
      <c r="D353" s="12">
        <v>91.1</v>
      </c>
      <c r="E353" s="12">
        <v>3</v>
      </c>
      <c r="F353" s="12">
        <v>4</v>
      </c>
      <c r="G353" s="12">
        <v>1</v>
      </c>
      <c r="H353" s="12">
        <v>4</v>
      </c>
      <c r="K353" s="12">
        <v>6</v>
      </c>
      <c r="L353" s="12">
        <v>10</v>
      </c>
      <c r="M353" s="12">
        <v>10</v>
      </c>
      <c r="N353" s="12">
        <v>50</v>
      </c>
      <c r="P353" s="12">
        <v>1</v>
      </c>
      <c r="Q353" s="12">
        <v>178</v>
      </c>
      <c r="R353" s="12">
        <v>201601</v>
      </c>
      <c r="S353" s="12">
        <v>31</v>
      </c>
      <c r="U353" s="12" t="s">
        <v>638</v>
      </c>
    </row>
    <row r="354" spans="1:21" hidden="1">
      <c r="A354" s="12">
        <v>68550</v>
      </c>
      <c r="B354" s="12">
        <v>2</v>
      </c>
      <c r="D354" s="12">
        <v>100</v>
      </c>
      <c r="E354" s="12">
        <v>3</v>
      </c>
      <c r="F354" s="12">
        <v>4</v>
      </c>
      <c r="G354" s="12">
        <v>1</v>
      </c>
      <c r="H354" s="12">
        <v>4</v>
      </c>
      <c r="K354" s="12">
        <v>6</v>
      </c>
      <c r="L354" s="12">
        <v>10</v>
      </c>
      <c r="M354" s="12">
        <v>10</v>
      </c>
      <c r="N354" s="12">
        <v>20</v>
      </c>
      <c r="P354" s="12">
        <v>1</v>
      </c>
      <c r="Q354" s="12">
        <v>178</v>
      </c>
      <c r="R354" s="12">
        <v>201601</v>
      </c>
      <c r="S354" s="12">
        <v>31</v>
      </c>
      <c r="U354" s="12" t="s">
        <v>639</v>
      </c>
    </row>
    <row r="355" spans="1:21" hidden="1">
      <c r="A355" s="12">
        <v>68570</v>
      </c>
      <c r="B355" s="12">
        <v>1</v>
      </c>
      <c r="D355" s="12">
        <v>101.9</v>
      </c>
      <c r="E355" s="12">
        <v>2</v>
      </c>
      <c r="K355" s="12">
        <v>5</v>
      </c>
      <c r="L355" s="12">
        <v>2</v>
      </c>
      <c r="M355" s="12">
        <v>90</v>
      </c>
      <c r="N355" s="12">
        <v>40</v>
      </c>
      <c r="P355" s="12">
        <v>1</v>
      </c>
      <c r="Q355" s="12">
        <v>178</v>
      </c>
      <c r="R355" s="12">
        <v>201601</v>
      </c>
      <c r="S355" s="12">
        <v>11</v>
      </c>
      <c r="U355" s="12" t="s">
        <v>640</v>
      </c>
    </row>
    <row r="356" spans="1:21" hidden="1">
      <c r="A356" s="12">
        <v>68570</v>
      </c>
      <c r="B356" s="12">
        <v>1</v>
      </c>
      <c r="D356" s="12">
        <v>136.6</v>
      </c>
      <c r="E356" s="12">
        <v>2</v>
      </c>
      <c r="P356" s="12">
        <v>1</v>
      </c>
      <c r="Q356" s="12">
        <v>178</v>
      </c>
      <c r="R356" s="12">
        <v>201601</v>
      </c>
      <c r="S356" s="12">
        <v>11</v>
      </c>
      <c r="U356" s="12" t="s">
        <v>641</v>
      </c>
    </row>
    <row r="357" spans="1:21" hidden="1">
      <c r="A357" s="12">
        <v>68570</v>
      </c>
      <c r="B357" s="12">
        <v>1</v>
      </c>
      <c r="D357" s="12">
        <v>127.4</v>
      </c>
      <c r="E357" s="12">
        <v>2</v>
      </c>
      <c r="P357" s="12">
        <v>1</v>
      </c>
      <c r="Q357" s="12">
        <v>178</v>
      </c>
      <c r="R357" s="12">
        <v>201601</v>
      </c>
      <c r="S357" s="12">
        <v>11</v>
      </c>
      <c r="U357" s="12" t="s">
        <v>642</v>
      </c>
    </row>
    <row r="358" spans="1:21" hidden="1">
      <c r="A358" s="12">
        <v>68550</v>
      </c>
      <c r="B358" s="12">
        <v>2</v>
      </c>
      <c r="D358" s="12">
        <v>39.5</v>
      </c>
      <c r="E358" s="12">
        <v>2</v>
      </c>
      <c r="F358" s="12">
        <v>0</v>
      </c>
      <c r="G358" s="12">
        <v>0</v>
      </c>
      <c r="H358" s="12">
        <v>0</v>
      </c>
      <c r="P358" s="12">
        <v>1</v>
      </c>
      <c r="Q358" s="12">
        <v>178</v>
      </c>
      <c r="R358" s="12">
        <v>201601</v>
      </c>
      <c r="S358" s="12">
        <v>12</v>
      </c>
      <c r="U358" s="12" t="s">
        <v>643</v>
      </c>
    </row>
    <row r="359" spans="1:21" hidden="1">
      <c r="A359" s="12">
        <v>68550</v>
      </c>
      <c r="B359" s="12">
        <v>1</v>
      </c>
      <c r="D359" s="12">
        <v>159.1</v>
      </c>
      <c r="E359" s="12">
        <v>2</v>
      </c>
      <c r="P359" s="12">
        <v>1</v>
      </c>
      <c r="Q359" s="12">
        <v>178</v>
      </c>
      <c r="R359" s="12">
        <v>201601</v>
      </c>
      <c r="S359" s="12">
        <v>12</v>
      </c>
      <c r="U359" s="12" t="s">
        <v>644</v>
      </c>
    </row>
    <row r="360" spans="1:21" hidden="1">
      <c r="A360" s="12">
        <v>68550</v>
      </c>
      <c r="B360" s="12">
        <v>1</v>
      </c>
      <c r="D360" s="12">
        <v>40.299999999999997</v>
      </c>
      <c r="E360" s="12">
        <v>2</v>
      </c>
      <c r="P360" s="12">
        <v>1</v>
      </c>
      <c r="Q360" s="12">
        <v>178</v>
      </c>
      <c r="R360" s="12">
        <v>201601</v>
      </c>
      <c r="S360" s="12">
        <v>12</v>
      </c>
      <c r="U360" s="12" t="s">
        <v>645</v>
      </c>
    </row>
    <row r="361" spans="1:21">
      <c r="A361" s="12">
        <v>69310</v>
      </c>
      <c r="B361" s="12">
        <v>1</v>
      </c>
      <c r="D361" s="12">
        <v>177.5</v>
      </c>
      <c r="E361" s="12">
        <v>2</v>
      </c>
      <c r="P361" s="12">
        <v>1</v>
      </c>
      <c r="Q361" s="12">
        <v>178</v>
      </c>
      <c r="R361" s="12">
        <v>201601</v>
      </c>
      <c r="S361" s="12">
        <v>17</v>
      </c>
      <c r="U361" s="12" t="s">
        <v>730</v>
      </c>
    </row>
    <row r="362" spans="1:21">
      <c r="A362" s="12">
        <v>69310</v>
      </c>
      <c r="B362" s="12">
        <v>2</v>
      </c>
      <c r="D362" s="12">
        <v>110</v>
      </c>
      <c r="E362" s="12">
        <v>2</v>
      </c>
      <c r="F362" s="12">
        <v>0</v>
      </c>
      <c r="G362" s="12">
        <v>0</v>
      </c>
      <c r="H362" s="12">
        <v>1</v>
      </c>
      <c r="P362" s="12">
        <v>1</v>
      </c>
      <c r="Q362" s="12">
        <v>178</v>
      </c>
      <c r="R362" s="12">
        <v>201601</v>
      </c>
      <c r="S362" s="12">
        <v>17</v>
      </c>
      <c r="U362" s="12" t="s">
        <v>731</v>
      </c>
    </row>
    <row r="363" spans="1:21" hidden="1">
      <c r="A363" s="12">
        <v>68560</v>
      </c>
      <c r="B363" s="12">
        <v>1</v>
      </c>
      <c r="D363" s="12">
        <v>54.1</v>
      </c>
      <c r="E363" s="12">
        <v>2</v>
      </c>
      <c r="P363" s="12">
        <v>1</v>
      </c>
      <c r="Q363" s="12">
        <v>178</v>
      </c>
      <c r="R363" s="12">
        <v>201601</v>
      </c>
      <c r="S363" s="12">
        <v>13</v>
      </c>
      <c r="U363" s="12" t="s">
        <v>648</v>
      </c>
    </row>
    <row r="364" spans="1:21">
      <c r="A364" s="12">
        <v>69310</v>
      </c>
      <c r="B364" s="12">
        <v>2</v>
      </c>
      <c r="D364" s="12">
        <v>132.69999999999999</v>
      </c>
      <c r="E364" s="12">
        <v>2</v>
      </c>
      <c r="F364" s="12">
        <v>0</v>
      </c>
      <c r="G364" s="12">
        <v>0</v>
      </c>
      <c r="H364" s="12">
        <v>1</v>
      </c>
      <c r="P364" s="12">
        <v>1</v>
      </c>
      <c r="Q364" s="12">
        <v>178</v>
      </c>
      <c r="R364" s="12">
        <v>201601</v>
      </c>
      <c r="S364" s="12">
        <v>17</v>
      </c>
      <c r="U364" s="12" t="s">
        <v>732</v>
      </c>
    </row>
    <row r="365" spans="1:21">
      <c r="A365" s="12">
        <v>69310</v>
      </c>
      <c r="B365" s="12">
        <v>1</v>
      </c>
      <c r="D365" s="12">
        <v>165.5</v>
      </c>
      <c r="E365" s="12">
        <v>2</v>
      </c>
      <c r="P365" s="12">
        <v>1</v>
      </c>
      <c r="Q365" s="12">
        <v>178</v>
      </c>
      <c r="R365" s="12">
        <v>201601</v>
      </c>
      <c r="S365" s="12">
        <v>18</v>
      </c>
      <c r="U365" s="12" t="s">
        <v>525</v>
      </c>
    </row>
    <row r="366" spans="1:21">
      <c r="A366" s="12">
        <v>69310</v>
      </c>
      <c r="B366" s="12">
        <v>1</v>
      </c>
      <c r="D366" s="12">
        <v>153.6</v>
      </c>
      <c r="E366" s="12">
        <v>2</v>
      </c>
      <c r="P366" s="12">
        <v>1</v>
      </c>
      <c r="Q366" s="12">
        <v>178</v>
      </c>
      <c r="R366" s="12">
        <v>201601</v>
      </c>
      <c r="S366" s="12">
        <v>18</v>
      </c>
      <c r="U366" s="12" t="s">
        <v>526</v>
      </c>
    </row>
    <row r="367" spans="1:21">
      <c r="A367" s="12">
        <v>69310</v>
      </c>
      <c r="B367" s="12">
        <v>1</v>
      </c>
      <c r="D367" s="12">
        <v>30.2</v>
      </c>
      <c r="E367" s="12">
        <v>2</v>
      </c>
      <c r="P367" s="12">
        <v>1</v>
      </c>
      <c r="Q367" s="12">
        <v>178</v>
      </c>
      <c r="R367" s="12">
        <v>201601</v>
      </c>
      <c r="S367" s="12">
        <v>18</v>
      </c>
      <c r="U367" s="12" t="s">
        <v>527</v>
      </c>
    </row>
    <row r="368" spans="1:21">
      <c r="A368" s="12">
        <v>69310</v>
      </c>
      <c r="B368" s="12">
        <v>1</v>
      </c>
      <c r="D368" s="12">
        <v>21.1</v>
      </c>
      <c r="E368" s="12">
        <v>2</v>
      </c>
      <c r="P368" s="12">
        <v>1</v>
      </c>
      <c r="Q368" s="12">
        <v>178</v>
      </c>
      <c r="R368" s="12">
        <v>201601</v>
      </c>
      <c r="S368" s="12">
        <v>18</v>
      </c>
      <c r="U368" s="12" t="s">
        <v>528</v>
      </c>
    </row>
    <row r="369" spans="1:21">
      <c r="A369" s="12">
        <v>69310</v>
      </c>
      <c r="B369" s="12">
        <v>2</v>
      </c>
      <c r="D369" s="12">
        <v>63.6</v>
      </c>
      <c r="E369" s="12">
        <v>2</v>
      </c>
      <c r="F369" s="12">
        <v>0</v>
      </c>
      <c r="G369" s="12">
        <v>0</v>
      </c>
      <c r="H369" s="12">
        <v>0</v>
      </c>
      <c r="P369" s="12">
        <v>1</v>
      </c>
      <c r="Q369" s="12">
        <v>178</v>
      </c>
      <c r="R369" s="12">
        <v>201601</v>
      </c>
      <c r="S369" s="12">
        <v>18</v>
      </c>
      <c r="U369" s="12" t="s">
        <v>599</v>
      </c>
    </row>
    <row r="370" spans="1:21" hidden="1">
      <c r="A370" s="12">
        <v>68560</v>
      </c>
      <c r="B370" s="12">
        <v>2</v>
      </c>
      <c r="D370" s="12">
        <v>44.8</v>
      </c>
      <c r="E370" s="12">
        <v>2</v>
      </c>
      <c r="F370" s="12">
        <v>0</v>
      </c>
      <c r="G370" s="12">
        <v>0</v>
      </c>
      <c r="H370" s="12">
        <v>0</v>
      </c>
      <c r="P370" s="12">
        <v>1</v>
      </c>
      <c r="Q370" s="12">
        <v>178</v>
      </c>
      <c r="R370" s="12">
        <v>201601</v>
      </c>
      <c r="S370" s="12">
        <v>1</v>
      </c>
      <c r="T370" s="12" t="s">
        <v>258</v>
      </c>
      <c r="U370" s="12" t="s">
        <v>655</v>
      </c>
    </row>
    <row r="371" spans="1:21" hidden="1">
      <c r="A371" s="12">
        <v>68560</v>
      </c>
      <c r="B371" s="12">
        <v>1</v>
      </c>
      <c r="D371" s="12">
        <v>40.4</v>
      </c>
      <c r="E371" s="12">
        <v>2</v>
      </c>
      <c r="P371" s="12">
        <v>1</v>
      </c>
      <c r="Q371" s="12">
        <v>178</v>
      </c>
      <c r="R371" s="12">
        <v>201601</v>
      </c>
      <c r="S371" s="12">
        <v>1</v>
      </c>
      <c r="T371" s="12" t="s">
        <v>258</v>
      </c>
      <c r="U371" s="12" t="s">
        <v>656</v>
      </c>
    </row>
    <row r="372" spans="1:21" hidden="1">
      <c r="A372" s="12">
        <v>68560</v>
      </c>
      <c r="B372" s="12">
        <v>1</v>
      </c>
      <c r="D372" s="12">
        <v>31</v>
      </c>
      <c r="E372" s="12">
        <v>2</v>
      </c>
      <c r="P372" s="12">
        <v>1</v>
      </c>
      <c r="Q372" s="12">
        <v>178</v>
      </c>
      <c r="R372" s="12">
        <v>201601</v>
      </c>
      <c r="S372" s="12">
        <v>1</v>
      </c>
      <c r="T372" s="12" t="s">
        <v>258</v>
      </c>
      <c r="U372" s="12" t="s">
        <v>657</v>
      </c>
    </row>
    <row r="373" spans="1:21" hidden="1">
      <c r="A373" s="12">
        <v>68560</v>
      </c>
      <c r="B373" s="12">
        <v>1</v>
      </c>
      <c r="D373" s="12">
        <v>43.2</v>
      </c>
      <c r="E373" s="12">
        <v>1</v>
      </c>
      <c r="P373" s="12">
        <v>1</v>
      </c>
      <c r="Q373" s="12">
        <v>178</v>
      </c>
      <c r="R373" s="12">
        <v>201601</v>
      </c>
      <c r="S373" s="12">
        <v>1</v>
      </c>
      <c r="T373" s="12" t="s">
        <v>258</v>
      </c>
      <c r="U373" s="12" t="s">
        <v>658</v>
      </c>
    </row>
    <row r="374" spans="1:21">
      <c r="A374" s="12">
        <v>69310</v>
      </c>
      <c r="B374" s="12">
        <v>2</v>
      </c>
      <c r="D374" s="12">
        <v>80.099999999999994</v>
      </c>
      <c r="E374" s="12">
        <v>1</v>
      </c>
      <c r="F374" s="12">
        <v>0</v>
      </c>
      <c r="G374" s="12">
        <v>0</v>
      </c>
      <c r="H374" s="12">
        <v>1</v>
      </c>
      <c r="P374" s="12">
        <v>1</v>
      </c>
      <c r="Q374" s="12">
        <v>178</v>
      </c>
      <c r="R374" s="12">
        <v>201601</v>
      </c>
      <c r="S374" s="12">
        <v>18</v>
      </c>
      <c r="U374" s="12" t="s">
        <v>600</v>
      </c>
    </row>
    <row r="375" spans="1:21" hidden="1">
      <c r="A375" s="12">
        <v>68570</v>
      </c>
      <c r="B375" s="12">
        <v>2</v>
      </c>
      <c r="D375" s="12">
        <v>119.6</v>
      </c>
      <c r="E375" s="12">
        <v>2</v>
      </c>
      <c r="F375" s="12">
        <v>0</v>
      </c>
      <c r="G375" s="12">
        <v>0</v>
      </c>
      <c r="H375" s="12">
        <v>1</v>
      </c>
      <c r="P375" s="12">
        <v>1</v>
      </c>
      <c r="Q375" s="12">
        <v>178</v>
      </c>
      <c r="R375" s="12">
        <v>201601</v>
      </c>
      <c r="S375" s="12">
        <v>3</v>
      </c>
      <c r="T375" s="12" t="s">
        <v>256</v>
      </c>
      <c r="U375" s="12" t="s">
        <v>660</v>
      </c>
    </row>
    <row r="376" spans="1:21" hidden="1">
      <c r="A376" s="12">
        <v>68550</v>
      </c>
      <c r="B376" s="12">
        <v>2</v>
      </c>
      <c r="D376" s="12">
        <v>102.8</v>
      </c>
      <c r="E376" s="12">
        <v>3</v>
      </c>
      <c r="F376" s="12">
        <v>4</v>
      </c>
      <c r="G376" s="12">
        <v>1</v>
      </c>
      <c r="H376" s="12">
        <v>3</v>
      </c>
      <c r="K376" s="12">
        <v>1</v>
      </c>
      <c r="L376" s="12">
        <v>0</v>
      </c>
      <c r="M376" s="12">
        <v>1</v>
      </c>
      <c r="N376" s="12">
        <v>7</v>
      </c>
      <c r="P376" s="12">
        <v>1</v>
      </c>
      <c r="Q376" s="12">
        <v>178</v>
      </c>
      <c r="R376" s="12">
        <v>201601</v>
      </c>
      <c r="S376" s="12">
        <v>3</v>
      </c>
      <c r="T376" s="12" t="s">
        <v>256</v>
      </c>
      <c r="U376" s="12" t="s">
        <v>661</v>
      </c>
    </row>
    <row r="377" spans="1:21" hidden="1">
      <c r="A377" s="12">
        <v>68550</v>
      </c>
      <c r="B377" s="12">
        <v>2</v>
      </c>
      <c r="D377" s="12">
        <v>104.9</v>
      </c>
      <c r="E377" s="12">
        <v>3</v>
      </c>
      <c r="F377" s="12">
        <v>4</v>
      </c>
      <c r="G377" s="12">
        <v>1</v>
      </c>
      <c r="H377" s="12">
        <v>3</v>
      </c>
      <c r="K377" s="12">
        <v>1</v>
      </c>
      <c r="L377" s="12">
        <v>5</v>
      </c>
      <c r="M377" s="12">
        <v>5</v>
      </c>
      <c r="N377" s="12">
        <v>10</v>
      </c>
      <c r="P377" s="12">
        <v>1</v>
      </c>
      <c r="Q377" s="12">
        <v>178</v>
      </c>
      <c r="R377" s="12">
        <v>201601</v>
      </c>
      <c r="S377" s="12">
        <v>3</v>
      </c>
      <c r="T377" s="12" t="s">
        <v>256</v>
      </c>
      <c r="U377" s="12" t="s">
        <v>662</v>
      </c>
    </row>
    <row r="378" spans="1:21" hidden="1">
      <c r="A378" s="12">
        <v>68550</v>
      </c>
      <c r="B378" s="12">
        <v>2</v>
      </c>
      <c r="D378" s="12">
        <v>108.4</v>
      </c>
      <c r="E378" s="12">
        <v>3</v>
      </c>
      <c r="F378" s="12">
        <v>4</v>
      </c>
      <c r="G378" s="12">
        <v>1</v>
      </c>
      <c r="H378" s="12">
        <v>3</v>
      </c>
      <c r="K378" s="12">
        <v>1</v>
      </c>
      <c r="L378" s="12">
        <v>5</v>
      </c>
      <c r="M378" s="12">
        <v>5</v>
      </c>
      <c r="N378" s="12">
        <v>33</v>
      </c>
      <c r="P378" s="12">
        <v>1</v>
      </c>
      <c r="Q378" s="12">
        <v>178</v>
      </c>
      <c r="R378" s="12">
        <v>201601</v>
      </c>
      <c r="S378" s="12">
        <v>3</v>
      </c>
      <c r="T378" s="12" t="s">
        <v>256</v>
      </c>
      <c r="U378" s="12" t="s">
        <v>663</v>
      </c>
    </row>
    <row r="379" spans="1:21" hidden="1">
      <c r="A379" s="12">
        <v>68550</v>
      </c>
      <c r="B379" s="12">
        <v>2</v>
      </c>
      <c r="D379" s="12">
        <v>93.9</v>
      </c>
      <c r="E379" s="12">
        <v>3</v>
      </c>
      <c r="F379" s="12">
        <v>4</v>
      </c>
      <c r="G379" s="12">
        <v>1</v>
      </c>
      <c r="H379" s="12">
        <v>3</v>
      </c>
      <c r="K379" s="12">
        <v>1</v>
      </c>
      <c r="L379" s="12">
        <v>1</v>
      </c>
      <c r="M379" s="12">
        <v>2</v>
      </c>
      <c r="N379" s="12">
        <v>10</v>
      </c>
      <c r="P379" s="12">
        <v>1</v>
      </c>
      <c r="Q379" s="12">
        <v>178</v>
      </c>
      <c r="R379" s="12">
        <v>201601</v>
      </c>
      <c r="S379" s="12">
        <v>3</v>
      </c>
      <c r="T379" s="12" t="s">
        <v>256</v>
      </c>
      <c r="U379" s="12" t="s">
        <v>664</v>
      </c>
    </row>
    <row r="380" spans="1:21" hidden="1">
      <c r="A380" s="12">
        <v>68570</v>
      </c>
      <c r="B380" s="12">
        <v>1</v>
      </c>
      <c r="D380" s="12">
        <v>39.1</v>
      </c>
      <c r="E380" s="12">
        <v>2</v>
      </c>
      <c r="P380" s="12">
        <v>1</v>
      </c>
      <c r="Q380" s="12">
        <v>178</v>
      </c>
      <c r="R380" s="12">
        <v>201601</v>
      </c>
      <c r="S380" s="12">
        <v>11</v>
      </c>
      <c r="U380" s="12" t="s">
        <v>665</v>
      </c>
    </row>
    <row r="381" spans="1:21" hidden="1">
      <c r="A381" s="12">
        <v>68570</v>
      </c>
      <c r="B381" s="12">
        <v>2</v>
      </c>
      <c r="D381" s="12">
        <v>36.200000000000003</v>
      </c>
      <c r="E381" s="12">
        <v>2</v>
      </c>
      <c r="F381" s="12">
        <v>0</v>
      </c>
      <c r="G381" s="12">
        <v>0</v>
      </c>
      <c r="H381" s="12">
        <v>0</v>
      </c>
      <c r="P381" s="12">
        <v>1</v>
      </c>
      <c r="Q381" s="12">
        <v>178</v>
      </c>
      <c r="R381" s="12">
        <v>201601</v>
      </c>
      <c r="S381" s="12">
        <v>11</v>
      </c>
      <c r="U381" s="12" t="s">
        <v>666</v>
      </c>
    </row>
    <row r="382" spans="1:21" hidden="1">
      <c r="A382" s="12">
        <v>68570</v>
      </c>
      <c r="B382" s="12">
        <v>2</v>
      </c>
      <c r="D382" s="12">
        <v>37.1</v>
      </c>
      <c r="E382" s="12">
        <v>2</v>
      </c>
      <c r="F382" s="12">
        <v>0</v>
      </c>
      <c r="G382" s="12">
        <v>0</v>
      </c>
      <c r="H382" s="12">
        <v>0</v>
      </c>
      <c r="P382" s="12">
        <v>1</v>
      </c>
      <c r="Q382" s="12">
        <v>178</v>
      </c>
      <c r="R382" s="12">
        <v>201601</v>
      </c>
      <c r="S382" s="12">
        <v>11</v>
      </c>
      <c r="U382" s="12" t="s">
        <v>667</v>
      </c>
    </row>
    <row r="383" spans="1:21" hidden="1">
      <c r="A383" s="12">
        <v>68570</v>
      </c>
      <c r="B383" s="12">
        <v>2</v>
      </c>
      <c r="D383" s="12">
        <v>37.6</v>
      </c>
      <c r="E383" s="12">
        <v>2</v>
      </c>
      <c r="F383" s="12">
        <v>0</v>
      </c>
      <c r="G383" s="12">
        <v>0</v>
      </c>
      <c r="H383" s="12">
        <v>0</v>
      </c>
      <c r="P383" s="12">
        <v>1</v>
      </c>
      <c r="Q383" s="12">
        <v>178</v>
      </c>
      <c r="R383" s="12">
        <v>201601</v>
      </c>
      <c r="S383" s="12">
        <v>11</v>
      </c>
      <c r="U383" s="12" t="s">
        <v>668</v>
      </c>
    </row>
    <row r="384" spans="1:21" hidden="1">
      <c r="A384" s="12">
        <v>68570</v>
      </c>
      <c r="B384" s="12">
        <v>2</v>
      </c>
      <c r="D384" s="12">
        <v>59.7</v>
      </c>
      <c r="E384" s="12">
        <v>2</v>
      </c>
      <c r="F384" s="12">
        <v>0</v>
      </c>
      <c r="G384" s="12">
        <v>0</v>
      </c>
      <c r="H384" s="12">
        <v>0</v>
      </c>
      <c r="P384" s="12">
        <v>1</v>
      </c>
      <c r="Q384" s="12">
        <v>178</v>
      </c>
      <c r="R384" s="12">
        <v>201601</v>
      </c>
      <c r="S384" s="12">
        <v>11</v>
      </c>
      <c r="U384" s="12" t="s">
        <v>669</v>
      </c>
    </row>
    <row r="385" spans="1:21" hidden="1">
      <c r="A385" s="12">
        <v>68550</v>
      </c>
      <c r="B385" s="12">
        <v>1</v>
      </c>
      <c r="D385" s="12">
        <v>106.6</v>
      </c>
      <c r="E385" s="12">
        <v>2</v>
      </c>
      <c r="P385" s="12">
        <v>1</v>
      </c>
      <c r="Q385" s="12">
        <v>178</v>
      </c>
      <c r="R385" s="12">
        <v>201601</v>
      </c>
      <c r="S385" s="12">
        <v>11</v>
      </c>
      <c r="U385" s="12" t="s">
        <v>670</v>
      </c>
    </row>
    <row r="386" spans="1:21" hidden="1">
      <c r="A386" s="12">
        <v>68550</v>
      </c>
      <c r="B386" s="12">
        <v>1</v>
      </c>
      <c r="D386" s="12">
        <v>113.3</v>
      </c>
      <c r="E386" s="12">
        <v>2</v>
      </c>
      <c r="P386" s="12">
        <v>1</v>
      </c>
      <c r="Q386" s="12">
        <v>178</v>
      </c>
      <c r="R386" s="12">
        <v>201601</v>
      </c>
      <c r="S386" s="12">
        <v>11</v>
      </c>
      <c r="U386" s="12" t="s">
        <v>671</v>
      </c>
    </row>
    <row r="387" spans="1:21" hidden="1">
      <c r="A387" s="12">
        <v>68550</v>
      </c>
      <c r="B387" s="12">
        <v>1</v>
      </c>
      <c r="D387" s="12">
        <v>107.8</v>
      </c>
      <c r="E387" s="12">
        <v>2</v>
      </c>
      <c r="P387" s="12">
        <v>1</v>
      </c>
      <c r="Q387" s="12">
        <v>178</v>
      </c>
      <c r="R387" s="12">
        <v>201601</v>
      </c>
      <c r="S387" s="12">
        <v>11</v>
      </c>
      <c r="U387" s="12" t="s">
        <v>672</v>
      </c>
    </row>
    <row r="388" spans="1:21" hidden="1">
      <c r="A388" s="12">
        <v>68550</v>
      </c>
      <c r="B388" s="12">
        <v>1</v>
      </c>
      <c r="D388" s="12">
        <v>112.9</v>
      </c>
      <c r="E388" s="12">
        <v>2</v>
      </c>
      <c r="P388" s="12">
        <v>1</v>
      </c>
      <c r="Q388" s="12">
        <v>178</v>
      </c>
      <c r="R388" s="12">
        <v>201601</v>
      </c>
      <c r="S388" s="12">
        <v>11</v>
      </c>
      <c r="U388" s="12" t="s">
        <v>673</v>
      </c>
    </row>
    <row r="389" spans="1:21" hidden="1">
      <c r="A389" s="12">
        <v>68550</v>
      </c>
      <c r="B389" s="12">
        <v>1</v>
      </c>
      <c r="D389" s="12">
        <v>101.5</v>
      </c>
      <c r="E389" s="12">
        <v>2</v>
      </c>
      <c r="P389" s="12">
        <v>1</v>
      </c>
      <c r="Q389" s="12">
        <v>178</v>
      </c>
      <c r="R389" s="12">
        <v>201601</v>
      </c>
      <c r="S389" s="12">
        <v>11</v>
      </c>
      <c r="U389" s="12" t="s">
        <v>674</v>
      </c>
    </row>
    <row r="390" spans="1:21" hidden="1">
      <c r="A390" s="12">
        <v>68550</v>
      </c>
      <c r="B390" s="12">
        <v>1</v>
      </c>
      <c r="D390" s="12">
        <v>116.2</v>
      </c>
      <c r="E390" s="12">
        <v>2</v>
      </c>
      <c r="P390" s="12">
        <v>1</v>
      </c>
      <c r="Q390" s="12">
        <v>178</v>
      </c>
      <c r="R390" s="12">
        <v>201601</v>
      </c>
      <c r="S390" s="12">
        <v>11</v>
      </c>
      <c r="U390" s="12" t="s">
        <v>675</v>
      </c>
    </row>
    <row r="391" spans="1:21" hidden="1">
      <c r="A391" s="12">
        <v>68550</v>
      </c>
      <c r="B391" s="12">
        <v>1</v>
      </c>
      <c r="D391" s="12">
        <v>105.3</v>
      </c>
      <c r="E391" s="12">
        <v>2</v>
      </c>
      <c r="P391" s="12">
        <v>1</v>
      </c>
      <c r="Q391" s="12">
        <v>178</v>
      </c>
      <c r="R391" s="12">
        <v>201601</v>
      </c>
      <c r="S391" s="12">
        <v>11</v>
      </c>
      <c r="U391" s="12" t="s">
        <v>676</v>
      </c>
    </row>
    <row r="392" spans="1:21" hidden="1">
      <c r="A392" s="12">
        <v>68550</v>
      </c>
      <c r="B392" s="12">
        <v>1</v>
      </c>
      <c r="D392" s="12">
        <v>93.8</v>
      </c>
      <c r="E392" s="12">
        <v>2</v>
      </c>
      <c r="P392" s="12">
        <v>1</v>
      </c>
      <c r="Q392" s="12">
        <v>178</v>
      </c>
      <c r="R392" s="12">
        <v>201601</v>
      </c>
      <c r="S392" s="12">
        <v>11</v>
      </c>
      <c r="U392" s="12" t="s">
        <v>677</v>
      </c>
    </row>
    <row r="393" spans="1:21" hidden="1">
      <c r="A393" s="12">
        <v>68550</v>
      </c>
      <c r="B393" s="12">
        <v>1</v>
      </c>
      <c r="D393" s="12">
        <v>126.5</v>
      </c>
      <c r="E393" s="12">
        <v>2</v>
      </c>
      <c r="P393" s="12">
        <v>1</v>
      </c>
      <c r="Q393" s="12">
        <v>178</v>
      </c>
      <c r="R393" s="12">
        <v>201601</v>
      </c>
      <c r="S393" s="12">
        <v>11</v>
      </c>
      <c r="U393" s="12" t="s">
        <v>678</v>
      </c>
    </row>
    <row r="394" spans="1:21" hidden="1">
      <c r="A394" s="12">
        <v>68550</v>
      </c>
      <c r="B394" s="12">
        <v>1</v>
      </c>
      <c r="D394" s="12">
        <v>95.9</v>
      </c>
      <c r="E394" s="12">
        <v>2</v>
      </c>
      <c r="P394" s="12">
        <v>1</v>
      </c>
      <c r="Q394" s="12">
        <v>178</v>
      </c>
      <c r="R394" s="12">
        <v>201601</v>
      </c>
      <c r="S394" s="12">
        <v>11</v>
      </c>
      <c r="U394" s="12" t="s">
        <v>679</v>
      </c>
    </row>
    <row r="395" spans="1:21" hidden="1">
      <c r="A395" s="12">
        <v>68550</v>
      </c>
      <c r="B395" s="12">
        <v>1</v>
      </c>
      <c r="D395" s="12">
        <v>107.8</v>
      </c>
      <c r="E395" s="12">
        <v>2</v>
      </c>
      <c r="P395" s="12">
        <v>1</v>
      </c>
      <c r="Q395" s="12">
        <v>178</v>
      </c>
      <c r="R395" s="12">
        <v>201601</v>
      </c>
      <c r="S395" s="12">
        <v>11</v>
      </c>
      <c r="U395" s="12" t="s">
        <v>680</v>
      </c>
    </row>
    <row r="396" spans="1:21" hidden="1">
      <c r="A396" s="12">
        <v>68550</v>
      </c>
      <c r="B396" s="12">
        <v>1</v>
      </c>
      <c r="D396" s="12">
        <v>123.9</v>
      </c>
      <c r="E396" s="12">
        <v>2</v>
      </c>
      <c r="P396" s="12">
        <v>1</v>
      </c>
      <c r="Q396" s="12">
        <v>178</v>
      </c>
      <c r="R396" s="12">
        <v>201601</v>
      </c>
      <c r="S396" s="12">
        <v>11</v>
      </c>
      <c r="U396" s="12" t="s">
        <v>681</v>
      </c>
    </row>
    <row r="397" spans="1:21" hidden="1">
      <c r="A397" s="12">
        <v>68550</v>
      </c>
      <c r="B397" s="12">
        <v>1</v>
      </c>
      <c r="D397" s="12">
        <v>91.5</v>
      </c>
      <c r="E397" s="12">
        <v>2</v>
      </c>
      <c r="P397" s="12">
        <v>1</v>
      </c>
      <c r="Q397" s="12">
        <v>178</v>
      </c>
      <c r="R397" s="12">
        <v>201601</v>
      </c>
      <c r="S397" s="12">
        <v>11</v>
      </c>
      <c r="U397" s="12" t="s">
        <v>682</v>
      </c>
    </row>
    <row r="398" spans="1:21" hidden="1">
      <c r="A398" s="12">
        <v>68550</v>
      </c>
      <c r="B398" s="12">
        <v>1</v>
      </c>
      <c r="D398" s="12">
        <v>25.1</v>
      </c>
      <c r="E398" s="12">
        <v>2</v>
      </c>
      <c r="P398" s="12">
        <v>1</v>
      </c>
      <c r="Q398" s="12">
        <v>178</v>
      </c>
      <c r="R398" s="12">
        <v>201601</v>
      </c>
      <c r="S398" s="12">
        <v>11</v>
      </c>
      <c r="U398" s="12" t="s">
        <v>683</v>
      </c>
    </row>
    <row r="399" spans="1:21" hidden="1">
      <c r="A399" s="12">
        <v>68550</v>
      </c>
      <c r="B399" s="12">
        <v>1</v>
      </c>
      <c r="D399" s="12">
        <v>118</v>
      </c>
      <c r="E399" s="12">
        <v>2</v>
      </c>
      <c r="P399" s="12">
        <v>1</v>
      </c>
      <c r="Q399" s="12">
        <v>178</v>
      </c>
      <c r="R399" s="12">
        <v>201601</v>
      </c>
      <c r="S399" s="12">
        <v>7</v>
      </c>
      <c r="T399" s="12" t="s">
        <v>317</v>
      </c>
      <c r="U399" s="12" t="s">
        <v>684</v>
      </c>
    </row>
    <row r="400" spans="1:21" hidden="1">
      <c r="A400" s="12">
        <v>68550</v>
      </c>
      <c r="B400" s="12">
        <v>1</v>
      </c>
      <c r="D400" s="12">
        <v>115.9</v>
      </c>
      <c r="E400" s="12">
        <v>2</v>
      </c>
      <c r="P400" s="12">
        <v>1</v>
      </c>
      <c r="Q400" s="12">
        <v>178</v>
      </c>
      <c r="R400" s="12">
        <v>201601</v>
      </c>
      <c r="S400" s="12">
        <v>7</v>
      </c>
      <c r="T400" s="12" t="s">
        <v>317</v>
      </c>
      <c r="U400" s="12" t="s">
        <v>685</v>
      </c>
    </row>
    <row r="401" spans="1:21" hidden="1">
      <c r="A401" s="12">
        <v>68550</v>
      </c>
      <c r="B401" s="12">
        <v>1</v>
      </c>
      <c r="D401" s="12">
        <v>63.2</v>
      </c>
      <c r="E401" s="12">
        <v>1</v>
      </c>
      <c r="P401" s="12">
        <v>1</v>
      </c>
      <c r="Q401" s="12">
        <v>178</v>
      </c>
      <c r="R401" s="12">
        <v>201601</v>
      </c>
      <c r="S401" s="12">
        <v>7</v>
      </c>
      <c r="T401" s="12" t="s">
        <v>317</v>
      </c>
      <c r="U401" s="12" t="s">
        <v>686</v>
      </c>
    </row>
    <row r="402" spans="1:21" hidden="1">
      <c r="A402" s="12">
        <v>68550</v>
      </c>
      <c r="B402" s="12">
        <v>1</v>
      </c>
      <c r="D402" s="12">
        <v>34.5</v>
      </c>
      <c r="E402" s="12">
        <v>1</v>
      </c>
      <c r="P402" s="12">
        <v>1</v>
      </c>
      <c r="Q402" s="12">
        <v>178</v>
      </c>
      <c r="R402" s="12">
        <v>201601</v>
      </c>
      <c r="S402" s="12">
        <v>7</v>
      </c>
      <c r="T402" s="12" t="s">
        <v>317</v>
      </c>
      <c r="U402" s="12" t="s">
        <v>687</v>
      </c>
    </row>
    <row r="403" spans="1:21" hidden="1">
      <c r="A403" s="12">
        <v>68550</v>
      </c>
      <c r="B403" s="12">
        <v>1</v>
      </c>
      <c r="D403" s="12">
        <v>51</v>
      </c>
      <c r="E403" s="12">
        <v>2</v>
      </c>
      <c r="P403" s="12">
        <v>1</v>
      </c>
      <c r="Q403" s="12">
        <v>178</v>
      </c>
      <c r="R403" s="12">
        <v>201601</v>
      </c>
      <c r="S403" s="12">
        <v>7</v>
      </c>
      <c r="T403" s="12" t="s">
        <v>317</v>
      </c>
      <c r="U403" s="12" t="s">
        <v>688</v>
      </c>
    </row>
    <row r="404" spans="1:21" hidden="1">
      <c r="A404" s="12">
        <v>68550</v>
      </c>
      <c r="B404" s="12">
        <v>2</v>
      </c>
      <c r="D404" s="12">
        <v>35.5</v>
      </c>
      <c r="E404" s="12">
        <v>2</v>
      </c>
      <c r="F404" s="12">
        <v>0</v>
      </c>
      <c r="G404" s="12">
        <v>0</v>
      </c>
      <c r="H404" s="12">
        <v>0</v>
      </c>
      <c r="P404" s="12">
        <v>1</v>
      </c>
      <c r="Q404" s="12">
        <v>178</v>
      </c>
      <c r="R404" s="12">
        <v>201601</v>
      </c>
      <c r="S404" s="12">
        <v>7</v>
      </c>
      <c r="T404" s="12" t="s">
        <v>317</v>
      </c>
      <c r="U404" s="12" t="s">
        <v>689</v>
      </c>
    </row>
    <row r="405" spans="1:21" hidden="1">
      <c r="A405" s="12">
        <v>68550</v>
      </c>
      <c r="B405" s="12">
        <v>2</v>
      </c>
      <c r="D405" s="12">
        <v>43.4</v>
      </c>
      <c r="E405" s="12">
        <v>2</v>
      </c>
      <c r="F405" s="12">
        <v>0</v>
      </c>
      <c r="G405" s="12">
        <v>0</v>
      </c>
      <c r="H405" s="12">
        <v>0</v>
      </c>
      <c r="P405" s="12">
        <v>1</v>
      </c>
      <c r="Q405" s="12">
        <v>178</v>
      </c>
      <c r="R405" s="12">
        <v>201601</v>
      </c>
      <c r="S405" s="12">
        <v>7</v>
      </c>
      <c r="T405" s="12" t="s">
        <v>317</v>
      </c>
      <c r="U405" s="12" t="s">
        <v>690</v>
      </c>
    </row>
    <row r="406" spans="1:21" hidden="1">
      <c r="A406" s="12">
        <v>68550</v>
      </c>
      <c r="B406" s="12">
        <v>2</v>
      </c>
      <c r="D406" s="12">
        <v>32.6</v>
      </c>
      <c r="E406" s="12">
        <v>2</v>
      </c>
      <c r="F406" s="12">
        <v>0</v>
      </c>
      <c r="G406" s="12">
        <v>0</v>
      </c>
      <c r="H406" s="12">
        <v>0</v>
      </c>
      <c r="P406" s="12">
        <v>1</v>
      </c>
      <c r="Q406" s="12">
        <v>178</v>
      </c>
      <c r="R406" s="12">
        <v>201601</v>
      </c>
      <c r="S406" s="12">
        <v>7</v>
      </c>
      <c r="T406" s="12" t="s">
        <v>317</v>
      </c>
      <c r="U406" s="12" t="s">
        <v>691</v>
      </c>
    </row>
    <row r="407" spans="1:21" hidden="1">
      <c r="A407" s="12">
        <v>68550</v>
      </c>
      <c r="B407" s="12">
        <v>2</v>
      </c>
      <c r="D407" s="12">
        <v>49.8</v>
      </c>
      <c r="E407" s="12">
        <v>1</v>
      </c>
      <c r="F407" s="12">
        <v>0</v>
      </c>
      <c r="G407" s="12">
        <v>0</v>
      </c>
      <c r="H407" s="12">
        <v>0</v>
      </c>
      <c r="P407" s="12">
        <v>1</v>
      </c>
      <c r="Q407" s="12">
        <v>178</v>
      </c>
      <c r="R407" s="12">
        <v>201601</v>
      </c>
      <c r="S407" s="12">
        <v>7</v>
      </c>
      <c r="T407" s="12" t="s">
        <v>317</v>
      </c>
      <c r="U407" s="12" t="s">
        <v>692</v>
      </c>
    </row>
    <row r="408" spans="1:21" hidden="1">
      <c r="A408" s="12">
        <v>68550</v>
      </c>
      <c r="B408" s="12">
        <v>2</v>
      </c>
      <c r="D408" s="12">
        <v>51.2</v>
      </c>
      <c r="E408" s="12">
        <v>2</v>
      </c>
      <c r="F408" s="12">
        <v>0</v>
      </c>
      <c r="G408" s="12">
        <v>0</v>
      </c>
      <c r="H408" s="12">
        <v>0</v>
      </c>
      <c r="P408" s="12">
        <v>1</v>
      </c>
      <c r="Q408" s="12">
        <v>178</v>
      </c>
      <c r="R408" s="12">
        <v>201601</v>
      </c>
      <c r="S408" s="12">
        <v>7</v>
      </c>
      <c r="T408" s="12" t="s">
        <v>317</v>
      </c>
      <c r="U408" s="12" t="s">
        <v>693</v>
      </c>
    </row>
    <row r="409" spans="1:21" hidden="1">
      <c r="A409" s="12">
        <v>68550</v>
      </c>
      <c r="B409" s="12">
        <v>2</v>
      </c>
      <c r="D409" s="12">
        <v>53</v>
      </c>
      <c r="E409" s="12">
        <v>2</v>
      </c>
      <c r="F409" s="12">
        <v>0</v>
      </c>
      <c r="G409" s="12">
        <v>0</v>
      </c>
      <c r="H409" s="12">
        <v>0</v>
      </c>
      <c r="P409" s="12">
        <v>1</v>
      </c>
      <c r="Q409" s="12">
        <v>178</v>
      </c>
      <c r="R409" s="12">
        <v>201601</v>
      </c>
      <c r="S409" s="12">
        <v>7</v>
      </c>
      <c r="T409" s="12" t="s">
        <v>317</v>
      </c>
      <c r="U409" s="12" t="s">
        <v>694</v>
      </c>
    </row>
    <row r="410" spans="1:21" hidden="1">
      <c r="A410" s="12">
        <v>68550</v>
      </c>
      <c r="B410" s="12">
        <v>2</v>
      </c>
      <c r="D410" s="12">
        <v>43</v>
      </c>
      <c r="E410" s="12">
        <v>1</v>
      </c>
      <c r="F410" s="12">
        <v>0</v>
      </c>
      <c r="G410" s="12">
        <v>0</v>
      </c>
      <c r="H410" s="12">
        <v>0</v>
      </c>
      <c r="P410" s="12">
        <v>1</v>
      </c>
      <c r="Q410" s="12">
        <v>178</v>
      </c>
      <c r="R410" s="12">
        <v>201601</v>
      </c>
      <c r="S410" s="12">
        <v>7</v>
      </c>
      <c r="T410" s="12" t="s">
        <v>317</v>
      </c>
      <c r="U410" s="12" t="s">
        <v>695</v>
      </c>
    </row>
    <row r="411" spans="1:21" hidden="1">
      <c r="A411" s="12">
        <v>68550</v>
      </c>
      <c r="B411" s="12">
        <v>2</v>
      </c>
      <c r="D411" s="12">
        <v>45.5</v>
      </c>
      <c r="E411" s="12">
        <v>2</v>
      </c>
      <c r="F411" s="12">
        <v>0</v>
      </c>
      <c r="G411" s="12">
        <v>0</v>
      </c>
      <c r="H411" s="12">
        <v>0</v>
      </c>
      <c r="P411" s="12">
        <v>1</v>
      </c>
      <c r="Q411" s="12">
        <v>178</v>
      </c>
      <c r="R411" s="12">
        <v>201601</v>
      </c>
      <c r="S411" s="12">
        <v>7</v>
      </c>
      <c r="T411" s="12" t="s">
        <v>317</v>
      </c>
      <c r="U411" s="12" t="s">
        <v>696</v>
      </c>
    </row>
    <row r="412" spans="1:21" hidden="1">
      <c r="A412" s="12">
        <v>68550</v>
      </c>
      <c r="B412" s="12">
        <v>2</v>
      </c>
      <c r="D412" s="12">
        <v>42.9</v>
      </c>
      <c r="E412" s="12">
        <v>2</v>
      </c>
      <c r="F412" s="12">
        <v>0</v>
      </c>
      <c r="G412" s="12">
        <v>0</v>
      </c>
      <c r="H412" s="12">
        <v>0</v>
      </c>
      <c r="P412" s="12">
        <v>1</v>
      </c>
      <c r="Q412" s="12">
        <v>178</v>
      </c>
      <c r="R412" s="12">
        <v>201601</v>
      </c>
      <c r="S412" s="12">
        <v>7</v>
      </c>
      <c r="T412" s="12" t="s">
        <v>317</v>
      </c>
      <c r="U412" s="12" t="s">
        <v>697</v>
      </c>
    </row>
    <row r="413" spans="1:21" hidden="1">
      <c r="A413" s="12">
        <v>68570</v>
      </c>
      <c r="B413" s="12">
        <v>1</v>
      </c>
      <c r="D413" s="12">
        <v>40.799999999999997</v>
      </c>
      <c r="E413" s="12">
        <v>1</v>
      </c>
      <c r="P413" s="12">
        <v>1</v>
      </c>
      <c r="Q413" s="12">
        <v>178</v>
      </c>
      <c r="R413" s="12">
        <v>201601</v>
      </c>
      <c r="S413" s="12">
        <v>7</v>
      </c>
      <c r="T413" s="12" t="s">
        <v>317</v>
      </c>
      <c r="U413" s="12" t="s">
        <v>698</v>
      </c>
    </row>
    <row r="414" spans="1:21" hidden="1">
      <c r="A414" s="12">
        <v>68570</v>
      </c>
      <c r="B414" s="12">
        <v>1</v>
      </c>
      <c r="D414" s="12">
        <v>42.9</v>
      </c>
      <c r="E414" s="12">
        <v>1</v>
      </c>
      <c r="P414" s="12">
        <v>1</v>
      </c>
      <c r="Q414" s="12">
        <v>178</v>
      </c>
      <c r="R414" s="12">
        <v>201601</v>
      </c>
      <c r="S414" s="12">
        <v>7</v>
      </c>
      <c r="T414" s="12" t="s">
        <v>317</v>
      </c>
      <c r="U414" s="12" t="s">
        <v>699</v>
      </c>
    </row>
    <row r="415" spans="1:21" hidden="1">
      <c r="A415" s="12">
        <v>68570</v>
      </c>
      <c r="B415" s="12">
        <v>1</v>
      </c>
      <c r="D415" s="12">
        <v>65.5</v>
      </c>
      <c r="E415" s="12">
        <v>1</v>
      </c>
      <c r="P415" s="12">
        <v>1</v>
      </c>
      <c r="Q415" s="12">
        <v>178</v>
      </c>
      <c r="R415" s="12">
        <v>201601</v>
      </c>
      <c r="S415" s="12">
        <v>7</v>
      </c>
      <c r="T415" s="12" t="s">
        <v>317</v>
      </c>
      <c r="U415" s="12" t="s">
        <v>700</v>
      </c>
    </row>
    <row r="416" spans="1:21" hidden="1">
      <c r="A416" s="12">
        <v>68570</v>
      </c>
      <c r="B416" s="12">
        <v>1</v>
      </c>
      <c r="D416" s="12">
        <v>61.7</v>
      </c>
      <c r="E416" s="12">
        <v>1</v>
      </c>
      <c r="P416" s="12">
        <v>1</v>
      </c>
      <c r="Q416" s="12">
        <v>178</v>
      </c>
      <c r="R416" s="12">
        <v>201601</v>
      </c>
      <c r="S416" s="12">
        <v>7</v>
      </c>
      <c r="T416" s="12" t="s">
        <v>317</v>
      </c>
      <c r="U416" s="12" t="s">
        <v>701</v>
      </c>
    </row>
    <row r="417" spans="1:21" hidden="1">
      <c r="A417" s="12">
        <v>68550</v>
      </c>
      <c r="B417" s="12">
        <v>1</v>
      </c>
      <c r="D417" s="12">
        <v>135.4</v>
      </c>
      <c r="E417" s="12">
        <v>2</v>
      </c>
      <c r="P417" s="12">
        <v>3.2105299999999999</v>
      </c>
      <c r="Q417" s="12">
        <v>178</v>
      </c>
      <c r="R417" s="12">
        <v>201601</v>
      </c>
      <c r="S417" s="12">
        <v>15</v>
      </c>
      <c r="U417" s="12" t="s">
        <v>702</v>
      </c>
    </row>
    <row r="418" spans="1:21" hidden="1">
      <c r="A418" s="12">
        <v>68550</v>
      </c>
      <c r="B418" s="12">
        <v>1</v>
      </c>
      <c r="D418" s="12">
        <v>122.9</v>
      </c>
      <c r="E418" s="12">
        <v>2</v>
      </c>
      <c r="P418" s="12">
        <v>3.2105299999999999</v>
      </c>
      <c r="Q418" s="12">
        <v>178</v>
      </c>
      <c r="R418" s="12">
        <v>201601</v>
      </c>
      <c r="S418" s="12">
        <v>15</v>
      </c>
      <c r="U418" s="12" t="s">
        <v>703</v>
      </c>
    </row>
    <row r="419" spans="1:21" hidden="1">
      <c r="A419" s="12">
        <v>68550</v>
      </c>
      <c r="B419" s="12">
        <v>1</v>
      </c>
      <c r="D419" s="12">
        <v>131.19999999999999</v>
      </c>
      <c r="E419" s="12">
        <v>2</v>
      </c>
      <c r="P419" s="12">
        <v>3.2105299999999999</v>
      </c>
      <c r="Q419" s="12">
        <v>178</v>
      </c>
      <c r="R419" s="12">
        <v>201601</v>
      </c>
      <c r="S419" s="12">
        <v>15</v>
      </c>
      <c r="U419" s="12" t="s">
        <v>704</v>
      </c>
    </row>
    <row r="420" spans="1:21" hidden="1">
      <c r="A420" s="12">
        <v>68550</v>
      </c>
      <c r="B420" s="12">
        <v>2</v>
      </c>
      <c r="D420" s="12">
        <v>63.6</v>
      </c>
      <c r="E420" s="12">
        <v>2</v>
      </c>
      <c r="F420" s="12">
        <v>0</v>
      </c>
      <c r="G420" s="12">
        <v>0</v>
      </c>
      <c r="H420" s="12">
        <v>1</v>
      </c>
      <c r="P420" s="12">
        <v>2.3073199999999998</v>
      </c>
      <c r="Q420" s="12">
        <v>178</v>
      </c>
      <c r="R420" s="12">
        <v>201601</v>
      </c>
      <c r="S420" s="12">
        <v>15</v>
      </c>
      <c r="U420" s="12" t="s">
        <v>705</v>
      </c>
    </row>
    <row r="421" spans="1:21" hidden="1">
      <c r="A421" s="12">
        <v>68550</v>
      </c>
      <c r="B421" s="12">
        <v>2</v>
      </c>
      <c r="D421" s="12">
        <v>68</v>
      </c>
      <c r="E421" s="12">
        <v>2</v>
      </c>
      <c r="F421" s="12">
        <v>0</v>
      </c>
      <c r="G421" s="12">
        <v>0</v>
      </c>
      <c r="H421" s="12">
        <v>1</v>
      </c>
      <c r="P421" s="12">
        <v>2.3073199999999998</v>
      </c>
      <c r="Q421" s="12">
        <v>178</v>
      </c>
      <c r="R421" s="12">
        <v>201601</v>
      </c>
      <c r="S421" s="12">
        <v>15</v>
      </c>
      <c r="U421" s="12" t="s">
        <v>706</v>
      </c>
    </row>
    <row r="422" spans="1:21" hidden="1">
      <c r="A422" s="12">
        <v>68550</v>
      </c>
      <c r="B422" s="12">
        <v>2</v>
      </c>
      <c r="D422" s="12">
        <v>62.8</v>
      </c>
      <c r="E422" s="12">
        <v>2</v>
      </c>
      <c r="F422" s="12">
        <v>0</v>
      </c>
      <c r="G422" s="12">
        <v>0</v>
      </c>
      <c r="H422" s="12">
        <v>1</v>
      </c>
      <c r="P422" s="12">
        <v>2.3073199999999998</v>
      </c>
      <c r="Q422" s="12">
        <v>178</v>
      </c>
      <c r="R422" s="12">
        <v>201601</v>
      </c>
      <c r="S422" s="12">
        <v>15</v>
      </c>
      <c r="U422" s="12" t="s">
        <v>707</v>
      </c>
    </row>
    <row r="423" spans="1:21" hidden="1">
      <c r="A423" s="12">
        <v>68550</v>
      </c>
      <c r="B423" s="12">
        <v>2</v>
      </c>
      <c r="D423" s="12">
        <v>80.5</v>
      </c>
      <c r="E423" s="12">
        <v>2</v>
      </c>
      <c r="F423" s="12">
        <v>0</v>
      </c>
      <c r="G423" s="12">
        <v>0</v>
      </c>
      <c r="H423" s="12">
        <v>1</v>
      </c>
      <c r="P423" s="12">
        <v>2.3073199999999998</v>
      </c>
      <c r="Q423" s="12">
        <v>178</v>
      </c>
      <c r="R423" s="12">
        <v>201601</v>
      </c>
      <c r="S423" s="12">
        <v>15</v>
      </c>
      <c r="U423" s="12" t="s">
        <v>708</v>
      </c>
    </row>
    <row r="424" spans="1:21" hidden="1">
      <c r="A424" s="12">
        <v>68550</v>
      </c>
      <c r="B424" s="12">
        <v>2</v>
      </c>
      <c r="D424" s="12">
        <v>50.8</v>
      </c>
      <c r="E424" s="12">
        <v>2</v>
      </c>
      <c r="F424" s="12">
        <v>0</v>
      </c>
      <c r="G424" s="12">
        <v>0</v>
      </c>
      <c r="H424" s="12">
        <v>1</v>
      </c>
      <c r="P424" s="12">
        <v>2.3073199999999998</v>
      </c>
      <c r="Q424" s="12">
        <v>178</v>
      </c>
      <c r="R424" s="12">
        <v>201601</v>
      </c>
      <c r="S424" s="12">
        <v>15</v>
      </c>
      <c r="U424" s="12" t="s">
        <v>709</v>
      </c>
    </row>
    <row r="425" spans="1:21" hidden="1">
      <c r="A425" s="12">
        <v>68550</v>
      </c>
      <c r="B425" s="12">
        <v>2</v>
      </c>
      <c r="D425" s="12">
        <v>82.7</v>
      </c>
      <c r="E425" s="12">
        <v>2</v>
      </c>
      <c r="F425" s="12">
        <v>0</v>
      </c>
      <c r="G425" s="12">
        <v>0</v>
      </c>
      <c r="H425" s="12">
        <v>1</v>
      </c>
      <c r="P425" s="12">
        <v>2.3073199999999998</v>
      </c>
      <c r="Q425" s="12">
        <v>178</v>
      </c>
      <c r="R425" s="12">
        <v>201601</v>
      </c>
      <c r="S425" s="12">
        <v>15</v>
      </c>
      <c r="U425" s="12" t="s">
        <v>710</v>
      </c>
    </row>
    <row r="426" spans="1:21" hidden="1">
      <c r="A426" s="12">
        <v>68550</v>
      </c>
      <c r="B426" s="12">
        <v>2</v>
      </c>
      <c r="D426" s="12">
        <v>49.9</v>
      </c>
      <c r="E426" s="12">
        <v>2</v>
      </c>
      <c r="F426" s="12">
        <v>0</v>
      </c>
      <c r="G426" s="12">
        <v>0</v>
      </c>
      <c r="H426" s="12">
        <v>1</v>
      </c>
      <c r="P426" s="12">
        <v>2.3073199999999998</v>
      </c>
      <c r="Q426" s="12">
        <v>178</v>
      </c>
      <c r="R426" s="12">
        <v>201601</v>
      </c>
      <c r="S426" s="12">
        <v>15</v>
      </c>
      <c r="U426" s="12" t="s">
        <v>711</v>
      </c>
    </row>
    <row r="427" spans="1:21" hidden="1">
      <c r="A427" s="12">
        <v>68550</v>
      </c>
      <c r="B427" s="12">
        <v>2</v>
      </c>
      <c r="D427" s="12">
        <v>70.599999999999994</v>
      </c>
      <c r="E427" s="12">
        <v>2</v>
      </c>
      <c r="F427" s="12">
        <v>0</v>
      </c>
      <c r="G427" s="12">
        <v>0</v>
      </c>
      <c r="H427" s="12">
        <v>1</v>
      </c>
      <c r="P427" s="12">
        <v>2.3073199999999998</v>
      </c>
      <c r="Q427" s="12">
        <v>178</v>
      </c>
      <c r="R427" s="12">
        <v>201601</v>
      </c>
      <c r="S427" s="12">
        <v>15</v>
      </c>
      <c r="U427" s="12" t="s">
        <v>712</v>
      </c>
    </row>
    <row r="428" spans="1:21" hidden="1">
      <c r="A428" s="12">
        <v>68550</v>
      </c>
      <c r="B428" s="12">
        <v>2</v>
      </c>
      <c r="D428" s="12">
        <v>66.7</v>
      </c>
      <c r="E428" s="12">
        <v>2</v>
      </c>
      <c r="F428" s="12">
        <v>0</v>
      </c>
      <c r="G428" s="12">
        <v>0</v>
      </c>
      <c r="H428" s="12">
        <v>1</v>
      </c>
      <c r="P428" s="12">
        <v>2.3073199999999998</v>
      </c>
      <c r="Q428" s="12">
        <v>178</v>
      </c>
      <c r="R428" s="12">
        <v>201601</v>
      </c>
      <c r="S428" s="12">
        <v>15</v>
      </c>
      <c r="U428" s="12" t="s">
        <v>713</v>
      </c>
    </row>
    <row r="429" spans="1:21" hidden="1">
      <c r="A429" s="12">
        <v>68550</v>
      </c>
      <c r="B429" s="12">
        <v>2</v>
      </c>
      <c r="D429" s="12">
        <v>63.5</v>
      </c>
      <c r="E429" s="12">
        <v>2</v>
      </c>
      <c r="F429" s="12">
        <v>0</v>
      </c>
      <c r="G429" s="12">
        <v>0</v>
      </c>
      <c r="H429" s="12">
        <v>1</v>
      </c>
      <c r="P429" s="12">
        <v>2.3073199999999998</v>
      </c>
      <c r="Q429" s="12">
        <v>178</v>
      </c>
      <c r="R429" s="12">
        <v>201601</v>
      </c>
      <c r="S429" s="12">
        <v>15</v>
      </c>
      <c r="U429" s="12" t="s">
        <v>714</v>
      </c>
    </row>
    <row r="430" spans="1:21" hidden="1">
      <c r="A430" s="12">
        <v>68550</v>
      </c>
      <c r="B430" s="12">
        <v>2</v>
      </c>
      <c r="D430" s="12">
        <v>81.400000000000006</v>
      </c>
      <c r="E430" s="12">
        <v>2</v>
      </c>
      <c r="F430" s="12">
        <v>0</v>
      </c>
      <c r="G430" s="12">
        <v>0</v>
      </c>
      <c r="H430" s="12">
        <v>1</v>
      </c>
      <c r="P430" s="12">
        <v>2.3073199999999998</v>
      </c>
      <c r="Q430" s="12">
        <v>178</v>
      </c>
      <c r="R430" s="12">
        <v>201601</v>
      </c>
      <c r="S430" s="12">
        <v>15</v>
      </c>
      <c r="U430" s="12" t="s">
        <v>715</v>
      </c>
    </row>
    <row r="431" spans="1:21" hidden="1">
      <c r="A431" s="12">
        <v>68550</v>
      </c>
      <c r="B431" s="12">
        <v>2</v>
      </c>
      <c r="D431" s="12">
        <v>83.3</v>
      </c>
      <c r="E431" s="12">
        <v>2</v>
      </c>
      <c r="F431" s="12">
        <v>0</v>
      </c>
      <c r="G431" s="12">
        <v>0</v>
      </c>
      <c r="H431" s="12">
        <v>1</v>
      </c>
      <c r="P431" s="12">
        <v>2.3073199999999998</v>
      </c>
      <c r="Q431" s="12">
        <v>178</v>
      </c>
      <c r="R431" s="12">
        <v>201601</v>
      </c>
      <c r="S431" s="12">
        <v>15</v>
      </c>
      <c r="U431" s="12" t="s">
        <v>716</v>
      </c>
    </row>
    <row r="432" spans="1:21" hidden="1">
      <c r="A432" s="12">
        <v>68550</v>
      </c>
      <c r="B432" s="12">
        <v>2</v>
      </c>
      <c r="D432" s="12">
        <v>36.4</v>
      </c>
      <c r="E432" s="12">
        <v>2</v>
      </c>
      <c r="F432" s="12">
        <v>0</v>
      </c>
      <c r="G432" s="12">
        <v>0</v>
      </c>
      <c r="H432" s="12">
        <v>1</v>
      </c>
      <c r="P432" s="12">
        <v>2.3073199999999998</v>
      </c>
      <c r="Q432" s="12">
        <v>178</v>
      </c>
      <c r="R432" s="12">
        <v>201601</v>
      </c>
      <c r="S432" s="12">
        <v>15</v>
      </c>
      <c r="U432" s="12" t="s">
        <v>717</v>
      </c>
    </row>
    <row r="433" spans="1:21" hidden="1">
      <c r="A433" s="12">
        <v>68550</v>
      </c>
      <c r="B433" s="12">
        <v>2</v>
      </c>
      <c r="D433" s="12">
        <v>58.9</v>
      </c>
      <c r="E433" s="12">
        <v>2</v>
      </c>
      <c r="F433" s="12">
        <v>0</v>
      </c>
      <c r="G433" s="12">
        <v>0</v>
      </c>
      <c r="H433" s="12">
        <v>1</v>
      </c>
      <c r="P433" s="12">
        <v>2.3073199999999998</v>
      </c>
      <c r="Q433" s="12">
        <v>178</v>
      </c>
      <c r="R433" s="12">
        <v>201601</v>
      </c>
      <c r="S433" s="12">
        <v>15</v>
      </c>
      <c r="U433" s="12" t="s">
        <v>718</v>
      </c>
    </row>
    <row r="434" spans="1:21" hidden="1">
      <c r="A434" s="12">
        <v>68550</v>
      </c>
      <c r="B434" s="12">
        <v>2</v>
      </c>
      <c r="D434" s="12">
        <v>80.8</v>
      </c>
      <c r="E434" s="12">
        <v>2</v>
      </c>
      <c r="F434" s="12">
        <v>0</v>
      </c>
      <c r="G434" s="12">
        <v>0</v>
      </c>
      <c r="H434" s="12">
        <v>1</v>
      </c>
      <c r="P434" s="12">
        <v>2.3073199999999998</v>
      </c>
      <c r="Q434" s="12">
        <v>178</v>
      </c>
      <c r="R434" s="12">
        <v>201601</v>
      </c>
      <c r="S434" s="12">
        <v>15</v>
      </c>
      <c r="U434" s="12" t="s">
        <v>719</v>
      </c>
    </row>
    <row r="435" spans="1:21" hidden="1">
      <c r="A435" s="12">
        <v>68550</v>
      </c>
      <c r="B435" s="12">
        <v>2</v>
      </c>
      <c r="D435" s="12">
        <v>63</v>
      </c>
      <c r="E435" s="12">
        <v>2</v>
      </c>
      <c r="F435" s="12">
        <v>0</v>
      </c>
      <c r="G435" s="12">
        <v>0</v>
      </c>
      <c r="H435" s="12">
        <v>1</v>
      </c>
      <c r="P435" s="12">
        <v>2.3073199999999998</v>
      </c>
      <c r="Q435" s="12">
        <v>178</v>
      </c>
      <c r="R435" s="12">
        <v>201601</v>
      </c>
      <c r="S435" s="12">
        <v>15</v>
      </c>
      <c r="U435" s="12" t="s">
        <v>720</v>
      </c>
    </row>
    <row r="436" spans="1:21" hidden="1">
      <c r="A436" s="12">
        <v>68550</v>
      </c>
      <c r="B436" s="12">
        <v>2</v>
      </c>
      <c r="D436" s="12">
        <v>61</v>
      </c>
      <c r="E436" s="12">
        <v>2</v>
      </c>
      <c r="F436" s="12">
        <v>0</v>
      </c>
      <c r="G436" s="12">
        <v>0</v>
      </c>
      <c r="H436" s="12">
        <v>1</v>
      </c>
      <c r="P436" s="12">
        <v>2.3073199999999998</v>
      </c>
      <c r="Q436" s="12">
        <v>178</v>
      </c>
      <c r="R436" s="12">
        <v>201601</v>
      </c>
      <c r="S436" s="12">
        <v>15</v>
      </c>
      <c r="U436" s="12" t="s">
        <v>721</v>
      </c>
    </row>
    <row r="437" spans="1:21" hidden="1">
      <c r="A437" s="12">
        <v>68550</v>
      </c>
      <c r="B437" s="12">
        <v>2</v>
      </c>
      <c r="D437" s="12">
        <v>49.4</v>
      </c>
      <c r="E437" s="12">
        <v>2</v>
      </c>
      <c r="F437" s="12">
        <v>0</v>
      </c>
      <c r="G437" s="12">
        <v>0</v>
      </c>
      <c r="H437" s="12">
        <v>1</v>
      </c>
      <c r="P437" s="12">
        <v>2.3073199999999998</v>
      </c>
      <c r="Q437" s="12">
        <v>178</v>
      </c>
      <c r="R437" s="12">
        <v>201601</v>
      </c>
      <c r="S437" s="12">
        <v>15</v>
      </c>
      <c r="U437" s="12" t="s">
        <v>722</v>
      </c>
    </row>
    <row r="438" spans="1:21" hidden="1">
      <c r="A438" s="12">
        <v>68550</v>
      </c>
      <c r="B438" s="12">
        <v>2</v>
      </c>
      <c r="D438" s="12">
        <v>63.2</v>
      </c>
      <c r="E438" s="12">
        <v>2</v>
      </c>
      <c r="F438" s="12">
        <v>0</v>
      </c>
      <c r="G438" s="12">
        <v>0</v>
      </c>
      <c r="H438" s="12">
        <v>1</v>
      </c>
      <c r="P438" s="12">
        <v>2.3073199999999998</v>
      </c>
      <c r="Q438" s="12">
        <v>178</v>
      </c>
      <c r="R438" s="12">
        <v>201601</v>
      </c>
      <c r="S438" s="12">
        <v>15</v>
      </c>
      <c r="U438" s="12" t="s">
        <v>723</v>
      </c>
    </row>
    <row r="439" spans="1:21" hidden="1">
      <c r="A439" s="12">
        <v>68550</v>
      </c>
      <c r="B439" s="12">
        <v>2</v>
      </c>
      <c r="D439" s="12">
        <v>39.299999999999997</v>
      </c>
      <c r="E439" s="12">
        <v>2</v>
      </c>
      <c r="F439" s="12">
        <v>0</v>
      </c>
      <c r="G439" s="12">
        <v>0</v>
      </c>
      <c r="H439" s="12">
        <v>1</v>
      </c>
      <c r="P439" s="12">
        <v>2.3073199999999998</v>
      </c>
      <c r="Q439" s="12">
        <v>178</v>
      </c>
      <c r="R439" s="12">
        <v>201601</v>
      </c>
      <c r="S439" s="12">
        <v>15</v>
      </c>
      <c r="U439" s="12" t="s">
        <v>724</v>
      </c>
    </row>
    <row r="440" spans="1:21" hidden="1">
      <c r="A440" s="12">
        <v>68550</v>
      </c>
      <c r="B440" s="12">
        <v>2</v>
      </c>
      <c r="D440" s="12">
        <v>61.7</v>
      </c>
      <c r="E440" s="12">
        <v>2</v>
      </c>
      <c r="F440" s="12">
        <v>0</v>
      </c>
      <c r="G440" s="12">
        <v>0</v>
      </c>
      <c r="H440" s="12">
        <v>1</v>
      </c>
      <c r="P440" s="12">
        <v>2.3073199999999998</v>
      </c>
      <c r="Q440" s="12">
        <v>178</v>
      </c>
      <c r="R440" s="12">
        <v>201601</v>
      </c>
      <c r="S440" s="12">
        <v>15</v>
      </c>
      <c r="U440" s="12" t="s">
        <v>725</v>
      </c>
    </row>
    <row r="441" spans="1:21" hidden="1">
      <c r="A441" s="12">
        <v>68550</v>
      </c>
      <c r="B441" s="12">
        <v>2</v>
      </c>
      <c r="D441" s="12">
        <v>66</v>
      </c>
      <c r="E441" s="12">
        <v>2</v>
      </c>
      <c r="F441" s="12">
        <v>0</v>
      </c>
      <c r="G441" s="12">
        <v>0</v>
      </c>
      <c r="H441" s="12">
        <v>1</v>
      </c>
      <c r="P441" s="12">
        <v>2.3073199999999998</v>
      </c>
      <c r="Q441" s="12">
        <v>178</v>
      </c>
      <c r="R441" s="12">
        <v>201601</v>
      </c>
      <c r="S441" s="12">
        <v>15</v>
      </c>
      <c r="U441" s="12" t="s">
        <v>726</v>
      </c>
    </row>
    <row r="442" spans="1:21" hidden="1">
      <c r="A442" s="12">
        <v>68550</v>
      </c>
      <c r="B442" s="12">
        <v>2</v>
      </c>
      <c r="D442" s="12">
        <v>101.8</v>
      </c>
      <c r="E442" s="12">
        <v>2</v>
      </c>
      <c r="F442" s="12">
        <v>4</v>
      </c>
      <c r="G442" s="12">
        <v>1</v>
      </c>
      <c r="H442" s="12">
        <v>4</v>
      </c>
      <c r="P442" s="12">
        <v>2.3073199999999998</v>
      </c>
      <c r="Q442" s="12">
        <v>178</v>
      </c>
      <c r="R442" s="12">
        <v>201601</v>
      </c>
      <c r="S442" s="12">
        <v>15</v>
      </c>
      <c r="U442" s="12" t="s">
        <v>727</v>
      </c>
    </row>
    <row r="443" spans="1:21" hidden="1">
      <c r="A443" s="12">
        <v>68550</v>
      </c>
      <c r="B443" s="12">
        <v>2</v>
      </c>
      <c r="D443" s="12">
        <v>93.8</v>
      </c>
      <c r="E443" s="12">
        <v>2</v>
      </c>
      <c r="F443" s="12">
        <v>4</v>
      </c>
      <c r="G443" s="12">
        <v>1</v>
      </c>
      <c r="H443" s="12">
        <v>4</v>
      </c>
      <c r="P443" s="12">
        <v>2.3073199999999998</v>
      </c>
      <c r="Q443" s="12">
        <v>178</v>
      </c>
      <c r="R443" s="12">
        <v>201601</v>
      </c>
      <c r="S443" s="12">
        <v>15</v>
      </c>
      <c r="U443" s="12" t="s">
        <v>728</v>
      </c>
    </row>
    <row r="444" spans="1:21" hidden="1">
      <c r="A444" s="12">
        <v>68550</v>
      </c>
      <c r="B444" s="12">
        <v>2</v>
      </c>
      <c r="D444" s="12">
        <v>91.2</v>
      </c>
      <c r="E444" s="12">
        <v>2</v>
      </c>
      <c r="F444" s="12">
        <v>4</v>
      </c>
      <c r="G444" s="12">
        <v>1</v>
      </c>
      <c r="H444" s="12">
        <v>4</v>
      </c>
      <c r="P444" s="12">
        <v>2.3073199999999998</v>
      </c>
      <c r="Q444" s="12">
        <v>178</v>
      </c>
      <c r="R444" s="12">
        <v>201601</v>
      </c>
      <c r="S444" s="12">
        <v>15</v>
      </c>
      <c r="U444" s="12" t="s">
        <v>729</v>
      </c>
    </row>
    <row r="445" spans="1:21">
      <c r="A445" s="12">
        <v>69310</v>
      </c>
      <c r="B445" s="12">
        <v>1</v>
      </c>
      <c r="C445" s="12">
        <v>36.200000000000003</v>
      </c>
      <c r="E445" s="12">
        <v>2</v>
      </c>
      <c r="P445" s="12">
        <v>1</v>
      </c>
      <c r="Q445" s="12">
        <v>178</v>
      </c>
      <c r="R445" s="12">
        <v>201601</v>
      </c>
      <c r="S445" s="12">
        <v>21</v>
      </c>
      <c r="U445" s="12" t="s">
        <v>764</v>
      </c>
    </row>
    <row r="446" spans="1:21">
      <c r="A446" s="12">
        <v>69310</v>
      </c>
      <c r="B446" s="12">
        <v>1</v>
      </c>
      <c r="C446" s="12">
        <v>126.3</v>
      </c>
      <c r="E446" s="12">
        <v>2</v>
      </c>
      <c r="P446" s="12">
        <v>1</v>
      </c>
      <c r="Q446" s="12">
        <v>178</v>
      </c>
      <c r="R446" s="12">
        <v>201601</v>
      </c>
      <c r="S446" s="12">
        <v>21</v>
      </c>
      <c r="U446" s="12" t="s">
        <v>765</v>
      </c>
    </row>
    <row r="447" spans="1:21">
      <c r="A447" s="12">
        <v>69310</v>
      </c>
      <c r="B447" s="12">
        <v>2</v>
      </c>
      <c r="C447" s="12">
        <v>133.1</v>
      </c>
      <c r="E447" s="12">
        <v>2</v>
      </c>
      <c r="F447" s="12">
        <v>4</v>
      </c>
      <c r="G447" s="12">
        <v>1</v>
      </c>
      <c r="H447" s="12">
        <v>4</v>
      </c>
      <c r="P447" s="12">
        <v>1</v>
      </c>
      <c r="Q447" s="12">
        <v>178</v>
      </c>
      <c r="R447" s="12">
        <v>201601</v>
      </c>
      <c r="S447" s="12">
        <v>22</v>
      </c>
      <c r="U447" s="12" t="s">
        <v>766</v>
      </c>
    </row>
    <row r="448" spans="1:21" hidden="1">
      <c r="A448" s="12">
        <v>68560</v>
      </c>
      <c r="B448" s="12">
        <v>1</v>
      </c>
      <c r="D448" s="12">
        <v>79.7</v>
      </c>
      <c r="E448" s="12">
        <v>2</v>
      </c>
      <c r="P448" s="12">
        <v>1</v>
      </c>
      <c r="Q448" s="12">
        <v>178</v>
      </c>
      <c r="R448" s="12">
        <v>201601</v>
      </c>
      <c r="S448" s="12">
        <v>17</v>
      </c>
      <c r="U448" s="12" t="s">
        <v>733</v>
      </c>
    </row>
    <row r="449" spans="1:21" hidden="1">
      <c r="A449" s="12">
        <v>68560</v>
      </c>
      <c r="B449" s="12">
        <v>1</v>
      </c>
      <c r="D449" s="12">
        <v>66.099999999999994</v>
      </c>
      <c r="E449" s="12">
        <v>2</v>
      </c>
      <c r="P449" s="12">
        <v>1</v>
      </c>
      <c r="Q449" s="12">
        <v>178</v>
      </c>
      <c r="R449" s="12">
        <v>201601</v>
      </c>
      <c r="S449" s="12">
        <v>17</v>
      </c>
      <c r="U449" s="12" t="s">
        <v>734</v>
      </c>
    </row>
    <row r="450" spans="1:21" hidden="1">
      <c r="A450" s="12">
        <v>68560</v>
      </c>
      <c r="B450" s="12">
        <v>2</v>
      </c>
      <c r="D450" s="12">
        <v>63.9</v>
      </c>
      <c r="E450" s="12">
        <v>2</v>
      </c>
      <c r="F450" s="12">
        <v>4</v>
      </c>
      <c r="G450" s="12">
        <v>1</v>
      </c>
      <c r="H450" s="12">
        <v>3</v>
      </c>
      <c r="K450" s="12">
        <v>5</v>
      </c>
      <c r="L450" s="12">
        <v>70</v>
      </c>
      <c r="M450" s="12">
        <v>50</v>
      </c>
      <c r="N450" s="12">
        <v>5</v>
      </c>
      <c r="P450" s="12">
        <v>1</v>
      </c>
      <c r="Q450" s="12">
        <v>178</v>
      </c>
      <c r="R450" s="12">
        <v>201601</v>
      </c>
      <c r="S450" s="12">
        <v>17</v>
      </c>
      <c r="U450" s="12" t="s">
        <v>735</v>
      </c>
    </row>
    <row r="451" spans="1:21" hidden="1">
      <c r="A451" s="12">
        <v>68560</v>
      </c>
      <c r="B451" s="12">
        <v>2</v>
      </c>
      <c r="D451" s="12">
        <v>63.2</v>
      </c>
      <c r="E451" s="12">
        <v>2</v>
      </c>
      <c r="F451" s="12">
        <v>4</v>
      </c>
      <c r="G451" s="12">
        <v>1</v>
      </c>
      <c r="H451" s="12">
        <v>2</v>
      </c>
      <c r="P451" s="12">
        <v>1</v>
      </c>
      <c r="Q451" s="12">
        <v>178</v>
      </c>
      <c r="R451" s="12">
        <v>201601</v>
      </c>
      <c r="S451" s="12">
        <v>17</v>
      </c>
      <c r="U451" s="12" t="s">
        <v>736</v>
      </c>
    </row>
    <row r="452" spans="1:21" hidden="1">
      <c r="A452" s="12">
        <v>68560</v>
      </c>
      <c r="B452" s="12">
        <v>2</v>
      </c>
      <c r="D452" s="12">
        <v>65.5</v>
      </c>
      <c r="E452" s="12">
        <v>2</v>
      </c>
      <c r="F452" s="12">
        <v>4</v>
      </c>
      <c r="G452" s="12">
        <v>1</v>
      </c>
      <c r="H452" s="12">
        <v>2</v>
      </c>
      <c r="P452" s="12">
        <v>1</v>
      </c>
      <c r="Q452" s="12">
        <v>178</v>
      </c>
      <c r="R452" s="12">
        <v>201601</v>
      </c>
      <c r="S452" s="12">
        <v>17</v>
      </c>
      <c r="U452" s="12" t="s">
        <v>737</v>
      </c>
    </row>
    <row r="453" spans="1:21" hidden="1">
      <c r="A453" s="12">
        <v>68550</v>
      </c>
      <c r="B453" s="12">
        <v>2</v>
      </c>
      <c r="D453" s="12">
        <v>66.5</v>
      </c>
      <c r="E453" s="12">
        <v>2</v>
      </c>
      <c r="F453" s="12">
        <v>0</v>
      </c>
      <c r="G453" s="12">
        <v>0</v>
      </c>
      <c r="H453" s="12">
        <v>1</v>
      </c>
      <c r="P453" s="12">
        <v>1</v>
      </c>
      <c r="Q453" s="12">
        <v>178</v>
      </c>
      <c r="R453" s="12">
        <v>201601</v>
      </c>
      <c r="S453" s="12">
        <v>19</v>
      </c>
      <c r="U453" s="12" t="s">
        <v>738</v>
      </c>
    </row>
    <row r="454" spans="1:21" hidden="1">
      <c r="A454" s="12">
        <v>68550</v>
      </c>
      <c r="B454" s="12">
        <v>2</v>
      </c>
      <c r="D454" s="12">
        <v>65.3</v>
      </c>
      <c r="E454" s="12">
        <v>2</v>
      </c>
      <c r="F454" s="12">
        <v>0</v>
      </c>
      <c r="G454" s="12">
        <v>0</v>
      </c>
      <c r="H454" s="12">
        <v>1</v>
      </c>
      <c r="P454" s="12">
        <v>1</v>
      </c>
      <c r="Q454" s="12">
        <v>178</v>
      </c>
      <c r="R454" s="12">
        <v>201601</v>
      </c>
      <c r="S454" s="12">
        <v>19</v>
      </c>
      <c r="U454" s="12" t="s">
        <v>739</v>
      </c>
    </row>
    <row r="455" spans="1:21" hidden="1">
      <c r="A455" s="12">
        <v>68550</v>
      </c>
      <c r="B455" s="12">
        <v>2</v>
      </c>
      <c r="D455" s="12">
        <v>63.9</v>
      </c>
      <c r="E455" s="12">
        <v>2</v>
      </c>
      <c r="F455" s="12">
        <v>0</v>
      </c>
      <c r="G455" s="12">
        <v>0</v>
      </c>
      <c r="H455" s="12">
        <v>1</v>
      </c>
      <c r="P455" s="12">
        <v>1</v>
      </c>
      <c r="Q455" s="12">
        <v>178</v>
      </c>
      <c r="R455" s="12">
        <v>201601</v>
      </c>
      <c r="S455" s="12">
        <v>19</v>
      </c>
      <c r="U455" s="12" t="s">
        <v>740</v>
      </c>
    </row>
    <row r="456" spans="1:21" hidden="1">
      <c r="A456" s="12">
        <v>68550</v>
      </c>
      <c r="B456" s="12">
        <v>2</v>
      </c>
      <c r="D456" s="12">
        <v>72.5</v>
      </c>
      <c r="E456" s="12">
        <v>2</v>
      </c>
      <c r="F456" s="12">
        <v>0</v>
      </c>
      <c r="G456" s="12">
        <v>0</v>
      </c>
      <c r="H456" s="12">
        <v>1</v>
      </c>
      <c r="P456" s="12">
        <v>1</v>
      </c>
      <c r="Q456" s="12">
        <v>178</v>
      </c>
      <c r="R456" s="12">
        <v>201601</v>
      </c>
      <c r="S456" s="12">
        <v>19</v>
      </c>
      <c r="U456" s="12" t="s">
        <v>741</v>
      </c>
    </row>
    <row r="457" spans="1:21" hidden="1">
      <c r="A457" s="12">
        <v>68550</v>
      </c>
      <c r="B457" s="12">
        <v>2</v>
      </c>
      <c r="D457" s="12">
        <v>70.2</v>
      </c>
      <c r="E457" s="12">
        <v>2</v>
      </c>
      <c r="F457" s="12">
        <v>0</v>
      </c>
      <c r="G457" s="12">
        <v>0</v>
      </c>
      <c r="H457" s="12">
        <v>1</v>
      </c>
      <c r="P457" s="12">
        <v>1</v>
      </c>
      <c r="Q457" s="12">
        <v>178</v>
      </c>
      <c r="R457" s="12">
        <v>201601</v>
      </c>
      <c r="S457" s="12">
        <v>19</v>
      </c>
      <c r="U457" s="12" t="s">
        <v>742</v>
      </c>
    </row>
    <row r="458" spans="1:21" hidden="1">
      <c r="A458" s="12">
        <v>68550</v>
      </c>
      <c r="B458" s="12">
        <v>2</v>
      </c>
      <c r="D458" s="12">
        <v>70.5</v>
      </c>
      <c r="E458" s="12">
        <v>2</v>
      </c>
      <c r="F458" s="12">
        <v>0</v>
      </c>
      <c r="G458" s="12">
        <v>0</v>
      </c>
      <c r="H458" s="12">
        <v>1</v>
      </c>
      <c r="P458" s="12">
        <v>1</v>
      </c>
      <c r="Q458" s="12">
        <v>178</v>
      </c>
      <c r="R458" s="12">
        <v>201601</v>
      </c>
      <c r="S458" s="12">
        <v>19</v>
      </c>
      <c r="U458" s="12" t="s">
        <v>743</v>
      </c>
    </row>
    <row r="459" spans="1:21" hidden="1">
      <c r="A459" s="12">
        <v>68550</v>
      </c>
      <c r="B459" s="12">
        <v>2</v>
      </c>
      <c r="D459" s="12">
        <v>68.2</v>
      </c>
      <c r="E459" s="12">
        <v>2</v>
      </c>
      <c r="F459" s="12">
        <v>0</v>
      </c>
      <c r="G459" s="12">
        <v>0</v>
      </c>
      <c r="H459" s="12">
        <v>1</v>
      </c>
      <c r="P459" s="12">
        <v>1</v>
      </c>
      <c r="Q459" s="12">
        <v>178</v>
      </c>
      <c r="R459" s="12">
        <v>201601</v>
      </c>
      <c r="S459" s="12">
        <v>19</v>
      </c>
      <c r="U459" s="12" t="s">
        <v>744</v>
      </c>
    </row>
    <row r="460" spans="1:21" hidden="1">
      <c r="A460" s="12">
        <v>68550</v>
      </c>
      <c r="B460" s="12">
        <v>2</v>
      </c>
      <c r="D460" s="12">
        <v>63.1</v>
      </c>
      <c r="E460" s="12">
        <v>2</v>
      </c>
      <c r="F460" s="12">
        <v>0</v>
      </c>
      <c r="G460" s="12">
        <v>0</v>
      </c>
      <c r="H460" s="12">
        <v>1</v>
      </c>
      <c r="P460" s="12">
        <v>1</v>
      </c>
      <c r="Q460" s="12">
        <v>178</v>
      </c>
      <c r="R460" s="12">
        <v>201601</v>
      </c>
      <c r="S460" s="12">
        <v>19</v>
      </c>
      <c r="U460" s="12" t="s">
        <v>745</v>
      </c>
    </row>
    <row r="461" spans="1:21" hidden="1">
      <c r="A461" s="12">
        <v>68550</v>
      </c>
      <c r="B461" s="12">
        <v>2</v>
      </c>
      <c r="D461" s="12">
        <v>70.599999999999994</v>
      </c>
      <c r="E461" s="12">
        <v>2</v>
      </c>
      <c r="F461" s="12">
        <v>0</v>
      </c>
      <c r="G461" s="12">
        <v>0</v>
      </c>
      <c r="H461" s="12">
        <v>1</v>
      </c>
      <c r="P461" s="12">
        <v>1</v>
      </c>
      <c r="Q461" s="12">
        <v>178</v>
      </c>
      <c r="R461" s="12">
        <v>201601</v>
      </c>
      <c r="S461" s="12">
        <v>19</v>
      </c>
      <c r="U461" s="12" t="s">
        <v>746</v>
      </c>
    </row>
    <row r="462" spans="1:21" hidden="1">
      <c r="A462" s="12">
        <v>68550</v>
      </c>
      <c r="B462" s="12">
        <v>2</v>
      </c>
      <c r="D462" s="12">
        <v>65.7</v>
      </c>
      <c r="E462" s="12">
        <v>2</v>
      </c>
      <c r="F462" s="12">
        <v>0</v>
      </c>
      <c r="G462" s="12">
        <v>0</v>
      </c>
      <c r="H462" s="12">
        <v>1</v>
      </c>
      <c r="P462" s="12">
        <v>1</v>
      </c>
      <c r="Q462" s="12">
        <v>178</v>
      </c>
      <c r="R462" s="12">
        <v>201601</v>
      </c>
      <c r="S462" s="12">
        <v>19</v>
      </c>
      <c r="U462" s="12" t="s">
        <v>747</v>
      </c>
    </row>
    <row r="463" spans="1:21" hidden="1">
      <c r="A463" s="12">
        <v>68550</v>
      </c>
      <c r="B463" s="12">
        <v>2</v>
      </c>
      <c r="D463" s="12">
        <v>67.900000000000006</v>
      </c>
      <c r="E463" s="12">
        <v>2</v>
      </c>
      <c r="F463" s="12">
        <v>0</v>
      </c>
      <c r="G463" s="12">
        <v>0</v>
      </c>
      <c r="H463" s="12">
        <v>1</v>
      </c>
      <c r="P463" s="12">
        <v>1</v>
      </c>
      <c r="Q463" s="12">
        <v>178</v>
      </c>
      <c r="R463" s="12">
        <v>201601</v>
      </c>
      <c r="S463" s="12">
        <v>19</v>
      </c>
      <c r="U463" s="12" t="s">
        <v>748</v>
      </c>
    </row>
    <row r="464" spans="1:21" hidden="1">
      <c r="A464" s="12">
        <v>68550</v>
      </c>
      <c r="B464" s="12">
        <v>2</v>
      </c>
      <c r="D464" s="12">
        <v>71.2</v>
      </c>
      <c r="E464" s="12">
        <v>2</v>
      </c>
      <c r="F464" s="12">
        <v>0</v>
      </c>
      <c r="G464" s="12">
        <v>0</v>
      </c>
      <c r="H464" s="12">
        <v>1</v>
      </c>
      <c r="P464" s="12">
        <v>1</v>
      </c>
      <c r="Q464" s="12">
        <v>178</v>
      </c>
      <c r="R464" s="12">
        <v>201601</v>
      </c>
      <c r="S464" s="12">
        <v>19</v>
      </c>
      <c r="U464" s="12" t="s">
        <v>749</v>
      </c>
    </row>
    <row r="465" spans="1:21" hidden="1">
      <c r="A465" s="12">
        <v>68570</v>
      </c>
      <c r="B465" s="12">
        <v>1</v>
      </c>
      <c r="D465" s="12">
        <v>92.4</v>
      </c>
      <c r="E465" s="12">
        <v>2</v>
      </c>
      <c r="P465" s="12">
        <v>1</v>
      </c>
      <c r="Q465" s="12">
        <v>178</v>
      </c>
      <c r="R465" s="12">
        <v>201601</v>
      </c>
      <c r="S465" s="12">
        <v>19</v>
      </c>
      <c r="U465" s="12" t="s">
        <v>750</v>
      </c>
    </row>
    <row r="466" spans="1:21" hidden="1">
      <c r="A466" s="12">
        <v>69300</v>
      </c>
      <c r="B466" s="12">
        <v>1</v>
      </c>
      <c r="C466" s="12">
        <v>94.2</v>
      </c>
      <c r="E466" s="12">
        <v>1</v>
      </c>
      <c r="P466" s="12">
        <v>1</v>
      </c>
      <c r="Q466" s="12">
        <v>178</v>
      </c>
      <c r="R466" s="12">
        <v>201601</v>
      </c>
      <c r="S466" s="12">
        <v>19</v>
      </c>
      <c r="U466" s="12" t="s">
        <v>751</v>
      </c>
    </row>
    <row r="467" spans="1:21" hidden="1">
      <c r="A467" s="12">
        <v>69300</v>
      </c>
      <c r="B467" s="12">
        <v>1</v>
      </c>
      <c r="C467" s="12">
        <v>79.2</v>
      </c>
      <c r="E467" s="12">
        <v>1</v>
      </c>
      <c r="P467" s="12">
        <v>1</v>
      </c>
      <c r="Q467" s="12">
        <v>178</v>
      </c>
      <c r="R467" s="12">
        <v>201601</v>
      </c>
      <c r="S467" s="12">
        <v>19</v>
      </c>
      <c r="U467" s="12" t="s">
        <v>752</v>
      </c>
    </row>
    <row r="468" spans="1:21" hidden="1">
      <c r="A468" s="12">
        <v>69300</v>
      </c>
      <c r="B468" s="12">
        <v>1</v>
      </c>
      <c r="C468" s="12">
        <v>130.4</v>
      </c>
      <c r="E468" s="12">
        <v>2</v>
      </c>
      <c r="P468" s="12">
        <v>1</v>
      </c>
      <c r="Q468" s="12">
        <v>178</v>
      </c>
      <c r="R468" s="12">
        <v>201601</v>
      </c>
      <c r="S468" s="12">
        <v>19</v>
      </c>
      <c r="U468" s="12" t="s">
        <v>753</v>
      </c>
    </row>
    <row r="469" spans="1:21" hidden="1">
      <c r="A469" s="12">
        <v>69300</v>
      </c>
      <c r="B469" s="12">
        <v>2</v>
      </c>
      <c r="C469" s="12">
        <v>74</v>
      </c>
      <c r="E469" s="12">
        <v>2</v>
      </c>
      <c r="F469" s="12">
        <v>0</v>
      </c>
      <c r="G469" s="12">
        <v>0</v>
      </c>
      <c r="H469" s="12">
        <v>1</v>
      </c>
      <c r="P469" s="12">
        <v>1</v>
      </c>
      <c r="Q469" s="12">
        <v>178</v>
      </c>
      <c r="R469" s="12">
        <v>201601</v>
      </c>
      <c r="S469" s="12">
        <v>19</v>
      </c>
      <c r="U469" s="12" t="s">
        <v>754</v>
      </c>
    </row>
    <row r="470" spans="1:21" hidden="1">
      <c r="A470" s="12">
        <v>69300</v>
      </c>
      <c r="B470" s="12">
        <v>2</v>
      </c>
      <c r="C470" s="12">
        <v>80.8</v>
      </c>
      <c r="E470" s="12">
        <v>2</v>
      </c>
      <c r="F470" s="12">
        <v>0</v>
      </c>
      <c r="G470" s="12">
        <v>0</v>
      </c>
      <c r="H470" s="12">
        <v>1</v>
      </c>
      <c r="K470" s="12">
        <v>4</v>
      </c>
      <c r="P470" s="12">
        <v>1</v>
      </c>
      <c r="Q470" s="12">
        <v>178</v>
      </c>
      <c r="R470" s="12">
        <v>201601</v>
      </c>
      <c r="S470" s="12">
        <v>19</v>
      </c>
      <c r="U470" s="12" t="s">
        <v>755</v>
      </c>
    </row>
    <row r="471" spans="1:21" hidden="1">
      <c r="A471" s="12">
        <v>69300</v>
      </c>
      <c r="B471" s="12">
        <v>2</v>
      </c>
      <c r="C471" s="12">
        <v>70.099999999999994</v>
      </c>
      <c r="E471" s="12">
        <v>2</v>
      </c>
      <c r="F471" s="12">
        <v>0</v>
      </c>
      <c r="G471" s="12">
        <v>0</v>
      </c>
      <c r="H471" s="12">
        <v>1</v>
      </c>
      <c r="P471" s="12">
        <v>1</v>
      </c>
      <c r="Q471" s="12">
        <v>178</v>
      </c>
      <c r="R471" s="12">
        <v>201601</v>
      </c>
      <c r="S471" s="12">
        <v>19</v>
      </c>
      <c r="U471" s="12" t="s">
        <v>756</v>
      </c>
    </row>
    <row r="472" spans="1:21" hidden="1">
      <c r="A472" s="12">
        <v>69335</v>
      </c>
      <c r="B472" s="12">
        <v>2</v>
      </c>
      <c r="C472" s="12">
        <v>119.2</v>
      </c>
      <c r="E472" s="12">
        <v>2</v>
      </c>
      <c r="F472" s="12">
        <v>0</v>
      </c>
      <c r="G472" s="12">
        <v>0</v>
      </c>
      <c r="H472" s="12">
        <v>1</v>
      </c>
      <c r="P472" s="12">
        <v>1</v>
      </c>
      <c r="Q472" s="12">
        <v>178</v>
      </c>
      <c r="R472" s="12">
        <v>201601</v>
      </c>
      <c r="S472" s="12">
        <v>20</v>
      </c>
      <c r="U472" s="12" t="s">
        <v>757</v>
      </c>
    </row>
    <row r="473" spans="1:21" hidden="1">
      <c r="A473" s="12">
        <v>69335</v>
      </c>
      <c r="B473" s="12">
        <v>2</v>
      </c>
      <c r="C473" s="12">
        <v>100.8</v>
      </c>
      <c r="E473" s="12">
        <v>2</v>
      </c>
      <c r="F473" s="12">
        <v>0</v>
      </c>
      <c r="G473" s="12">
        <v>0</v>
      </c>
      <c r="H473" s="12">
        <v>1</v>
      </c>
      <c r="P473" s="12">
        <v>1</v>
      </c>
      <c r="Q473" s="12">
        <v>178</v>
      </c>
      <c r="R473" s="12">
        <v>201601</v>
      </c>
      <c r="S473" s="12">
        <v>20</v>
      </c>
      <c r="U473" s="12" t="s">
        <v>758</v>
      </c>
    </row>
    <row r="474" spans="1:21" hidden="1">
      <c r="A474" s="12">
        <v>69335</v>
      </c>
      <c r="B474" s="12">
        <v>2</v>
      </c>
      <c r="C474" s="12">
        <v>99.8</v>
      </c>
      <c r="E474" s="12">
        <v>2</v>
      </c>
      <c r="F474" s="12">
        <v>4</v>
      </c>
      <c r="G474" s="12">
        <v>1</v>
      </c>
      <c r="H474" s="12">
        <v>4</v>
      </c>
      <c r="P474" s="12">
        <v>1</v>
      </c>
      <c r="Q474" s="12">
        <v>178</v>
      </c>
      <c r="R474" s="12">
        <v>201601</v>
      </c>
      <c r="S474" s="12">
        <v>20</v>
      </c>
      <c r="U474" s="12" t="s">
        <v>759</v>
      </c>
    </row>
    <row r="475" spans="1:21" hidden="1">
      <c r="A475" s="12">
        <v>68570</v>
      </c>
      <c r="B475" s="12">
        <v>1</v>
      </c>
      <c r="D475" s="12">
        <v>111.2</v>
      </c>
      <c r="E475" s="12">
        <v>4</v>
      </c>
      <c r="P475" s="12">
        <v>1</v>
      </c>
      <c r="Q475" s="12">
        <v>178</v>
      </c>
      <c r="R475" s="12">
        <v>201601</v>
      </c>
      <c r="S475" s="12">
        <v>20</v>
      </c>
      <c r="U475" s="12" t="s">
        <v>760</v>
      </c>
    </row>
    <row r="476" spans="1:21" hidden="1">
      <c r="A476" s="12">
        <v>68560</v>
      </c>
      <c r="B476" s="12">
        <v>1</v>
      </c>
      <c r="D476" s="12">
        <v>72.2</v>
      </c>
      <c r="E476" s="12">
        <v>3</v>
      </c>
      <c r="P476" s="12">
        <v>1</v>
      </c>
      <c r="Q476" s="12">
        <v>178</v>
      </c>
      <c r="R476" s="12">
        <v>201601</v>
      </c>
      <c r="S476" s="12">
        <v>21</v>
      </c>
      <c r="U476" s="12" t="s">
        <v>761</v>
      </c>
    </row>
    <row r="477" spans="1:21" hidden="1">
      <c r="A477" s="12">
        <v>68560</v>
      </c>
      <c r="B477" s="12">
        <v>1</v>
      </c>
      <c r="D477" s="12">
        <v>73.599999999999994</v>
      </c>
      <c r="E477" s="12">
        <v>3</v>
      </c>
      <c r="P477" s="12">
        <v>1</v>
      </c>
      <c r="Q477" s="12">
        <v>178</v>
      </c>
      <c r="R477" s="12">
        <v>201601</v>
      </c>
      <c r="S477" s="12">
        <v>21</v>
      </c>
      <c r="U477" s="12" t="s">
        <v>762</v>
      </c>
    </row>
    <row r="478" spans="1:21" hidden="1">
      <c r="A478" s="12">
        <v>68580</v>
      </c>
      <c r="B478" s="12">
        <v>1</v>
      </c>
      <c r="D478" s="12">
        <v>106.6</v>
      </c>
      <c r="E478" s="12">
        <v>4</v>
      </c>
      <c r="P478" s="12">
        <v>1</v>
      </c>
      <c r="Q478" s="12">
        <v>178</v>
      </c>
      <c r="R478" s="12">
        <v>201601</v>
      </c>
      <c r="S478" s="12">
        <v>21</v>
      </c>
      <c r="U478" s="12" t="s">
        <v>763</v>
      </c>
    </row>
    <row r="479" spans="1:21">
      <c r="A479" s="12">
        <v>69310</v>
      </c>
      <c r="B479" s="12">
        <v>2</v>
      </c>
      <c r="C479" s="12">
        <v>102.9</v>
      </c>
      <c r="E479" s="12">
        <v>2</v>
      </c>
      <c r="F479" s="12">
        <v>4</v>
      </c>
      <c r="G479" s="12">
        <v>1</v>
      </c>
      <c r="H479" s="12">
        <v>4</v>
      </c>
      <c r="P479" s="12">
        <v>1</v>
      </c>
      <c r="Q479" s="12">
        <v>178</v>
      </c>
      <c r="R479" s="12">
        <v>201601</v>
      </c>
      <c r="S479" s="12">
        <v>22</v>
      </c>
      <c r="U479" s="12" t="s">
        <v>767</v>
      </c>
    </row>
    <row r="480" spans="1:21">
      <c r="A480" s="12">
        <v>69310</v>
      </c>
      <c r="B480" s="12">
        <v>2</v>
      </c>
      <c r="C480" s="12">
        <v>124</v>
      </c>
      <c r="E480" s="12">
        <v>2</v>
      </c>
      <c r="F480" s="12">
        <v>4</v>
      </c>
      <c r="G480" s="12">
        <v>1</v>
      </c>
      <c r="H480" s="12">
        <v>4</v>
      </c>
      <c r="P480" s="12">
        <v>1</v>
      </c>
      <c r="Q480" s="12">
        <v>178</v>
      </c>
      <c r="R480" s="12">
        <v>201601</v>
      </c>
      <c r="S480" s="12">
        <v>22</v>
      </c>
      <c r="U480" s="12" t="s">
        <v>768</v>
      </c>
    </row>
    <row r="481" spans="1:21">
      <c r="A481" s="12">
        <v>69310</v>
      </c>
      <c r="B481" s="12">
        <v>2</v>
      </c>
      <c r="C481" s="12">
        <v>121</v>
      </c>
      <c r="E481" s="12">
        <v>2</v>
      </c>
      <c r="F481" s="12">
        <v>4</v>
      </c>
      <c r="G481" s="12">
        <v>1</v>
      </c>
      <c r="H481" s="12">
        <v>4</v>
      </c>
      <c r="P481" s="12">
        <v>1</v>
      </c>
      <c r="Q481" s="12">
        <v>178</v>
      </c>
      <c r="R481" s="12">
        <v>201601</v>
      </c>
      <c r="S481" s="12">
        <v>22</v>
      </c>
      <c r="U481" s="12" t="s">
        <v>769</v>
      </c>
    </row>
    <row r="482" spans="1:21">
      <c r="A482" s="12">
        <v>69310</v>
      </c>
      <c r="B482" s="12">
        <v>1</v>
      </c>
      <c r="C482" s="12">
        <v>119.1</v>
      </c>
      <c r="E482" s="12">
        <v>2</v>
      </c>
      <c r="P482" s="12">
        <v>1</v>
      </c>
      <c r="Q482" s="12">
        <v>178</v>
      </c>
      <c r="R482" s="12">
        <v>201601</v>
      </c>
      <c r="S482" s="12">
        <v>22</v>
      </c>
      <c r="U482" s="12" t="s">
        <v>770</v>
      </c>
    </row>
    <row r="483" spans="1:21">
      <c r="A483" s="12">
        <v>69310</v>
      </c>
      <c r="B483" s="12">
        <v>1</v>
      </c>
      <c r="C483" s="12">
        <v>177.1</v>
      </c>
      <c r="E483" s="12">
        <v>2</v>
      </c>
      <c r="P483" s="12">
        <v>1</v>
      </c>
      <c r="Q483" s="12">
        <v>178</v>
      </c>
      <c r="R483" s="12">
        <v>201601</v>
      </c>
      <c r="S483" s="12">
        <v>22</v>
      </c>
      <c r="U483" s="12" t="s">
        <v>790</v>
      </c>
    </row>
    <row r="484" spans="1:21">
      <c r="A484" s="12">
        <v>69310</v>
      </c>
      <c r="B484" s="12">
        <v>1</v>
      </c>
      <c r="C484" s="12">
        <v>129.69999999999999</v>
      </c>
      <c r="E484" s="12">
        <v>2</v>
      </c>
      <c r="P484" s="12">
        <v>1</v>
      </c>
      <c r="Q484" s="12">
        <v>178</v>
      </c>
      <c r="R484" s="12">
        <v>201601</v>
      </c>
      <c r="S484" s="12">
        <v>22</v>
      </c>
      <c r="U484" s="12" t="s">
        <v>791</v>
      </c>
    </row>
    <row r="485" spans="1:21">
      <c r="A485" s="12">
        <v>69310</v>
      </c>
      <c r="B485" s="12">
        <v>1</v>
      </c>
      <c r="C485" s="12">
        <v>104</v>
      </c>
      <c r="E485" s="12">
        <v>2</v>
      </c>
      <c r="P485" s="12">
        <v>1</v>
      </c>
      <c r="Q485" s="12">
        <v>178</v>
      </c>
      <c r="R485" s="12">
        <v>201601</v>
      </c>
      <c r="S485" s="12">
        <v>24</v>
      </c>
      <c r="U485" s="12" t="s">
        <v>792</v>
      </c>
    </row>
    <row r="486" spans="1:21" hidden="1">
      <c r="A486" s="12">
        <v>68570</v>
      </c>
      <c r="B486" s="12">
        <v>1</v>
      </c>
      <c r="D486" s="12">
        <v>111.2</v>
      </c>
      <c r="E486" s="12">
        <v>2</v>
      </c>
      <c r="P486" s="12">
        <v>1</v>
      </c>
      <c r="Q486" s="12">
        <v>178</v>
      </c>
      <c r="R486" s="12">
        <v>201601</v>
      </c>
      <c r="S486" s="12">
        <v>25</v>
      </c>
      <c r="U486" s="12" t="s">
        <v>771</v>
      </c>
    </row>
    <row r="487" spans="1:21" hidden="1">
      <c r="A487" s="12">
        <v>68570</v>
      </c>
      <c r="B487" s="12">
        <v>1</v>
      </c>
      <c r="D487" s="12">
        <v>117.1</v>
      </c>
      <c r="E487" s="12">
        <v>2</v>
      </c>
      <c r="P487" s="12">
        <v>1</v>
      </c>
      <c r="Q487" s="12">
        <v>178</v>
      </c>
      <c r="R487" s="12">
        <v>201601</v>
      </c>
      <c r="S487" s="12">
        <v>25</v>
      </c>
      <c r="U487" s="12" t="s">
        <v>772</v>
      </c>
    </row>
    <row r="488" spans="1:21" hidden="1">
      <c r="A488" s="12">
        <v>68570</v>
      </c>
      <c r="B488" s="12">
        <v>1</v>
      </c>
      <c r="D488" s="12">
        <v>96</v>
      </c>
      <c r="E488" s="12">
        <v>2</v>
      </c>
      <c r="P488" s="12">
        <v>1</v>
      </c>
      <c r="Q488" s="12">
        <v>178</v>
      </c>
      <c r="R488" s="12">
        <v>201601</v>
      </c>
      <c r="S488" s="12">
        <v>25</v>
      </c>
      <c r="U488" s="12" t="s">
        <v>773</v>
      </c>
    </row>
    <row r="489" spans="1:21" hidden="1">
      <c r="A489" s="12">
        <v>68570</v>
      </c>
      <c r="B489" s="12">
        <v>1</v>
      </c>
      <c r="D489" s="12">
        <v>84.5</v>
      </c>
      <c r="E489" s="12">
        <v>2</v>
      </c>
      <c r="P489" s="12">
        <v>1</v>
      </c>
      <c r="Q489" s="12">
        <v>178</v>
      </c>
      <c r="R489" s="12">
        <v>201601</v>
      </c>
      <c r="S489" s="12">
        <v>25</v>
      </c>
      <c r="U489" s="12" t="s">
        <v>774</v>
      </c>
    </row>
    <row r="490" spans="1:21" hidden="1">
      <c r="A490" s="12">
        <v>68570</v>
      </c>
      <c r="B490" s="12">
        <v>1</v>
      </c>
      <c r="D490" s="12">
        <v>72.599999999999994</v>
      </c>
      <c r="E490" s="12">
        <v>2</v>
      </c>
      <c r="P490" s="12">
        <v>1</v>
      </c>
      <c r="Q490" s="12">
        <v>178</v>
      </c>
      <c r="R490" s="12">
        <v>201601</v>
      </c>
      <c r="S490" s="12">
        <v>25</v>
      </c>
      <c r="U490" s="12" t="s">
        <v>775</v>
      </c>
    </row>
    <row r="491" spans="1:21">
      <c r="A491" s="12">
        <v>69310</v>
      </c>
      <c r="B491" s="12">
        <v>1</v>
      </c>
      <c r="C491" s="12">
        <v>30.8</v>
      </c>
      <c r="E491" s="12">
        <v>2</v>
      </c>
      <c r="P491" s="12">
        <v>1</v>
      </c>
      <c r="Q491" s="12">
        <v>178</v>
      </c>
      <c r="R491" s="12">
        <v>201601</v>
      </c>
      <c r="S491" s="12">
        <v>25</v>
      </c>
      <c r="U491" s="12" t="s">
        <v>797</v>
      </c>
    </row>
    <row r="492" spans="1:21" hidden="1">
      <c r="A492" s="12">
        <v>69335</v>
      </c>
      <c r="B492" s="12">
        <v>1</v>
      </c>
      <c r="C492" s="12">
        <v>96.1</v>
      </c>
      <c r="E492" s="12">
        <v>2</v>
      </c>
      <c r="P492" s="12">
        <v>1</v>
      </c>
      <c r="Q492" s="12">
        <v>178</v>
      </c>
      <c r="R492" s="12">
        <v>201601</v>
      </c>
      <c r="S492" s="12">
        <v>26</v>
      </c>
      <c r="U492" s="12" t="s">
        <v>777</v>
      </c>
    </row>
    <row r="493" spans="1:21" hidden="1">
      <c r="A493" s="12">
        <v>69335</v>
      </c>
      <c r="B493" s="12">
        <v>1</v>
      </c>
      <c r="C493" s="12">
        <v>83.4</v>
      </c>
      <c r="E493" s="12">
        <v>2</v>
      </c>
      <c r="P493" s="12">
        <v>1</v>
      </c>
      <c r="Q493" s="12">
        <v>178</v>
      </c>
      <c r="R493" s="12">
        <v>201601</v>
      </c>
      <c r="S493" s="12">
        <v>26</v>
      </c>
      <c r="U493" s="12" t="s">
        <v>778</v>
      </c>
    </row>
    <row r="494" spans="1:21" hidden="1">
      <c r="A494" s="12">
        <v>69300</v>
      </c>
      <c r="B494" s="12">
        <v>1</v>
      </c>
      <c r="C494" s="12">
        <v>136.19999999999999</v>
      </c>
      <c r="E494" s="12">
        <v>2</v>
      </c>
      <c r="P494" s="12">
        <v>1</v>
      </c>
      <c r="Q494" s="12">
        <v>178</v>
      </c>
      <c r="R494" s="12">
        <v>201601</v>
      </c>
      <c r="S494" s="12">
        <v>26</v>
      </c>
      <c r="U494" s="12" t="s">
        <v>779</v>
      </c>
    </row>
    <row r="495" spans="1:21" hidden="1">
      <c r="A495" s="12">
        <v>69300</v>
      </c>
      <c r="B495" s="12">
        <v>1</v>
      </c>
      <c r="C495" s="12">
        <v>151.6</v>
      </c>
      <c r="E495" s="12">
        <v>4</v>
      </c>
      <c r="P495" s="12">
        <v>1</v>
      </c>
      <c r="Q495" s="12">
        <v>178</v>
      </c>
      <c r="R495" s="12">
        <v>201601</v>
      </c>
      <c r="S495" s="12">
        <v>26</v>
      </c>
      <c r="U495" s="12" t="s">
        <v>780</v>
      </c>
    </row>
    <row r="496" spans="1:21" hidden="1">
      <c r="A496" s="12">
        <v>69300</v>
      </c>
      <c r="B496" s="12">
        <v>2</v>
      </c>
      <c r="C496" s="12">
        <v>114.4</v>
      </c>
      <c r="E496" s="12">
        <v>2</v>
      </c>
      <c r="F496" s="12">
        <v>4</v>
      </c>
      <c r="G496" s="12">
        <v>1</v>
      </c>
      <c r="H496" s="12">
        <v>4</v>
      </c>
      <c r="P496" s="12">
        <v>1</v>
      </c>
      <c r="Q496" s="12">
        <v>178</v>
      </c>
      <c r="R496" s="12">
        <v>201601</v>
      </c>
      <c r="S496" s="12">
        <v>26</v>
      </c>
      <c r="U496" s="12" t="s">
        <v>781</v>
      </c>
    </row>
    <row r="497" spans="1:21" hidden="1">
      <c r="A497" s="12">
        <v>69300</v>
      </c>
      <c r="B497" s="12">
        <v>2</v>
      </c>
      <c r="C497" s="12">
        <v>111.5</v>
      </c>
      <c r="E497" s="12">
        <v>2</v>
      </c>
      <c r="F497" s="12">
        <v>4</v>
      </c>
      <c r="G497" s="12">
        <v>1</v>
      </c>
      <c r="H497" s="12">
        <v>4</v>
      </c>
      <c r="P497" s="12">
        <v>1</v>
      </c>
      <c r="Q497" s="12">
        <v>178</v>
      </c>
      <c r="R497" s="12">
        <v>201601</v>
      </c>
      <c r="S497" s="12">
        <v>26</v>
      </c>
      <c r="U497" s="12" t="s">
        <v>782</v>
      </c>
    </row>
    <row r="498" spans="1:21" hidden="1">
      <c r="A498" s="12">
        <v>69300</v>
      </c>
      <c r="B498" s="12">
        <v>2</v>
      </c>
      <c r="C498" s="12">
        <v>107.1</v>
      </c>
      <c r="E498" s="12">
        <v>2</v>
      </c>
      <c r="F498" s="12">
        <v>4</v>
      </c>
      <c r="G498" s="12">
        <v>1</v>
      </c>
      <c r="H498" s="12">
        <v>4</v>
      </c>
      <c r="P498" s="12">
        <v>1</v>
      </c>
      <c r="Q498" s="12">
        <v>178</v>
      </c>
      <c r="R498" s="12">
        <v>201601</v>
      </c>
      <c r="S498" s="12">
        <v>26</v>
      </c>
      <c r="U498" s="12" t="s">
        <v>783</v>
      </c>
    </row>
    <row r="499" spans="1:21" hidden="1">
      <c r="A499" s="12">
        <v>69300</v>
      </c>
      <c r="B499" s="12">
        <v>2</v>
      </c>
      <c r="C499" s="12">
        <v>92.5</v>
      </c>
      <c r="E499" s="12">
        <v>2</v>
      </c>
      <c r="F499" s="12">
        <v>0</v>
      </c>
      <c r="G499" s="12">
        <v>0</v>
      </c>
      <c r="H499" s="12">
        <v>1</v>
      </c>
      <c r="P499" s="12">
        <v>1</v>
      </c>
      <c r="Q499" s="12">
        <v>178</v>
      </c>
      <c r="R499" s="12">
        <v>201601</v>
      </c>
      <c r="S499" s="12">
        <v>26</v>
      </c>
      <c r="U499" s="12" t="s">
        <v>784</v>
      </c>
    </row>
    <row r="500" spans="1:21" hidden="1">
      <c r="A500" s="12">
        <v>68570</v>
      </c>
      <c r="B500" s="12">
        <v>2</v>
      </c>
      <c r="D500" s="12">
        <v>49.6</v>
      </c>
      <c r="E500" s="12">
        <v>2</v>
      </c>
      <c r="F500" s="12">
        <v>0</v>
      </c>
      <c r="G500" s="12">
        <v>0</v>
      </c>
      <c r="H500" s="12">
        <v>0</v>
      </c>
      <c r="P500" s="12">
        <v>1</v>
      </c>
      <c r="Q500" s="12">
        <v>178</v>
      </c>
      <c r="R500" s="12">
        <v>201601</v>
      </c>
      <c r="S500" s="12">
        <v>26</v>
      </c>
      <c r="U500" s="12" t="s">
        <v>785</v>
      </c>
    </row>
    <row r="501" spans="1:21" hidden="1">
      <c r="A501" s="12">
        <v>68570</v>
      </c>
      <c r="B501" s="12">
        <v>1</v>
      </c>
      <c r="D501" s="12">
        <v>106.1</v>
      </c>
      <c r="E501" s="12">
        <v>2</v>
      </c>
      <c r="P501" s="12">
        <v>1</v>
      </c>
      <c r="Q501" s="12">
        <v>178</v>
      </c>
      <c r="R501" s="12">
        <v>201601</v>
      </c>
      <c r="S501" s="12">
        <v>26</v>
      </c>
      <c r="U501" s="12" t="s">
        <v>786</v>
      </c>
    </row>
    <row r="502" spans="1:21" hidden="1">
      <c r="A502" s="12">
        <v>68570</v>
      </c>
      <c r="B502" s="12">
        <v>1</v>
      </c>
      <c r="D502" s="12">
        <v>112.5</v>
      </c>
      <c r="E502" s="12">
        <v>2</v>
      </c>
      <c r="P502" s="12">
        <v>1</v>
      </c>
      <c r="Q502" s="12">
        <v>178</v>
      </c>
      <c r="R502" s="12">
        <v>201601</v>
      </c>
      <c r="S502" s="12">
        <v>26</v>
      </c>
      <c r="U502" s="12" t="s">
        <v>787</v>
      </c>
    </row>
    <row r="503" spans="1:21" hidden="1">
      <c r="A503" s="12">
        <v>68570</v>
      </c>
      <c r="B503" s="12">
        <v>1</v>
      </c>
      <c r="D503" s="12">
        <v>84.9</v>
      </c>
      <c r="E503" s="12">
        <v>2</v>
      </c>
      <c r="P503" s="12">
        <v>1</v>
      </c>
      <c r="Q503" s="12">
        <v>178</v>
      </c>
      <c r="R503" s="12">
        <v>201601</v>
      </c>
      <c r="S503" s="12">
        <v>26</v>
      </c>
      <c r="U503" s="12" t="s">
        <v>788</v>
      </c>
    </row>
    <row r="504" spans="1:21" hidden="1">
      <c r="A504" s="12">
        <v>68570</v>
      </c>
      <c r="B504" s="12">
        <v>1</v>
      </c>
      <c r="D504" s="12">
        <v>122</v>
      </c>
      <c r="E504" s="12">
        <v>2</v>
      </c>
      <c r="P504" s="12">
        <v>1</v>
      </c>
      <c r="Q504" s="12">
        <v>178</v>
      </c>
      <c r="R504" s="12">
        <v>201601</v>
      </c>
      <c r="S504" s="12">
        <v>26</v>
      </c>
      <c r="U504" s="12" t="s">
        <v>789</v>
      </c>
    </row>
    <row r="505" spans="1:21">
      <c r="A505" s="12">
        <v>69310</v>
      </c>
      <c r="B505" s="12">
        <v>2</v>
      </c>
      <c r="C505" s="12">
        <v>32.5</v>
      </c>
      <c r="E505" s="12">
        <v>2</v>
      </c>
      <c r="F505" s="12">
        <v>0</v>
      </c>
      <c r="G505" s="12">
        <v>0</v>
      </c>
      <c r="H505" s="12">
        <v>0</v>
      </c>
      <c r="P505" s="12">
        <v>1</v>
      </c>
      <c r="Q505" s="12">
        <v>178</v>
      </c>
      <c r="R505" s="12">
        <v>201601</v>
      </c>
      <c r="S505" s="12">
        <v>26</v>
      </c>
      <c r="U505" s="12" t="s">
        <v>776</v>
      </c>
    </row>
    <row r="506" spans="1:21">
      <c r="A506" s="12">
        <v>69310</v>
      </c>
      <c r="B506" s="12">
        <v>1</v>
      </c>
      <c r="C506" s="12">
        <v>119.9</v>
      </c>
      <c r="E506" s="12">
        <v>2</v>
      </c>
      <c r="P506" s="12">
        <v>1</v>
      </c>
      <c r="Q506" s="12">
        <v>178</v>
      </c>
      <c r="R506" s="12">
        <v>201601</v>
      </c>
      <c r="S506" s="12">
        <v>27</v>
      </c>
      <c r="U506" s="12" t="s">
        <v>816</v>
      </c>
    </row>
    <row r="507" spans="1:21">
      <c r="A507" s="12">
        <v>69310</v>
      </c>
      <c r="B507" s="12">
        <v>1</v>
      </c>
      <c r="C507" s="12">
        <v>95.4</v>
      </c>
      <c r="E507" s="12">
        <v>2</v>
      </c>
      <c r="P507" s="12">
        <v>1</v>
      </c>
      <c r="Q507" s="12">
        <v>178</v>
      </c>
      <c r="R507" s="12">
        <v>201601</v>
      </c>
      <c r="S507" s="12">
        <v>28</v>
      </c>
      <c r="U507" s="12" t="s">
        <v>817</v>
      </c>
    </row>
    <row r="508" spans="1:21" hidden="1">
      <c r="A508" s="12">
        <v>68570</v>
      </c>
      <c r="B508" s="12">
        <v>1</v>
      </c>
      <c r="D508" s="12">
        <v>108.4</v>
      </c>
      <c r="E508" s="12">
        <v>2</v>
      </c>
      <c r="P508" s="12">
        <v>1</v>
      </c>
      <c r="Q508" s="12">
        <v>178</v>
      </c>
      <c r="R508" s="12">
        <v>201601</v>
      </c>
      <c r="S508" s="12">
        <v>25</v>
      </c>
      <c r="U508" s="12" t="s">
        <v>793</v>
      </c>
    </row>
    <row r="509" spans="1:21" hidden="1">
      <c r="A509" s="12">
        <v>68570</v>
      </c>
      <c r="B509" s="12">
        <v>2</v>
      </c>
      <c r="D509" s="12">
        <v>54.8</v>
      </c>
      <c r="E509" s="12">
        <v>2</v>
      </c>
      <c r="F509" s="12">
        <v>4</v>
      </c>
      <c r="G509" s="12">
        <v>1</v>
      </c>
      <c r="H509" s="12">
        <v>4</v>
      </c>
      <c r="P509" s="12">
        <v>1</v>
      </c>
      <c r="Q509" s="12">
        <v>178</v>
      </c>
      <c r="R509" s="12">
        <v>201601</v>
      </c>
      <c r="S509" s="12">
        <v>25</v>
      </c>
      <c r="U509" s="12" t="s">
        <v>794</v>
      </c>
    </row>
    <row r="510" spans="1:21" hidden="1">
      <c r="A510" s="12">
        <v>68570</v>
      </c>
      <c r="B510" s="12">
        <v>2</v>
      </c>
      <c r="D510" s="12">
        <v>52.5</v>
      </c>
      <c r="E510" s="12">
        <v>2</v>
      </c>
      <c r="F510" s="12">
        <v>4</v>
      </c>
      <c r="G510" s="12">
        <v>1</v>
      </c>
      <c r="H510" s="12">
        <v>4</v>
      </c>
      <c r="P510" s="12">
        <v>1</v>
      </c>
      <c r="Q510" s="12">
        <v>178</v>
      </c>
      <c r="R510" s="12">
        <v>201601</v>
      </c>
      <c r="S510" s="12">
        <v>25</v>
      </c>
      <c r="U510" s="12" t="s">
        <v>795</v>
      </c>
    </row>
    <row r="511" spans="1:21" hidden="1">
      <c r="A511" s="12">
        <v>68570</v>
      </c>
      <c r="B511" s="12">
        <v>2</v>
      </c>
      <c r="D511" s="12">
        <v>57.7</v>
      </c>
      <c r="E511" s="12">
        <v>2</v>
      </c>
      <c r="F511" s="12">
        <v>4</v>
      </c>
      <c r="G511" s="12">
        <v>1</v>
      </c>
      <c r="H511" s="12">
        <v>4</v>
      </c>
      <c r="P511" s="12">
        <v>1</v>
      </c>
      <c r="Q511" s="12">
        <v>178</v>
      </c>
      <c r="R511" s="12">
        <v>201601</v>
      </c>
      <c r="S511" s="12">
        <v>25</v>
      </c>
      <c r="U511" s="12" t="s">
        <v>796</v>
      </c>
    </row>
    <row r="512" spans="1:21">
      <c r="A512" s="12">
        <v>69310</v>
      </c>
      <c r="B512" s="12">
        <v>1</v>
      </c>
      <c r="C512" s="12">
        <v>116.6</v>
      </c>
      <c r="E512" s="12">
        <v>2</v>
      </c>
      <c r="P512" s="12">
        <v>1</v>
      </c>
      <c r="Q512" s="12">
        <v>178</v>
      </c>
      <c r="R512" s="12">
        <v>201601</v>
      </c>
      <c r="S512" s="12">
        <v>28</v>
      </c>
      <c r="U512" s="12" t="s">
        <v>818</v>
      </c>
    </row>
    <row r="513" spans="1:21" hidden="1">
      <c r="A513" s="12">
        <v>68570</v>
      </c>
      <c r="B513" s="12">
        <v>1</v>
      </c>
      <c r="D513" s="12">
        <v>95.2</v>
      </c>
      <c r="E513" s="12">
        <v>2</v>
      </c>
      <c r="K513" s="12">
        <v>6</v>
      </c>
      <c r="L513" s="12">
        <v>0</v>
      </c>
      <c r="M513" s="12">
        <v>1</v>
      </c>
      <c r="N513" s="12">
        <v>1</v>
      </c>
      <c r="P513" s="12">
        <v>1</v>
      </c>
      <c r="Q513" s="12">
        <v>178</v>
      </c>
      <c r="R513" s="12">
        <v>201601</v>
      </c>
      <c r="S513" s="12">
        <v>25</v>
      </c>
      <c r="U513" s="12" t="s">
        <v>798</v>
      </c>
    </row>
    <row r="514" spans="1:21" hidden="1">
      <c r="A514" s="12">
        <v>68570</v>
      </c>
      <c r="B514" s="12">
        <v>1</v>
      </c>
      <c r="D514" s="12">
        <v>114.3</v>
      </c>
      <c r="E514" s="12">
        <v>2</v>
      </c>
      <c r="P514" s="12">
        <v>1</v>
      </c>
      <c r="Q514" s="12">
        <v>178</v>
      </c>
      <c r="R514" s="12">
        <v>201601</v>
      </c>
      <c r="S514" s="12">
        <v>25</v>
      </c>
      <c r="U514" s="12" t="s">
        <v>799</v>
      </c>
    </row>
    <row r="515" spans="1:21" hidden="1">
      <c r="A515" s="12">
        <v>68570</v>
      </c>
      <c r="B515" s="12">
        <v>1</v>
      </c>
      <c r="D515" s="12">
        <v>92.6</v>
      </c>
      <c r="E515" s="12">
        <v>2</v>
      </c>
      <c r="P515" s="12">
        <v>1</v>
      </c>
      <c r="Q515" s="12">
        <v>178</v>
      </c>
      <c r="R515" s="12">
        <v>201601</v>
      </c>
      <c r="S515" s="12">
        <v>25</v>
      </c>
      <c r="U515" s="12" t="s">
        <v>800</v>
      </c>
    </row>
    <row r="516" spans="1:21" hidden="1">
      <c r="A516" s="12">
        <v>68570</v>
      </c>
      <c r="B516" s="12">
        <v>1</v>
      </c>
      <c r="D516" s="12">
        <v>110.7</v>
      </c>
      <c r="E516" s="12">
        <v>2</v>
      </c>
      <c r="P516" s="12">
        <v>1</v>
      </c>
      <c r="Q516" s="12">
        <v>178</v>
      </c>
      <c r="R516" s="12">
        <v>201601</v>
      </c>
      <c r="S516" s="12">
        <v>25</v>
      </c>
      <c r="U516" s="12" t="s">
        <v>801</v>
      </c>
    </row>
    <row r="517" spans="1:21" hidden="1">
      <c r="A517" s="12">
        <v>68570</v>
      </c>
      <c r="B517" s="12">
        <v>1</v>
      </c>
      <c r="D517" s="12">
        <v>87.9</v>
      </c>
      <c r="E517" s="12">
        <v>2</v>
      </c>
      <c r="P517" s="12">
        <v>1</v>
      </c>
      <c r="Q517" s="12">
        <v>178</v>
      </c>
      <c r="R517" s="12">
        <v>201601</v>
      </c>
      <c r="S517" s="12">
        <v>25</v>
      </c>
      <c r="U517" s="12" t="s">
        <v>802</v>
      </c>
    </row>
    <row r="518" spans="1:21" hidden="1">
      <c r="A518" s="12">
        <v>68570</v>
      </c>
      <c r="B518" s="12">
        <v>1</v>
      </c>
      <c r="D518" s="12">
        <v>85.1</v>
      </c>
      <c r="E518" s="12">
        <v>2</v>
      </c>
      <c r="P518" s="12">
        <v>1</v>
      </c>
      <c r="Q518" s="12">
        <v>178</v>
      </c>
      <c r="R518" s="12">
        <v>201601</v>
      </c>
      <c r="S518" s="12">
        <v>25</v>
      </c>
      <c r="U518" s="12" t="s">
        <v>803</v>
      </c>
    </row>
    <row r="519" spans="1:21" hidden="1">
      <c r="A519" s="12">
        <v>68570</v>
      </c>
      <c r="B519" s="12">
        <v>1</v>
      </c>
      <c r="D519" s="12">
        <v>113.6</v>
      </c>
      <c r="E519" s="12">
        <v>2</v>
      </c>
      <c r="P519" s="12">
        <v>1</v>
      </c>
      <c r="Q519" s="12">
        <v>178</v>
      </c>
      <c r="R519" s="12">
        <v>201601</v>
      </c>
      <c r="S519" s="12">
        <v>25</v>
      </c>
      <c r="U519" s="12" t="s">
        <v>804</v>
      </c>
    </row>
    <row r="520" spans="1:21" hidden="1">
      <c r="A520" s="12">
        <v>68570</v>
      </c>
      <c r="B520" s="12">
        <v>1</v>
      </c>
      <c r="D520" s="12">
        <v>104</v>
      </c>
      <c r="E520" s="12">
        <v>2</v>
      </c>
      <c r="P520" s="12">
        <v>1</v>
      </c>
      <c r="Q520" s="12">
        <v>178</v>
      </c>
      <c r="R520" s="12">
        <v>201601</v>
      </c>
      <c r="S520" s="12">
        <v>25</v>
      </c>
      <c r="U520" s="12" t="s">
        <v>805</v>
      </c>
    </row>
    <row r="521" spans="1:21" hidden="1">
      <c r="A521" s="12">
        <v>68570</v>
      </c>
      <c r="B521" s="12">
        <v>1</v>
      </c>
      <c r="D521" s="12">
        <v>77.900000000000006</v>
      </c>
      <c r="E521" s="12">
        <v>2</v>
      </c>
      <c r="P521" s="12">
        <v>1</v>
      </c>
      <c r="Q521" s="12">
        <v>178</v>
      </c>
      <c r="R521" s="12">
        <v>201601</v>
      </c>
      <c r="S521" s="12">
        <v>25</v>
      </c>
      <c r="U521" s="12" t="s">
        <v>806</v>
      </c>
    </row>
    <row r="522" spans="1:21" hidden="1">
      <c r="A522" s="12">
        <v>68570</v>
      </c>
      <c r="B522" s="12">
        <v>1</v>
      </c>
      <c r="D522" s="12">
        <v>66.2</v>
      </c>
      <c r="E522" s="12">
        <v>2</v>
      </c>
      <c r="P522" s="12">
        <v>1</v>
      </c>
      <c r="Q522" s="12">
        <v>178</v>
      </c>
      <c r="R522" s="12">
        <v>201601</v>
      </c>
      <c r="S522" s="12">
        <v>25</v>
      </c>
      <c r="U522" s="12" t="s">
        <v>807</v>
      </c>
    </row>
    <row r="523" spans="1:21" hidden="1">
      <c r="A523" s="12">
        <v>68570</v>
      </c>
      <c r="B523" s="12">
        <v>1</v>
      </c>
      <c r="D523" s="12">
        <v>100.3</v>
      </c>
      <c r="E523" s="12">
        <v>2</v>
      </c>
      <c r="P523" s="12">
        <v>1</v>
      </c>
      <c r="Q523" s="12">
        <v>178</v>
      </c>
      <c r="R523" s="12">
        <v>201601</v>
      </c>
      <c r="S523" s="12">
        <v>25</v>
      </c>
      <c r="U523" s="12" t="s">
        <v>808</v>
      </c>
    </row>
    <row r="524" spans="1:21" hidden="1">
      <c r="A524" s="12">
        <v>68570</v>
      </c>
      <c r="B524" s="12">
        <v>1</v>
      </c>
      <c r="D524" s="12">
        <v>117.9</v>
      </c>
      <c r="E524" s="12">
        <v>2</v>
      </c>
      <c r="P524" s="12">
        <v>1</v>
      </c>
      <c r="Q524" s="12">
        <v>178</v>
      </c>
      <c r="R524" s="12">
        <v>201601</v>
      </c>
      <c r="S524" s="12">
        <v>26</v>
      </c>
      <c r="U524" s="12" t="s">
        <v>809</v>
      </c>
    </row>
    <row r="525" spans="1:21" hidden="1">
      <c r="A525" s="12">
        <v>68570</v>
      </c>
      <c r="B525" s="12">
        <v>1</v>
      </c>
      <c r="D525" s="12">
        <v>115.8</v>
      </c>
      <c r="E525" s="12">
        <v>2</v>
      </c>
      <c r="P525" s="12">
        <v>1</v>
      </c>
      <c r="Q525" s="12">
        <v>178</v>
      </c>
      <c r="R525" s="12">
        <v>201601</v>
      </c>
      <c r="S525" s="12">
        <v>26</v>
      </c>
      <c r="U525" s="12" t="s">
        <v>810</v>
      </c>
    </row>
    <row r="526" spans="1:21" hidden="1">
      <c r="A526" s="12">
        <v>68570</v>
      </c>
      <c r="B526" s="12">
        <v>1</v>
      </c>
      <c r="D526" s="12">
        <v>108.1</v>
      </c>
      <c r="E526" s="12">
        <v>2</v>
      </c>
      <c r="P526" s="12">
        <v>1</v>
      </c>
      <c r="Q526" s="12">
        <v>178</v>
      </c>
      <c r="R526" s="12">
        <v>201601</v>
      </c>
      <c r="S526" s="12">
        <v>26</v>
      </c>
      <c r="U526" s="12" t="s">
        <v>811</v>
      </c>
    </row>
    <row r="527" spans="1:21" hidden="1">
      <c r="A527" s="12">
        <v>68570</v>
      </c>
      <c r="B527" s="12">
        <v>1</v>
      </c>
      <c r="D527" s="12">
        <v>115</v>
      </c>
      <c r="E527" s="12">
        <v>2</v>
      </c>
      <c r="P527" s="12">
        <v>1</v>
      </c>
      <c r="Q527" s="12">
        <v>178</v>
      </c>
      <c r="R527" s="12">
        <v>201601</v>
      </c>
      <c r="S527" s="12">
        <v>26</v>
      </c>
      <c r="U527" s="12" t="s">
        <v>812</v>
      </c>
    </row>
    <row r="528" spans="1:21" hidden="1">
      <c r="A528" s="12">
        <v>68570</v>
      </c>
      <c r="B528" s="12">
        <v>1</v>
      </c>
      <c r="D528" s="12">
        <v>96.8</v>
      </c>
      <c r="E528" s="12">
        <v>2</v>
      </c>
      <c r="P528" s="12">
        <v>1</v>
      </c>
      <c r="Q528" s="12">
        <v>178</v>
      </c>
      <c r="R528" s="12">
        <v>201601</v>
      </c>
      <c r="S528" s="12">
        <v>26</v>
      </c>
      <c r="U528" s="12" t="s">
        <v>813</v>
      </c>
    </row>
    <row r="529" spans="1:21" hidden="1">
      <c r="A529" s="12">
        <v>68570</v>
      </c>
      <c r="B529" s="12">
        <v>1</v>
      </c>
      <c r="D529" s="12">
        <v>96.5</v>
      </c>
      <c r="E529" s="12">
        <v>2</v>
      </c>
      <c r="P529" s="12">
        <v>1</v>
      </c>
      <c r="Q529" s="12">
        <v>178</v>
      </c>
      <c r="R529" s="12">
        <v>201601</v>
      </c>
      <c r="S529" s="12">
        <v>26</v>
      </c>
      <c r="U529" s="12" t="s">
        <v>814</v>
      </c>
    </row>
    <row r="530" spans="1:21" hidden="1">
      <c r="A530" s="12">
        <v>68570</v>
      </c>
      <c r="B530" s="12">
        <v>1</v>
      </c>
      <c r="D530" s="12">
        <v>96.7</v>
      </c>
      <c r="E530" s="12">
        <v>2</v>
      </c>
      <c r="P530" s="12">
        <v>1</v>
      </c>
      <c r="Q530" s="12">
        <v>178</v>
      </c>
      <c r="R530" s="12">
        <v>201601</v>
      </c>
      <c r="S530" s="12">
        <v>26</v>
      </c>
      <c r="U530" s="12" t="s">
        <v>815</v>
      </c>
    </row>
    <row r="531" spans="1:21">
      <c r="A531" s="12">
        <v>69310</v>
      </c>
      <c r="B531" s="12">
        <v>1</v>
      </c>
      <c r="C531" s="12">
        <v>142.5</v>
      </c>
      <c r="E531" s="12">
        <v>2</v>
      </c>
      <c r="P531" s="12">
        <v>1</v>
      </c>
      <c r="Q531" s="12">
        <v>178</v>
      </c>
      <c r="R531" s="12">
        <v>201601</v>
      </c>
      <c r="S531" s="12">
        <v>28</v>
      </c>
      <c r="U531" s="12" t="s">
        <v>819</v>
      </c>
    </row>
    <row r="532" spans="1:21">
      <c r="A532" s="12">
        <v>69310</v>
      </c>
      <c r="B532" s="12">
        <v>1</v>
      </c>
      <c r="C532" s="12">
        <v>99.1</v>
      </c>
      <c r="E532" s="12">
        <v>2</v>
      </c>
      <c r="P532" s="12">
        <v>1</v>
      </c>
      <c r="Q532" s="12">
        <v>178</v>
      </c>
      <c r="R532" s="12">
        <v>201601</v>
      </c>
      <c r="S532" s="12">
        <v>28</v>
      </c>
      <c r="U532" s="12" t="s">
        <v>820</v>
      </c>
    </row>
    <row r="533" spans="1:21">
      <c r="A533" s="12">
        <v>69310</v>
      </c>
      <c r="B533" s="12">
        <v>1</v>
      </c>
      <c r="C533" s="12">
        <v>130.19999999999999</v>
      </c>
      <c r="E533" s="12">
        <v>2</v>
      </c>
      <c r="P533" s="12">
        <v>1</v>
      </c>
      <c r="Q533" s="12">
        <v>178</v>
      </c>
      <c r="R533" s="12">
        <v>201601</v>
      </c>
      <c r="S533" s="12">
        <v>28</v>
      </c>
      <c r="U533" s="12" t="s">
        <v>821</v>
      </c>
    </row>
    <row r="534" spans="1:21">
      <c r="A534" s="12">
        <v>69310</v>
      </c>
      <c r="B534" s="12">
        <v>1</v>
      </c>
      <c r="C534" s="12">
        <v>136.6</v>
      </c>
      <c r="E534" s="12">
        <v>2</v>
      </c>
      <c r="P534" s="12">
        <v>1</v>
      </c>
      <c r="Q534" s="12">
        <v>178</v>
      </c>
      <c r="R534" s="12">
        <v>201601</v>
      </c>
      <c r="S534" s="12">
        <v>30</v>
      </c>
      <c r="U534" s="12" t="s">
        <v>623</v>
      </c>
    </row>
    <row r="535" spans="1:21">
      <c r="A535" s="12">
        <v>69310</v>
      </c>
      <c r="B535" s="12">
        <v>1</v>
      </c>
      <c r="C535" s="12">
        <v>146.19999999999999</v>
      </c>
      <c r="E535" s="12">
        <v>2</v>
      </c>
      <c r="P535" s="12">
        <v>1</v>
      </c>
      <c r="Q535" s="12">
        <v>178</v>
      </c>
      <c r="R535" s="12">
        <v>201601</v>
      </c>
      <c r="S535" s="12">
        <v>30</v>
      </c>
      <c r="U535" s="12" t="s">
        <v>624</v>
      </c>
    </row>
    <row r="536" spans="1:21">
      <c r="A536" s="12">
        <v>69310</v>
      </c>
      <c r="B536" s="12">
        <v>2</v>
      </c>
      <c r="C536" s="12">
        <v>107</v>
      </c>
      <c r="E536" s="12">
        <v>2</v>
      </c>
      <c r="F536" s="12">
        <v>0</v>
      </c>
      <c r="G536" s="12">
        <v>0</v>
      </c>
      <c r="H536" s="12">
        <v>1</v>
      </c>
      <c r="P536" s="12">
        <v>1</v>
      </c>
      <c r="Q536" s="12">
        <v>178</v>
      </c>
      <c r="R536" s="12">
        <v>201601</v>
      </c>
      <c r="S536" s="12">
        <v>30</v>
      </c>
      <c r="U536" s="12" t="s">
        <v>625</v>
      </c>
    </row>
    <row r="537" spans="1:21" hidden="1">
      <c r="A537" s="12">
        <v>69335</v>
      </c>
      <c r="B537" s="12">
        <v>1</v>
      </c>
      <c r="C537" s="12">
        <v>22</v>
      </c>
      <c r="E537" s="12">
        <v>2</v>
      </c>
      <c r="P537" s="12">
        <v>1</v>
      </c>
      <c r="Q537" s="12">
        <v>178</v>
      </c>
      <c r="R537" s="12">
        <v>201601</v>
      </c>
      <c r="S537" s="12">
        <v>29</v>
      </c>
      <c r="U537" s="12" t="s">
        <v>822</v>
      </c>
    </row>
    <row r="538" spans="1:21" hidden="1">
      <c r="A538" s="12">
        <v>69335</v>
      </c>
      <c r="B538" s="12">
        <v>1</v>
      </c>
      <c r="C538" s="12">
        <v>30</v>
      </c>
      <c r="E538" s="12">
        <v>2</v>
      </c>
      <c r="P538" s="12">
        <v>1</v>
      </c>
      <c r="Q538" s="12">
        <v>178</v>
      </c>
      <c r="R538" s="12">
        <v>201601</v>
      </c>
      <c r="S538" s="12">
        <v>29</v>
      </c>
      <c r="U538" s="12" t="s">
        <v>823</v>
      </c>
    </row>
    <row r="539" spans="1:21" hidden="1">
      <c r="A539" s="12">
        <v>69335</v>
      </c>
      <c r="B539" s="12">
        <v>1</v>
      </c>
      <c r="C539" s="12">
        <v>41.5</v>
      </c>
      <c r="E539" s="12">
        <v>2</v>
      </c>
      <c r="P539" s="12">
        <v>1</v>
      </c>
      <c r="Q539" s="12">
        <v>178</v>
      </c>
      <c r="R539" s="12">
        <v>201601</v>
      </c>
      <c r="S539" s="12">
        <v>29</v>
      </c>
      <c r="U539" s="12" t="s">
        <v>824</v>
      </c>
    </row>
    <row r="540" spans="1:21" hidden="1">
      <c r="A540" s="12">
        <v>69300</v>
      </c>
      <c r="B540" s="12">
        <v>1</v>
      </c>
      <c r="C540" s="12">
        <v>25.8</v>
      </c>
      <c r="E540" s="12">
        <v>2</v>
      </c>
      <c r="P540" s="12">
        <v>1</v>
      </c>
      <c r="Q540" s="12">
        <v>178</v>
      </c>
      <c r="R540" s="12">
        <v>201601</v>
      </c>
      <c r="S540" s="12">
        <v>29</v>
      </c>
      <c r="U540" s="12" t="s">
        <v>825</v>
      </c>
    </row>
    <row r="541" spans="1:21" hidden="1">
      <c r="A541" s="12">
        <v>69300</v>
      </c>
      <c r="B541" s="12">
        <v>1</v>
      </c>
      <c r="C541" s="12">
        <v>33.700000000000003</v>
      </c>
      <c r="E541" s="12">
        <v>2</v>
      </c>
      <c r="P541" s="12">
        <v>1</v>
      </c>
      <c r="Q541" s="12">
        <v>178</v>
      </c>
      <c r="R541" s="12">
        <v>201601</v>
      </c>
      <c r="S541" s="12">
        <v>29</v>
      </c>
      <c r="U541" s="12" t="s">
        <v>826</v>
      </c>
    </row>
    <row r="542" spans="1:21" hidden="1">
      <c r="A542" s="12">
        <v>68570</v>
      </c>
      <c r="B542" s="12">
        <v>1</v>
      </c>
      <c r="D542" s="12">
        <v>104.4</v>
      </c>
      <c r="E542" s="12">
        <v>2</v>
      </c>
      <c r="K542" s="12">
        <v>5</v>
      </c>
      <c r="L542" s="12">
        <v>0</v>
      </c>
      <c r="M542" s="12">
        <v>0</v>
      </c>
      <c r="N542" s="12">
        <v>25</v>
      </c>
      <c r="P542" s="12">
        <v>1</v>
      </c>
      <c r="Q542" s="12">
        <v>178</v>
      </c>
      <c r="R542" s="12">
        <v>201601</v>
      </c>
      <c r="S542" s="12">
        <v>29</v>
      </c>
      <c r="U542" s="12" t="s">
        <v>827</v>
      </c>
    </row>
    <row r="543" spans="1:21" hidden="1">
      <c r="A543" s="12">
        <v>68550</v>
      </c>
      <c r="B543" s="12">
        <v>2</v>
      </c>
      <c r="D543" s="12">
        <v>94.5</v>
      </c>
      <c r="E543" s="12">
        <v>3</v>
      </c>
      <c r="F543" s="12">
        <v>4</v>
      </c>
      <c r="G543" s="12">
        <v>1</v>
      </c>
      <c r="H543" s="12">
        <v>4</v>
      </c>
      <c r="K543" s="12">
        <v>6</v>
      </c>
      <c r="L543" s="12">
        <v>10</v>
      </c>
      <c r="M543" s="12">
        <v>5</v>
      </c>
      <c r="N543" s="12">
        <v>40</v>
      </c>
      <c r="P543" s="12">
        <v>1</v>
      </c>
      <c r="Q543" s="12">
        <v>178</v>
      </c>
      <c r="R543" s="12">
        <v>201601</v>
      </c>
      <c r="S543" s="12">
        <v>31</v>
      </c>
      <c r="U543" s="12" t="s">
        <v>828</v>
      </c>
    </row>
    <row r="544" spans="1:21" hidden="1">
      <c r="A544" s="12">
        <v>68550</v>
      </c>
      <c r="B544" s="12">
        <v>2</v>
      </c>
      <c r="D544" s="12">
        <v>99.6</v>
      </c>
      <c r="E544" s="12">
        <v>4</v>
      </c>
      <c r="F544" s="12">
        <v>4</v>
      </c>
      <c r="G544" s="12">
        <v>1</v>
      </c>
      <c r="H544" s="12">
        <v>4</v>
      </c>
      <c r="K544" s="12">
        <v>6</v>
      </c>
      <c r="L544" s="12">
        <v>10</v>
      </c>
      <c r="M544" s="12">
        <v>25</v>
      </c>
      <c r="N544" s="12">
        <v>40</v>
      </c>
      <c r="P544" s="12">
        <v>1</v>
      </c>
      <c r="Q544" s="12">
        <v>178</v>
      </c>
      <c r="R544" s="12">
        <v>201601</v>
      </c>
      <c r="S544" s="12">
        <v>31</v>
      </c>
      <c r="U544" s="12" t="s">
        <v>829</v>
      </c>
    </row>
    <row r="545" spans="1:21" hidden="1">
      <c r="A545" s="12">
        <v>68550</v>
      </c>
      <c r="B545" s="12">
        <v>2</v>
      </c>
      <c r="D545" s="12">
        <v>107.2</v>
      </c>
      <c r="E545" s="12">
        <v>3</v>
      </c>
      <c r="F545" s="12">
        <v>4</v>
      </c>
      <c r="G545" s="12">
        <v>1</v>
      </c>
      <c r="H545" s="12">
        <v>4</v>
      </c>
      <c r="K545" s="12">
        <v>6</v>
      </c>
      <c r="L545" s="12">
        <v>1</v>
      </c>
      <c r="M545" s="12">
        <v>0</v>
      </c>
      <c r="N545" s="12">
        <v>20</v>
      </c>
      <c r="P545" s="12">
        <v>1</v>
      </c>
      <c r="Q545" s="12">
        <v>178</v>
      </c>
      <c r="R545" s="12">
        <v>201601</v>
      </c>
      <c r="S545" s="12">
        <v>31</v>
      </c>
      <c r="U545" s="12" t="s">
        <v>830</v>
      </c>
    </row>
    <row r="546" spans="1:21" hidden="1">
      <c r="A546" s="12">
        <v>68550</v>
      </c>
      <c r="B546" s="12">
        <v>2</v>
      </c>
      <c r="D546" s="12">
        <v>98.3</v>
      </c>
      <c r="E546" s="12">
        <v>3</v>
      </c>
      <c r="F546" s="12">
        <v>4</v>
      </c>
      <c r="G546" s="12">
        <v>1</v>
      </c>
      <c r="H546" s="12">
        <v>4</v>
      </c>
      <c r="K546" s="12">
        <v>6</v>
      </c>
      <c r="L546" s="12">
        <v>1</v>
      </c>
      <c r="M546" s="12">
        <v>1</v>
      </c>
      <c r="N546" s="12">
        <v>10</v>
      </c>
      <c r="P546" s="12">
        <v>1</v>
      </c>
      <c r="Q546" s="12">
        <v>178</v>
      </c>
      <c r="R546" s="12">
        <v>201601</v>
      </c>
      <c r="S546" s="12">
        <v>31</v>
      </c>
      <c r="U546" s="12" t="s">
        <v>831</v>
      </c>
    </row>
    <row r="547" spans="1:21" hidden="1">
      <c r="A547" s="12">
        <v>68550</v>
      </c>
      <c r="B547" s="12">
        <v>2</v>
      </c>
      <c r="D547" s="12">
        <v>99</v>
      </c>
      <c r="E547" s="12">
        <v>3</v>
      </c>
      <c r="F547" s="12">
        <v>4</v>
      </c>
      <c r="G547" s="12">
        <v>1</v>
      </c>
      <c r="H547" s="12">
        <v>5</v>
      </c>
      <c r="K547" s="12">
        <v>6</v>
      </c>
      <c r="L547" s="12">
        <v>3</v>
      </c>
      <c r="M547" s="12">
        <v>2</v>
      </c>
      <c r="N547" s="12">
        <v>10</v>
      </c>
      <c r="P547" s="12">
        <v>1</v>
      </c>
      <c r="Q547" s="12">
        <v>178</v>
      </c>
      <c r="R547" s="12">
        <v>201601</v>
      </c>
      <c r="S547" s="12">
        <v>31</v>
      </c>
      <c r="U547" s="12" t="s">
        <v>832</v>
      </c>
    </row>
    <row r="548" spans="1:21" hidden="1">
      <c r="A548" s="12">
        <v>68550</v>
      </c>
      <c r="B548" s="12">
        <v>2</v>
      </c>
      <c r="D548" s="12">
        <v>93.2</v>
      </c>
      <c r="E548" s="12">
        <v>3</v>
      </c>
      <c r="F548" s="12">
        <v>4</v>
      </c>
      <c r="G548" s="12">
        <v>1</v>
      </c>
      <c r="H548" s="12">
        <v>4</v>
      </c>
      <c r="K548" s="12">
        <v>6</v>
      </c>
      <c r="L548" s="12">
        <v>1</v>
      </c>
      <c r="M548" s="12">
        <v>1</v>
      </c>
      <c r="N548" s="12">
        <v>20</v>
      </c>
      <c r="P548" s="12">
        <v>1</v>
      </c>
      <c r="Q548" s="12">
        <v>178</v>
      </c>
      <c r="R548" s="12">
        <v>201601</v>
      </c>
      <c r="S548" s="12">
        <v>31</v>
      </c>
      <c r="U548" s="12" t="s">
        <v>833</v>
      </c>
    </row>
    <row r="549" spans="1:21" hidden="1">
      <c r="A549" s="12">
        <v>68550</v>
      </c>
      <c r="B549" s="12">
        <v>2</v>
      </c>
      <c r="D549" s="12">
        <v>94.6</v>
      </c>
      <c r="E549" s="12">
        <v>3</v>
      </c>
      <c r="F549" s="12">
        <v>4</v>
      </c>
      <c r="G549" s="12">
        <v>1</v>
      </c>
      <c r="H549" s="12">
        <v>4</v>
      </c>
      <c r="K549" s="12">
        <v>6</v>
      </c>
      <c r="L549" s="12">
        <v>1</v>
      </c>
      <c r="M549" s="12">
        <v>0</v>
      </c>
      <c r="N549" s="12">
        <v>10</v>
      </c>
      <c r="P549" s="12">
        <v>1</v>
      </c>
      <c r="Q549" s="12">
        <v>178</v>
      </c>
      <c r="R549" s="12">
        <v>201601</v>
      </c>
      <c r="S549" s="12">
        <v>31</v>
      </c>
      <c r="U549" s="12" t="s">
        <v>834</v>
      </c>
    </row>
    <row r="550" spans="1:21" hidden="1">
      <c r="A550" s="12">
        <v>68550</v>
      </c>
      <c r="B550" s="12">
        <v>2</v>
      </c>
      <c r="D550" s="12">
        <v>101.7</v>
      </c>
      <c r="E550" s="12">
        <v>3</v>
      </c>
      <c r="F550" s="12">
        <v>4</v>
      </c>
      <c r="G550" s="12">
        <v>1</v>
      </c>
      <c r="H550" s="12">
        <v>4</v>
      </c>
      <c r="K550" s="12">
        <v>6</v>
      </c>
      <c r="L550" s="12">
        <v>1</v>
      </c>
      <c r="M550" s="12">
        <v>0</v>
      </c>
      <c r="N550" s="12">
        <v>3</v>
      </c>
      <c r="P550" s="12">
        <v>1</v>
      </c>
      <c r="Q550" s="12">
        <v>178</v>
      </c>
      <c r="R550" s="12">
        <v>201601</v>
      </c>
      <c r="S550" s="12">
        <v>31</v>
      </c>
      <c r="U550" s="12" t="s">
        <v>835</v>
      </c>
    </row>
    <row r="551" spans="1:21" hidden="1">
      <c r="A551" s="12">
        <v>68550</v>
      </c>
      <c r="B551" s="12">
        <v>2</v>
      </c>
      <c r="D551" s="12">
        <v>101.8</v>
      </c>
      <c r="E551" s="12">
        <v>3</v>
      </c>
      <c r="F551" s="12">
        <v>4</v>
      </c>
      <c r="G551" s="12">
        <v>1</v>
      </c>
      <c r="H551" s="12">
        <v>4</v>
      </c>
      <c r="P551" s="12">
        <v>1</v>
      </c>
      <c r="Q551" s="12">
        <v>178</v>
      </c>
      <c r="R551" s="12">
        <v>201601</v>
      </c>
      <c r="S551" s="12">
        <v>31</v>
      </c>
      <c r="U551" s="12" t="s">
        <v>836</v>
      </c>
    </row>
    <row r="552" spans="1:21" hidden="1">
      <c r="A552" s="12">
        <v>68550</v>
      </c>
      <c r="B552" s="12">
        <v>2</v>
      </c>
      <c r="D552" s="12">
        <v>105.5</v>
      </c>
      <c r="E552" s="12">
        <v>3</v>
      </c>
      <c r="F552" s="12">
        <v>4</v>
      </c>
      <c r="G552" s="12">
        <v>1</v>
      </c>
      <c r="H552" s="12">
        <v>4</v>
      </c>
      <c r="P552" s="12">
        <v>1</v>
      </c>
      <c r="Q552" s="12">
        <v>178</v>
      </c>
      <c r="R552" s="12">
        <v>201601</v>
      </c>
      <c r="S552" s="12">
        <v>31</v>
      </c>
      <c r="U552" s="12" t="s">
        <v>837</v>
      </c>
    </row>
    <row r="553" spans="1:21" hidden="1">
      <c r="A553" s="12">
        <v>68550</v>
      </c>
      <c r="B553" s="12">
        <v>2</v>
      </c>
      <c r="D553" s="12">
        <v>110.6</v>
      </c>
      <c r="E553" s="12">
        <v>3</v>
      </c>
      <c r="F553" s="12">
        <v>4</v>
      </c>
      <c r="G553" s="12">
        <v>1</v>
      </c>
      <c r="H553" s="12">
        <v>4</v>
      </c>
      <c r="P553" s="12">
        <v>1</v>
      </c>
      <c r="Q553" s="12">
        <v>178</v>
      </c>
      <c r="R553" s="12">
        <v>201601</v>
      </c>
      <c r="S553" s="12">
        <v>31</v>
      </c>
      <c r="U553" s="12" t="s">
        <v>838</v>
      </c>
    </row>
    <row r="554" spans="1:21" hidden="1">
      <c r="A554" s="12">
        <v>68550</v>
      </c>
      <c r="B554" s="12">
        <v>2</v>
      </c>
      <c r="D554" s="12">
        <v>103.5</v>
      </c>
      <c r="E554" s="12">
        <v>2</v>
      </c>
      <c r="F554" s="12">
        <v>4</v>
      </c>
      <c r="G554" s="12">
        <v>1</v>
      </c>
      <c r="H554" s="12">
        <v>4</v>
      </c>
      <c r="P554" s="12">
        <v>1</v>
      </c>
      <c r="Q554" s="12">
        <v>178</v>
      </c>
      <c r="R554" s="12">
        <v>201601</v>
      </c>
      <c r="S554" s="12">
        <v>31</v>
      </c>
      <c r="U554" s="12" t="s">
        <v>839</v>
      </c>
    </row>
    <row r="555" spans="1:21" hidden="1">
      <c r="A555" s="12">
        <v>68550</v>
      </c>
      <c r="B555" s="12">
        <v>2</v>
      </c>
      <c r="D555" s="12">
        <v>105.4</v>
      </c>
      <c r="E555" s="12">
        <v>3</v>
      </c>
      <c r="F555" s="12">
        <v>4</v>
      </c>
      <c r="G555" s="12">
        <v>2</v>
      </c>
      <c r="H555" s="12">
        <v>4</v>
      </c>
      <c r="K555" s="12">
        <v>6</v>
      </c>
      <c r="L555" s="12">
        <v>1</v>
      </c>
      <c r="M555" s="12">
        <v>0</v>
      </c>
      <c r="N555" s="12">
        <v>5</v>
      </c>
      <c r="P555" s="12">
        <v>1</v>
      </c>
      <c r="Q555" s="12">
        <v>178</v>
      </c>
      <c r="R555" s="12">
        <v>201601</v>
      </c>
      <c r="S555" s="12">
        <v>31</v>
      </c>
      <c r="U555" s="12" t="s">
        <v>840</v>
      </c>
    </row>
    <row r="556" spans="1:21" hidden="1">
      <c r="A556" s="12">
        <v>68550</v>
      </c>
      <c r="B556" s="12">
        <v>2</v>
      </c>
      <c r="D556" s="12">
        <v>102.4</v>
      </c>
      <c r="E556" s="12">
        <v>3</v>
      </c>
      <c r="F556" s="12">
        <v>4</v>
      </c>
      <c r="G556" s="12">
        <v>2</v>
      </c>
      <c r="H556" s="12">
        <v>4</v>
      </c>
      <c r="P556" s="12">
        <v>1</v>
      </c>
      <c r="Q556" s="12">
        <v>178</v>
      </c>
      <c r="R556" s="12">
        <v>201601</v>
      </c>
      <c r="S556" s="12">
        <v>31</v>
      </c>
      <c r="U556" s="12" t="s">
        <v>841</v>
      </c>
    </row>
    <row r="557" spans="1:21" hidden="1">
      <c r="A557" s="12">
        <v>68550</v>
      </c>
      <c r="B557" s="12">
        <v>2</v>
      </c>
      <c r="D557" s="12">
        <v>107.7</v>
      </c>
      <c r="E557" s="12">
        <v>4</v>
      </c>
      <c r="F557" s="12">
        <v>0</v>
      </c>
      <c r="G557" s="12">
        <v>0</v>
      </c>
      <c r="H557" s="12">
        <v>1</v>
      </c>
      <c r="K557" s="12">
        <v>6</v>
      </c>
      <c r="L557" s="12">
        <v>2</v>
      </c>
      <c r="M557" s="12">
        <v>5</v>
      </c>
      <c r="N557" s="12">
        <v>10</v>
      </c>
      <c r="P557" s="12">
        <v>1</v>
      </c>
      <c r="Q557" s="12">
        <v>178</v>
      </c>
      <c r="R557" s="12">
        <v>201601</v>
      </c>
      <c r="S557" s="12">
        <v>31</v>
      </c>
      <c r="U557" s="12" t="s">
        <v>842</v>
      </c>
    </row>
    <row r="558" spans="1:21" hidden="1">
      <c r="A558" s="12">
        <v>68550</v>
      </c>
      <c r="B558" s="12">
        <v>2</v>
      </c>
      <c r="D558" s="12">
        <v>98.1</v>
      </c>
      <c r="E558" s="12">
        <v>3</v>
      </c>
      <c r="F558" s="12">
        <v>0</v>
      </c>
      <c r="G558" s="12">
        <v>0</v>
      </c>
      <c r="H558" s="12">
        <v>1</v>
      </c>
      <c r="P558" s="12">
        <v>1</v>
      </c>
      <c r="Q558" s="12">
        <v>178</v>
      </c>
      <c r="R558" s="12">
        <v>201601</v>
      </c>
      <c r="S558" s="12">
        <v>31</v>
      </c>
      <c r="U558" s="12" t="s">
        <v>843</v>
      </c>
    </row>
    <row r="559" spans="1:21" hidden="1">
      <c r="A559" s="12">
        <v>68550</v>
      </c>
      <c r="B559" s="12">
        <v>2</v>
      </c>
      <c r="D559" s="12">
        <v>103</v>
      </c>
      <c r="E559" s="12">
        <v>2</v>
      </c>
      <c r="F559" s="12">
        <v>0</v>
      </c>
      <c r="G559" s="12">
        <v>0</v>
      </c>
      <c r="H559" s="12">
        <v>1</v>
      </c>
      <c r="P559" s="12">
        <v>1</v>
      </c>
      <c r="Q559" s="12">
        <v>178</v>
      </c>
      <c r="R559" s="12">
        <v>201601</v>
      </c>
      <c r="S559" s="12">
        <v>31</v>
      </c>
      <c r="U559" s="12" t="s">
        <v>844</v>
      </c>
    </row>
    <row r="560" spans="1:21" hidden="1">
      <c r="A560" s="12">
        <v>68550</v>
      </c>
      <c r="B560" s="12">
        <v>2</v>
      </c>
      <c r="D560" s="12">
        <v>103.8</v>
      </c>
      <c r="E560" s="12">
        <v>3</v>
      </c>
      <c r="F560" s="12">
        <v>0</v>
      </c>
      <c r="G560" s="12">
        <v>0</v>
      </c>
      <c r="H560" s="12">
        <v>1</v>
      </c>
      <c r="K560" s="12">
        <v>6</v>
      </c>
      <c r="L560" s="12">
        <v>1</v>
      </c>
      <c r="M560" s="12">
        <v>1</v>
      </c>
      <c r="N560" s="12">
        <v>5</v>
      </c>
      <c r="P560" s="12">
        <v>1</v>
      </c>
      <c r="Q560" s="12">
        <v>178</v>
      </c>
      <c r="R560" s="12">
        <v>201601</v>
      </c>
      <c r="S560" s="12">
        <v>31</v>
      </c>
      <c r="U560" s="12" t="s">
        <v>845</v>
      </c>
    </row>
    <row r="561" spans="1:21" hidden="1">
      <c r="A561" s="12">
        <v>68550</v>
      </c>
      <c r="B561" s="12">
        <v>1</v>
      </c>
      <c r="D561" s="12">
        <v>135.9</v>
      </c>
      <c r="E561" s="12">
        <v>4</v>
      </c>
      <c r="K561" s="12">
        <v>6</v>
      </c>
      <c r="L561" s="12">
        <v>1</v>
      </c>
      <c r="M561" s="12">
        <v>1</v>
      </c>
      <c r="N561" s="12">
        <v>5</v>
      </c>
      <c r="P561" s="12">
        <v>1</v>
      </c>
      <c r="Q561" s="12">
        <v>178</v>
      </c>
      <c r="R561" s="12">
        <v>201601</v>
      </c>
      <c r="S561" s="12">
        <v>31</v>
      </c>
      <c r="U561" s="12" t="s">
        <v>846</v>
      </c>
    </row>
    <row r="562" spans="1:21" hidden="1">
      <c r="A562" s="12">
        <v>68550</v>
      </c>
      <c r="B562" s="12">
        <v>1</v>
      </c>
      <c r="D562" s="12">
        <v>133.4</v>
      </c>
      <c r="E562" s="12">
        <v>3</v>
      </c>
      <c r="P562" s="12">
        <v>1</v>
      </c>
      <c r="Q562" s="12">
        <v>178</v>
      </c>
      <c r="R562" s="12">
        <v>201601</v>
      </c>
      <c r="S562" s="12">
        <v>31</v>
      </c>
      <c r="U562" s="12" t="s">
        <v>847</v>
      </c>
    </row>
    <row r="563" spans="1:21" hidden="1">
      <c r="A563" s="12">
        <v>68550</v>
      </c>
      <c r="B563" s="12">
        <v>1</v>
      </c>
      <c r="D563" s="12">
        <v>116.6</v>
      </c>
      <c r="E563" s="12">
        <v>2</v>
      </c>
      <c r="P563" s="12">
        <v>1</v>
      </c>
      <c r="Q563" s="12">
        <v>178</v>
      </c>
      <c r="R563" s="12">
        <v>201601</v>
      </c>
      <c r="S563" s="12">
        <v>31</v>
      </c>
      <c r="U563" s="12" t="s">
        <v>848</v>
      </c>
    </row>
    <row r="564" spans="1:21" hidden="1">
      <c r="A564" s="12">
        <v>68550</v>
      </c>
      <c r="B564" s="12">
        <v>1</v>
      </c>
      <c r="D564" s="12">
        <v>88.2</v>
      </c>
      <c r="E564" s="12">
        <v>2</v>
      </c>
      <c r="P564" s="12">
        <v>1</v>
      </c>
      <c r="Q564" s="12">
        <v>178</v>
      </c>
      <c r="R564" s="12">
        <v>201601</v>
      </c>
      <c r="S564" s="12">
        <v>31</v>
      </c>
      <c r="U564" s="12" t="s">
        <v>849</v>
      </c>
    </row>
    <row r="565" spans="1:21" hidden="1">
      <c r="A565" s="12">
        <v>68550</v>
      </c>
      <c r="B565" s="12">
        <v>1</v>
      </c>
      <c r="D565" s="12">
        <v>64.7</v>
      </c>
      <c r="E565" s="12">
        <v>2</v>
      </c>
      <c r="P565" s="12">
        <v>1</v>
      </c>
      <c r="Q565" s="12">
        <v>178</v>
      </c>
      <c r="R565" s="12">
        <v>201601</v>
      </c>
      <c r="S565" s="12">
        <v>31</v>
      </c>
      <c r="U565" s="12" t="s">
        <v>850</v>
      </c>
    </row>
    <row r="566" spans="1:21" hidden="1">
      <c r="A566" s="12">
        <v>68550</v>
      </c>
      <c r="B566" s="12">
        <v>1</v>
      </c>
      <c r="D566" s="12">
        <v>85.9</v>
      </c>
      <c r="E566" s="12">
        <v>2</v>
      </c>
      <c r="P566" s="12">
        <v>1</v>
      </c>
      <c r="Q566" s="12">
        <v>178</v>
      </c>
      <c r="R566" s="12">
        <v>201601</v>
      </c>
      <c r="S566" s="12">
        <v>31</v>
      </c>
      <c r="U566" s="12" t="s">
        <v>851</v>
      </c>
    </row>
    <row r="567" spans="1:21" hidden="1">
      <c r="A567" s="12">
        <v>68550</v>
      </c>
      <c r="B567" s="12">
        <v>1</v>
      </c>
      <c r="D567" s="12">
        <v>104.8</v>
      </c>
      <c r="E567" s="12">
        <v>2</v>
      </c>
      <c r="P567" s="12">
        <v>1</v>
      </c>
      <c r="Q567" s="12">
        <v>178</v>
      </c>
      <c r="R567" s="12">
        <v>201601</v>
      </c>
      <c r="S567" s="12">
        <v>31</v>
      </c>
      <c r="U567" s="12" t="s">
        <v>852</v>
      </c>
    </row>
    <row r="568" spans="1:21">
      <c r="A568" s="12">
        <v>69310</v>
      </c>
      <c r="B568" s="12">
        <v>2</v>
      </c>
      <c r="C568" s="12">
        <v>111.9</v>
      </c>
      <c r="E568" s="12">
        <v>2</v>
      </c>
      <c r="F568" s="12">
        <v>4</v>
      </c>
      <c r="G568" s="12">
        <v>1</v>
      </c>
      <c r="H568" s="12">
        <v>5</v>
      </c>
      <c r="P568" s="12">
        <v>1</v>
      </c>
      <c r="Q568" s="12">
        <v>178</v>
      </c>
      <c r="R568" s="12">
        <v>201601</v>
      </c>
      <c r="S568" s="12">
        <v>32</v>
      </c>
      <c r="U568" s="12" t="s">
        <v>853</v>
      </c>
    </row>
    <row r="569" spans="1:21">
      <c r="A569" s="12">
        <v>69310</v>
      </c>
      <c r="B569" s="12">
        <v>2</v>
      </c>
      <c r="C569" s="12">
        <v>97.4</v>
      </c>
      <c r="E569" s="12">
        <v>2</v>
      </c>
      <c r="F569" s="12">
        <v>0</v>
      </c>
      <c r="G569" s="12">
        <v>0</v>
      </c>
      <c r="H569" s="12">
        <v>0</v>
      </c>
      <c r="P569" s="12">
        <v>1</v>
      </c>
      <c r="Q569" s="12">
        <v>178</v>
      </c>
      <c r="R569" s="12">
        <v>201601</v>
      </c>
      <c r="S569" s="12">
        <v>32</v>
      </c>
      <c r="U569" s="12" t="s">
        <v>854</v>
      </c>
    </row>
    <row r="570" spans="1:21" hidden="1">
      <c r="A570" s="12">
        <v>68550</v>
      </c>
      <c r="B570" s="12">
        <v>1</v>
      </c>
      <c r="D570" s="12">
        <v>107.6</v>
      </c>
      <c r="E570" s="12">
        <v>2</v>
      </c>
      <c r="K570" s="12">
        <v>5</v>
      </c>
      <c r="L570" s="12">
        <v>0</v>
      </c>
      <c r="M570" s="12">
        <v>25</v>
      </c>
      <c r="N570" s="12">
        <v>5</v>
      </c>
      <c r="P570" s="12">
        <v>1</v>
      </c>
      <c r="Q570" s="12">
        <v>178</v>
      </c>
      <c r="R570" s="12">
        <v>201601</v>
      </c>
      <c r="S570" s="12">
        <v>32</v>
      </c>
      <c r="U570" s="12" t="s">
        <v>855</v>
      </c>
    </row>
    <row r="571" spans="1:21" hidden="1">
      <c r="A571" s="12">
        <v>68550</v>
      </c>
      <c r="B571" s="12">
        <v>1</v>
      </c>
      <c r="D571" s="12">
        <v>146.69999999999999</v>
      </c>
      <c r="E571" s="12">
        <v>3</v>
      </c>
      <c r="K571" s="12">
        <v>6</v>
      </c>
      <c r="L571" s="12">
        <v>1</v>
      </c>
      <c r="M571" s="12">
        <v>2</v>
      </c>
      <c r="N571" s="12">
        <v>15</v>
      </c>
      <c r="P571" s="12">
        <v>1</v>
      </c>
      <c r="Q571" s="12">
        <v>178</v>
      </c>
      <c r="R571" s="12">
        <v>201601</v>
      </c>
      <c r="S571" s="12">
        <v>32</v>
      </c>
      <c r="U571" s="12" t="s">
        <v>856</v>
      </c>
    </row>
    <row r="572" spans="1:21" hidden="1">
      <c r="A572" s="12">
        <v>69300</v>
      </c>
      <c r="B572" s="12">
        <v>2</v>
      </c>
      <c r="C572" s="12">
        <v>137.5</v>
      </c>
      <c r="E572" s="12">
        <v>1</v>
      </c>
      <c r="F572" s="12">
        <v>0</v>
      </c>
      <c r="G572" s="12">
        <v>0</v>
      </c>
      <c r="H572" s="12">
        <v>1</v>
      </c>
      <c r="K572" s="12">
        <v>4</v>
      </c>
      <c r="P572" s="12">
        <v>1</v>
      </c>
      <c r="Q572" s="12">
        <v>178</v>
      </c>
      <c r="R572" s="12">
        <v>201601</v>
      </c>
      <c r="S572" s="12">
        <v>33</v>
      </c>
      <c r="U572" s="12" t="s">
        <v>857</v>
      </c>
    </row>
    <row r="573" spans="1:21" hidden="1">
      <c r="A573" s="12">
        <v>68570</v>
      </c>
      <c r="B573" s="12">
        <v>2</v>
      </c>
      <c r="D573" s="12">
        <v>34.299999999999997</v>
      </c>
      <c r="E573" s="12">
        <v>2</v>
      </c>
      <c r="F573" s="12">
        <v>0</v>
      </c>
      <c r="G573" s="12">
        <v>0</v>
      </c>
      <c r="H573" s="12">
        <v>0</v>
      </c>
      <c r="P573" s="12">
        <v>1</v>
      </c>
      <c r="Q573" s="12">
        <v>178</v>
      </c>
      <c r="R573" s="12">
        <v>201601</v>
      </c>
      <c r="S573" s="12">
        <v>33</v>
      </c>
      <c r="U573" s="12" t="s">
        <v>858</v>
      </c>
    </row>
    <row r="574" spans="1:21" hidden="1">
      <c r="A574" s="12">
        <v>68570</v>
      </c>
      <c r="B574" s="12">
        <v>2</v>
      </c>
      <c r="D574" s="12">
        <v>64.3</v>
      </c>
      <c r="E574" s="12">
        <v>3</v>
      </c>
      <c r="F574" s="12">
        <v>4</v>
      </c>
      <c r="G574" s="12">
        <v>1</v>
      </c>
      <c r="H574" s="12">
        <v>5</v>
      </c>
      <c r="P574" s="12">
        <v>1</v>
      </c>
      <c r="Q574" s="12">
        <v>178</v>
      </c>
      <c r="R574" s="12">
        <v>201601</v>
      </c>
      <c r="S574" s="12">
        <v>33</v>
      </c>
      <c r="U574" s="12" t="s">
        <v>859</v>
      </c>
    </row>
    <row r="575" spans="1:21" hidden="1">
      <c r="A575" s="12">
        <v>68570</v>
      </c>
      <c r="B575" s="12">
        <v>2</v>
      </c>
      <c r="D575" s="12">
        <v>41.1</v>
      </c>
      <c r="E575" s="12">
        <v>2</v>
      </c>
      <c r="F575" s="12">
        <v>0</v>
      </c>
      <c r="G575" s="12">
        <v>0</v>
      </c>
      <c r="H575" s="12">
        <v>0</v>
      </c>
      <c r="P575" s="12">
        <v>1</v>
      </c>
      <c r="Q575" s="12">
        <v>178</v>
      </c>
      <c r="R575" s="12">
        <v>201601</v>
      </c>
      <c r="S575" s="12">
        <v>33</v>
      </c>
      <c r="U575" s="12" t="s">
        <v>860</v>
      </c>
    </row>
    <row r="576" spans="1:21" hidden="1">
      <c r="A576" s="12">
        <v>68570</v>
      </c>
      <c r="B576" s="12">
        <v>1</v>
      </c>
      <c r="D576" s="12">
        <v>36.6</v>
      </c>
      <c r="E576" s="12">
        <v>2</v>
      </c>
      <c r="P576" s="12">
        <v>1</v>
      </c>
      <c r="Q576" s="12">
        <v>178</v>
      </c>
      <c r="R576" s="12">
        <v>201601</v>
      </c>
      <c r="S576" s="12">
        <v>33</v>
      </c>
      <c r="U576" s="12" t="s">
        <v>861</v>
      </c>
    </row>
    <row r="577" spans="1:21" hidden="1">
      <c r="A577" s="12">
        <v>68570</v>
      </c>
      <c r="B577" s="12">
        <v>1</v>
      </c>
      <c r="D577" s="12">
        <v>108.1</v>
      </c>
      <c r="E577" s="12">
        <v>2</v>
      </c>
      <c r="P577" s="12">
        <v>1</v>
      </c>
      <c r="Q577" s="12">
        <v>178</v>
      </c>
      <c r="R577" s="12">
        <v>201601</v>
      </c>
      <c r="S577" s="12">
        <v>33</v>
      </c>
      <c r="U577" s="12" t="s">
        <v>862</v>
      </c>
    </row>
    <row r="578" spans="1:21" hidden="1">
      <c r="A578" s="12">
        <v>68570</v>
      </c>
      <c r="B578" s="12">
        <v>1</v>
      </c>
      <c r="D578" s="12">
        <v>99.4</v>
      </c>
      <c r="E578" s="12">
        <v>2</v>
      </c>
      <c r="P578" s="12">
        <v>1</v>
      </c>
      <c r="Q578" s="12">
        <v>178</v>
      </c>
      <c r="R578" s="12">
        <v>201601</v>
      </c>
      <c r="S578" s="12">
        <v>33</v>
      </c>
      <c r="U578" s="12" t="s">
        <v>863</v>
      </c>
    </row>
    <row r="579" spans="1:21" hidden="1">
      <c r="A579" s="12">
        <v>68570</v>
      </c>
      <c r="B579" s="12">
        <v>1</v>
      </c>
      <c r="D579" s="12">
        <v>117.2</v>
      </c>
      <c r="E579" s="12">
        <v>2</v>
      </c>
      <c r="P579" s="12">
        <v>1</v>
      </c>
      <c r="Q579" s="12">
        <v>178</v>
      </c>
      <c r="R579" s="12">
        <v>201601</v>
      </c>
      <c r="S579" s="12">
        <v>33</v>
      </c>
      <c r="U579" s="12" t="s">
        <v>864</v>
      </c>
    </row>
    <row r="580" spans="1:21" hidden="1">
      <c r="A580" s="12">
        <v>68550</v>
      </c>
      <c r="B580" s="12">
        <v>1</v>
      </c>
      <c r="D580" s="12">
        <v>39.5</v>
      </c>
      <c r="E580" s="12">
        <v>2</v>
      </c>
      <c r="P580" s="12">
        <v>1</v>
      </c>
      <c r="Q580" s="12">
        <v>178</v>
      </c>
      <c r="R580" s="12">
        <v>201601</v>
      </c>
      <c r="S580" s="12">
        <v>33</v>
      </c>
      <c r="U580" s="12" t="s">
        <v>865</v>
      </c>
    </row>
    <row r="581" spans="1:21" hidden="1">
      <c r="A581" s="12">
        <v>68570</v>
      </c>
      <c r="B581" s="12">
        <v>1</v>
      </c>
      <c r="D581" s="12">
        <v>95.8</v>
      </c>
      <c r="E581" s="12">
        <v>0</v>
      </c>
      <c r="P581" s="12">
        <v>1</v>
      </c>
      <c r="Q581" s="12">
        <v>178</v>
      </c>
      <c r="R581" s="12">
        <v>201601</v>
      </c>
      <c r="S581" s="12">
        <v>39</v>
      </c>
      <c r="T581" s="12" t="s">
        <v>221</v>
      </c>
      <c r="U581" s="12" t="s">
        <v>866</v>
      </c>
    </row>
    <row r="582" spans="1:21" hidden="1">
      <c r="A582" s="12">
        <v>69300</v>
      </c>
      <c r="B582" s="12">
        <v>2</v>
      </c>
      <c r="C582" s="12">
        <v>115.1</v>
      </c>
      <c r="E582" s="12">
        <v>2</v>
      </c>
      <c r="F582" s="12">
        <v>4</v>
      </c>
      <c r="G582" s="12">
        <v>1</v>
      </c>
      <c r="H582" s="12">
        <v>5</v>
      </c>
      <c r="P582" s="12">
        <v>1</v>
      </c>
      <c r="Q582" s="12">
        <v>178</v>
      </c>
      <c r="R582" s="12">
        <v>201601</v>
      </c>
      <c r="S582" s="12">
        <v>42</v>
      </c>
      <c r="T582" s="12" t="s">
        <v>218</v>
      </c>
      <c r="U582" s="12" t="s">
        <v>867</v>
      </c>
    </row>
    <row r="583" spans="1:21" hidden="1">
      <c r="A583" s="12">
        <v>68550</v>
      </c>
      <c r="B583" s="12">
        <v>1</v>
      </c>
      <c r="D583" s="12">
        <v>126.8</v>
      </c>
      <c r="E583" s="12">
        <v>3</v>
      </c>
      <c r="P583" s="12">
        <v>1</v>
      </c>
      <c r="Q583" s="12">
        <v>178</v>
      </c>
      <c r="R583" s="12">
        <v>201601</v>
      </c>
      <c r="S583" s="12">
        <v>42</v>
      </c>
      <c r="T583" s="12" t="s">
        <v>218</v>
      </c>
      <c r="U583" s="12" t="s">
        <v>868</v>
      </c>
    </row>
    <row r="584" spans="1:21" hidden="1">
      <c r="A584" s="12">
        <v>68570</v>
      </c>
      <c r="B584" s="12">
        <v>1</v>
      </c>
      <c r="D584" s="12">
        <v>104.7</v>
      </c>
      <c r="E584" s="12">
        <v>2</v>
      </c>
      <c r="P584" s="12">
        <v>1</v>
      </c>
      <c r="Q584" s="12">
        <v>178</v>
      </c>
      <c r="R584" s="12">
        <v>201601</v>
      </c>
      <c r="S584" s="12">
        <v>42</v>
      </c>
      <c r="T584" s="12" t="s">
        <v>218</v>
      </c>
      <c r="U584" s="12" t="s">
        <v>869</v>
      </c>
    </row>
    <row r="585" spans="1:21" hidden="1">
      <c r="A585" s="12">
        <v>68550</v>
      </c>
      <c r="B585" s="12">
        <v>1</v>
      </c>
      <c r="D585" s="12">
        <v>144.5</v>
      </c>
      <c r="E585" s="12">
        <v>2</v>
      </c>
      <c r="P585" s="12">
        <v>1</v>
      </c>
      <c r="Q585" s="12">
        <v>178</v>
      </c>
      <c r="R585" s="12">
        <v>201601</v>
      </c>
      <c r="S585" s="12">
        <v>43</v>
      </c>
      <c r="T585" s="12" t="s">
        <v>217</v>
      </c>
      <c r="U585" s="12" t="s">
        <v>870</v>
      </c>
    </row>
    <row r="586" spans="1:21" hidden="1">
      <c r="A586" s="12">
        <v>68550</v>
      </c>
      <c r="B586" s="12">
        <v>1</v>
      </c>
      <c r="D586" s="12">
        <v>130.4</v>
      </c>
      <c r="E586" s="12">
        <v>2</v>
      </c>
      <c r="P586" s="12">
        <v>1</v>
      </c>
      <c r="Q586" s="12">
        <v>178</v>
      </c>
      <c r="R586" s="12">
        <v>201601</v>
      </c>
      <c r="S586" s="12">
        <v>43</v>
      </c>
      <c r="T586" s="12" t="s">
        <v>217</v>
      </c>
      <c r="U586" s="12" t="s">
        <v>871</v>
      </c>
    </row>
    <row r="587" spans="1:21" hidden="1">
      <c r="A587" s="12">
        <v>68550</v>
      </c>
      <c r="B587" s="12">
        <v>1</v>
      </c>
      <c r="D587" s="12">
        <v>40.5</v>
      </c>
      <c r="E587" s="12">
        <v>2</v>
      </c>
      <c r="P587" s="12">
        <v>1</v>
      </c>
      <c r="Q587" s="12">
        <v>178</v>
      </c>
      <c r="R587" s="12">
        <v>201601</v>
      </c>
      <c r="S587" s="12">
        <v>43</v>
      </c>
      <c r="T587" s="12" t="s">
        <v>217</v>
      </c>
      <c r="U587" s="12" t="s">
        <v>872</v>
      </c>
    </row>
    <row r="588" spans="1:21" hidden="1">
      <c r="A588" s="12">
        <v>68550</v>
      </c>
      <c r="B588" s="12">
        <v>1</v>
      </c>
      <c r="D588" s="12">
        <v>119.2</v>
      </c>
      <c r="E588" s="12">
        <v>2</v>
      </c>
      <c r="P588" s="12">
        <v>1</v>
      </c>
      <c r="Q588" s="12">
        <v>178</v>
      </c>
      <c r="R588" s="12">
        <v>201601</v>
      </c>
      <c r="S588" s="12">
        <v>43</v>
      </c>
      <c r="T588" s="12" t="s">
        <v>217</v>
      </c>
      <c r="U588" s="12" t="s">
        <v>873</v>
      </c>
    </row>
    <row r="589" spans="1:21" hidden="1">
      <c r="A589" s="12">
        <v>68550</v>
      </c>
      <c r="B589" s="12">
        <v>1</v>
      </c>
      <c r="D589" s="12">
        <v>165.6</v>
      </c>
      <c r="E589" s="12">
        <v>2</v>
      </c>
      <c r="P589" s="12">
        <v>1</v>
      </c>
      <c r="Q589" s="12">
        <v>178</v>
      </c>
      <c r="R589" s="12">
        <v>201601</v>
      </c>
      <c r="S589" s="12">
        <v>43</v>
      </c>
      <c r="T589" s="12" t="s">
        <v>217</v>
      </c>
      <c r="U589" s="12" t="s">
        <v>874</v>
      </c>
    </row>
    <row r="590" spans="1:21" hidden="1">
      <c r="A590" s="12">
        <v>68550</v>
      </c>
      <c r="B590" s="12">
        <v>1</v>
      </c>
      <c r="D590" s="12">
        <v>150.69999999999999</v>
      </c>
      <c r="E590" s="12">
        <v>2</v>
      </c>
      <c r="P590" s="12">
        <v>1</v>
      </c>
      <c r="Q590" s="12">
        <v>178</v>
      </c>
      <c r="R590" s="12">
        <v>201601</v>
      </c>
      <c r="S590" s="12">
        <v>43</v>
      </c>
      <c r="T590" s="12" t="s">
        <v>217</v>
      </c>
      <c r="U590" s="12" t="s">
        <v>875</v>
      </c>
    </row>
    <row r="591" spans="1:21" hidden="1">
      <c r="A591" s="12">
        <v>68550</v>
      </c>
      <c r="B591" s="12">
        <v>1</v>
      </c>
      <c r="D591" s="12">
        <v>39.6</v>
      </c>
      <c r="E591" s="12">
        <v>2</v>
      </c>
      <c r="P591" s="12">
        <v>1</v>
      </c>
      <c r="Q591" s="12">
        <v>178</v>
      </c>
      <c r="R591" s="12">
        <v>201601</v>
      </c>
      <c r="S591" s="12">
        <v>43</v>
      </c>
      <c r="T591" s="12" t="s">
        <v>217</v>
      </c>
      <c r="U591" s="12" t="s">
        <v>876</v>
      </c>
    </row>
    <row r="592" spans="1:21" hidden="1">
      <c r="A592" s="12">
        <v>68550</v>
      </c>
      <c r="B592" s="12">
        <v>2</v>
      </c>
      <c r="D592" s="12">
        <v>38.700000000000003</v>
      </c>
      <c r="E592" s="12">
        <v>2</v>
      </c>
      <c r="F592" s="12">
        <v>0</v>
      </c>
      <c r="G592" s="12">
        <v>0</v>
      </c>
      <c r="H592" s="12">
        <v>0</v>
      </c>
      <c r="P592" s="12">
        <v>1</v>
      </c>
      <c r="Q592" s="12">
        <v>178</v>
      </c>
      <c r="R592" s="12">
        <v>201601</v>
      </c>
      <c r="S592" s="12">
        <v>43</v>
      </c>
      <c r="T592" s="12" t="s">
        <v>217</v>
      </c>
      <c r="U592" s="12" t="s">
        <v>877</v>
      </c>
    </row>
    <row r="593" spans="1:21" hidden="1">
      <c r="A593" s="12">
        <v>68550</v>
      </c>
      <c r="B593" s="12">
        <v>2</v>
      </c>
      <c r="D593" s="12">
        <v>108.1</v>
      </c>
      <c r="E593" s="12">
        <v>2</v>
      </c>
      <c r="F593" s="12">
        <v>0</v>
      </c>
      <c r="G593" s="12">
        <v>0</v>
      </c>
      <c r="H593" s="12">
        <v>1</v>
      </c>
      <c r="P593" s="12">
        <v>1</v>
      </c>
      <c r="Q593" s="12">
        <v>178</v>
      </c>
      <c r="R593" s="12">
        <v>201601</v>
      </c>
      <c r="S593" s="12">
        <v>43</v>
      </c>
      <c r="T593" s="12" t="s">
        <v>217</v>
      </c>
      <c r="U593" s="12" t="s">
        <v>878</v>
      </c>
    </row>
    <row r="594" spans="1:21" hidden="1">
      <c r="A594" s="12">
        <v>68550</v>
      </c>
      <c r="B594" s="12">
        <v>2</v>
      </c>
      <c r="D594" s="12">
        <v>109.3</v>
      </c>
      <c r="E594" s="12">
        <v>2</v>
      </c>
      <c r="F594" s="12">
        <v>4</v>
      </c>
      <c r="G594" s="12">
        <v>1</v>
      </c>
      <c r="H594" s="12">
        <v>4</v>
      </c>
      <c r="P594" s="12">
        <v>1</v>
      </c>
      <c r="Q594" s="12">
        <v>178</v>
      </c>
      <c r="R594" s="12">
        <v>201601</v>
      </c>
      <c r="S594" s="12">
        <v>43</v>
      </c>
      <c r="T594" s="12" t="s">
        <v>217</v>
      </c>
      <c r="U594" s="12" t="s">
        <v>879</v>
      </c>
    </row>
    <row r="595" spans="1:21" hidden="1">
      <c r="A595" s="12">
        <v>68570</v>
      </c>
      <c r="B595" s="12">
        <v>2</v>
      </c>
      <c r="D595" s="12">
        <v>35.799999999999997</v>
      </c>
      <c r="E595" s="12">
        <v>2</v>
      </c>
      <c r="F595" s="12">
        <v>0</v>
      </c>
      <c r="G595" s="12">
        <v>0</v>
      </c>
      <c r="H595" s="12">
        <v>0</v>
      </c>
      <c r="P595" s="12">
        <v>1</v>
      </c>
      <c r="Q595" s="12">
        <v>178</v>
      </c>
      <c r="R595" s="12">
        <v>201601</v>
      </c>
      <c r="S595" s="12">
        <v>43</v>
      </c>
      <c r="T595" s="12" t="s">
        <v>217</v>
      </c>
      <c r="U595" s="12" t="s">
        <v>880</v>
      </c>
    </row>
    <row r="596" spans="1:21">
      <c r="A596" s="12">
        <v>69310</v>
      </c>
      <c r="B596" s="12">
        <v>2</v>
      </c>
      <c r="C596" s="12">
        <v>133.6</v>
      </c>
      <c r="E596" s="12">
        <v>1</v>
      </c>
      <c r="F596" s="12">
        <v>7</v>
      </c>
      <c r="G596" s="12">
        <v>1</v>
      </c>
      <c r="H596" s="12">
        <v>2</v>
      </c>
      <c r="P596" s="12">
        <v>1</v>
      </c>
      <c r="Q596" s="12">
        <v>178</v>
      </c>
      <c r="R596" s="12">
        <v>201601</v>
      </c>
      <c r="S596" s="12">
        <v>40</v>
      </c>
      <c r="T596" s="12" t="s">
        <v>220</v>
      </c>
      <c r="U596" s="12" t="s">
        <v>916</v>
      </c>
    </row>
    <row r="597" spans="1:21" hidden="1">
      <c r="A597" s="12">
        <v>68550</v>
      </c>
      <c r="B597" s="12">
        <v>1</v>
      </c>
      <c r="D597" s="12">
        <v>47.1</v>
      </c>
      <c r="E597" s="12">
        <v>2</v>
      </c>
      <c r="P597" s="12">
        <v>1</v>
      </c>
      <c r="Q597" s="12">
        <v>178</v>
      </c>
      <c r="R597" s="12">
        <v>201601</v>
      </c>
      <c r="S597" s="12">
        <v>45</v>
      </c>
      <c r="T597" s="12" t="s">
        <v>215</v>
      </c>
      <c r="U597" s="12" t="s">
        <v>882</v>
      </c>
    </row>
    <row r="598" spans="1:21" hidden="1">
      <c r="A598" s="12">
        <v>68550</v>
      </c>
      <c r="B598" s="12">
        <v>1</v>
      </c>
      <c r="D598" s="12">
        <v>114</v>
      </c>
      <c r="E598" s="12">
        <v>2</v>
      </c>
      <c r="P598" s="12">
        <v>1</v>
      </c>
      <c r="Q598" s="12">
        <v>178</v>
      </c>
      <c r="R598" s="12">
        <v>201601</v>
      </c>
      <c r="S598" s="12">
        <v>45</v>
      </c>
      <c r="T598" s="12" t="s">
        <v>215</v>
      </c>
      <c r="U598" s="12" t="s">
        <v>883</v>
      </c>
    </row>
    <row r="599" spans="1:21" hidden="1">
      <c r="A599" s="12">
        <v>68550</v>
      </c>
      <c r="B599" s="12">
        <v>1</v>
      </c>
      <c r="D599" s="12">
        <v>120.3</v>
      </c>
      <c r="E599" s="12">
        <v>2</v>
      </c>
      <c r="P599" s="12">
        <v>1</v>
      </c>
      <c r="Q599" s="12">
        <v>178</v>
      </c>
      <c r="R599" s="12">
        <v>201601</v>
      </c>
      <c r="S599" s="12">
        <v>45</v>
      </c>
      <c r="T599" s="12" t="s">
        <v>215</v>
      </c>
      <c r="U599" s="12" t="s">
        <v>884</v>
      </c>
    </row>
    <row r="600" spans="1:21" hidden="1">
      <c r="A600" s="12">
        <v>69300</v>
      </c>
      <c r="B600" s="12">
        <v>1</v>
      </c>
      <c r="C600" s="12">
        <v>148.4</v>
      </c>
      <c r="E600" s="12">
        <v>2</v>
      </c>
      <c r="P600" s="12">
        <v>1</v>
      </c>
      <c r="Q600" s="12">
        <v>178</v>
      </c>
      <c r="R600" s="12">
        <v>201601</v>
      </c>
      <c r="S600" s="12">
        <v>52</v>
      </c>
      <c r="T600" s="12" t="s">
        <v>206</v>
      </c>
      <c r="U600" s="12" t="s">
        <v>885</v>
      </c>
    </row>
    <row r="601" spans="1:21" hidden="1">
      <c r="A601" s="12">
        <v>69300</v>
      </c>
      <c r="B601" s="12">
        <v>1</v>
      </c>
      <c r="C601" s="12">
        <v>126.8</v>
      </c>
      <c r="E601" s="12">
        <v>2</v>
      </c>
      <c r="P601" s="12">
        <v>1</v>
      </c>
      <c r="Q601" s="12">
        <v>178</v>
      </c>
      <c r="R601" s="12">
        <v>201601</v>
      </c>
      <c r="S601" s="12">
        <v>52</v>
      </c>
      <c r="T601" s="12" t="s">
        <v>206</v>
      </c>
      <c r="U601" s="12" t="s">
        <v>886</v>
      </c>
    </row>
    <row r="602" spans="1:21" hidden="1">
      <c r="A602" s="12">
        <v>69300</v>
      </c>
      <c r="B602" s="12">
        <v>1</v>
      </c>
      <c r="C602" s="12">
        <v>21.1</v>
      </c>
      <c r="E602" s="12">
        <v>2</v>
      </c>
      <c r="P602" s="12">
        <v>1</v>
      </c>
      <c r="Q602" s="12">
        <v>178</v>
      </c>
      <c r="R602" s="12">
        <v>201601</v>
      </c>
      <c r="S602" s="12">
        <v>52</v>
      </c>
      <c r="T602" s="12" t="s">
        <v>206</v>
      </c>
      <c r="U602" s="12" t="s">
        <v>887</v>
      </c>
    </row>
    <row r="603" spans="1:21" hidden="1">
      <c r="A603" s="12">
        <v>69300</v>
      </c>
      <c r="B603" s="12">
        <v>2</v>
      </c>
      <c r="C603" s="12">
        <v>126.6</v>
      </c>
      <c r="E603" s="12">
        <v>3</v>
      </c>
      <c r="F603" s="12">
        <v>0</v>
      </c>
      <c r="G603" s="12">
        <v>0</v>
      </c>
      <c r="H603" s="12">
        <v>1</v>
      </c>
      <c r="P603" s="12">
        <v>1</v>
      </c>
      <c r="Q603" s="12">
        <v>178</v>
      </c>
      <c r="R603" s="12">
        <v>201601</v>
      </c>
      <c r="S603" s="12">
        <v>52</v>
      </c>
      <c r="T603" s="12" t="s">
        <v>206</v>
      </c>
      <c r="U603" s="12" t="s">
        <v>888</v>
      </c>
    </row>
    <row r="604" spans="1:21" hidden="1">
      <c r="A604" s="12">
        <v>68570</v>
      </c>
      <c r="B604" s="12">
        <v>1</v>
      </c>
      <c r="D604" s="12">
        <v>75.099999999999994</v>
      </c>
      <c r="E604" s="12">
        <v>2</v>
      </c>
      <c r="K604" s="12">
        <v>5</v>
      </c>
      <c r="L604" s="12">
        <v>40</v>
      </c>
      <c r="M604" s="12">
        <v>60</v>
      </c>
      <c r="N604" s="12">
        <v>80</v>
      </c>
      <c r="P604" s="12">
        <v>1</v>
      </c>
      <c r="Q604" s="12">
        <v>178</v>
      </c>
      <c r="R604" s="12">
        <v>201601</v>
      </c>
      <c r="S604" s="12">
        <v>52</v>
      </c>
      <c r="T604" s="12" t="s">
        <v>206</v>
      </c>
      <c r="U604" s="12" t="s">
        <v>889</v>
      </c>
    </row>
    <row r="605" spans="1:21" hidden="1">
      <c r="A605" s="12">
        <v>68570</v>
      </c>
      <c r="B605" s="12">
        <v>1</v>
      </c>
      <c r="D605" s="12">
        <v>50.2</v>
      </c>
      <c r="E605" s="12">
        <v>2</v>
      </c>
      <c r="K605" s="12">
        <v>5</v>
      </c>
      <c r="L605" s="12">
        <v>60</v>
      </c>
      <c r="M605" s="12">
        <v>80</v>
      </c>
      <c r="N605" s="12">
        <v>80</v>
      </c>
      <c r="P605" s="12">
        <v>1</v>
      </c>
      <c r="Q605" s="12">
        <v>178</v>
      </c>
      <c r="R605" s="12">
        <v>201601</v>
      </c>
      <c r="S605" s="12">
        <v>52</v>
      </c>
      <c r="T605" s="12" t="s">
        <v>206</v>
      </c>
      <c r="U605" s="12" t="s">
        <v>890</v>
      </c>
    </row>
    <row r="606" spans="1:21" hidden="1">
      <c r="A606" s="12">
        <v>68570</v>
      </c>
      <c r="B606" s="12">
        <v>1</v>
      </c>
      <c r="D606" s="12">
        <v>99.9</v>
      </c>
      <c r="E606" s="12">
        <v>2</v>
      </c>
      <c r="P606" s="12">
        <v>1</v>
      </c>
      <c r="Q606" s="12">
        <v>178</v>
      </c>
      <c r="R606" s="12">
        <v>201601</v>
      </c>
      <c r="S606" s="12">
        <v>52</v>
      </c>
      <c r="T606" s="12" t="s">
        <v>206</v>
      </c>
      <c r="U606" s="12" t="s">
        <v>891</v>
      </c>
    </row>
    <row r="607" spans="1:21" hidden="1">
      <c r="A607" s="12">
        <v>68570</v>
      </c>
      <c r="B607" s="12">
        <v>1</v>
      </c>
      <c r="D607" s="12">
        <v>79.599999999999994</v>
      </c>
      <c r="E607" s="12">
        <v>2</v>
      </c>
      <c r="P607" s="12">
        <v>1</v>
      </c>
      <c r="Q607" s="12">
        <v>178</v>
      </c>
      <c r="R607" s="12">
        <v>201601</v>
      </c>
      <c r="S607" s="12">
        <v>52</v>
      </c>
      <c r="T607" s="12" t="s">
        <v>206</v>
      </c>
      <c r="U607" s="12" t="s">
        <v>892</v>
      </c>
    </row>
    <row r="608" spans="1:21" hidden="1">
      <c r="A608" s="12">
        <v>68570</v>
      </c>
      <c r="B608" s="12">
        <v>1</v>
      </c>
      <c r="D608" s="12">
        <v>69.099999999999994</v>
      </c>
      <c r="E608" s="12">
        <v>1</v>
      </c>
      <c r="P608" s="12">
        <v>1</v>
      </c>
      <c r="Q608" s="12">
        <v>178</v>
      </c>
      <c r="R608" s="12">
        <v>201601</v>
      </c>
      <c r="S608" s="12">
        <v>52</v>
      </c>
      <c r="T608" s="12" t="s">
        <v>206</v>
      </c>
      <c r="U608" s="12" t="s">
        <v>893</v>
      </c>
    </row>
    <row r="609" spans="1:21" hidden="1">
      <c r="A609" s="12">
        <v>68570</v>
      </c>
      <c r="B609" s="12">
        <v>1</v>
      </c>
      <c r="D609" s="12">
        <v>63.9</v>
      </c>
      <c r="E609" s="12">
        <v>1</v>
      </c>
      <c r="P609" s="12">
        <v>1</v>
      </c>
      <c r="Q609" s="12">
        <v>178</v>
      </c>
      <c r="R609" s="12">
        <v>201601</v>
      </c>
      <c r="S609" s="12">
        <v>52</v>
      </c>
      <c r="T609" s="12" t="s">
        <v>206</v>
      </c>
      <c r="U609" s="12" t="s">
        <v>894</v>
      </c>
    </row>
    <row r="610" spans="1:21" hidden="1">
      <c r="A610" s="12">
        <v>68570</v>
      </c>
      <c r="B610" s="12">
        <v>1</v>
      </c>
      <c r="D610" s="12">
        <v>76.8</v>
      </c>
      <c r="E610" s="12">
        <v>1</v>
      </c>
      <c r="P610" s="12">
        <v>1</v>
      </c>
      <c r="Q610" s="12">
        <v>178</v>
      </c>
      <c r="R610" s="12">
        <v>201601</v>
      </c>
      <c r="S610" s="12">
        <v>52</v>
      </c>
      <c r="T610" s="12" t="s">
        <v>206</v>
      </c>
      <c r="U610" s="12" t="s">
        <v>895</v>
      </c>
    </row>
    <row r="611" spans="1:21" hidden="1">
      <c r="A611" s="12">
        <v>68570</v>
      </c>
      <c r="B611" s="12">
        <v>1</v>
      </c>
      <c r="D611" s="12">
        <v>46</v>
      </c>
      <c r="E611" s="12">
        <v>1</v>
      </c>
      <c r="P611" s="12">
        <v>1</v>
      </c>
      <c r="Q611" s="12">
        <v>178</v>
      </c>
      <c r="R611" s="12">
        <v>201601</v>
      </c>
      <c r="S611" s="12">
        <v>52</v>
      </c>
      <c r="T611" s="12" t="s">
        <v>206</v>
      </c>
      <c r="U611" s="12" t="s">
        <v>896</v>
      </c>
    </row>
    <row r="612" spans="1:21" hidden="1">
      <c r="A612" s="12">
        <v>68570</v>
      </c>
      <c r="B612" s="12">
        <v>1</v>
      </c>
      <c r="D612" s="12">
        <v>63.1</v>
      </c>
      <c r="E612" s="12">
        <v>1</v>
      </c>
      <c r="P612" s="12">
        <v>1</v>
      </c>
      <c r="Q612" s="12">
        <v>178</v>
      </c>
      <c r="R612" s="12">
        <v>201601</v>
      </c>
      <c r="S612" s="12">
        <v>52</v>
      </c>
      <c r="T612" s="12" t="s">
        <v>206</v>
      </c>
      <c r="U612" s="12" t="s">
        <v>897</v>
      </c>
    </row>
    <row r="613" spans="1:21" hidden="1">
      <c r="A613" s="12">
        <v>68570</v>
      </c>
      <c r="B613" s="12">
        <v>1</v>
      </c>
      <c r="D613" s="12">
        <v>96.3</v>
      </c>
      <c r="E613" s="12">
        <v>3</v>
      </c>
      <c r="K613" s="12">
        <v>5</v>
      </c>
      <c r="L613" s="12">
        <v>0</v>
      </c>
      <c r="M613" s="12">
        <v>20</v>
      </c>
      <c r="N613" s="12">
        <v>10</v>
      </c>
      <c r="P613" s="12">
        <v>1</v>
      </c>
      <c r="Q613" s="12">
        <v>178</v>
      </c>
      <c r="R613" s="12">
        <v>201601</v>
      </c>
      <c r="S613" s="12">
        <v>53</v>
      </c>
      <c r="T613" s="12" t="s">
        <v>205</v>
      </c>
      <c r="U613" s="12" t="s">
        <v>898</v>
      </c>
    </row>
    <row r="614" spans="1:21" hidden="1">
      <c r="A614" s="12">
        <v>68570</v>
      </c>
      <c r="B614" s="12">
        <v>1</v>
      </c>
      <c r="D614" s="12">
        <v>76.7</v>
      </c>
      <c r="E614" s="12">
        <v>2</v>
      </c>
      <c r="P614" s="12">
        <v>1</v>
      </c>
      <c r="Q614" s="12">
        <v>178</v>
      </c>
      <c r="R614" s="12">
        <v>201601</v>
      </c>
      <c r="S614" s="12">
        <v>53</v>
      </c>
      <c r="T614" s="12" t="s">
        <v>205</v>
      </c>
      <c r="U614" s="12" t="s">
        <v>899</v>
      </c>
    </row>
    <row r="615" spans="1:21" hidden="1">
      <c r="A615" s="12">
        <v>68570</v>
      </c>
      <c r="B615" s="12">
        <v>1</v>
      </c>
      <c r="D615" s="12">
        <v>66.7</v>
      </c>
      <c r="E615" s="12">
        <v>2</v>
      </c>
      <c r="P615" s="12">
        <v>1</v>
      </c>
      <c r="Q615" s="12">
        <v>178</v>
      </c>
      <c r="R615" s="12">
        <v>201601</v>
      </c>
      <c r="S615" s="12">
        <v>53</v>
      </c>
      <c r="T615" s="12" t="s">
        <v>205</v>
      </c>
      <c r="U615" s="12" t="s">
        <v>900</v>
      </c>
    </row>
    <row r="616" spans="1:21" hidden="1">
      <c r="A616" s="12">
        <v>68570</v>
      </c>
      <c r="B616" s="12">
        <v>1</v>
      </c>
      <c r="D616" s="12">
        <v>72.8</v>
      </c>
      <c r="E616" s="12">
        <v>2</v>
      </c>
      <c r="P616" s="12">
        <v>1</v>
      </c>
      <c r="Q616" s="12">
        <v>178</v>
      </c>
      <c r="R616" s="12">
        <v>201601</v>
      </c>
      <c r="S616" s="12">
        <v>53</v>
      </c>
      <c r="T616" s="12" t="s">
        <v>205</v>
      </c>
      <c r="U616" s="12" t="s">
        <v>901</v>
      </c>
    </row>
    <row r="617" spans="1:21" hidden="1">
      <c r="A617" s="12">
        <v>68570</v>
      </c>
      <c r="B617" s="12">
        <v>1</v>
      </c>
      <c r="D617" s="12">
        <v>66.7</v>
      </c>
      <c r="E617" s="12">
        <v>1</v>
      </c>
      <c r="P617" s="12">
        <v>1</v>
      </c>
      <c r="Q617" s="12">
        <v>178</v>
      </c>
      <c r="R617" s="12">
        <v>201601</v>
      </c>
      <c r="S617" s="12">
        <v>53</v>
      </c>
      <c r="T617" s="12" t="s">
        <v>205</v>
      </c>
      <c r="U617" s="12" t="s">
        <v>902</v>
      </c>
    </row>
    <row r="618" spans="1:21" hidden="1">
      <c r="A618" s="12">
        <v>68570</v>
      </c>
      <c r="B618" s="12">
        <v>1</v>
      </c>
      <c r="D618" s="12">
        <v>98.9</v>
      </c>
      <c r="E618" s="12">
        <v>2</v>
      </c>
      <c r="P618" s="12">
        <v>1</v>
      </c>
      <c r="Q618" s="12">
        <v>178</v>
      </c>
      <c r="R618" s="12">
        <v>201601</v>
      </c>
      <c r="S618" s="12">
        <v>39</v>
      </c>
      <c r="T618" s="12" t="s">
        <v>221</v>
      </c>
      <c r="U618" s="12" t="s">
        <v>903</v>
      </c>
    </row>
    <row r="619" spans="1:21" hidden="1">
      <c r="A619" s="12">
        <v>68570</v>
      </c>
      <c r="B619" s="12">
        <v>1</v>
      </c>
      <c r="D619" s="12">
        <v>81.400000000000006</v>
      </c>
      <c r="E619" s="12">
        <v>2</v>
      </c>
      <c r="P619" s="12">
        <v>1</v>
      </c>
      <c r="Q619" s="12">
        <v>178</v>
      </c>
      <c r="R619" s="12">
        <v>201601</v>
      </c>
      <c r="S619" s="12">
        <v>39</v>
      </c>
      <c r="T619" s="12" t="s">
        <v>221</v>
      </c>
      <c r="U619" s="12" t="s">
        <v>904</v>
      </c>
    </row>
    <row r="620" spans="1:21" hidden="1">
      <c r="A620" s="12">
        <v>68570</v>
      </c>
      <c r="B620" s="12">
        <v>1</v>
      </c>
      <c r="D620" s="12">
        <v>92.8</v>
      </c>
      <c r="E620" s="12">
        <v>2</v>
      </c>
      <c r="P620" s="12">
        <v>1</v>
      </c>
      <c r="Q620" s="12">
        <v>178</v>
      </c>
      <c r="R620" s="12">
        <v>201601</v>
      </c>
      <c r="S620" s="12">
        <v>39</v>
      </c>
      <c r="T620" s="12" t="s">
        <v>221</v>
      </c>
      <c r="U620" s="12" t="s">
        <v>905</v>
      </c>
    </row>
    <row r="621" spans="1:21" hidden="1">
      <c r="A621" s="12">
        <v>68570</v>
      </c>
      <c r="B621" s="12">
        <v>1</v>
      </c>
      <c r="D621" s="12">
        <v>84.6</v>
      </c>
      <c r="E621" s="12">
        <v>2</v>
      </c>
      <c r="P621" s="12">
        <v>1</v>
      </c>
      <c r="Q621" s="12">
        <v>178</v>
      </c>
      <c r="R621" s="12">
        <v>201601</v>
      </c>
      <c r="S621" s="12">
        <v>39</v>
      </c>
      <c r="T621" s="12" t="s">
        <v>221</v>
      </c>
      <c r="U621" s="12" t="s">
        <v>906</v>
      </c>
    </row>
    <row r="622" spans="1:21" hidden="1">
      <c r="A622" s="12">
        <v>68570</v>
      </c>
      <c r="B622" s="12">
        <v>1</v>
      </c>
      <c r="D622" s="12">
        <v>80.599999999999994</v>
      </c>
      <c r="E622" s="12">
        <v>2</v>
      </c>
      <c r="P622" s="12">
        <v>1</v>
      </c>
      <c r="Q622" s="12">
        <v>178</v>
      </c>
      <c r="R622" s="12">
        <v>201601</v>
      </c>
      <c r="S622" s="12">
        <v>39</v>
      </c>
      <c r="T622" s="12" t="s">
        <v>221</v>
      </c>
      <c r="U622" s="12" t="s">
        <v>907</v>
      </c>
    </row>
    <row r="623" spans="1:21" hidden="1">
      <c r="A623" s="12">
        <v>68570</v>
      </c>
      <c r="B623" s="12">
        <v>1</v>
      </c>
      <c r="D623" s="12">
        <v>95.2</v>
      </c>
      <c r="E623" s="12">
        <v>2</v>
      </c>
      <c r="P623" s="12">
        <v>1</v>
      </c>
      <c r="Q623" s="12">
        <v>178</v>
      </c>
      <c r="R623" s="12">
        <v>201601</v>
      </c>
      <c r="S623" s="12">
        <v>39</v>
      </c>
      <c r="T623" s="12" t="s">
        <v>221</v>
      </c>
      <c r="U623" s="12" t="s">
        <v>908</v>
      </c>
    </row>
    <row r="624" spans="1:21" hidden="1">
      <c r="A624" s="12">
        <v>68570</v>
      </c>
      <c r="B624" s="12">
        <v>1</v>
      </c>
      <c r="D624" s="12">
        <v>83.8</v>
      </c>
      <c r="E624" s="12">
        <v>2</v>
      </c>
      <c r="P624" s="12">
        <v>1</v>
      </c>
      <c r="Q624" s="12">
        <v>178</v>
      </c>
      <c r="R624" s="12">
        <v>201601</v>
      </c>
      <c r="S624" s="12">
        <v>39</v>
      </c>
      <c r="T624" s="12" t="s">
        <v>221</v>
      </c>
      <c r="U624" s="12" t="s">
        <v>909</v>
      </c>
    </row>
    <row r="625" spans="1:21" hidden="1">
      <c r="A625" s="12">
        <v>68570</v>
      </c>
      <c r="B625" s="12">
        <v>1</v>
      </c>
      <c r="D625" s="12">
        <v>110.2</v>
      </c>
      <c r="E625" s="12">
        <v>2</v>
      </c>
      <c r="P625" s="12">
        <v>1</v>
      </c>
      <c r="Q625" s="12">
        <v>178</v>
      </c>
      <c r="R625" s="12">
        <v>201601</v>
      </c>
      <c r="S625" s="12">
        <v>39</v>
      </c>
      <c r="T625" s="12" t="s">
        <v>221</v>
      </c>
      <c r="U625" s="12" t="s">
        <v>910</v>
      </c>
    </row>
    <row r="626" spans="1:21" hidden="1">
      <c r="A626" s="12">
        <v>68570</v>
      </c>
      <c r="B626" s="12">
        <v>1</v>
      </c>
      <c r="D626" s="12">
        <v>106.2</v>
      </c>
      <c r="E626" s="12">
        <v>2</v>
      </c>
      <c r="P626" s="12">
        <v>1</v>
      </c>
      <c r="Q626" s="12">
        <v>178</v>
      </c>
      <c r="R626" s="12">
        <v>201601</v>
      </c>
      <c r="S626" s="12">
        <v>39</v>
      </c>
      <c r="T626" s="12" t="s">
        <v>221</v>
      </c>
      <c r="U626" s="12" t="s">
        <v>911</v>
      </c>
    </row>
    <row r="627" spans="1:21" hidden="1">
      <c r="A627" s="12">
        <v>68570</v>
      </c>
      <c r="B627" s="12">
        <v>1</v>
      </c>
      <c r="D627" s="12">
        <v>117.4</v>
      </c>
      <c r="E627" s="12">
        <v>2</v>
      </c>
      <c r="P627" s="12">
        <v>1</v>
      </c>
      <c r="Q627" s="12">
        <v>178</v>
      </c>
      <c r="R627" s="12">
        <v>201601</v>
      </c>
      <c r="S627" s="12">
        <v>39</v>
      </c>
      <c r="T627" s="12" t="s">
        <v>221</v>
      </c>
      <c r="U627" s="12" t="s">
        <v>912</v>
      </c>
    </row>
    <row r="628" spans="1:21" hidden="1">
      <c r="A628" s="12">
        <v>68570</v>
      </c>
      <c r="B628" s="12">
        <v>1</v>
      </c>
      <c r="D628" s="12">
        <v>91</v>
      </c>
      <c r="E628" s="12">
        <v>2</v>
      </c>
      <c r="P628" s="12">
        <v>1</v>
      </c>
      <c r="Q628" s="12">
        <v>178</v>
      </c>
      <c r="R628" s="12">
        <v>201601</v>
      </c>
      <c r="S628" s="12">
        <v>39</v>
      </c>
      <c r="T628" s="12" t="s">
        <v>221</v>
      </c>
      <c r="U628" s="12" t="s">
        <v>913</v>
      </c>
    </row>
    <row r="629" spans="1:21" hidden="1">
      <c r="A629" s="12">
        <v>68570</v>
      </c>
      <c r="B629" s="12">
        <v>1</v>
      </c>
      <c r="D629" s="12">
        <v>101.6</v>
      </c>
      <c r="E629" s="12">
        <v>2</v>
      </c>
      <c r="P629" s="12">
        <v>1</v>
      </c>
      <c r="Q629" s="12">
        <v>178</v>
      </c>
      <c r="R629" s="12">
        <v>201601</v>
      </c>
      <c r="S629" s="12">
        <v>39</v>
      </c>
      <c r="T629" s="12" t="s">
        <v>221</v>
      </c>
      <c r="U629" s="12" t="s">
        <v>914</v>
      </c>
    </row>
    <row r="630" spans="1:21" hidden="1">
      <c r="A630" s="12">
        <v>68570</v>
      </c>
      <c r="B630" s="12">
        <v>1</v>
      </c>
      <c r="D630" s="12">
        <v>101.8</v>
      </c>
      <c r="E630" s="12">
        <v>2</v>
      </c>
      <c r="P630" s="12">
        <v>1</v>
      </c>
      <c r="Q630" s="12">
        <v>178</v>
      </c>
      <c r="R630" s="12">
        <v>201601</v>
      </c>
      <c r="S630" s="12">
        <v>39</v>
      </c>
      <c r="T630" s="12" t="s">
        <v>221</v>
      </c>
      <c r="U630" s="12" t="s">
        <v>915</v>
      </c>
    </row>
    <row r="631" spans="1:21">
      <c r="A631" s="12">
        <v>69310</v>
      </c>
      <c r="B631" s="12">
        <v>1</v>
      </c>
      <c r="C631" s="12">
        <v>126.9</v>
      </c>
      <c r="E631" s="12">
        <v>2</v>
      </c>
      <c r="P631" s="12">
        <v>1</v>
      </c>
      <c r="Q631" s="12">
        <v>178</v>
      </c>
      <c r="R631" s="12">
        <v>201601</v>
      </c>
      <c r="S631" s="12">
        <v>45</v>
      </c>
      <c r="T631" s="12" t="s">
        <v>215</v>
      </c>
      <c r="U631" s="12" t="s">
        <v>881</v>
      </c>
    </row>
    <row r="632" spans="1:21" hidden="1">
      <c r="A632" s="12">
        <v>68550</v>
      </c>
      <c r="B632" s="12">
        <v>1</v>
      </c>
      <c r="D632" s="12">
        <v>142.80000000000001</v>
      </c>
      <c r="E632" s="12">
        <v>2</v>
      </c>
      <c r="P632" s="12">
        <v>1</v>
      </c>
      <c r="Q632" s="12">
        <v>178</v>
      </c>
      <c r="R632" s="12">
        <v>201601</v>
      </c>
      <c r="S632" s="12">
        <v>40</v>
      </c>
      <c r="T632" s="12" t="s">
        <v>220</v>
      </c>
      <c r="U632" s="12" t="s">
        <v>917</v>
      </c>
    </row>
    <row r="633" spans="1:21" hidden="1">
      <c r="A633" s="12">
        <v>68550</v>
      </c>
      <c r="B633" s="12">
        <v>2</v>
      </c>
      <c r="D633" s="12">
        <v>86.8</v>
      </c>
      <c r="E633" s="12">
        <v>2</v>
      </c>
      <c r="F633" s="12">
        <v>0</v>
      </c>
      <c r="G633" s="12">
        <v>0</v>
      </c>
      <c r="H633" s="12">
        <v>0</v>
      </c>
      <c r="P633" s="12">
        <v>1</v>
      </c>
      <c r="Q633" s="12">
        <v>178</v>
      </c>
      <c r="R633" s="12">
        <v>201601</v>
      </c>
      <c r="S633" s="12">
        <v>40</v>
      </c>
      <c r="T633" s="12" t="s">
        <v>220</v>
      </c>
      <c r="U633" s="12" t="s">
        <v>918</v>
      </c>
    </row>
    <row r="634" spans="1:21" hidden="1">
      <c r="A634" s="12">
        <v>68570</v>
      </c>
      <c r="B634" s="12">
        <v>1</v>
      </c>
      <c r="D634" s="12">
        <v>92.2</v>
      </c>
      <c r="E634" s="12">
        <v>2</v>
      </c>
      <c r="P634" s="12">
        <v>1</v>
      </c>
      <c r="Q634" s="12">
        <v>178</v>
      </c>
      <c r="R634" s="12">
        <v>201601</v>
      </c>
      <c r="S634" s="12">
        <v>40</v>
      </c>
      <c r="T634" s="12" t="s">
        <v>220</v>
      </c>
      <c r="U634" s="12" t="s">
        <v>919</v>
      </c>
    </row>
    <row r="635" spans="1:21" hidden="1">
      <c r="A635" s="12">
        <v>68570</v>
      </c>
      <c r="B635" s="12">
        <v>1</v>
      </c>
      <c r="D635" s="12">
        <v>100.5</v>
      </c>
      <c r="E635" s="12">
        <v>3</v>
      </c>
      <c r="P635" s="12">
        <v>1</v>
      </c>
      <c r="Q635" s="12">
        <v>178</v>
      </c>
      <c r="R635" s="12">
        <v>201601</v>
      </c>
      <c r="S635" s="12">
        <v>40</v>
      </c>
      <c r="T635" s="12" t="s">
        <v>220</v>
      </c>
      <c r="U635" s="12" t="s">
        <v>920</v>
      </c>
    </row>
    <row r="636" spans="1:21" hidden="1">
      <c r="A636" s="12">
        <v>68550</v>
      </c>
      <c r="B636" s="12">
        <v>2</v>
      </c>
      <c r="D636" s="12">
        <v>88.8</v>
      </c>
      <c r="E636" s="12">
        <v>2</v>
      </c>
      <c r="F636" s="12">
        <v>0</v>
      </c>
      <c r="G636" s="12">
        <v>0</v>
      </c>
      <c r="H636" s="12">
        <v>1</v>
      </c>
      <c r="P636" s="12">
        <v>1</v>
      </c>
      <c r="Q636" s="12">
        <v>178</v>
      </c>
      <c r="R636" s="12">
        <v>201601</v>
      </c>
      <c r="S636" s="12">
        <v>45</v>
      </c>
      <c r="T636" s="12" t="s">
        <v>215</v>
      </c>
      <c r="U636" s="12" t="s">
        <v>921</v>
      </c>
    </row>
    <row r="637" spans="1:21" hidden="1">
      <c r="A637" s="12">
        <v>68570</v>
      </c>
      <c r="B637" s="12">
        <v>1</v>
      </c>
      <c r="D637" s="12">
        <v>92.2</v>
      </c>
      <c r="E637" s="12">
        <v>2</v>
      </c>
      <c r="P637" s="12">
        <v>1</v>
      </c>
      <c r="Q637" s="12">
        <v>178</v>
      </c>
      <c r="R637" s="12">
        <v>201601</v>
      </c>
      <c r="S637" s="12">
        <v>45</v>
      </c>
      <c r="T637" s="12" t="s">
        <v>215</v>
      </c>
      <c r="U637" s="12" t="s">
        <v>922</v>
      </c>
    </row>
    <row r="638" spans="1:21" hidden="1">
      <c r="A638" s="12">
        <v>68570</v>
      </c>
      <c r="B638" s="12">
        <v>1</v>
      </c>
      <c r="D638" s="12">
        <v>110.4</v>
      </c>
      <c r="E638" s="12">
        <v>2</v>
      </c>
      <c r="P638" s="12">
        <v>1</v>
      </c>
      <c r="Q638" s="12">
        <v>178</v>
      </c>
      <c r="R638" s="12">
        <v>201601</v>
      </c>
      <c r="S638" s="12">
        <v>45</v>
      </c>
      <c r="T638" s="12" t="s">
        <v>215</v>
      </c>
      <c r="U638" s="12" t="s">
        <v>923</v>
      </c>
    </row>
    <row r="639" spans="1:21" hidden="1">
      <c r="A639" s="12">
        <v>68570</v>
      </c>
      <c r="B639" s="12">
        <v>1</v>
      </c>
      <c r="D639" s="12">
        <v>105.8</v>
      </c>
      <c r="E639" s="12">
        <v>2</v>
      </c>
      <c r="P639" s="12">
        <v>1</v>
      </c>
      <c r="Q639" s="12">
        <v>178</v>
      </c>
      <c r="R639" s="12">
        <v>201601</v>
      </c>
      <c r="S639" s="12">
        <v>45</v>
      </c>
      <c r="T639" s="12" t="s">
        <v>215</v>
      </c>
      <c r="U639" s="12" t="s">
        <v>924</v>
      </c>
    </row>
    <row r="640" spans="1:21" hidden="1">
      <c r="A640" s="12">
        <v>68570</v>
      </c>
      <c r="B640" s="12">
        <v>1</v>
      </c>
      <c r="D640" s="12">
        <v>102.9</v>
      </c>
      <c r="E640" s="12">
        <v>2</v>
      </c>
      <c r="P640" s="12">
        <v>1</v>
      </c>
      <c r="Q640" s="12">
        <v>178</v>
      </c>
      <c r="R640" s="12">
        <v>201601</v>
      </c>
      <c r="S640" s="12">
        <v>45</v>
      </c>
      <c r="T640" s="12" t="s">
        <v>215</v>
      </c>
      <c r="U640" s="12" t="s">
        <v>925</v>
      </c>
    </row>
    <row r="641" spans="1:21" hidden="1">
      <c r="A641" s="12">
        <v>68570</v>
      </c>
      <c r="B641" s="12">
        <v>2</v>
      </c>
      <c r="D641" s="12">
        <v>55</v>
      </c>
      <c r="E641" s="12">
        <v>3</v>
      </c>
      <c r="F641" s="12">
        <v>3</v>
      </c>
      <c r="G641" s="12">
        <v>2</v>
      </c>
      <c r="H641" s="12">
        <v>5</v>
      </c>
      <c r="P641" s="12">
        <v>1</v>
      </c>
      <c r="Q641" s="12">
        <v>178</v>
      </c>
      <c r="R641" s="12">
        <v>201601</v>
      </c>
      <c r="S641" s="12">
        <v>45</v>
      </c>
      <c r="T641" s="12" t="s">
        <v>215</v>
      </c>
      <c r="U641" s="12" t="s">
        <v>926</v>
      </c>
    </row>
    <row r="642" spans="1:21" hidden="1">
      <c r="A642" s="12">
        <v>68570</v>
      </c>
      <c r="B642" s="12">
        <v>2</v>
      </c>
      <c r="D642" s="12">
        <v>64.5</v>
      </c>
      <c r="E642" s="12">
        <v>3</v>
      </c>
      <c r="F642" s="12">
        <v>3</v>
      </c>
      <c r="G642" s="12">
        <v>2</v>
      </c>
      <c r="H642" s="12">
        <v>5</v>
      </c>
      <c r="P642" s="12">
        <v>1</v>
      </c>
      <c r="Q642" s="12">
        <v>178</v>
      </c>
      <c r="R642" s="12">
        <v>201601</v>
      </c>
      <c r="S642" s="12">
        <v>45</v>
      </c>
      <c r="T642" s="12" t="s">
        <v>215</v>
      </c>
      <c r="U642" s="12" t="s">
        <v>927</v>
      </c>
    </row>
    <row r="643" spans="1:21" hidden="1">
      <c r="A643" s="12">
        <v>68570</v>
      </c>
      <c r="B643" s="12">
        <v>2</v>
      </c>
      <c r="D643" s="12">
        <v>63.9</v>
      </c>
      <c r="E643" s="12">
        <v>3</v>
      </c>
      <c r="F643" s="12">
        <v>3</v>
      </c>
      <c r="G643" s="12">
        <v>2</v>
      </c>
      <c r="H643" s="12">
        <v>5</v>
      </c>
      <c r="P643" s="12">
        <v>1</v>
      </c>
      <c r="Q643" s="12">
        <v>178</v>
      </c>
      <c r="R643" s="12">
        <v>201601</v>
      </c>
      <c r="S643" s="12">
        <v>45</v>
      </c>
      <c r="T643" s="12" t="s">
        <v>215</v>
      </c>
      <c r="U643" s="12" t="s">
        <v>928</v>
      </c>
    </row>
    <row r="644" spans="1:21" hidden="1">
      <c r="A644" s="12">
        <v>68570</v>
      </c>
      <c r="B644" s="12">
        <v>2</v>
      </c>
      <c r="D644" s="12">
        <v>68.5</v>
      </c>
      <c r="E644" s="12">
        <v>3</v>
      </c>
      <c r="F644" s="12">
        <v>3</v>
      </c>
      <c r="G644" s="12">
        <v>2</v>
      </c>
      <c r="H644" s="12">
        <v>5</v>
      </c>
      <c r="P644" s="12">
        <v>1</v>
      </c>
      <c r="Q644" s="12">
        <v>178</v>
      </c>
      <c r="R644" s="12">
        <v>201601</v>
      </c>
      <c r="S644" s="12">
        <v>45</v>
      </c>
      <c r="T644" s="12" t="s">
        <v>215</v>
      </c>
      <c r="U644" s="12" t="s">
        <v>929</v>
      </c>
    </row>
    <row r="645" spans="1:21" hidden="1">
      <c r="A645" s="12">
        <v>68570</v>
      </c>
      <c r="B645" s="12">
        <v>2</v>
      </c>
      <c r="D645" s="12">
        <v>58.7</v>
      </c>
      <c r="E645" s="12">
        <v>3</v>
      </c>
      <c r="F645" s="12">
        <v>3</v>
      </c>
      <c r="G645" s="12">
        <v>2</v>
      </c>
      <c r="H645" s="12">
        <v>5</v>
      </c>
      <c r="P645" s="12">
        <v>1</v>
      </c>
      <c r="Q645" s="12">
        <v>178</v>
      </c>
      <c r="R645" s="12">
        <v>201601</v>
      </c>
      <c r="S645" s="12">
        <v>45</v>
      </c>
      <c r="T645" s="12" t="s">
        <v>215</v>
      </c>
      <c r="U645" s="12" t="s">
        <v>930</v>
      </c>
    </row>
    <row r="646" spans="1:21" hidden="1">
      <c r="A646" s="12">
        <v>68570</v>
      </c>
      <c r="B646" s="12">
        <v>2</v>
      </c>
      <c r="D646" s="12">
        <v>59.5</v>
      </c>
      <c r="E646" s="12">
        <v>3</v>
      </c>
      <c r="F646" s="12">
        <v>4</v>
      </c>
      <c r="G646" s="12">
        <v>1</v>
      </c>
      <c r="H646" s="12">
        <v>5</v>
      </c>
      <c r="P646" s="12">
        <v>1</v>
      </c>
      <c r="Q646" s="12">
        <v>178</v>
      </c>
      <c r="R646" s="12">
        <v>201601</v>
      </c>
      <c r="S646" s="12">
        <v>45</v>
      </c>
      <c r="T646" s="12" t="s">
        <v>215</v>
      </c>
      <c r="U646" s="12" t="s">
        <v>931</v>
      </c>
    </row>
    <row r="647" spans="1:21" hidden="1">
      <c r="A647" s="12">
        <v>68570</v>
      </c>
      <c r="B647" s="12">
        <v>2</v>
      </c>
      <c r="D647" s="12">
        <v>73.8</v>
      </c>
      <c r="E647" s="12">
        <v>3</v>
      </c>
      <c r="F647" s="12">
        <v>4</v>
      </c>
      <c r="G647" s="12">
        <v>1</v>
      </c>
      <c r="H647" s="12">
        <v>5</v>
      </c>
      <c r="P647" s="12">
        <v>1</v>
      </c>
      <c r="Q647" s="12">
        <v>178</v>
      </c>
      <c r="R647" s="12">
        <v>201601</v>
      </c>
      <c r="S647" s="12">
        <v>45</v>
      </c>
      <c r="T647" s="12" t="s">
        <v>215</v>
      </c>
      <c r="U647" s="12" t="s">
        <v>932</v>
      </c>
    </row>
    <row r="648" spans="1:21" hidden="1">
      <c r="A648" s="12">
        <v>68570</v>
      </c>
      <c r="B648" s="12">
        <v>2</v>
      </c>
      <c r="D648" s="12">
        <v>61.7</v>
      </c>
      <c r="E648" s="12">
        <v>3</v>
      </c>
      <c r="F648" s="12">
        <v>0</v>
      </c>
      <c r="G648" s="12">
        <v>0</v>
      </c>
      <c r="H648" s="12">
        <v>1</v>
      </c>
      <c r="P648" s="12">
        <v>1</v>
      </c>
      <c r="Q648" s="12">
        <v>178</v>
      </c>
      <c r="R648" s="12">
        <v>201601</v>
      </c>
      <c r="S648" s="12">
        <v>45</v>
      </c>
      <c r="T648" s="12" t="s">
        <v>215</v>
      </c>
      <c r="U648" s="12" t="s">
        <v>933</v>
      </c>
    </row>
    <row r="649" spans="1:21" hidden="1">
      <c r="A649" s="12">
        <v>68570</v>
      </c>
      <c r="B649" s="12">
        <v>2</v>
      </c>
      <c r="D649" s="12">
        <v>70.7</v>
      </c>
      <c r="E649" s="12">
        <v>3</v>
      </c>
      <c r="F649" s="12">
        <v>0</v>
      </c>
      <c r="G649" s="12">
        <v>4</v>
      </c>
      <c r="H649" s="12">
        <v>1</v>
      </c>
      <c r="P649" s="12">
        <v>1</v>
      </c>
      <c r="Q649" s="12">
        <v>178</v>
      </c>
      <c r="R649" s="12">
        <v>201601</v>
      </c>
      <c r="S649" s="12">
        <v>45</v>
      </c>
      <c r="T649" s="12" t="s">
        <v>215</v>
      </c>
      <c r="U649" s="12" t="s">
        <v>934</v>
      </c>
    </row>
    <row r="650" spans="1:21" hidden="1">
      <c r="A650" s="12">
        <v>68590</v>
      </c>
      <c r="B650" s="12">
        <v>1</v>
      </c>
      <c r="D650" s="12">
        <v>63.2</v>
      </c>
      <c r="E650" s="12">
        <v>2</v>
      </c>
      <c r="P650" s="12">
        <v>1</v>
      </c>
      <c r="Q650" s="12">
        <v>178</v>
      </c>
      <c r="R650" s="12">
        <v>201601</v>
      </c>
      <c r="S650" s="12">
        <v>46</v>
      </c>
      <c r="T650" s="12" t="s">
        <v>214</v>
      </c>
      <c r="U650" s="12" t="s">
        <v>935</v>
      </c>
    </row>
    <row r="651" spans="1:21" hidden="1">
      <c r="A651" s="12">
        <v>68590</v>
      </c>
      <c r="B651" s="12">
        <v>2</v>
      </c>
      <c r="D651" s="12">
        <v>65.8</v>
      </c>
      <c r="E651" s="12">
        <v>2</v>
      </c>
      <c r="F651" s="12">
        <v>0</v>
      </c>
      <c r="G651" s="12">
        <v>0</v>
      </c>
      <c r="H651" s="12">
        <v>1</v>
      </c>
      <c r="P651" s="12">
        <v>1</v>
      </c>
      <c r="Q651" s="12">
        <v>178</v>
      </c>
      <c r="R651" s="12">
        <v>201601</v>
      </c>
      <c r="S651" s="12">
        <v>46</v>
      </c>
      <c r="T651" s="12" t="s">
        <v>214</v>
      </c>
      <c r="U651" s="12" t="s">
        <v>936</v>
      </c>
    </row>
    <row r="652" spans="1:21" hidden="1">
      <c r="A652" s="12">
        <v>68580</v>
      </c>
      <c r="B652" s="12">
        <v>2</v>
      </c>
      <c r="D652" s="12">
        <v>61.1</v>
      </c>
      <c r="E652" s="12">
        <v>2</v>
      </c>
      <c r="F652" s="12">
        <v>4</v>
      </c>
      <c r="G652" s="12">
        <v>1</v>
      </c>
      <c r="H652" s="12">
        <v>5</v>
      </c>
      <c r="P652" s="12">
        <v>1</v>
      </c>
      <c r="Q652" s="12">
        <v>178</v>
      </c>
      <c r="R652" s="12">
        <v>201601</v>
      </c>
      <c r="S652" s="12">
        <v>46</v>
      </c>
      <c r="T652" s="12" t="s">
        <v>214</v>
      </c>
      <c r="U652" s="12" t="s">
        <v>937</v>
      </c>
    </row>
    <row r="653" spans="1:21" hidden="1">
      <c r="A653" s="12">
        <v>68570</v>
      </c>
      <c r="B653" s="12">
        <v>2</v>
      </c>
      <c r="D653" s="12">
        <v>87.7</v>
      </c>
      <c r="E653" s="12">
        <v>1</v>
      </c>
      <c r="F653" s="12">
        <v>0</v>
      </c>
      <c r="G653" s="12">
        <v>0</v>
      </c>
      <c r="H653" s="12">
        <v>0</v>
      </c>
      <c r="P653" s="12">
        <v>1</v>
      </c>
      <c r="Q653" s="12">
        <v>178</v>
      </c>
      <c r="R653" s="12">
        <v>201601</v>
      </c>
      <c r="S653" s="12">
        <v>46</v>
      </c>
      <c r="T653" s="12" t="s">
        <v>214</v>
      </c>
      <c r="U653" s="12" t="s">
        <v>938</v>
      </c>
    </row>
    <row r="654" spans="1:21" hidden="1">
      <c r="A654" s="12">
        <v>68550</v>
      </c>
      <c r="B654" s="12">
        <v>2</v>
      </c>
      <c r="D654" s="12">
        <v>84.7</v>
      </c>
      <c r="E654" s="12">
        <v>2</v>
      </c>
      <c r="F654" s="12">
        <v>4</v>
      </c>
      <c r="G654" s="12">
        <v>1</v>
      </c>
      <c r="H654" s="12">
        <v>6</v>
      </c>
      <c r="K654" s="12">
        <v>5</v>
      </c>
      <c r="L654" s="12">
        <v>10</v>
      </c>
      <c r="M654" s="12">
        <v>0</v>
      </c>
      <c r="N654" s="12">
        <v>30</v>
      </c>
      <c r="P654" s="12">
        <v>1</v>
      </c>
      <c r="Q654" s="12">
        <v>178</v>
      </c>
      <c r="R654" s="12">
        <v>201601</v>
      </c>
      <c r="S654" s="12">
        <v>37</v>
      </c>
      <c r="T654" s="12" t="s">
        <v>224</v>
      </c>
      <c r="U654" s="12" t="s">
        <v>939</v>
      </c>
    </row>
    <row r="655" spans="1:21" hidden="1">
      <c r="A655" s="12">
        <v>68550</v>
      </c>
      <c r="B655" s="12">
        <v>2</v>
      </c>
      <c r="D655" s="12">
        <v>104.5</v>
      </c>
      <c r="E655" s="12">
        <v>2</v>
      </c>
      <c r="F655" s="12">
        <v>4</v>
      </c>
      <c r="G655" s="12">
        <v>1</v>
      </c>
      <c r="H655" s="12">
        <v>6</v>
      </c>
      <c r="P655" s="12">
        <v>1</v>
      </c>
      <c r="Q655" s="12">
        <v>178</v>
      </c>
      <c r="R655" s="12">
        <v>201601</v>
      </c>
      <c r="S655" s="12">
        <v>37</v>
      </c>
      <c r="T655" s="12" t="s">
        <v>224</v>
      </c>
      <c r="U655" s="12" t="s">
        <v>940</v>
      </c>
    </row>
    <row r="656" spans="1:21" hidden="1">
      <c r="A656" s="12">
        <v>68550</v>
      </c>
      <c r="B656" s="12">
        <v>2</v>
      </c>
      <c r="D656" s="12">
        <v>89.8</v>
      </c>
      <c r="E656" s="12">
        <v>2</v>
      </c>
      <c r="F656" s="12">
        <v>4</v>
      </c>
      <c r="G656" s="12">
        <v>1</v>
      </c>
      <c r="H656" s="12">
        <v>6</v>
      </c>
      <c r="P656" s="12">
        <v>1</v>
      </c>
      <c r="Q656" s="12">
        <v>178</v>
      </c>
      <c r="R656" s="12">
        <v>201601</v>
      </c>
      <c r="S656" s="12">
        <v>37</v>
      </c>
      <c r="T656" s="12" t="s">
        <v>224</v>
      </c>
      <c r="U656" s="12" t="s">
        <v>941</v>
      </c>
    </row>
    <row r="657" spans="1:21" hidden="1">
      <c r="A657" s="12">
        <v>68550</v>
      </c>
      <c r="B657" s="12">
        <v>2</v>
      </c>
      <c r="D657" s="12">
        <v>81.900000000000006</v>
      </c>
      <c r="E657" s="12">
        <v>2</v>
      </c>
      <c r="F657" s="12">
        <v>4</v>
      </c>
      <c r="G657" s="12">
        <v>1</v>
      </c>
      <c r="H657" s="12">
        <v>6</v>
      </c>
      <c r="P657" s="12">
        <v>1</v>
      </c>
      <c r="Q657" s="12">
        <v>178</v>
      </c>
      <c r="R657" s="12">
        <v>201601</v>
      </c>
      <c r="S657" s="12">
        <v>37</v>
      </c>
      <c r="T657" s="12" t="s">
        <v>224</v>
      </c>
      <c r="U657" s="12" t="s">
        <v>942</v>
      </c>
    </row>
    <row r="658" spans="1:21" hidden="1">
      <c r="A658" s="12">
        <v>68550</v>
      </c>
      <c r="B658" s="12">
        <v>2</v>
      </c>
      <c r="D658" s="12">
        <v>107.2</v>
      </c>
      <c r="E658" s="12">
        <v>2</v>
      </c>
      <c r="F658" s="12">
        <v>4</v>
      </c>
      <c r="G658" s="12">
        <v>1</v>
      </c>
      <c r="H658" s="12">
        <v>6</v>
      </c>
      <c r="P658" s="12">
        <v>1</v>
      </c>
      <c r="Q658" s="12">
        <v>178</v>
      </c>
      <c r="R658" s="12">
        <v>201601</v>
      </c>
      <c r="S658" s="12">
        <v>37</v>
      </c>
      <c r="T658" s="12" t="s">
        <v>224</v>
      </c>
      <c r="U658" s="12" t="s">
        <v>943</v>
      </c>
    </row>
    <row r="659" spans="1:21" hidden="1">
      <c r="A659" s="12">
        <v>68550</v>
      </c>
      <c r="B659" s="12">
        <v>2</v>
      </c>
      <c r="D659" s="12">
        <v>90.5</v>
      </c>
      <c r="E659" s="12">
        <v>2</v>
      </c>
      <c r="F659" s="12">
        <v>4</v>
      </c>
      <c r="G659" s="12">
        <v>1</v>
      </c>
      <c r="H659" s="12">
        <v>6</v>
      </c>
      <c r="P659" s="12">
        <v>1</v>
      </c>
      <c r="Q659" s="12">
        <v>178</v>
      </c>
      <c r="R659" s="12">
        <v>201601</v>
      </c>
      <c r="S659" s="12">
        <v>37</v>
      </c>
      <c r="T659" s="12" t="s">
        <v>224</v>
      </c>
      <c r="U659" s="12" t="s">
        <v>944</v>
      </c>
    </row>
    <row r="660" spans="1:21" hidden="1">
      <c r="A660" s="12">
        <v>68550</v>
      </c>
      <c r="B660" s="12">
        <v>2</v>
      </c>
      <c r="D660" s="12">
        <v>102.2</v>
      </c>
      <c r="E660" s="12">
        <v>2</v>
      </c>
      <c r="F660" s="12">
        <v>4</v>
      </c>
      <c r="G660" s="12">
        <v>1</v>
      </c>
      <c r="H660" s="12">
        <v>6</v>
      </c>
      <c r="P660" s="12">
        <v>1</v>
      </c>
      <c r="Q660" s="12">
        <v>178</v>
      </c>
      <c r="R660" s="12">
        <v>201601</v>
      </c>
      <c r="S660" s="12">
        <v>37</v>
      </c>
      <c r="T660" s="12" t="s">
        <v>224</v>
      </c>
      <c r="U660" s="12" t="s">
        <v>945</v>
      </c>
    </row>
    <row r="661" spans="1:21" hidden="1">
      <c r="A661" s="12">
        <v>68550</v>
      </c>
      <c r="B661" s="12">
        <v>2</v>
      </c>
      <c r="D661" s="12">
        <v>92.9</v>
      </c>
      <c r="E661" s="12">
        <v>2</v>
      </c>
      <c r="F661" s="12">
        <v>4</v>
      </c>
      <c r="G661" s="12">
        <v>1</v>
      </c>
      <c r="H661" s="12">
        <v>6</v>
      </c>
      <c r="P661" s="12">
        <v>1</v>
      </c>
      <c r="Q661" s="12">
        <v>178</v>
      </c>
      <c r="R661" s="12">
        <v>201601</v>
      </c>
      <c r="S661" s="12">
        <v>37</v>
      </c>
      <c r="T661" s="12" t="s">
        <v>224</v>
      </c>
      <c r="U661" s="12" t="s">
        <v>946</v>
      </c>
    </row>
    <row r="662" spans="1:21" hidden="1">
      <c r="A662" s="12">
        <v>68550</v>
      </c>
      <c r="B662" s="12">
        <v>2</v>
      </c>
      <c r="D662" s="12">
        <v>93.1</v>
      </c>
      <c r="E662" s="12">
        <v>2</v>
      </c>
      <c r="F662" s="12">
        <v>4</v>
      </c>
      <c r="G662" s="12">
        <v>1</v>
      </c>
      <c r="H662" s="12">
        <v>6</v>
      </c>
      <c r="P662" s="12">
        <v>1</v>
      </c>
      <c r="Q662" s="12">
        <v>178</v>
      </c>
      <c r="R662" s="12">
        <v>201601</v>
      </c>
      <c r="S662" s="12">
        <v>37</v>
      </c>
      <c r="T662" s="12" t="s">
        <v>224</v>
      </c>
      <c r="U662" s="12" t="s">
        <v>947</v>
      </c>
    </row>
    <row r="663" spans="1:21" hidden="1">
      <c r="A663" s="12">
        <v>68550</v>
      </c>
      <c r="B663" s="12">
        <v>2</v>
      </c>
      <c r="D663" s="12">
        <v>97.2</v>
      </c>
      <c r="E663" s="12">
        <v>2</v>
      </c>
      <c r="F663" s="12">
        <v>4</v>
      </c>
      <c r="G663" s="12">
        <v>1</v>
      </c>
      <c r="H663" s="12">
        <v>6</v>
      </c>
      <c r="P663" s="12">
        <v>1</v>
      </c>
      <c r="Q663" s="12">
        <v>178</v>
      </c>
      <c r="R663" s="12">
        <v>201601</v>
      </c>
      <c r="S663" s="12">
        <v>37</v>
      </c>
      <c r="T663" s="12" t="s">
        <v>224</v>
      </c>
      <c r="U663" s="12" t="s">
        <v>948</v>
      </c>
    </row>
    <row r="664" spans="1:21" hidden="1">
      <c r="A664" s="12">
        <v>68550</v>
      </c>
      <c r="B664" s="12">
        <v>2</v>
      </c>
      <c r="D664" s="12">
        <v>86.9</v>
      </c>
      <c r="E664" s="12">
        <v>2</v>
      </c>
      <c r="F664" s="12">
        <v>4</v>
      </c>
      <c r="G664" s="12">
        <v>1</v>
      </c>
      <c r="H664" s="12">
        <v>6</v>
      </c>
      <c r="P664" s="12">
        <v>1</v>
      </c>
      <c r="Q664" s="12">
        <v>178</v>
      </c>
      <c r="R664" s="12">
        <v>201601</v>
      </c>
      <c r="S664" s="12">
        <v>37</v>
      </c>
      <c r="T664" s="12" t="s">
        <v>224</v>
      </c>
      <c r="U664" s="12" t="s">
        <v>949</v>
      </c>
    </row>
    <row r="665" spans="1:21" hidden="1">
      <c r="A665" s="12">
        <v>68550</v>
      </c>
      <c r="B665" s="12">
        <v>2</v>
      </c>
      <c r="D665" s="12">
        <v>98.8</v>
      </c>
      <c r="E665" s="12">
        <v>2</v>
      </c>
      <c r="F665" s="12">
        <v>4</v>
      </c>
      <c r="G665" s="12">
        <v>1</v>
      </c>
      <c r="H665" s="12">
        <v>5</v>
      </c>
      <c r="P665" s="12">
        <v>1</v>
      </c>
      <c r="Q665" s="12">
        <v>178</v>
      </c>
      <c r="R665" s="12">
        <v>201601</v>
      </c>
      <c r="S665" s="12">
        <v>37</v>
      </c>
      <c r="T665" s="12" t="s">
        <v>224</v>
      </c>
      <c r="U665" s="12" t="s">
        <v>950</v>
      </c>
    </row>
    <row r="666" spans="1:21" hidden="1">
      <c r="A666" s="12">
        <v>68550</v>
      </c>
      <c r="B666" s="12">
        <v>2</v>
      </c>
      <c r="D666" s="12">
        <v>98.4</v>
      </c>
      <c r="E666" s="12">
        <v>2</v>
      </c>
      <c r="F666" s="12">
        <v>4</v>
      </c>
      <c r="G666" s="12">
        <v>1</v>
      </c>
      <c r="H666" s="12">
        <v>5</v>
      </c>
      <c r="P666" s="12">
        <v>1</v>
      </c>
      <c r="Q666" s="12">
        <v>178</v>
      </c>
      <c r="R666" s="12">
        <v>201601</v>
      </c>
      <c r="S666" s="12">
        <v>37</v>
      </c>
      <c r="T666" s="12" t="s">
        <v>224</v>
      </c>
      <c r="U666" s="12" t="s">
        <v>951</v>
      </c>
    </row>
    <row r="667" spans="1:21" hidden="1">
      <c r="A667" s="12">
        <v>68550</v>
      </c>
      <c r="B667" s="12">
        <v>2</v>
      </c>
      <c r="D667" s="12">
        <v>100.9</v>
      </c>
      <c r="E667" s="12">
        <v>2</v>
      </c>
      <c r="F667" s="12">
        <v>4</v>
      </c>
      <c r="G667" s="12">
        <v>1</v>
      </c>
      <c r="H667" s="12">
        <v>5</v>
      </c>
      <c r="P667" s="12">
        <v>1</v>
      </c>
      <c r="Q667" s="12">
        <v>178</v>
      </c>
      <c r="R667" s="12">
        <v>201601</v>
      </c>
      <c r="S667" s="12">
        <v>37</v>
      </c>
      <c r="T667" s="12" t="s">
        <v>224</v>
      </c>
      <c r="U667" s="12" t="s">
        <v>952</v>
      </c>
    </row>
    <row r="668" spans="1:21" hidden="1">
      <c r="A668" s="12">
        <v>68550</v>
      </c>
      <c r="B668" s="12">
        <v>2</v>
      </c>
      <c r="D668" s="12">
        <v>89.4</v>
      </c>
      <c r="E668" s="12">
        <v>2</v>
      </c>
      <c r="F668" s="12">
        <v>4</v>
      </c>
      <c r="G668" s="12">
        <v>1</v>
      </c>
      <c r="H668" s="12">
        <v>5</v>
      </c>
      <c r="P668" s="12">
        <v>1</v>
      </c>
      <c r="Q668" s="12">
        <v>178</v>
      </c>
      <c r="R668" s="12">
        <v>201601</v>
      </c>
      <c r="S668" s="12">
        <v>37</v>
      </c>
      <c r="T668" s="12" t="s">
        <v>224</v>
      </c>
      <c r="U668" s="12" t="s">
        <v>953</v>
      </c>
    </row>
    <row r="669" spans="1:21" hidden="1">
      <c r="A669" s="12">
        <v>68550</v>
      </c>
      <c r="B669" s="12">
        <v>2</v>
      </c>
      <c r="D669" s="12">
        <v>103.2</v>
      </c>
      <c r="E669" s="12">
        <v>2</v>
      </c>
      <c r="F669" s="12">
        <v>4</v>
      </c>
      <c r="G669" s="12">
        <v>1</v>
      </c>
      <c r="H669" s="12">
        <v>5</v>
      </c>
      <c r="P669" s="12">
        <v>1</v>
      </c>
      <c r="Q669" s="12">
        <v>178</v>
      </c>
      <c r="R669" s="12">
        <v>201601</v>
      </c>
      <c r="S669" s="12">
        <v>37</v>
      </c>
      <c r="T669" s="12" t="s">
        <v>224</v>
      </c>
      <c r="U669" s="12" t="s">
        <v>954</v>
      </c>
    </row>
    <row r="670" spans="1:21" hidden="1">
      <c r="A670" s="12">
        <v>68550</v>
      </c>
      <c r="B670" s="12">
        <v>2</v>
      </c>
      <c r="D670" s="12">
        <v>101.2</v>
      </c>
      <c r="E670" s="12">
        <v>2</v>
      </c>
      <c r="F670" s="12">
        <v>4</v>
      </c>
      <c r="G670" s="12">
        <v>1</v>
      </c>
      <c r="H670" s="12">
        <v>5</v>
      </c>
      <c r="P670" s="12">
        <v>1</v>
      </c>
      <c r="Q670" s="12">
        <v>178</v>
      </c>
      <c r="R670" s="12">
        <v>201601</v>
      </c>
      <c r="S670" s="12">
        <v>37</v>
      </c>
      <c r="T670" s="12" t="s">
        <v>224</v>
      </c>
      <c r="U670" s="12" t="s">
        <v>955</v>
      </c>
    </row>
    <row r="671" spans="1:21" hidden="1">
      <c r="A671" s="12">
        <v>68550</v>
      </c>
      <c r="B671" s="12">
        <v>2</v>
      </c>
      <c r="D671" s="12">
        <v>85.1</v>
      </c>
      <c r="E671" s="12">
        <v>2</v>
      </c>
      <c r="F671" s="12">
        <v>4</v>
      </c>
      <c r="G671" s="12">
        <v>1</v>
      </c>
      <c r="H671" s="12">
        <v>5</v>
      </c>
      <c r="P671" s="12">
        <v>1</v>
      </c>
      <c r="Q671" s="12">
        <v>178</v>
      </c>
      <c r="R671" s="12">
        <v>201601</v>
      </c>
      <c r="S671" s="12">
        <v>37</v>
      </c>
      <c r="T671" s="12" t="s">
        <v>224</v>
      </c>
      <c r="U671" s="12" t="s">
        <v>956</v>
      </c>
    </row>
    <row r="672" spans="1:21" hidden="1">
      <c r="A672" s="12">
        <v>68550</v>
      </c>
      <c r="B672" s="12">
        <v>2</v>
      </c>
      <c r="D672" s="12">
        <v>104.3</v>
      </c>
      <c r="E672" s="12">
        <v>2</v>
      </c>
      <c r="F672" s="12">
        <v>4</v>
      </c>
      <c r="G672" s="12">
        <v>1</v>
      </c>
      <c r="H672" s="12">
        <v>5</v>
      </c>
      <c r="P672" s="12">
        <v>1</v>
      </c>
      <c r="Q672" s="12">
        <v>178</v>
      </c>
      <c r="R672" s="12">
        <v>201601</v>
      </c>
      <c r="S672" s="12">
        <v>37</v>
      </c>
      <c r="T672" s="12" t="s">
        <v>224</v>
      </c>
      <c r="U672" s="12" t="s">
        <v>957</v>
      </c>
    </row>
    <row r="673" spans="1:21" hidden="1">
      <c r="A673" s="12">
        <v>68550</v>
      </c>
      <c r="B673" s="12">
        <v>2</v>
      </c>
      <c r="D673" s="12">
        <v>89.6</v>
      </c>
      <c r="E673" s="12">
        <v>2</v>
      </c>
      <c r="F673" s="12">
        <v>4</v>
      </c>
      <c r="G673" s="12">
        <v>1</v>
      </c>
      <c r="H673" s="12">
        <v>5</v>
      </c>
      <c r="P673" s="12">
        <v>1</v>
      </c>
      <c r="Q673" s="12">
        <v>178</v>
      </c>
      <c r="R673" s="12">
        <v>201601</v>
      </c>
      <c r="S673" s="12">
        <v>37</v>
      </c>
      <c r="T673" s="12" t="s">
        <v>224</v>
      </c>
      <c r="U673" s="12" t="s">
        <v>958</v>
      </c>
    </row>
    <row r="674" spans="1:21" hidden="1">
      <c r="A674" s="12">
        <v>68570</v>
      </c>
      <c r="B674" s="12">
        <v>1</v>
      </c>
      <c r="D674" s="12">
        <v>89.5</v>
      </c>
      <c r="E674" s="12">
        <v>2</v>
      </c>
      <c r="P674" s="12">
        <v>1</v>
      </c>
      <c r="Q674" s="12">
        <v>178</v>
      </c>
      <c r="R674" s="12">
        <v>201601</v>
      </c>
      <c r="S674" s="12">
        <v>50</v>
      </c>
      <c r="T674" s="12" t="s">
        <v>208</v>
      </c>
      <c r="U674" s="12" t="s">
        <v>959</v>
      </c>
    </row>
    <row r="675" spans="1:21" hidden="1">
      <c r="A675" s="12">
        <v>68570</v>
      </c>
      <c r="B675" s="12">
        <v>1</v>
      </c>
      <c r="D675" s="12">
        <v>100.2</v>
      </c>
      <c r="E675" s="12">
        <v>2</v>
      </c>
      <c r="P675" s="12">
        <v>1</v>
      </c>
      <c r="Q675" s="12">
        <v>178</v>
      </c>
      <c r="R675" s="12">
        <v>201601</v>
      </c>
      <c r="S675" s="12">
        <v>50</v>
      </c>
      <c r="T675" s="12" t="s">
        <v>208</v>
      </c>
      <c r="U675" s="12" t="s">
        <v>960</v>
      </c>
    </row>
    <row r="676" spans="1:21" hidden="1">
      <c r="A676" s="12">
        <v>68570</v>
      </c>
      <c r="B676" s="12">
        <v>1</v>
      </c>
      <c r="D676" s="12">
        <v>80.7</v>
      </c>
      <c r="E676" s="12">
        <v>2</v>
      </c>
      <c r="P676" s="12">
        <v>1</v>
      </c>
      <c r="Q676" s="12">
        <v>178</v>
      </c>
      <c r="R676" s="12">
        <v>201601</v>
      </c>
      <c r="S676" s="12">
        <v>50</v>
      </c>
      <c r="T676" s="12" t="s">
        <v>208</v>
      </c>
      <c r="U676" s="12" t="s">
        <v>961</v>
      </c>
    </row>
    <row r="677" spans="1:21" hidden="1">
      <c r="A677" s="12">
        <v>68570</v>
      </c>
      <c r="B677" s="12">
        <v>1</v>
      </c>
      <c r="D677" s="12">
        <v>83.7</v>
      </c>
      <c r="E677" s="12">
        <v>2</v>
      </c>
      <c r="P677" s="12">
        <v>1</v>
      </c>
      <c r="Q677" s="12">
        <v>178</v>
      </c>
      <c r="R677" s="12">
        <v>201601</v>
      </c>
      <c r="S677" s="12">
        <v>50</v>
      </c>
      <c r="T677" s="12" t="s">
        <v>208</v>
      </c>
      <c r="U677" s="12" t="s">
        <v>962</v>
      </c>
    </row>
    <row r="678" spans="1:21" hidden="1">
      <c r="A678" s="12">
        <v>68570</v>
      </c>
      <c r="B678" s="12">
        <v>1</v>
      </c>
      <c r="D678" s="12">
        <v>88.3</v>
      </c>
      <c r="E678" s="12">
        <v>2</v>
      </c>
      <c r="P678" s="12">
        <v>1</v>
      </c>
      <c r="Q678" s="12">
        <v>178</v>
      </c>
      <c r="R678" s="12">
        <v>201601</v>
      </c>
      <c r="S678" s="12">
        <v>50</v>
      </c>
      <c r="T678" s="12" t="s">
        <v>208</v>
      </c>
      <c r="U678" s="12" t="s">
        <v>963</v>
      </c>
    </row>
    <row r="679" spans="1:21" hidden="1">
      <c r="A679" s="12">
        <v>68570</v>
      </c>
      <c r="B679" s="12">
        <v>1</v>
      </c>
      <c r="D679" s="12">
        <v>85.5</v>
      </c>
      <c r="E679" s="12">
        <v>2</v>
      </c>
      <c r="P679" s="12">
        <v>1</v>
      </c>
      <c r="Q679" s="12">
        <v>178</v>
      </c>
      <c r="R679" s="12">
        <v>201601</v>
      </c>
      <c r="S679" s="12">
        <v>50</v>
      </c>
      <c r="T679" s="12" t="s">
        <v>208</v>
      </c>
      <c r="U679" s="12" t="s">
        <v>964</v>
      </c>
    </row>
    <row r="680" spans="1:21" hidden="1">
      <c r="A680" s="12">
        <v>68570</v>
      </c>
      <c r="B680" s="12">
        <v>1</v>
      </c>
      <c r="D680" s="12">
        <v>83.1</v>
      </c>
      <c r="E680" s="12">
        <v>2</v>
      </c>
      <c r="P680" s="12">
        <v>1</v>
      </c>
      <c r="Q680" s="12">
        <v>178</v>
      </c>
      <c r="R680" s="12">
        <v>201601</v>
      </c>
      <c r="S680" s="12">
        <v>50</v>
      </c>
      <c r="T680" s="12" t="s">
        <v>208</v>
      </c>
      <c r="U680" s="12" t="s">
        <v>965</v>
      </c>
    </row>
    <row r="681" spans="1:21" hidden="1">
      <c r="A681" s="12">
        <v>68570</v>
      </c>
      <c r="B681" s="12">
        <v>1</v>
      </c>
      <c r="D681" s="12">
        <v>96</v>
      </c>
      <c r="E681" s="12">
        <v>2</v>
      </c>
      <c r="P681" s="12">
        <v>1</v>
      </c>
      <c r="Q681" s="12">
        <v>178</v>
      </c>
      <c r="R681" s="12">
        <v>201601</v>
      </c>
      <c r="S681" s="12">
        <v>50</v>
      </c>
      <c r="T681" s="12" t="s">
        <v>208</v>
      </c>
      <c r="U681" s="12" t="s">
        <v>966</v>
      </c>
    </row>
    <row r="682" spans="1:21" hidden="1">
      <c r="A682" s="12">
        <v>68570</v>
      </c>
      <c r="B682" s="12">
        <v>1</v>
      </c>
      <c r="D682" s="12">
        <v>72.7</v>
      </c>
      <c r="E682" s="12">
        <v>2</v>
      </c>
      <c r="P682" s="12">
        <v>1</v>
      </c>
      <c r="Q682" s="12">
        <v>178</v>
      </c>
      <c r="R682" s="12">
        <v>201601</v>
      </c>
      <c r="S682" s="12">
        <v>50</v>
      </c>
      <c r="T682" s="12" t="s">
        <v>208</v>
      </c>
      <c r="U682" s="12" t="s">
        <v>967</v>
      </c>
    </row>
    <row r="683" spans="1:21" hidden="1">
      <c r="A683" s="12">
        <v>68570</v>
      </c>
      <c r="B683" s="12">
        <v>2</v>
      </c>
      <c r="D683" s="12">
        <v>57.9</v>
      </c>
      <c r="E683" s="12">
        <v>2</v>
      </c>
      <c r="F683" s="12">
        <v>4</v>
      </c>
      <c r="G683" s="12">
        <v>1</v>
      </c>
      <c r="H683" s="12">
        <v>5</v>
      </c>
      <c r="P683" s="12">
        <v>4.3424699999999996</v>
      </c>
      <c r="Q683" s="12">
        <v>178</v>
      </c>
      <c r="R683" s="12">
        <v>201601</v>
      </c>
      <c r="S683" s="12">
        <v>49</v>
      </c>
      <c r="T683" s="12" t="s">
        <v>210</v>
      </c>
      <c r="U683" s="12" t="s">
        <v>968</v>
      </c>
    </row>
    <row r="684" spans="1:21" hidden="1">
      <c r="A684" s="12">
        <v>68570</v>
      </c>
      <c r="B684" s="12">
        <v>2</v>
      </c>
      <c r="D684" s="12">
        <v>48.5</v>
      </c>
      <c r="E684" s="12">
        <v>2</v>
      </c>
      <c r="F684" s="12">
        <v>4</v>
      </c>
      <c r="G684" s="12">
        <v>1</v>
      </c>
      <c r="H684" s="12">
        <v>5</v>
      </c>
      <c r="P684" s="12">
        <v>4.3424699999999996</v>
      </c>
      <c r="Q684" s="12">
        <v>178</v>
      </c>
      <c r="R684" s="12">
        <v>201601</v>
      </c>
      <c r="S684" s="12">
        <v>49</v>
      </c>
      <c r="T684" s="12" t="s">
        <v>210</v>
      </c>
      <c r="U684" s="12" t="s">
        <v>969</v>
      </c>
    </row>
    <row r="685" spans="1:21" hidden="1">
      <c r="A685" s="12">
        <v>68570</v>
      </c>
      <c r="B685" s="12">
        <v>2</v>
      </c>
      <c r="D685" s="12">
        <v>58.2</v>
      </c>
      <c r="E685" s="12">
        <v>2</v>
      </c>
      <c r="F685" s="12">
        <v>4</v>
      </c>
      <c r="G685" s="12">
        <v>1</v>
      </c>
      <c r="H685" s="12">
        <v>5</v>
      </c>
      <c r="P685" s="12">
        <v>4.3424699999999996</v>
      </c>
      <c r="Q685" s="12">
        <v>178</v>
      </c>
      <c r="R685" s="12">
        <v>201601</v>
      </c>
      <c r="S685" s="12">
        <v>49</v>
      </c>
      <c r="T685" s="12" t="s">
        <v>210</v>
      </c>
      <c r="U685" s="12" t="s">
        <v>970</v>
      </c>
    </row>
    <row r="686" spans="1:21" hidden="1">
      <c r="A686" s="12">
        <v>68570</v>
      </c>
      <c r="B686" s="12">
        <v>2</v>
      </c>
      <c r="D686" s="12">
        <v>44.4</v>
      </c>
      <c r="E686" s="12">
        <v>2</v>
      </c>
      <c r="F686" s="12">
        <v>4</v>
      </c>
      <c r="G686" s="12">
        <v>1</v>
      </c>
      <c r="H686" s="12">
        <v>5</v>
      </c>
      <c r="P686" s="12">
        <v>4.3424699999999996</v>
      </c>
      <c r="Q686" s="12">
        <v>178</v>
      </c>
      <c r="R686" s="12">
        <v>201601</v>
      </c>
      <c r="S686" s="12">
        <v>49</v>
      </c>
      <c r="T686" s="12" t="s">
        <v>210</v>
      </c>
      <c r="U686" s="12" t="s">
        <v>971</v>
      </c>
    </row>
    <row r="687" spans="1:21" hidden="1">
      <c r="A687" s="12">
        <v>68570</v>
      </c>
      <c r="B687" s="12">
        <v>2</v>
      </c>
      <c r="D687" s="12">
        <v>54.5</v>
      </c>
      <c r="E687" s="12">
        <v>2</v>
      </c>
      <c r="F687" s="12">
        <v>4</v>
      </c>
      <c r="G687" s="12">
        <v>1</v>
      </c>
      <c r="H687" s="12">
        <v>5</v>
      </c>
      <c r="P687" s="12">
        <v>4.3424699999999996</v>
      </c>
      <c r="Q687" s="12">
        <v>178</v>
      </c>
      <c r="R687" s="12">
        <v>201601</v>
      </c>
      <c r="S687" s="12">
        <v>49</v>
      </c>
      <c r="T687" s="12" t="s">
        <v>210</v>
      </c>
      <c r="U687" s="12" t="s">
        <v>972</v>
      </c>
    </row>
    <row r="688" spans="1:21" hidden="1">
      <c r="A688" s="12">
        <v>68570</v>
      </c>
      <c r="B688" s="12">
        <v>2</v>
      </c>
      <c r="D688" s="12">
        <v>59</v>
      </c>
      <c r="E688" s="12">
        <v>2</v>
      </c>
      <c r="F688" s="12">
        <v>4</v>
      </c>
      <c r="G688" s="12">
        <v>1</v>
      </c>
      <c r="H688" s="12">
        <v>5</v>
      </c>
      <c r="P688" s="12">
        <v>4.3424699999999996</v>
      </c>
      <c r="Q688" s="12">
        <v>178</v>
      </c>
      <c r="R688" s="12">
        <v>201601</v>
      </c>
      <c r="S688" s="12">
        <v>49</v>
      </c>
      <c r="T688" s="12" t="s">
        <v>210</v>
      </c>
      <c r="U688" s="12" t="s">
        <v>973</v>
      </c>
    </row>
    <row r="689" spans="1:21" hidden="1">
      <c r="A689" s="12">
        <v>68570</v>
      </c>
      <c r="B689" s="12">
        <v>2</v>
      </c>
      <c r="D689" s="12">
        <v>52.7</v>
      </c>
      <c r="E689" s="12">
        <v>2</v>
      </c>
      <c r="F689" s="12">
        <v>4</v>
      </c>
      <c r="G689" s="12">
        <v>1</v>
      </c>
      <c r="H689" s="12">
        <v>5</v>
      </c>
      <c r="P689" s="12">
        <v>4.3424699999999996</v>
      </c>
      <c r="Q689" s="12">
        <v>178</v>
      </c>
      <c r="R689" s="12">
        <v>201601</v>
      </c>
      <c r="S689" s="12">
        <v>49</v>
      </c>
      <c r="T689" s="12" t="s">
        <v>210</v>
      </c>
      <c r="U689" s="12" t="s">
        <v>974</v>
      </c>
    </row>
    <row r="690" spans="1:21" hidden="1">
      <c r="A690" s="12">
        <v>68570</v>
      </c>
      <c r="B690" s="12">
        <v>2</v>
      </c>
      <c r="D690" s="12">
        <v>55.5</v>
      </c>
      <c r="E690" s="12">
        <v>2</v>
      </c>
      <c r="F690" s="12">
        <v>4</v>
      </c>
      <c r="G690" s="12">
        <v>1</v>
      </c>
      <c r="H690" s="12">
        <v>5</v>
      </c>
      <c r="P690" s="12">
        <v>4.3424699999999996</v>
      </c>
      <c r="Q690" s="12">
        <v>178</v>
      </c>
      <c r="R690" s="12">
        <v>201601</v>
      </c>
      <c r="S690" s="12">
        <v>49</v>
      </c>
      <c r="T690" s="12" t="s">
        <v>210</v>
      </c>
      <c r="U690" s="12" t="s">
        <v>975</v>
      </c>
    </row>
    <row r="691" spans="1:21" hidden="1">
      <c r="A691" s="12">
        <v>68570</v>
      </c>
      <c r="B691" s="12">
        <v>2</v>
      </c>
      <c r="D691" s="12">
        <v>54.3</v>
      </c>
      <c r="E691" s="12">
        <v>2</v>
      </c>
      <c r="F691" s="12">
        <v>4</v>
      </c>
      <c r="G691" s="12">
        <v>1</v>
      </c>
      <c r="H691" s="12">
        <v>5</v>
      </c>
      <c r="P691" s="12">
        <v>4.3424699999999996</v>
      </c>
      <c r="Q691" s="12">
        <v>178</v>
      </c>
      <c r="R691" s="12">
        <v>201601</v>
      </c>
      <c r="S691" s="12">
        <v>49</v>
      </c>
      <c r="T691" s="12" t="s">
        <v>210</v>
      </c>
      <c r="U691" s="12" t="s">
        <v>976</v>
      </c>
    </row>
    <row r="692" spans="1:21" hidden="1">
      <c r="A692" s="12">
        <v>68570</v>
      </c>
      <c r="B692" s="12">
        <v>2</v>
      </c>
      <c r="D692" s="12">
        <v>57.4</v>
      </c>
      <c r="E692" s="12">
        <v>2</v>
      </c>
      <c r="F692" s="12">
        <v>4</v>
      </c>
      <c r="G692" s="12">
        <v>1</v>
      </c>
      <c r="H692" s="12">
        <v>5</v>
      </c>
      <c r="P692" s="12">
        <v>4.3424699999999996</v>
      </c>
      <c r="Q692" s="12">
        <v>178</v>
      </c>
      <c r="R692" s="12">
        <v>201601</v>
      </c>
      <c r="S692" s="12">
        <v>49</v>
      </c>
      <c r="T692" s="12" t="s">
        <v>210</v>
      </c>
      <c r="U692" s="12" t="s">
        <v>977</v>
      </c>
    </row>
    <row r="693" spans="1:21" hidden="1">
      <c r="A693" s="12">
        <v>68570</v>
      </c>
      <c r="B693" s="12">
        <v>2</v>
      </c>
      <c r="D693" s="12">
        <v>59.1</v>
      </c>
      <c r="E693" s="12">
        <v>2</v>
      </c>
      <c r="F693" s="12">
        <v>4</v>
      </c>
      <c r="G693" s="12">
        <v>1</v>
      </c>
      <c r="H693" s="12">
        <v>5</v>
      </c>
      <c r="P693" s="12">
        <v>4.3424699999999996</v>
      </c>
      <c r="Q693" s="12">
        <v>178</v>
      </c>
      <c r="R693" s="12">
        <v>201601</v>
      </c>
      <c r="S693" s="12">
        <v>49</v>
      </c>
      <c r="T693" s="12" t="s">
        <v>210</v>
      </c>
      <c r="U693" s="12" t="s">
        <v>978</v>
      </c>
    </row>
    <row r="694" spans="1:21" hidden="1">
      <c r="A694" s="12">
        <v>68570</v>
      </c>
      <c r="B694" s="12">
        <v>2</v>
      </c>
      <c r="D694" s="12">
        <v>51</v>
      </c>
      <c r="E694" s="12">
        <v>2</v>
      </c>
      <c r="F694" s="12">
        <v>4</v>
      </c>
      <c r="G694" s="12">
        <v>1</v>
      </c>
      <c r="H694" s="12">
        <v>5</v>
      </c>
      <c r="P694" s="12">
        <v>4.3424699999999996</v>
      </c>
      <c r="Q694" s="12">
        <v>178</v>
      </c>
      <c r="R694" s="12">
        <v>201601</v>
      </c>
      <c r="S694" s="12">
        <v>49</v>
      </c>
      <c r="T694" s="12" t="s">
        <v>210</v>
      </c>
      <c r="U694" s="12" t="s">
        <v>979</v>
      </c>
    </row>
    <row r="695" spans="1:21" hidden="1">
      <c r="A695" s="12">
        <v>68570</v>
      </c>
      <c r="B695" s="12">
        <v>2</v>
      </c>
      <c r="D695" s="12">
        <v>58.9</v>
      </c>
      <c r="E695" s="12">
        <v>2</v>
      </c>
      <c r="F695" s="12">
        <v>4</v>
      </c>
      <c r="G695" s="12">
        <v>1</v>
      </c>
      <c r="H695" s="12">
        <v>5</v>
      </c>
      <c r="P695" s="12">
        <v>4.3424699999999996</v>
      </c>
      <c r="Q695" s="12">
        <v>178</v>
      </c>
      <c r="R695" s="12">
        <v>201601</v>
      </c>
      <c r="S695" s="12">
        <v>49</v>
      </c>
      <c r="T695" s="12" t="s">
        <v>210</v>
      </c>
      <c r="U695" s="12" t="s">
        <v>980</v>
      </c>
    </row>
    <row r="696" spans="1:21" hidden="1">
      <c r="A696" s="12">
        <v>68570</v>
      </c>
      <c r="B696" s="12">
        <v>2</v>
      </c>
      <c r="D696" s="12">
        <v>51.7</v>
      </c>
      <c r="E696" s="12">
        <v>2</v>
      </c>
      <c r="F696" s="12">
        <v>4</v>
      </c>
      <c r="G696" s="12">
        <v>1</v>
      </c>
      <c r="H696" s="12">
        <v>5</v>
      </c>
      <c r="P696" s="12">
        <v>4.3424699999999996</v>
      </c>
      <c r="Q696" s="12">
        <v>178</v>
      </c>
      <c r="R696" s="12">
        <v>201601</v>
      </c>
      <c r="S696" s="12">
        <v>49</v>
      </c>
      <c r="T696" s="12" t="s">
        <v>210</v>
      </c>
      <c r="U696" s="12" t="s">
        <v>981</v>
      </c>
    </row>
    <row r="697" spans="1:21" hidden="1">
      <c r="A697" s="12">
        <v>68570</v>
      </c>
      <c r="B697" s="12">
        <v>2</v>
      </c>
      <c r="D697" s="12">
        <v>55.6</v>
      </c>
      <c r="E697" s="12">
        <v>2</v>
      </c>
      <c r="F697" s="12">
        <v>4</v>
      </c>
      <c r="G697" s="12">
        <v>1</v>
      </c>
      <c r="H697" s="12">
        <v>5</v>
      </c>
      <c r="P697" s="12">
        <v>4.3424699999999996</v>
      </c>
      <c r="Q697" s="12">
        <v>178</v>
      </c>
      <c r="R697" s="12">
        <v>201601</v>
      </c>
      <c r="S697" s="12">
        <v>49</v>
      </c>
      <c r="T697" s="12" t="s">
        <v>210</v>
      </c>
      <c r="U697" s="12" t="s">
        <v>982</v>
      </c>
    </row>
    <row r="698" spans="1:21" hidden="1">
      <c r="A698" s="12">
        <v>68570</v>
      </c>
      <c r="B698" s="12">
        <v>2</v>
      </c>
      <c r="D698" s="12">
        <v>52.5</v>
      </c>
      <c r="E698" s="12">
        <v>2</v>
      </c>
      <c r="F698" s="12">
        <v>4</v>
      </c>
      <c r="G698" s="12">
        <v>1</v>
      </c>
      <c r="H698" s="12">
        <v>5</v>
      </c>
      <c r="P698" s="12">
        <v>4.3424699999999996</v>
      </c>
      <c r="Q698" s="12">
        <v>178</v>
      </c>
      <c r="R698" s="12">
        <v>201601</v>
      </c>
      <c r="S698" s="12">
        <v>49</v>
      </c>
      <c r="T698" s="12" t="s">
        <v>210</v>
      </c>
      <c r="U698" s="12" t="s">
        <v>983</v>
      </c>
    </row>
    <row r="699" spans="1:21" hidden="1">
      <c r="A699" s="12">
        <v>68570</v>
      </c>
      <c r="B699" s="12">
        <v>2</v>
      </c>
      <c r="D699" s="12">
        <v>69.400000000000006</v>
      </c>
      <c r="E699" s="12">
        <v>2</v>
      </c>
      <c r="F699" s="12">
        <v>4</v>
      </c>
      <c r="G699" s="12">
        <v>1</v>
      </c>
      <c r="H699" s="12">
        <v>5</v>
      </c>
      <c r="P699" s="12">
        <v>4.3424699999999996</v>
      </c>
      <c r="Q699" s="12">
        <v>178</v>
      </c>
      <c r="R699" s="12">
        <v>201601</v>
      </c>
      <c r="S699" s="12">
        <v>49</v>
      </c>
      <c r="T699" s="12" t="s">
        <v>210</v>
      </c>
      <c r="U699" s="12" t="s">
        <v>984</v>
      </c>
    </row>
    <row r="700" spans="1:21" hidden="1">
      <c r="A700" s="12">
        <v>68570</v>
      </c>
      <c r="B700" s="12">
        <v>2</v>
      </c>
      <c r="D700" s="12">
        <v>47.6</v>
      </c>
      <c r="E700" s="12">
        <v>2</v>
      </c>
      <c r="F700" s="12">
        <v>4</v>
      </c>
      <c r="G700" s="12">
        <v>1</v>
      </c>
      <c r="H700" s="12">
        <v>5</v>
      </c>
      <c r="P700" s="12">
        <v>4.3424699999999996</v>
      </c>
      <c r="Q700" s="12">
        <v>178</v>
      </c>
      <c r="R700" s="12">
        <v>201601</v>
      </c>
      <c r="S700" s="12">
        <v>49</v>
      </c>
      <c r="T700" s="12" t="s">
        <v>210</v>
      </c>
      <c r="U700" s="12" t="s">
        <v>985</v>
      </c>
    </row>
    <row r="701" spans="1:21" hidden="1">
      <c r="A701" s="12">
        <v>68570</v>
      </c>
      <c r="B701" s="12">
        <v>1</v>
      </c>
      <c r="D701" s="12">
        <v>88.2</v>
      </c>
      <c r="E701" s="12">
        <v>2</v>
      </c>
      <c r="P701" s="12">
        <v>1</v>
      </c>
      <c r="Q701" s="12">
        <v>178</v>
      </c>
      <c r="R701" s="12">
        <v>201601</v>
      </c>
      <c r="S701" s="12">
        <v>48</v>
      </c>
      <c r="T701" s="12" t="s">
        <v>211</v>
      </c>
      <c r="U701" s="12" t="s">
        <v>986</v>
      </c>
    </row>
    <row r="702" spans="1:21" hidden="1">
      <c r="A702" s="12">
        <v>68570</v>
      </c>
      <c r="B702" s="12">
        <v>1</v>
      </c>
      <c r="D702" s="12">
        <v>98.3</v>
      </c>
      <c r="E702" s="12">
        <v>2</v>
      </c>
      <c r="P702" s="12">
        <v>1</v>
      </c>
      <c r="Q702" s="12">
        <v>178</v>
      </c>
      <c r="R702" s="12">
        <v>201601</v>
      </c>
      <c r="S702" s="12">
        <v>48</v>
      </c>
      <c r="T702" s="12" t="s">
        <v>211</v>
      </c>
      <c r="U702" s="12" t="s">
        <v>987</v>
      </c>
    </row>
    <row r="703" spans="1:21" hidden="1">
      <c r="A703" s="12">
        <v>68570</v>
      </c>
      <c r="B703" s="12">
        <v>1</v>
      </c>
      <c r="D703" s="12">
        <v>65.7</v>
      </c>
      <c r="E703" s="12">
        <v>2</v>
      </c>
      <c r="P703" s="12">
        <v>1</v>
      </c>
      <c r="Q703" s="12">
        <v>178</v>
      </c>
      <c r="R703" s="12">
        <v>201601</v>
      </c>
      <c r="S703" s="12">
        <v>48</v>
      </c>
      <c r="T703" s="12" t="s">
        <v>211</v>
      </c>
      <c r="U703" s="12" t="s">
        <v>988</v>
      </c>
    </row>
    <row r="704" spans="1:21" hidden="1">
      <c r="A704" s="12">
        <v>68570</v>
      </c>
      <c r="B704" s="12">
        <v>1</v>
      </c>
      <c r="D704" s="12">
        <v>95.2</v>
      </c>
      <c r="E704" s="12">
        <v>2</v>
      </c>
      <c r="P704" s="12">
        <v>1</v>
      </c>
      <c r="Q704" s="12">
        <v>178</v>
      </c>
      <c r="R704" s="12">
        <v>201601</v>
      </c>
      <c r="S704" s="12">
        <v>48</v>
      </c>
      <c r="T704" s="12" t="s">
        <v>211</v>
      </c>
      <c r="U704" s="12" t="s">
        <v>989</v>
      </c>
    </row>
    <row r="705" spans="1:21" hidden="1">
      <c r="A705" s="12">
        <v>68570</v>
      </c>
      <c r="B705" s="12">
        <v>1</v>
      </c>
      <c r="D705" s="12">
        <v>98.4</v>
      </c>
      <c r="E705" s="12">
        <v>2</v>
      </c>
      <c r="P705" s="12">
        <v>1</v>
      </c>
      <c r="Q705" s="12">
        <v>178</v>
      </c>
      <c r="R705" s="12">
        <v>201601</v>
      </c>
      <c r="S705" s="12">
        <v>48</v>
      </c>
      <c r="T705" s="12" t="s">
        <v>211</v>
      </c>
      <c r="U705" s="12" t="s">
        <v>990</v>
      </c>
    </row>
    <row r="706" spans="1:21" hidden="1">
      <c r="A706" s="12">
        <v>68570</v>
      </c>
      <c r="B706" s="12">
        <v>1</v>
      </c>
      <c r="D706" s="12">
        <v>108.1</v>
      </c>
      <c r="E706" s="12">
        <v>2</v>
      </c>
      <c r="P706" s="12">
        <v>1</v>
      </c>
      <c r="Q706" s="12">
        <v>178</v>
      </c>
      <c r="R706" s="12">
        <v>201601</v>
      </c>
      <c r="S706" s="12">
        <v>48</v>
      </c>
      <c r="T706" s="12" t="s">
        <v>211</v>
      </c>
      <c r="U706" s="12" t="s">
        <v>991</v>
      </c>
    </row>
    <row r="707" spans="1:21" hidden="1">
      <c r="A707" s="12">
        <v>68570</v>
      </c>
      <c r="B707" s="12">
        <v>1</v>
      </c>
      <c r="D707" s="12">
        <v>116.6</v>
      </c>
      <c r="E707" s="12">
        <v>2</v>
      </c>
      <c r="P707" s="12">
        <v>1</v>
      </c>
      <c r="Q707" s="12">
        <v>178</v>
      </c>
      <c r="R707" s="12">
        <v>201601</v>
      </c>
      <c r="S707" s="12">
        <v>48</v>
      </c>
      <c r="T707" s="12" t="s">
        <v>211</v>
      </c>
      <c r="U707" s="12" t="s">
        <v>992</v>
      </c>
    </row>
    <row r="708" spans="1:21" hidden="1">
      <c r="A708" s="12">
        <v>68570</v>
      </c>
      <c r="B708" s="12">
        <v>1</v>
      </c>
      <c r="D708" s="12">
        <v>98.4</v>
      </c>
      <c r="E708" s="12">
        <v>2</v>
      </c>
      <c r="P708" s="12">
        <v>1</v>
      </c>
      <c r="Q708" s="12">
        <v>178</v>
      </c>
      <c r="R708" s="12">
        <v>201601</v>
      </c>
      <c r="S708" s="12">
        <v>48</v>
      </c>
      <c r="T708" s="12" t="s">
        <v>211</v>
      </c>
      <c r="U708" s="12" t="s">
        <v>993</v>
      </c>
    </row>
    <row r="709" spans="1:21" hidden="1">
      <c r="A709" s="12">
        <v>68570</v>
      </c>
      <c r="B709" s="12">
        <v>1</v>
      </c>
      <c r="D709" s="12">
        <v>94.6</v>
      </c>
      <c r="E709" s="12">
        <v>2</v>
      </c>
      <c r="P709" s="12">
        <v>1</v>
      </c>
      <c r="Q709" s="12">
        <v>178</v>
      </c>
      <c r="R709" s="12">
        <v>201601</v>
      </c>
      <c r="S709" s="12">
        <v>48</v>
      </c>
      <c r="T709" s="12" t="s">
        <v>211</v>
      </c>
      <c r="U709" s="12" t="s">
        <v>994</v>
      </c>
    </row>
    <row r="710" spans="1:21" hidden="1">
      <c r="A710" s="12">
        <v>68570</v>
      </c>
      <c r="B710" s="12">
        <v>1</v>
      </c>
      <c r="D710" s="12">
        <v>59.9</v>
      </c>
      <c r="E710" s="12">
        <v>2</v>
      </c>
      <c r="P710" s="12">
        <v>1</v>
      </c>
      <c r="Q710" s="12">
        <v>178</v>
      </c>
      <c r="R710" s="12">
        <v>201601</v>
      </c>
      <c r="S710" s="12">
        <v>48</v>
      </c>
      <c r="T710" s="12" t="s">
        <v>211</v>
      </c>
      <c r="U710" s="12" t="s">
        <v>995</v>
      </c>
    </row>
    <row r="711" spans="1:21" hidden="1">
      <c r="A711" s="12">
        <v>68570</v>
      </c>
      <c r="B711" s="12">
        <v>1</v>
      </c>
      <c r="D711" s="12">
        <v>86.9</v>
      </c>
      <c r="E711" s="12">
        <v>2</v>
      </c>
      <c r="P711" s="12">
        <v>1</v>
      </c>
      <c r="Q711" s="12">
        <v>178</v>
      </c>
      <c r="R711" s="12">
        <v>201601</v>
      </c>
      <c r="S711" s="12">
        <v>48</v>
      </c>
      <c r="T711" s="12" t="s">
        <v>211</v>
      </c>
      <c r="U711" s="12" t="s">
        <v>996</v>
      </c>
    </row>
    <row r="712" spans="1:21" hidden="1">
      <c r="A712" s="12">
        <v>68570</v>
      </c>
      <c r="B712" s="12">
        <v>1</v>
      </c>
      <c r="D712" s="12">
        <v>87.6</v>
      </c>
      <c r="E712" s="12">
        <v>2</v>
      </c>
      <c r="P712" s="12">
        <v>1</v>
      </c>
      <c r="Q712" s="12">
        <v>178</v>
      </c>
      <c r="R712" s="12">
        <v>201601</v>
      </c>
      <c r="S712" s="12">
        <v>48</v>
      </c>
      <c r="T712" s="12" t="s">
        <v>211</v>
      </c>
      <c r="U712" s="12" t="s">
        <v>997</v>
      </c>
    </row>
    <row r="713" spans="1:21" hidden="1">
      <c r="A713" s="12">
        <v>68570</v>
      </c>
      <c r="B713" s="12">
        <v>1</v>
      </c>
      <c r="D713" s="12">
        <v>94.4</v>
      </c>
      <c r="E713" s="12">
        <v>2</v>
      </c>
      <c r="P713" s="12">
        <v>1</v>
      </c>
      <c r="Q713" s="12">
        <v>178</v>
      </c>
      <c r="R713" s="12">
        <v>201601</v>
      </c>
      <c r="S713" s="12">
        <v>48</v>
      </c>
      <c r="T713" s="12" t="s">
        <v>211</v>
      </c>
      <c r="U713" s="12" t="s">
        <v>998</v>
      </c>
    </row>
    <row r="714" spans="1:21" hidden="1">
      <c r="A714" s="12">
        <v>68570</v>
      </c>
      <c r="B714" s="12">
        <v>1</v>
      </c>
      <c r="D714" s="12">
        <v>62.1</v>
      </c>
      <c r="E714" s="12">
        <v>2</v>
      </c>
      <c r="P714" s="12">
        <v>1</v>
      </c>
      <c r="Q714" s="12">
        <v>178</v>
      </c>
      <c r="R714" s="12">
        <v>201601</v>
      </c>
      <c r="S714" s="12">
        <v>48</v>
      </c>
      <c r="T714" s="12" t="s">
        <v>211</v>
      </c>
      <c r="U714" s="12" t="s">
        <v>999</v>
      </c>
    </row>
    <row r="715" spans="1:21" hidden="1">
      <c r="A715" s="12">
        <v>68570</v>
      </c>
      <c r="B715" s="12">
        <v>1</v>
      </c>
      <c r="D715" s="12">
        <v>97.6</v>
      </c>
      <c r="E715" s="12">
        <v>2</v>
      </c>
      <c r="P715" s="12">
        <v>1</v>
      </c>
      <c r="Q715" s="12">
        <v>178</v>
      </c>
      <c r="R715" s="12">
        <v>201601</v>
      </c>
      <c r="S715" s="12">
        <v>48</v>
      </c>
      <c r="T715" s="12" t="s">
        <v>211</v>
      </c>
      <c r="U715" s="12" t="s">
        <v>1000</v>
      </c>
    </row>
    <row r="716" spans="1:21" hidden="1">
      <c r="A716" s="12">
        <v>68570</v>
      </c>
      <c r="B716" s="12">
        <v>1</v>
      </c>
      <c r="D716" s="12">
        <v>79.2</v>
      </c>
      <c r="E716" s="12">
        <v>2</v>
      </c>
      <c r="P716" s="12">
        <v>1</v>
      </c>
      <c r="Q716" s="12">
        <v>178</v>
      </c>
      <c r="R716" s="12">
        <v>201601</v>
      </c>
      <c r="S716" s="12">
        <v>48</v>
      </c>
      <c r="T716" s="12" t="s">
        <v>211</v>
      </c>
      <c r="U716" s="12" t="s">
        <v>1001</v>
      </c>
    </row>
    <row r="717" spans="1:21" hidden="1">
      <c r="A717" s="12">
        <v>68570</v>
      </c>
      <c r="B717" s="12">
        <v>1</v>
      </c>
      <c r="D717" s="12">
        <v>66.2</v>
      </c>
      <c r="E717" s="12">
        <v>2</v>
      </c>
      <c r="P717" s="12">
        <v>1</v>
      </c>
      <c r="Q717" s="12">
        <v>178</v>
      </c>
      <c r="R717" s="12">
        <v>201601</v>
      </c>
      <c r="S717" s="12">
        <v>48</v>
      </c>
      <c r="T717" s="12" t="s">
        <v>211</v>
      </c>
      <c r="U717" s="12" t="s">
        <v>1002</v>
      </c>
    </row>
    <row r="718" spans="1:21" hidden="1">
      <c r="A718" s="12">
        <v>68570</v>
      </c>
      <c r="B718" s="12">
        <v>1</v>
      </c>
      <c r="D718" s="12">
        <v>97.8</v>
      </c>
      <c r="E718" s="12">
        <v>2</v>
      </c>
      <c r="P718" s="12">
        <v>1</v>
      </c>
      <c r="Q718" s="12">
        <v>178</v>
      </c>
      <c r="R718" s="12">
        <v>201601</v>
      </c>
      <c r="S718" s="12">
        <v>48</v>
      </c>
      <c r="T718" s="12" t="s">
        <v>211</v>
      </c>
      <c r="U718" s="12" t="s">
        <v>1003</v>
      </c>
    </row>
    <row r="719" spans="1:21" hidden="1">
      <c r="A719" s="12">
        <v>68570</v>
      </c>
      <c r="B719" s="12">
        <v>1</v>
      </c>
      <c r="D719" s="12">
        <v>103.7</v>
      </c>
      <c r="E719" s="12">
        <v>2</v>
      </c>
      <c r="P719" s="12">
        <v>1</v>
      </c>
      <c r="Q719" s="12">
        <v>178</v>
      </c>
      <c r="R719" s="12">
        <v>201601</v>
      </c>
      <c r="S719" s="12">
        <v>48</v>
      </c>
      <c r="T719" s="12" t="s">
        <v>211</v>
      </c>
      <c r="U719" s="12" t="s">
        <v>1004</v>
      </c>
    </row>
    <row r="720" spans="1:21" hidden="1">
      <c r="A720" s="12">
        <v>68570</v>
      </c>
      <c r="B720" s="12">
        <v>1</v>
      </c>
      <c r="D720" s="12">
        <v>95</v>
      </c>
      <c r="E720" s="12">
        <v>2</v>
      </c>
      <c r="P720" s="12">
        <v>1</v>
      </c>
      <c r="Q720" s="12">
        <v>178</v>
      </c>
      <c r="R720" s="12">
        <v>201601</v>
      </c>
      <c r="S720" s="12">
        <v>48</v>
      </c>
      <c r="T720" s="12" t="s">
        <v>211</v>
      </c>
      <c r="U720" s="12" t="s">
        <v>1005</v>
      </c>
    </row>
    <row r="721" spans="1:21" hidden="1">
      <c r="A721" s="12">
        <v>68570</v>
      </c>
      <c r="B721" s="12">
        <v>1</v>
      </c>
      <c r="D721" s="12">
        <v>80.900000000000006</v>
      </c>
      <c r="E721" s="12">
        <v>2</v>
      </c>
      <c r="P721" s="12">
        <v>1</v>
      </c>
      <c r="Q721" s="12">
        <v>178</v>
      </c>
      <c r="R721" s="12">
        <v>201601</v>
      </c>
      <c r="S721" s="12">
        <v>48</v>
      </c>
      <c r="T721" s="12" t="s">
        <v>211</v>
      </c>
      <c r="U721" s="12" t="s">
        <v>1006</v>
      </c>
    </row>
    <row r="722" spans="1:21" hidden="1">
      <c r="A722" s="12">
        <v>68570</v>
      </c>
      <c r="B722" s="12">
        <v>1</v>
      </c>
      <c r="D722" s="12">
        <v>101</v>
      </c>
      <c r="E722" s="12">
        <v>2</v>
      </c>
      <c r="P722" s="12">
        <v>1</v>
      </c>
      <c r="Q722" s="12">
        <v>178</v>
      </c>
      <c r="R722" s="12">
        <v>201601</v>
      </c>
      <c r="S722" s="12">
        <v>48</v>
      </c>
      <c r="T722" s="12" t="s">
        <v>211</v>
      </c>
      <c r="U722" s="12" t="s">
        <v>1007</v>
      </c>
    </row>
    <row r="723" spans="1:21" hidden="1">
      <c r="A723" s="12">
        <v>68570</v>
      </c>
      <c r="B723" s="12">
        <v>1</v>
      </c>
      <c r="D723" s="12">
        <v>59.4</v>
      </c>
      <c r="E723" s="12">
        <v>2</v>
      </c>
      <c r="P723" s="12">
        <v>1</v>
      </c>
      <c r="Q723" s="12">
        <v>178</v>
      </c>
      <c r="R723" s="12">
        <v>201601</v>
      </c>
      <c r="S723" s="12">
        <v>48</v>
      </c>
      <c r="T723" s="12" t="s">
        <v>211</v>
      </c>
      <c r="U723" s="12" t="s">
        <v>1008</v>
      </c>
    </row>
    <row r="724" spans="1:21" hidden="1">
      <c r="A724" s="12">
        <v>68570</v>
      </c>
      <c r="B724" s="12">
        <v>1</v>
      </c>
      <c r="D724" s="12">
        <v>78.099999999999994</v>
      </c>
      <c r="E724" s="12">
        <v>2</v>
      </c>
      <c r="P724" s="12">
        <v>1</v>
      </c>
      <c r="Q724" s="12">
        <v>178</v>
      </c>
      <c r="R724" s="12">
        <v>201601</v>
      </c>
      <c r="S724" s="12">
        <v>48</v>
      </c>
      <c r="T724" s="12" t="s">
        <v>211</v>
      </c>
      <c r="U724" s="12" t="s">
        <v>1009</v>
      </c>
    </row>
    <row r="725" spans="1:21" hidden="1">
      <c r="A725" s="12">
        <v>68570</v>
      </c>
      <c r="B725" s="12">
        <v>1</v>
      </c>
      <c r="D725" s="12">
        <v>92.4</v>
      </c>
      <c r="E725" s="12">
        <v>2</v>
      </c>
      <c r="P725" s="12">
        <v>1</v>
      </c>
      <c r="Q725" s="12">
        <v>178</v>
      </c>
      <c r="R725" s="12">
        <v>201601</v>
      </c>
      <c r="S725" s="12">
        <v>48</v>
      </c>
      <c r="T725" s="12" t="s">
        <v>211</v>
      </c>
      <c r="U725" s="12" t="s">
        <v>1010</v>
      </c>
    </row>
    <row r="726" spans="1:21" hidden="1">
      <c r="A726" s="12">
        <v>68570</v>
      </c>
      <c r="B726" s="12">
        <v>1</v>
      </c>
      <c r="D726" s="12">
        <v>101.9</v>
      </c>
      <c r="E726" s="12">
        <v>2</v>
      </c>
      <c r="P726" s="12">
        <v>1</v>
      </c>
      <c r="Q726" s="12">
        <v>178</v>
      </c>
      <c r="R726" s="12">
        <v>201601</v>
      </c>
      <c r="S726" s="12">
        <v>48</v>
      </c>
      <c r="T726" s="12" t="s">
        <v>211</v>
      </c>
      <c r="U726" s="12" t="s">
        <v>1011</v>
      </c>
    </row>
    <row r="727" spans="1:21" hidden="1">
      <c r="A727" s="12">
        <v>68570</v>
      </c>
      <c r="B727" s="12">
        <v>1</v>
      </c>
      <c r="D727" s="12">
        <v>104.2</v>
      </c>
      <c r="E727" s="12">
        <v>2</v>
      </c>
      <c r="P727" s="12">
        <v>1</v>
      </c>
      <c r="Q727" s="12">
        <v>178</v>
      </c>
      <c r="R727" s="12">
        <v>201601</v>
      </c>
      <c r="S727" s="12">
        <v>48</v>
      </c>
      <c r="T727" s="12" t="s">
        <v>211</v>
      </c>
      <c r="U727" s="12" t="s">
        <v>1012</v>
      </c>
    </row>
    <row r="728" spans="1:21" hidden="1">
      <c r="A728" s="12">
        <v>68570</v>
      </c>
      <c r="B728" s="12">
        <v>1</v>
      </c>
      <c r="D728" s="12">
        <v>70.2</v>
      </c>
      <c r="E728" s="12">
        <v>2</v>
      </c>
      <c r="P728" s="12">
        <v>1</v>
      </c>
      <c r="Q728" s="12">
        <v>178</v>
      </c>
      <c r="R728" s="12">
        <v>201601</v>
      </c>
      <c r="S728" s="12">
        <v>48</v>
      </c>
      <c r="T728" s="12" t="s">
        <v>211</v>
      </c>
      <c r="U728" s="12" t="s">
        <v>1013</v>
      </c>
    </row>
    <row r="729" spans="1:21" hidden="1">
      <c r="A729" s="12">
        <v>68570</v>
      </c>
      <c r="B729" s="12">
        <v>1</v>
      </c>
      <c r="D729" s="12">
        <v>92.9</v>
      </c>
      <c r="E729" s="12">
        <v>2</v>
      </c>
      <c r="P729" s="12">
        <v>1</v>
      </c>
      <c r="Q729" s="12">
        <v>178</v>
      </c>
      <c r="R729" s="12">
        <v>201601</v>
      </c>
      <c r="S729" s="12">
        <v>48</v>
      </c>
      <c r="T729" s="12" t="s">
        <v>211</v>
      </c>
      <c r="U729" s="12" t="s">
        <v>1014</v>
      </c>
    </row>
    <row r="730" spans="1:21" hidden="1">
      <c r="A730" s="12">
        <v>68570</v>
      </c>
      <c r="B730" s="12">
        <v>1</v>
      </c>
      <c r="D730" s="12">
        <v>105.6</v>
      </c>
      <c r="E730" s="12">
        <v>2</v>
      </c>
      <c r="P730" s="12">
        <v>1</v>
      </c>
      <c r="Q730" s="12">
        <v>178</v>
      </c>
      <c r="R730" s="12">
        <v>201601</v>
      </c>
      <c r="S730" s="12">
        <v>48</v>
      </c>
      <c r="T730" s="12" t="s">
        <v>211</v>
      </c>
      <c r="U730" s="12" t="s">
        <v>1015</v>
      </c>
    </row>
    <row r="731" spans="1:21" hidden="1">
      <c r="A731" s="12">
        <v>68570</v>
      </c>
      <c r="B731" s="12">
        <v>1</v>
      </c>
      <c r="D731" s="12">
        <v>107.5</v>
      </c>
      <c r="E731" s="12">
        <v>2</v>
      </c>
      <c r="P731" s="12">
        <v>1</v>
      </c>
      <c r="Q731" s="12">
        <v>178</v>
      </c>
      <c r="R731" s="12">
        <v>201601</v>
      </c>
      <c r="S731" s="12">
        <v>48</v>
      </c>
      <c r="T731" s="12" t="s">
        <v>211</v>
      </c>
      <c r="U731" s="12" t="s">
        <v>1016</v>
      </c>
    </row>
    <row r="732" spans="1:21" hidden="1">
      <c r="A732" s="12">
        <v>68570</v>
      </c>
      <c r="B732" s="12">
        <v>1</v>
      </c>
      <c r="D732" s="12">
        <v>72.900000000000006</v>
      </c>
      <c r="E732" s="12">
        <v>2</v>
      </c>
      <c r="P732" s="12">
        <v>1</v>
      </c>
      <c r="Q732" s="12">
        <v>178</v>
      </c>
      <c r="R732" s="12">
        <v>201601</v>
      </c>
      <c r="S732" s="12">
        <v>48</v>
      </c>
      <c r="T732" s="12" t="s">
        <v>211</v>
      </c>
      <c r="U732" s="12" t="s">
        <v>1017</v>
      </c>
    </row>
    <row r="733" spans="1:21" hidden="1">
      <c r="A733" s="12">
        <v>68570</v>
      </c>
      <c r="B733" s="12">
        <v>1</v>
      </c>
      <c r="D733" s="12">
        <v>104.8</v>
      </c>
      <c r="E733" s="12">
        <v>2</v>
      </c>
      <c r="P733" s="12">
        <v>1</v>
      </c>
      <c r="Q733" s="12">
        <v>178</v>
      </c>
      <c r="R733" s="12">
        <v>201601</v>
      </c>
      <c r="S733" s="12">
        <v>48</v>
      </c>
      <c r="T733" s="12" t="s">
        <v>211</v>
      </c>
      <c r="U733" s="12" t="s">
        <v>1018</v>
      </c>
    </row>
    <row r="734" spans="1:21" hidden="1">
      <c r="A734" s="12">
        <v>68570</v>
      </c>
      <c r="B734" s="12">
        <v>1</v>
      </c>
      <c r="D734" s="12">
        <v>111.4</v>
      </c>
      <c r="E734" s="12">
        <v>1</v>
      </c>
      <c r="P734" s="12">
        <v>1</v>
      </c>
      <c r="Q734" s="12">
        <v>178</v>
      </c>
      <c r="R734" s="12">
        <v>201601</v>
      </c>
      <c r="S734" s="12">
        <v>48</v>
      </c>
      <c r="T734" s="12" t="s">
        <v>211</v>
      </c>
      <c r="U734" s="12" t="s">
        <v>1019</v>
      </c>
    </row>
    <row r="735" spans="1:21" hidden="1">
      <c r="A735" s="12">
        <v>68570</v>
      </c>
      <c r="B735" s="12">
        <v>1</v>
      </c>
      <c r="D735" s="12">
        <v>107.7</v>
      </c>
      <c r="E735" s="12">
        <v>1</v>
      </c>
      <c r="P735" s="12">
        <v>1</v>
      </c>
      <c r="Q735" s="12">
        <v>178</v>
      </c>
      <c r="R735" s="12">
        <v>201601</v>
      </c>
      <c r="S735" s="12">
        <v>48</v>
      </c>
      <c r="T735" s="12" t="s">
        <v>211</v>
      </c>
      <c r="U735" s="12" t="s">
        <v>1020</v>
      </c>
    </row>
    <row r="736" spans="1:21" hidden="1">
      <c r="A736" s="12">
        <v>68570</v>
      </c>
      <c r="B736" s="12">
        <v>1</v>
      </c>
      <c r="D736" s="12">
        <v>100.3</v>
      </c>
      <c r="E736" s="12">
        <v>2</v>
      </c>
      <c r="P736" s="12">
        <v>1</v>
      </c>
      <c r="Q736" s="12">
        <v>178</v>
      </c>
      <c r="R736" s="12">
        <v>201601</v>
      </c>
      <c r="S736" s="12">
        <v>48</v>
      </c>
      <c r="T736" s="12" t="s">
        <v>211</v>
      </c>
      <c r="U736" s="12" t="s">
        <v>1021</v>
      </c>
    </row>
    <row r="737" spans="1:21" hidden="1">
      <c r="A737" s="12">
        <v>68570</v>
      </c>
      <c r="B737" s="12">
        <v>1</v>
      </c>
      <c r="D737" s="12">
        <v>62.2</v>
      </c>
      <c r="E737" s="12">
        <v>2</v>
      </c>
      <c r="P737" s="12">
        <v>1</v>
      </c>
      <c r="Q737" s="12">
        <v>178</v>
      </c>
      <c r="R737" s="12">
        <v>201601</v>
      </c>
      <c r="S737" s="12">
        <v>48</v>
      </c>
      <c r="T737" s="12" t="s">
        <v>211</v>
      </c>
      <c r="U737" s="12" t="s">
        <v>1022</v>
      </c>
    </row>
    <row r="738" spans="1:21" hidden="1">
      <c r="A738" s="12">
        <v>68570</v>
      </c>
      <c r="B738" s="12">
        <v>1</v>
      </c>
      <c r="D738" s="12">
        <v>58.2</v>
      </c>
      <c r="E738" s="12">
        <v>2</v>
      </c>
      <c r="P738" s="12">
        <v>1</v>
      </c>
      <c r="Q738" s="12">
        <v>178</v>
      </c>
      <c r="R738" s="12">
        <v>201601</v>
      </c>
      <c r="S738" s="12">
        <v>48</v>
      </c>
      <c r="T738" s="12" t="s">
        <v>211</v>
      </c>
      <c r="U738" s="12" t="s">
        <v>1023</v>
      </c>
    </row>
    <row r="739" spans="1:21" hidden="1">
      <c r="A739" s="12">
        <v>68570</v>
      </c>
      <c r="B739" s="12">
        <v>1</v>
      </c>
      <c r="D739" s="12">
        <v>107.8</v>
      </c>
      <c r="E739" s="12">
        <v>2</v>
      </c>
      <c r="P739" s="12">
        <v>1</v>
      </c>
      <c r="Q739" s="12">
        <v>178</v>
      </c>
      <c r="R739" s="12">
        <v>201601</v>
      </c>
      <c r="S739" s="12">
        <v>48</v>
      </c>
      <c r="T739" s="12" t="s">
        <v>211</v>
      </c>
      <c r="U739" s="12" t="s">
        <v>1024</v>
      </c>
    </row>
    <row r="740" spans="1:21" hidden="1">
      <c r="A740" s="12">
        <v>68570</v>
      </c>
      <c r="B740" s="12">
        <v>1</v>
      </c>
      <c r="D740" s="12">
        <v>57.4</v>
      </c>
      <c r="E740" s="12">
        <v>2</v>
      </c>
      <c r="P740" s="12">
        <v>1</v>
      </c>
      <c r="Q740" s="12">
        <v>178</v>
      </c>
      <c r="R740" s="12">
        <v>201601</v>
      </c>
      <c r="S740" s="12">
        <v>48</v>
      </c>
      <c r="T740" s="12" t="s">
        <v>211</v>
      </c>
      <c r="U740" s="12" t="s">
        <v>1025</v>
      </c>
    </row>
    <row r="741" spans="1:21" hidden="1">
      <c r="A741" s="12">
        <v>68570</v>
      </c>
      <c r="B741" s="12">
        <v>1</v>
      </c>
      <c r="D741" s="12">
        <v>66.5</v>
      </c>
      <c r="E741" s="12">
        <v>2</v>
      </c>
      <c r="P741" s="12">
        <v>1</v>
      </c>
      <c r="Q741" s="12">
        <v>178</v>
      </c>
      <c r="R741" s="12">
        <v>201601</v>
      </c>
      <c r="S741" s="12">
        <v>48</v>
      </c>
      <c r="T741" s="12" t="s">
        <v>211</v>
      </c>
      <c r="U741" s="12" t="s">
        <v>1026</v>
      </c>
    </row>
    <row r="742" spans="1:21" hidden="1">
      <c r="A742" s="12">
        <v>68570</v>
      </c>
      <c r="B742" s="12">
        <v>1</v>
      </c>
      <c r="D742" s="12">
        <v>77.5</v>
      </c>
      <c r="E742" s="12">
        <v>2</v>
      </c>
      <c r="P742" s="12">
        <v>1</v>
      </c>
      <c r="Q742" s="12">
        <v>178</v>
      </c>
      <c r="R742" s="12">
        <v>201601</v>
      </c>
      <c r="S742" s="12">
        <v>48</v>
      </c>
      <c r="T742" s="12" t="s">
        <v>211</v>
      </c>
      <c r="U742" s="12" t="s">
        <v>1027</v>
      </c>
    </row>
    <row r="743" spans="1:21" hidden="1">
      <c r="A743" s="12">
        <v>68570</v>
      </c>
      <c r="B743" s="12">
        <v>1</v>
      </c>
      <c r="D743" s="12">
        <v>109.3</v>
      </c>
      <c r="E743" s="12">
        <v>2</v>
      </c>
      <c r="P743" s="12">
        <v>1</v>
      </c>
      <c r="Q743" s="12">
        <v>178</v>
      </c>
      <c r="R743" s="12">
        <v>201601</v>
      </c>
      <c r="S743" s="12">
        <v>48</v>
      </c>
      <c r="T743" s="12" t="s">
        <v>211</v>
      </c>
      <c r="U743" s="12" t="s">
        <v>1028</v>
      </c>
    </row>
    <row r="744" spans="1:21" hidden="1">
      <c r="A744" s="12">
        <v>68570</v>
      </c>
      <c r="B744" s="12">
        <v>1</v>
      </c>
      <c r="D744" s="12">
        <v>107.3</v>
      </c>
      <c r="E744" s="12">
        <v>2</v>
      </c>
      <c r="P744" s="12">
        <v>1</v>
      </c>
      <c r="Q744" s="12">
        <v>178</v>
      </c>
      <c r="R744" s="12">
        <v>201601</v>
      </c>
      <c r="S744" s="12">
        <v>48</v>
      </c>
      <c r="T744" s="12" t="s">
        <v>211</v>
      </c>
      <c r="U744" s="12" t="s">
        <v>1029</v>
      </c>
    </row>
    <row r="745" spans="1:21" hidden="1">
      <c r="A745" s="12">
        <v>68570</v>
      </c>
      <c r="B745" s="12">
        <v>1</v>
      </c>
      <c r="D745" s="12">
        <v>103.1</v>
      </c>
      <c r="E745" s="12">
        <v>2</v>
      </c>
      <c r="P745" s="12">
        <v>1</v>
      </c>
      <c r="Q745" s="12">
        <v>178</v>
      </c>
      <c r="R745" s="12">
        <v>201601</v>
      </c>
      <c r="S745" s="12">
        <v>48</v>
      </c>
      <c r="T745" s="12" t="s">
        <v>211</v>
      </c>
      <c r="U745" s="12" t="s">
        <v>1030</v>
      </c>
    </row>
    <row r="746" spans="1:21" hidden="1">
      <c r="A746" s="12">
        <v>68570</v>
      </c>
      <c r="B746" s="12">
        <v>1</v>
      </c>
      <c r="D746" s="12">
        <v>99.9</v>
      </c>
      <c r="E746" s="12">
        <v>2</v>
      </c>
      <c r="P746" s="12">
        <v>1</v>
      </c>
      <c r="Q746" s="12">
        <v>178</v>
      </c>
      <c r="R746" s="12">
        <v>201601</v>
      </c>
      <c r="S746" s="12">
        <v>48</v>
      </c>
      <c r="T746" s="12" t="s">
        <v>211</v>
      </c>
      <c r="U746" s="12" t="s">
        <v>1031</v>
      </c>
    </row>
    <row r="747" spans="1:21" hidden="1">
      <c r="A747" s="12">
        <v>68570</v>
      </c>
      <c r="B747" s="12">
        <v>1</v>
      </c>
      <c r="D747" s="12">
        <v>111.8</v>
      </c>
      <c r="E747" s="12">
        <v>2</v>
      </c>
      <c r="P747" s="12">
        <v>1</v>
      </c>
      <c r="Q747" s="12">
        <v>178</v>
      </c>
      <c r="R747" s="12">
        <v>201601</v>
      </c>
      <c r="S747" s="12">
        <v>48</v>
      </c>
      <c r="T747" s="12" t="s">
        <v>211</v>
      </c>
      <c r="U747" s="12" t="s">
        <v>1032</v>
      </c>
    </row>
    <row r="748" spans="1:21" hidden="1">
      <c r="A748" s="12">
        <v>68570</v>
      </c>
      <c r="B748" s="12">
        <v>1</v>
      </c>
      <c r="D748" s="12">
        <v>101.7</v>
      </c>
      <c r="E748" s="12">
        <v>2</v>
      </c>
      <c r="P748" s="12">
        <v>1</v>
      </c>
      <c r="Q748" s="12">
        <v>178</v>
      </c>
      <c r="R748" s="12">
        <v>201601</v>
      </c>
      <c r="S748" s="12">
        <v>48</v>
      </c>
      <c r="T748" s="12" t="s">
        <v>211</v>
      </c>
      <c r="U748" s="12" t="s">
        <v>1033</v>
      </c>
    </row>
    <row r="749" spans="1:21" hidden="1">
      <c r="A749" s="12">
        <v>68570</v>
      </c>
      <c r="B749" s="12">
        <v>1</v>
      </c>
      <c r="D749" s="12">
        <v>109.2</v>
      </c>
      <c r="E749" s="12">
        <v>2</v>
      </c>
      <c r="P749" s="12">
        <v>1</v>
      </c>
      <c r="Q749" s="12">
        <v>178</v>
      </c>
      <c r="R749" s="12">
        <v>201601</v>
      </c>
      <c r="S749" s="12">
        <v>48</v>
      </c>
      <c r="T749" s="12" t="s">
        <v>211</v>
      </c>
      <c r="U749" s="12" t="s">
        <v>1034</v>
      </c>
    </row>
    <row r="750" spans="1:21" hidden="1">
      <c r="A750" s="12">
        <v>68570</v>
      </c>
      <c r="B750" s="12">
        <v>1</v>
      </c>
      <c r="D750" s="12">
        <v>102.4</v>
      </c>
      <c r="E750" s="12">
        <v>2</v>
      </c>
      <c r="P750" s="12">
        <v>1</v>
      </c>
      <c r="Q750" s="12">
        <v>178</v>
      </c>
      <c r="R750" s="12">
        <v>201601</v>
      </c>
      <c r="S750" s="12">
        <v>48</v>
      </c>
      <c r="T750" s="12" t="s">
        <v>211</v>
      </c>
      <c r="U750" s="12" t="s">
        <v>1035</v>
      </c>
    </row>
    <row r="751" spans="1:21" hidden="1">
      <c r="A751" s="12">
        <v>68570</v>
      </c>
      <c r="B751" s="12">
        <v>1</v>
      </c>
      <c r="D751" s="12">
        <v>73.400000000000006</v>
      </c>
      <c r="E751" s="12">
        <v>2</v>
      </c>
      <c r="P751" s="12">
        <v>1</v>
      </c>
      <c r="Q751" s="12">
        <v>178</v>
      </c>
      <c r="R751" s="12">
        <v>201601</v>
      </c>
      <c r="S751" s="12">
        <v>48</v>
      </c>
      <c r="T751" s="12" t="s">
        <v>211</v>
      </c>
      <c r="U751" s="12" t="s">
        <v>1036</v>
      </c>
    </row>
    <row r="752" spans="1:21" hidden="1">
      <c r="A752" s="12">
        <v>68570</v>
      </c>
      <c r="B752" s="12">
        <v>1</v>
      </c>
      <c r="D752" s="12">
        <v>102.8</v>
      </c>
      <c r="E752" s="12">
        <v>2</v>
      </c>
      <c r="P752" s="12">
        <v>1</v>
      </c>
      <c r="Q752" s="12">
        <v>178</v>
      </c>
      <c r="R752" s="12">
        <v>201601</v>
      </c>
      <c r="S752" s="12">
        <v>48</v>
      </c>
      <c r="T752" s="12" t="s">
        <v>211</v>
      </c>
      <c r="U752" s="12" t="s">
        <v>1037</v>
      </c>
    </row>
    <row r="753" spans="1:21" hidden="1">
      <c r="A753" s="12">
        <v>68570</v>
      </c>
      <c r="B753" s="12">
        <v>1</v>
      </c>
      <c r="D753" s="12">
        <v>119.2</v>
      </c>
      <c r="E753" s="12">
        <v>2</v>
      </c>
      <c r="P753" s="12">
        <v>1</v>
      </c>
      <c r="Q753" s="12">
        <v>178</v>
      </c>
      <c r="R753" s="12">
        <v>201601</v>
      </c>
      <c r="S753" s="12">
        <v>48</v>
      </c>
      <c r="T753" s="12" t="s">
        <v>211</v>
      </c>
      <c r="U753" s="12" t="s">
        <v>1038</v>
      </c>
    </row>
    <row r="754" spans="1:21" hidden="1">
      <c r="A754" s="12">
        <v>68570</v>
      </c>
      <c r="B754" s="12">
        <v>1</v>
      </c>
      <c r="D754" s="12">
        <v>57.5</v>
      </c>
      <c r="E754" s="12">
        <v>2</v>
      </c>
      <c r="P754" s="12">
        <v>1</v>
      </c>
      <c r="Q754" s="12">
        <v>178</v>
      </c>
      <c r="R754" s="12">
        <v>201601</v>
      </c>
      <c r="S754" s="12">
        <v>48</v>
      </c>
      <c r="T754" s="12" t="s">
        <v>211</v>
      </c>
      <c r="U754" s="12" t="s">
        <v>1039</v>
      </c>
    </row>
    <row r="755" spans="1:21" hidden="1">
      <c r="A755" s="12">
        <v>68570</v>
      </c>
      <c r="B755" s="12">
        <v>1</v>
      </c>
      <c r="D755" s="12">
        <v>115</v>
      </c>
      <c r="E755" s="12">
        <v>2</v>
      </c>
      <c r="P755" s="12">
        <v>1</v>
      </c>
      <c r="Q755" s="12">
        <v>178</v>
      </c>
      <c r="R755" s="12">
        <v>201601</v>
      </c>
      <c r="S755" s="12">
        <v>48</v>
      </c>
      <c r="T755" s="12" t="s">
        <v>211</v>
      </c>
      <c r="U755" s="12" t="s">
        <v>1040</v>
      </c>
    </row>
    <row r="756" spans="1:21" hidden="1">
      <c r="A756" s="12">
        <v>68550</v>
      </c>
      <c r="B756" s="12">
        <v>2</v>
      </c>
      <c r="D756" s="12">
        <v>104.9</v>
      </c>
      <c r="E756" s="12">
        <v>2</v>
      </c>
      <c r="F756" s="12">
        <v>4</v>
      </c>
      <c r="G756" s="12">
        <v>1</v>
      </c>
      <c r="H756" s="12">
        <v>5</v>
      </c>
      <c r="K756" s="12">
        <v>1</v>
      </c>
      <c r="L756" s="12">
        <v>40</v>
      </c>
      <c r="M756" s="12">
        <v>0</v>
      </c>
      <c r="N756" s="12">
        <v>20</v>
      </c>
      <c r="P756" s="12">
        <v>1</v>
      </c>
      <c r="Q756" s="12">
        <v>178</v>
      </c>
      <c r="R756" s="12">
        <v>201601</v>
      </c>
      <c r="S756" s="12">
        <v>37</v>
      </c>
      <c r="T756" s="12" t="s">
        <v>224</v>
      </c>
      <c r="U756" s="12" t="s">
        <v>1041</v>
      </c>
    </row>
    <row r="757" spans="1:21" hidden="1">
      <c r="A757" s="12">
        <v>68550</v>
      </c>
      <c r="B757" s="12">
        <v>2</v>
      </c>
      <c r="D757" s="12">
        <v>103.8</v>
      </c>
      <c r="E757" s="12">
        <v>2</v>
      </c>
      <c r="F757" s="12">
        <v>4</v>
      </c>
      <c r="G757" s="12">
        <v>1</v>
      </c>
      <c r="H757" s="12">
        <v>5</v>
      </c>
      <c r="P757" s="12">
        <v>1</v>
      </c>
      <c r="Q757" s="12">
        <v>178</v>
      </c>
      <c r="R757" s="12">
        <v>201601</v>
      </c>
      <c r="S757" s="12">
        <v>37</v>
      </c>
      <c r="T757" s="12" t="s">
        <v>224</v>
      </c>
      <c r="U757" s="12" t="s">
        <v>1042</v>
      </c>
    </row>
    <row r="758" spans="1:21" hidden="1">
      <c r="A758" s="12">
        <v>68550</v>
      </c>
      <c r="B758" s="12">
        <v>2</v>
      </c>
      <c r="D758" s="12">
        <v>101.6</v>
      </c>
      <c r="E758" s="12">
        <v>2</v>
      </c>
      <c r="F758" s="12">
        <v>4</v>
      </c>
      <c r="G758" s="12">
        <v>1</v>
      </c>
      <c r="H758" s="12">
        <v>5</v>
      </c>
      <c r="P758" s="12">
        <v>1</v>
      </c>
      <c r="Q758" s="12">
        <v>178</v>
      </c>
      <c r="R758" s="12">
        <v>201601</v>
      </c>
      <c r="S758" s="12">
        <v>37</v>
      </c>
      <c r="T758" s="12" t="s">
        <v>224</v>
      </c>
      <c r="U758" s="12" t="s">
        <v>1043</v>
      </c>
    </row>
    <row r="759" spans="1:21" hidden="1">
      <c r="A759" s="12">
        <v>68550</v>
      </c>
      <c r="B759" s="12">
        <v>2</v>
      </c>
      <c r="D759" s="12">
        <v>92.4</v>
      </c>
      <c r="E759" s="12">
        <v>2</v>
      </c>
      <c r="F759" s="12">
        <v>4</v>
      </c>
      <c r="G759" s="12">
        <v>1</v>
      </c>
      <c r="H759" s="12">
        <v>5</v>
      </c>
      <c r="P759" s="12">
        <v>1</v>
      </c>
      <c r="Q759" s="12">
        <v>178</v>
      </c>
      <c r="R759" s="12">
        <v>201601</v>
      </c>
      <c r="S759" s="12">
        <v>37</v>
      </c>
      <c r="T759" s="12" t="s">
        <v>224</v>
      </c>
      <c r="U759" s="12" t="s">
        <v>1044</v>
      </c>
    </row>
    <row r="760" spans="1:21" hidden="1">
      <c r="A760" s="12">
        <v>68550</v>
      </c>
      <c r="B760" s="12">
        <v>2</v>
      </c>
      <c r="D760" s="12">
        <v>96.9</v>
      </c>
      <c r="E760" s="12">
        <v>2</v>
      </c>
      <c r="F760" s="12">
        <v>4</v>
      </c>
      <c r="G760" s="12">
        <v>1</v>
      </c>
      <c r="H760" s="12">
        <v>5</v>
      </c>
      <c r="P760" s="12">
        <v>1</v>
      </c>
      <c r="Q760" s="12">
        <v>178</v>
      </c>
      <c r="R760" s="12">
        <v>201601</v>
      </c>
      <c r="S760" s="12">
        <v>37</v>
      </c>
      <c r="T760" s="12" t="s">
        <v>224</v>
      </c>
      <c r="U760" s="12" t="s">
        <v>1045</v>
      </c>
    </row>
    <row r="761" spans="1:21" hidden="1">
      <c r="A761" s="12">
        <v>68550</v>
      </c>
      <c r="B761" s="12">
        <v>2</v>
      </c>
      <c r="D761" s="12">
        <v>87.5</v>
      </c>
      <c r="E761" s="12">
        <v>2</v>
      </c>
      <c r="F761" s="12">
        <v>4</v>
      </c>
      <c r="G761" s="12">
        <v>1</v>
      </c>
      <c r="H761" s="12">
        <v>5</v>
      </c>
      <c r="P761" s="12">
        <v>1</v>
      </c>
      <c r="Q761" s="12">
        <v>178</v>
      </c>
      <c r="R761" s="12">
        <v>201601</v>
      </c>
      <c r="S761" s="12">
        <v>37</v>
      </c>
      <c r="T761" s="12" t="s">
        <v>224</v>
      </c>
      <c r="U761" s="12" t="s">
        <v>1046</v>
      </c>
    </row>
    <row r="762" spans="1:21" hidden="1">
      <c r="A762" s="12">
        <v>68550</v>
      </c>
      <c r="B762" s="12">
        <v>2</v>
      </c>
      <c r="D762" s="12">
        <v>105.3</v>
      </c>
      <c r="E762" s="12">
        <v>2</v>
      </c>
      <c r="F762" s="12">
        <v>4</v>
      </c>
      <c r="G762" s="12">
        <v>1</v>
      </c>
      <c r="H762" s="12">
        <v>5</v>
      </c>
      <c r="P762" s="12">
        <v>1</v>
      </c>
      <c r="Q762" s="12">
        <v>178</v>
      </c>
      <c r="R762" s="12">
        <v>201601</v>
      </c>
      <c r="S762" s="12">
        <v>37</v>
      </c>
      <c r="T762" s="12" t="s">
        <v>224</v>
      </c>
      <c r="U762" s="12" t="s">
        <v>1047</v>
      </c>
    </row>
    <row r="763" spans="1:21" hidden="1">
      <c r="A763" s="12">
        <v>68550</v>
      </c>
      <c r="B763" s="12">
        <v>2</v>
      </c>
      <c r="D763" s="12">
        <v>92.8</v>
      </c>
      <c r="E763" s="12">
        <v>2</v>
      </c>
      <c r="F763" s="12">
        <v>4</v>
      </c>
      <c r="G763" s="12">
        <v>1</v>
      </c>
      <c r="H763" s="12">
        <v>5</v>
      </c>
      <c r="P763" s="12">
        <v>1</v>
      </c>
      <c r="Q763" s="12">
        <v>178</v>
      </c>
      <c r="R763" s="12">
        <v>201601</v>
      </c>
      <c r="S763" s="12">
        <v>37</v>
      </c>
      <c r="T763" s="12" t="s">
        <v>224</v>
      </c>
      <c r="U763" s="12" t="s">
        <v>1048</v>
      </c>
    </row>
    <row r="764" spans="1:21" hidden="1">
      <c r="A764" s="12">
        <v>68550</v>
      </c>
      <c r="B764" s="12">
        <v>2</v>
      </c>
      <c r="D764" s="12">
        <v>103.1</v>
      </c>
      <c r="E764" s="12">
        <v>2</v>
      </c>
      <c r="F764" s="12">
        <v>4</v>
      </c>
      <c r="G764" s="12">
        <v>1</v>
      </c>
      <c r="H764" s="12">
        <v>5</v>
      </c>
      <c r="P764" s="12">
        <v>1</v>
      </c>
      <c r="Q764" s="12">
        <v>178</v>
      </c>
      <c r="R764" s="12">
        <v>201601</v>
      </c>
      <c r="S764" s="12">
        <v>37</v>
      </c>
      <c r="T764" s="12" t="s">
        <v>224</v>
      </c>
      <c r="U764" s="12" t="s">
        <v>1049</v>
      </c>
    </row>
    <row r="765" spans="1:21" hidden="1">
      <c r="A765" s="12">
        <v>68550</v>
      </c>
      <c r="B765" s="12">
        <v>2</v>
      </c>
      <c r="D765" s="12">
        <v>95.9</v>
      </c>
      <c r="E765" s="12">
        <v>2</v>
      </c>
      <c r="F765" s="12">
        <v>4</v>
      </c>
      <c r="G765" s="12">
        <v>1</v>
      </c>
      <c r="H765" s="12">
        <v>5</v>
      </c>
      <c r="P765" s="12">
        <v>1</v>
      </c>
      <c r="Q765" s="12">
        <v>178</v>
      </c>
      <c r="R765" s="12">
        <v>201601</v>
      </c>
      <c r="S765" s="12">
        <v>37</v>
      </c>
      <c r="T765" s="12" t="s">
        <v>224</v>
      </c>
      <c r="U765" s="12" t="s">
        <v>1050</v>
      </c>
    </row>
    <row r="766" spans="1:21" hidden="1">
      <c r="A766" s="12">
        <v>68550</v>
      </c>
      <c r="B766" s="12">
        <v>2</v>
      </c>
      <c r="D766" s="12">
        <v>100.4</v>
      </c>
      <c r="E766" s="12">
        <v>2</v>
      </c>
      <c r="F766" s="12">
        <v>4</v>
      </c>
      <c r="G766" s="12">
        <v>1</v>
      </c>
      <c r="H766" s="12">
        <v>5</v>
      </c>
      <c r="P766" s="12">
        <v>1</v>
      </c>
      <c r="Q766" s="12">
        <v>178</v>
      </c>
      <c r="R766" s="12">
        <v>201601</v>
      </c>
      <c r="S766" s="12">
        <v>37</v>
      </c>
      <c r="T766" s="12" t="s">
        <v>224</v>
      </c>
      <c r="U766" s="12" t="s">
        <v>1051</v>
      </c>
    </row>
    <row r="767" spans="1:21" hidden="1">
      <c r="A767" s="12">
        <v>68550</v>
      </c>
      <c r="B767" s="12">
        <v>2</v>
      </c>
      <c r="D767" s="12">
        <v>109.2</v>
      </c>
      <c r="E767" s="12">
        <v>2</v>
      </c>
      <c r="F767" s="12">
        <v>4</v>
      </c>
      <c r="G767" s="12">
        <v>1</v>
      </c>
      <c r="H767" s="12">
        <v>5</v>
      </c>
      <c r="P767" s="12">
        <v>1</v>
      </c>
      <c r="Q767" s="12">
        <v>178</v>
      </c>
      <c r="R767" s="12">
        <v>201601</v>
      </c>
      <c r="S767" s="12">
        <v>37</v>
      </c>
      <c r="T767" s="12" t="s">
        <v>224</v>
      </c>
      <c r="U767" s="12" t="s">
        <v>1052</v>
      </c>
    </row>
    <row r="768" spans="1:21" hidden="1">
      <c r="A768" s="12">
        <v>68550</v>
      </c>
      <c r="B768" s="12">
        <v>2</v>
      </c>
      <c r="D768" s="12">
        <v>99.6</v>
      </c>
      <c r="E768" s="12">
        <v>2</v>
      </c>
      <c r="F768" s="12">
        <v>0</v>
      </c>
      <c r="G768" s="12">
        <v>0</v>
      </c>
      <c r="H768" s="12">
        <v>1</v>
      </c>
      <c r="P768" s="12">
        <v>1</v>
      </c>
      <c r="Q768" s="12">
        <v>178</v>
      </c>
      <c r="R768" s="12">
        <v>201601</v>
      </c>
      <c r="S768" s="12">
        <v>37</v>
      </c>
      <c r="T768" s="12" t="s">
        <v>224</v>
      </c>
      <c r="U768" s="12" t="s">
        <v>1053</v>
      </c>
    </row>
    <row r="769" spans="1:21" hidden="1">
      <c r="A769" s="12">
        <v>68550</v>
      </c>
      <c r="B769" s="12">
        <v>2</v>
      </c>
      <c r="D769" s="12">
        <v>91.8</v>
      </c>
      <c r="E769" s="12">
        <v>2</v>
      </c>
      <c r="F769" s="12">
        <v>0</v>
      </c>
      <c r="G769" s="12">
        <v>0</v>
      </c>
      <c r="H769" s="12">
        <v>1</v>
      </c>
      <c r="P769" s="12">
        <v>1</v>
      </c>
      <c r="Q769" s="12">
        <v>178</v>
      </c>
      <c r="R769" s="12">
        <v>201601</v>
      </c>
      <c r="S769" s="12">
        <v>37</v>
      </c>
      <c r="T769" s="12" t="s">
        <v>224</v>
      </c>
      <c r="U769" s="12" t="s">
        <v>1054</v>
      </c>
    </row>
    <row r="770" spans="1:21" hidden="1">
      <c r="A770" s="12">
        <v>68550</v>
      </c>
      <c r="B770" s="12">
        <v>2</v>
      </c>
      <c r="D770" s="12">
        <v>64.3</v>
      </c>
      <c r="E770" s="12">
        <v>2</v>
      </c>
      <c r="F770" s="12">
        <v>0</v>
      </c>
      <c r="G770" s="12">
        <v>0</v>
      </c>
      <c r="H770" s="12">
        <v>0</v>
      </c>
      <c r="K770" s="12">
        <v>5</v>
      </c>
      <c r="L770" s="12">
        <v>20</v>
      </c>
      <c r="M770" s="12">
        <v>40</v>
      </c>
      <c r="N770" s="12">
        <v>40</v>
      </c>
      <c r="P770" s="12">
        <v>1</v>
      </c>
      <c r="Q770" s="12">
        <v>178</v>
      </c>
      <c r="R770" s="12">
        <v>201601</v>
      </c>
      <c r="S770" s="12">
        <v>37</v>
      </c>
      <c r="T770" s="12" t="s">
        <v>224</v>
      </c>
      <c r="U770" s="12" t="s">
        <v>1055</v>
      </c>
    </row>
    <row r="771" spans="1:21" hidden="1">
      <c r="A771" s="12">
        <v>68550</v>
      </c>
      <c r="B771" s="12">
        <v>2</v>
      </c>
      <c r="D771" s="12">
        <v>90</v>
      </c>
      <c r="E771" s="12">
        <v>2</v>
      </c>
      <c r="F771" s="12">
        <v>0</v>
      </c>
      <c r="G771" s="12">
        <v>0</v>
      </c>
      <c r="H771" s="12">
        <v>0</v>
      </c>
      <c r="K771" s="12">
        <v>5</v>
      </c>
      <c r="L771" s="12">
        <v>60</v>
      </c>
      <c r="M771" s="12">
        <v>90</v>
      </c>
      <c r="N771" s="12">
        <v>90</v>
      </c>
      <c r="P771" s="12">
        <v>1</v>
      </c>
      <c r="Q771" s="12">
        <v>178</v>
      </c>
      <c r="R771" s="12">
        <v>201601</v>
      </c>
      <c r="S771" s="12">
        <v>37</v>
      </c>
      <c r="T771" s="12" t="s">
        <v>224</v>
      </c>
      <c r="U771" s="12" t="s">
        <v>1056</v>
      </c>
    </row>
    <row r="772" spans="1:21" hidden="1">
      <c r="A772" s="12">
        <v>68550</v>
      </c>
      <c r="B772" s="12">
        <v>2</v>
      </c>
      <c r="D772" s="12">
        <v>103.4</v>
      </c>
      <c r="E772" s="12">
        <v>2</v>
      </c>
      <c r="F772" s="12">
        <v>0</v>
      </c>
      <c r="G772" s="12">
        <v>0</v>
      </c>
      <c r="H772" s="12">
        <v>1</v>
      </c>
      <c r="K772" s="12">
        <v>5</v>
      </c>
      <c r="L772" s="12">
        <v>10</v>
      </c>
      <c r="M772" s="12">
        <v>30</v>
      </c>
      <c r="N772" s="12">
        <v>30</v>
      </c>
      <c r="P772" s="12">
        <v>1</v>
      </c>
      <c r="Q772" s="12">
        <v>178</v>
      </c>
      <c r="R772" s="12">
        <v>201601</v>
      </c>
      <c r="S772" s="12">
        <v>37</v>
      </c>
      <c r="T772" s="12" t="s">
        <v>224</v>
      </c>
      <c r="U772" s="12" t="s">
        <v>1057</v>
      </c>
    </row>
    <row r="773" spans="1:21" hidden="1">
      <c r="A773" s="12">
        <v>68550</v>
      </c>
      <c r="B773" s="12">
        <v>2</v>
      </c>
      <c r="D773" s="12">
        <v>90.7</v>
      </c>
      <c r="E773" s="12">
        <v>2</v>
      </c>
      <c r="F773" s="12">
        <v>4</v>
      </c>
      <c r="G773" s="12">
        <v>1</v>
      </c>
      <c r="H773" s="12">
        <v>5</v>
      </c>
      <c r="K773" s="12">
        <v>5</v>
      </c>
      <c r="L773" s="12">
        <v>30</v>
      </c>
      <c r="M773" s="12">
        <v>70</v>
      </c>
      <c r="N773" s="12">
        <v>80</v>
      </c>
      <c r="P773" s="12">
        <v>1</v>
      </c>
      <c r="Q773" s="12">
        <v>178</v>
      </c>
      <c r="R773" s="12">
        <v>201601</v>
      </c>
      <c r="S773" s="12">
        <v>37</v>
      </c>
      <c r="T773" s="12" t="s">
        <v>224</v>
      </c>
      <c r="U773" s="12" t="s">
        <v>1058</v>
      </c>
    </row>
    <row r="774" spans="1:21" hidden="1">
      <c r="A774" s="12">
        <v>68550</v>
      </c>
      <c r="B774" s="12">
        <v>2</v>
      </c>
      <c r="D774" s="12">
        <v>86.3</v>
      </c>
      <c r="E774" s="12">
        <v>2</v>
      </c>
      <c r="F774" s="12">
        <v>4</v>
      </c>
      <c r="G774" s="12">
        <v>1</v>
      </c>
      <c r="H774" s="12">
        <v>5</v>
      </c>
      <c r="K774" s="12">
        <v>5</v>
      </c>
      <c r="L774" s="12">
        <v>20</v>
      </c>
      <c r="M774" s="12">
        <v>30</v>
      </c>
      <c r="N774" s="12">
        <v>50</v>
      </c>
      <c r="P774" s="12">
        <v>1</v>
      </c>
      <c r="Q774" s="12">
        <v>178</v>
      </c>
      <c r="R774" s="12">
        <v>201601</v>
      </c>
      <c r="S774" s="12">
        <v>37</v>
      </c>
      <c r="T774" s="12" t="s">
        <v>224</v>
      </c>
      <c r="U774" s="12" t="s">
        <v>1059</v>
      </c>
    </row>
    <row r="775" spans="1:21" hidden="1">
      <c r="A775" s="12">
        <v>68550</v>
      </c>
      <c r="B775" s="12">
        <v>2</v>
      </c>
      <c r="D775" s="12">
        <v>90.9</v>
      </c>
      <c r="E775" s="12">
        <v>2</v>
      </c>
      <c r="F775" s="12">
        <v>4</v>
      </c>
      <c r="G775" s="12">
        <v>1</v>
      </c>
      <c r="H775" s="12">
        <v>5</v>
      </c>
      <c r="K775" s="12">
        <v>5</v>
      </c>
      <c r="L775" s="12">
        <v>10</v>
      </c>
      <c r="M775" s="12">
        <v>20</v>
      </c>
      <c r="N775" s="12">
        <v>20</v>
      </c>
      <c r="P775" s="12">
        <v>1</v>
      </c>
      <c r="Q775" s="12">
        <v>178</v>
      </c>
      <c r="R775" s="12">
        <v>201601</v>
      </c>
      <c r="S775" s="12">
        <v>37</v>
      </c>
      <c r="T775" s="12" t="s">
        <v>224</v>
      </c>
      <c r="U775" s="12" t="s">
        <v>1060</v>
      </c>
    </row>
    <row r="776" spans="1:21" hidden="1">
      <c r="A776" s="12">
        <v>68550</v>
      </c>
      <c r="B776" s="12">
        <v>2</v>
      </c>
      <c r="D776" s="12">
        <v>107.2</v>
      </c>
      <c r="E776" s="12">
        <v>2</v>
      </c>
      <c r="F776" s="12">
        <v>4</v>
      </c>
      <c r="G776" s="12">
        <v>1</v>
      </c>
      <c r="H776" s="12">
        <v>5</v>
      </c>
      <c r="K776" s="12">
        <v>5</v>
      </c>
      <c r="L776" s="12">
        <v>0</v>
      </c>
      <c r="M776" s="12">
        <v>50</v>
      </c>
      <c r="N776" s="12">
        <v>50</v>
      </c>
      <c r="P776" s="12">
        <v>1</v>
      </c>
      <c r="Q776" s="12">
        <v>178</v>
      </c>
      <c r="R776" s="12">
        <v>201601</v>
      </c>
      <c r="S776" s="12">
        <v>37</v>
      </c>
      <c r="T776" s="12" t="s">
        <v>224</v>
      </c>
      <c r="U776" s="12" t="s">
        <v>1061</v>
      </c>
    </row>
    <row r="777" spans="1:21" hidden="1">
      <c r="A777" s="12">
        <v>68550</v>
      </c>
      <c r="B777" s="12">
        <v>2</v>
      </c>
      <c r="D777" s="12">
        <v>98.1</v>
      </c>
      <c r="E777" s="12">
        <v>2</v>
      </c>
      <c r="F777" s="12">
        <v>4</v>
      </c>
      <c r="G777" s="12">
        <v>1</v>
      </c>
      <c r="H777" s="12">
        <v>5</v>
      </c>
      <c r="K777" s="12">
        <v>5</v>
      </c>
      <c r="L777" s="12">
        <v>20</v>
      </c>
      <c r="M777" s="12">
        <v>10</v>
      </c>
      <c r="N777" s="12">
        <v>30</v>
      </c>
      <c r="P777" s="12">
        <v>1</v>
      </c>
      <c r="Q777" s="12">
        <v>178</v>
      </c>
      <c r="R777" s="12">
        <v>201601</v>
      </c>
      <c r="S777" s="12">
        <v>37</v>
      </c>
      <c r="T777" s="12" t="s">
        <v>224</v>
      </c>
      <c r="U777" s="12" t="s">
        <v>1062</v>
      </c>
    </row>
    <row r="778" spans="1:21" hidden="1">
      <c r="A778" s="12">
        <v>68550</v>
      </c>
      <c r="B778" s="12">
        <v>2</v>
      </c>
      <c r="D778" s="12">
        <v>93.3</v>
      </c>
      <c r="E778" s="12">
        <v>2</v>
      </c>
      <c r="F778" s="12">
        <v>4</v>
      </c>
      <c r="G778" s="12">
        <v>1</v>
      </c>
      <c r="H778" s="12">
        <v>5</v>
      </c>
      <c r="K778" s="12">
        <v>5</v>
      </c>
      <c r="L778" s="12">
        <v>10</v>
      </c>
      <c r="M778" s="12">
        <v>10</v>
      </c>
      <c r="N778" s="12">
        <v>20</v>
      </c>
      <c r="P778" s="12">
        <v>1</v>
      </c>
      <c r="Q778" s="12">
        <v>178</v>
      </c>
      <c r="R778" s="12">
        <v>201601</v>
      </c>
      <c r="S778" s="12">
        <v>37</v>
      </c>
      <c r="T778" s="12" t="s">
        <v>224</v>
      </c>
      <c r="U778" s="12" t="s">
        <v>1063</v>
      </c>
    </row>
    <row r="779" spans="1:21" hidden="1">
      <c r="A779" s="12">
        <v>68550</v>
      </c>
      <c r="B779" s="12">
        <v>2</v>
      </c>
      <c r="D779" s="12">
        <v>95.3</v>
      </c>
      <c r="E779" s="12">
        <v>2</v>
      </c>
      <c r="F779" s="12">
        <v>4</v>
      </c>
      <c r="G779" s="12">
        <v>1</v>
      </c>
      <c r="H779" s="12">
        <v>5</v>
      </c>
      <c r="K779" s="12">
        <v>5</v>
      </c>
      <c r="L779" s="12">
        <v>18</v>
      </c>
      <c r="M779" s="12">
        <v>80</v>
      </c>
      <c r="N779" s="12">
        <v>70</v>
      </c>
      <c r="P779" s="12">
        <v>1</v>
      </c>
      <c r="Q779" s="12">
        <v>178</v>
      </c>
      <c r="R779" s="12">
        <v>201601</v>
      </c>
      <c r="S779" s="12">
        <v>37</v>
      </c>
      <c r="T779" s="12" t="s">
        <v>224</v>
      </c>
      <c r="U779" s="12" t="s">
        <v>1064</v>
      </c>
    </row>
    <row r="780" spans="1:21" hidden="1">
      <c r="A780" s="12">
        <v>68550</v>
      </c>
      <c r="B780" s="12">
        <v>2</v>
      </c>
      <c r="D780" s="12">
        <v>86.4</v>
      </c>
      <c r="E780" s="12">
        <v>2</v>
      </c>
      <c r="F780" s="12">
        <v>4</v>
      </c>
      <c r="G780" s="12">
        <v>1</v>
      </c>
      <c r="H780" s="12">
        <v>5</v>
      </c>
      <c r="K780" s="12">
        <v>5</v>
      </c>
      <c r="L780" s="12">
        <v>70</v>
      </c>
      <c r="M780" s="12">
        <v>20</v>
      </c>
      <c r="N780" s="12">
        <v>30</v>
      </c>
      <c r="P780" s="12">
        <v>1</v>
      </c>
      <c r="Q780" s="12">
        <v>178</v>
      </c>
      <c r="R780" s="12">
        <v>201601</v>
      </c>
      <c r="S780" s="12">
        <v>37</v>
      </c>
      <c r="T780" s="12" t="s">
        <v>224</v>
      </c>
      <c r="U780" s="12" t="s">
        <v>1065</v>
      </c>
    </row>
    <row r="781" spans="1:21" hidden="1">
      <c r="A781" s="12">
        <v>68550</v>
      </c>
      <c r="B781" s="12">
        <v>2</v>
      </c>
      <c r="D781" s="12">
        <v>99.9</v>
      </c>
      <c r="E781" s="12">
        <v>2</v>
      </c>
      <c r="F781" s="12">
        <v>4</v>
      </c>
      <c r="G781" s="12">
        <v>1</v>
      </c>
      <c r="H781" s="12">
        <v>5</v>
      </c>
      <c r="K781" s="12">
        <v>5</v>
      </c>
      <c r="L781" s="12">
        <v>5</v>
      </c>
      <c r="M781" s="12">
        <v>5</v>
      </c>
      <c r="N781" s="12">
        <v>15</v>
      </c>
      <c r="P781" s="12">
        <v>1</v>
      </c>
      <c r="Q781" s="12">
        <v>178</v>
      </c>
      <c r="R781" s="12">
        <v>201601</v>
      </c>
      <c r="S781" s="12">
        <v>37</v>
      </c>
      <c r="T781" s="12" t="s">
        <v>224</v>
      </c>
      <c r="U781" s="12" t="s">
        <v>1066</v>
      </c>
    </row>
    <row r="782" spans="1:21" hidden="1">
      <c r="A782" s="12">
        <v>68550</v>
      </c>
      <c r="B782" s="12">
        <v>2</v>
      </c>
      <c r="D782" s="12">
        <v>94.7</v>
      </c>
      <c r="E782" s="12">
        <v>2</v>
      </c>
      <c r="F782" s="12">
        <v>4</v>
      </c>
      <c r="G782" s="12">
        <v>1</v>
      </c>
      <c r="H782" s="12">
        <v>5</v>
      </c>
      <c r="K782" s="12">
        <v>5</v>
      </c>
      <c r="L782" s="12">
        <v>10</v>
      </c>
      <c r="M782" s="12">
        <v>40</v>
      </c>
      <c r="N782" s="12">
        <v>30</v>
      </c>
      <c r="P782" s="12">
        <v>1</v>
      </c>
      <c r="Q782" s="12">
        <v>178</v>
      </c>
      <c r="R782" s="12">
        <v>201601</v>
      </c>
      <c r="S782" s="12">
        <v>37</v>
      </c>
      <c r="T782" s="12" t="s">
        <v>224</v>
      </c>
      <c r="U782" s="12" t="s">
        <v>1067</v>
      </c>
    </row>
    <row r="783" spans="1:21" hidden="1">
      <c r="A783" s="12">
        <v>68550</v>
      </c>
      <c r="B783" s="12">
        <v>2</v>
      </c>
      <c r="D783" s="12">
        <v>105.9</v>
      </c>
      <c r="E783" s="12">
        <v>2</v>
      </c>
      <c r="F783" s="12">
        <v>4</v>
      </c>
      <c r="G783" s="12">
        <v>1</v>
      </c>
      <c r="H783" s="12">
        <v>6</v>
      </c>
      <c r="P783" s="12">
        <v>1</v>
      </c>
      <c r="Q783" s="12">
        <v>178</v>
      </c>
      <c r="R783" s="12">
        <v>201601</v>
      </c>
      <c r="S783" s="12">
        <v>37</v>
      </c>
      <c r="T783" s="12" t="s">
        <v>224</v>
      </c>
      <c r="U783" s="12" t="s">
        <v>1068</v>
      </c>
    </row>
    <row r="784" spans="1:21" hidden="1">
      <c r="A784" s="12">
        <v>68550</v>
      </c>
      <c r="B784" s="12">
        <v>2</v>
      </c>
      <c r="D784" s="12">
        <v>102</v>
      </c>
      <c r="E784" s="12">
        <v>2</v>
      </c>
      <c r="F784" s="12">
        <v>4</v>
      </c>
      <c r="G784" s="12">
        <v>1</v>
      </c>
      <c r="H784" s="12">
        <v>6</v>
      </c>
      <c r="P784" s="12">
        <v>1</v>
      </c>
      <c r="Q784" s="12">
        <v>178</v>
      </c>
      <c r="R784" s="12">
        <v>201601</v>
      </c>
      <c r="S784" s="12">
        <v>37</v>
      </c>
      <c r="T784" s="12" t="s">
        <v>224</v>
      </c>
      <c r="U784" s="12" t="s">
        <v>1069</v>
      </c>
    </row>
    <row r="785" spans="1:21" hidden="1">
      <c r="A785" s="12">
        <v>68550</v>
      </c>
      <c r="B785" s="12">
        <v>2</v>
      </c>
      <c r="D785" s="12">
        <v>89.6</v>
      </c>
      <c r="E785" s="12">
        <v>2</v>
      </c>
      <c r="F785" s="12">
        <v>4</v>
      </c>
      <c r="G785" s="12">
        <v>1</v>
      </c>
      <c r="H785" s="12">
        <v>6</v>
      </c>
      <c r="P785" s="12">
        <v>1</v>
      </c>
      <c r="Q785" s="12">
        <v>178</v>
      </c>
      <c r="R785" s="12">
        <v>201601</v>
      </c>
      <c r="S785" s="12">
        <v>37</v>
      </c>
      <c r="T785" s="12" t="s">
        <v>224</v>
      </c>
      <c r="U785" s="12" t="s">
        <v>1070</v>
      </c>
    </row>
    <row r="786" spans="1:21" hidden="1">
      <c r="A786" s="12">
        <v>68550</v>
      </c>
      <c r="B786" s="12">
        <v>2</v>
      </c>
      <c r="D786" s="12">
        <v>107.2</v>
      </c>
      <c r="E786" s="12">
        <v>2</v>
      </c>
      <c r="F786" s="12">
        <v>4</v>
      </c>
      <c r="G786" s="12">
        <v>1</v>
      </c>
      <c r="H786" s="12">
        <v>6</v>
      </c>
      <c r="P786" s="12">
        <v>1</v>
      </c>
      <c r="Q786" s="12">
        <v>178</v>
      </c>
      <c r="R786" s="12">
        <v>201601</v>
      </c>
      <c r="S786" s="12">
        <v>37</v>
      </c>
      <c r="T786" s="12" t="s">
        <v>224</v>
      </c>
      <c r="U786" s="12" t="s">
        <v>1071</v>
      </c>
    </row>
    <row r="787" spans="1:21" hidden="1">
      <c r="A787" s="12">
        <v>68550</v>
      </c>
      <c r="B787" s="12">
        <v>2</v>
      </c>
      <c r="D787" s="12">
        <v>106.8</v>
      </c>
      <c r="E787" s="12">
        <v>2</v>
      </c>
      <c r="F787" s="12">
        <v>4</v>
      </c>
      <c r="G787" s="12">
        <v>1</v>
      </c>
      <c r="H787" s="12">
        <v>6</v>
      </c>
      <c r="P787" s="12">
        <v>1</v>
      </c>
      <c r="Q787" s="12">
        <v>178</v>
      </c>
      <c r="R787" s="12">
        <v>201601</v>
      </c>
      <c r="S787" s="12">
        <v>37</v>
      </c>
      <c r="T787" s="12" t="s">
        <v>224</v>
      </c>
      <c r="U787" s="12" t="s">
        <v>1072</v>
      </c>
    </row>
    <row r="788" spans="1:21" hidden="1">
      <c r="A788" s="12">
        <v>68550</v>
      </c>
      <c r="B788" s="12">
        <v>2</v>
      </c>
      <c r="D788" s="12">
        <v>109.3</v>
      </c>
      <c r="E788" s="12">
        <v>2</v>
      </c>
      <c r="F788" s="12">
        <v>4</v>
      </c>
      <c r="G788" s="12">
        <v>1</v>
      </c>
      <c r="H788" s="12">
        <v>6</v>
      </c>
      <c r="P788" s="12">
        <v>1</v>
      </c>
      <c r="Q788" s="12">
        <v>178</v>
      </c>
      <c r="R788" s="12">
        <v>201601</v>
      </c>
      <c r="S788" s="12">
        <v>37</v>
      </c>
      <c r="T788" s="12" t="s">
        <v>224</v>
      </c>
      <c r="U788" s="12" t="s">
        <v>1073</v>
      </c>
    </row>
    <row r="789" spans="1:21" hidden="1">
      <c r="A789" s="12">
        <v>68550</v>
      </c>
      <c r="B789" s="12">
        <v>2</v>
      </c>
      <c r="D789" s="12">
        <v>94.8</v>
      </c>
      <c r="E789" s="12">
        <v>2</v>
      </c>
      <c r="F789" s="12">
        <v>4</v>
      </c>
      <c r="G789" s="12">
        <v>1</v>
      </c>
      <c r="H789" s="12">
        <v>6</v>
      </c>
      <c r="P789" s="12">
        <v>1</v>
      </c>
      <c r="Q789" s="12">
        <v>178</v>
      </c>
      <c r="R789" s="12">
        <v>201601</v>
      </c>
      <c r="S789" s="12">
        <v>37</v>
      </c>
      <c r="T789" s="12" t="s">
        <v>224</v>
      </c>
      <c r="U789" s="12" t="s">
        <v>1074</v>
      </c>
    </row>
    <row r="790" spans="1:21" hidden="1">
      <c r="A790" s="12">
        <v>68550</v>
      </c>
      <c r="B790" s="12">
        <v>2</v>
      </c>
      <c r="D790" s="12">
        <v>83.6</v>
      </c>
      <c r="E790" s="12">
        <v>2</v>
      </c>
      <c r="F790" s="12">
        <v>4</v>
      </c>
      <c r="G790" s="12">
        <v>1</v>
      </c>
      <c r="H790" s="12">
        <v>6</v>
      </c>
      <c r="P790" s="12">
        <v>1</v>
      </c>
      <c r="Q790" s="12">
        <v>178</v>
      </c>
      <c r="R790" s="12">
        <v>201601</v>
      </c>
      <c r="S790" s="12">
        <v>37</v>
      </c>
      <c r="T790" s="12" t="s">
        <v>224</v>
      </c>
      <c r="U790" s="12" t="s">
        <v>1075</v>
      </c>
    </row>
    <row r="791" spans="1:21" hidden="1">
      <c r="A791" s="12">
        <v>68550</v>
      </c>
      <c r="B791" s="12">
        <v>2</v>
      </c>
      <c r="D791" s="12">
        <v>86</v>
      </c>
      <c r="E791" s="12">
        <v>2</v>
      </c>
      <c r="F791" s="12">
        <v>4</v>
      </c>
      <c r="G791" s="12">
        <v>1</v>
      </c>
      <c r="H791" s="12">
        <v>6</v>
      </c>
      <c r="P791" s="12">
        <v>1</v>
      </c>
      <c r="Q791" s="12">
        <v>178</v>
      </c>
      <c r="R791" s="12">
        <v>201601</v>
      </c>
      <c r="S791" s="12">
        <v>37</v>
      </c>
      <c r="T791" s="12" t="s">
        <v>224</v>
      </c>
      <c r="U791" s="12" t="s">
        <v>1076</v>
      </c>
    </row>
    <row r="792" spans="1:21" hidden="1">
      <c r="A792" s="12">
        <v>68550</v>
      </c>
      <c r="B792" s="12">
        <v>2</v>
      </c>
      <c r="D792" s="12">
        <v>98.6</v>
      </c>
      <c r="E792" s="12">
        <v>2</v>
      </c>
      <c r="F792" s="12">
        <v>4</v>
      </c>
      <c r="G792" s="12">
        <v>1</v>
      </c>
      <c r="H792" s="12">
        <v>6</v>
      </c>
      <c r="P792" s="12">
        <v>1</v>
      </c>
      <c r="Q792" s="12">
        <v>178</v>
      </c>
      <c r="R792" s="12">
        <v>201601</v>
      </c>
      <c r="S792" s="12">
        <v>37</v>
      </c>
      <c r="T792" s="12" t="s">
        <v>224</v>
      </c>
      <c r="U792" s="12" t="s">
        <v>1077</v>
      </c>
    </row>
    <row r="793" spans="1:21" hidden="1">
      <c r="A793" s="12">
        <v>68550</v>
      </c>
      <c r="B793" s="12">
        <v>2</v>
      </c>
      <c r="D793" s="12">
        <v>91.4</v>
      </c>
      <c r="E793" s="12">
        <v>2</v>
      </c>
      <c r="F793" s="12">
        <v>4</v>
      </c>
      <c r="G793" s="12">
        <v>1</v>
      </c>
      <c r="H793" s="12">
        <v>6</v>
      </c>
      <c r="P793" s="12">
        <v>1</v>
      </c>
      <c r="Q793" s="12">
        <v>178</v>
      </c>
      <c r="R793" s="12">
        <v>201601</v>
      </c>
      <c r="S793" s="12">
        <v>37</v>
      </c>
      <c r="T793" s="12" t="s">
        <v>224</v>
      </c>
      <c r="U793" s="12" t="s">
        <v>1078</v>
      </c>
    </row>
    <row r="794" spans="1:21" hidden="1">
      <c r="A794" s="12">
        <v>68550</v>
      </c>
      <c r="B794" s="12">
        <v>2</v>
      </c>
      <c r="D794" s="12">
        <v>91.1</v>
      </c>
      <c r="E794" s="12">
        <v>2</v>
      </c>
      <c r="F794" s="12">
        <v>4</v>
      </c>
      <c r="G794" s="12">
        <v>1</v>
      </c>
      <c r="H794" s="12">
        <v>6</v>
      </c>
      <c r="P794" s="12">
        <v>1</v>
      </c>
      <c r="Q794" s="12">
        <v>178</v>
      </c>
      <c r="R794" s="12">
        <v>201601</v>
      </c>
      <c r="S794" s="12">
        <v>37</v>
      </c>
      <c r="T794" s="12" t="s">
        <v>224</v>
      </c>
      <c r="U794" s="12" t="s">
        <v>1079</v>
      </c>
    </row>
    <row r="795" spans="1:21" hidden="1">
      <c r="A795" s="12">
        <v>68550</v>
      </c>
      <c r="B795" s="12">
        <v>2</v>
      </c>
      <c r="D795" s="12">
        <v>103</v>
      </c>
      <c r="E795" s="12">
        <v>2</v>
      </c>
      <c r="F795" s="12">
        <v>4</v>
      </c>
      <c r="G795" s="12">
        <v>1</v>
      </c>
      <c r="H795" s="12">
        <v>5</v>
      </c>
      <c r="P795" s="12">
        <v>1</v>
      </c>
      <c r="Q795" s="12">
        <v>178</v>
      </c>
      <c r="R795" s="12">
        <v>201601</v>
      </c>
      <c r="S795" s="12">
        <v>37</v>
      </c>
      <c r="T795" s="12" t="s">
        <v>224</v>
      </c>
      <c r="U795" s="12" t="s">
        <v>1080</v>
      </c>
    </row>
    <row r="796" spans="1:21" hidden="1">
      <c r="A796" s="12">
        <v>68550</v>
      </c>
      <c r="B796" s="12">
        <v>2</v>
      </c>
      <c r="D796" s="12">
        <v>90.7</v>
      </c>
      <c r="E796" s="12">
        <v>2</v>
      </c>
      <c r="F796" s="12">
        <v>4</v>
      </c>
      <c r="G796" s="12">
        <v>1</v>
      </c>
      <c r="H796" s="12">
        <v>5</v>
      </c>
      <c r="P796" s="12">
        <v>1</v>
      </c>
      <c r="Q796" s="12">
        <v>178</v>
      </c>
      <c r="R796" s="12">
        <v>201601</v>
      </c>
      <c r="S796" s="12">
        <v>37</v>
      </c>
      <c r="T796" s="12" t="s">
        <v>224</v>
      </c>
      <c r="U796" s="12" t="s">
        <v>1081</v>
      </c>
    </row>
    <row r="797" spans="1:21" hidden="1">
      <c r="A797" s="12">
        <v>68550</v>
      </c>
      <c r="B797" s="12">
        <v>2</v>
      </c>
      <c r="D797" s="12">
        <v>104.8</v>
      </c>
      <c r="E797" s="12">
        <v>2</v>
      </c>
      <c r="F797" s="12">
        <v>4</v>
      </c>
      <c r="G797" s="12">
        <v>1</v>
      </c>
      <c r="H797" s="12">
        <v>5</v>
      </c>
      <c r="P797" s="12">
        <v>1</v>
      </c>
      <c r="Q797" s="12">
        <v>178</v>
      </c>
      <c r="R797" s="12">
        <v>201601</v>
      </c>
      <c r="S797" s="12">
        <v>37</v>
      </c>
      <c r="T797" s="12" t="s">
        <v>224</v>
      </c>
      <c r="U797" s="12" t="s">
        <v>1082</v>
      </c>
    </row>
    <row r="798" spans="1:21" hidden="1">
      <c r="A798" s="12">
        <v>68550</v>
      </c>
      <c r="B798" s="12">
        <v>2</v>
      </c>
      <c r="D798" s="12">
        <v>105.1</v>
      </c>
      <c r="E798" s="12">
        <v>2</v>
      </c>
      <c r="F798" s="12">
        <v>4</v>
      </c>
      <c r="G798" s="12">
        <v>1</v>
      </c>
      <c r="H798" s="12">
        <v>5</v>
      </c>
      <c r="P798" s="12">
        <v>1</v>
      </c>
      <c r="Q798" s="12">
        <v>178</v>
      </c>
      <c r="R798" s="12">
        <v>201601</v>
      </c>
      <c r="S798" s="12">
        <v>37</v>
      </c>
      <c r="T798" s="12" t="s">
        <v>224</v>
      </c>
      <c r="U798" s="12" t="s">
        <v>1083</v>
      </c>
    </row>
    <row r="799" spans="1:21" hidden="1">
      <c r="A799" s="12">
        <v>68550</v>
      </c>
      <c r="B799" s="12">
        <v>2</v>
      </c>
      <c r="D799" s="12">
        <v>95.4</v>
      </c>
      <c r="E799" s="12">
        <v>2</v>
      </c>
      <c r="F799" s="12">
        <v>4</v>
      </c>
      <c r="G799" s="12">
        <v>1</v>
      </c>
      <c r="H799" s="12">
        <v>5</v>
      </c>
      <c r="P799" s="12">
        <v>1</v>
      </c>
      <c r="Q799" s="12">
        <v>178</v>
      </c>
      <c r="R799" s="12">
        <v>201601</v>
      </c>
      <c r="S799" s="12">
        <v>37</v>
      </c>
      <c r="T799" s="12" t="s">
        <v>224</v>
      </c>
      <c r="U799" s="12" t="s">
        <v>1084</v>
      </c>
    </row>
    <row r="800" spans="1:21" hidden="1">
      <c r="A800" s="12">
        <v>68550</v>
      </c>
      <c r="B800" s="12">
        <v>2</v>
      </c>
      <c r="D800" s="12">
        <v>99.3</v>
      </c>
      <c r="E800" s="12">
        <v>2</v>
      </c>
      <c r="F800" s="12">
        <v>4</v>
      </c>
      <c r="G800" s="12">
        <v>1</v>
      </c>
      <c r="H800" s="12">
        <v>5</v>
      </c>
      <c r="P800" s="12">
        <v>1</v>
      </c>
      <c r="Q800" s="12">
        <v>178</v>
      </c>
      <c r="R800" s="12">
        <v>201601</v>
      </c>
      <c r="S800" s="12">
        <v>37</v>
      </c>
      <c r="T800" s="12" t="s">
        <v>224</v>
      </c>
      <c r="U800" s="12" t="s">
        <v>1085</v>
      </c>
    </row>
    <row r="801" spans="1:21" hidden="1">
      <c r="A801" s="12">
        <v>68550</v>
      </c>
      <c r="B801" s="12">
        <v>2</v>
      </c>
      <c r="D801" s="12">
        <v>105.1</v>
      </c>
      <c r="E801" s="12">
        <v>2</v>
      </c>
      <c r="F801" s="12">
        <v>4</v>
      </c>
      <c r="G801" s="12">
        <v>1</v>
      </c>
      <c r="H801" s="12">
        <v>5</v>
      </c>
      <c r="P801" s="12">
        <v>1</v>
      </c>
      <c r="Q801" s="12">
        <v>178</v>
      </c>
      <c r="R801" s="12">
        <v>201601</v>
      </c>
      <c r="S801" s="12">
        <v>37</v>
      </c>
      <c r="T801" s="12" t="s">
        <v>224</v>
      </c>
      <c r="U801" s="12" t="s">
        <v>1086</v>
      </c>
    </row>
    <row r="802" spans="1:21" hidden="1">
      <c r="A802" s="12">
        <v>68550</v>
      </c>
      <c r="B802" s="12">
        <v>2</v>
      </c>
      <c r="D802" s="12">
        <v>100.6</v>
      </c>
      <c r="E802" s="12">
        <v>2</v>
      </c>
      <c r="F802" s="12">
        <v>4</v>
      </c>
      <c r="G802" s="12">
        <v>1</v>
      </c>
      <c r="H802" s="12">
        <v>4</v>
      </c>
      <c r="P802" s="12">
        <v>1</v>
      </c>
      <c r="Q802" s="12">
        <v>178</v>
      </c>
      <c r="R802" s="12">
        <v>201601</v>
      </c>
      <c r="S802" s="12">
        <v>37</v>
      </c>
      <c r="T802" s="12" t="s">
        <v>224</v>
      </c>
      <c r="U802" s="12" t="s">
        <v>1087</v>
      </c>
    </row>
    <row r="803" spans="1:21" hidden="1">
      <c r="A803" s="12">
        <v>68550</v>
      </c>
      <c r="B803" s="12">
        <v>2</v>
      </c>
      <c r="D803" s="12">
        <v>96.8</v>
      </c>
      <c r="E803" s="12">
        <v>2</v>
      </c>
      <c r="F803" s="12">
        <v>0</v>
      </c>
      <c r="G803" s="12">
        <v>0</v>
      </c>
      <c r="H803" s="12">
        <v>1</v>
      </c>
      <c r="P803" s="12">
        <v>1</v>
      </c>
      <c r="Q803" s="12">
        <v>178</v>
      </c>
      <c r="R803" s="12">
        <v>201601</v>
      </c>
      <c r="S803" s="12">
        <v>37</v>
      </c>
      <c r="T803" s="12" t="s">
        <v>224</v>
      </c>
      <c r="U803" s="12" t="s">
        <v>1088</v>
      </c>
    </row>
    <row r="804" spans="1:21" hidden="1">
      <c r="A804" s="12">
        <v>68550</v>
      </c>
      <c r="B804" s="12">
        <v>2</v>
      </c>
      <c r="D804" s="12">
        <v>87.9</v>
      </c>
      <c r="E804" s="12">
        <v>2</v>
      </c>
      <c r="F804" s="12">
        <v>0</v>
      </c>
      <c r="G804" s="12">
        <v>0</v>
      </c>
      <c r="H804" s="12">
        <v>0</v>
      </c>
      <c r="P804" s="12">
        <v>1</v>
      </c>
      <c r="Q804" s="12">
        <v>178</v>
      </c>
      <c r="R804" s="12">
        <v>201601</v>
      </c>
      <c r="S804" s="12">
        <v>37</v>
      </c>
      <c r="T804" s="12" t="s">
        <v>224</v>
      </c>
      <c r="U804" s="12" t="s">
        <v>1089</v>
      </c>
    </row>
    <row r="805" spans="1:21" hidden="1">
      <c r="A805" s="12">
        <v>68550</v>
      </c>
      <c r="B805" s="12">
        <v>1</v>
      </c>
      <c r="D805" s="12">
        <v>116.1</v>
      </c>
      <c r="E805" s="12">
        <v>1</v>
      </c>
      <c r="P805" s="12">
        <v>1</v>
      </c>
      <c r="Q805" s="12">
        <v>178</v>
      </c>
      <c r="R805" s="12">
        <v>201601</v>
      </c>
      <c r="S805" s="12">
        <v>38</v>
      </c>
      <c r="T805" s="12" t="s">
        <v>223</v>
      </c>
      <c r="U805" s="12" t="s">
        <v>1090</v>
      </c>
    </row>
    <row r="806" spans="1:21" hidden="1">
      <c r="A806" s="12">
        <v>68550</v>
      </c>
      <c r="B806" s="12">
        <v>1</v>
      </c>
      <c r="D806" s="12">
        <v>138</v>
      </c>
      <c r="E806" s="12">
        <v>2</v>
      </c>
      <c r="P806" s="12">
        <v>1</v>
      </c>
      <c r="Q806" s="12">
        <v>178</v>
      </c>
      <c r="R806" s="12">
        <v>201601</v>
      </c>
      <c r="S806" s="12">
        <v>38</v>
      </c>
      <c r="T806" s="12" t="s">
        <v>223</v>
      </c>
      <c r="U806" s="12" t="s">
        <v>1091</v>
      </c>
    </row>
    <row r="807" spans="1:21" hidden="1">
      <c r="A807" s="12">
        <v>68550</v>
      </c>
      <c r="B807" s="12">
        <v>1</v>
      </c>
      <c r="D807" s="12">
        <v>115.3</v>
      </c>
      <c r="E807" s="12">
        <v>2</v>
      </c>
      <c r="P807" s="12">
        <v>1</v>
      </c>
      <c r="Q807" s="12">
        <v>178</v>
      </c>
      <c r="R807" s="12">
        <v>201601</v>
      </c>
      <c r="S807" s="12">
        <v>38</v>
      </c>
      <c r="T807" s="12" t="s">
        <v>223</v>
      </c>
      <c r="U807" s="12" t="s">
        <v>1092</v>
      </c>
    </row>
    <row r="808" spans="1:21" hidden="1">
      <c r="A808" s="12">
        <v>68570</v>
      </c>
      <c r="B808" s="12">
        <v>1</v>
      </c>
      <c r="D808" s="12">
        <v>90.8</v>
      </c>
      <c r="E808" s="12">
        <v>2</v>
      </c>
      <c r="P808" s="12">
        <v>1.7246999999999999</v>
      </c>
      <c r="Q808" s="12">
        <v>178</v>
      </c>
      <c r="R808" s="12">
        <v>201601</v>
      </c>
      <c r="S808" s="12">
        <v>49</v>
      </c>
      <c r="T808" s="12" t="s">
        <v>210</v>
      </c>
      <c r="U808" s="12" t="s">
        <v>1093</v>
      </c>
    </row>
    <row r="809" spans="1:21" hidden="1">
      <c r="A809" s="12">
        <v>68570</v>
      </c>
      <c r="B809" s="12">
        <v>1</v>
      </c>
      <c r="D809" s="12">
        <v>79.5</v>
      </c>
      <c r="E809" s="12">
        <v>2</v>
      </c>
      <c r="P809" s="12">
        <v>1.7246999999999999</v>
      </c>
      <c r="Q809" s="12">
        <v>178</v>
      </c>
      <c r="R809" s="12">
        <v>201601</v>
      </c>
      <c r="S809" s="12">
        <v>49</v>
      </c>
      <c r="T809" s="12" t="s">
        <v>210</v>
      </c>
      <c r="U809" s="12" t="s">
        <v>1094</v>
      </c>
    </row>
    <row r="810" spans="1:21" hidden="1">
      <c r="A810" s="12">
        <v>68570</v>
      </c>
      <c r="B810" s="12">
        <v>1</v>
      </c>
      <c r="D810" s="12">
        <v>68.3</v>
      </c>
      <c r="E810" s="12">
        <v>2</v>
      </c>
      <c r="P810" s="12">
        <v>1.7246999999999999</v>
      </c>
      <c r="Q810" s="12">
        <v>178</v>
      </c>
      <c r="R810" s="12">
        <v>201601</v>
      </c>
      <c r="S810" s="12">
        <v>49</v>
      </c>
      <c r="T810" s="12" t="s">
        <v>210</v>
      </c>
      <c r="U810" s="12" t="s">
        <v>1095</v>
      </c>
    </row>
    <row r="811" spans="1:21" hidden="1">
      <c r="A811" s="12">
        <v>68570</v>
      </c>
      <c r="B811" s="12">
        <v>1</v>
      </c>
      <c r="D811" s="12">
        <v>100.1</v>
      </c>
      <c r="E811" s="12">
        <v>2</v>
      </c>
      <c r="P811" s="12">
        <v>1.7246999999999999</v>
      </c>
      <c r="Q811" s="12">
        <v>178</v>
      </c>
      <c r="R811" s="12">
        <v>201601</v>
      </c>
      <c r="S811" s="12">
        <v>49</v>
      </c>
      <c r="T811" s="12" t="s">
        <v>210</v>
      </c>
      <c r="U811" s="12" t="s">
        <v>1096</v>
      </c>
    </row>
    <row r="812" spans="1:21" hidden="1">
      <c r="A812" s="12">
        <v>68570</v>
      </c>
      <c r="B812" s="12">
        <v>1</v>
      </c>
      <c r="D812" s="12">
        <v>82.3</v>
      </c>
      <c r="E812" s="12">
        <v>2</v>
      </c>
      <c r="P812" s="12">
        <v>1.7246999999999999</v>
      </c>
      <c r="Q812" s="12">
        <v>178</v>
      </c>
      <c r="R812" s="12">
        <v>201601</v>
      </c>
      <c r="S812" s="12">
        <v>49</v>
      </c>
      <c r="T812" s="12" t="s">
        <v>210</v>
      </c>
      <c r="U812" s="12" t="s">
        <v>1097</v>
      </c>
    </row>
    <row r="813" spans="1:21" hidden="1">
      <c r="A813" s="12">
        <v>68570</v>
      </c>
      <c r="B813" s="12">
        <v>1</v>
      </c>
      <c r="D813" s="12">
        <v>84.1</v>
      </c>
      <c r="E813" s="12">
        <v>2</v>
      </c>
      <c r="P813" s="12">
        <v>1.7246999999999999</v>
      </c>
      <c r="Q813" s="12">
        <v>178</v>
      </c>
      <c r="R813" s="12">
        <v>201601</v>
      </c>
      <c r="S813" s="12">
        <v>49</v>
      </c>
      <c r="T813" s="12" t="s">
        <v>210</v>
      </c>
      <c r="U813" s="12" t="s">
        <v>1098</v>
      </c>
    </row>
    <row r="814" spans="1:21" hidden="1">
      <c r="A814" s="12">
        <v>68570</v>
      </c>
      <c r="B814" s="12">
        <v>1</v>
      </c>
      <c r="D814" s="12">
        <v>95.3</v>
      </c>
      <c r="E814" s="12">
        <v>2</v>
      </c>
      <c r="P814" s="12">
        <v>1.7246999999999999</v>
      </c>
      <c r="Q814" s="12">
        <v>178</v>
      </c>
      <c r="R814" s="12">
        <v>201601</v>
      </c>
      <c r="S814" s="12">
        <v>49</v>
      </c>
      <c r="T814" s="12" t="s">
        <v>210</v>
      </c>
      <c r="U814" s="12" t="s">
        <v>1099</v>
      </c>
    </row>
    <row r="815" spans="1:21" hidden="1">
      <c r="A815" s="12">
        <v>68570</v>
      </c>
      <c r="B815" s="12">
        <v>1</v>
      </c>
      <c r="D815" s="12">
        <v>78.400000000000006</v>
      </c>
      <c r="E815" s="12">
        <v>2</v>
      </c>
      <c r="P815" s="12">
        <v>1.7246999999999999</v>
      </c>
      <c r="Q815" s="12">
        <v>178</v>
      </c>
      <c r="R815" s="12">
        <v>201601</v>
      </c>
      <c r="S815" s="12">
        <v>49</v>
      </c>
      <c r="T815" s="12" t="s">
        <v>210</v>
      </c>
      <c r="U815" s="12" t="s">
        <v>1100</v>
      </c>
    </row>
    <row r="816" spans="1:21" hidden="1">
      <c r="A816" s="12">
        <v>68570</v>
      </c>
      <c r="B816" s="12">
        <v>1</v>
      </c>
      <c r="D816" s="12">
        <v>115.8</v>
      </c>
      <c r="E816" s="12">
        <v>2</v>
      </c>
      <c r="P816" s="12">
        <v>1.7246999999999999</v>
      </c>
      <c r="Q816" s="12">
        <v>178</v>
      </c>
      <c r="R816" s="12">
        <v>201601</v>
      </c>
      <c r="S816" s="12">
        <v>49</v>
      </c>
      <c r="T816" s="12" t="s">
        <v>210</v>
      </c>
      <c r="U816" s="12" t="s">
        <v>1101</v>
      </c>
    </row>
    <row r="817" spans="1:21" hidden="1">
      <c r="A817" s="12">
        <v>68570</v>
      </c>
      <c r="B817" s="12">
        <v>2</v>
      </c>
      <c r="D817" s="12">
        <v>54</v>
      </c>
      <c r="E817" s="12">
        <v>2</v>
      </c>
      <c r="F817" s="12">
        <v>4</v>
      </c>
      <c r="G817" s="12">
        <v>1</v>
      </c>
      <c r="H817" s="12">
        <v>5</v>
      </c>
      <c r="K817" s="12">
        <v>5</v>
      </c>
      <c r="L817" s="12">
        <v>60</v>
      </c>
      <c r="M817" s="12">
        <v>50</v>
      </c>
      <c r="N817" s="12">
        <v>60</v>
      </c>
      <c r="P817" s="12">
        <v>4.3424699999999996</v>
      </c>
      <c r="Q817" s="12">
        <v>178</v>
      </c>
      <c r="R817" s="12">
        <v>201601</v>
      </c>
      <c r="S817" s="12">
        <v>49</v>
      </c>
      <c r="T817" s="12" t="s">
        <v>210</v>
      </c>
      <c r="U817" s="12" t="s">
        <v>1102</v>
      </c>
    </row>
    <row r="818" spans="1:21" hidden="1">
      <c r="A818" s="12">
        <v>68570</v>
      </c>
      <c r="B818" s="12">
        <v>2</v>
      </c>
      <c r="D818" s="12">
        <v>52</v>
      </c>
      <c r="E818" s="12">
        <v>2</v>
      </c>
      <c r="F818" s="12">
        <v>4</v>
      </c>
      <c r="G818" s="12">
        <v>1</v>
      </c>
      <c r="H818" s="12">
        <v>5</v>
      </c>
      <c r="K818" s="12">
        <v>5</v>
      </c>
      <c r="L818" s="12">
        <v>5</v>
      </c>
      <c r="M818" s="12">
        <v>10</v>
      </c>
      <c r="N818" s="12">
        <v>20</v>
      </c>
      <c r="P818" s="12">
        <v>4.3424699999999996</v>
      </c>
      <c r="Q818" s="12">
        <v>178</v>
      </c>
      <c r="R818" s="12">
        <v>201601</v>
      </c>
      <c r="S818" s="12">
        <v>49</v>
      </c>
      <c r="T818" s="12" t="s">
        <v>210</v>
      </c>
      <c r="U818" s="12" t="s">
        <v>1103</v>
      </c>
    </row>
    <row r="819" spans="1:21" hidden="1">
      <c r="A819" s="12">
        <v>68570</v>
      </c>
      <c r="B819" s="12">
        <v>2</v>
      </c>
      <c r="D819" s="12">
        <v>61</v>
      </c>
      <c r="E819" s="12">
        <v>2</v>
      </c>
      <c r="F819" s="12">
        <v>4</v>
      </c>
      <c r="G819" s="12">
        <v>1</v>
      </c>
      <c r="H819" s="12">
        <v>5</v>
      </c>
      <c r="K819" s="12">
        <v>5</v>
      </c>
      <c r="L819" s="12">
        <v>50</v>
      </c>
      <c r="M819" s="12">
        <v>70</v>
      </c>
      <c r="N819" s="12">
        <v>80</v>
      </c>
      <c r="P819" s="12">
        <v>4.3424699999999996</v>
      </c>
      <c r="Q819" s="12">
        <v>178</v>
      </c>
      <c r="R819" s="12">
        <v>201601</v>
      </c>
      <c r="S819" s="12">
        <v>49</v>
      </c>
      <c r="T819" s="12" t="s">
        <v>210</v>
      </c>
      <c r="U819" s="12" t="s">
        <v>1104</v>
      </c>
    </row>
    <row r="820" spans="1:21" hidden="1">
      <c r="A820" s="12">
        <v>68570</v>
      </c>
      <c r="B820" s="12">
        <v>2</v>
      </c>
      <c r="D820" s="12">
        <v>51</v>
      </c>
      <c r="E820" s="12">
        <v>2</v>
      </c>
      <c r="F820" s="12">
        <v>4</v>
      </c>
      <c r="G820" s="12">
        <v>1</v>
      </c>
      <c r="H820" s="12">
        <v>5</v>
      </c>
      <c r="K820" s="12">
        <v>5</v>
      </c>
      <c r="L820" s="12">
        <v>0</v>
      </c>
      <c r="M820" s="12">
        <v>5</v>
      </c>
      <c r="N820" s="12">
        <v>30</v>
      </c>
      <c r="P820" s="12">
        <v>4.3424699999999996</v>
      </c>
      <c r="Q820" s="12">
        <v>178</v>
      </c>
      <c r="R820" s="12">
        <v>201601</v>
      </c>
      <c r="S820" s="12">
        <v>49</v>
      </c>
      <c r="T820" s="12" t="s">
        <v>210</v>
      </c>
      <c r="U820" s="12" t="s">
        <v>1105</v>
      </c>
    </row>
    <row r="821" spans="1:21" hidden="1">
      <c r="A821" s="12">
        <v>68570</v>
      </c>
      <c r="B821" s="12">
        <v>2</v>
      </c>
      <c r="D821" s="12">
        <v>43</v>
      </c>
      <c r="E821" s="12">
        <v>2</v>
      </c>
      <c r="F821" s="12">
        <v>4</v>
      </c>
      <c r="G821" s="12">
        <v>1</v>
      </c>
      <c r="H821" s="12">
        <v>5</v>
      </c>
      <c r="K821" s="12">
        <v>5</v>
      </c>
      <c r="L821" s="12">
        <v>50</v>
      </c>
      <c r="M821" s="12">
        <v>20</v>
      </c>
      <c r="N821" s="12">
        <v>20</v>
      </c>
      <c r="P821" s="12">
        <v>4.3424699999999996</v>
      </c>
      <c r="Q821" s="12">
        <v>178</v>
      </c>
      <c r="R821" s="12">
        <v>201601</v>
      </c>
      <c r="S821" s="12">
        <v>49</v>
      </c>
      <c r="T821" s="12" t="s">
        <v>210</v>
      </c>
      <c r="U821" s="12" t="s">
        <v>1106</v>
      </c>
    </row>
    <row r="822" spans="1:21" hidden="1">
      <c r="A822" s="12">
        <v>68570</v>
      </c>
      <c r="B822" s="12">
        <v>2</v>
      </c>
      <c r="D822" s="12">
        <v>49</v>
      </c>
      <c r="E822" s="12">
        <v>2</v>
      </c>
      <c r="F822" s="12">
        <v>4</v>
      </c>
      <c r="G822" s="12">
        <v>1</v>
      </c>
      <c r="H822" s="12">
        <v>5</v>
      </c>
      <c r="K822" s="12">
        <v>5</v>
      </c>
      <c r="L822" s="12">
        <v>60</v>
      </c>
      <c r="M822" s="12">
        <v>10</v>
      </c>
      <c r="N822" s="12">
        <v>70</v>
      </c>
      <c r="P822" s="12">
        <v>4.3424699999999996</v>
      </c>
      <c r="Q822" s="12">
        <v>178</v>
      </c>
      <c r="R822" s="12">
        <v>201601</v>
      </c>
      <c r="S822" s="12">
        <v>49</v>
      </c>
      <c r="T822" s="12" t="s">
        <v>210</v>
      </c>
      <c r="U822" s="12" t="s">
        <v>1107</v>
      </c>
    </row>
    <row r="823" spans="1:21" hidden="1">
      <c r="A823" s="12">
        <v>68570</v>
      </c>
      <c r="B823" s="12">
        <v>2</v>
      </c>
      <c r="D823" s="12">
        <v>56</v>
      </c>
      <c r="E823" s="12">
        <v>3</v>
      </c>
      <c r="F823" s="12">
        <v>3</v>
      </c>
      <c r="G823" s="12">
        <v>2</v>
      </c>
      <c r="H823" s="12">
        <v>6</v>
      </c>
      <c r="P823" s="12">
        <v>4.3424699999999996</v>
      </c>
      <c r="Q823" s="12">
        <v>178</v>
      </c>
      <c r="R823" s="12">
        <v>201601</v>
      </c>
      <c r="S823" s="12">
        <v>49</v>
      </c>
      <c r="T823" s="12" t="s">
        <v>210</v>
      </c>
      <c r="U823" s="12" t="s">
        <v>1108</v>
      </c>
    </row>
    <row r="824" spans="1:21" hidden="1">
      <c r="A824" s="12">
        <v>68570</v>
      </c>
      <c r="B824" s="12">
        <v>2</v>
      </c>
      <c r="D824" s="12">
        <v>53</v>
      </c>
      <c r="E824" s="12">
        <v>3</v>
      </c>
      <c r="F824" s="12">
        <v>0</v>
      </c>
      <c r="G824" s="12">
        <v>0</v>
      </c>
      <c r="H824" s="12">
        <v>1</v>
      </c>
      <c r="P824" s="12">
        <v>4.3424699999999996</v>
      </c>
      <c r="Q824" s="12">
        <v>178</v>
      </c>
      <c r="R824" s="12">
        <v>201601</v>
      </c>
      <c r="S824" s="12">
        <v>49</v>
      </c>
      <c r="T824" s="12" t="s">
        <v>210</v>
      </c>
      <c r="U824" s="12" t="s">
        <v>1109</v>
      </c>
    </row>
    <row r="825" spans="1:21" hidden="1">
      <c r="A825" s="12">
        <v>68570</v>
      </c>
      <c r="B825" s="12">
        <v>2</v>
      </c>
      <c r="D825" s="12">
        <v>57</v>
      </c>
      <c r="E825" s="12">
        <v>3</v>
      </c>
      <c r="F825" s="12">
        <v>0</v>
      </c>
      <c r="G825" s="12">
        <v>0</v>
      </c>
      <c r="H825" s="12">
        <v>1</v>
      </c>
      <c r="P825" s="12">
        <v>4.3424699999999996</v>
      </c>
      <c r="Q825" s="12">
        <v>178</v>
      </c>
      <c r="R825" s="12">
        <v>201601</v>
      </c>
      <c r="S825" s="12">
        <v>49</v>
      </c>
      <c r="T825" s="12" t="s">
        <v>210</v>
      </c>
      <c r="U825" s="12" t="s">
        <v>1110</v>
      </c>
    </row>
    <row r="826" spans="1:21" hidden="1">
      <c r="A826" s="12">
        <v>68570</v>
      </c>
      <c r="B826" s="12">
        <v>1</v>
      </c>
      <c r="D826" s="12">
        <v>85.5</v>
      </c>
      <c r="E826" s="12">
        <v>1</v>
      </c>
      <c r="P826" s="12">
        <v>1</v>
      </c>
      <c r="Q826" s="12">
        <v>178</v>
      </c>
      <c r="R826" s="12">
        <v>201601</v>
      </c>
      <c r="S826" s="12">
        <v>53</v>
      </c>
      <c r="T826" s="12" t="s">
        <v>205</v>
      </c>
      <c r="U826" s="12" t="s">
        <v>1111</v>
      </c>
    </row>
    <row r="827" spans="1:21" hidden="1">
      <c r="A827" s="12">
        <v>68570</v>
      </c>
      <c r="B827" s="12">
        <v>1</v>
      </c>
      <c r="D827" s="12">
        <v>88</v>
      </c>
      <c r="E827" s="12">
        <v>1</v>
      </c>
      <c r="P827" s="12">
        <v>1</v>
      </c>
      <c r="Q827" s="12">
        <v>178</v>
      </c>
      <c r="R827" s="12">
        <v>201601</v>
      </c>
      <c r="S827" s="12">
        <v>53</v>
      </c>
      <c r="T827" s="12" t="s">
        <v>205</v>
      </c>
      <c r="U827" s="12" t="s">
        <v>1112</v>
      </c>
    </row>
    <row r="828" spans="1:21" hidden="1">
      <c r="A828" s="12">
        <v>68570</v>
      </c>
      <c r="B828" s="12">
        <v>2</v>
      </c>
      <c r="D828" s="12">
        <v>40.5</v>
      </c>
      <c r="E828" s="12">
        <v>2</v>
      </c>
      <c r="F828" s="12">
        <v>0</v>
      </c>
      <c r="G828" s="12">
        <v>0</v>
      </c>
      <c r="H828" s="12">
        <v>0</v>
      </c>
      <c r="P828" s="12">
        <v>1</v>
      </c>
      <c r="Q828" s="12">
        <v>178</v>
      </c>
      <c r="R828" s="12">
        <v>201601</v>
      </c>
      <c r="S828" s="12">
        <v>53</v>
      </c>
      <c r="T828" s="12" t="s">
        <v>205</v>
      </c>
      <c r="U828" s="12" t="s">
        <v>1113</v>
      </c>
    </row>
    <row r="829" spans="1:21" hidden="1">
      <c r="A829" s="12">
        <v>68570</v>
      </c>
      <c r="B829" s="12">
        <v>2</v>
      </c>
      <c r="D829" s="12">
        <v>39.6</v>
      </c>
      <c r="E829" s="12">
        <v>2</v>
      </c>
      <c r="F829" s="12">
        <v>0</v>
      </c>
      <c r="G829" s="12">
        <v>0</v>
      </c>
      <c r="H829" s="12">
        <v>0</v>
      </c>
      <c r="P829" s="12">
        <v>1</v>
      </c>
      <c r="Q829" s="12">
        <v>178</v>
      </c>
      <c r="R829" s="12">
        <v>201601</v>
      </c>
      <c r="S829" s="12">
        <v>53</v>
      </c>
      <c r="T829" s="12" t="s">
        <v>205</v>
      </c>
      <c r="U829" s="12" t="s">
        <v>1114</v>
      </c>
    </row>
    <row r="830" spans="1:21" hidden="1">
      <c r="A830" s="12">
        <v>68550</v>
      </c>
      <c r="B830" s="12">
        <v>1</v>
      </c>
      <c r="D830" s="12">
        <v>121.4</v>
      </c>
      <c r="E830" s="12">
        <v>2</v>
      </c>
      <c r="P830" s="12">
        <v>1</v>
      </c>
      <c r="Q830" s="12">
        <v>178</v>
      </c>
      <c r="R830" s="12">
        <v>201601</v>
      </c>
      <c r="S830" s="12">
        <v>53</v>
      </c>
      <c r="T830" s="12" t="s">
        <v>205</v>
      </c>
      <c r="U830" s="12" t="s">
        <v>1115</v>
      </c>
    </row>
    <row r="831" spans="1:21">
      <c r="A831" s="12">
        <v>69310</v>
      </c>
      <c r="B831" s="12">
        <v>1</v>
      </c>
      <c r="C831" s="12">
        <v>69.2</v>
      </c>
      <c r="E831" s="12">
        <v>2</v>
      </c>
      <c r="P831" s="12">
        <v>1</v>
      </c>
      <c r="Q831" s="12">
        <v>178</v>
      </c>
      <c r="R831" s="12">
        <v>201601</v>
      </c>
      <c r="S831" s="12">
        <v>51</v>
      </c>
      <c r="T831" s="12" t="s">
        <v>207</v>
      </c>
      <c r="U831" s="12" t="s">
        <v>1869</v>
      </c>
    </row>
    <row r="832" spans="1:21">
      <c r="A832" s="12">
        <v>69310</v>
      </c>
      <c r="B832" s="12">
        <v>2</v>
      </c>
      <c r="C832" s="12">
        <v>76.7</v>
      </c>
      <c r="E832" s="12">
        <v>2</v>
      </c>
      <c r="F832" s="12">
        <v>0</v>
      </c>
      <c r="G832" s="12">
        <v>0</v>
      </c>
      <c r="H832" s="12">
        <v>0</v>
      </c>
      <c r="P832" s="12">
        <v>1</v>
      </c>
      <c r="Q832" s="12">
        <v>178</v>
      </c>
      <c r="R832" s="12">
        <v>201601</v>
      </c>
      <c r="S832" s="12">
        <v>53</v>
      </c>
      <c r="T832" s="12" t="s">
        <v>205</v>
      </c>
      <c r="U832" s="12" t="s">
        <v>1116</v>
      </c>
    </row>
    <row r="833" spans="1:21" hidden="1">
      <c r="A833" s="12">
        <v>68560</v>
      </c>
      <c r="B833" s="12">
        <v>1</v>
      </c>
      <c r="D833" s="12">
        <v>40.6</v>
      </c>
      <c r="E833" s="12">
        <v>2</v>
      </c>
      <c r="P833" s="12">
        <v>1</v>
      </c>
      <c r="Q833" s="12">
        <v>178</v>
      </c>
      <c r="R833" s="12">
        <v>201601</v>
      </c>
      <c r="S833" s="12">
        <v>54</v>
      </c>
      <c r="T833" s="12" t="s">
        <v>204</v>
      </c>
      <c r="U833" s="12" t="s">
        <v>1118</v>
      </c>
    </row>
    <row r="834" spans="1:21" hidden="1">
      <c r="A834" s="12">
        <v>68560</v>
      </c>
      <c r="B834" s="12">
        <v>1</v>
      </c>
      <c r="D834" s="12">
        <v>58.6</v>
      </c>
      <c r="E834" s="12">
        <v>2</v>
      </c>
      <c r="P834" s="12">
        <v>1</v>
      </c>
      <c r="Q834" s="12">
        <v>178</v>
      </c>
      <c r="R834" s="12">
        <v>201601</v>
      </c>
      <c r="S834" s="12">
        <v>54</v>
      </c>
      <c r="T834" s="12" t="s">
        <v>204</v>
      </c>
      <c r="U834" s="12" t="s">
        <v>1119</v>
      </c>
    </row>
    <row r="835" spans="1:21" hidden="1">
      <c r="A835" s="12">
        <v>68560</v>
      </c>
      <c r="B835" s="12">
        <v>1</v>
      </c>
      <c r="D835" s="12">
        <v>60.3</v>
      </c>
      <c r="E835" s="12">
        <v>2</v>
      </c>
      <c r="P835" s="12">
        <v>1</v>
      </c>
      <c r="Q835" s="12">
        <v>178</v>
      </c>
      <c r="R835" s="12">
        <v>201601</v>
      </c>
      <c r="S835" s="12">
        <v>54</v>
      </c>
      <c r="T835" s="12" t="s">
        <v>204</v>
      </c>
      <c r="U835" s="12" t="s">
        <v>1120</v>
      </c>
    </row>
    <row r="836" spans="1:21" hidden="1">
      <c r="A836" s="12">
        <v>68560</v>
      </c>
      <c r="B836" s="12">
        <v>1</v>
      </c>
      <c r="D836" s="12">
        <v>73</v>
      </c>
      <c r="E836" s="12">
        <v>2</v>
      </c>
      <c r="P836" s="12">
        <v>1</v>
      </c>
      <c r="Q836" s="12">
        <v>178</v>
      </c>
      <c r="R836" s="12">
        <v>201601</v>
      </c>
      <c r="S836" s="12">
        <v>54</v>
      </c>
      <c r="T836" s="12" t="s">
        <v>204</v>
      </c>
      <c r="U836" s="12" t="s">
        <v>1121</v>
      </c>
    </row>
    <row r="837" spans="1:21" hidden="1">
      <c r="A837" s="12">
        <v>68560</v>
      </c>
      <c r="B837" s="12">
        <v>1</v>
      </c>
      <c r="D837" s="12">
        <v>71.400000000000006</v>
      </c>
      <c r="E837" s="12">
        <v>2</v>
      </c>
      <c r="P837" s="12">
        <v>1</v>
      </c>
      <c r="Q837" s="12">
        <v>178</v>
      </c>
      <c r="R837" s="12">
        <v>201601</v>
      </c>
      <c r="S837" s="12">
        <v>54</v>
      </c>
      <c r="T837" s="12" t="s">
        <v>204</v>
      </c>
      <c r="U837" s="12" t="s">
        <v>1122</v>
      </c>
    </row>
    <row r="838" spans="1:21" hidden="1">
      <c r="A838" s="12">
        <v>68560</v>
      </c>
      <c r="B838" s="12">
        <v>1</v>
      </c>
      <c r="D838" s="12">
        <v>66.2</v>
      </c>
      <c r="E838" s="12">
        <v>2</v>
      </c>
      <c r="P838" s="12">
        <v>1</v>
      </c>
      <c r="Q838" s="12">
        <v>178</v>
      </c>
      <c r="R838" s="12">
        <v>201601</v>
      </c>
      <c r="S838" s="12">
        <v>54</v>
      </c>
      <c r="T838" s="12" t="s">
        <v>204</v>
      </c>
      <c r="U838" s="12" t="s">
        <v>1123</v>
      </c>
    </row>
    <row r="839" spans="1:21" hidden="1">
      <c r="A839" s="12">
        <v>68560</v>
      </c>
      <c r="B839" s="12">
        <v>1</v>
      </c>
      <c r="D839" s="12">
        <v>67.7</v>
      </c>
      <c r="E839" s="12">
        <v>2</v>
      </c>
      <c r="P839" s="12">
        <v>1</v>
      </c>
      <c r="Q839" s="12">
        <v>178</v>
      </c>
      <c r="R839" s="12">
        <v>201601</v>
      </c>
      <c r="S839" s="12">
        <v>54</v>
      </c>
      <c r="T839" s="12" t="s">
        <v>204</v>
      </c>
      <c r="U839" s="12" t="s">
        <v>1124</v>
      </c>
    </row>
    <row r="840" spans="1:21" hidden="1">
      <c r="A840" s="12">
        <v>68560</v>
      </c>
      <c r="B840" s="12">
        <v>1</v>
      </c>
      <c r="D840" s="12">
        <v>72.099999999999994</v>
      </c>
      <c r="E840" s="12">
        <v>2</v>
      </c>
      <c r="P840" s="12">
        <v>1</v>
      </c>
      <c r="Q840" s="12">
        <v>178</v>
      </c>
      <c r="R840" s="12">
        <v>201601</v>
      </c>
      <c r="S840" s="12">
        <v>54</v>
      </c>
      <c r="T840" s="12" t="s">
        <v>204</v>
      </c>
      <c r="U840" s="12" t="s">
        <v>1125</v>
      </c>
    </row>
    <row r="841" spans="1:21" hidden="1">
      <c r="A841" s="12">
        <v>68560</v>
      </c>
      <c r="B841" s="12">
        <v>1</v>
      </c>
      <c r="D841" s="12">
        <v>72.3</v>
      </c>
      <c r="E841" s="12">
        <v>2</v>
      </c>
      <c r="P841" s="12">
        <v>1</v>
      </c>
      <c r="Q841" s="12">
        <v>178</v>
      </c>
      <c r="R841" s="12">
        <v>201601</v>
      </c>
      <c r="S841" s="12">
        <v>54</v>
      </c>
      <c r="T841" s="12" t="s">
        <v>204</v>
      </c>
      <c r="U841" s="12" t="s">
        <v>1126</v>
      </c>
    </row>
    <row r="842" spans="1:21" hidden="1">
      <c r="A842" s="12">
        <v>68560</v>
      </c>
      <c r="B842" s="12">
        <v>1</v>
      </c>
      <c r="D842" s="12">
        <v>106.1</v>
      </c>
      <c r="E842" s="12">
        <v>2</v>
      </c>
      <c r="P842" s="12">
        <v>1</v>
      </c>
      <c r="Q842" s="12">
        <v>178</v>
      </c>
      <c r="R842" s="12">
        <v>201601</v>
      </c>
      <c r="S842" s="12">
        <v>54</v>
      </c>
      <c r="T842" s="12" t="s">
        <v>204</v>
      </c>
      <c r="U842" s="12" t="s">
        <v>1127</v>
      </c>
    </row>
    <row r="843" spans="1:21" hidden="1">
      <c r="A843" s="12">
        <v>68560</v>
      </c>
      <c r="B843" s="12">
        <v>1</v>
      </c>
      <c r="D843" s="12">
        <v>103.3</v>
      </c>
      <c r="E843" s="12">
        <v>3</v>
      </c>
      <c r="P843" s="12">
        <v>1</v>
      </c>
      <c r="Q843" s="12">
        <v>178</v>
      </c>
      <c r="R843" s="12">
        <v>201601</v>
      </c>
      <c r="S843" s="12">
        <v>54</v>
      </c>
      <c r="T843" s="12" t="s">
        <v>204</v>
      </c>
      <c r="U843" s="12" t="s">
        <v>1128</v>
      </c>
    </row>
    <row r="844" spans="1:21" hidden="1">
      <c r="A844" s="12">
        <v>68550</v>
      </c>
      <c r="B844" s="12">
        <v>1</v>
      </c>
      <c r="D844" s="12">
        <v>128.80000000000001</v>
      </c>
      <c r="E844" s="12">
        <v>2</v>
      </c>
      <c r="P844" s="12">
        <v>1</v>
      </c>
      <c r="Q844" s="12">
        <v>178</v>
      </c>
      <c r="R844" s="12">
        <v>201601</v>
      </c>
      <c r="S844" s="12">
        <v>58</v>
      </c>
      <c r="T844" s="12" t="s">
        <v>200</v>
      </c>
      <c r="U844" s="12" t="s">
        <v>1129</v>
      </c>
    </row>
    <row r="845" spans="1:21" hidden="1">
      <c r="A845" s="12">
        <v>68550</v>
      </c>
      <c r="B845" s="12">
        <v>1</v>
      </c>
      <c r="D845" s="12">
        <v>146.19999999999999</v>
      </c>
      <c r="E845" s="12">
        <v>2</v>
      </c>
      <c r="P845" s="12">
        <v>1</v>
      </c>
      <c r="Q845" s="12">
        <v>178</v>
      </c>
      <c r="R845" s="12">
        <v>201601</v>
      </c>
      <c r="S845" s="12">
        <v>58</v>
      </c>
      <c r="T845" s="12" t="s">
        <v>200</v>
      </c>
      <c r="U845" s="12" t="s">
        <v>1130</v>
      </c>
    </row>
    <row r="846" spans="1:21" hidden="1">
      <c r="A846" s="12">
        <v>68550</v>
      </c>
      <c r="B846" s="12">
        <v>1</v>
      </c>
      <c r="D846" s="12">
        <v>130</v>
      </c>
      <c r="E846" s="12">
        <v>2</v>
      </c>
      <c r="P846" s="12">
        <v>1</v>
      </c>
      <c r="Q846" s="12">
        <v>178</v>
      </c>
      <c r="R846" s="12">
        <v>201601</v>
      </c>
      <c r="S846" s="12">
        <v>58</v>
      </c>
      <c r="T846" s="12" t="s">
        <v>200</v>
      </c>
      <c r="U846" s="12" t="s">
        <v>1131</v>
      </c>
    </row>
    <row r="847" spans="1:21" hidden="1">
      <c r="A847" s="12">
        <v>68550</v>
      </c>
      <c r="B847" s="12">
        <v>1</v>
      </c>
      <c r="D847" s="12">
        <v>95.9</v>
      </c>
      <c r="E847" s="12">
        <v>2</v>
      </c>
      <c r="P847" s="12">
        <v>1</v>
      </c>
      <c r="Q847" s="12">
        <v>178</v>
      </c>
      <c r="R847" s="12">
        <v>201601</v>
      </c>
      <c r="S847" s="12">
        <v>58</v>
      </c>
      <c r="T847" s="12" t="s">
        <v>200</v>
      </c>
      <c r="U847" s="12" t="s">
        <v>1132</v>
      </c>
    </row>
    <row r="848" spans="1:21" hidden="1">
      <c r="A848" s="12">
        <v>68550</v>
      </c>
      <c r="B848" s="12">
        <v>1</v>
      </c>
      <c r="D848" s="12">
        <v>130.9</v>
      </c>
      <c r="E848" s="12">
        <v>2</v>
      </c>
      <c r="P848" s="12">
        <v>1</v>
      </c>
      <c r="Q848" s="12">
        <v>178</v>
      </c>
      <c r="R848" s="12">
        <v>201601</v>
      </c>
      <c r="S848" s="12">
        <v>58</v>
      </c>
      <c r="T848" s="12" t="s">
        <v>200</v>
      </c>
      <c r="U848" s="12" t="s">
        <v>1133</v>
      </c>
    </row>
    <row r="849" spans="1:21" hidden="1">
      <c r="A849" s="12">
        <v>68550</v>
      </c>
      <c r="B849" s="12">
        <v>1</v>
      </c>
      <c r="D849" s="12">
        <v>130.30000000000001</v>
      </c>
      <c r="E849" s="12">
        <v>2</v>
      </c>
      <c r="P849" s="12">
        <v>1</v>
      </c>
      <c r="Q849" s="12">
        <v>178</v>
      </c>
      <c r="R849" s="12">
        <v>201601</v>
      </c>
      <c r="S849" s="12">
        <v>58</v>
      </c>
      <c r="T849" s="12" t="s">
        <v>200</v>
      </c>
      <c r="U849" s="12" t="s">
        <v>1134</v>
      </c>
    </row>
    <row r="850" spans="1:21" hidden="1">
      <c r="A850" s="12">
        <v>68550</v>
      </c>
      <c r="B850" s="12">
        <v>1</v>
      </c>
      <c r="D850" s="12">
        <v>49</v>
      </c>
      <c r="E850" s="12">
        <v>2</v>
      </c>
      <c r="P850" s="12">
        <v>1</v>
      </c>
      <c r="Q850" s="12">
        <v>178</v>
      </c>
      <c r="R850" s="12">
        <v>201601</v>
      </c>
      <c r="S850" s="12">
        <v>58</v>
      </c>
      <c r="T850" s="12" t="s">
        <v>200</v>
      </c>
      <c r="U850" s="12" t="s">
        <v>1135</v>
      </c>
    </row>
    <row r="851" spans="1:21" hidden="1">
      <c r="A851" s="12">
        <v>68550</v>
      </c>
      <c r="B851" s="12">
        <v>1</v>
      </c>
      <c r="D851" s="12">
        <v>48.7</v>
      </c>
      <c r="E851" s="12">
        <v>2</v>
      </c>
      <c r="P851" s="12">
        <v>1</v>
      </c>
      <c r="Q851" s="12">
        <v>178</v>
      </c>
      <c r="R851" s="12">
        <v>201601</v>
      </c>
      <c r="S851" s="12">
        <v>58</v>
      </c>
      <c r="T851" s="12" t="s">
        <v>200</v>
      </c>
      <c r="U851" s="12" t="s">
        <v>1136</v>
      </c>
    </row>
    <row r="852" spans="1:21" hidden="1">
      <c r="A852" s="12">
        <v>68550</v>
      </c>
      <c r="B852" s="12">
        <v>2</v>
      </c>
      <c r="D852" s="12">
        <v>40.200000000000003</v>
      </c>
      <c r="E852" s="12">
        <v>2</v>
      </c>
      <c r="F852" s="12">
        <v>0</v>
      </c>
      <c r="G852" s="12">
        <v>0</v>
      </c>
      <c r="H852" s="12">
        <v>0</v>
      </c>
      <c r="P852" s="12">
        <v>1</v>
      </c>
      <c r="Q852" s="12">
        <v>178</v>
      </c>
      <c r="R852" s="12">
        <v>201601</v>
      </c>
      <c r="S852" s="12">
        <v>58</v>
      </c>
      <c r="T852" s="12" t="s">
        <v>200</v>
      </c>
      <c r="U852" s="12" t="s">
        <v>1137</v>
      </c>
    </row>
    <row r="853" spans="1:21" hidden="1">
      <c r="A853" s="12">
        <v>68550</v>
      </c>
      <c r="B853" s="12">
        <v>2</v>
      </c>
      <c r="D853" s="12">
        <v>81.5</v>
      </c>
      <c r="E853" s="12">
        <v>2</v>
      </c>
      <c r="F853" s="12">
        <v>0</v>
      </c>
      <c r="G853" s="12">
        <v>0</v>
      </c>
      <c r="H853" s="12">
        <v>0</v>
      </c>
      <c r="P853" s="12">
        <v>1</v>
      </c>
      <c r="Q853" s="12">
        <v>178</v>
      </c>
      <c r="R853" s="12">
        <v>201601</v>
      </c>
      <c r="S853" s="12">
        <v>58</v>
      </c>
      <c r="T853" s="12" t="s">
        <v>200</v>
      </c>
      <c r="U853" s="12" t="s">
        <v>1138</v>
      </c>
    </row>
    <row r="854" spans="1:21">
      <c r="A854" s="12">
        <v>69310</v>
      </c>
      <c r="B854" s="12">
        <v>2</v>
      </c>
      <c r="C854" s="12">
        <v>89.8</v>
      </c>
      <c r="E854" s="12">
        <v>2</v>
      </c>
      <c r="F854" s="12">
        <v>0</v>
      </c>
      <c r="G854" s="12">
        <v>0</v>
      </c>
      <c r="H854" s="12">
        <v>0</v>
      </c>
      <c r="P854" s="12">
        <v>1</v>
      </c>
      <c r="Q854" s="12">
        <v>178</v>
      </c>
      <c r="R854" s="12">
        <v>201601</v>
      </c>
      <c r="S854" s="12">
        <v>54</v>
      </c>
      <c r="T854" s="12" t="s">
        <v>204</v>
      </c>
      <c r="U854" s="12" t="s">
        <v>1117</v>
      </c>
    </row>
    <row r="855" spans="1:21">
      <c r="A855" s="12">
        <v>69310</v>
      </c>
      <c r="B855" s="12">
        <v>1</v>
      </c>
      <c r="C855" s="12">
        <v>93.3</v>
      </c>
      <c r="E855" s="12">
        <v>2</v>
      </c>
      <c r="P855" s="12">
        <v>1</v>
      </c>
      <c r="Q855" s="12">
        <v>178</v>
      </c>
      <c r="R855" s="12">
        <v>201601</v>
      </c>
      <c r="S855" s="12">
        <v>55</v>
      </c>
      <c r="T855" s="12" t="s">
        <v>188</v>
      </c>
      <c r="U855" s="12" t="s">
        <v>1852</v>
      </c>
    </row>
    <row r="856" spans="1:21">
      <c r="A856" s="12">
        <v>69310</v>
      </c>
      <c r="B856" s="12">
        <v>1</v>
      </c>
      <c r="C856" s="12">
        <v>28.1</v>
      </c>
      <c r="E856" s="12">
        <v>2</v>
      </c>
      <c r="P856" s="12">
        <v>1</v>
      </c>
      <c r="Q856" s="12">
        <v>178</v>
      </c>
      <c r="R856" s="12">
        <v>201601</v>
      </c>
      <c r="S856" s="12">
        <v>57</v>
      </c>
      <c r="T856" s="12" t="s">
        <v>201</v>
      </c>
      <c r="U856" s="12" t="s">
        <v>1577</v>
      </c>
    </row>
    <row r="857" spans="1:21" hidden="1">
      <c r="A857" s="12">
        <v>69300</v>
      </c>
      <c r="B857" s="12">
        <v>2</v>
      </c>
      <c r="C857" s="12">
        <v>100.6</v>
      </c>
      <c r="E857" s="12">
        <v>2</v>
      </c>
      <c r="F857" s="12">
        <v>4</v>
      </c>
      <c r="G857" s="12">
        <v>1</v>
      </c>
      <c r="H857" s="12">
        <v>5</v>
      </c>
      <c r="P857" s="12">
        <v>1</v>
      </c>
      <c r="Q857" s="12">
        <v>178</v>
      </c>
      <c r="R857" s="12">
        <v>201601</v>
      </c>
      <c r="S857" s="12">
        <v>60</v>
      </c>
      <c r="T857" s="12" t="s">
        <v>197</v>
      </c>
      <c r="U857" s="12" t="s">
        <v>1142</v>
      </c>
    </row>
    <row r="858" spans="1:21" hidden="1">
      <c r="A858" s="12">
        <v>69300</v>
      </c>
      <c r="B858" s="12">
        <v>2</v>
      </c>
      <c r="C858" s="12">
        <v>97</v>
      </c>
      <c r="E858" s="12">
        <v>2</v>
      </c>
      <c r="F858" s="12">
        <v>4</v>
      </c>
      <c r="G858" s="12">
        <v>1</v>
      </c>
      <c r="H858" s="12">
        <v>5</v>
      </c>
      <c r="P858" s="12">
        <v>1</v>
      </c>
      <c r="Q858" s="12">
        <v>178</v>
      </c>
      <c r="R858" s="12">
        <v>201601</v>
      </c>
      <c r="S858" s="12">
        <v>60</v>
      </c>
      <c r="T858" s="12" t="s">
        <v>197</v>
      </c>
      <c r="U858" s="12" t="s">
        <v>1143</v>
      </c>
    </row>
    <row r="859" spans="1:21" hidden="1">
      <c r="A859" s="12">
        <v>69300</v>
      </c>
      <c r="B859" s="12">
        <v>2</v>
      </c>
      <c r="C859" s="12">
        <v>100.8</v>
      </c>
      <c r="E859" s="12">
        <v>2</v>
      </c>
      <c r="F859" s="12">
        <v>4</v>
      </c>
      <c r="G859" s="12">
        <v>1</v>
      </c>
      <c r="H859" s="12">
        <v>5</v>
      </c>
      <c r="P859" s="12">
        <v>1</v>
      </c>
      <c r="Q859" s="12">
        <v>178</v>
      </c>
      <c r="R859" s="12">
        <v>201601</v>
      </c>
      <c r="S859" s="12">
        <v>60</v>
      </c>
      <c r="T859" s="12" t="s">
        <v>197</v>
      </c>
      <c r="U859" s="12" t="s">
        <v>1144</v>
      </c>
    </row>
    <row r="860" spans="1:21" hidden="1">
      <c r="A860" s="12">
        <v>68570</v>
      </c>
      <c r="B860" s="12">
        <v>1</v>
      </c>
      <c r="D860" s="12">
        <v>111.4</v>
      </c>
      <c r="E860" s="12">
        <v>1</v>
      </c>
      <c r="P860" s="12">
        <v>1</v>
      </c>
      <c r="Q860" s="12">
        <v>178</v>
      </c>
      <c r="R860" s="12">
        <v>201601</v>
      </c>
      <c r="S860" s="12">
        <v>60</v>
      </c>
      <c r="T860" s="12" t="s">
        <v>197</v>
      </c>
      <c r="U860" s="12" t="s">
        <v>1145</v>
      </c>
    </row>
    <row r="861" spans="1:21" hidden="1">
      <c r="A861" s="12">
        <v>68570</v>
      </c>
      <c r="B861" s="12">
        <v>1</v>
      </c>
      <c r="D861" s="12">
        <v>96.9</v>
      </c>
      <c r="E861" s="12">
        <v>1</v>
      </c>
      <c r="P861" s="12">
        <v>1</v>
      </c>
      <c r="Q861" s="12">
        <v>178</v>
      </c>
      <c r="R861" s="12">
        <v>201601</v>
      </c>
      <c r="S861" s="12">
        <v>60</v>
      </c>
      <c r="T861" s="12" t="s">
        <v>197</v>
      </c>
      <c r="U861" s="12" t="s">
        <v>1146</v>
      </c>
    </row>
    <row r="862" spans="1:21" hidden="1">
      <c r="A862" s="12">
        <v>68570</v>
      </c>
      <c r="B862" s="12">
        <v>2</v>
      </c>
      <c r="D862" s="12">
        <v>46</v>
      </c>
      <c r="E862" s="12">
        <v>3</v>
      </c>
      <c r="F862" s="12">
        <v>0</v>
      </c>
      <c r="G862" s="12">
        <v>0</v>
      </c>
      <c r="H862" s="12">
        <v>1</v>
      </c>
      <c r="P862" s="12">
        <v>4.3424699999999996</v>
      </c>
      <c r="Q862" s="12">
        <v>178</v>
      </c>
      <c r="R862" s="12">
        <v>201601</v>
      </c>
      <c r="S862" s="12">
        <v>49</v>
      </c>
      <c r="T862" s="12" t="s">
        <v>210</v>
      </c>
      <c r="U862" s="12" t="s">
        <v>1147</v>
      </c>
    </row>
    <row r="863" spans="1:21" hidden="1">
      <c r="A863" s="12">
        <v>68570</v>
      </c>
      <c r="B863" s="12">
        <v>2</v>
      </c>
      <c r="D863" s="12">
        <v>55</v>
      </c>
      <c r="E863" s="12">
        <v>3</v>
      </c>
      <c r="F863" s="12">
        <v>0</v>
      </c>
      <c r="G863" s="12">
        <v>4</v>
      </c>
      <c r="H863" s="12">
        <v>1</v>
      </c>
      <c r="P863" s="12">
        <v>4.3424699999999996</v>
      </c>
      <c r="Q863" s="12">
        <v>178</v>
      </c>
      <c r="R863" s="12">
        <v>201601</v>
      </c>
      <c r="S863" s="12">
        <v>49</v>
      </c>
      <c r="T863" s="12" t="s">
        <v>210</v>
      </c>
      <c r="U863" s="12" t="s">
        <v>1148</v>
      </c>
    </row>
    <row r="864" spans="1:21" hidden="1">
      <c r="A864" s="12">
        <v>68570</v>
      </c>
      <c r="B864" s="12">
        <v>2</v>
      </c>
      <c r="D864" s="12">
        <v>53</v>
      </c>
      <c r="E864" s="12">
        <v>3</v>
      </c>
      <c r="F864" s="12">
        <v>0</v>
      </c>
      <c r="G864" s="12">
        <v>4</v>
      </c>
      <c r="H864" s="12">
        <v>1</v>
      </c>
      <c r="P864" s="12">
        <v>4.3424699999999996</v>
      </c>
      <c r="Q864" s="12">
        <v>178</v>
      </c>
      <c r="R864" s="12">
        <v>201601</v>
      </c>
      <c r="S864" s="12">
        <v>49</v>
      </c>
      <c r="T864" s="12" t="s">
        <v>210</v>
      </c>
      <c r="U864" s="12" t="s">
        <v>1149</v>
      </c>
    </row>
    <row r="865" spans="1:21" hidden="1">
      <c r="A865" s="12">
        <v>68570</v>
      </c>
      <c r="B865" s="12">
        <v>2</v>
      </c>
      <c r="D865" s="12">
        <v>41</v>
      </c>
      <c r="E865" s="12">
        <v>2</v>
      </c>
      <c r="F865" s="12">
        <v>4</v>
      </c>
      <c r="G865" s="12">
        <v>1</v>
      </c>
      <c r="H865" s="12">
        <v>4</v>
      </c>
      <c r="P865" s="12">
        <v>4.3424699999999996</v>
      </c>
      <c r="Q865" s="12">
        <v>178</v>
      </c>
      <c r="R865" s="12">
        <v>201601</v>
      </c>
      <c r="S865" s="12">
        <v>49</v>
      </c>
      <c r="T865" s="12" t="s">
        <v>210</v>
      </c>
      <c r="U865" s="12" t="s">
        <v>1150</v>
      </c>
    </row>
    <row r="866" spans="1:21" hidden="1">
      <c r="A866" s="12">
        <v>68570</v>
      </c>
      <c r="B866" s="12">
        <v>2</v>
      </c>
      <c r="D866" s="12">
        <v>50</v>
      </c>
      <c r="E866" s="12">
        <v>2</v>
      </c>
      <c r="F866" s="12">
        <v>4</v>
      </c>
      <c r="G866" s="12">
        <v>1</v>
      </c>
      <c r="H866" s="12">
        <v>4</v>
      </c>
      <c r="P866" s="12">
        <v>4.3424699999999996</v>
      </c>
      <c r="Q866" s="12">
        <v>178</v>
      </c>
      <c r="R866" s="12">
        <v>201601</v>
      </c>
      <c r="S866" s="12">
        <v>49</v>
      </c>
      <c r="T866" s="12" t="s">
        <v>210</v>
      </c>
      <c r="U866" s="12" t="s">
        <v>1151</v>
      </c>
    </row>
    <row r="867" spans="1:21" hidden="1">
      <c r="A867" s="12">
        <v>68570</v>
      </c>
      <c r="B867" s="12">
        <v>2</v>
      </c>
      <c r="D867" s="12">
        <v>57</v>
      </c>
      <c r="E867" s="12">
        <v>2</v>
      </c>
      <c r="F867" s="12">
        <v>4</v>
      </c>
      <c r="G867" s="12">
        <v>1</v>
      </c>
      <c r="H867" s="12">
        <v>4</v>
      </c>
      <c r="P867" s="12">
        <v>4.3424699999999996</v>
      </c>
      <c r="Q867" s="12">
        <v>178</v>
      </c>
      <c r="R867" s="12">
        <v>201601</v>
      </c>
      <c r="S867" s="12">
        <v>49</v>
      </c>
      <c r="T867" s="12" t="s">
        <v>210</v>
      </c>
      <c r="U867" s="12" t="s">
        <v>1152</v>
      </c>
    </row>
    <row r="868" spans="1:21" hidden="1">
      <c r="A868" s="12">
        <v>68570</v>
      </c>
      <c r="B868" s="12">
        <v>2</v>
      </c>
      <c r="D868" s="12">
        <v>54</v>
      </c>
      <c r="E868" s="12">
        <v>2</v>
      </c>
      <c r="F868" s="12">
        <v>4</v>
      </c>
      <c r="G868" s="12">
        <v>1</v>
      </c>
      <c r="H868" s="12">
        <v>4</v>
      </c>
      <c r="P868" s="12">
        <v>4.3424699999999996</v>
      </c>
      <c r="Q868" s="12">
        <v>178</v>
      </c>
      <c r="R868" s="12">
        <v>201601</v>
      </c>
      <c r="S868" s="12">
        <v>49</v>
      </c>
      <c r="T868" s="12" t="s">
        <v>210</v>
      </c>
      <c r="U868" s="12" t="s">
        <v>1153</v>
      </c>
    </row>
    <row r="869" spans="1:21" hidden="1">
      <c r="A869" s="12">
        <v>68570</v>
      </c>
      <c r="B869" s="12">
        <v>2</v>
      </c>
      <c r="D869" s="12">
        <v>62</v>
      </c>
      <c r="E869" s="12">
        <v>2</v>
      </c>
      <c r="F869" s="12">
        <v>4</v>
      </c>
      <c r="G869" s="12">
        <v>1</v>
      </c>
      <c r="H869" s="12">
        <v>4</v>
      </c>
      <c r="P869" s="12">
        <v>4.3424699999999996</v>
      </c>
      <c r="Q869" s="12">
        <v>178</v>
      </c>
      <c r="R869" s="12">
        <v>201601</v>
      </c>
      <c r="S869" s="12">
        <v>49</v>
      </c>
      <c r="T869" s="12" t="s">
        <v>210</v>
      </c>
      <c r="U869" s="12" t="s">
        <v>1154</v>
      </c>
    </row>
    <row r="870" spans="1:21" hidden="1">
      <c r="A870" s="12">
        <v>68570</v>
      </c>
      <c r="B870" s="12">
        <v>2</v>
      </c>
      <c r="D870" s="12">
        <v>40</v>
      </c>
      <c r="E870" s="12">
        <v>2</v>
      </c>
      <c r="F870" s="12">
        <v>4</v>
      </c>
      <c r="G870" s="12">
        <v>1</v>
      </c>
      <c r="H870" s="12">
        <v>4</v>
      </c>
      <c r="P870" s="12">
        <v>4.3424699999999996</v>
      </c>
      <c r="Q870" s="12">
        <v>178</v>
      </c>
      <c r="R870" s="12">
        <v>201601</v>
      </c>
      <c r="S870" s="12">
        <v>49</v>
      </c>
      <c r="T870" s="12" t="s">
        <v>210</v>
      </c>
      <c r="U870" s="12" t="s">
        <v>1155</v>
      </c>
    </row>
    <row r="871" spans="1:21" hidden="1">
      <c r="A871" s="12">
        <v>68570</v>
      </c>
      <c r="B871" s="12">
        <v>2</v>
      </c>
      <c r="D871" s="12">
        <v>62</v>
      </c>
      <c r="E871" s="12">
        <v>2</v>
      </c>
      <c r="F871" s="12">
        <v>4</v>
      </c>
      <c r="G871" s="12">
        <v>1</v>
      </c>
      <c r="H871" s="12">
        <v>4</v>
      </c>
      <c r="P871" s="12">
        <v>4.3424699999999996</v>
      </c>
      <c r="Q871" s="12">
        <v>178</v>
      </c>
      <c r="R871" s="12">
        <v>201601</v>
      </c>
      <c r="S871" s="12">
        <v>49</v>
      </c>
      <c r="T871" s="12" t="s">
        <v>210</v>
      </c>
      <c r="U871" s="12" t="s">
        <v>1156</v>
      </c>
    </row>
    <row r="872" spans="1:21" hidden="1">
      <c r="A872" s="12">
        <v>68570</v>
      </c>
      <c r="B872" s="12">
        <v>2</v>
      </c>
      <c r="D872" s="12">
        <v>46</v>
      </c>
      <c r="E872" s="12">
        <v>2</v>
      </c>
      <c r="F872" s="12">
        <v>4</v>
      </c>
      <c r="G872" s="12">
        <v>1</v>
      </c>
      <c r="H872" s="12">
        <v>5</v>
      </c>
      <c r="P872" s="12">
        <v>4.3424699999999996</v>
      </c>
      <c r="Q872" s="12">
        <v>178</v>
      </c>
      <c r="R872" s="12">
        <v>201601</v>
      </c>
      <c r="S872" s="12">
        <v>49</v>
      </c>
      <c r="T872" s="12" t="s">
        <v>210</v>
      </c>
      <c r="U872" s="12" t="s">
        <v>1157</v>
      </c>
    </row>
    <row r="873" spans="1:21" hidden="1">
      <c r="A873" s="12">
        <v>68570</v>
      </c>
      <c r="B873" s="12">
        <v>2</v>
      </c>
      <c r="D873" s="12">
        <v>58</v>
      </c>
      <c r="E873" s="12">
        <v>2</v>
      </c>
      <c r="F873" s="12">
        <v>4</v>
      </c>
      <c r="G873" s="12">
        <v>1</v>
      </c>
      <c r="H873" s="12">
        <v>5</v>
      </c>
      <c r="P873" s="12">
        <v>4.3424699999999996</v>
      </c>
      <c r="Q873" s="12">
        <v>178</v>
      </c>
      <c r="R873" s="12">
        <v>201601</v>
      </c>
      <c r="S873" s="12">
        <v>49</v>
      </c>
      <c r="T873" s="12" t="s">
        <v>210</v>
      </c>
      <c r="U873" s="12" t="s">
        <v>1158</v>
      </c>
    </row>
    <row r="874" spans="1:21" hidden="1">
      <c r="A874" s="12">
        <v>68570</v>
      </c>
      <c r="B874" s="12">
        <v>2</v>
      </c>
      <c r="D874" s="12">
        <v>53</v>
      </c>
      <c r="E874" s="12">
        <v>2</v>
      </c>
      <c r="F874" s="12">
        <v>4</v>
      </c>
      <c r="G874" s="12">
        <v>1</v>
      </c>
      <c r="H874" s="12">
        <v>5</v>
      </c>
      <c r="P874" s="12">
        <v>4.3424699999999996</v>
      </c>
      <c r="Q874" s="12">
        <v>178</v>
      </c>
      <c r="R874" s="12">
        <v>201601</v>
      </c>
      <c r="S874" s="12">
        <v>49</v>
      </c>
      <c r="T874" s="12" t="s">
        <v>210</v>
      </c>
      <c r="U874" s="12" t="s">
        <v>1159</v>
      </c>
    </row>
    <row r="875" spans="1:21" hidden="1">
      <c r="A875" s="12">
        <v>68570</v>
      </c>
      <c r="B875" s="12">
        <v>2</v>
      </c>
      <c r="D875" s="12">
        <v>53</v>
      </c>
      <c r="E875" s="12">
        <v>2</v>
      </c>
      <c r="F875" s="12">
        <v>4</v>
      </c>
      <c r="G875" s="12">
        <v>1</v>
      </c>
      <c r="H875" s="12">
        <v>5</v>
      </c>
      <c r="P875" s="12">
        <v>4.3424699999999996</v>
      </c>
      <c r="Q875" s="12">
        <v>178</v>
      </c>
      <c r="R875" s="12">
        <v>201601</v>
      </c>
      <c r="S875" s="12">
        <v>49</v>
      </c>
      <c r="T875" s="12" t="s">
        <v>210</v>
      </c>
      <c r="U875" s="12" t="s">
        <v>1160</v>
      </c>
    </row>
    <row r="876" spans="1:21" hidden="1">
      <c r="A876" s="12">
        <v>68570</v>
      </c>
      <c r="B876" s="12">
        <v>2</v>
      </c>
      <c r="D876" s="12">
        <v>53</v>
      </c>
      <c r="E876" s="12">
        <v>2</v>
      </c>
      <c r="F876" s="12">
        <v>4</v>
      </c>
      <c r="G876" s="12">
        <v>1</v>
      </c>
      <c r="H876" s="12">
        <v>5</v>
      </c>
      <c r="P876" s="12">
        <v>4.3424699999999996</v>
      </c>
      <c r="Q876" s="12">
        <v>178</v>
      </c>
      <c r="R876" s="12">
        <v>201601</v>
      </c>
      <c r="S876" s="12">
        <v>49</v>
      </c>
      <c r="T876" s="12" t="s">
        <v>210</v>
      </c>
      <c r="U876" s="12" t="s">
        <v>1161</v>
      </c>
    </row>
    <row r="877" spans="1:21" hidden="1">
      <c r="A877" s="12">
        <v>68570</v>
      </c>
      <c r="B877" s="12">
        <v>2</v>
      </c>
      <c r="D877" s="12">
        <v>50</v>
      </c>
      <c r="E877" s="12">
        <v>2</v>
      </c>
      <c r="F877" s="12">
        <v>4</v>
      </c>
      <c r="G877" s="12">
        <v>1</v>
      </c>
      <c r="H877" s="12">
        <v>5</v>
      </c>
      <c r="P877" s="12">
        <v>4.3424699999999996</v>
      </c>
      <c r="Q877" s="12">
        <v>178</v>
      </c>
      <c r="R877" s="12">
        <v>201601</v>
      </c>
      <c r="S877" s="12">
        <v>49</v>
      </c>
      <c r="T877" s="12" t="s">
        <v>210</v>
      </c>
      <c r="U877" s="12" t="s">
        <v>1162</v>
      </c>
    </row>
    <row r="878" spans="1:21" hidden="1">
      <c r="A878" s="12">
        <v>68570</v>
      </c>
      <c r="B878" s="12">
        <v>2</v>
      </c>
      <c r="D878" s="12">
        <v>63</v>
      </c>
      <c r="E878" s="12">
        <v>2</v>
      </c>
      <c r="F878" s="12">
        <v>4</v>
      </c>
      <c r="G878" s="12">
        <v>1</v>
      </c>
      <c r="H878" s="12">
        <v>5</v>
      </c>
      <c r="P878" s="12">
        <v>4.3424699999999996</v>
      </c>
      <c r="Q878" s="12">
        <v>178</v>
      </c>
      <c r="R878" s="12">
        <v>201601</v>
      </c>
      <c r="S878" s="12">
        <v>49</v>
      </c>
      <c r="T878" s="12" t="s">
        <v>210</v>
      </c>
      <c r="U878" s="12" t="s">
        <v>1163</v>
      </c>
    </row>
    <row r="879" spans="1:21" hidden="1">
      <c r="A879" s="12">
        <v>68570</v>
      </c>
      <c r="B879" s="12">
        <v>2</v>
      </c>
      <c r="D879" s="12">
        <v>56</v>
      </c>
      <c r="E879" s="12">
        <v>2</v>
      </c>
      <c r="F879" s="12">
        <v>4</v>
      </c>
      <c r="G879" s="12">
        <v>1</v>
      </c>
      <c r="H879" s="12">
        <v>5</v>
      </c>
      <c r="P879" s="12">
        <v>4.3424699999999996</v>
      </c>
      <c r="Q879" s="12">
        <v>178</v>
      </c>
      <c r="R879" s="12">
        <v>201601</v>
      </c>
      <c r="S879" s="12">
        <v>49</v>
      </c>
      <c r="T879" s="12" t="s">
        <v>210</v>
      </c>
      <c r="U879" s="12" t="s">
        <v>1164</v>
      </c>
    </row>
    <row r="880" spans="1:21" hidden="1">
      <c r="A880" s="12">
        <v>68570</v>
      </c>
      <c r="B880" s="12">
        <v>2</v>
      </c>
      <c r="D880" s="12">
        <v>51</v>
      </c>
      <c r="E880" s="12">
        <v>2</v>
      </c>
      <c r="F880" s="12">
        <v>4</v>
      </c>
      <c r="G880" s="12">
        <v>1</v>
      </c>
      <c r="H880" s="12">
        <v>5</v>
      </c>
      <c r="P880" s="12">
        <v>4.3424699999999996</v>
      </c>
      <c r="Q880" s="12">
        <v>178</v>
      </c>
      <c r="R880" s="12">
        <v>201601</v>
      </c>
      <c r="S880" s="12">
        <v>49</v>
      </c>
      <c r="T880" s="12" t="s">
        <v>210</v>
      </c>
      <c r="U880" s="12" t="s">
        <v>1165</v>
      </c>
    </row>
    <row r="881" spans="1:21" hidden="1">
      <c r="A881" s="12">
        <v>68570</v>
      </c>
      <c r="B881" s="12">
        <v>2</v>
      </c>
      <c r="D881" s="12">
        <v>53</v>
      </c>
      <c r="E881" s="12">
        <v>2</v>
      </c>
      <c r="F881" s="12">
        <v>4</v>
      </c>
      <c r="G881" s="12">
        <v>1</v>
      </c>
      <c r="H881" s="12">
        <v>5</v>
      </c>
      <c r="P881" s="12">
        <v>4.3424699999999996</v>
      </c>
      <c r="Q881" s="12">
        <v>178</v>
      </c>
      <c r="R881" s="12">
        <v>201601</v>
      </c>
      <c r="S881" s="12">
        <v>49</v>
      </c>
      <c r="T881" s="12" t="s">
        <v>210</v>
      </c>
      <c r="U881" s="12" t="s">
        <v>1166</v>
      </c>
    </row>
    <row r="882" spans="1:21" hidden="1">
      <c r="A882" s="12">
        <v>68570</v>
      </c>
      <c r="B882" s="12">
        <v>2</v>
      </c>
      <c r="D882" s="12">
        <v>51</v>
      </c>
      <c r="E882" s="12">
        <v>2</v>
      </c>
      <c r="F882" s="12">
        <v>4</v>
      </c>
      <c r="G882" s="12">
        <v>1</v>
      </c>
      <c r="H882" s="12">
        <v>5</v>
      </c>
      <c r="P882" s="12">
        <v>4.3424699999999996</v>
      </c>
      <c r="Q882" s="12">
        <v>178</v>
      </c>
      <c r="R882" s="12">
        <v>201601</v>
      </c>
      <c r="S882" s="12">
        <v>49</v>
      </c>
      <c r="T882" s="12" t="s">
        <v>210</v>
      </c>
      <c r="U882" s="12" t="s">
        <v>1167</v>
      </c>
    </row>
    <row r="883" spans="1:21" hidden="1">
      <c r="A883" s="12">
        <v>68570</v>
      </c>
      <c r="B883" s="12">
        <v>2</v>
      </c>
      <c r="D883" s="12">
        <v>54</v>
      </c>
      <c r="E883" s="12">
        <v>2</v>
      </c>
      <c r="F883" s="12">
        <v>4</v>
      </c>
      <c r="G883" s="12">
        <v>1</v>
      </c>
      <c r="H883" s="12">
        <v>5</v>
      </c>
      <c r="P883" s="12">
        <v>4.3424699999999996</v>
      </c>
      <c r="Q883" s="12">
        <v>178</v>
      </c>
      <c r="R883" s="12">
        <v>201601</v>
      </c>
      <c r="S883" s="12">
        <v>49</v>
      </c>
      <c r="T883" s="12" t="s">
        <v>210</v>
      </c>
      <c r="U883" s="12" t="s">
        <v>1168</v>
      </c>
    </row>
    <row r="884" spans="1:21" hidden="1">
      <c r="A884" s="12">
        <v>68570</v>
      </c>
      <c r="B884" s="12">
        <v>2</v>
      </c>
      <c r="D884" s="12">
        <v>53</v>
      </c>
      <c r="E884" s="12">
        <v>2</v>
      </c>
      <c r="F884" s="12">
        <v>4</v>
      </c>
      <c r="G884" s="12">
        <v>1</v>
      </c>
      <c r="H884" s="12">
        <v>5</v>
      </c>
      <c r="P884" s="12">
        <v>4.3424699999999996</v>
      </c>
      <c r="Q884" s="12">
        <v>178</v>
      </c>
      <c r="R884" s="12">
        <v>201601</v>
      </c>
      <c r="S884" s="12">
        <v>49</v>
      </c>
      <c r="T884" s="12" t="s">
        <v>210</v>
      </c>
      <c r="U884" s="12" t="s">
        <v>1169</v>
      </c>
    </row>
    <row r="885" spans="1:21" hidden="1">
      <c r="A885" s="12">
        <v>68570</v>
      </c>
      <c r="B885" s="12">
        <v>2</v>
      </c>
      <c r="D885" s="12">
        <v>54</v>
      </c>
      <c r="E885" s="12">
        <v>2</v>
      </c>
      <c r="F885" s="12">
        <v>4</v>
      </c>
      <c r="G885" s="12">
        <v>1</v>
      </c>
      <c r="H885" s="12">
        <v>5</v>
      </c>
      <c r="P885" s="12">
        <v>4.3424699999999996</v>
      </c>
      <c r="Q885" s="12">
        <v>178</v>
      </c>
      <c r="R885" s="12">
        <v>201601</v>
      </c>
      <c r="S885" s="12">
        <v>49</v>
      </c>
      <c r="T885" s="12" t="s">
        <v>210</v>
      </c>
      <c r="U885" s="12" t="s">
        <v>1170</v>
      </c>
    </row>
    <row r="886" spans="1:21" hidden="1">
      <c r="A886" s="12">
        <v>68570</v>
      </c>
      <c r="B886" s="12">
        <v>2</v>
      </c>
      <c r="D886" s="12">
        <v>53</v>
      </c>
      <c r="E886" s="12">
        <v>2</v>
      </c>
      <c r="F886" s="12">
        <v>4</v>
      </c>
      <c r="G886" s="12">
        <v>1</v>
      </c>
      <c r="H886" s="12">
        <v>5</v>
      </c>
      <c r="P886" s="12">
        <v>4.3424699999999996</v>
      </c>
      <c r="Q886" s="12">
        <v>178</v>
      </c>
      <c r="R886" s="12">
        <v>201601</v>
      </c>
      <c r="S886" s="12">
        <v>49</v>
      </c>
      <c r="T886" s="12" t="s">
        <v>210</v>
      </c>
      <c r="U886" s="12" t="s">
        <v>1171</v>
      </c>
    </row>
    <row r="887" spans="1:21" hidden="1">
      <c r="A887" s="12">
        <v>68570</v>
      </c>
      <c r="B887" s="12">
        <v>2</v>
      </c>
      <c r="D887" s="12">
        <v>49.6</v>
      </c>
      <c r="E887" s="12">
        <v>2</v>
      </c>
      <c r="F887" s="12">
        <v>4</v>
      </c>
      <c r="G887" s="12">
        <v>1</v>
      </c>
      <c r="H887" s="12">
        <v>5</v>
      </c>
      <c r="P887" s="12">
        <v>4.3424699999999996</v>
      </c>
      <c r="Q887" s="12">
        <v>178</v>
      </c>
      <c r="R887" s="12">
        <v>201601</v>
      </c>
      <c r="S887" s="12">
        <v>49</v>
      </c>
      <c r="T887" s="12" t="s">
        <v>210</v>
      </c>
      <c r="U887" s="12" t="s">
        <v>1172</v>
      </c>
    </row>
    <row r="888" spans="1:21" hidden="1">
      <c r="A888" s="12">
        <v>68570</v>
      </c>
      <c r="B888" s="12">
        <v>2</v>
      </c>
      <c r="D888" s="12">
        <v>50.4</v>
      </c>
      <c r="E888" s="12">
        <v>2</v>
      </c>
      <c r="F888" s="12">
        <v>4</v>
      </c>
      <c r="G888" s="12">
        <v>1</v>
      </c>
      <c r="H888" s="12">
        <v>5</v>
      </c>
      <c r="P888" s="12">
        <v>4.3424699999999996</v>
      </c>
      <c r="Q888" s="12">
        <v>178</v>
      </c>
      <c r="R888" s="12">
        <v>201601</v>
      </c>
      <c r="S888" s="12">
        <v>49</v>
      </c>
      <c r="T888" s="12" t="s">
        <v>210</v>
      </c>
      <c r="U888" s="12" t="s">
        <v>1173</v>
      </c>
    </row>
    <row r="889" spans="1:21" hidden="1">
      <c r="A889" s="12">
        <v>68570</v>
      </c>
      <c r="B889" s="12">
        <v>2</v>
      </c>
      <c r="D889" s="12">
        <v>58.8</v>
      </c>
      <c r="E889" s="12">
        <v>2</v>
      </c>
      <c r="F889" s="12">
        <v>4</v>
      </c>
      <c r="G889" s="12">
        <v>1</v>
      </c>
      <c r="H889" s="12">
        <v>5</v>
      </c>
      <c r="P889" s="12">
        <v>4.3424699999999996</v>
      </c>
      <c r="Q889" s="12">
        <v>178</v>
      </c>
      <c r="R889" s="12">
        <v>201601</v>
      </c>
      <c r="S889" s="12">
        <v>49</v>
      </c>
      <c r="T889" s="12" t="s">
        <v>210</v>
      </c>
      <c r="U889" s="12" t="s">
        <v>1174</v>
      </c>
    </row>
    <row r="890" spans="1:21" hidden="1">
      <c r="A890" s="12">
        <v>68570</v>
      </c>
      <c r="B890" s="12">
        <v>2</v>
      </c>
      <c r="D890" s="12">
        <v>54.3</v>
      </c>
      <c r="E890" s="12">
        <v>2</v>
      </c>
      <c r="F890" s="12">
        <v>4</v>
      </c>
      <c r="G890" s="12">
        <v>1</v>
      </c>
      <c r="H890" s="12">
        <v>5</v>
      </c>
      <c r="P890" s="12">
        <v>4.3424699999999996</v>
      </c>
      <c r="Q890" s="12">
        <v>178</v>
      </c>
      <c r="R890" s="12">
        <v>201601</v>
      </c>
      <c r="S890" s="12">
        <v>49</v>
      </c>
      <c r="T890" s="12" t="s">
        <v>210</v>
      </c>
      <c r="U890" s="12" t="s">
        <v>1175</v>
      </c>
    </row>
    <row r="891" spans="1:21" hidden="1">
      <c r="A891" s="12">
        <v>68570</v>
      </c>
      <c r="B891" s="12">
        <v>2</v>
      </c>
      <c r="D891" s="12">
        <v>58.1</v>
      </c>
      <c r="E891" s="12">
        <v>2</v>
      </c>
      <c r="F891" s="12">
        <v>4</v>
      </c>
      <c r="G891" s="12">
        <v>1</v>
      </c>
      <c r="H891" s="12">
        <v>5</v>
      </c>
      <c r="P891" s="12">
        <v>4.3424699999999996</v>
      </c>
      <c r="Q891" s="12">
        <v>178</v>
      </c>
      <c r="R891" s="12">
        <v>201601</v>
      </c>
      <c r="S891" s="12">
        <v>49</v>
      </c>
      <c r="T891" s="12" t="s">
        <v>210</v>
      </c>
      <c r="U891" s="12" t="s">
        <v>1176</v>
      </c>
    </row>
    <row r="892" spans="1:21" hidden="1">
      <c r="A892" s="12">
        <v>68570</v>
      </c>
      <c r="B892" s="12">
        <v>2</v>
      </c>
      <c r="D892" s="12">
        <v>56.1</v>
      </c>
      <c r="E892" s="12">
        <v>2</v>
      </c>
      <c r="F892" s="12">
        <v>4</v>
      </c>
      <c r="G892" s="12">
        <v>1</v>
      </c>
      <c r="H892" s="12">
        <v>5</v>
      </c>
      <c r="P892" s="12">
        <v>4.3424699999999996</v>
      </c>
      <c r="Q892" s="12">
        <v>178</v>
      </c>
      <c r="R892" s="12">
        <v>201601</v>
      </c>
      <c r="S892" s="12">
        <v>49</v>
      </c>
      <c r="T892" s="12" t="s">
        <v>210</v>
      </c>
      <c r="U892" s="12" t="s">
        <v>1177</v>
      </c>
    </row>
    <row r="893" spans="1:21" hidden="1">
      <c r="A893" s="12">
        <v>68570</v>
      </c>
      <c r="B893" s="12">
        <v>2</v>
      </c>
      <c r="D893" s="12">
        <v>57.5</v>
      </c>
      <c r="E893" s="12">
        <v>2</v>
      </c>
      <c r="F893" s="12">
        <v>4</v>
      </c>
      <c r="G893" s="12">
        <v>1</v>
      </c>
      <c r="H893" s="12">
        <v>5</v>
      </c>
      <c r="P893" s="12">
        <v>4.3424699999999996</v>
      </c>
      <c r="Q893" s="12">
        <v>178</v>
      </c>
      <c r="R893" s="12">
        <v>201601</v>
      </c>
      <c r="S893" s="12">
        <v>49</v>
      </c>
      <c r="T893" s="12" t="s">
        <v>210</v>
      </c>
      <c r="U893" s="12" t="s">
        <v>1178</v>
      </c>
    </row>
    <row r="894" spans="1:21" hidden="1">
      <c r="A894" s="12">
        <v>68570</v>
      </c>
      <c r="B894" s="12">
        <v>2</v>
      </c>
      <c r="D894" s="12">
        <v>57</v>
      </c>
      <c r="E894" s="12">
        <v>2</v>
      </c>
      <c r="F894" s="12">
        <v>4</v>
      </c>
      <c r="G894" s="12">
        <v>1</v>
      </c>
      <c r="H894" s="12">
        <v>5</v>
      </c>
      <c r="P894" s="12">
        <v>4.3424699999999996</v>
      </c>
      <c r="Q894" s="12">
        <v>178</v>
      </c>
      <c r="R894" s="12">
        <v>201601</v>
      </c>
      <c r="S894" s="12">
        <v>49</v>
      </c>
      <c r="T894" s="12" t="s">
        <v>210</v>
      </c>
      <c r="U894" s="12" t="s">
        <v>1179</v>
      </c>
    </row>
    <row r="895" spans="1:21" hidden="1">
      <c r="A895" s="12">
        <v>68570</v>
      </c>
      <c r="B895" s="12">
        <v>2</v>
      </c>
      <c r="D895" s="12">
        <v>56</v>
      </c>
      <c r="E895" s="12">
        <v>2</v>
      </c>
      <c r="F895" s="12">
        <v>4</v>
      </c>
      <c r="G895" s="12">
        <v>1</v>
      </c>
      <c r="H895" s="12">
        <v>5</v>
      </c>
      <c r="P895" s="12">
        <v>4.3424699999999996</v>
      </c>
      <c r="Q895" s="12">
        <v>178</v>
      </c>
      <c r="R895" s="12">
        <v>201601</v>
      </c>
      <c r="S895" s="12">
        <v>49</v>
      </c>
      <c r="T895" s="12" t="s">
        <v>210</v>
      </c>
      <c r="U895" s="12" t="s">
        <v>1180</v>
      </c>
    </row>
    <row r="896" spans="1:21" hidden="1">
      <c r="A896" s="12">
        <v>68570</v>
      </c>
      <c r="B896" s="12">
        <v>2</v>
      </c>
      <c r="D896" s="12">
        <v>54.2</v>
      </c>
      <c r="E896" s="12">
        <v>2</v>
      </c>
      <c r="F896" s="12">
        <v>4</v>
      </c>
      <c r="G896" s="12">
        <v>1</v>
      </c>
      <c r="H896" s="12">
        <v>5</v>
      </c>
      <c r="P896" s="12">
        <v>4.3424699999999996</v>
      </c>
      <c r="Q896" s="12">
        <v>178</v>
      </c>
      <c r="R896" s="12">
        <v>201601</v>
      </c>
      <c r="S896" s="12">
        <v>49</v>
      </c>
      <c r="T896" s="12" t="s">
        <v>210</v>
      </c>
      <c r="U896" s="12" t="s">
        <v>1181</v>
      </c>
    </row>
    <row r="897" spans="1:21" hidden="1">
      <c r="A897" s="12">
        <v>68570</v>
      </c>
      <c r="B897" s="12">
        <v>2</v>
      </c>
      <c r="D897" s="12">
        <v>42.8</v>
      </c>
      <c r="E897" s="12">
        <v>2</v>
      </c>
      <c r="F897" s="12">
        <v>4</v>
      </c>
      <c r="G897" s="12">
        <v>1</v>
      </c>
      <c r="H897" s="12">
        <v>5</v>
      </c>
      <c r="P897" s="12">
        <v>4.3424699999999996</v>
      </c>
      <c r="Q897" s="12">
        <v>178</v>
      </c>
      <c r="R897" s="12">
        <v>201601</v>
      </c>
      <c r="S897" s="12">
        <v>49</v>
      </c>
      <c r="T897" s="12" t="s">
        <v>210</v>
      </c>
      <c r="U897" s="12" t="s">
        <v>1182</v>
      </c>
    </row>
    <row r="898" spans="1:21" hidden="1">
      <c r="A898" s="12">
        <v>68580</v>
      </c>
      <c r="B898" s="12">
        <v>2</v>
      </c>
      <c r="D898" s="12">
        <v>38.6</v>
      </c>
      <c r="E898" s="12">
        <v>2</v>
      </c>
      <c r="F898" s="12">
        <v>0</v>
      </c>
      <c r="G898" s="12">
        <v>0</v>
      </c>
      <c r="H898" s="12">
        <v>0</v>
      </c>
      <c r="P898" s="12">
        <v>1</v>
      </c>
      <c r="Q898" s="12">
        <v>178</v>
      </c>
      <c r="R898" s="12">
        <v>201601</v>
      </c>
      <c r="S898" s="12">
        <v>68</v>
      </c>
      <c r="T898" s="12" t="s">
        <v>187</v>
      </c>
      <c r="U898" s="12" t="s">
        <v>1183</v>
      </c>
    </row>
    <row r="899" spans="1:21" hidden="1">
      <c r="A899" s="12">
        <v>68580</v>
      </c>
      <c r="B899" s="12">
        <v>2</v>
      </c>
      <c r="D899" s="12">
        <v>32.6</v>
      </c>
      <c r="E899" s="12">
        <v>2</v>
      </c>
      <c r="F899" s="12">
        <v>0</v>
      </c>
      <c r="G899" s="12">
        <v>0</v>
      </c>
      <c r="H899" s="12">
        <v>0</v>
      </c>
      <c r="P899" s="12">
        <v>1</v>
      </c>
      <c r="Q899" s="12">
        <v>178</v>
      </c>
      <c r="R899" s="12">
        <v>201601</v>
      </c>
      <c r="S899" s="12">
        <v>68</v>
      </c>
      <c r="T899" s="12" t="s">
        <v>187</v>
      </c>
      <c r="U899" s="12" t="s">
        <v>1184</v>
      </c>
    </row>
    <row r="900" spans="1:21" hidden="1">
      <c r="A900" s="12">
        <v>68580</v>
      </c>
      <c r="B900" s="12">
        <v>2</v>
      </c>
      <c r="D900" s="12">
        <v>35</v>
      </c>
      <c r="E900" s="12">
        <v>2</v>
      </c>
      <c r="F900" s="12">
        <v>0</v>
      </c>
      <c r="G900" s="12">
        <v>0</v>
      </c>
      <c r="H900" s="12">
        <v>0</v>
      </c>
      <c r="P900" s="12">
        <v>1</v>
      </c>
      <c r="Q900" s="12">
        <v>178</v>
      </c>
      <c r="R900" s="12">
        <v>201601</v>
      </c>
      <c r="S900" s="12">
        <v>68</v>
      </c>
      <c r="T900" s="12" t="s">
        <v>187</v>
      </c>
      <c r="U900" s="12" t="s">
        <v>1185</v>
      </c>
    </row>
    <row r="901" spans="1:21" hidden="1">
      <c r="A901" s="12">
        <v>68580</v>
      </c>
      <c r="B901" s="12">
        <v>2</v>
      </c>
      <c r="D901" s="12">
        <v>30.6</v>
      </c>
      <c r="E901" s="12">
        <v>2</v>
      </c>
      <c r="F901" s="12">
        <v>0</v>
      </c>
      <c r="G901" s="12">
        <v>0</v>
      </c>
      <c r="H901" s="12">
        <v>0</v>
      </c>
      <c r="P901" s="12">
        <v>1</v>
      </c>
      <c r="Q901" s="12">
        <v>178</v>
      </c>
      <c r="R901" s="12">
        <v>201601</v>
      </c>
      <c r="S901" s="12">
        <v>68</v>
      </c>
      <c r="T901" s="12" t="s">
        <v>187</v>
      </c>
      <c r="U901" s="12" t="s">
        <v>1186</v>
      </c>
    </row>
    <row r="902" spans="1:21" hidden="1">
      <c r="A902" s="12">
        <v>68580</v>
      </c>
      <c r="B902" s="12">
        <v>2</v>
      </c>
      <c r="D902" s="12">
        <v>34.200000000000003</v>
      </c>
      <c r="E902" s="12">
        <v>2</v>
      </c>
      <c r="F902" s="12">
        <v>0</v>
      </c>
      <c r="G902" s="12">
        <v>0</v>
      </c>
      <c r="H902" s="12">
        <v>0</v>
      </c>
      <c r="K902" s="12">
        <v>2</v>
      </c>
      <c r="P902" s="12">
        <v>1</v>
      </c>
      <c r="Q902" s="12">
        <v>178</v>
      </c>
      <c r="R902" s="12">
        <v>201601</v>
      </c>
      <c r="S902" s="12">
        <v>68</v>
      </c>
      <c r="T902" s="12" t="s">
        <v>187</v>
      </c>
      <c r="U902" s="12" t="s">
        <v>1187</v>
      </c>
    </row>
    <row r="903" spans="1:21" hidden="1">
      <c r="A903" s="12">
        <v>68580</v>
      </c>
      <c r="B903" s="12">
        <v>2</v>
      </c>
      <c r="D903" s="12">
        <v>38.6</v>
      </c>
      <c r="E903" s="12">
        <v>2</v>
      </c>
      <c r="F903" s="12">
        <v>0</v>
      </c>
      <c r="G903" s="12">
        <v>0</v>
      </c>
      <c r="H903" s="12">
        <v>0</v>
      </c>
      <c r="P903" s="12">
        <v>1</v>
      </c>
      <c r="Q903" s="12">
        <v>178</v>
      </c>
      <c r="R903" s="12">
        <v>201601</v>
      </c>
      <c r="S903" s="12">
        <v>68</v>
      </c>
      <c r="T903" s="12" t="s">
        <v>187</v>
      </c>
      <c r="U903" s="12" t="s">
        <v>1188</v>
      </c>
    </row>
    <row r="904" spans="1:21" hidden="1">
      <c r="A904" s="12">
        <v>68570</v>
      </c>
      <c r="B904" s="12">
        <v>1</v>
      </c>
      <c r="D904" s="12">
        <v>108.1</v>
      </c>
      <c r="E904" s="12">
        <v>3</v>
      </c>
      <c r="P904" s="12">
        <v>1</v>
      </c>
      <c r="Q904" s="12">
        <v>178</v>
      </c>
      <c r="R904" s="12">
        <v>201601</v>
      </c>
      <c r="S904" s="12">
        <v>69</v>
      </c>
      <c r="T904" s="12" t="s">
        <v>186</v>
      </c>
      <c r="U904" s="12" t="s">
        <v>1189</v>
      </c>
    </row>
    <row r="905" spans="1:21" hidden="1">
      <c r="A905" s="12">
        <v>68570</v>
      </c>
      <c r="B905" s="12">
        <v>1</v>
      </c>
      <c r="D905" s="12">
        <v>113.7</v>
      </c>
      <c r="E905" s="12">
        <v>3</v>
      </c>
      <c r="P905" s="12">
        <v>1</v>
      </c>
      <c r="Q905" s="12">
        <v>178</v>
      </c>
      <c r="R905" s="12">
        <v>201601</v>
      </c>
      <c r="S905" s="12">
        <v>69</v>
      </c>
      <c r="T905" s="12" t="s">
        <v>186</v>
      </c>
      <c r="U905" s="12" t="s">
        <v>1190</v>
      </c>
    </row>
    <row r="906" spans="1:21" hidden="1">
      <c r="A906" s="12">
        <v>68570</v>
      </c>
      <c r="B906" s="12">
        <v>1</v>
      </c>
      <c r="D906" s="12">
        <v>80</v>
      </c>
      <c r="E906" s="12">
        <v>3</v>
      </c>
      <c r="P906" s="12">
        <v>1</v>
      </c>
      <c r="Q906" s="12">
        <v>178</v>
      </c>
      <c r="R906" s="12">
        <v>201601</v>
      </c>
      <c r="S906" s="12">
        <v>69</v>
      </c>
      <c r="T906" s="12" t="s">
        <v>186</v>
      </c>
      <c r="U906" s="12" t="s">
        <v>1191</v>
      </c>
    </row>
    <row r="907" spans="1:21" hidden="1">
      <c r="A907" s="12">
        <v>68570</v>
      </c>
      <c r="B907" s="12">
        <v>1</v>
      </c>
      <c r="D907" s="12">
        <v>89.3</v>
      </c>
      <c r="E907" s="12">
        <v>3</v>
      </c>
      <c r="P907" s="12">
        <v>1</v>
      </c>
      <c r="Q907" s="12">
        <v>178</v>
      </c>
      <c r="R907" s="12">
        <v>201601</v>
      </c>
      <c r="S907" s="12">
        <v>69</v>
      </c>
      <c r="T907" s="12" t="s">
        <v>186</v>
      </c>
      <c r="U907" s="12" t="s">
        <v>1192</v>
      </c>
    </row>
    <row r="908" spans="1:21" hidden="1">
      <c r="A908" s="12">
        <v>68570</v>
      </c>
      <c r="B908" s="12">
        <v>1</v>
      </c>
      <c r="D908" s="12">
        <v>89.5</v>
      </c>
      <c r="E908" s="12">
        <v>2</v>
      </c>
      <c r="P908" s="12">
        <v>1</v>
      </c>
      <c r="Q908" s="12">
        <v>178</v>
      </c>
      <c r="R908" s="12">
        <v>201601</v>
      </c>
      <c r="S908" s="12">
        <v>69</v>
      </c>
      <c r="T908" s="12" t="s">
        <v>186</v>
      </c>
      <c r="U908" s="12" t="s">
        <v>1193</v>
      </c>
    </row>
    <row r="909" spans="1:21" hidden="1">
      <c r="A909" s="12">
        <v>68570</v>
      </c>
      <c r="B909" s="12">
        <v>1</v>
      </c>
      <c r="D909" s="12">
        <v>95.4</v>
      </c>
      <c r="E909" s="12">
        <v>2</v>
      </c>
      <c r="P909" s="12">
        <v>1</v>
      </c>
      <c r="Q909" s="12">
        <v>178</v>
      </c>
      <c r="R909" s="12">
        <v>201601</v>
      </c>
      <c r="S909" s="12">
        <v>69</v>
      </c>
      <c r="T909" s="12" t="s">
        <v>186</v>
      </c>
      <c r="U909" s="12" t="s">
        <v>1194</v>
      </c>
    </row>
    <row r="910" spans="1:21" hidden="1">
      <c r="A910" s="12">
        <v>68570</v>
      </c>
      <c r="B910" s="12">
        <v>1</v>
      </c>
      <c r="D910" s="12">
        <v>78.099999999999994</v>
      </c>
      <c r="E910" s="12">
        <v>2</v>
      </c>
      <c r="P910" s="12">
        <v>1</v>
      </c>
      <c r="Q910" s="12">
        <v>178</v>
      </c>
      <c r="R910" s="12">
        <v>201601</v>
      </c>
      <c r="S910" s="12">
        <v>69</v>
      </c>
      <c r="T910" s="12" t="s">
        <v>186</v>
      </c>
      <c r="U910" s="12" t="s">
        <v>1195</v>
      </c>
    </row>
    <row r="911" spans="1:21" hidden="1">
      <c r="A911" s="12">
        <v>68570</v>
      </c>
      <c r="B911" s="12">
        <v>1</v>
      </c>
      <c r="D911" s="12">
        <v>62.7</v>
      </c>
      <c r="E911" s="12">
        <v>2</v>
      </c>
      <c r="P911" s="12">
        <v>1</v>
      </c>
      <c r="Q911" s="12">
        <v>178</v>
      </c>
      <c r="R911" s="12">
        <v>201601</v>
      </c>
      <c r="S911" s="12">
        <v>69</v>
      </c>
      <c r="T911" s="12" t="s">
        <v>186</v>
      </c>
      <c r="U911" s="12" t="s">
        <v>1196</v>
      </c>
    </row>
    <row r="912" spans="1:21" hidden="1">
      <c r="A912" s="12">
        <v>68570</v>
      </c>
      <c r="B912" s="12">
        <v>1</v>
      </c>
      <c r="D912" s="12">
        <v>116</v>
      </c>
      <c r="E912" s="12">
        <v>2</v>
      </c>
      <c r="P912" s="12">
        <v>1</v>
      </c>
      <c r="Q912" s="12">
        <v>178</v>
      </c>
      <c r="R912" s="12">
        <v>201601</v>
      </c>
      <c r="S912" s="12">
        <v>69</v>
      </c>
      <c r="T912" s="12" t="s">
        <v>186</v>
      </c>
      <c r="U912" s="12" t="s">
        <v>1197</v>
      </c>
    </row>
    <row r="913" spans="1:21" hidden="1">
      <c r="A913" s="12">
        <v>68570</v>
      </c>
      <c r="B913" s="12">
        <v>1</v>
      </c>
      <c r="D913" s="12">
        <v>100.5</v>
      </c>
      <c r="E913" s="12">
        <v>2</v>
      </c>
      <c r="P913" s="12">
        <v>1</v>
      </c>
      <c r="Q913" s="12">
        <v>178</v>
      </c>
      <c r="R913" s="12">
        <v>201601</v>
      </c>
      <c r="S913" s="12">
        <v>69</v>
      </c>
      <c r="T913" s="12" t="s">
        <v>186</v>
      </c>
      <c r="U913" s="12" t="s">
        <v>1198</v>
      </c>
    </row>
    <row r="914" spans="1:21" hidden="1">
      <c r="A914" s="12">
        <v>68570</v>
      </c>
      <c r="B914" s="12">
        <v>1</v>
      </c>
      <c r="D914" s="12">
        <v>75.900000000000006</v>
      </c>
      <c r="E914" s="12">
        <v>2</v>
      </c>
      <c r="P914" s="12">
        <v>1</v>
      </c>
      <c r="Q914" s="12">
        <v>178</v>
      </c>
      <c r="R914" s="12">
        <v>201601</v>
      </c>
      <c r="S914" s="12">
        <v>69</v>
      </c>
      <c r="T914" s="12" t="s">
        <v>186</v>
      </c>
      <c r="U914" s="12" t="s">
        <v>1199</v>
      </c>
    </row>
    <row r="915" spans="1:21" hidden="1">
      <c r="A915" s="12">
        <v>68570</v>
      </c>
      <c r="B915" s="12">
        <v>1</v>
      </c>
      <c r="D915" s="12">
        <v>96.9</v>
      </c>
      <c r="E915" s="12">
        <v>2</v>
      </c>
      <c r="P915" s="12">
        <v>1</v>
      </c>
      <c r="Q915" s="12">
        <v>178</v>
      </c>
      <c r="R915" s="12">
        <v>201601</v>
      </c>
      <c r="S915" s="12">
        <v>69</v>
      </c>
      <c r="T915" s="12" t="s">
        <v>186</v>
      </c>
      <c r="U915" s="12" t="s">
        <v>1200</v>
      </c>
    </row>
    <row r="916" spans="1:21" hidden="1">
      <c r="A916" s="12">
        <v>68570</v>
      </c>
      <c r="B916" s="12">
        <v>1</v>
      </c>
      <c r="D916" s="12">
        <v>92.7</v>
      </c>
      <c r="E916" s="12">
        <v>2</v>
      </c>
      <c r="K916" s="12">
        <v>5</v>
      </c>
      <c r="L916" s="12">
        <v>80</v>
      </c>
      <c r="M916" s="12">
        <v>90</v>
      </c>
      <c r="N916" s="12">
        <v>90</v>
      </c>
      <c r="P916" s="12">
        <v>1</v>
      </c>
      <c r="Q916" s="12">
        <v>178</v>
      </c>
      <c r="R916" s="12">
        <v>201601</v>
      </c>
      <c r="S916" s="12">
        <v>50</v>
      </c>
      <c r="T916" s="12" t="s">
        <v>208</v>
      </c>
      <c r="U916" s="12" t="s">
        <v>1201</v>
      </c>
    </row>
    <row r="917" spans="1:21" hidden="1">
      <c r="A917" s="12">
        <v>68570</v>
      </c>
      <c r="B917" s="12">
        <v>1</v>
      </c>
      <c r="D917" s="12">
        <v>84.2</v>
      </c>
      <c r="E917" s="12">
        <v>2</v>
      </c>
      <c r="K917" s="12">
        <v>5</v>
      </c>
      <c r="L917" s="12">
        <v>0</v>
      </c>
      <c r="M917" s="12">
        <v>20</v>
      </c>
      <c r="N917" s="12">
        <v>0</v>
      </c>
      <c r="P917" s="12">
        <v>1</v>
      </c>
      <c r="Q917" s="12">
        <v>178</v>
      </c>
      <c r="R917" s="12">
        <v>201601</v>
      </c>
      <c r="S917" s="12">
        <v>50</v>
      </c>
      <c r="T917" s="12" t="s">
        <v>208</v>
      </c>
      <c r="U917" s="12" t="s">
        <v>1202</v>
      </c>
    </row>
    <row r="918" spans="1:21" hidden="1">
      <c r="A918" s="12">
        <v>68570</v>
      </c>
      <c r="B918" s="12">
        <v>1</v>
      </c>
      <c r="D918" s="12">
        <v>77.5</v>
      </c>
      <c r="E918" s="12">
        <v>2</v>
      </c>
      <c r="K918" s="12">
        <v>5</v>
      </c>
      <c r="L918" s="12">
        <v>5</v>
      </c>
      <c r="M918" s="12">
        <v>10</v>
      </c>
      <c r="N918" s="12">
        <v>10</v>
      </c>
      <c r="P918" s="12">
        <v>1</v>
      </c>
      <c r="Q918" s="12">
        <v>178</v>
      </c>
      <c r="R918" s="12">
        <v>201601</v>
      </c>
      <c r="S918" s="12">
        <v>50</v>
      </c>
      <c r="T918" s="12" t="s">
        <v>208</v>
      </c>
      <c r="U918" s="12" t="s">
        <v>1203</v>
      </c>
    </row>
    <row r="919" spans="1:21" hidden="1">
      <c r="A919" s="12">
        <v>68570</v>
      </c>
      <c r="B919" s="12">
        <v>1</v>
      </c>
      <c r="D919" s="12">
        <v>87.7</v>
      </c>
      <c r="E919" s="12">
        <v>2</v>
      </c>
      <c r="P919" s="12">
        <v>1</v>
      </c>
      <c r="Q919" s="12">
        <v>178</v>
      </c>
      <c r="R919" s="12">
        <v>201601</v>
      </c>
      <c r="S919" s="12">
        <v>50</v>
      </c>
      <c r="T919" s="12" t="s">
        <v>208</v>
      </c>
      <c r="U919" s="12" t="s">
        <v>1204</v>
      </c>
    </row>
    <row r="920" spans="1:21" hidden="1">
      <c r="A920" s="12">
        <v>68570</v>
      </c>
      <c r="B920" s="12">
        <v>1</v>
      </c>
      <c r="D920" s="12">
        <v>87</v>
      </c>
      <c r="E920" s="12">
        <v>2</v>
      </c>
      <c r="P920" s="12">
        <v>1</v>
      </c>
      <c r="Q920" s="12">
        <v>178</v>
      </c>
      <c r="R920" s="12">
        <v>201601</v>
      </c>
      <c r="S920" s="12">
        <v>50</v>
      </c>
      <c r="T920" s="12" t="s">
        <v>208</v>
      </c>
      <c r="U920" s="12" t="s">
        <v>1205</v>
      </c>
    </row>
    <row r="921" spans="1:21" hidden="1">
      <c r="A921" s="12">
        <v>68570</v>
      </c>
      <c r="B921" s="12">
        <v>1</v>
      </c>
      <c r="D921" s="12">
        <v>91.4</v>
      </c>
      <c r="E921" s="12">
        <v>2</v>
      </c>
      <c r="P921" s="12">
        <v>1</v>
      </c>
      <c r="Q921" s="12">
        <v>178</v>
      </c>
      <c r="R921" s="12">
        <v>201601</v>
      </c>
      <c r="S921" s="12">
        <v>50</v>
      </c>
      <c r="T921" s="12" t="s">
        <v>208</v>
      </c>
      <c r="U921" s="12" t="s">
        <v>1206</v>
      </c>
    </row>
    <row r="922" spans="1:21" hidden="1">
      <c r="A922" s="12">
        <v>68570</v>
      </c>
      <c r="B922" s="12">
        <v>1</v>
      </c>
      <c r="D922" s="12">
        <v>73.8</v>
      </c>
      <c r="E922" s="12">
        <v>2</v>
      </c>
      <c r="P922" s="12">
        <v>1</v>
      </c>
      <c r="Q922" s="12">
        <v>178</v>
      </c>
      <c r="R922" s="12">
        <v>201601</v>
      </c>
      <c r="S922" s="12">
        <v>50</v>
      </c>
      <c r="T922" s="12" t="s">
        <v>208</v>
      </c>
      <c r="U922" s="12" t="s">
        <v>1207</v>
      </c>
    </row>
    <row r="923" spans="1:21" hidden="1">
      <c r="A923" s="12">
        <v>68570</v>
      </c>
      <c r="B923" s="12">
        <v>1</v>
      </c>
      <c r="D923" s="12">
        <v>91.4</v>
      </c>
      <c r="E923" s="12">
        <v>2</v>
      </c>
      <c r="P923" s="12">
        <v>1</v>
      </c>
      <c r="Q923" s="12">
        <v>178</v>
      </c>
      <c r="R923" s="12">
        <v>201601</v>
      </c>
      <c r="S923" s="12">
        <v>50</v>
      </c>
      <c r="T923" s="12" t="s">
        <v>208</v>
      </c>
      <c r="U923" s="12" t="s">
        <v>1208</v>
      </c>
    </row>
    <row r="924" spans="1:21" hidden="1">
      <c r="A924" s="12">
        <v>68570</v>
      </c>
      <c r="B924" s="12">
        <v>1</v>
      </c>
      <c r="D924" s="12">
        <v>68.599999999999994</v>
      </c>
      <c r="E924" s="12">
        <v>2</v>
      </c>
      <c r="P924" s="12">
        <v>1</v>
      </c>
      <c r="Q924" s="12">
        <v>178</v>
      </c>
      <c r="R924" s="12">
        <v>201601</v>
      </c>
      <c r="S924" s="12">
        <v>50</v>
      </c>
      <c r="T924" s="12" t="s">
        <v>208</v>
      </c>
      <c r="U924" s="12" t="s">
        <v>1209</v>
      </c>
    </row>
    <row r="925" spans="1:21" hidden="1">
      <c r="A925" s="12">
        <v>68550</v>
      </c>
      <c r="B925" s="12">
        <v>1</v>
      </c>
      <c r="D925" s="12">
        <v>142.69999999999999</v>
      </c>
      <c r="E925" s="12">
        <v>2</v>
      </c>
      <c r="K925" s="12">
        <v>5</v>
      </c>
      <c r="L925" s="12">
        <v>10</v>
      </c>
      <c r="M925" s="12">
        <v>60</v>
      </c>
      <c r="N925" s="12">
        <v>60</v>
      </c>
      <c r="P925" s="12">
        <v>1</v>
      </c>
      <c r="Q925" s="12">
        <v>178</v>
      </c>
      <c r="R925" s="12">
        <v>201601</v>
      </c>
      <c r="S925" s="12">
        <v>37</v>
      </c>
      <c r="T925" s="12" t="s">
        <v>224</v>
      </c>
      <c r="U925" s="12" t="s">
        <v>1210</v>
      </c>
    </row>
    <row r="926" spans="1:21" hidden="1">
      <c r="A926" s="12">
        <v>68550</v>
      </c>
      <c r="B926" s="12">
        <v>1</v>
      </c>
      <c r="D926" s="12">
        <v>132</v>
      </c>
      <c r="E926" s="12">
        <v>2</v>
      </c>
      <c r="K926" s="12">
        <v>5</v>
      </c>
      <c r="L926" s="12">
        <v>15</v>
      </c>
      <c r="M926" s="12">
        <v>50</v>
      </c>
      <c r="N926" s="12">
        <v>40</v>
      </c>
      <c r="P926" s="12">
        <v>1</v>
      </c>
      <c r="Q926" s="12">
        <v>178</v>
      </c>
      <c r="R926" s="12">
        <v>201601</v>
      </c>
      <c r="S926" s="12">
        <v>37</v>
      </c>
      <c r="T926" s="12" t="s">
        <v>224</v>
      </c>
      <c r="U926" s="12" t="s">
        <v>1211</v>
      </c>
    </row>
    <row r="927" spans="1:21" hidden="1">
      <c r="A927" s="12">
        <v>68550</v>
      </c>
      <c r="B927" s="12">
        <v>1</v>
      </c>
      <c r="D927" s="12">
        <v>119.9</v>
      </c>
      <c r="E927" s="12">
        <v>2</v>
      </c>
      <c r="K927" s="12">
        <v>5</v>
      </c>
      <c r="L927" s="12">
        <v>15</v>
      </c>
      <c r="M927" s="12">
        <v>60</v>
      </c>
      <c r="N927" s="12">
        <v>60</v>
      </c>
      <c r="P927" s="12">
        <v>1</v>
      </c>
      <c r="Q927" s="12">
        <v>178</v>
      </c>
      <c r="R927" s="12">
        <v>201601</v>
      </c>
      <c r="S927" s="12">
        <v>37</v>
      </c>
      <c r="T927" s="12" t="s">
        <v>224</v>
      </c>
      <c r="U927" s="12" t="s">
        <v>1212</v>
      </c>
    </row>
    <row r="928" spans="1:21" hidden="1">
      <c r="A928" s="12">
        <v>68550</v>
      </c>
      <c r="B928" s="12">
        <v>1</v>
      </c>
      <c r="D928" s="12">
        <v>109.7</v>
      </c>
      <c r="E928" s="12">
        <v>2</v>
      </c>
      <c r="K928" s="12">
        <v>5</v>
      </c>
      <c r="L928" s="12">
        <v>20</v>
      </c>
      <c r="M928" s="12">
        <v>90</v>
      </c>
      <c r="N928" s="12">
        <v>80</v>
      </c>
      <c r="P928" s="12">
        <v>1</v>
      </c>
      <c r="Q928" s="12">
        <v>178</v>
      </c>
      <c r="R928" s="12">
        <v>201601</v>
      </c>
      <c r="S928" s="12">
        <v>37</v>
      </c>
      <c r="T928" s="12" t="s">
        <v>224</v>
      </c>
      <c r="U928" s="12" t="s">
        <v>1213</v>
      </c>
    </row>
    <row r="929" spans="1:21" hidden="1">
      <c r="A929" s="12">
        <v>68550</v>
      </c>
      <c r="B929" s="12">
        <v>1</v>
      </c>
      <c r="D929" s="12">
        <v>146</v>
      </c>
      <c r="E929" s="12">
        <v>2</v>
      </c>
      <c r="P929" s="12">
        <v>1</v>
      </c>
      <c r="Q929" s="12">
        <v>178</v>
      </c>
      <c r="R929" s="12">
        <v>201601</v>
      </c>
      <c r="S929" s="12">
        <v>37</v>
      </c>
      <c r="T929" s="12" t="s">
        <v>224</v>
      </c>
      <c r="U929" s="12" t="s">
        <v>1214</v>
      </c>
    </row>
    <row r="930" spans="1:21" hidden="1">
      <c r="A930" s="12">
        <v>68550</v>
      </c>
      <c r="B930" s="12">
        <v>1</v>
      </c>
      <c r="D930" s="12">
        <v>134</v>
      </c>
      <c r="E930" s="12">
        <v>2</v>
      </c>
      <c r="P930" s="12">
        <v>1</v>
      </c>
      <c r="Q930" s="12">
        <v>178</v>
      </c>
      <c r="R930" s="12">
        <v>201601</v>
      </c>
      <c r="S930" s="12">
        <v>37</v>
      </c>
      <c r="T930" s="12" t="s">
        <v>224</v>
      </c>
      <c r="U930" s="12" t="s">
        <v>1215</v>
      </c>
    </row>
    <row r="931" spans="1:21" hidden="1">
      <c r="A931" s="12">
        <v>68550</v>
      </c>
      <c r="B931" s="12">
        <v>1</v>
      </c>
      <c r="D931" s="12">
        <v>131</v>
      </c>
      <c r="E931" s="12">
        <v>2</v>
      </c>
      <c r="P931" s="12">
        <v>1</v>
      </c>
      <c r="Q931" s="12">
        <v>178</v>
      </c>
      <c r="R931" s="12">
        <v>201601</v>
      </c>
      <c r="S931" s="12">
        <v>37</v>
      </c>
      <c r="T931" s="12" t="s">
        <v>224</v>
      </c>
      <c r="U931" s="12" t="s">
        <v>1216</v>
      </c>
    </row>
    <row r="932" spans="1:21" hidden="1">
      <c r="A932" s="12">
        <v>68550</v>
      </c>
      <c r="B932" s="12">
        <v>1</v>
      </c>
      <c r="D932" s="12">
        <v>92</v>
      </c>
      <c r="E932" s="12">
        <v>2</v>
      </c>
      <c r="P932" s="12">
        <v>1</v>
      </c>
      <c r="Q932" s="12">
        <v>178</v>
      </c>
      <c r="R932" s="12">
        <v>201601</v>
      </c>
      <c r="S932" s="12">
        <v>37</v>
      </c>
      <c r="T932" s="12" t="s">
        <v>224</v>
      </c>
      <c r="U932" s="12" t="s">
        <v>1217</v>
      </c>
    </row>
    <row r="933" spans="1:21" hidden="1">
      <c r="A933" s="12">
        <v>68550</v>
      </c>
      <c r="B933" s="12">
        <v>1</v>
      </c>
      <c r="D933" s="12">
        <v>94.7</v>
      </c>
      <c r="E933" s="12">
        <v>2</v>
      </c>
      <c r="P933" s="12">
        <v>1</v>
      </c>
      <c r="Q933" s="12">
        <v>178</v>
      </c>
      <c r="R933" s="12">
        <v>201601</v>
      </c>
      <c r="S933" s="12">
        <v>37</v>
      </c>
      <c r="T933" s="12" t="s">
        <v>224</v>
      </c>
      <c r="U933" s="12" t="s">
        <v>1218</v>
      </c>
    </row>
    <row r="934" spans="1:21" hidden="1">
      <c r="A934" s="12">
        <v>68550</v>
      </c>
      <c r="B934" s="12">
        <v>1</v>
      </c>
      <c r="D934" s="12">
        <v>92</v>
      </c>
      <c r="E934" s="12">
        <v>2</v>
      </c>
      <c r="P934" s="12">
        <v>1</v>
      </c>
      <c r="Q934" s="12">
        <v>178</v>
      </c>
      <c r="R934" s="12">
        <v>201601</v>
      </c>
      <c r="S934" s="12">
        <v>37</v>
      </c>
      <c r="T934" s="12" t="s">
        <v>224</v>
      </c>
      <c r="U934" s="12" t="s">
        <v>1219</v>
      </c>
    </row>
    <row r="935" spans="1:21" hidden="1">
      <c r="A935" s="12">
        <v>68550</v>
      </c>
      <c r="B935" s="12">
        <v>1</v>
      </c>
      <c r="D935" s="12">
        <v>95.3</v>
      </c>
      <c r="E935" s="12">
        <v>2</v>
      </c>
      <c r="P935" s="12">
        <v>1</v>
      </c>
      <c r="Q935" s="12">
        <v>178</v>
      </c>
      <c r="R935" s="12">
        <v>201601</v>
      </c>
      <c r="S935" s="12">
        <v>37</v>
      </c>
      <c r="T935" s="12" t="s">
        <v>224</v>
      </c>
      <c r="U935" s="12" t="s">
        <v>1220</v>
      </c>
    </row>
    <row r="936" spans="1:21" hidden="1">
      <c r="A936" s="12">
        <v>68550</v>
      </c>
      <c r="B936" s="12">
        <v>1</v>
      </c>
      <c r="D936" s="12">
        <v>98.3</v>
      </c>
      <c r="E936" s="12">
        <v>2</v>
      </c>
      <c r="P936" s="12">
        <v>1</v>
      </c>
      <c r="Q936" s="12">
        <v>178</v>
      </c>
      <c r="R936" s="12">
        <v>201601</v>
      </c>
      <c r="S936" s="12">
        <v>37</v>
      </c>
      <c r="T936" s="12" t="s">
        <v>224</v>
      </c>
      <c r="U936" s="12" t="s">
        <v>1221</v>
      </c>
    </row>
    <row r="937" spans="1:21" hidden="1">
      <c r="A937" s="12">
        <v>68550</v>
      </c>
      <c r="B937" s="12">
        <v>1</v>
      </c>
      <c r="D937" s="12">
        <v>148.1</v>
      </c>
      <c r="E937" s="12">
        <v>2</v>
      </c>
      <c r="P937" s="12">
        <v>1</v>
      </c>
      <c r="Q937" s="12">
        <v>178</v>
      </c>
      <c r="R937" s="12">
        <v>201601</v>
      </c>
      <c r="S937" s="12">
        <v>37</v>
      </c>
      <c r="T937" s="12" t="s">
        <v>224</v>
      </c>
      <c r="U937" s="12" t="s">
        <v>1222</v>
      </c>
    </row>
    <row r="938" spans="1:21" hidden="1">
      <c r="A938" s="12">
        <v>68550</v>
      </c>
      <c r="B938" s="12">
        <v>1</v>
      </c>
      <c r="D938" s="12">
        <v>146.1</v>
      </c>
      <c r="E938" s="12">
        <v>2</v>
      </c>
      <c r="P938" s="12">
        <v>1</v>
      </c>
      <c r="Q938" s="12">
        <v>178</v>
      </c>
      <c r="R938" s="12">
        <v>201601</v>
      </c>
      <c r="S938" s="12">
        <v>37</v>
      </c>
      <c r="T938" s="12" t="s">
        <v>224</v>
      </c>
      <c r="U938" s="12" t="s">
        <v>1223</v>
      </c>
    </row>
    <row r="939" spans="1:21" hidden="1">
      <c r="A939" s="12">
        <v>68550</v>
      </c>
      <c r="B939" s="12">
        <v>2</v>
      </c>
      <c r="D939" s="12">
        <v>99.4</v>
      </c>
      <c r="E939" s="12">
        <v>2</v>
      </c>
      <c r="F939" s="12">
        <v>4</v>
      </c>
      <c r="G939" s="12">
        <v>1</v>
      </c>
      <c r="H939" s="12">
        <v>6</v>
      </c>
      <c r="P939" s="12">
        <v>1</v>
      </c>
      <c r="Q939" s="12">
        <v>178</v>
      </c>
      <c r="R939" s="12">
        <v>201601</v>
      </c>
      <c r="S939" s="12">
        <v>37</v>
      </c>
      <c r="T939" s="12" t="s">
        <v>224</v>
      </c>
      <c r="U939" s="12" t="s">
        <v>1224</v>
      </c>
    </row>
    <row r="940" spans="1:21" hidden="1">
      <c r="A940" s="12">
        <v>68550</v>
      </c>
      <c r="B940" s="12">
        <v>2</v>
      </c>
      <c r="D940" s="12">
        <v>86.3</v>
      </c>
      <c r="E940" s="12">
        <v>2</v>
      </c>
      <c r="F940" s="12">
        <v>4</v>
      </c>
      <c r="G940" s="12">
        <v>1</v>
      </c>
      <c r="H940" s="12">
        <v>6</v>
      </c>
      <c r="K940" s="12">
        <v>5</v>
      </c>
      <c r="L940" s="12">
        <v>0</v>
      </c>
      <c r="M940" s="12">
        <v>5</v>
      </c>
      <c r="N940" s="12">
        <v>40</v>
      </c>
      <c r="P940" s="12">
        <v>1</v>
      </c>
      <c r="Q940" s="12">
        <v>178</v>
      </c>
      <c r="R940" s="12">
        <v>201601</v>
      </c>
      <c r="S940" s="12">
        <v>37</v>
      </c>
      <c r="T940" s="12" t="s">
        <v>224</v>
      </c>
      <c r="U940" s="12" t="s">
        <v>1225</v>
      </c>
    </row>
    <row r="941" spans="1:21" hidden="1">
      <c r="A941" s="12">
        <v>68590</v>
      </c>
      <c r="B941" s="12">
        <v>2</v>
      </c>
      <c r="D941" s="12">
        <v>50.1</v>
      </c>
      <c r="E941" s="12">
        <v>2</v>
      </c>
      <c r="F941" s="12">
        <v>0</v>
      </c>
      <c r="G941" s="12">
        <v>0</v>
      </c>
      <c r="H941" s="12">
        <v>0</v>
      </c>
      <c r="P941" s="12">
        <v>1</v>
      </c>
      <c r="Q941" s="12">
        <v>178</v>
      </c>
      <c r="R941" s="12">
        <v>201601</v>
      </c>
      <c r="S941" s="12">
        <v>47</v>
      </c>
      <c r="T941" s="12" t="s">
        <v>213</v>
      </c>
      <c r="U941" s="12" t="s">
        <v>1226</v>
      </c>
    </row>
    <row r="942" spans="1:21" hidden="1">
      <c r="A942" s="12">
        <v>68570</v>
      </c>
      <c r="B942" s="12">
        <v>1</v>
      </c>
      <c r="D942" s="12">
        <v>77.599999999999994</v>
      </c>
      <c r="E942" s="12">
        <v>1</v>
      </c>
      <c r="P942" s="12">
        <v>1</v>
      </c>
      <c r="Q942" s="12">
        <v>178</v>
      </c>
      <c r="R942" s="12">
        <v>201601</v>
      </c>
      <c r="S942" s="12">
        <v>48</v>
      </c>
      <c r="T942" s="12" t="s">
        <v>211</v>
      </c>
      <c r="U942" s="12" t="s">
        <v>1227</v>
      </c>
    </row>
    <row r="943" spans="1:21" hidden="1">
      <c r="A943" s="12">
        <v>68570</v>
      </c>
      <c r="B943" s="12">
        <v>1</v>
      </c>
      <c r="D943" s="12">
        <v>95.9</v>
      </c>
      <c r="E943" s="12">
        <v>1</v>
      </c>
      <c r="P943" s="12">
        <v>1</v>
      </c>
      <c r="Q943" s="12">
        <v>178</v>
      </c>
      <c r="R943" s="12">
        <v>201601</v>
      </c>
      <c r="S943" s="12">
        <v>48</v>
      </c>
      <c r="T943" s="12" t="s">
        <v>211</v>
      </c>
      <c r="U943" s="12" t="s">
        <v>1228</v>
      </c>
    </row>
    <row r="944" spans="1:21" hidden="1">
      <c r="A944" s="12">
        <v>68570</v>
      </c>
      <c r="B944" s="12">
        <v>1</v>
      </c>
      <c r="D944" s="12">
        <v>120.5</v>
      </c>
      <c r="E944" s="12">
        <v>1</v>
      </c>
      <c r="P944" s="12">
        <v>1</v>
      </c>
      <c r="Q944" s="12">
        <v>178</v>
      </c>
      <c r="R944" s="12">
        <v>201601</v>
      </c>
      <c r="S944" s="12">
        <v>48</v>
      </c>
      <c r="T944" s="12" t="s">
        <v>211</v>
      </c>
      <c r="U944" s="12" t="s">
        <v>1229</v>
      </c>
    </row>
    <row r="945" spans="1:21" hidden="1">
      <c r="A945" s="12">
        <v>68570</v>
      </c>
      <c r="B945" s="12">
        <v>1</v>
      </c>
      <c r="D945" s="12">
        <v>100.9</v>
      </c>
      <c r="E945" s="12">
        <v>2</v>
      </c>
      <c r="K945" s="12">
        <v>5</v>
      </c>
      <c r="L945" s="12">
        <v>20</v>
      </c>
      <c r="M945" s="12">
        <v>0</v>
      </c>
      <c r="N945" s="12">
        <v>10</v>
      </c>
      <c r="P945" s="12">
        <v>1</v>
      </c>
      <c r="Q945" s="12">
        <v>178</v>
      </c>
      <c r="R945" s="12">
        <v>201601</v>
      </c>
      <c r="S945" s="12">
        <v>48</v>
      </c>
      <c r="T945" s="12" t="s">
        <v>211</v>
      </c>
      <c r="U945" s="12" t="s">
        <v>1230</v>
      </c>
    </row>
    <row r="946" spans="1:21" hidden="1">
      <c r="A946" s="12">
        <v>68570</v>
      </c>
      <c r="B946" s="12">
        <v>1</v>
      </c>
      <c r="D946" s="12">
        <v>72.599999999999994</v>
      </c>
      <c r="E946" s="12">
        <v>2</v>
      </c>
      <c r="K946" s="12">
        <v>5</v>
      </c>
      <c r="L946" s="12">
        <v>80</v>
      </c>
      <c r="M946" s="12">
        <v>90</v>
      </c>
      <c r="N946" s="12">
        <v>80</v>
      </c>
      <c r="P946" s="12">
        <v>1</v>
      </c>
      <c r="Q946" s="12">
        <v>178</v>
      </c>
      <c r="R946" s="12">
        <v>201601</v>
      </c>
      <c r="S946" s="12">
        <v>48</v>
      </c>
      <c r="T946" s="12" t="s">
        <v>211</v>
      </c>
      <c r="U946" s="12" t="s">
        <v>1231</v>
      </c>
    </row>
    <row r="947" spans="1:21" hidden="1">
      <c r="A947" s="12">
        <v>68570</v>
      </c>
      <c r="B947" s="12">
        <v>1</v>
      </c>
      <c r="D947" s="12">
        <v>78.099999999999994</v>
      </c>
      <c r="E947" s="12">
        <v>2</v>
      </c>
      <c r="K947" s="12">
        <v>5</v>
      </c>
      <c r="L947" s="12">
        <v>80</v>
      </c>
      <c r="M947" s="12">
        <v>15</v>
      </c>
      <c r="N947" s="12">
        <v>10</v>
      </c>
      <c r="P947" s="12">
        <v>1</v>
      </c>
      <c r="Q947" s="12">
        <v>178</v>
      </c>
      <c r="R947" s="12">
        <v>201601</v>
      </c>
      <c r="S947" s="12">
        <v>48</v>
      </c>
      <c r="T947" s="12" t="s">
        <v>211</v>
      </c>
      <c r="U947" s="12" t="s">
        <v>1232</v>
      </c>
    </row>
    <row r="948" spans="1:21" hidden="1">
      <c r="A948" s="12">
        <v>68570</v>
      </c>
      <c r="B948" s="12">
        <v>1</v>
      </c>
      <c r="D948" s="12">
        <v>46.8</v>
      </c>
      <c r="E948" s="12">
        <v>2</v>
      </c>
      <c r="K948" s="12">
        <v>5</v>
      </c>
      <c r="L948" s="12">
        <v>0</v>
      </c>
      <c r="M948" s="12">
        <v>30</v>
      </c>
      <c r="N948" s="12">
        <v>10</v>
      </c>
      <c r="P948" s="12">
        <v>1</v>
      </c>
      <c r="Q948" s="12">
        <v>178</v>
      </c>
      <c r="R948" s="12">
        <v>201601</v>
      </c>
      <c r="S948" s="12">
        <v>48</v>
      </c>
      <c r="T948" s="12" t="s">
        <v>211</v>
      </c>
      <c r="U948" s="12" t="s">
        <v>1233</v>
      </c>
    </row>
    <row r="949" spans="1:21" hidden="1">
      <c r="A949" s="12">
        <v>68570</v>
      </c>
      <c r="B949" s="12">
        <v>1</v>
      </c>
      <c r="D949" s="12">
        <v>100.8</v>
      </c>
      <c r="E949" s="12">
        <v>2</v>
      </c>
      <c r="P949" s="12">
        <v>1</v>
      </c>
      <c r="Q949" s="12">
        <v>178</v>
      </c>
      <c r="R949" s="12">
        <v>201601</v>
      </c>
      <c r="S949" s="12">
        <v>48</v>
      </c>
      <c r="T949" s="12" t="s">
        <v>211</v>
      </c>
      <c r="U949" s="12" t="s">
        <v>1234</v>
      </c>
    </row>
    <row r="950" spans="1:21" hidden="1">
      <c r="A950" s="12">
        <v>68570</v>
      </c>
      <c r="B950" s="12">
        <v>1</v>
      </c>
      <c r="D950" s="12">
        <v>99.9</v>
      </c>
      <c r="E950" s="12">
        <v>2</v>
      </c>
      <c r="P950" s="12">
        <v>1</v>
      </c>
      <c r="Q950" s="12">
        <v>178</v>
      </c>
      <c r="R950" s="12">
        <v>201601</v>
      </c>
      <c r="S950" s="12">
        <v>48</v>
      </c>
      <c r="T950" s="12" t="s">
        <v>211</v>
      </c>
      <c r="U950" s="12" t="s">
        <v>1235</v>
      </c>
    </row>
    <row r="951" spans="1:21" hidden="1">
      <c r="A951" s="12">
        <v>68570</v>
      </c>
      <c r="B951" s="12">
        <v>1</v>
      </c>
      <c r="D951" s="12">
        <v>108.6</v>
      </c>
      <c r="E951" s="12">
        <v>2</v>
      </c>
      <c r="P951" s="12">
        <v>1</v>
      </c>
      <c r="Q951" s="12">
        <v>178</v>
      </c>
      <c r="R951" s="12">
        <v>201601</v>
      </c>
      <c r="S951" s="12">
        <v>48</v>
      </c>
      <c r="T951" s="12" t="s">
        <v>211</v>
      </c>
      <c r="U951" s="12" t="s">
        <v>1236</v>
      </c>
    </row>
    <row r="952" spans="1:21" hidden="1">
      <c r="A952" s="12">
        <v>68570</v>
      </c>
      <c r="B952" s="12">
        <v>1</v>
      </c>
      <c r="D952" s="12">
        <v>64.5</v>
      </c>
      <c r="E952" s="12">
        <v>2</v>
      </c>
      <c r="P952" s="12">
        <v>1</v>
      </c>
      <c r="Q952" s="12">
        <v>178</v>
      </c>
      <c r="R952" s="12">
        <v>201601</v>
      </c>
      <c r="S952" s="12">
        <v>48</v>
      </c>
      <c r="T952" s="12" t="s">
        <v>211</v>
      </c>
      <c r="U952" s="12" t="s">
        <v>1237</v>
      </c>
    </row>
    <row r="953" spans="1:21" hidden="1">
      <c r="A953" s="12">
        <v>68570</v>
      </c>
      <c r="B953" s="12">
        <v>1</v>
      </c>
      <c r="D953" s="12">
        <v>66.7</v>
      </c>
      <c r="E953" s="12">
        <v>2</v>
      </c>
      <c r="P953" s="12">
        <v>1</v>
      </c>
      <c r="Q953" s="12">
        <v>178</v>
      </c>
      <c r="R953" s="12">
        <v>201601</v>
      </c>
      <c r="S953" s="12">
        <v>48</v>
      </c>
      <c r="T953" s="12" t="s">
        <v>211</v>
      </c>
      <c r="U953" s="12" t="s">
        <v>1238</v>
      </c>
    </row>
    <row r="954" spans="1:21" hidden="1">
      <c r="A954" s="12">
        <v>68570</v>
      </c>
      <c r="B954" s="12">
        <v>1</v>
      </c>
      <c r="D954" s="12">
        <v>62.7</v>
      </c>
      <c r="E954" s="12">
        <v>2</v>
      </c>
      <c r="P954" s="12">
        <v>1</v>
      </c>
      <c r="Q954" s="12">
        <v>178</v>
      </c>
      <c r="R954" s="12">
        <v>201601</v>
      </c>
      <c r="S954" s="12">
        <v>48</v>
      </c>
      <c r="T954" s="12" t="s">
        <v>211</v>
      </c>
      <c r="U954" s="12" t="s">
        <v>1239</v>
      </c>
    </row>
    <row r="955" spans="1:21" hidden="1">
      <c r="A955" s="12">
        <v>68570</v>
      </c>
      <c r="B955" s="12">
        <v>1</v>
      </c>
      <c r="D955" s="12">
        <v>68.3</v>
      </c>
      <c r="E955" s="12">
        <v>2</v>
      </c>
      <c r="P955" s="12">
        <v>1</v>
      </c>
      <c r="Q955" s="12">
        <v>178</v>
      </c>
      <c r="R955" s="12">
        <v>201601</v>
      </c>
      <c r="S955" s="12">
        <v>48</v>
      </c>
      <c r="T955" s="12" t="s">
        <v>211</v>
      </c>
      <c r="U955" s="12" t="s">
        <v>1240</v>
      </c>
    </row>
    <row r="956" spans="1:21" hidden="1">
      <c r="A956" s="12">
        <v>68570</v>
      </c>
      <c r="B956" s="12">
        <v>1</v>
      </c>
      <c r="D956" s="12">
        <v>67.8</v>
      </c>
      <c r="E956" s="12">
        <v>2</v>
      </c>
      <c r="P956" s="12">
        <v>1</v>
      </c>
      <c r="Q956" s="12">
        <v>178</v>
      </c>
      <c r="R956" s="12">
        <v>201601</v>
      </c>
      <c r="S956" s="12">
        <v>48</v>
      </c>
      <c r="T956" s="12" t="s">
        <v>211</v>
      </c>
      <c r="U956" s="12" t="s">
        <v>1241</v>
      </c>
    </row>
    <row r="957" spans="1:21" hidden="1">
      <c r="A957" s="12">
        <v>68570</v>
      </c>
      <c r="B957" s="12">
        <v>1</v>
      </c>
      <c r="D957" s="12">
        <v>72.099999999999994</v>
      </c>
      <c r="E957" s="12">
        <v>2</v>
      </c>
      <c r="P957" s="12">
        <v>1</v>
      </c>
      <c r="Q957" s="12">
        <v>178</v>
      </c>
      <c r="R957" s="12">
        <v>201601</v>
      </c>
      <c r="S957" s="12">
        <v>48</v>
      </c>
      <c r="T957" s="12" t="s">
        <v>211</v>
      </c>
      <c r="U957" s="12" t="s">
        <v>1242</v>
      </c>
    </row>
    <row r="958" spans="1:21" hidden="1">
      <c r="A958" s="12">
        <v>68570</v>
      </c>
      <c r="B958" s="12">
        <v>1</v>
      </c>
      <c r="D958" s="12">
        <v>99</v>
      </c>
      <c r="E958" s="12">
        <v>2</v>
      </c>
      <c r="P958" s="12">
        <v>1</v>
      </c>
      <c r="Q958" s="12">
        <v>178</v>
      </c>
      <c r="R958" s="12">
        <v>201601</v>
      </c>
      <c r="S958" s="12">
        <v>48</v>
      </c>
      <c r="T958" s="12" t="s">
        <v>211</v>
      </c>
      <c r="U958" s="12" t="s">
        <v>1243</v>
      </c>
    </row>
    <row r="959" spans="1:21" hidden="1">
      <c r="A959" s="12">
        <v>68550</v>
      </c>
      <c r="B959" s="12">
        <v>1</v>
      </c>
      <c r="D959" s="12">
        <v>91.8</v>
      </c>
      <c r="E959" s="12">
        <v>2</v>
      </c>
      <c r="P959" s="12">
        <v>1</v>
      </c>
      <c r="Q959" s="12">
        <v>178</v>
      </c>
      <c r="R959" s="12">
        <v>201601</v>
      </c>
      <c r="S959" s="12">
        <v>71</v>
      </c>
      <c r="T959" s="12" t="s">
        <v>183</v>
      </c>
      <c r="U959" s="12" t="s">
        <v>1244</v>
      </c>
    </row>
    <row r="960" spans="1:21" hidden="1">
      <c r="A960" s="12">
        <v>68550</v>
      </c>
      <c r="B960" s="12">
        <v>1</v>
      </c>
      <c r="D960" s="12">
        <v>86.8</v>
      </c>
      <c r="E960" s="12">
        <v>2</v>
      </c>
      <c r="P960" s="12">
        <v>1</v>
      </c>
      <c r="Q960" s="12">
        <v>178</v>
      </c>
      <c r="R960" s="12">
        <v>201601</v>
      </c>
      <c r="S960" s="12">
        <v>71</v>
      </c>
      <c r="T960" s="12" t="s">
        <v>183</v>
      </c>
      <c r="U960" s="12" t="s">
        <v>1245</v>
      </c>
    </row>
    <row r="961" spans="1:21" hidden="1">
      <c r="A961" s="12">
        <v>68550</v>
      </c>
      <c r="B961" s="12">
        <v>1</v>
      </c>
      <c r="D961" s="12">
        <v>131.1</v>
      </c>
      <c r="E961" s="12">
        <v>2</v>
      </c>
      <c r="P961" s="12">
        <v>1</v>
      </c>
      <c r="Q961" s="12">
        <v>178</v>
      </c>
      <c r="R961" s="12">
        <v>201601</v>
      </c>
      <c r="S961" s="12">
        <v>71</v>
      </c>
      <c r="T961" s="12" t="s">
        <v>183</v>
      </c>
      <c r="U961" s="12" t="s">
        <v>1246</v>
      </c>
    </row>
    <row r="962" spans="1:21" hidden="1">
      <c r="A962" s="12">
        <v>68550</v>
      </c>
      <c r="B962" s="12">
        <v>1</v>
      </c>
      <c r="D962" s="12">
        <v>132.30000000000001</v>
      </c>
      <c r="E962" s="12">
        <v>2</v>
      </c>
      <c r="P962" s="12">
        <v>1</v>
      </c>
      <c r="Q962" s="12">
        <v>178</v>
      </c>
      <c r="R962" s="12">
        <v>201601</v>
      </c>
      <c r="S962" s="12">
        <v>71</v>
      </c>
      <c r="T962" s="12" t="s">
        <v>183</v>
      </c>
      <c r="U962" s="12" t="s">
        <v>1247</v>
      </c>
    </row>
    <row r="963" spans="1:21" hidden="1">
      <c r="A963" s="12">
        <v>68550</v>
      </c>
      <c r="B963" s="12">
        <v>1</v>
      </c>
      <c r="D963" s="12">
        <v>147.69999999999999</v>
      </c>
      <c r="E963" s="12">
        <v>3</v>
      </c>
      <c r="P963" s="12">
        <v>1</v>
      </c>
      <c r="Q963" s="12">
        <v>178</v>
      </c>
      <c r="R963" s="12">
        <v>201601</v>
      </c>
      <c r="S963" s="12">
        <v>71</v>
      </c>
      <c r="T963" s="12" t="s">
        <v>183</v>
      </c>
      <c r="U963" s="12" t="s">
        <v>1248</v>
      </c>
    </row>
    <row r="964" spans="1:21" hidden="1">
      <c r="A964" s="12">
        <v>68550</v>
      </c>
      <c r="B964" s="12">
        <v>1</v>
      </c>
      <c r="D964" s="12">
        <v>143.5</v>
      </c>
      <c r="E964" s="12">
        <v>3</v>
      </c>
      <c r="P964" s="12">
        <v>1</v>
      </c>
      <c r="Q964" s="12">
        <v>178</v>
      </c>
      <c r="R964" s="12">
        <v>201601</v>
      </c>
      <c r="S964" s="12">
        <v>71</v>
      </c>
      <c r="T964" s="12" t="s">
        <v>183</v>
      </c>
      <c r="U964" s="12" t="s">
        <v>1249</v>
      </c>
    </row>
    <row r="965" spans="1:21" hidden="1">
      <c r="A965" s="12">
        <v>68550</v>
      </c>
      <c r="B965" s="12">
        <v>2</v>
      </c>
      <c r="D965" s="12">
        <v>40.299999999999997</v>
      </c>
      <c r="E965" s="12">
        <v>2</v>
      </c>
      <c r="F965" s="12">
        <v>0</v>
      </c>
      <c r="G965" s="12">
        <v>0</v>
      </c>
      <c r="H965" s="12">
        <v>0</v>
      </c>
      <c r="P965" s="12">
        <v>1</v>
      </c>
      <c r="Q965" s="12">
        <v>178</v>
      </c>
      <c r="R965" s="12">
        <v>201601</v>
      </c>
      <c r="S965" s="12">
        <v>71</v>
      </c>
      <c r="T965" s="12" t="s">
        <v>183</v>
      </c>
      <c r="U965" s="12" t="s">
        <v>1250</v>
      </c>
    </row>
    <row r="966" spans="1:21" hidden="1">
      <c r="A966" s="12">
        <v>68550</v>
      </c>
      <c r="B966" s="12">
        <v>2</v>
      </c>
      <c r="D966" s="12">
        <v>116.6</v>
      </c>
      <c r="E966" s="12">
        <v>3</v>
      </c>
      <c r="F966" s="12">
        <v>4</v>
      </c>
      <c r="G966" s="12">
        <v>1</v>
      </c>
      <c r="H966" s="12">
        <v>5</v>
      </c>
      <c r="K966" s="12">
        <v>5</v>
      </c>
      <c r="L966" s="12">
        <v>20</v>
      </c>
      <c r="M966" s="12">
        <v>20</v>
      </c>
      <c r="N966" s="12">
        <v>30</v>
      </c>
      <c r="P966" s="12">
        <v>1</v>
      </c>
      <c r="Q966" s="12">
        <v>178</v>
      </c>
      <c r="R966" s="12">
        <v>201601</v>
      </c>
      <c r="S966" s="12">
        <v>71</v>
      </c>
      <c r="T966" s="12" t="s">
        <v>183</v>
      </c>
      <c r="U966" s="12" t="s">
        <v>1251</v>
      </c>
    </row>
    <row r="967" spans="1:21" hidden="1">
      <c r="A967" s="12">
        <v>68570</v>
      </c>
      <c r="B967" s="12">
        <v>1</v>
      </c>
      <c r="D967" s="12">
        <v>99.7</v>
      </c>
      <c r="E967" s="12">
        <v>1</v>
      </c>
      <c r="P967" s="12">
        <v>1</v>
      </c>
      <c r="Q967" s="12">
        <v>178</v>
      </c>
      <c r="R967" s="12">
        <v>201601</v>
      </c>
      <c r="S967" s="12">
        <v>71</v>
      </c>
      <c r="T967" s="12" t="s">
        <v>183</v>
      </c>
      <c r="U967" s="12" t="s">
        <v>1252</v>
      </c>
    </row>
    <row r="968" spans="1:21" hidden="1">
      <c r="A968" s="12">
        <v>68570</v>
      </c>
      <c r="B968" s="12">
        <v>2</v>
      </c>
      <c r="D968" s="12">
        <v>45.7</v>
      </c>
      <c r="E968" s="12">
        <v>2</v>
      </c>
      <c r="F968" s="12">
        <v>0</v>
      </c>
      <c r="G968" s="12">
        <v>0</v>
      </c>
      <c r="H968" s="12">
        <v>0</v>
      </c>
      <c r="P968" s="12">
        <v>1</v>
      </c>
      <c r="Q968" s="12">
        <v>178</v>
      </c>
      <c r="R968" s="12">
        <v>201601</v>
      </c>
      <c r="S968" s="12">
        <v>71</v>
      </c>
      <c r="T968" s="12" t="s">
        <v>183</v>
      </c>
      <c r="U968" s="12" t="s">
        <v>1253</v>
      </c>
    </row>
    <row r="969" spans="1:21" hidden="1">
      <c r="A969" s="12">
        <v>68580</v>
      </c>
      <c r="B969" s="12">
        <v>2</v>
      </c>
      <c r="D969" s="12">
        <v>34.5</v>
      </c>
      <c r="E969" s="12">
        <v>2</v>
      </c>
      <c r="F969" s="12">
        <v>0</v>
      </c>
      <c r="G969" s="12">
        <v>0</v>
      </c>
      <c r="H969" s="12">
        <v>0</v>
      </c>
      <c r="P969" s="12">
        <v>1</v>
      </c>
      <c r="Q969" s="12">
        <v>178</v>
      </c>
      <c r="R969" s="12">
        <v>201601</v>
      </c>
      <c r="S969" s="12">
        <v>71</v>
      </c>
      <c r="T969" s="12" t="s">
        <v>183</v>
      </c>
      <c r="U969" s="12" t="s">
        <v>1254</v>
      </c>
    </row>
    <row r="970" spans="1:21" hidden="1">
      <c r="A970" s="12">
        <v>69300</v>
      </c>
      <c r="B970" s="12">
        <v>1</v>
      </c>
      <c r="C970" s="12">
        <v>81.5</v>
      </c>
      <c r="E970" s="12">
        <v>2</v>
      </c>
      <c r="P970" s="12">
        <v>1</v>
      </c>
      <c r="Q970" s="12">
        <v>178</v>
      </c>
      <c r="R970" s="12">
        <v>201601</v>
      </c>
      <c r="S970" s="12">
        <v>73</v>
      </c>
      <c r="T970" s="12" t="s">
        <v>179</v>
      </c>
      <c r="U970" s="12" t="s">
        <v>1255</v>
      </c>
    </row>
    <row r="971" spans="1:21" hidden="1">
      <c r="A971" s="12">
        <v>69300</v>
      </c>
      <c r="B971" s="12">
        <v>2</v>
      </c>
      <c r="C971" s="12">
        <v>107.2</v>
      </c>
      <c r="E971" s="12">
        <v>2</v>
      </c>
      <c r="F971" s="12">
        <v>4</v>
      </c>
      <c r="G971" s="12">
        <v>1</v>
      </c>
      <c r="H971" s="12">
        <v>5</v>
      </c>
      <c r="P971" s="12">
        <v>1</v>
      </c>
      <c r="Q971" s="12">
        <v>178</v>
      </c>
      <c r="R971" s="12">
        <v>201601</v>
      </c>
      <c r="S971" s="12">
        <v>73</v>
      </c>
      <c r="T971" s="12" t="s">
        <v>179</v>
      </c>
      <c r="U971" s="12" t="s">
        <v>1256</v>
      </c>
    </row>
    <row r="972" spans="1:21" hidden="1">
      <c r="A972" s="12">
        <v>69300</v>
      </c>
      <c r="B972" s="12">
        <v>2</v>
      </c>
      <c r="C972" s="12">
        <v>99.8</v>
      </c>
      <c r="E972" s="12">
        <v>2</v>
      </c>
      <c r="F972" s="12">
        <v>4</v>
      </c>
      <c r="G972" s="12">
        <v>1</v>
      </c>
      <c r="H972" s="12">
        <v>5</v>
      </c>
      <c r="P972" s="12">
        <v>1</v>
      </c>
      <c r="Q972" s="12">
        <v>178</v>
      </c>
      <c r="R972" s="12">
        <v>201601</v>
      </c>
      <c r="S972" s="12">
        <v>73</v>
      </c>
      <c r="T972" s="12" t="s">
        <v>179</v>
      </c>
      <c r="U972" s="12" t="s">
        <v>1257</v>
      </c>
    </row>
    <row r="973" spans="1:21" hidden="1">
      <c r="A973" s="12">
        <v>69300</v>
      </c>
      <c r="B973" s="12">
        <v>2</v>
      </c>
      <c r="C973" s="12">
        <v>107.7</v>
      </c>
      <c r="E973" s="12">
        <v>2</v>
      </c>
      <c r="F973" s="12">
        <v>0</v>
      </c>
      <c r="G973" s="12">
        <v>0</v>
      </c>
      <c r="H973" s="12">
        <v>1</v>
      </c>
      <c r="P973" s="12">
        <v>1</v>
      </c>
      <c r="Q973" s="12">
        <v>178</v>
      </c>
      <c r="R973" s="12">
        <v>201601</v>
      </c>
      <c r="S973" s="12">
        <v>73</v>
      </c>
      <c r="T973" s="12" t="s">
        <v>179</v>
      </c>
      <c r="U973" s="12" t="s">
        <v>1258</v>
      </c>
    </row>
    <row r="974" spans="1:21" hidden="1">
      <c r="A974" s="12">
        <v>68570</v>
      </c>
      <c r="B974" s="12">
        <v>1</v>
      </c>
      <c r="D974" s="12">
        <v>50.3</v>
      </c>
      <c r="E974" s="12">
        <v>1</v>
      </c>
      <c r="P974" s="12">
        <v>1</v>
      </c>
      <c r="Q974" s="12">
        <v>178</v>
      </c>
      <c r="R974" s="12">
        <v>201601</v>
      </c>
      <c r="S974" s="12">
        <v>73</v>
      </c>
      <c r="T974" s="12" t="s">
        <v>179</v>
      </c>
      <c r="U974" s="12" t="s">
        <v>1259</v>
      </c>
    </row>
    <row r="975" spans="1:21" hidden="1">
      <c r="A975" s="12">
        <v>68570</v>
      </c>
      <c r="B975" s="12">
        <v>1</v>
      </c>
      <c r="D975" s="12">
        <v>53.2</v>
      </c>
      <c r="E975" s="12">
        <v>1</v>
      </c>
      <c r="P975" s="12">
        <v>1</v>
      </c>
      <c r="Q975" s="12">
        <v>178</v>
      </c>
      <c r="R975" s="12">
        <v>201601</v>
      </c>
      <c r="S975" s="12">
        <v>73</v>
      </c>
      <c r="T975" s="12" t="s">
        <v>179</v>
      </c>
      <c r="U975" s="12" t="s">
        <v>1260</v>
      </c>
    </row>
    <row r="976" spans="1:21" hidden="1">
      <c r="A976" s="12">
        <v>68570</v>
      </c>
      <c r="B976" s="12">
        <v>1</v>
      </c>
      <c r="D976" s="12">
        <v>45.2</v>
      </c>
      <c r="E976" s="12">
        <v>2</v>
      </c>
      <c r="P976" s="12">
        <v>1</v>
      </c>
      <c r="Q976" s="12">
        <v>178</v>
      </c>
      <c r="R976" s="12">
        <v>201601</v>
      </c>
      <c r="S976" s="12">
        <v>73</v>
      </c>
      <c r="T976" s="12" t="s">
        <v>179</v>
      </c>
      <c r="U976" s="12" t="s">
        <v>1261</v>
      </c>
    </row>
    <row r="977" spans="1:21" hidden="1">
      <c r="A977" s="12">
        <v>68570</v>
      </c>
      <c r="B977" s="12">
        <v>2</v>
      </c>
      <c r="D977" s="12">
        <v>61.4</v>
      </c>
      <c r="E977" s="12">
        <v>3</v>
      </c>
      <c r="F977" s="12">
        <v>4</v>
      </c>
      <c r="G977" s="12">
        <v>1</v>
      </c>
      <c r="H977" s="12">
        <v>6</v>
      </c>
      <c r="P977" s="12">
        <v>1</v>
      </c>
      <c r="Q977" s="12">
        <v>178</v>
      </c>
      <c r="R977" s="12">
        <v>201601</v>
      </c>
      <c r="S977" s="12">
        <v>62</v>
      </c>
      <c r="T977" s="12" t="s">
        <v>194</v>
      </c>
      <c r="U977" s="12" t="s">
        <v>1262</v>
      </c>
    </row>
    <row r="978" spans="1:21" hidden="1">
      <c r="A978" s="12">
        <v>68570</v>
      </c>
      <c r="B978" s="12">
        <v>2</v>
      </c>
      <c r="D978" s="12">
        <v>53.3</v>
      </c>
      <c r="E978" s="12">
        <v>3</v>
      </c>
      <c r="F978" s="12">
        <v>4</v>
      </c>
      <c r="G978" s="12">
        <v>1</v>
      </c>
      <c r="H978" s="12">
        <v>6</v>
      </c>
      <c r="P978" s="12">
        <v>1</v>
      </c>
      <c r="Q978" s="12">
        <v>178</v>
      </c>
      <c r="R978" s="12">
        <v>201601</v>
      </c>
      <c r="S978" s="12">
        <v>62</v>
      </c>
      <c r="T978" s="12" t="s">
        <v>194</v>
      </c>
      <c r="U978" s="12" t="s">
        <v>1263</v>
      </c>
    </row>
    <row r="979" spans="1:21" hidden="1">
      <c r="A979" s="12">
        <v>68570</v>
      </c>
      <c r="B979" s="12">
        <v>2</v>
      </c>
      <c r="D979" s="12">
        <v>57.1</v>
      </c>
      <c r="E979" s="12">
        <v>3</v>
      </c>
      <c r="F979" s="12">
        <v>4</v>
      </c>
      <c r="G979" s="12">
        <v>1</v>
      </c>
      <c r="H979" s="12">
        <v>6</v>
      </c>
      <c r="P979" s="12">
        <v>1</v>
      </c>
      <c r="Q979" s="12">
        <v>178</v>
      </c>
      <c r="R979" s="12">
        <v>201601</v>
      </c>
      <c r="S979" s="12">
        <v>62</v>
      </c>
      <c r="T979" s="12" t="s">
        <v>194</v>
      </c>
      <c r="U979" s="12" t="s">
        <v>1264</v>
      </c>
    </row>
    <row r="980" spans="1:21" hidden="1">
      <c r="A980" s="12">
        <v>68570</v>
      </c>
      <c r="B980" s="12">
        <v>2</v>
      </c>
      <c r="D980" s="12">
        <v>56</v>
      </c>
      <c r="E980" s="12">
        <v>3</v>
      </c>
      <c r="F980" s="12">
        <v>4</v>
      </c>
      <c r="G980" s="12">
        <v>1</v>
      </c>
      <c r="H980" s="12">
        <v>6</v>
      </c>
      <c r="P980" s="12">
        <v>1</v>
      </c>
      <c r="Q980" s="12">
        <v>178</v>
      </c>
      <c r="R980" s="12">
        <v>201601</v>
      </c>
      <c r="S980" s="12">
        <v>62</v>
      </c>
      <c r="T980" s="12" t="s">
        <v>194</v>
      </c>
      <c r="U980" s="12" t="s">
        <v>1265</v>
      </c>
    </row>
    <row r="981" spans="1:21" hidden="1">
      <c r="A981" s="12">
        <v>68570</v>
      </c>
      <c r="B981" s="12">
        <v>2</v>
      </c>
      <c r="D981" s="12">
        <v>55.2</v>
      </c>
      <c r="E981" s="12">
        <v>3</v>
      </c>
      <c r="F981" s="12">
        <v>4</v>
      </c>
      <c r="G981" s="12">
        <v>1</v>
      </c>
      <c r="H981" s="12">
        <v>6</v>
      </c>
      <c r="P981" s="12">
        <v>1</v>
      </c>
      <c r="Q981" s="12">
        <v>178</v>
      </c>
      <c r="R981" s="12">
        <v>201601</v>
      </c>
      <c r="S981" s="12">
        <v>62</v>
      </c>
      <c r="T981" s="12" t="s">
        <v>194</v>
      </c>
      <c r="U981" s="12" t="s">
        <v>1266</v>
      </c>
    </row>
    <row r="982" spans="1:21" hidden="1">
      <c r="A982" s="12">
        <v>68570</v>
      </c>
      <c r="B982" s="12">
        <v>2</v>
      </c>
      <c r="D982" s="12">
        <v>56.8</v>
      </c>
      <c r="E982" s="12">
        <v>3</v>
      </c>
      <c r="F982" s="12">
        <v>4</v>
      </c>
      <c r="G982" s="12">
        <v>1</v>
      </c>
      <c r="H982" s="12">
        <v>6</v>
      </c>
      <c r="P982" s="12">
        <v>1</v>
      </c>
      <c r="Q982" s="12">
        <v>178</v>
      </c>
      <c r="R982" s="12">
        <v>201601</v>
      </c>
      <c r="S982" s="12">
        <v>62</v>
      </c>
      <c r="T982" s="12" t="s">
        <v>194</v>
      </c>
      <c r="U982" s="12" t="s">
        <v>1267</v>
      </c>
    </row>
    <row r="983" spans="1:21" hidden="1">
      <c r="A983" s="12">
        <v>68570</v>
      </c>
      <c r="B983" s="12">
        <v>2</v>
      </c>
      <c r="D983" s="12">
        <v>55.9</v>
      </c>
      <c r="E983" s="12">
        <v>3</v>
      </c>
      <c r="F983" s="12">
        <v>4</v>
      </c>
      <c r="G983" s="12">
        <v>1</v>
      </c>
      <c r="H983" s="12">
        <v>6</v>
      </c>
      <c r="P983" s="12">
        <v>1</v>
      </c>
      <c r="Q983" s="12">
        <v>178</v>
      </c>
      <c r="R983" s="12">
        <v>201601</v>
      </c>
      <c r="S983" s="12">
        <v>62</v>
      </c>
      <c r="T983" s="12" t="s">
        <v>194</v>
      </c>
      <c r="U983" s="12" t="s">
        <v>1268</v>
      </c>
    </row>
    <row r="984" spans="1:21" hidden="1">
      <c r="A984" s="12">
        <v>68570</v>
      </c>
      <c r="B984" s="12">
        <v>2</v>
      </c>
      <c r="D984" s="12">
        <v>56.6</v>
      </c>
      <c r="E984" s="12">
        <v>3</v>
      </c>
      <c r="F984" s="12">
        <v>4</v>
      </c>
      <c r="G984" s="12">
        <v>1</v>
      </c>
      <c r="H984" s="12">
        <v>6</v>
      </c>
      <c r="P984" s="12">
        <v>1</v>
      </c>
      <c r="Q984" s="12">
        <v>178</v>
      </c>
      <c r="R984" s="12">
        <v>201601</v>
      </c>
      <c r="S984" s="12">
        <v>62</v>
      </c>
      <c r="T984" s="12" t="s">
        <v>194</v>
      </c>
      <c r="U984" s="12" t="s">
        <v>1269</v>
      </c>
    </row>
    <row r="985" spans="1:21" hidden="1">
      <c r="A985" s="12">
        <v>68570</v>
      </c>
      <c r="B985" s="12">
        <v>2</v>
      </c>
      <c r="D985" s="12">
        <v>57.7</v>
      </c>
      <c r="E985" s="12">
        <v>3</v>
      </c>
      <c r="F985" s="12">
        <v>4</v>
      </c>
      <c r="G985" s="12">
        <v>1</v>
      </c>
      <c r="H985" s="12">
        <v>6</v>
      </c>
      <c r="P985" s="12">
        <v>1</v>
      </c>
      <c r="Q985" s="12">
        <v>178</v>
      </c>
      <c r="R985" s="12">
        <v>201601</v>
      </c>
      <c r="S985" s="12">
        <v>62</v>
      </c>
      <c r="T985" s="12" t="s">
        <v>194</v>
      </c>
      <c r="U985" s="12" t="s">
        <v>1270</v>
      </c>
    </row>
    <row r="986" spans="1:21" hidden="1">
      <c r="A986" s="12">
        <v>68570</v>
      </c>
      <c r="B986" s="12">
        <v>2</v>
      </c>
      <c r="D986" s="12">
        <v>54.7</v>
      </c>
      <c r="E986" s="12">
        <v>3</v>
      </c>
      <c r="F986" s="12">
        <v>4</v>
      </c>
      <c r="G986" s="12">
        <v>1</v>
      </c>
      <c r="H986" s="12">
        <v>6</v>
      </c>
      <c r="P986" s="12">
        <v>1</v>
      </c>
      <c r="Q986" s="12">
        <v>178</v>
      </c>
      <c r="R986" s="12">
        <v>201601</v>
      </c>
      <c r="S986" s="12">
        <v>62</v>
      </c>
      <c r="T986" s="12" t="s">
        <v>194</v>
      </c>
      <c r="U986" s="12" t="s">
        <v>1271</v>
      </c>
    </row>
    <row r="987" spans="1:21" hidden="1">
      <c r="A987" s="12">
        <v>68570</v>
      </c>
      <c r="B987" s="12">
        <v>2</v>
      </c>
      <c r="D987" s="12">
        <v>53.1</v>
      </c>
      <c r="E987" s="12">
        <v>3</v>
      </c>
      <c r="F987" s="12">
        <v>4</v>
      </c>
      <c r="G987" s="12">
        <v>1</v>
      </c>
      <c r="H987" s="12">
        <v>6</v>
      </c>
      <c r="P987" s="12">
        <v>1</v>
      </c>
      <c r="Q987" s="12">
        <v>178</v>
      </c>
      <c r="R987" s="12">
        <v>201601</v>
      </c>
      <c r="S987" s="12">
        <v>62</v>
      </c>
      <c r="T987" s="12" t="s">
        <v>194</v>
      </c>
      <c r="U987" s="12" t="s">
        <v>1272</v>
      </c>
    </row>
    <row r="988" spans="1:21" hidden="1">
      <c r="A988" s="12">
        <v>68570</v>
      </c>
      <c r="B988" s="12">
        <v>2</v>
      </c>
      <c r="D988" s="12">
        <v>52.9</v>
      </c>
      <c r="E988" s="12">
        <v>3</v>
      </c>
      <c r="F988" s="12">
        <v>4</v>
      </c>
      <c r="G988" s="12">
        <v>1</v>
      </c>
      <c r="H988" s="12">
        <v>6</v>
      </c>
      <c r="P988" s="12">
        <v>1</v>
      </c>
      <c r="Q988" s="12">
        <v>178</v>
      </c>
      <c r="R988" s="12">
        <v>201601</v>
      </c>
      <c r="S988" s="12">
        <v>62</v>
      </c>
      <c r="T988" s="12" t="s">
        <v>194</v>
      </c>
      <c r="U988" s="12" t="s">
        <v>1273</v>
      </c>
    </row>
    <row r="989" spans="1:21" hidden="1">
      <c r="A989" s="12">
        <v>68570</v>
      </c>
      <c r="B989" s="12">
        <v>2</v>
      </c>
      <c r="D989" s="12">
        <v>52</v>
      </c>
      <c r="E989" s="12">
        <v>3</v>
      </c>
      <c r="F989" s="12">
        <v>4</v>
      </c>
      <c r="G989" s="12">
        <v>1</v>
      </c>
      <c r="H989" s="12">
        <v>6</v>
      </c>
      <c r="P989" s="12">
        <v>1</v>
      </c>
      <c r="Q989" s="12">
        <v>178</v>
      </c>
      <c r="R989" s="12">
        <v>201601</v>
      </c>
      <c r="S989" s="12">
        <v>62</v>
      </c>
      <c r="T989" s="12" t="s">
        <v>194</v>
      </c>
      <c r="U989" s="12" t="s">
        <v>1274</v>
      </c>
    </row>
    <row r="990" spans="1:21" hidden="1">
      <c r="A990" s="12">
        <v>68570</v>
      </c>
      <c r="B990" s="12">
        <v>2</v>
      </c>
      <c r="D990" s="12">
        <v>56.9</v>
      </c>
      <c r="E990" s="12">
        <v>3</v>
      </c>
      <c r="F990" s="12">
        <v>4</v>
      </c>
      <c r="G990" s="12">
        <v>1</v>
      </c>
      <c r="H990" s="12">
        <v>6</v>
      </c>
      <c r="P990" s="12">
        <v>1</v>
      </c>
      <c r="Q990" s="12">
        <v>178</v>
      </c>
      <c r="R990" s="12">
        <v>201601</v>
      </c>
      <c r="S990" s="12">
        <v>62</v>
      </c>
      <c r="T990" s="12" t="s">
        <v>194</v>
      </c>
      <c r="U990" s="12" t="s">
        <v>1275</v>
      </c>
    </row>
    <row r="991" spans="1:21" hidden="1">
      <c r="A991" s="12">
        <v>68570</v>
      </c>
      <c r="B991" s="12">
        <v>2</v>
      </c>
      <c r="D991" s="12">
        <v>53.1</v>
      </c>
      <c r="E991" s="12">
        <v>3</v>
      </c>
      <c r="F991" s="12">
        <v>4</v>
      </c>
      <c r="G991" s="12">
        <v>1</v>
      </c>
      <c r="H991" s="12">
        <v>6</v>
      </c>
      <c r="P991" s="12">
        <v>1</v>
      </c>
      <c r="Q991" s="12">
        <v>178</v>
      </c>
      <c r="R991" s="12">
        <v>201601</v>
      </c>
      <c r="S991" s="12">
        <v>62</v>
      </c>
      <c r="T991" s="12" t="s">
        <v>194</v>
      </c>
      <c r="U991" s="12" t="s">
        <v>1276</v>
      </c>
    </row>
    <row r="992" spans="1:21" hidden="1">
      <c r="A992" s="12">
        <v>68570</v>
      </c>
      <c r="B992" s="12">
        <v>2</v>
      </c>
      <c r="D992" s="12">
        <v>58.3</v>
      </c>
      <c r="E992" s="12">
        <v>3</v>
      </c>
      <c r="F992" s="12">
        <v>4</v>
      </c>
      <c r="G992" s="12">
        <v>1</v>
      </c>
      <c r="H992" s="12">
        <v>6</v>
      </c>
      <c r="P992" s="12">
        <v>1</v>
      </c>
      <c r="Q992" s="12">
        <v>178</v>
      </c>
      <c r="R992" s="12">
        <v>201601</v>
      </c>
      <c r="S992" s="12">
        <v>62</v>
      </c>
      <c r="T992" s="12" t="s">
        <v>194</v>
      </c>
      <c r="U992" s="12" t="s">
        <v>1277</v>
      </c>
    </row>
    <row r="993" spans="1:21" hidden="1">
      <c r="A993" s="12">
        <v>68570</v>
      </c>
      <c r="B993" s="12">
        <v>2</v>
      </c>
      <c r="D993" s="12">
        <v>58.5</v>
      </c>
      <c r="E993" s="12">
        <v>3</v>
      </c>
      <c r="F993" s="12">
        <v>4</v>
      </c>
      <c r="G993" s="12">
        <v>1</v>
      </c>
      <c r="H993" s="12">
        <v>6</v>
      </c>
      <c r="P993" s="12">
        <v>1</v>
      </c>
      <c r="Q993" s="12">
        <v>178</v>
      </c>
      <c r="R993" s="12">
        <v>201601</v>
      </c>
      <c r="S993" s="12">
        <v>62</v>
      </c>
      <c r="T993" s="12" t="s">
        <v>194</v>
      </c>
      <c r="U993" s="12" t="s">
        <v>1278</v>
      </c>
    </row>
    <row r="994" spans="1:21" hidden="1">
      <c r="A994" s="12">
        <v>68570</v>
      </c>
      <c r="B994" s="12">
        <v>2</v>
      </c>
      <c r="D994" s="12">
        <v>47.8</v>
      </c>
      <c r="E994" s="12">
        <v>3</v>
      </c>
      <c r="F994" s="12">
        <v>4</v>
      </c>
      <c r="G994" s="12">
        <v>1</v>
      </c>
      <c r="H994" s="12">
        <v>6</v>
      </c>
      <c r="P994" s="12">
        <v>1</v>
      </c>
      <c r="Q994" s="12">
        <v>178</v>
      </c>
      <c r="R994" s="12">
        <v>201601</v>
      </c>
      <c r="S994" s="12">
        <v>62</v>
      </c>
      <c r="T994" s="12" t="s">
        <v>194</v>
      </c>
      <c r="U994" s="12" t="s">
        <v>1279</v>
      </c>
    </row>
    <row r="995" spans="1:21" hidden="1">
      <c r="A995" s="12">
        <v>68550</v>
      </c>
      <c r="B995" s="12">
        <v>1</v>
      </c>
      <c r="D995" s="12">
        <v>86.6</v>
      </c>
      <c r="E995" s="12">
        <v>2</v>
      </c>
      <c r="P995" s="12">
        <v>1</v>
      </c>
      <c r="Q995" s="12">
        <v>178</v>
      </c>
      <c r="R995" s="12">
        <v>201601</v>
      </c>
      <c r="S995" s="12">
        <v>38</v>
      </c>
      <c r="T995" s="12" t="s">
        <v>223</v>
      </c>
      <c r="U995" s="12" t="s">
        <v>1280</v>
      </c>
    </row>
    <row r="996" spans="1:21" hidden="1">
      <c r="A996" s="12">
        <v>68550</v>
      </c>
      <c r="B996" s="12">
        <v>2</v>
      </c>
      <c r="D996" s="12">
        <v>84.2</v>
      </c>
      <c r="E996" s="12">
        <v>2</v>
      </c>
      <c r="F996" s="12">
        <v>4</v>
      </c>
      <c r="G996" s="12">
        <v>1</v>
      </c>
      <c r="H996" s="12">
        <v>4</v>
      </c>
      <c r="P996" s="12">
        <v>1</v>
      </c>
      <c r="Q996" s="12">
        <v>178</v>
      </c>
      <c r="R996" s="12">
        <v>201601</v>
      </c>
      <c r="S996" s="12">
        <v>38</v>
      </c>
      <c r="T996" s="12" t="s">
        <v>223</v>
      </c>
      <c r="U996" s="12" t="s">
        <v>1281</v>
      </c>
    </row>
    <row r="997" spans="1:21" hidden="1">
      <c r="A997" s="12">
        <v>68550</v>
      </c>
      <c r="B997" s="12">
        <v>2</v>
      </c>
      <c r="D997" s="12">
        <v>109.1</v>
      </c>
      <c r="E997" s="12">
        <v>2</v>
      </c>
      <c r="F997" s="12">
        <v>0</v>
      </c>
      <c r="G997" s="12">
        <v>0</v>
      </c>
      <c r="H997" s="12">
        <v>1</v>
      </c>
      <c r="P997" s="12">
        <v>1</v>
      </c>
      <c r="Q997" s="12">
        <v>178</v>
      </c>
      <c r="R997" s="12">
        <v>201601</v>
      </c>
      <c r="S997" s="12">
        <v>38</v>
      </c>
      <c r="T997" s="12" t="s">
        <v>223</v>
      </c>
      <c r="U997" s="12" t="s">
        <v>1282</v>
      </c>
    </row>
    <row r="998" spans="1:21" hidden="1">
      <c r="A998" s="12">
        <v>68570</v>
      </c>
      <c r="B998" s="12">
        <v>1</v>
      </c>
      <c r="D998" s="12">
        <v>100.7</v>
      </c>
      <c r="E998" s="12">
        <v>2</v>
      </c>
      <c r="P998" s="12">
        <v>1</v>
      </c>
      <c r="Q998" s="12">
        <v>178</v>
      </c>
      <c r="R998" s="12">
        <v>201601</v>
      </c>
      <c r="S998" s="12">
        <v>39</v>
      </c>
      <c r="T998" s="12" t="s">
        <v>221</v>
      </c>
      <c r="U998" s="12" t="s">
        <v>1283</v>
      </c>
    </row>
    <row r="999" spans="1:21" hidden="1">
      <c r="A999" s="12">
        <v>68570</v>
      </c>
      <c r="B999" s="12">
        <v>1</v>
      </c>
      <c r="D999" s="12">
        <v>98.8</v>
      </c>
      <c r="E999" s="12">
        <v>2</v>
      </c>
      <c r="P999" s="12">
        <v>1</v>
      </c>
      <c r="Q999" s="12">
        <v>178</v>
      </c>
      <c r="R999" s="12">
        <v>201601</v>
      </c>
      <c r="S999" s="12">
        <v>39</v>
      </c>
      <c r="T999" s="12" t="s">
        <v>221</v>
      </c>
      <c r="U999" s="12" t="s">
        <v>1284</v>
      </c>
    </row>
    <row r="1000" spans="1:21" hidden="1">
      <c r="A1000" s="12">
        <v>68570</v>
      </c>
      <c r="B1000" s="12">
        <v>1</v>
      </c>
      <c r="D1000" s="12">
        <v>93.3</v>
      </c>
      <c r="E1000" s="12">
        <v>2</v>
      </c>
      <c r="P1000" s="12">
        <v>1</v>
      </c>
      <c r="Q1000" s="12">
        <v>178</v>
      </c>
      <c r="R1000" s="12">
        <v>201601</v>
      </c>
      <c r="S1000" s="12">
        <v>39</v>
      </c>
      <c r="T1000" s="12" t="s">
        <v>221</v>
      </c>
      <c r="U1000" s="12" t="s">
        <v>1285</v>
      </c>
    </row>
    <row r="1001" spans="1:21" hidden="1">
      <c r="A1001" s="12">
        <v>68570</v>
      </c>
      <c r="B1001" s="12">
        <v>1</v>
      </c>
      <c r="D1001" s="12">
        <v>94.9</v>
      </c>
      <c r="E1001" s="12">
        <v>2</v>
      </c>
      <c r="P1001" s="12">
        <v>1</v>
      </c>
      <c r="Q1001" s="12">
        <v>178</v>
      </c>
      <c r="R1001" s="12">
        <v>201601</v>
      </c>
      <c r="S1001" s="12">
        <v>39</v>
      </c>
      <c r="T1001" s="12" t="s">
        <v>221</v>
      </c>
      <c r="U1001" s="12" t="s">
        <v>1286</v>
      </c>
    </row>
    <row r="1002" spans="1:21" hidden="1">
      <c r="A1002" s="12">
        <v>68570</v>
      </c>
      <c r="B1002" s="12">
        <v>1</v>
      </c>
      <c r="D1002" s="12">
        <v>105.6</v>
      </c>
      <c r="E1002" s="12">
        <v>2</v>
      </c>
      <c r="P1002" s="12">
        <v>1</v>
      </c>
      <c r="Q1002" s="12">
        <v>178</v>
      </c>
      <c r="R1002" s="12">
        <v>201601</v>
      </c>
      <c r="S1002" s="12">
        <v>39</v>
      </c>
      <c r="T1002" s="12" t="s">
        <v>221</v>
      </c>
      <c r="U1002" s="12" t="s">
        <v>1287</v>
      </c>
    </row>
    <row r="1003" spans="1:21" hidden="1">
      <c r="A1003" s="12">
        <v>68570</v>
      </c>
      <c r="B1003" s="12">
        <v>2</v>
      </c>
      <c r="D1003" s="12">
        <v>67.3</v>
      </c>
      <c r="E1003" s="12">
        <v>2</v>
      </c>
      <c r="F1003" s="12">
        <v>4</v>
      </c>
      <c r="G1003" s="12">
        <v>1</v>
      </c>
      <c r="H1003" s="12">
        <v>5</v>
      </c>
      <c r="P1003" s="12">
        <v>1</v>
      </c>
      <c r="Q1003" s="12">
        <v>178</v>
      </c>
      <c r="R1003" s="12">
        <v>201601</v>
      </c>
      <c r="S1003" s="12">
        <v>39</v>
      </c>
      <c r="T1003" s="12" t="s">
        <v>221</v>
      </c>
      <c r="U1003" s="12" t="s">
        <v>1288</v>
      </c>
    </row>
    <row r="1004" spans="1:21" hidden="1">
      <c r="A1004" s="12">
        <v>68570</v>
      </c>
      <c r="B1004" s="12">
        <v>2</v>
      </c>
      <c r="D1004" s="12">
        <v>66.5</v>
      </c>
      <c r="E1004" s="12">
        <v>2</v>
      </c>
      <c r="F1004" s="12">
        <v>4</v>
      </c>
      <c r="G1004" s="12">
        <v>1</v>
      </c>
      <c r="H1004" s="12">
        <v>5</v>
      </c>
      <c r="P1004" s="12">
        <v>1</v>
      </c>
      <c r="Q1004" s="12">
        <v>178</v>
      </c>
      <c r="R1004" s="12">
        <v>201601</v>
      </c>
      <c r="S1004" s="12">
        <v>39</v>
      </c>
      <c r="T1004" s="12" t="s">
        <v>221</v>
      </c>
      <c r="U1004" s="12" t="s">
        <v>1289</v>
      </c>
    </row>
    <row r="1005" spans="1:21" hidden="1">
      <c r="A1005" s="12">
        <v>68570</v>
      </c>
      <c r="B1005" s="12">
        <v>2</v>
      </c>
      <c r="D1005" s="12">
        <v>63</v>
      </c>
      <c r="E1005" s="12">
        <v>2</v>
      </c>
      <c r="F1005" s="12">
        <v>4</v>
      </c>
      <c r="G1005" s="12">
        <v>1</v>
      </c>
      <c r="H1005" s="12">
        <v>5</v>
      </c>
      <c r="P1005" s="12">
        <v>1</v>
      </c>
      <c r="Q1005" s="12">
        <v>178</v>
      </c>
      <c r="R1005" s="12">
        <v>201601</v>
      </c>
      <c r="S1005" s="12">
        <v>39</v>
      </c>
      <c r="T1005" s="12" t="s">
        <v>221</v>
      </c>
      <c r="U1005" s="12" t="s">
        <v>1290</v>
      </c>
    </row>
    <row r="1006" spans="1:21" hidden="1">
      <c r="A1006" s="12">
        <v>68570</v>
      </c>
      <c r="B1006" s="12">
        <v>2</v>
      </c>
      <c r="D1006" s="12">
        <v>45.9</v>
      </c>
      <c r="E1006" s="12">
        <v>2</v>
      </c>
      <c r="F1006" s="12">
        <v>0</v>
      </c>
      <c r="G1006" s="12">
        <v>0</v>
      </c>
      <c r="H1006" s="12">
        <v>0</v>
      </c>
      <c r="P1006" s="12">
        <v>1</v>
      </c>
      <c r="Q1006" s="12">
        <v>178</v>
      </c>
      <c r="R1006" s="12">
        <v>201601</v>
      </c>
      <c r="S1006" s="12">
        <v>39</v>
      </c>
      <c r="T1006" s="12" t="s">
        <v>221</v>
      </c>
      <c r="U1006" s="12" t="s">
        <v>1291</v>
      </c>
    </row>
    <row r="1007" spans="1:21" hidden="1">
      <c r="A1007" s="12">
        <v>68550</v>
      </c>
      <c r="B1007" s="12">
        <v>2</v>
      </c>
      <c r="D1007" s="12">
        <v>68.7</v>
      </c>
      <c r="E1007" s="12">
        <v>2</v>
      </c>
      <c r="F1007" s="12">
        <v>0</v>
      </c>
      <c r="G1007" s="12">
        <v>0</v>
      </c>
      <c r="H1007" s="12">
        <v>0</v>
      </c>
      <c r="P1007" s="12">
        <v>1</v>
      </c>
      <c r="Q1007" s="12">
        <v>178</v>
      </c>
      <c r="R1007" s="12">
        <v>201601</v>
      </c>
      <c r="S1007" s="12">
        <v>39</v>
      </c>
      <c r="T1007" s="12" t="s">
        <v>221</v>
      </c>
      <c r="U1007" s="12" t="s">
        <v>1292</v>
      </c>
    </row>
    <row r="1008" spans="1:21" hidden="1">
      <c r="A1008" s="12">
        <v>68550</v>
      </c>
      <c r="B1008" s="12">
        <v>1</v>
      </c>
      <c r="D1008" s="12">
        <v>66</v>
      </c>
      <c r="E1008" s="12">
        <v>2</v>
      </c>
      <c r="P1008" s="12">
        <v>1</v>
      </c>
      <c r="Q1008" s="12">
        <v>178</v>
      </c>
      <c r="R1008" s="12">
        <v>201601</v>
      </c>
      <c r="S1008" s="12">
        <v>39</v>
      </c>
      <c r="T1008" s="12" t="s">
        <v>221</v>
      </c>
      <c r="U1008" s="12" t="s">
        <v>1293</v>
      </c>
    </row>
    <row r="1009" spans="1:21" hidden="1">
      <c r="A1009" s="12">
        <v>68550</v>
      </c>
      <c r="B1009" s="12">
        <v>1</v>
      </c>
      <c r="D1009" s="12">
        <v>64.900000000000006</v>
      </c>
      <c r="E1009" s="12">
        <v>2</v>
      </c>
      <c r="P1009" s="12">
        <v>1</v>
      </c>
      <c r="Q1009" s="12">
        <v>178</v>
      </c>
      <c r="R1009" s="12">
        <v>201601</v>
      </c>
      <c r="S1009" s="12">
        <v>39</v>
      </c>
      <c r="T1009" s="12" t="s">
        <v>221</v>
      </c>
      <c r="U1009" s="12" t="s">
        <v>1294</v>
      </c>
    </row>
    <row r="1010" spans="1:21" hidden="1">
      <c r="A1010" s="12">
        <v>68570</v>
      </c>
      <c r="B1010" s="12">
        <v>1</v>
      </c>
      <c r="D1010" s="12">
        <v>91.8</v>
      </c>
      <c r="E1010" s="12">
        <v>1</v>
      </c>
      <c r="P1010" s="12">
        <v>1</v>
      </c>
      <c r="Q1010" s="12">
        <v>178</v>
      </c>
      <c r="R1010" s="12">
        <v>201601</v>
      </c>
      <c r="S1010" s="12">
        <v>39</v>
      </c>
      <c r="T1010" s="12" t="s">
        <v>221</v>
      </c>
      <c r="U1010" s="12" t="s">
        <v>1295</v>
      </c>
    </row>
    <row r="1011" spans="1:21" hidden="1">
      <c r="A1011" s="12">
        <v>68570</v>
      </c>
      <c r="B1011" s="12">
        <v>1</v>
      </c>
      <c r="D1011" s="12">
        <v>79.599999999999994</v>
      </c>
      <c r="E1011" s="12">
        <v>1</v>
      </c>
      <c r="P1011" s="12">
        <v>1</v>
      </c>
      <c r="Q1011" s="12">
        <v>178</v>
      </c>
      <c r="R1011" s="12">
        <v>201601</v>
      </c>
      <c r="S1011" s="12">
        <v>39</v>
      </c>
      <c r="T1011" s="12" t="s">
        <v>221</v>
      </c>
      <c r="U1011" s="12" t="s">
        <v>1296</v>
      </c>
    </row>
    <row r="1012" spans="1:21" hidden="1">
      <c r="A1012" s="12">
        <v>68570</v>
      </c>
      <c r="B1012" s="12">
        <v>1</v>
      </c>
      <c r="D1012" s="12">
        <v>78.7</v>
      </c>
      <c r="E1012" s="12">
        <v>2</v>
      </c>
      <c r="P1012" s="12">
        <v>1</v>
      </c>
      <c r="Q1012" s="12">
        <v>178</v>
      </c>
      <c r="R1012" s="12">
        <v>201601</v>
      </c>
      <c r="S1012" s="12">
        <v>60</v>
      </c>
      <c r="T1012" s="12" t="s">
        <v>197</v>
      </c>
      <c r="U1012" s="12" t="s">
        <v>1297</v>
      </c>
    </row>
    <row r="1013" spans="1:21" hidden="1">
      <c r="A1013" s="12">
        <v>68570</v>
      </c>
      <c r="B1013" s="12">
        <v>1</v>
      </c>
      <c r="D1013" s="12">
        <v>86.9</v>
      </c>
      <c r="E1013" s="12">
        <v>2</v>
      </c>
      <c r="P1013" s="12">
        <v>1</v>
      </c>
      <c r="Q1013" s="12">
        <v>178</v>
      </c>
      <c r="R1013" s="12">
        <v>201601</v>
      </c>
      <c r="S1013" s="12">
        <v>60</v>
      </c>
      <c r="T1013" s="12" t="s">
        <v>197</v>
      </c>
      <c r="U1013" s="12" t="s">
        <v>1298</v>
      </c>
    </row>
    <row r="1014" spans="1:21" hidden="1">
      <c r="A1014" s="12">
        <v>68570</v>
      </c>
      <c r="B1014" s="12">
        <v>1</v>
      </c>
      <c r="D1014" s="12">
        <v>70.8</v>
      </c>
      <c r="E1014" s="12">
        <v>2</v>
      </c>
      <c r="P1014" s="12">
        <v>1</v>
      </c>
      <c r="Q1014" s="12">
        <v>178</v>
      </c>
      <c r="R1014" s="12">
        <v>201601</v>
      </c>
      <c r="S1014" s="12">
        <v>60</v>
      </c>
      <c r="T1014" s="12" t="s">
        <v>197</v>
      </c>
      <c r="U1014" s="12" t="s">
        <v>1299</v>
      </c>
    </row>
    <row r="1015" spans="1:21" hidden="1">
      <c r="A1015" s="12">
        <v>68570</v>
      </c>
      <c r="B1015" s="12">
        <v>1</v>
      </c>
      <c r="D1015" s="12">
        <v>96.6</v>
      </c>
      <c r="E1015" s="12">
        <v>2</v>
      </c>
      <c r="P1015" s="12">
        <v>1</v>
      </c>
      <c r="Q1015" s="12">
        <v>178</v>
      </c>
      <c r="R1015" s="12">
        <v>201601</v>
      </c>
      <c r="S1015" s="12">
        <v>60</v>
      </c>
      <c r="T1015" s="12" t="s">
        <v>197</v>
      </c>
      <c r="U1015" s="12" t="s">
        <v>1300</v>
      </c>
    </row>
    <row r="1016" spans="1:21" hidden="1">
      <c r="A1016" s="12">
        <v>68570</v>
      </c>
      <c r="B1016" s="12">
        <v>1</v>
      </c>
      <c r="D1016" s="12">
        <v>76.8</v>
      </c>
      <c r="E1016" s="12">
        <v>2</v>
      </c>
      <c r="P1016" s="12">
        <v>1</v>
      </c>
      <c r="Q1016" s="12">
        <v>178</v>
      </c>
      <c r="R1016" s="12">
        <v>201601</v>
      </c>
      <c r="S1016" s="12">
        <v>60</v>
      </c>
      <c r="T1016" s="12" t="s">
        <v>197</v>
      </c>
      <c r="U1016" s="12" t="s">
        <v>1301</v>
      </c>
    </row>
    <row r="1017" spans="1:21" hidden="1">
      <c r="A1017" s="12">
        <v>68570</v>
      </c>
      <c r="B1017" s="12">
        <v>2</v>
      </c>
      <c r="D1017" s="12">
        <v>24.2</v>
      </c>
      <c r="E1017" s="12">
        <v>2</v>
      </c>
      <c r="F1017" s="12">
        <v>0</v>
      </c>
      <c r="G1017" s="12">
        <v>0</v>
      </c>
      <c r="H1017" s="12">
        <v>0</v>
      </c>
      <c r="P1017" s="12">
        <v>1</v>
      </c>
      <c r="Q1017" s="12">
        <v>178</v>
      </c>
      <c r="R1017" s="12">
        <v>201601</v>
      </c>
      <c r="S1017" s="12">
        <v>60</v>
      </c>
      <c r="T1017" s="12" t="s">
        <v>197</v>
      </c>
      <c r="U1017" s="12" t="s">
        <v>1302</v>
      </c>
    </row>
    <row r="1018" spans="1:21" hidden="1">
      <c r="A1018" s="12">
        <v>68570</v>
      </c>
      <c r="B1018" s="12">
        <v>2</v>
      </c>
      <c r="D1018" s="12">
        <v>21.1</v>
      </c>
      <c r="E1018" s="12">
        <v>2</v>
      </c>
      <c r="F1018" s="12">
        <v>0</v>
      </c>
      <c r="G1018" s="12">
        <v>0</v>
      </c>
      <c r="H1018" s="12">
        <v>0</v>
      </c>
      <c r="P1018" s="12">
        <v>1</v>
      </c>
      <c r="Q1018" s="12">
        <v>178</v>
      </c>
      <c r="R1018" s="12">
        <v>201601</v>
      </c>
      <c r="S1018" s="12">
        <v>60</v>
      </c>
      <c r="T1018" s="12" t="s">
        <v>197</v>
      </c>
      <c r="U1018" s="12" t="s">
        <v>1303</v>
      </c>
    </row>
    <row r="1019" spans="1:21" hidden="1">
      <c r="A1019" s="12">
        <v>68570</v>
      </c>
      <c r="B1019" s="12">
        <v>2</v>
      </c>
      <c r="D1019" s="12">
        <v>51.7</v>
      </c>
      <c r="E1019" s="12">
        <v>2</v>
      </c>
      <c r="F1019" s="12">
        <v>0</v>
      </c>
      <c r="G1019" s="12">
        <v>0</v>
      </c>
      <c r="H1019" s="12">
        <v>0</v>
      </c>
      <c r="P1019" s="12">
        <v>1</v>
      </c>
      <c r="Q1019" s="12">
        <v>178</v>
      </c>
      <c r="R1019" s="12">
        <v>201601</v>
      </c>
      <c r="S1019" s="12">
        <v>60</v>
      </c>
      <c r="T1019" s="12" t="s">
        <v>197</v>
      </c>
      <c r="U1019" s="12" t="s">
        <v>1304</v>
      </c>
    </row>
    <row r="1020" spans="1:21" hidden="1">
      <c r="A1020" s="12">
        <v>68570</v>
      </c>
      <c r="B1020" s="12">
        <v>2</v>
      </c>
      <c r="D1020" s="12">
        <v>59.1</v>
      </c>
      <c r="E1020" s="12">
        <v>3</v>
      </c>
      <c r="F1020" s="12">
        <v>0</v>
      </c>
      <c r="G1020" s="12">
        <v>4</v>
      </c>
      <c r="H1020" s="12">
        <v>1</v>
      </c>
      <c r="P1020" s="12">
        <v>1</v>
      </c>
      <c r="Q1020" s="12">
        <v>178</v>
      </c>
      <c r="R1020" s="12">
        <v>201601</v>
      </c>
      <c r="S1020" s="12">
        <v>60</v>
      </c>
      <c r="T1020" s="12" t="s">
        <v>197</v>
      </c>
      <c r="U1020" s="12" t="s">
        <v>1305</v>
      </c>
    </row>
    <row r="1021" spans="1:21" hidden="1">
      <c r="A1021" s="12">
        <v>68570</v>
      </c>
      <c r="B1021" s="12">
        <v>2</v>
      </c>
      <c r="D1021" s="12">
        <v>54.4</v>
      </c>
      <c r="E1021" s="12">
        <v>2</v>
      </c>
      <c r="F1021" s="12">
        <v>3</v>
      </c>
      <c r="G1021" s="12">
        <v>2</v>
      </c>
      <c r="H1021" s="12">
        <v>6</v>
      </c>
      <c r="P1021" s="12">
        <v>1</v>
      </c>
      <c r="Q1021" s="12">
        <v>178</v>
      </c>
      <c r="R1021" s="12">
        <v>201601</v>
      </c>
      <c r="S1021" s="12">
        <v>60</v>
      </c>
      <c r="T1021" s="12" t="s">
        <v>197</v>
      </c>
      <c r="U1021" s="12" t="s">
        <v>1306</v>
      </c>
    </row>
    <row r="1022" spans="1:21" hidden="1">
      <c r="A1022" s="12">
        <v>69300</v>
      </c>
      <c r="B1022" s="12">
        <v>1</v>
      </c>
      <c r="C1022" s="12">
        <v>50.4</v>
      </c>
      <c r="E1022" s="12">
        <v>2</v>
      </c>
      <c r="P1022" s="12">
        <v>1</v>
      </c>
      <c r="Q1022" s="12">
        <v>178</v>
      </c>
      <c r="R1022" s="12">
        <v>201601</v>
      </c>
      <c r="S1022" s="12">
        <v>60</v>
      </c>
      <c r="T1022" s="12" t="s">
        <v>197</v>
      </c>
      <c r="U1022" s="12" t="s">
        <v>1307</v>
      </c>
    </row>
    <row r="1023" spans="1:21" hidden="1">
      <c r="A1023" s="12">
        <v>69300</v>
      </c>
      <c r="B1023" s="12">
        <v>1</v>
      </c>
      <c r="C1023" s="12">
        <v>99.8</v>
      </c>
      <c r="E1023" s="12">
        <v>2</v>
      </c>
      <c r="P1023" s="12">
        <v>1</v>
      </c>
      <c r="Q1023" s="12">
        <v>178</v>
      </c>
      <c r="R1023" s="12">
        <v>201601</v>
      </c>
      <c r="S1023" s="12">
        <v>60</v>
      </c>
      <c r="T1023" s="12" t="s">
        <v>197</v>
      </c>
      <c r="U1023" s="12" t="s">
        <v>1308</v>
      </c>
    </row>
    <row r="1024" spans="1:21" hidden="1">
      <c r="A1024" s="12">
        <v>69300</v>
      </c>
      <c r="B1024" s="12">
        <v>1</v>
      </c>
      <c r="C1024" s="12">
        <v>110.8</v>
      </c>
      <c r="E1024" s="12">
        <v>2</v>
      </c>
      <c r="P1024" s="12">
        <v>1</v>
      </c>
      <c r="Q1024" s="12">
        <v>178</v>
      </c>
      <c r="R1024" s="12">
        <v>201601</v>
      </c>
      <c r="S1024" s="12">
        <v>60</v>
      </c>
      <c r="T1024" s="12" t="s">
        <v>197</v>
      </c>
      <c r="U1024" s="12" t="s">
        <v>1309</v>
      </c>
    </row>
    <row r="1025" spans="1:21" hidden="1">
      <c r="A1025" s="12">
        <v>69300</v>
      </c>
      <c r="B1025" s="12">
        <v>1</v>
      </c>
      <c r="C1025" s="12">
        <v>84.3</v>
      </c>
      <c r="E1025" s="12">
        <v>2</v>
      </c>
      <c r="P1025" s="12">
        <v>1</v>
      </c>
      <c r="Q1025" s="12">
        <v>178</v>
      </c>
      <c r="R1025" s="12">
        <v>201601</v>
      </c>
      <c r="S1025" s="12">
        <v>60</v>
      </c>
      <c r="T1025" s="12" t="s">
        <v>197</v>
      </c>
      <c r="U1025" s="12" t="s">
        <v>1310</v>
      </c>
    </row>
    <row r="1026" spans="1:21" hidden="1">
      <c r="A1026" s="12">
        <v>69300</v>
      </c>
      <c r="B1026" s="12">
        <v>1</v>
      </c>
      <c r="C1026" s="12">
        <v>103</v>
      </c>
      <c r="E1026" s="12">
        <v>2</v>
      </c>
      <c r="P1026" s="12">
        <v>1</v>
      </c>
      <c r="Q1026" s="12">
        <v>178</v>
      </c>
      <c r="R1026" s="12">
        <v>201601</v>
      </c>
      <c r="S1026" s="12">
        <v>60</v>
      </c>
      <c r="T1026" s="12" t="s">
        <v>197</v>
      </c>
      <c r="U1026" s="12" t="s">
        <v>1311</v>
      </c>
    </row>
    <row r="1027" spans="1:21" hidden="1">
      <c r="A1027" s="12">
        <v>69300</v>
      </c>
      <c r="B1027" s="12">
        <v>1</v>
      </c>
      <c r="C1027" s="12">
        <v>158</v>
      </c>
      <c r="E1027" s="12">
        <v>3</v>
      </c>
      <c r="P1027" s="12">
        <v>1</v>
      </c>
      <c r="Q1027" s="12">
        <v>178</v>
      </c>
      <c r="R1027" s="12">
        <v>201601</v>
      </c>
      <c r="S1027" s="12">
        <v>60</v>
      </c>
      <c r="T1027" s="12" t="s">
        <v>197</v>
      </c>
      <c r="U1027" s="12" t="s">
        <v>1312</v>
      </c>
    </row>
    <row r="1028" spans="1:21" hidden="1">
      <c r="A1028" s="12">
        <v>69300</v>
      </c>
      <c r="B1028" s="12">
        <v>2</v>
      </c>
      <c r="C1028" s="12">
        <v>86.7</v>
      </c>
      <c r="E1028" s="12">
        <v>2</v>
      </c>
      <c r="F1028" s="12">
        <v>0</v>
      </c>
      <c r="G1028" s="12">
        <v>0</v>
      </c>
      <c r="H1028" s="12">
        <v>0</v>
      </c>
      <c r="P1028" s="12">
        <v>1</v>
      </c>
      <c r="Q1028" s="12">
        <v>178</v>
      </c>
      <c r="R1028" s="12">
        <v>201601</v>
      </c>
      <c r="S1028" s="12">
        <v>60</v>
      </c>
      <c r="T1028" s="12" t="s">
        <v>197</v>
      </c>
      <c r="U1028" s="12" t="s">
        <v>1313</v>
      </c>
    </row>
    <row r="1029" spans="1:21" hidden="1">
      <c r="A1029" s="12">
        <v>69300</v>
      </c>
      <c r="B1029" s="12">
        <v>2</v>
      </c>
      <c r="C1029" s="12">
        <v>92</v>
      </c>
      <c r="E1029" s="12">
        <v>2</v>
      </c>
      <c r="F1029" s="12">
        <v>0</v>
      </c>
      <c r="G1029" s="12">
        <v>0</v>
      </c>
      <c r="H1029" s="12">
        <v>0</v>
      </c>
      <c r="P1029" s="12">
        <v>1</v>
      </c>
      <c r="Q1029" s="12">
        <v>178</v>
      </c>
      <c r="R1029" s="12">
        <v>201601</v>
      </c>
      <c r="S1029" s="12">
        <v>60</v>
      </c>
      <c r="T1029" s="12" t="s">
        <v>197</v>
      </c>
      <c r="U1029" s="12" t="s">
        <v>1314</v>
      </c>
    </row>
    <row r="1030" spans="1:21" hidden="1">
      <c r="A1030" s="12">
        <v>69300</v>
      </c>
      <c r="B1030" s="12">
        <v>2</v>
      </c>
      <c r="C1030" s="12">
        <v>104.7</v>
      </c>
      <c r="E1030" s="12">
        <v>2</v>
      </c>
      <c r="F1030" s="12">
        <v>0</v>
      </c>
      <c r="G1030" s="12">
        <v>0</v>
      </c>
      <c r="H1030" s="12">
        <v>1</v>
      </c>
      <c r="P1030" s="12">
        <v>1</v>
      </c>
      <c r="Q1030" s="12">
        <v>178</v>
      </c>
      <c r="R1030" s="12">
        <v>201601</v>
      </c>
      <c r="S1030" s="12">
        <v>60</v>
      </c>
      <c r="T1030" s="12" t="s">
        <v>197</v>
      </c>
      <c r="U1030" s="12" t="s">
        <v>1315</v>
      </c>
    </row>
    <row r="1031" spans="1:21" hidden="1">
      <c r="A1031" s="12">
        <v>69300</v>
      </c>
      <c r="B1031" s="12">
        <v>2</v>
      </c>
      <c r="C1031" s="12">
        <v>89.4</v>
      </c>
      <c r="E1031" s="12">
        <v>2</v>
      </c>
      <c r="F1031" s="12">
        <v>4</v>
      </c>
      <c r="G1031" s="12">
        <v>1</v>
      </c>
      <c r="H1031" s="12">
        <v>4</v>
      </c>
      <c r="P1031" s="12">
        <v>1</v>
      </c>
      <c r="Q1031" s="12">
        <v>178</v>
      </c>
      <c r="R1031" s="12">
        <v>201601</v>
      </c>
      <c r="S1031" s="12">
        <v>60</v>
      </c>
      <c r="T1031" s="12" t="s">
        <v>197</v>
      </c>
      <c r="U1031" s="12" t="s">
        <v>1316</v>
      </c>
    </row>
    <row r="1032" spans="1:21" hidden="1">
      <c r="A1032" s="12">
        <v>69300</v>
      </c>
      <c r="B1032" s="12">
        <v>2</v>
      </c>
      <c r="C1032" s="12">
        <v>97.3</v>
      </c>
      <c r="E1032" s="12">
        <v>2</v>
      </c>
      <c r="F1032" s="12">
        <v>4</v>
      </c>
      <c r="G1032" s="12">
        <v>1</v>
      </c>
      <c r="H1032" s="12">
        <v>4</v>
      </c>
      <c r="P1032" s="12">
        <v>1</v>
      </c>
      <c r="Q1032" s="12">
        <v>178</v>
      </c>
      <c r="R1032" s="12">
        <v>201601</v>
      </c>
      <c r="S1032" s="12">
        <v>60</v>
      </c>
      <c r="T1032" s="12" t="s">
        <v>197</v>
      </c>
      <c r="U1032" s="12" t="s">
        <v>1317</v>
      </c>
    </row>
    <row r="1033" spans="1:21" hidden="1">
      <c r="A1033" s="12">
        <v>68570</v>
      </c>
      <c r="B1033" s="12">
        <v>1</v>
      </c>
      <c r="D1033" s="12">
        <v>107.9</v>
      </c>
      <c r="E1033" s="12">
        <v>2</v>
      </c>
      <c r="P1033" s="12">
        <v>1.7246999999999999</v>
      </c>
      <c r="Q1033" s="12">
        <v>178</v>
      </c>
      <c r="R1033" s="12">
        <v>201601</v>
      </c>
      <c r="S1033" s="12">
        <v>49</v>
      </c>
      <c r="T1033" s="12" t="s">
        <v>210</v>
      </c>
      <c r="U1033" s="12" t="s">
        <v>1318</v>
      </c>
    </row>
    <row r="1034" spans="1:21" hidden="1">
      <c r="A1034" s="12">
        <v>68570</v>
      </c>
      <c r="B1034" s="12">
        <v>1</v>
      </c>
      <c r="D1034" s="12">
        <v>86.4</v>
      </c>
      <c r="E1034" s="12">
        <v>2</v>
      </c>
      <c r="P1034" s="12">
        <v>1.7246999999999999</v>
      </c>
      <c r="Q1034" s="12">
        <v>178</v>
      </c>
      <c r="R1034" s="12">
        <v>201601</v>
      </c>
      <c r="S1034" s="12">
        <v>49</v>
      </c>
      <c r="T1034" s="12" t="s">
        <v>210</v>
      </c>
      <c r="U1034" s="12" t="s">
        <v>1319</v>
      </c>
    </row>
    <row r="1035" spans="1:21" hidden="1">
      <c r="A1035" s="12">
        <v>68570</v>
      </c>
      <c r="B1035" s="12">
        <v>1</v>
      </c>
      <c r="D1035" s="12">
        <v>72.400000000000006</v>
      </c>
      <c r="E1035" s="12">
        <v>2</v>
      </c>
      <c r="P1035" s="12">
        <v>1.7246999999999999</v>
      </c>
      <c r="Q1035" s="12">
        <v>178</v>
      </c>
      <c r="R1035" s="12">
        <v>201601</v>
      </c>
      <c r="S1035" s="12">
        <v>49</v>
      </c>
      <c r="T1035" s="12" t="s">
        <v>210</v>
      </c>
      <c r="U1035" s="12" t="s">
        <v>1320</v>
      </c>
    </row>
    <row r="1036" spans="1:21" hidden="1">
      <c r="A1036" s="12">
        <v>68570</v>
      </c>
      <c r="B1036" s="12">
        <v>1</v>
      </c>
      <c r="D1036" s="12">
        <v>72.8</v>
      </c>
      <c r="E1036" s="12">
        <v>2</v>
      </c>
      <c r="P1036" s="12">
        <v>1.7246999999999999</v>
      </c>
      <c r="Q1036" s="12">
        <v>178</v>
      </c>
      <c r="R1036" s="12">
        <v>201601</v>
      </c>
      <c r="S1036" s="12">
        <v>49</v>
      </c>
      <c r="T1036" s="12" t="s">
        <v>210</v>
      </c>
      <c r="U1036" s="12" t="s">
        <v>1321</v>
      </c>
    </row>
    <row r="1037" spans="1:21" hidden="1">
      <c r="A1037" s="12">
        <v>68570</v>
      </c>
      <c r="B1037" s="12">
        <v>1</v>
      </c>
      <c r="D1037" s="12">
        <v>62</v>
      </c>
      <c r="E1037" s="12">
        <v>2</v>
      </c>
      <c r="P1037" s="12">
        <v>1.7246999999999999</v>
      </c>
      <c r="Q1037" s="12">
        <v>178</v>
      </c>
      <c r="R1037" s="12">
        <v>201601</v>
      </c>
      <c r="S1037" s="12">
        <v>49</v>
      </c>
      <c r="T1037" s="12" t="s">
        <v>210</v>
      </c>
      <c r="U1037" s="12" t="s">
        <v>1322</v>
      </c>
    </row>
    <row r="1038" spans="1:21" hidden="1">
      <c r="A1038" s="12">
        <v>68570</v>
      </c>
      <c r="B1038" s="12">
        <v>1</v>
      </c>
      <c r="D1038" s="12">
        <v>77.099999999999994</v>
      </c>
      <c r="E1038" s="12">
        <v>2</v>
      </c>
      <c r="P1038" s="12">
        <v>1.7246999999999999</v>
      </c>
      <c r="Q1038" s="12">
        <v>178</v>
      </c>
      <c r="R1038" s="12">
        <v>201601</v>
      </c>
      <c r="S1038" s="12">
        <v>49</v>
      </c>
      <c r="T1038" s="12" t="s">
        <v>210</v>
      </c>
      <c r="U1038" s="12" t="s">
        <v>1323</v>
      </c>
    </row>
    <row r="1039" spans="1:21" hidden="1">
      <c r="A1039" s="12">
        <v>68570</v>
      </c>
      <c r="B1039" s="12">
        <v>1</v>
      </c>
      <c r="D1039" s="12">
        <v>60.2</v>
      </c>
      <c r="E1039" s="12">
        <v>2</v>
      </c>
      <c r="K1039" s="12">
        <v>5</v>
      </c>
      <c r="L1039" s="12">
        <v>90</v>
      </c>
      <c r="M1039" s="12">
        <v>100</v>
      </c>
      <c r="N1039" s="12">
        <v>100</v>
      </c>
      <c r="P1039" s="12">
        <v>1.7246999999999999</v>
      </c>
      <c r="Q1039" s="12">
        <v>178</v>
      </c>
      <c r="R1039" s="12">
        <v>201601</v>
      </c>
      <c r="S1039" s="12">
        <v>49</v>
      </c>
      <c r="T1039" s="12" t="s">
        <v>210</v>
      </c>
      <c r="U1039" s="12" t="s">
        <v>1324</v>
      </c>
    </row>
    <row r="1040" spans="1:21" hidden="1">
      <c r="A1040" s="12">
        <v>68570</v>
      </c>
      <c r="B1040" s="12">
        <v>1</v>
      </c>
      <c r="D1040" s="12">
        <v>62.8</v>
      </c>
      <c r="E1040" s="12">
        <v>2</v>
      </c>
      <c r="K1040" s="12">
        <v>5</v>
      </c>
      <c r="L1040" s="12">
        <v>40</v>
      </c>
      <c r="M1040" s="12">
        <v>10</v>
      </c>
      <c r="N1040" s="12">
        <v>5</v>
      </c>
      <c r="P1040" s="12">
        <v>1.7246999999999999</v>
      </c>
      <c r="Q1040" s="12">
        <v>178</v>
      </c>
      <c r="R1040" s="12">
        <v>201601</v>
      </c>
      <c r="S1040" s="12">
        <v>49</v>
      </c>
      <c r="T1040" s="12" t="s">
        <v>210</v>
      </c>
      <c r="U1040" s="12" t="s">
        <v>1325</v>
      </c>
    </row>
    <row r="1041" spans="1:21" hidden="1">
      <c r="A1041" s="12">
        <v>68570</v>
      </c>
      <c r="B1041" s="12">
        <v>1</v>
      </c>
      <c r="D1041" s="12">
        <v>75.3</v>
      </c>
      <c r="E1041" s="12">
        <v>2</v>
      </c>
      <c r="K1041" s="12">
        <v>5</v>
      </c>
      <c r="L1041" s="12">
        <v>20</v>
      </c>
      <c r="M1041" s="12">
        <v>30</v>
      </c>
      <c r="N1041" s="12">
        <v>20</v>
      </c>
      <c r="P1041" s="12">
        <v>1.7246999999999999</v>
      </c>
      <c r="Q1041" s="12">
        <v>178</v>
      </c>
      <c r="R1041" s="12">
        <v>201601</v>
      </c>
      <c r="S1041" s="12">
        <v>49</v>
      </c>
      <c r="T1041" s="12" t="s">
        <v>210</v>
      </c>
      <c r="U1041" s="12" t="s">
        <v>1326</v>
      </c>
    </row>
    <row r="1042" spans="1:21" hidden="1">
      <c r="A1042" s="12">
        <v>68570</v>
      </c>
      <c r="B1042" s="12">
        <v>1</v>
      </c>
      <c r="D1042" s="12">
        <v>76.8</v>
      </c>
      <c r="E1042" s="12">
        <v>2</v>
      </c>
      <c r="K1042" s="12">
        <v>5</v>
      </c>
      <c r="L1042" s="12">
        <v>30</v>
      </c>
      <c r="M1042" s="12">
        <v>20</v>
      </c>
      <c r="N1042" s="12">
        <v>40</v>
      </c>
      <c r="P1042" s="12">
        <v>1.7246999999999999</v>
      </c>
      <c r="Q1042" s="12">
        <v>178</v>
      </c>
      <c r="R1042" s="12">
        <v>201601</v>
      </c>
      <c r="S1042" s="12">
        <v>49</v>
      </c>
      <c r="T1042" s="12" t="s">
        <v>210</v>
      </c>
      <c r="U1042" s="12" t="s">
        <v>1327</v>
      </c>
    </row>
    <row r="1043" spans="1:21" hidden="1">
      <c r="A1043" s="12">
        <v>68570</v>
      </c>
      <c r="B1043" s="12">
        <v>1</v>
      </c>
      <c r="D1043" s="12">
        <v>74.7</v>
      </c>
      <c r="E1043" s="12">
        <v>2</v>
      </c>
      <c r="K1043" s="12">
        <v>5</v>
      </c>
      <c r="L1043" s="12">
        <v>50</v>
      </c>
      <c r="M1043" s="12">
        <v>30</v>
      </c>
      <c r="N1043" s="12">
        <v>20</v>
      </c>
      <c r="P1043" s="12">
        <v>1.7246999999999999</v>
      </c>
      <c r="Q1043" s="12">
        <v>178</v>
      </c>
      <c r="R1043" s="12">
        <v>201601</v>
      </c>
      <c r="S1043" s="12">
        <v>49</v>
      </c>
      <c r="T1043" s="12" t="s">
        <v>210</v>
      </c>
      <c r="U1043" s="12" t="s">
        <v>1328</v>
      </c>
    </row>
    <row r="1044" spans="1:21" hidden="1">
      <c r="A1044" s="12">
        <v>68570</v>
      </c>
      <c r="B1044" s="12">
        <v>1</v>
      </c>
      <c r="D1044" s="12">
        <v>69.7</v>
      </c>
      <c r="E1044" s="12">
        <v>2</v>
      </c>
      <c r="K1044" s="12">
        <v>5</v>
      </c>
      <c r="L1044" s="12">
        <v>50</v>
      </c>
      <c r="M1044" s="12">
        <v>70</v>
      </c>
      <c r="N1044" s="12">
        <v>50</v>
      </c>
      <c r="P1044" s="12">
        <v>1.7246999999999999</v>
      </c>
      <c r="Q1044" s="12">
        <v>178</v>
      </c>
      <c r="R1044" s="12">
        <v>201601</v>
      </c>
      <c r="S1044" s="12">
        <v>49</v>
      </c>
      <c r="T1044" s="12" t="s">
        <v>210</v>
      </c>
      <c r="U1044" s="12" t="s">
        <v>1329</v>
      </c>
    </row>
    <row r="1045" spans="1:21" hidden="1">
      <c r="A1045" s="12">
        <v>68570</v>
      </c>
      <c r="B1045" s="12">
        <v>1</v>
      </c>
      <c r="D1045" s="12">
        <v>58</v>
      </c>
      <c r="E1045" s="12">
        <v>2</v>
      </c>
      <c r="K1045" s="12">
        <v>5</v>
      </c>
      <c r="L1045" s="12">
        <v>80</v>
      </c>
      <c r="M1045" s="12">
        <v>90</v>
      </c>
      <c r="N1045" s="12">
        <v>80</v>
      </c>
      <c r="P1045" s="12">
        <v>1.7246999999999999</v>
      </c>
      <c r="Q1045" s="12">
        <v>178</v>
      </c>
      <c r="R1045" s="12">
        <v>201601</v>
      </c>
      <c r="S1045" s="12">
        <v>49</v>
      </c>
      <c r="T1045" s="12" t="s">
        <v>210</v>
      </c>
      <c r="U1045" s="12" t="s">
        <v>1330</v>
      </c>
    </row>
    <row r="1046" spans="1:21" hidden="1">
      <c r="A1046" s="12">
        <v>68570</v>
      </c>
      <c r="B1046" s="12">
        <v>1</v>
      </c>
      <c r="D1046" s="12">
        <v>70.2</v>
      </c>
      <c r="E1046" s="12">
        <v>2</v>
      </c>
      <c r="K1046" s="12">
        <v>5</v>
      </c>
      <c r="L1046" s="12">
        <v>70</v>
      </c>
      <c r="M1046" s="12">
        <v>70</v>
      </c>
      <c r="N1046" s="12">
        <v>90</v>
      </c>
      <c r="P1046" s="12">
        <v>1.7246999999999999</v>
      </c>
      <c r="Q1046" s="12">
        <v>178</v>
      </c>
      <c r="R1046" s="12">
        <v>201601</v>
      </c>
      <c r="S1046" s="12">
        <v>49</v>
      </c>
      <c r="T1046" s="12" t="s">
        <v>210</v>
      </c>
      <c r="U1046" s="12" t="s">
        <v>1331</v>
      </c>
    </row>
    <row r="1047" spans="1:21" hidden="1">
      <c r="A1047" s="12">
        <v>68570</v>
      </c>
      <c r="B1047" s="12">
        <v>1</v>
      </c>
      <c r="D1047" s="12">
        <v>70.2</v>
      </c>
      <c r="E1047" s="12">
        <v>2</v>
      </c>
      <c r="K1047" s="12">
        <v>5</v>
      </c>
      <c r="L1047" s="12">
        <v>0</v>
      </c>
      <c r="M1047" s="12">
        <v>0</v>
      </c>
      <c r="N1047" s="12">
        <v>10</v>
      </c>
      <c r="P1047" s="12">
        <v>1.7246999999999999</v>
      </c>
      <c r="Q1047" s="12">
        <v>178</v>
      </c>
      <c r="R1047" s="12">
        <v>201601</v>
      </c>
      <c r="S1047" s="12">
        <v>49</v>
      </c>
      <c r="T1047" s="12" t="s">
        <v>210</v>
      </c>
      <c r="U1047" s="12" t="s">
        <v>1332</v>
      </c>
    </row>
    <row r="1048" spans="1:21" hidden="1">
      <c r="A1048" s="12">
        <v>68570</v>
      </c>
      <c r="B1048" s="12">
        <v>1</v>
      </c>
      <c r="D1048" s="12">
        <v>86.6</v>
      </c>
      <c r="E1048" s="12">
        <v>2</v>
      </c>
      <c r="K1048" s="12">
        <v>5</v>
      </c>
      <c r="L1048" s="12">
        <v>0</v>
      </c>
      <c r="M1048" s="12">
        <v>5</v>
      </c>
      <c r="N1048" s="12">
        <v>15</v>
      </c>
      <c r="P1048" s="12">
        <v>1.7246999999999999</v>
      </c>
      <c r="Q1048" s="12">
        <v>178</v>
      </c>
      <c r="R1048" s="12">
        <v>201601</v>
      </c>
      <c r="S1048" s="12">
        <v>49</v>
      </c>
      <c r="T1048" s="12" t="s">
        <v>210</v>
      </c>
      <c r="U1048" s="12" t="s">
        <v>1333</v>
      </c>
    </row>
    <row r="1049" spans="1:21" hidden="1">
      <c r="A1049" s="12">
        <v>68570</v>
      </c>
      <c r="B1049" s="12">
        <v>1</v>
      </c>
      <c r="D1049" s="12">
        <v>76.8</v>
      </c>
      <c r="E1049" s="12">
        <v>2</v>
      </c>
      <c r="P1049" s="12">
        <v>1.7246999999999999</v>
      </c>
      <c r="Q1049" s="12">
        <v>178</v>
      </c>
      <c r="R1049" s="12">
        <v>201601</v>
      </c>
      <c r="S1049" s="12">
        <v>49</v>
      </c>
      <c r="T1049" s="12" t="s">
        <v>210</v>
      </c>
      <c r="U1049" s="12" t="s">
        <v>1334</v>
      </c>
    </row>
    <row r="1050" spans="1:21" hidden="1">
      <c r="A1050" s="12">
        <v>68570</v>
      </c>
      <c r="B1050" s="12">
        <v>1</v>
      </c>
      <c r="D1050" s="12">
        <v>96.8</v>
      </c>
      <c r="E1050" s="12">
        <v>2</v>
      </c>
      <c r="P1050" s="12">
        <v>1.7246999999999999</v>
      </c>
      <c r="Q1050" s="12">
        <v>178</v>
      </c>
      <c r="R1050" s="12">
        <v>201601</v>
      </c>
      <c r="S1050" s="12">
        <v>49</v>
      </c>
      <c r="T1050" s="12" t="s">
        <v>210</v>
      </c>
      <c r="U1050" s="12" t="s">
        <v>1335</v>
      </c>
    </row>
    <row r="1051" spans="1:21" hidden="1">
      <c r="A1051" s="12">
        <v>68570</v>
      </c>
      <c r="B1051" s="12">
        <v>1</v>
      </c>
      <c r="D1051" s="12">
        <v>82.8</v>
      </c>
      <c r="E1051" s="12">
        <v>2</v>
      </c>
      <c r="P1051" s="12">
        <v>1.7246999999999999</v>
      </c>
      <c r="Q1051" s="12">
        <v>178</v>
      </c>
      <c r="R1051" s="12">
        <v>201601</v>
      </c>
      <c r="S1051" s="12">
        <v>49</v>
      </c>
      <c r="T1051" s="12" t="s">
        <v>210</v>
      </c>
      <c r="U1051" s="12" t="s">
        <v>1336</v>
      </c>
    </row>
    <row r="1052" spans="1:21" hidden="1">
      <c r="A1052" s="12">
        <v>68570</v>
      </c>
      <c r="B1052" s="12">
        <v>1</v>
      </c>
      <c r="D1052" s="12">
        <v>83.2</v>
      </c>
      <c r="E1052" s="12">
        <v>2</v>
      </c>
      <c r="P1052" s="12">
        <v>1.7246999999999999</v>
      </c>
      <c r="Q1052" s="12">
        <v>178</v>
      </c>
      <c r="R1052" s="12">
        <v>201601</v>
      </c>
      <c r="S1052" s="12">
        <v>49</v>
      </c>
      <c r="T1052" s="12" t="s">
        <v>210</v>
      </c>
      <c r="U1052" s="12" t="s">
        <v>1337</v>
      </c>
    </row>
    <row r="1053" spans="1:21" hidden="1">
      <c r="A1053" s="12">
        <v>68570</v>
      </c>
      <c r="B1053" s="12">
        <v>1</v>
      </c>
      <c r="D1053" s="12">
        <v>61.8</v>
      </c>
      <c r="E1053" s="12">
        <v>2</v>
      </c>
      <c r="P1053" s="12">
        <v>1.7246999999999999</v>
      </c>
      <c r="Q1053" s="12">
        <v>178</v>
      </c>
      <c r="R1053" s="12">
        <v>201601</v>
      </c>
      <c r="S1053" s="12">
        <v>49</v>
      </c>
      <c r="T1053" s="12" t="s">
        <v>210</v>
      </c>
      <c r="U1053" s="12" t="s">
        <v>1338</v>
      </c>
    </row>
    <row r="1054" spans="1:21" hidden="1">
      <c r="A1054" s="12">
        <v>68570</v>
      </c>
      <c r="B1054" s="12">
        <v>1</v>
      </c>
      <c r="D1054" s="12">
        <v>71.599999999999994</v>
      </c>
      <c r="E1054" s="12">
        <v>2</v>
      </c>
      <c r="P1054" s="12">
        <v>1.7246999999999999</v>
      </c>
      <c r="Q1054" s="12">
        <v>178</v>
      </c>
      <c r="R1054" s="12">
        <v>201601</v>
      </c>
      <c r="S1054" s="12">
        <v>49</v>
      </c>
      <c r="T1054" s="12" t="s">
        <v>210</v>
      </c>
      <c r="U1054" s="12" t="s">
        <v>1339</v>
      </c>
    </row>
    <row r="1055" spans="1:21" hidden="1">
      <c r="A1055" s="12">
        <v>68570</v>
      </c>
      <c r="B1055" s="12">
        <v>1</v>
      </c>
      <c r="D1055" s="12">
        <v>66.400000000000006</v>
      </c>
      <c r="E1055" s="12">
        <v>2</v>
      </c>
      <c r="P1055" s="12">
        <v>1.7246999999999999</v>
      </c>
      <c r="Q1055" s="12">
        <v>178</v>
      </c>
      <c r="R1055" s="12">
        <v>201601</v>
      </c>
      <c r="S1055" s="12">
        <v>49</v>
      </c>
      <c r="T1055" s="12" t="s">
        <v>210</v>
      </c>
      <c r="U1055" s="12" t="s">
        <v>1340</v>
      </c>
    </row>
    <row r="1056" spans="1:21" hidden="1">
      <c r="A1056" s="12">
        <v>68570</v>
      </c>
      <c r="B1056" s="12">
        <v>1</v>
      </c>
      <c r="D1056" s="12">
        <v>71.5</v>
      </c>
      <c r="E1056" s="12">
        <v>2</v>
      </c>
      <c r="P1056" s="12">
        <v>1.7246999999999999</v>
      </c>
      <c r="Q1056" s="12">
        <v>178</v>
      </c>
      <c r="R1056" s="12">
        <v>201601</v>
      </c>
      <c r="S1056" s="12">
        <v>49</v>
      </c>
      <c r="T1056" s="12" t="s">
        <v>210</v>
      </c>
      <c r="U1056" s="12" t="s">
        <v>1341</v>
      </c>
    </row>
    <row r="1057" spans="1:21" hidden="1">
      <c r="A1057" s="12">
        <v>68570</v>
      </c>
      <c r="B1057" s="12">
        <v>1</v>
      </c>
      <c r="D1057" s="12">
        <v>81.099999999999994</v>
      </c>
      <c r="E1057" s="12">
        <v>2</v>
      </c>
      <c r="P1057" s="12">
        <v>1.7246999999999999</v>
      </c>
      <c r="Q1057" s="12">
        <v>178</v>
      </c>
      <c r="R1057" s="12">
        <v>201601</v>
      </c>
      <c r="S1057" s="12">
        <v>49</v>
      </c>
      <c r="T1057" s="12" t="s">
        <v>210</v>
      </c>
      <c r="U1057" s="12" t="s">
        <v>1342</v>
      </c>
    </row>
    <row r="1058" spans="1:21" hidden="1">
      <c r="A1058" s="12">
        <v>68570</v>
      </c>
      <c r="B1058" s="12">
        <v>1</v>
      </c>
      <c r="D1058" s="12">
        <v>81.2</v>
      </c>
      <c r="E1058" s="12">
        <v>2</v>
      </c>
      <c r="P1058" s="12">
        <v>1.7246999999999999</v>
      </c>
      <c r="Q1058" s="12">
        <v>178</v>
      </c>
      <c r="R1058" s="12">
        <v>201601</v>
      </c>
      <c r="S1058" s="12">
        <v>49</v>
      </c>
      <c r="T1058" s="12" t="s">
        <v>210</v>
      </c>
      <c r="U1058" s="12" t="s">
        <v>1343</v>
      </c>
    </row>
    <row r="1059" spans="1:21" hidden="1">
      <c r="A1059" s="12">
        <v>68570</v>
      </c>
      <c r="B1059" s="12">
        <v>1</v>
      </c>
      <c r="D1059" s="12">
        <v>81.2</v>
      </c>
      <c r="E1059" s="12">
        <v>2</v>
      </c>
      <c r="P1059" s="12">
        <v>1.7246999999999999</v>
      </c>
      <c r="Q1059" s="12">
        <v>178</v>
      </c>
      <c r="R1059" s="12">
        <v>201601</v>
      </c>
      <c r="S1059" s="12">
        <v>49</v>
      </c>
      <c r="T1059" s="12" t="s">
        <v>210</v>
      </c>
      <c r="U1059" s="12" t="s">
        <v>1344</v>
      </c>
    </row>
    <row r="1060" spans="1:21" hidden="1">
      <c r="A1060" s="12">
        <v>68570</v>
      </c>
      <c r="B1060" s="12">
        <v>1</v>
      </c>
      <c r="D1060" s="12">
        <v>68.599999999999994</v>
      </c>
      <c r="E1060" s="12">
        <v>2</v>
      </c>
      <c r="P1060" s="12">
        <v>1.7246999999999999</v>
      </c>
      <c r="Q1060" s="12">
        <v>178</v>
      </c>
      <c r="R1060" s="12">
        <v>201601</v>
      </c>
      <c r="S1060" s="12">
        <v>49</v>
      </c>
      <c r="T1060" s="12" t="s">
        <v>210</v>
      </c>
      <c r="U1060" s="12" t="s">
        <v>1345</v>
      </c>
    </row>
    <row r="1061" spans="1:21" hidden="1">
      <c r="A1061" s="12">
        <v>68570</v>
      </c>
      <c r="B1061" s="12">
        <v>1</v>
      </c>
      <c r="D1061" s="12">
        <v>66.5</v>
      </c>
      <c r="E1061" s="12">
        <v>2</v>
      </c>
      <c r="P1061" s="12">
        <v>1.7246999999999999</v>
      </c>
      <c r="Q1061" s="12">
        <v>178</v>
      </c>
      <c r="R1061" s="12">
        <v>201601</v>
      </c>
      <c r="S1061" s="12">
        <v>49</v>
      </c>
      <c r="T1061" s="12" t="s">
        <v>210</v>
      </c>
      <c r="U1061" s="12" t="s">
        <v>1346</v>
      </c>
    </row>
    <row r="1062" spans="1:21" hidden="1">
      <c r="A1062" s="12">
        <v>68570</v>
      </c>
      <c r="B1062" s="12">
        <v>1</v>
      </c>
      <c r="D1062" s="12">
        <v>68.599999999999994</v>
      </c>
      <c r="E1062" s="12">
        <v>2</v>
      </c>
      <c r="P1062" s="12">
        <v>1.7246999999999999</v>
      </c>
      <c r="Q1062" s="12">
        <v>178</v>
      </c>
      <c r="R1062" s="12">
        <v>201601</v>
      </c>
      <c r="S1062" s="12">
        <v>49</v>
      </c>
      <c r="T1062" s="12" t="s">
        <v>210</v>
      </c>
      <c r="U1062" s="12" t="s">
        <v>1347</v>
      </c>
    </row>
    <row r="1063" spans="1:21" hidden="1">
      <c r="A1063" s="12">
        <v>68570</v>
      </c>
      <c r="B1063" s="12">
        <v>1</v>
      </c>
      <c r="D1063" s="12">
        <v>85.6</v>
      </c>
      <c r="E1063" s="12">
        <v>2</v>
      </c>
      <c r="P1063" s="12">
        <v>1.7246999999999999</v>
      </c>
      <c r="Q1063" s="12">
        <v>178</v>
      </c>
      <c r="R1063" s="12">
        <v>201601</v>
      </c>
      <c r="S1063" s="12">
        <v>49</v>
      </c>
      <c r="T1063" s="12" t="s">
        <v>210</v>
      </c>
      <c r="U1063" s="12" t="s">
        <v>1348</v>
      </c>
    </row>
    <row r="1064" spans="1:21" hidden="1">
      <c r="A1064" s="12">
        <v>68570</v>
      </c>
      <c r="B1064" s="12">
        <v>1</v>
      </c>
      <c r="D1064" s="12">
        <v>96.9</v>
      </c>
      <c r="E1064" s="12">
        <v>2</v>
      </c>
      <c r="P1064" s="12">
        <v>1.7246999999999999</v>
      </c>
      <c r="Q1064" s="12">
        <v>178</v>
      </c>
      <c r="R1064" s="12">
        <v>201601</v>
      </c>
      <c r="S1064" s="12">
        <v>49</v>
      </c>
      <c r="T1064" s="12" t="s">
        <v>210</v>
      </c>
      <c r="U1064" s="12" t="s">
        <v>1349</v>
      </c>
    </row>
    <row r="1065" spans="1:21" hidden="1">
      <c r="A1065" s="12">
        <v>68570</v>
      </c>
      <c r="B1065" s="12">
        <v>1</v>
      </c>
      <c r="D1065" s="12">
        <v>76.2</v>
      </c>
      <c r="E1065" s="12">
        <v>2</v>
      </c>
      <c r="P1065" s="12">
        <v>1.7246999999999999</v>
      </c>
      <c r="Q1065" s="12">
        <v>178</v>
      </c>
      <c r="R1065" s="12">
        <v>201601</v>
      </c>
      <c r="S1065" s="12">
        <v>49</v>
      </c>
      <c r="T1065" s="12" t="s">
        <v>210</v>
      </c>
      <c r="U1065" s="12" t="s">
        <v>1350</v>
      </c>
    </row>
    <row r="1066" spans="1:21" hidden="1">
      <c r="A1066" s="12">
        <v>68570</v>
      </c>
      <c r="B1066" s="12">
        <v>1</v>
      </c>
      <c r="D1066" s="12">
        <v>69.599999999999994</v>
      </c>
      <c r="E1066" s="12">
        <v>2</v>
      </c>
      <c r="P1066" s="12">
        <v>1.7246999999999999</v>
      </c>
      <c r="Q1066" s="12">
        <v>178</v>
      </c>
      <c r="R1066" s="12">
        <v>201601</v>
      </c>
      <c r="S1066" s="12">
        <v>49</v>
      </c>
      <c r="T1066" s="12" t="s">
        <v>210</v>
      </c>
      <c r="U1066" s="12" t="s">
        <v>1351</v>
      </c>
    </row>
    <row r="1067" spans="1:21" hidden="1">
      <c r="A1067" s="12">
        <v>68570</v>
      </c>
      <c r="B1067" s="12">
        <v>1</v>
      </c>
      <c r="D1067" s="12">
        <v>82</v>
      </c>
      <c r="E1067" s="12">
        <v>2</v>
      </c>
      <c r="P1067" s="12">
        <v>1.7246999999999999</v>
      </c>
      <c r="Q1067" s="12">
        <v>178</v>
      </c>
      <c r="R1067" s="12">
        <v>201601</v>
      </c>
      <c r="S1067" s="12">
        <v>49</v>
      </c>
      <c r="T1067" s="12" t="s">
        <v>210</v>
      </c>
      <c r="U1067" s="12" t="s">
        <v>1352</v>
      </c>
    </row>
    <row r="1068" spans="1:21" hidden="1">
      <c r="A1068" s="12">
        <v>68570</v>
      </c>
      <c r="B1068" s="12">
        <v>1</v>
      </c>
      <c r="D1068" s="12">
        <v>75.5</v>
      </c>
      <c r="E1068" s="12">
        <v>2</v>
      </c>
      <c r="P1068" s="12">
        <v>1.7246999999999999</v>
      </c>
      <c r="Q1068" s="12">
        <v>178</v>
      </c>
      <c r="R1068" s="12">
        <v>201601</v>
      </c>
      <c r="S1068" s="12">
        <v>49</v>
      </c>
      <c r="T1068" s="12" t="s">
        <v>210</v>
      </c>
      <c r="U1068" s="12" t="s">
        <v>1353</v>
      </c>
    </row>
    <row r="1069" spans="1:21" hidden="1">
      <c r="A1069" s="12">
        <v>68570</v>
      </c>
      <c r="B1069" s="12">
        <v>1</v>
      </c>
      <c r="D1069" s="12">
        <v>70.5</v>
      </c>
      <c r="E1069" s="12">
        <v>2</v>
      </c>
      <c r="P1069" s="12">
        <v>1.7246999999999999</v>
      </c>
      <c r="Q1069" s="12">
        <v>178</v>
      </c>
      <c r="R1069" s="12">
        <v>201601</v>
      </c>
      <c r="S1069" s="12">
        <v>49</v>
      </c>
      <c r="T1069" s="12" t="s">
        <v>210</v>
      </c>
      <c r="U1069" s="12" t="s">
        <v>1354</v>
      </c>
    </row>
    <row r="1070" spans="1:21" hidden="1">
      <c r="A1070" s="12">
        <v>68570</v>
      </c>
      <c r="B1070" s="12">
        <v>1</v>
      </c>
      <c r="D1070" s="12">
        <v>95.6</v>
      </c>
      <c r="E1070" s="12">
        <v>2</v>
      </c>
      <c r="P1070" s="12">
        <v>1.7246999999999999</v>
      </c>
      <c r="Q1070" s="12">
        <v>178</v>
      </c>
      <c r="R1070" s="12">
        <v>201601</v>
      </c>
      <c r="S1070" s="12">
        <v>49</v>
      </c>
      <c r="T1070" s="12" t="s">
        <v>210</v>
      </c>
      <c r="U1070" s="12" t="s">
        <v>1355</v>
      </c>
    </row>
    <row r="1071" spans="1:21" hidden="1">
      <c r="A1071" s="12">
        <v>68570</v>
      </c>
      <c r="B1071" s="12">
        <v>1</v>
      </c>
      <c r="D1071" s="12">
        <v>81.599999999999994</v>
      </c>
      <c r="E1071" s="12">
        <v>2</v>
      </c>
      <c r="P1071" s="12">
        <v>1.7246999999999999</v>
      </c>
      <c r="Q1071" s="12">
        <v>178</v>
      </c>
      <c r="R1071" s="12">
        <v>201601</v>
      </c>
      <c r="S1071" s="12">
        <v>49</v>
      </c>
      <c r="T1071" s="12" t="s">
        <v>210</v>
      </c>
      <c r="U1071" s="12" t="s">
        <v>1356</v>
      </c>
    </row>
    <row r="1072" spans="1:21" hidden="1">
      <c r="A1072" s="12">
        <v>68570</v>
      </c>
      <c r="B1072" s="12">
        <v>1</v>
      </c>
      <c r="D1072" s="12">
        <v>61.5</v>
      </c>
      <c r="E1072" s="12">
        <v>2</v>
      </c>
      <c r="P1072" s="12">
        <v>1.7246999999999999</v>
      </c>
      <c r="Q1072" s="12">
        <v>178</v>
      </c>
      <c r="R1072" s="12">
        <v>201601</v>
      </c>
      <c r="S1072" s="12">
        <v>49</v>
      </c>
      <c r="T1072" s="12" t="s">
        <v>210</v>
      </c>
      <c r="U1072" s="12" t="s">
        <v>1357</v>
      </c>
    </row>
    <row r="1073" spans="1:21" hidden="1">
      <c r="A1073" s="12">
        <v>68570</v>
      </c>
      <c r="B1073" s="12">
        <v>1</v>
      </c>
      <c r="D1073" s="12">
        <v>79.5</v>
      </c>
      <c r="E1073" s="12">
        <v>2</v>
      </c>
      <c r="P1073" s="12">
        <v>1.7246999999999999</v>
      </c>
      <c r="Q1073" s="12">
        <v>178</v>
      </c>
      <c r="R1073" s="12">
        <v>201601</v>
      </c>
      <c r="S1073" s="12">
        <v>49</v>
      </c>
      <c r="T1073" s="12" t="s">
        <v>210</v>
      </c>
      <c r="U1073" s="12" t="s">
        <v>1358</v>
      </c>
    </row>
    <row r="1074" spans="1:21" hidden="1">
      <c r="A1074" s="12">
        <v>68570</v>
      </c>
      <c r="B1074" s="12">
        <v>1</v>
      </c>
      <c r="D1074" s="12">
        <v>87.1</v>
      </c>
      <c r="E1074" s="12">
        <v>2</v>
      </c>
      <c r="P1074" s="12">
        <v>1.7246999999999999</v>
      </c>
      <c r="Q1074" s="12">
        <v>178</v>
      </c>
      <c r="R1074" s="12">
        <v>201601</v>
      </c>
      <c r="S1074" s="12">
        <v>49</v>
      </c>
      <c r="T1074" s="12" t="s">
        <v>210</v>
      </c>
      <c r="U1074" s="12" t="s">
        <v>1359</v>
      </c>
    </row>
    <row r="1075" spans="1:21" hidden="1">
      <c r="A1075" s="12">
        <v>68570</v>
      </c>
      <c r="B1075" s="12">
        <v>1</v>
      </c>
      <c r="D1075" s="12">
        <v>97.6</v>
      </c>
      <c r="E1075" s="12">
        <v>2</v>
      </c>
      <c r="P1075" s="12">
        <v>1.7246999999999999</v>
      </c>
      <c r="Q1075" s="12">
        <v>178</v>
      </c>
      <c r="R1075" s="12">
        <v>201601</v>
      </c>
      <c r="S1075" s="12">
        <v>49</v>
      </c>
      <c r="T1075" s="12" t="s">
        <v>210</v>
      </c>
      <c r="U1075" s="12" t="s">
        <v>1360</v>
      </c>
    </row>
    <row r="1076" spans="1:21" hidden="1">
      <c r="A1076" s="12">
        <v>68570</v>
      </c>
      <c r="B1076" s="12">
        <v>1</v>
      </c>
      <c r="D1076" s="12">
        <v>67.400000000000006</v>
      </c>
      <c r="E1076" s="12">
        <v>2</v>
      </c>
      <c r="P1076" s="12">
        <v>1.7246999999999999</v>
      </c>
      <c r="Q1076" s="12">
        <v>178</v>
      </c>
      <c r="R1076" s="12">
        <v>201601</v>
      </c>
      <c r="S1076" s="12">
        <v>49</v>
      </c>
      <c r="T1076" s="12" t="s">
        <v>210</v>
      </c>
      <c r="U1076" s="12" t="s">
        <v>1361</v>
      </c>
    </row>
    <row r="1077" spans="1:21" hidden="1">
      <c r="A1077" s="12">
        <v>68570</v>
      </c>
      <c r="B1077" s="12">
        <v>1</v>
      </c>
      <c r="D1077" s="12">
        <v>84</v>
      </c>
      <c r="E1077" s="12">
        <v>2</v>
      </c>
      <c r="P1077" s="12">
        <v>1.7246999999999999</v>
      </c>
      <c r="Q1077" s="12">
        <v>178</v>
      </c>
      <c r="R1077" s="12">
        <v>201601</v>
      </c>
      <c r="S1077" s="12">
        <v>49</v>
      </c>
      <c r="T1077" s="12" t="s">
        <v>210</v>
      </c>
      <c r="U1077" s="12" t="s">
        <v>1362</v>
      </c>
    </row>
    <row r="1078" spans="1:21" hidden="1">
      <c r="A1078" s="12">
        <v>68570</v>
      </c>
      <c r="B1078" s="12">
        <v>1</v>
      </c>
      <c r="D1078" s="12">
        <v>106.7</v>
      </c>
      <c r="E1078" s="12">
        <v>2</v>
      </c>
      <c r="P1078" s="12">
        <v>1.7246999999999999</v>
      </c>
      <c r="Q1078" s="12">
        <v>178</v>
      </c>
      <c r="R1078" s="12">
        <v>201601</v>
      </c>
      <c r="S1078" s="12">
        <v>49</v>
      </c>
      <c r="T1078" s="12" t="s">
        <v>210</v>
      </c>
      <c r="U1078" s="12" t="s">
        <v>1363</v>
      </c>
    </row>
    <row r="1079" spans="1:21" hidden="1">
      <c r="A1079" s="12">
        <v>68570</v>
      </c>
      <c r="B1079" s="12">
        <v>1</v>
      </c>
      <c r="D1079" s="12">
        <v>84.4</v>
      </c>
      <c r="E1079" s="12">
        <v>2</v>
      </c>
      <c r="P1079" s="12">
        <v>1.7246999999999999</v>
      </c>
      <c r="Q1079" s="12">
        <v>178</v>
      </c>
      <c r="R1079" s="12">
        <v>201601</v>
      </c>
      <c r="S1079" s="12">
        <v>49</v>
      </c>
      <c r="T1079" s="12" t="s">
        <v>210</v>
      </c>
      <c r="U1079" s="12" t="s">
        <v>1364</v>
      </c>
    </row>
    <row r="1080" spans="1:21" hidden="1">
      <c r="A1080" s="12">
        <v>68570</v>
      </c>
      <c r="B1080" s="12">
        <v>1</v>
      </c>
      <c r="D1080" s="12">
        <v>81.599999999999994</v>
      </c>
      <c r="E1080" s="12">
        <v>2</v>
      </c>
      <c r="P1080" s="12">
        <v>1.7246999999999999</v>
      </c>
      <c r="Q1080" s="12">
        <v>178</v>
      </c>
      <c r="R1080" s="12">
        <v>201601</v>
      </c>
      <c r="S1080" s="12">
        <v>49</v>
      </c>
      <c r="T1080" s="12" t="s">
        <v>210</v>
      </c>
      <c r="U1080" s="12" t="s">
        <v>1365</v>
      </c>
    </row>
    <row r="1081" spans="1:21" hidden="1">
      <c r="A1081" s="12">
        <v>68570</v>
      </c>
      <c r="B1081" s="12">
        <v>1</v>
      </c>
      <c r="D1081" s="12">
        <v>80.8</v>
      </c>
      <c r="E1081" s="12">
        <v>2</v>
      </c>
      <c r="P1081" s="12">
        <v>1.7246999999999999</v>
      </c>
      <c r="Q1081" s="12">
        <v>178</v>
      </c>
      <c r="R1081" s="12">
        <v>201601</v>
      </c>
      <c r="S1081" s="12">
        <v>49</v>
      </c>
      <c r="T1081" s="12" t="s">
        <v>210</v>
      </c>
      <c r="U1081" s="12" t="s">
        <v>1366</v>
      </c>
    </row>
    <row r="1082" spans="1:21" hidden="1">
      <c r="A1082" s="12">
        <v>68570</v>
      </c>
      <c r="B1082" s="12">
        <v>1</v>
      </c>
      <c r="D1082" s="12">
        <v>81.400000000000006</v>
      </c>
      <c r="E1082" s="12">
        <v>2</v>
      </c>
      <c r="P1082" s="12">
        <v>1.7246999999999999</v>
      </c>
      <c r="Q1082" s="12">
        <v>178</v>
      </c>
      <c r="R1082" s="12">
        <v>201601</v>
      </c>
      <c r="S1082" s="12">
        <v>49</v>
      </c>
      <c r="T1082" s="12" t="s">
        <v>210</v>
      </c>
      <c r="U1082" s="12" t="s">
        <v>1367</v>
      </c>
    </row>
    <row r="1083" spans="1:21" hidden="1">
      <c r="A1083" s="12">
        <v>68570</v>
      </c>
      <c r="B1083" s="12">
        <v>1</v>
      </c>
      <c r="D1083" s="12">
        <v>74</v>
      </c>
      <c r="E1083" s="12">
        <v>2</v>
      </c>
      <c r="P1083" s="12">
        <v>1.7246999999999999</v>
      </c>
      <c r="Q1083" s="12">
        <v>178</v>
      </c>
      <c r="R1083" s="12">
        <v>201601</v>
      </c>
      <c r="S1083" s="12">
        <v>49</v>
      </c>
      <c r="T1083" s="12" t="s">
        <v>210</v>
      </c>
      <c r="U1083" s="12" t="s">
        <v>1368</v>
      </c>
    </row>
    <row r="1084" spans="1:21" hidden="1">
      <c r="A1084" s="12">
        <v>68570</v>
      </c>
      <c r="B1084" s="12">
        <v>1</v>
      </c>
      <c r="D1084" s="12">
        <v>60.8</v>
      </c>
      <c r="E1084" s="12">
        <v>2</v>
      </c>
      <c r="P1084" s="12">
        <v>1.7246999999999999</v>
      </c>
      <c r="Q1084" s="12">
        <v>178</v>
      </c>
      <c r="R1084" s="12">
        <v>201601</v>
      </c>
      <c r="S1084" s="12">
        <v>49</v>
      </c>
      <c r="T1084" s="12" t="s">
        <v>210</v>
      </c>
      <c r="U1084" s="12" t="s">
        <v>1369</v>
      </c>
    </row>
    <row r="1085" spans="1:21" hidden="1">
      <c r="A1085" s="12">
        <v>68570</v>
      </c>
      <c r="B1085" s="12">
        <v>1</v>
      </c>
      <c r="D1085" s="12">
        <v>69.599999999999994</v>
      </c>
      <c r="E1085" s="12">
        <v>2</v>
      </c>
      <c r="P1085" s="12">
        <v>1.7246999999999999</v>
      </c>
      <c r="Q1085" s="12">
        <v>178</v>
      </c>
      <c r="R1085" s="12">
        <v>201601</v>
      </c>
      <c r="S1085" s="12">
        <v>49</v>
      </c>
      <c r="T1085" s="12" t="s">
        <v>210</v>
      </c>
      <c r="U1085" s="12" t="s">
        <v>1370</v>
      </c>
    </row>
    <row r="1086" spans="1:21" hidden="1">
      <c r="A1086" s="12">
        <v>68570</v>
      </c>
      <c r="B1086" s="12">
        <v>1</v>
      </c>
      <c r="D1086" s="12">
        <v>67.900000000000006</v>
      </c>
      <c r="E1086" s="12">
        <v>2</v>
      </c>
      <c r="P1086" s="12">
        <v>1.7246999999999999</v>
      </c>
      <c r="Q1086" s="12">
        <v>178</v>
      </c>
      <c r="R1086" s="12">
        <v>201601</v>
      </c>
      <c r="S1086" s="12">
        <v>49</v>
      </c>
      <c r="T1086" s="12" t="s">
        <v>210</v>
      </c>
      <c r="U1086" s="12" t="s">
        <v>1371</v>
      </c>
    </row>
    <row r="1087" spans="1:21" hidden="1">
      <c r="A1087" s="12">
        <v>68570</v>
      </c>
      <c r="B1087" s="12">
        <v>1</v>
      </c>
      <c r="D1087" s="12">
        <v>81.900000000000006</v>
      </c>
      <c r="E1087" s="12">
        <v>2</v>
      </c>
      <c r="P1087" s="12">
        <v>1.7246999999999999</v>
      </c>
      <c r="Q1087" s="12">
        <v>178</v>
      </c>
      <c r="R1087" s="12">
        <v>201601</v>
      </c>
      <c r="S1087" s="12">
        <v>49</v>
      </c>
      <c r="T1087" s="12" t="s">
        <v>210</v>
      </c>
      <c r="U1087" s="12" t="s">
        <v>1372</v>
      </c>
    </row>
    <row r="1088" spans="1:21" hidden="1">
      <c r="A1088" s="12">
        <v>68570</v>
      </c>
      <c r="B1088" s="12">
        <v>1</v>
      </c>
      <c r="D1088" s="12">
        <v>76.7</v>
      </c>
      <c r="E1088" s="12">
        <v>2</v>
      </c>
      <c r="P1088" s="12">
        <v>1.7246999999999999</v>
      </c>
      <c r="Q1088" s="12">
        <v>178</v>
      </c>
      <c r="R1088" s="12">
        <v>201601</v>
      </c>
      <c r="S1088" s="12">
        <v>49</v>
      </c>
      <c r="T1088" s="12" t="s">
        <v>210</v>
      </c>
      <c r="U1088" s="12" t="s">
        <v>1373</v>
      </c>
    </row>
    <row r="1089" spans="1:21" hidden="1">
      <c r="A1089" s="12">
        <v>68570</v>
      </c>
      <c r="B1089" s="12">
        <v>1</v>
      </c>
      <c r="D1089" s="12">
        <v>95.7</v>
      </c>
      <c r="E1089" s="12">
        <v>2</v>
      </c>
      <c r="P1089" s="12">
        <v>1.7246999999999999</v>
      </c>
      <c r="Q1089" s="12">
        <v>178</v>
      </c>
      <c r="R1089" s="12">
        <v>201601</v>
      </c>
      <c r="S1089" s="12">
        <v>49</v>
      </c>
      <c r="T1089" s="12" t="s">
        <v>210</v>
      </c>
      <c r="U1089" s="12" t="s">
        <v>1374</v>
      </c>
    </row>
    <row r="1090" spans="1:21" hidden="1">
      <c r="A1090" s="12">
        <v>68570</v>
      </c>
      <c r="B1090" s="12">
        <v>1</v>
      </c>
      <c r="D1090" s="12">
        <v>69.3</v>
      </c>
      <c r="E1090" s="12">
        <v>2</v>
      </c>
      <c r="P1090" s="12">
        <v>1.7246999999999999</v>
      </c>
      <c r="Q1090" s="12">
        <v>178</v>
      </c>
      <c r="R1090" s="12">
        <v>201601</v>
      </c>
      <c r="S1090" s="12">
        <v>49</v>
      </c>
      <c r="T1090" s="12" t="s">
        <v>210</v>
      </c>
      <c r="U1090" s="12" t="s">
        <v>1375</v>
      </c>
    </row>
    <row r="1091" spans="1:21" hidden="1">
      <c r="A1091" s="12">
        <v>68570</v>
      </c>
      <c r="B1091" s="12">
        <v>1</v>
      </c>
      <c r="D1091" s="12">
        <v>76.400000000000006</v>
      </c>
      <c r="E1091" s="12">
        <v>2</v>
      </c>
      <c r="P1091" s="12">
        <v>1.7246999999999999</v>
      </c>
      <c r="Q1091" s="12">
        <v>178</v>
      </c>
      <c r="R1091" s="12">
        <v>201601</v>
      </c>
      <c r="S1091" s="12">
        <v>49</v>
      </c>
      <c r="T1091" s="12" t="s">
        <v>210</v>
      </c>
      <c r="U1091" s="12" t="s">
        <v>1376</v>
      </c>
    </row>
    <row r="1092" spans="1:21" hidden="1">
      <c r="A1092" s="12">
        <v>68570</v>
      </c>
      <c r="B1092" s="12">
        <v>1</v>
      </c>
      <c r="D1092" s="12">
        <v>77</v>
      </c>
      <c r="E1092" s="12">
        <v>2</v>
      </c>
      <c r="P1092" s="12">
        <v>1.7246999999999999</v>
      </c>
      <c r="Q1092" s="12">
        <v>178</v>
      </c>
      <c r="R1092" s="12">
        <v>201601</v>
      </c>
      <c r="S1092" s="12">
        <v>49</v>
      </c>
      <c r="T1092" s="12" t="s">
        <v>210</v>
      </c>
      <c r="U1092" s="12" t="s">
        <v>1377</v>
      </c>
    </row>
    <row r="1093" spans="1:21" hidden="1">
      <c r="A1093" s="12">
        <v>68570</v>
      </c>
      <c r="B1093" s="12">
        <v>1</v>
      </c>
      <c r="D1093" s="12">
        <v>84</v>
      </c>
      <c r="E1093" s="12">
        <v>2</v>
      </c>
      <c r="P1093" s="12">
        <v>1.7246999999999999</v>
      </c>
      <c r="Q1093" s="12">
        <v>178</v>
      </c>
      <c r="R1093" s="12">
        <v>201601</v>
      </c>
      <c r="S1093" s="12">
        <v>49</v>
      </c>
      <c r="T1093" s="12" t="s">
        <v>210</v>
      </c>
      <c r="U1093" s="12" t="s">
        <v>1378</v>
      </c>
    </row>
    <row r="1094" spans="1:21" hidden="1">
      <c r="A1094" s="12">
        <v>68570</v>
      </c>
      <c r="B1094" s="12">
        <v>1</v>
      </c>
      <c r="D1094" s="12">
        <v>64.3</v>
      </c>
      <c r="E1094" s="12">
        <v>2</v>
      </c>
      <c r="P1094" s="12">
        <v>1.7246999999999999</v>
      </c>
      <c r="Q1094" s="12">
        <v>178</v>
      </c>
      <c r="R1094" s="12">
        <v>201601</v>
      </c>
      <c r="S1094" s="12">
        <v>49</v>
      </c>
      <c r="T1094" s="12" t="s">
        <v>210</v>
      </c>
      <c r="U1094" s="12" t="s">
        <v>1379</v>
      </c>
    </row>
    <row r="1095" spans="1:21" hidden="1">
      <c r="A1095" s="12">
        <v>68570</v>
      </c>
      <c r="B1095" s="12">
        <v>1</v>
      </c>
      <c r="D1095" s="12">
        <v>70.5</v>
      </c>
      <c r="E1095" s="12">
        <v>2</v>
      </c>
      <c r="P1095" s="12">
        <v>1.7246999999999999</v>
      </c>
      <c r="Q1095" s="12">
        <v>178</v>
      </c>
      <c r="R1095" s="12">
        <v>201601</v>
      </c>
      <c r="S1095" s="12">
        <v>49</v>
      </c>
      <c r="T1095" s="12" t="s">
        <v>210</v>
      </c>
      <c r="U1095" s="12" t="s">
        <v>1380</v>
      </c>
    </row>
    <row r="1096" spans="1:21" hidden="1">
      <c r="A1096" s="12">
        <v>68570</v>
      </c>
      <c r="B1096" s="12">
        <v>1</v>
      </c>
      <c r="D1096" s="12">
        <v>70.3</v>
      </c>
      <c r="E1096" s="12">
        <v>2</v>
      </c>
      <c r="P1096" s="12">
        <v>1.7246999999999999</v>
      </c>
      <c r="Q1096" s="12">
        <v>178</v>
      </c>
      <c r="R1096" s="12">
        <v>201601</v>
      </c>
      <c r="S1096" s="12">
        <v>49</v>
      </c>
      <c r="T1096" s="12" t="s">
        <v>210</v>
      </c>
      <c r="U1096" s="12" t="s">
        <v>1381</v>
      </c>
    </row>
    <row r="1097" spans="1:21" hidden="1">
      <c r="A1097" s="12">
        <v>68570</v>
      </c>
      <c r="B1097" s="12">
        <v>1</v>
      </c>
      <c r="D1097" s="12">
        <v>70.5</v>
      </c>
      <c r="E1097" s="12">
        <v>2</v>
      </c>
      <c r="P1097" s="12">
        <v>1.7246999999999999</v>
      </c>
      <c r="Q1097" s="12">
        <v>178</v>
      </c>
      <c r="R1097" s="12">
        <v>201601</v>
      </c>
      <c r="S1097" s="12">
        <v>49</v>
      </c>
      <c r="T1097" s="12" t="s">
        <v>210</v>
      </c>
      <c r="U1097" s="12" t="s">
        <v>1382</v>
      </c>
    </row>
    <row r="1098" spans="1:21" hidden="1">
      <c r="A1098" s="12">
        <v>68570</v>
      </c>
      <c r="B1098" s="12">
        <v>1</v>
      </c>
      <c r="D1098" s="12">
        <v>67.5</v>
      </c>
      <c r="E1098" s="12">
        <v>2</v>
      </c>
      <c r="P1098" s="12">
        <v>1.7246999999999999</v>
      </c>
      <c r="Q1098" s="12">
        <v>178</v>
      </c>
      <c r="R1098" s="12">
        <v>201601</v>
      </c>
      <c r="S1098" s="12">
        <v>49</v>
      </c>
      <c r="T1098" s="12" t="s">
        <v>210</v>
      </c>
      <c r="U1098" s="12" t="s">
        <v>1383</v>
      </c>
    </row>
    <row r="1099" spans="1:21" hidden="1">
      <c r="A1099" s="12">
        <v>68570</v>
      </c>
      <c r="B1099" s="12">
        <v>1</v>
      </c>
      <c r="D1099" s="12">
        <v>74.2</v>
      </c>
      <c r="E1099" s="12">
        <v>2</v>
      </c>
      <c r="P1099" s="12">
        <v>1.7246999999999999</v>
      </c>
      <c r="Q1099" s="12">
        <v>178</v>
      </c>
      <c r="R1099" s="12">
        <v>201601</v>
      </c>
      <c r="S1099" s="12">
        <v>49</v>
      </c>
      <c r="T1099" s="12" t="s">
        <v>210</v>
      </c>
      <c r="U1099" s="12" t="s">
        <v>1384</v>
      </c>
    </row>
    <row r="1100" spans="1:21" hidden="1">
      <c r="A1100" s="12">
        <v>68570</v>
      </c>
      <c r="B1100" s="12">
        <v>1</v>
      </c>
      <c r="D1100" s="12">
        <v>83</v>
      </c>
      <c r="E1100" s="12">
        <v>2</v>
      </c>
      <c r="P1100" s="12">
        <v>1.7246999999999999</v>
      </c>
      <c r="Q1100" s="12">
        <v>178</v>
      </c>
      <c r="R1100" s="12">
        <v>201601</v>
      </c>
      <c r="S1100" s="12">
        <v>49</v>
      </c>
      <c r="T1100" s="12" t="s">
        <v>210</v>
      </c>
      <c r="U1100" s="12" t="s">
        <v>1385</v>
      </c>
    </row>
    <row r="1101" spans="1:21" hidden="1">
      <c r="A1101" s="12">
        <v>68570</v>
      </c>
      <c r="B1101" s="12">
        <v>1</v>
      </c>
      <c r="D1101" s="12">
        <v>75.3</v>
      </c>
      <c r="E1101" s="12">
        <v>2</v>
      </c>
      <c r="P1101" s="12">
        <v>1.7246999999999999</v>
      </c>
      <c r="Q1101" s="12">
        <v>178</v>
      </c>
      <c r="R1101" s="12">
        <v>201601</v>
      </c>
      <c r="S1101" s="12">
        <v>49</v>
      </c>
      <c r="T1101" s="12" t="s">
        <v>210</v>
      </c>
      <c r="U1101" s="12" t="s">
        <v>1386</v>
      </c>
    </row>
    <row r="1102" spans="1:21" hidden="1">
      <c r="A1102" s="12">
        <v>68570</v>
      </c>
      <c r="B1102" s="12">
        <v>1</v>
      </c>
      <c r="D1102" s="12">
        <v>75.3</v>
      </c>
      <c r="E1102" s="12">
        <v>2</v>
      </c>
      <c r="P1102" s="12">
        <v>1.7246999999999999</v>
      </c>
      <c r="Q1102" s="12">
        <v>178</v>
      </c>
      <c r="R1102" s="12">
        <v>201601</v>
      </c>
      <c r="S1102" s="12">
        <v>49</v>
      </c>
      <c r="T1102" s="12" t="s">
        <v>210</v>
      </c>
      <c r="U1102" s="12" t="s">
        <v>1387</v>
      </c>
    </row>
    <row r="1103" spans="1:21" hidden="1">
      <c r="A1103" s="12">
        <v>68570</v>
      </c>
      <c r="B1103" s="12">
        <v>1</v>
      </c>
      <c r="D1103" s="12">
        <v>84.9</v>
      </c>
      <c r="E1103" s="12">
        <v>2</v>
      </c>
      <c r="P1103" s="12">
        <v>1.7246999999999999</v>
      </c>
      <c r="Q1103" s="12">
        <v>178</v>
      </c>
      <c r="R1103" s="12">
        <v>201601</v>
      </c>
      <c r="S1103" s="12">
        <v>49</v>
      </c>
      <c r="T1103" s="12" t="s">
        <v>210</v>
      </c>
      <c r="U1103" s="12" t="s">
        <v>1388</v>
      </c>
    </row>
    <row r="1104" spans="1:21" hidden="1">
      <c r="A1104" s="12">
        <v>68570</v>
      </c>
      <c r="B1104" s="12">
        <v>1</v>
      </c>
      <c r="D1104" s="12">
        <v>67.2</v>
      </c>
      <c r="E1104" s="12">
        <v>2</v>
      </c>
      <c r="P1104" s="12">
        <v>1.7246999999999999</v>
      </c>
      <c r="Q1104" s="12">
        <v>178</v>
      </c>
      <c r="R1104" s="12">
        <v>201601</v>
      </c>
      <c r="S1104" s="12">
        <v>49</v>
      </c>
      <c r="T1104" s="12" t="s">
        <v>210</v>
      </c>
      <c r="U1104" s="12" t="s">
        <v>1389</v>
      </c>
    </row>
    <row r="1105" spans="1:21" hidden="1">
      <c r="A1105" s="12">
        <v>68570</v>
      </c>
      <c r="B1105" s="12">
        <v>1</v>
      </c>
      <c r="D1105" s="12">
        <v>72</v>
      </c>
      <c r="E1105" s="12">
        <v>2</v>
      </c>
      <c r="P1105" s="12">
        <v>1.7246999999999999</v>
      </c>
      <c r="Q1105" s="12">
        <v>178</v>
      </c>
      <c r="R1105" s="12">
        <v>201601</v>
      </c>
      <c r="S1105" s="12">
        <v>49</v>
      </c>
      <c r="T1105" s="12" t="s">
        <v>210</v>
      </c>
      <c r="U1105" s="12" t="s">
        <v>1390</v>
      </c>
    </row>
    <row r="1106" spans="1:21" hidden="1">
      <c r="A1106" s="12">
        <v>68570</v>
      </c>
      <c r="B1106" s="12">
        <v>1</v>
      </c>
      <c r="D1106" s="12">
        <v>77.599999999999994</v>
      </c>
      <c r="E1106" s="12">
        <v>2</v>
      </c>
      <c r="P1106" s="12">
        <v>1.7246999999999999</v>
      </c>
      <c r="Q1106" s="12">
        <v>178</v>
      </c>
      <c r="R1106" s="12">
        <v>201601</v>
      </c>
      <c r="S1106" s="12">
        <v>49</v>
      </c>
      <c r="T1106" s="12" t="s">
        <v>210</v>
      </c>
      <c r="U1106" s="12" t="s">
        <v>1391</v>
      </c>
    </row>
    <row r="1107" spans="1:21" hidden="1">
      <c r="A1107" s="12">
        <v>68570</v>
      </c>
      <c r="B1107" s="12">
        <v>1</v>
      </c>
      <c r="D1107" s="12">
        <v>67.599999999999994</v>
      </c>
      <c r="E1107" s="12">
        <v>2</v>
      </c>
      <c r="P1107" s="12">
        <v>1.7246999999999999</v>
      </c>
      <c r="Q1107" s="12">
        <v>178</v>
      </c>
      <c r="R1107" s="12">
        <v>201601</v>
      </c>
      <c r="S1107" s="12">
        <v>49</v>
      </c>
      <c r="T1107" s="12" t="s">
        <v>210</v>
      </c>
      <c r="U1107" s="12" t="s">
        <v>1392</v>
      </c>
    </row>
    <row r="1108" spans="1:21" hidden="1">
      <c r="A1108" s="12">
        <v>68570</v>
      </c>
      <c r="B1108" s="12">
        <v>1</v>
      </c>
      <c r="D1108" s="12">
        <v>74.900000000000006</v>
      </c>
      <c r="E1108" s="12">
        <v>2</v>
      </c>
      <c r="P1108" s="12">
        <v>1.7246999999999999</v>
      </c>
      <c r="Q1108" s="12">
        <v>178</v>
      </c>
      <c r="R1108" s="12">
        <v>201601</v>
      </c>
      <c r="S1108" s="12">
        <v>49</v>
      </c>
      <c r="T1108" s="12" t="s">
        <v>210</v>
      </c>
      <c r="U1108" s="12" t="s">
        <v>1393</v>
      </c>
    </row>
    <row r="1109" spans="1:21" hidden="1">
      <c r="A1109" s="12">
        <v>68570</v>
      </c>
      <c r="B1109" s="12">
        <v>1</v>
      </c>
      <c r="D1109" s="12">
        <v>76.7</v>
      </c>
      <c r="E1109" s="12">
        <v>2</v>
      </c>
      <c r="P1109" s="12">
        <v>1.7246999999999999</v>
      </c>
      <c r="Q1109" s="12">
        <v>178</v>
      </c>
      <c r="R1109" s="12">
        <v>201601</v>
      </c>
      <c r="S1109" s="12">
        <v>49</v>
      </c>
      <c r="T1109" s="12" t="s">
        <v>210</v>
      </c>
      <c r="U1109" s="12" t="s">
        <v>1394</v>
      </c>
    </row>
    <row r="1110" spans="1:21" hidden="1">
      <c r="A1110" s="12">
        <v>68570</v>
      </c>
      <c r="B1110" s="12">
        <v>1</v>
      </c>
      <c r="D1110" s="12">
        <v>88.7</v>
      </c>
      <c r="E1110" s="12">
        <v>2</v>
      </c>
      <c r="P1110" s="12">
        <v>1.7246999999999999</v>
      </c>
      <c r="Q1110" s="12">
        <v>178</v>
      </c>
      <c r="R1110" s="12">
        <v>201601</v>
      </c>
      <c r="S1110" s="12">
        <v>49</v>
      </c>
      <c r="T1110" s="12" t="s">
        <v>210</v>
      </c>
      <c r="U1110" s="12" t="s">
        <v>1395</v>
      </c>
    </row>
    <row r="1111" spans="1:21" hidden="1">
      <c r="A1111" s="12">
        <v>68570</v>
      </c>
      <c r="B1111" s="12">
        <v>1</v>
      </c>
      <c r="D1111" s="12">
        <v>96.6</v>
      </c>
      <c r="E1111" s="12">
        <v>2</v>
      </c>
      <c r="P1111" s="12">
        <v>1.7246999999999999</v>
      </c>
      <c r="Q1111" s="12">
        <v>178</v>
      </c>
      <c r="R1111" s="12">
        <v>201601</v>
      </c>
      <c r="S1111" s="12">
        <v>49</v>
      </c>
      <c r="T1111" s="12" t="s">
        <v>210</v>
      </c>
      <c r="U1111" s="12" t="s">
        <v>1396</v>
      </c>
    </row>
    <row r="1112" spans="1:21" hidden="1">
      <c r="A1112" s="12">
        <v>68570</v>
      </c>
      <c r="B1112" s="12">
        <v>1</v>
      </c>
      <c r="D1112" s="12">
        <v>96.6</v>
      </c>
      <c r="E1112" s="12">
        <v>2</v>
      </c>
      <c r="P1112" s="12">
        <v>1.7246999999999999</v>
      </c>
      <c r="Q1112" s="12">
        <v>178</v>
      </c>
      <c r="R1112" s="12">
        <v>201601</v>
      </c>
      <c r="S1112" s="12">
        <v>49</v>
      </c>
      <c r="T1112" s="12" t="s">
        <v>210</v>
      </c>
      <c r="U1112" s="12" t="s">
        <v>1397</v>
      </c>
    </row>
    <row r="1113" spans="1:21" hidden="1">
      <c r="A1113" s="12">
        <v>68570</v>
      </c>
      <c r="B1113" s="12">
        <v>1</v>
      </c>
      <c r="D1113" s="12">
        <v>109</v>
      </c>
      <c r="E1113" s="12">
        <v>2</v>
      </c>
      <c r="P1113" s="12">
        <v>1.7246999999999999</v>
      </c>
      <c r="Q1113" s="12">
        <v>178</v>
      </c>
      <c r="R1113" s="12">
        <v>201601</v>
      </c>
      <c r="S1113" s="12">
        <v>49</v>
      </c>
      <c r="T1113" s="12" t="s">
        <v>210</v>
      </c>
      <c r="U1113" s="12" t="s">
        <v>1398</v>
      </c>
    </row>
    <row r="1114" spans="1:21" hidden="1">
      <c r="A1114" s="12">
        <v>68570</v>
      </c>
      <c r="B1114" s="12">
        <v>1</v>
      </c>
      <c r="D1114" s="12">
        <v>66</v>
      </c>
      <c r="E1114" s="12">
        <v>2</v>
      </c>
      <c r="P1114" s="12">
        <v>1.7246999999999999</v>
      </c>
      <c r="Q1114" s="12">
        <v>178</v>
      </c>
      <c r="R1114" s="12">
        <v>201601</v>
      </c>
      <c r="S1114" s="12">
        <v>49</v>
      </c>
      <c r="T1114" s="12" t="s">
        <v>210</v>
      </c>
      <c r="U1114" s="12" t="s">
        <v>1399</v>
      </c>
    </row>
    <row r="1115" spans="1:21" hidden="1">
      <c r="A1115" s="12">
        <v>68570</v>
      </c>
      <c r="B1115" s="12">
        <v>1</v>
      </c>
      <c r="D1115" s="12">
        <v>105.4</v>
      </c>
      <c r="E1115" s="12">
        <v>2</v>
      </c>
      <c r="P1115" s="12">
        <v>1.7246999999999999</v>
      </c>
      <c r="Q1115" s="12">
        <v>178</v>
      </c>
      <c r="R1115" s="12">
        <v>201601</v>
      </c>
      <c r="S1115" s="12">
        <v>49</v>
      </c>
      <c r="T1115" s="12" t="s">
        <v>210</v>
      </c>
      <c r="U1115" s="12" t="s">
        <v>1400</v>
      </c>
    </row>
    <row r="1116" spans="1:21" hidden="1">
      <c r="A1116" s="12">
        <v>68570</v>
      </c>
      <c r="B1116" s="12">
        <v>1</v>
      </c>
      <c r="D1116" s="12">
        <v>88.5</v>
      </c>
      <c r="E1116" s="12">
        <v>2</v>
      </c>
      <c r="P1116" s="12">
        <v>1.7246999999999999</v>
      </c>
      <c r="Q1116" s="12">
        <v>178</v>
      </c>
      <c r="R1116" s="12">
        <v>201601</v>
      </c>
      <c r="S1116" s="12">
        <v>49</v>
      </c>
      <c r="T1116" s="12" t="s">
        <v>210</v>
      </c>
      <c r="U1116" s="12" t="s">
        <v>1401</v>
      </c>
    </row>
    <row r="1117" spans="1:21" hidden="1">
      <c r="A1117" s="12">
        <v>68570</v>
      </c>
      <c r="B1117" s="12">
        <v>1</v>
      </c>
      <c r="D1117" s="12">
        <v>84.6</v>
      </c>
      <c r="E1117" s="12">
        <v>2</v>
      </c>
      <c r="P1117" s="12">
        <v>1.7246999999999999</v>
      </c>
      <c r="Q1117" s="12">
        <v>178</v>
      </c>
      <c r="R1117" s="12">
        <v>201601</v>
      </c>
      <c r="S1117" s="12">
        <v>49</v>
      </c>
      <c r="T1117" s="12" t="s">
        <v>210</v>
      </c>
      <c r="U1117" s="12" t="s">
        <v>1402</v>
      </c>
    </row>
    <row r="1118" spans="1:21" hidden="1">
      <c r="A1118" s="12">
        <v>68570</v>
      </c>
      <c r="B1118" s="12">
        <v>1</v>
      </c>
      <c r="D1118" s="12">
        <v>112.4</v>
      </c>
      <c r="E1118" s="12">
        <v>2</v>
      </c>
      <c r="P1118" s="12">
        <v>1.7246999999999999</v>
      </c>
      <c r="Q1118" s="12">
        <v>178</v>
      </c>
      <c r="R1118" s="12">
        <v>201601</v>
      </c>
      <c r="S1118" s="12">
        <v>49</v>
      </c>
      <c r="T1118" s="12" t="s">
        <v>210</v>
      </c>
      <c r="U1118" s="12" t="s">
        <v>1403</v>
      </c>
    </row>
    <row r="1119" spans="1:21" hidden="1">
      <c r="A1119" s="12">
        <v>68570</v>
      </c>
      <c r="B1119" s="12">
        <v>1</v>
      </c>
      <c r="D1119" s="12">
        <v>95.4</v>
      </c>
      <c r="E1119" s="12">
        <v>2</v>
      </c>
      <c r="P1119" s="12">
        <v>1.7246999999999999</v>
      </c>
      <c r="Q1119" s="12">
        <v>178</v>
      </c>
      <c r="R1119" s="12">
        <v>201601</v>
      </c>
      <c r="S1119" s="12">
        <v>49</v>
      </c>
      <c r="T1119" s="12" t="s">
        <v>210</v>
      </c>
      <c r="U1119" s="12" t="s">
        <v>1404</v>
      </c>
    </row>
    <row r="1120" spans="1:21" hidden="1">
      <c r="A1120" s="12">
        <v>68570</v>
      </c>
      <c r="B1120" s="12">
        <v>1</v>
      </c>
      <c r="D1120" s="12">
        <v>77.099999999999994</v>
      </c>
      <c r="E1120" s="12">
        <v>2</v>
      </c>
      <c r="P1120" s="12">
        <v>1.7246999999999999</v>
      </c>
      <c r="Q1120" s="12">
        <v>178</v>
      </c>
      <c r="R1120" s="12">
        <v>201601</v>
      </c>
      <c r="S1120" s="12">
        <v>49</v>
      </c>
      <c r="T1120" s="12" t="s">
        <v>210</v>
      </c>
      <c r="U1120" s="12" t="s">
        <v>1405</v>
      </c>
    </row>
    <row r="1121" spans="1:21" hidden="1">
      <c r="A1121" s="12">
        <v>68570</v>
      </c>
      <c r="B1121" s="12">
        <v>1</v>
      </c>
      <c r="D1121" s="12">
        <v>77.2</v>
      </c>
      <c r="E1121" s="12">
        <v>2</v>
      </c>
      <c r="P1121" s="12">
        <v>1.7246999999999999</v>
      </c>
      <c r="Q1121" s="12">
        <v>178</v>
      </c>
      <c r="R1121" s="12">
        <v>201601</v>
      </c>
      <c r="S1121" s="12">
        <v>49</v>
      </c>
      <c r="T1121" s="12" t="s">
        <v>210</v>
      </c>
      <c r="U1121" s="12" t="s">
        <v>1406</v>
      </c>
    </row>
    <row r="1122" spans="1:21" hidden="1">
      <c r="A1122" s="12">
        <v>68570</v>
      </c>
      <c r="B1122" s="12">
        <v>1</v>
      </c>
      <c r="D1122" s="12">
        <v>73.400000000000006</v>
      </c>
      <c r="E1122" s="12">
        <v>2</v>
      </c>
      <c r="P1122" s="12">
        <v>1.7246999999999999</v>
      </c>
      <c r="Q1122" s="12">
        <v>178</v>
      </c>
      <c r="R1122" s="12">
        <v>201601</v>
      </c>
      <c r="S1122" s="12">
        <v>49</v>
      </c>
      <c r="T1122" s="12" t="s">
        <v>210</v>
      </c>
      <c r="U1122" s="12" t="s">
        <v>1407</v>
      </c>
    </row>
    <row r="1123" spans="1:21" hidden="1">
      <c r="A1123" s="12">
        <v>68570</v>
      </c>
      <c r="B1123" s="12">
        <v>1</v>
      </c>
      <c r="D1123" s="12">
        <v>72.5</v>
      </c>
      <c r="E1123" s="12">
        <v>2</v>
      </c>
      <c r="P1123" s="12">
        <v>1.7246999999999999</v>
      </c>
      <c r="Q1123" s="12">
        <v>178</v>
      </c>
      <c r="R1123" s="12">
        <v>201601</v>
      </c>
      <c r="S1123" s="12">
        <v>49</v>
      </c>
      <c r="T1123" s="12" t="s">
        <v>210</v>
      </c>
      <c r="U1123" s="12" t="s">
        <v>1408</v>
      </c>
    </row>
    <row r="1124" spans="1:21" hidden="1">
      <c r="A1124" s="12">
        <v>68570</v>
      </c>
      <c r="B1124" s="12">
        <v>1</v>
      </c>
      <c r="D1124" s="12">
        <v>92.2</v>
      </c>
      <c r="E1124" s="12">
        <v>2</v>
      </c>
      <c r="P1124" s="12">
        <v>1.7246999999999999</v>
      </c>
      <c r="Q1124" s="12">
        <v>178</v>
      </c>
      <c r="R1124" s="12">
        <v>201601</v>
      </c>
      <c r="S1124" s="12">
        <v>49</v>
      </c>
      <c r="T1124" s="12" t="s">
        <v>210</v>
      </c>
      <c r="U1124" s="12" t="s">
        <v>1409</v>
      </c>
    </row>
    <row r="1125" spans="1:21" hidden="1">
      <c r="A1125" s="12">
        <v>68570</v>
      </c>
      <c r="B1125" s="12">
        <v>1</v>
      </c>
      <c r="D1125" s="12">
        <v>94.5</v>
      </c>
      <c r="E1125" s="12">
        <v>2</v>
      </c>
      <c r="P1125" s="12">
        <v>1.7246999999999999</v>
      </c>
      <c r="Q1125" s="12">
        <v>178</v>
      </c>
      <c r="R1125" s="12">
        <v>201601</v>
      </c>
      <c r="S1125" s="12">
        <v>49</v>
      </c>
      <c r="T1125" s="12" t="s">
        <v>210</v>
      </c>
      <c r="U1125" s="12" t="s">
        <v>1410</v>
      </c>
    </row>
    <row r="1126" spans="1:21" hidden="1">
      <c r="A1126" s="12">
        <v>68570</v>
      </c>
      <c r="B1126" s="12">
        <v>1</v>
      </c>
      <c r="D1126" s="12">
        <v>103.2</v>
      </c>
      <c r="E1126" s="12">
        <v>2</v>
      </c>
      <c r="P1126" s="12">
        <v>1.7246999999999999</v>
      </c>
      <c r="Q1126" s="12">
        <v>178</v>
      </c>
      <c r="R1126" s="12">
        <v>201601</v>
      </c>
      <c r="S1126" s="12">
        <v>49</v>
      </c>
      <c r="T1126" s="12" t="s">
        <v>210</v>
      </c>
      <c r="U1126" s="12" t="s">
        <v>1411</v>
      </c>
    </row>
    <row r="1127" spans="1:21" hidden="1">
      <c r="A1127" s="12">
        <v>68570</v>
      </c>
      <c r="B1127" s="12">
        <v>1</v>
      </c>
      <c r="D1127" s="12">
        <v>67.900000000000006</v>
      </c>
      <c r="E1127" s="12">
        <v>2</v>
      </c>
      <c r="P1127" s="12">
        <v>1.7246999999999999</v>
      </c>
      <c r="Q1127" s="12">
        <v>178</v>
      </c>
      <c r="R1127" s="12">
        <v>201601</v>
      </c>
      <c r="S1127" s="12">
        <v>49</v>
      </c>
      <c r="T1127" s="12" t="s">
        <v>210</v>
      </c>
      <c r="U1127" s="12" t="s">
        <v>1412</v>
      </c>
    </row>
    <row r="1128" spans="1:21" hidden="1">
      <c r="A1128" s="12">
        <v>68570</v>
      </c>
      <c r="B1128" s="12">
        <v>1</v>
      </c>
      <c r="D1128" s="12">
        <v>84</v>
      </c>
      <c r="E1128" s="12">
        <v>2</v>
      </c>
      <c r="P1128" s="12">
        <v>1.7246999999999999</v>
      </c>
      <c r="Q1128" s="12">
        <v>178</v>
      </c>
      <c r="R1128" s="12">
        <v>201601</v>
      </c>
      <c r="S1128" s="12">
        <v>49</v>
      </c>
      <c r="T1128" s="12" t="s">
        <v>210</v>
      </c>
      <c r="U1128" s="12" t="s">
        <v>1413</v>
      </c>
    </row>
    <row r="1129" spans="1:21" hidden="1">
      <c r="A1129" s="12">
        <v>68570</v>
      </c>
      <c r="B1129" s="12">
        <v>1</v>
      </c>
      <c r="D1129" s="12">
        <v>62.5</v>
      </c>
      <c r="E1129" s="12">
        <v>2</v>
      </c>
      <c r="P1129" s="12">
        <v>1.7246999999999999</v>
      </c>
      <c r="Q1129" s="12">
        <v>178</v>
      </c>
      <c r="R1129" s="12">
        <v>201601</v>
      </c>
      <c r="S1129" s="12">
        <v>49</v>
      </c>
      <c r="T1129" s="12" t="s">
        <v>210</v>
      </c>
      <c r="U1129" s="12" t="s">
        <v>1414</v>
      </c>
    </row>
    <row r="1130" spans="1:21" hidden="1">
      <c r="A1130" s="12">
        <v>68570</v>
      </c>
      <c r="B1130" s="12">
        <v>1</v>
      </c>
      <c r="D1130" s="12">
        <v>77</v>
      </c>
      <c r="E1130" s="12">
        <v>2</v>
      </c>
      <c r="P1130" s="12">
        <v>1.7246999999999999</v>
      </c>
      <c r="Q1130" s="12">
        <v>178</v>
      </c>
      <c r="R1130" s="12">
        <v>201601</v>
      </c>
      <c r="S1130" s="12">
        <v>49</v>
      </c>
      <c r="T1130" s="12" t="s">
        <v>210</v>
      </c>
      <c r="U1130" s="12" t="s">
        <v>1415</v>
      </c>
    </row>
    <row r="1131" spans="1:21" hidden="1">
      <c r="A1131" s="12">
        <v>68570</v>
      </c>
      <c r="B1131" s="12">
        <v>1</v>
      </c>
      <c r="D1131" s="12">
        <v>81.400000000000006</v>
      </c>
      <c r="E1131" s="12">
        <v>2</v>
      </c>
      <c r="P1131" s="12">
        <v>1.7246999999999999</v>
      </c>
      <c r="Q1131" s="12">
        <v>178</v>
      </c>
      <c r="R1131" s="12">
        <v>201601</v>
      </c>
      <c r="S1131" s="12">
        <v>49</v>
      </c>
      <c r="T1131" s="12" t="s">
        <v>210</v>
      </c>
      <c r="U1131" s="12" t="s">
        <v>1416</v>
      </c>
    </row>
    <row r="1132" spans="1:21" hidden="1">
      <c r="A1132" s="12">
        <v>68570</v>
      </c>
      <c r="B1132" s="12">
        <v>1</v>
      </c>
      <c r="D1132" s="12">
        <v>87.1</v>
      </c>
      <c r="E1132" s="12">
        <v>2</v>
      </c>
      <c r="P1132" s="12">
        <v>1.7246999999999999</v>
      </c>
      <c r="Q1132" s="12">
        <v>178</v>
      </c>
      <c r="R1132" s="12">
        <v>201601</v>
      </c>
      <c r="S1132" s="12">
        <v>49</v>
      </c>
      <c r="T1132" s="12" t="s">
        <v>210</v>
      </c>
      <c r="U1132" s="12" t="s">
        <v>1417</v>
      </c>
    </row>
    <row r="1133" spans="1:21" hidden="1">
      <c r="A1133" s="12">
        <v>68570</v>
      </c>
      <c r="B1133" s="12">
        <v>1</v>
      </c>
      <c r="D1133" s="12">
        <v>81.400000000000006</v>
      </c>
      <c r="E1133" s="12">
        <v>2</v>
      </c>
      <c r="P1133" s="12">
        <v>1.7246999999999999</v>
      </c>
      <c r="Q1133" s="12">
        <v>178</v>
      </c>
      <c r="R1133" s="12">
        <v>201601</v>
      </c>
      <c r="S1133" s="12">
        <v>49</v>
      </c>
      <c r="T1133" s="12" t="s">
        <v>210</v>
      </c>
      <c r="U1133" s="12" t="s">
        <v>1418</v>
      </c>
    </row>
    <row r="1134" spans="1:21" hidden="1">
      <c r="A1134" s="12">
        <v>68570</v>
      </c>
      <c r="B1134" s="12">
        <v>1</v>
      </c>
      <c r="D1134" s="12">
        <v>71</v>
      </c>
      <c r="E1134" s="12">
        <v>2</v>
      </c>
      <c r="P1134" s="12">
        <v>1.7246999999999999</v>
      </c>
      <c r="Q1134" s="12">
        <v>178</v>
      </c>
      <c r="R1134" s="12">
        <v>201601</v>
      </c>
      <c r="S1134" s="12">
        <v>49</v>
      </c>
      <c r="T1134" s="12" t="s">
        <v>210</v>
      </c>
      <c r="U1134" s="12" t="s">
        <v>1419</v>
      </c>
    </row>
    <row r="1135" spans="1:21" hidden="1">
      <c r="A1135" s="12">
        <v>68570</v>
      </c>
      <c r="B1135" s="12">
        <v>1</v>
      </c>
      <c r="D1135" s="12">
        <v>83.3</v>
      </c>
      <c r="E1135" s="12">
        <v>2</v>
      </c>
      <c r="P1135" s="12">
        <v>1.7246999999999999</v>
      </c>
      <c r="Q1135" s="12">
        <v>178</v>
      </c>
      <c r="R1135" s="12">
        <v>201601</v>
      </c>
      <c r="S1135" s="12">
        <v>49</v>
      </c>
      <c r="T1135" s="12" t="s">
        <v>210</v>
      </c>
      <c r="U1135" s="12" t="s">
        <v>1420</v>
      </c>
    </row>
    <row r="1136" spans="1:21" hidden="1">
      <c r="A1136" s="12">
        <v>68570</v>
      </c>
      <c r="B1136" s="12">
        <v>1</v>
      </c>
      <c r="D1136" s="12">
        <v>88.5</v>
      </c>
      <c r="E1136" s="12">
        <v>2</v>
      </c>
      <c r="P1136" s="12">
        <v>1.7246999999999999</v>
      </c>
      <c r="Q1136" s="12">
        <v>178</v>
      </c>
      <c r="R1136" s="12">
        <v>201601</v>
      </c>
      <c r="S1136" s="12">
        <v>49</v>
      </c>
      <c r="T1136" s="12" t="s">
        <v>210</v>
      </c>
      <c r="U1136" s="12" t="s">
        <v>1421</v>
      </c>
    </row>
    <row r="1137" spans="1:21" hidden="1">
      <c r="A1137" s="12">
        <v>68570</v>
      </c>
      <c r="B1137" s="12">
        <v>1</v>
      </c>
      <c r="D1137" s="12">
        <v>81.400000000000006</v>
      </c>
      <c r="E1137" s="12">
        <v>2</v>
      </c>
      <c r="P1137" s="12">
        <v>1.7246999999999999</v>
      </c>
      <c r="Q1137" s="12">
        <v>178</v>
      </c>
      <c r="R1137" s="12">
        <v>201601</v>
      </c>
      <c r="S1137" s="12">
        <v>49</v>
      </c>
      <c r="T1137" s="12" t="s">
        <v>210</v>
      </c>
      <c r="U1137" s="12" t="s">
        <v>1422</v>
      </c>
    </row>
    <row r="1138" spans="1:21" hidden="1">
      <c r="A1138" s="12">
        <v>68570</v>
      </c>
      <c r="B1138" s="12">
        <v>1</v>
      </c>
      <c r="D1138" s="12">
        <v>81.2</v>
      </c>
      <c r="E1138" s="12">
        <v>2</v>
      </c>
      <c r="P1138" s="12">
        <v>1.7246999999999999</v>
      </c>
      <c r="Q1138" s="12">
        <v>178</v>
      </c>
      <c r="R1138" s="12">
        <v>201601</v>
      </c>
      <c r="S1138" s="12">
        <v>49</v>
      </c>
      <c r="T1138" s="12" t="s">
        <v>210</v>
      </c>
      <c r="U1138" s="12" t="s">
        <v>1423</v>
      </c>
    </row>
    <row r="1139" spans="1:21" hidden="1">
      <c r="A1139" s="12">
        <v>68570</v>
      </c>
      <c r="B1139" s="12">
        <v>1</v>
      </c>
      <c r="D1139" s="12">
        <v>98</v>
      </c>
      <c r="E1139" s="12">
        <v>2</v>
      </c>
      <c r="P1139" s="12">
        <v>1.7246999999999999</v>
      </c>
      <c r="Q1139" s="12">
        <v>178</v>
      </c>
      <c r="R1139" s="12">
        <v>201601</v>
      </c>
      <c r="S1139" s="12">
        <v>49</v>
      </c>
      <c r="T1139" s="12" t="s">
        <v>210</v>
      </c>
      <c r="U1139" s="12" t="s">
        <v>1424</v>
      </c>
    </row>
    <row r="1140" spans="1:21" hidden="1">
      <c r="A1140" s="12">
        <v>68570</v>
      </c>
      <c r="B1140" s="12">
        <v>1</v>
      </c>
      <c r="D1140" s="12">
        <v>109.7</v>
      </c>
      <c r="E1140" s="12">
        <v>2</v>
      </c>
      <c r="P1140" s="12">
        <v>1.7246999999999999</v>
      </c>
      <c r="Q1140" s="12">
        <v>178</v>
      </c>
      <c r="R1140" s="12">
        <v>201601</v>
      </c>
      <c r="S1140" s="12">
        <v>49</v>
      </c>
      <c r="T1140" s="12" t="s">
        <v>210</v>
      </c>
      <c r="U1140" s="12" t="s">
        <v>1425</v>
      </c>
    </row>
    <row r="1141" spans="1:21" hidden="1">
      <c r="A1141" s="12">
        <v>68570</v>
      </c>
      <c r="B1141" s="12">
        <v>2</v>
      </c>
      <c r="D1141" s="12">
        <v>52.6</v>
      </c>
      <c r="E1141" s="12">
        <v>2</v>
      </c>
      <c r="F1141" s="12">
        <v>4</v>
      </c>
      <c r="G1141" s="12">
        <v>1</v>
      </c>
      <c r="H1141" s="12">
        <v>5</v>
      </c>
      <c r="P1141" s="12">
        <v>4.3424699999999996</v>
      </c>
      <c r="Q1141" s="12">
        <v>178</v>
      </c>
      <c r="R1141" s="12">
        <v>201601</v>
      </c>
      <c r="S1141" s="12">
        <v>49</v>
      </c>
      <c r="T1141" s="12" t="s">
        <v>210</v>
      </c>
      <c r="U1141" s="12" t="s">
        <v>1426</v>
      </c>
    </row>
    <row r="1142" spans="1:21" hidden="1">
      <c r="A1142" s="12">
        <v>68570</v>
      </c>
      <c r="B1142" s="12">
        <v>2</v>
      </c>
      <c r="D1142" s="12">
        <v>62.1</v>
      </c>
      <c r="E1142" s="12">
        <v>2</v>
      </c>
      <c r="F1142" s="12">
        <v>4</v>
      </c>
      <c r="G1142" s="12">
        <v>1</v>
      </c>
      <c r="H1142" s="12">
        <v>5</v>
      </c>
      <c r="P1142" s="12">
        <v>4.3424699999999996</v>
      </c>
      <c r="Q1142" s="12">
        <v>178</v>
      </c>
      <c r="R1142" s="12">
        <v>201601</v>
      </c>
      <c r="S1142" s="12">
        <v>49</v>
      </c>
      <c r="T1142" s="12" t="s">
        <v>210</v>
      </c>
      <c r="U1142" s="12" t="s">
        <v>1427</v>
      </c>
    </row>
    <row r="1143" spans="1:21" hidden="1">
      <c r="A1143" s="12">
        <v>68570</v>
      </c>
      <c r="B1143" s="12">
        <v>2</v>
      </c>
      <c r="D1143" s="12">
        <v>51.7</v>
      </c>
      <c r="E1143" s="12">
        <v>2</v>
      </c>
      <c r="F1143" s="12">
        <v>4</v>
      </c>
      <c r="G1143" s="12">
        <v>1</v>
      </c>
      <c r="H1143" s="12">
        <v>5</v>
      </c>
      <c r="P1143" s="12">
        <v>4.3424699999999996</v>
      </c>
      <c r="Q1143" s="12">
        <v>178</v>
      </c>
      <c r="R1143" s="12">
        <v>201601</v>
      </c>
      <c r="S1143" s="12">
        <v>49</v>
      </c>
      <c r="T1143" s="12" t="s">
        <v>210</v>
      </c>
      <c r="U1143" s="12" t="s">
        <v>1428</v>
      </c>
    </row>
    <row r="1144" spans="1:21" hidden="1">
      <c r="A1144" s="12">
        <v>68570</v>
      </c>
      <c r="B1144" s="12">
        <v>2</v>
      </c>
      <c r="D1144" s="12">
        <v>43.5</v>
      </c>
      <c r="E1144" s="12">
        <v>2</v>
      </c>
      <c r="F1144" s="12">
        <v>4</v>
      </c>
      <c r="G1144" s="12">
        <v>1</v>
      </c>
      <c r="H1144" s="12">
        <v>5</v>
      </c>
      <c r="P1144" s="12">
        <v>4.3424699999999996</v>
      </c>
      <c r="Q1144" s="12">
        <v>178</v>
      </c>
      <c r="R1144" s="12">
        <v>201601</v>
      </c>
      <c r="S1144" s="12">
        <v>49</v>
      </c>
      <c r="T1144" s="12" t="s">
        <v>210</v>
      </c>
      <c r="U1144" s="12" t="s">
        <v>1429</v>
      </c>
    </row>
    <row r="1145" spans="1:21" hidden="1">
      <c r="A1145" s="12">
        <v>68570</v>
      </c>
      <c r="B1145" s="12">
        <v>2</v>
      </c>
      <c r="D1145" s="12">
        <v>46.4</v>
      </c>
      <c r="E1145" s="12">
        <v>2</v>
      </c>
      <c r="F1145" s="12">
        <v>4</v>
      </c>
      <c r="G1145" s="12">
        <v>1</v>
      </c>
      <c r="H1145" s="12">
        <v>5</v>
      </c>
      <c r="P1145" s="12">
        <v>4.3424699999999996</v>
      </c>
      <c r="Q1145" s="12">
        <v>178</v>
      </c>
      <c r="R1145" s="12">
        <v>201601</v>
      </c>
      <c r="S1145" s="12">
        <v>49</v>
      </c>
      <c r="T1145" s="12" t="s">
        <v>210</v>
      </c>
      <c r="U1145" s="12" t="s">
        <v>1430</v>
      </c>
    </row>
    <row r="1146" spans="1:21" hidden="1">
      <c r="A1146" s="12">
        <v>68570</v>
      </c>
      <c r="B1146" s="12">
        <v>2</v>
      </c>
      <c r="D1146" s="12">
        <v>55.2</v>
      </c>
      <c r="E1146" s="12">
        <v>2</v>
      </c>
      <c r="F1146" s="12">
        <v>4</v>
      </c>
      <c r="G1146" s="12">
        <v>1</v>
      </c>
      <c r="H1146" s="12">
        <v>5</v>
      </c>
      <c r="P1146" s="12">
        <v>4.3424699999999996</v>
      </c>
      <c r="Q1146" s="12">
        <v>178</v>
      </c>
      <c r="R1146" s="12">
        <v>201601</v>
      </c>
      <c r="S1146" s="12">
        <v>49</v>
      </c>
      <c r="T1146" s="12" t="s">
        <v>210</v>
      </c>
      <c r="U1146" s="12" t="s">
        <v>1431</v>
      </c>
    </row>
    <row r="1147" spans="1:21" hidden="1">
      <c r="A1147" s="12">
        <v>68570</v>
      </c>
      <c r="B1147" s="12">
        <v>2</v>
      </c>
      <c r="D1147" s="12">
        <v>60.5</v>
      </c>
      <c r="E1147" s="12">
        <v>2</v>
      </c>
      <c r="F1147" s="12">
        <v>4</v>
      </c>
      <c r="G1147" s="12">
        <v>1</v>
      </c>
      <c r="H1147" s="12">
        <v>5</v>
      </c>
      <c r="P1147" s="12">
        <v>4.3424699999999996</v>
      </c>
      <c r="Q1147" s="12">
        <v>178</v>
      </c>
      <c r="R1147" s="12">
        <v>201601</v>
      </c>
      <c r="S1147" s="12">
        <v>49</v>
      </c>
      <c r="T1147" s="12" t="s">
        <v>210</v>
      </c>
      <c r="U1147" s="12" t="s">
        <v>1432</v>
      </c>
    </row>
    <row r="1148" spans="1:21" hidden="1">
      <c r="A1148" s="12">
        <v>68570</v>
      </c>
      <c r="B1148" s="12">
        <v>2</v>
      </c>
      <c r="D1148" s="12">
        <v>56.1</v>
      </c>
      <c r="E1148" s="12">
        <v>2</v>
      </c>
      <c r="F1148" s="12">
        <v>4</v>
      </c>
      <c r="G1148" s="12">
        <v>1</v>
      </c>
      <c r="H1148" s="12">
        <v>5</v>
      </c>
      <c r="P1148" s="12">
        <v>4.3424699999999996</v>
      </c>
      <c r="Q1148" s="12">
        <v>178</v>
      </c>
      <c r="R1148" s="12">
        <v>201601</v>
      </c>
      <c r="S1148" s="12">
        <v>49</v>
      </c>
      <c r="T1148" s="12" t="s">
        <v>210</v>
      </c>
      <c r="U1148" s="12" t="s">
        <v>1433</v>
      </c>
    </row>
    <row r="1149" spans="1:21" hidden="1">
      <c r="A1149" s="12">
        <v>68570</v>
      </c>
      <c r="B1149" s="12">
        <v>2</v>
      </c>
      <c r="D1149" s="12">
        <v>50.1</v>
      </c>
      <c r="E1149" s="12">
        <v>2</v>
      </c>
      <c r="F1149" s="12">
        <v>4</v>
      </c>
      <c r="G1149" s="12">
        <v>1</v>
      </c>
      <c r="H1149" s="12">
        <v>5</v>
      </c>
      <c r="P1149" s="12">
        <v>4.3424699999999996</v>
      </c>
      <c r="Q1149" s="12">
        <v>178</v>
      </c>
      <c r="R1149" s="12">
        <v>201601</v>
      </c>
      <c r="S1149" s="12">
        <v>49</v>
      </c>
      <c r="T1149" s="12" t="s">
        <v>210</v>
      </c>
      <c r="U1149" s="12" t="s">
        <v>1434</v>
      </c>
    </row>
    <row r="1150" spans="1:21" hidden="1">
      <c r="A1150" s="12">
        <v>68570</v>
      </c>
      <c r="B1150" s="12">
        <v>2</v>
      </c>
      <c r="D1150" s="12">
        <v>49.3</v>
      </c>
      <c r="E1150" s="12">
        <v>2</v>
      </c>
      <c r="F1150" s="12">
        <v>4</v>
      </c>
      <c r="G1150" s="12">
        <v>1</v>
      </c>
      <c r="H1150" s="12">
        <v>5</v>
      </c>
      <c r="P1150" s="12">
        <v>4.3424699999999996</v>
      </c>
      <c r="Q1150" s="12">
        <v>178</v>
      </c>
      <c r="R1150" s="12">
        <v>201601</v>
      </c>
      <c r="S1150" s="12">
        <v>49</v>
      </c>
      <c r="T1150" s="12" t="s">
        <v>210</v>
      </c>
      <c r="U1150" s="12" t="s">
        <v>1435</v>
      </c>
    </row>
    <row r="1151" spans="1:21" hidden="1">
      <c r="A1151" s="12">
        <v>68570</v>
      </c>
      <c r="B1151" s="12">
        <v>1</v>
      </c>
      <c r="D1151" s="12">
        <v>83.5</v>
      </c>
      <c r="E1151" s="12">
        <v>2</v>
      </c>
      <c r="K1151" s="12">
        <v>5</v>
      </c>
      <c r="L1151" s="12">
        <v>20</v>
      </c>
      <c r="M1151" s="12">
        <v>30</v>
      </c>
      <c r="N1151" s="12">
        <v>10</v>
      </c>
      <c r="P1151" s="12">
        <v>1</v>
      </c>
      <c r="Q1151" s="12">
        <v>178</v>
      </c>
      <c r="R1151" s="12">
        <v>201601</v>
      </c>
      <c r="S1151" s="12">
        <v>50</v>
      </c>
      <c r="T1151" s="12" t="s">
        <v>208</v>
      </c>
      <c r="U1151" s="12" t="s">
        <v>1436</v>
      </c>
    </row>
    <row r="1152" spans="1:21" hidden="1">
      <c r="A1152" s="12">
        <v>68570</v>
      </c>
      <c r="B1152" s="12">
        <v>1</v>
      </c>
      <c r="D1152" s="12">
        <v>85.9</v>
      </c>
      <c r="E1152" s="12">
        <v>2</v>
      </c>
      <c r="K1152" s="12">
        <v>5</v>
      </c>
      <c r="L1152" s="12">
        <v>0</v>
      </c>
      <c r="M1152" s="12">
        <v>10</v>
      </c>
      <c r="N1152" s="12">
        <v>20</v>
      </c>
      <c r="P1152" s="12">
        <v>1</v>
      </c>
      <c r="Q1152" s="12">
        <v>178</v>
      </c>
      <c r="R1152" s="12">
        <v>201601</v>
      </c>
      <c r="S1152" s="12">
        <v>50</v>
      </c>
      <c r="T1152" s="12" t="s">
        <v>208</v>
      </c>
      <c r="U1152" s="12" t="s">
        <v>1437</v>
      </c>
    </row>
    <row r="1153" spans="1:21" hidden="1">
      <c r="A1153" s="12">
        <v>68570</v>
      </c>
      <c r="B1153" s="12">
        <v>1</v>
      </c>
      <c r="D1153" s="12">
        <v>83.7</v>
      </c>
      <c r="E1153" s="12">
        <v>2</v>
      </c>
      <c r="K1153" s="12">
        <v>5</v>
      </c>
      <c r="L1153" s="12">
        <v>0</v>
      </c>
      <c r="M1153" s="12">
        <v>10</v>
      </c>
      <c r="N1153" s="12">
        <v>20</v>
      </c>
      <c r="P1153" s="12">
        <v>1</v>
      </c>
      <c r="Q1153" s="12">
        <v>178</v>
      </c>
      <c r="R1153" s="12">
        <v>201601</v>
      </c>
      <c r="S1153" s="12">
        <v>50</v>
      </c>
      <c r="T1153" s="12" t="s">
        <v>208</v>
      </c>
      <c r="U1153" s="12" t="s">
        <v>1438</v>
      </c>
    </row>
    <row r="1154" spans="1:21" hidden="1">
      <c r="A1154" s="12">
        <v>68570</v>
      </c>
      <c r="B1154" s="12">
        <v>1</v>
      </c>
      <c r="D1154" s="12">
        <v>78.3</v>
      </c>
      <c r="E1154" s="12">
        <v>2</v>
      </c>
      <c r="K1154" s="12">
        <v>5</v>
      </c>
      <c r="L1154" s="12">
        <v>20</v>
      </c>
      <c r="M1154" s="12">
        <v>50</v>
      </c>
      <c r="N1154" s="12">
        <v>50</v>
      </c>
      <c r="P1154" s="12">
        <v>1</v>
      </c>
      <c r="Q1154" s="12">
        <v>178</v>
      </c>
      <c r="R1154" s="12">
        <v>201601</v>
      </c>
      <c r="S1154" s="12">
        <v>50</v>
      </c>
      <c r="T1154" s="12" t="s">
        <v>208</v>
      </c>
      <c r="U1154" s="12" t="s">
        <v>1439</v>
      </c>
    </row>
    <row r="1155" spans="1:21" hidden="1">
      <c r="A1155" s="12">
        <v>68570</v>
      </c>
      <c r="B1155" s="12">
        <v>1</v>
      </c>
      <c r="D1155" s="12">
        <v>82.4</v>
      </c>
      <c r="E1155" s="12">
        <v>2</v>
      </c>
      <c r="K1155" s="12">
        <v>5</v>
      </c>
      <c r="L1155" s="12">
        <v>30</v>
      </c>
      <c r="M1155" s="12">
        <v>10</v>
      </c>
      <c r="N1155" s="12">
        <v>5</v>
      </c>
      <c r="P1155" s="12">
        <v>1</v>
      </c>
      <c r="Q1155" s="12">
        <v>178</v>
      </c>
      <c r="R1155" s="12">
        <v>201601</v>
      </c>
      <c r="S1155" s="12">
        <v>50</v>
      </c>
      <c r="T1155" s="12" t="s">
        <v>208</v>
      </c>
      <c r="U1155" s="12" t="s">
        <v>1440</v>
      </c>
    </row>
    <row r="1156" spans="1:21" hidden="1">
      <c r="A1156" s="12">
        <v>68570</v>
      </c>
      <c r="B1156" s="12">
        <v>1</v>
      </c>
      <c r="D1156" s="12">
        <v>68.3</v>
      </c>
      <c r="E1156" s="12">
        <v>2</v>
      </c>
      <c r="K1156" s="12">
        <v>5</v>
      </c>
      <c r="L1156" s="12">
        <v>40</v>
      </c>
      <c r="M1156" s="12">
        <v>80</v>
      </c>
      <c r="N1156" s="12">
        <v>60</v>
      </c>
      <c r="P1156" s="12">
        <v>1</v>
      </c>
      <c r="Q1156" s="12">
        <v>178</v>
      </c>
      <c r="R1156" s="12">
        <v>201601</v>
      </c>
      <c r="S1156" s="12">
        <v>50</v>
      </c>
      <c r="T1156" s="12" t="s">
        <v>208</v>
      </c>
      <c r="U1156" s="12" t="s">
        <v>1441</v>
      </c>
    </row>
    <row r="1157" spans="1:21" hidden="1">
      <c r="A1157" s="12">
        <v>68570</v>
      </c>
      <c r="B1157" s="12">
        <v>1</v>
      </c>
      <c r="D1157" s="12">
        <v>73.5</v>
      </c>
      <c r="E1157" s="12">
        <v>2</v>
      </c>
      <c r="K1157" s="12">
        <v>5</v>
      </c>
      <c r="L1157" s="12">
        <v>80</v>
      </c>
      <c r="M1157" s="12">
        <v>60</v>
      </c>
      <c r="N1157" s="12">
        <v>60</v>
      </c>
      <c r="P1157" s="12">
        <v>1</v>
      </c>
      <c r="Q1157" s="12">
        <v>178</v>
      </c>
      <c r="R1157" s="12">
        <v>201601</v>
      </c>
      <c r="S1157" s="12">
        <v>50</v>
      </c>
      <c r="T1157" s="12" t="s">
        <v>208</v>
      </c>
      <c r="U1157" s="12" t="s">
        <v>1442</v>
      </c>
    </row>
    <row r="1158" spans="1:21" hidden="1">
      <c r="A1158" s="12">
        <v>68570</v>
      </c>
      <c r="B1158" s="12">
        <v>1</v>
      </c>
      <c r="D1158" s="12">
        <v>75.099999999999994</v>
      </c>
      <c r="E1158" s="12">
        <v>2</v>
      </c>
      <c r="K1158" s="12">
        <v>5</v>
      </c>
      <c r="L1158" s="12">
        <v>70</v>
      </c>
      <c r="M1158" s="12">
        <v>70</v>
      </c>
      <c r="N1158" s="12">
        <v>60</v>
      </c>
      <c r="P1158" s="12">
        <v>1</v>
      </c>
      <c r="Q1158" s="12">
        <v>178</v>
      </c>
      <c r="R1158" s="12">
        <v>201601</v>
      </c>
      <c r="S1158" s="12">
        <v>50</v>
      </c>
      <c r="T1158" s="12" t="s">
        <v>208</v>
      </c>
      <c r="U1158" s="12" t="s">
        <v>1443</v>
      </c>
    </row>
    <row r="1159" spans="1:21" hidden="1">
      <c r="A1159" s="12">
        <v>68590</v>
      </c>
      <c r="B1159" s="12">
        <v>2</v>
      </c>
      <c r="D1159" s="12">
        <v>59.2</v>
      </c>
      <c r="E1159" s="12">
        <v>3</v>
      </c>
      <c r="F1159" s="12">
        <v>4</v>
      </c>
      <c r="G1159" s="12">
        <v>1</v>
      </c>
      <c r="H1159" s="12">
        <v>5</v>
      </c>
      <c r="P1159" s="12">
        <v>1</v>
      </c>
      <c r="Q1159" s="12">
        <v>178</v>
      </c>
      <c r="R1159" s="12">
        <v>201601</v>
      </c>
      <c r="S1159" s="12">
        <v>55</v>
      </c>
      <c r="T1159" s="12" t="s">
        <v>188</v>
      </c>
      <c r="U1159" s="12" t="s">
        <v>1444</v>
      </c>
    </row>
    <row r="1160" spans="1:21" hidden="1">
      <c r="A1160" s="12">
        <v>68590</v>
      </c>
      <c r="B1160" s="12">
        <v>2</v>
      </c>
      <c r="D1160" s="12">
        <v>63.1</v>
      </c>
      <c r="E1160" s="12">
        <v>3</v>
      </c>
      <c r="F1160" s="12">
        <v>3</v>
      </c>
      <c r="G1160" s="12">
        <v>2</v>
      </c>
      <c r="H1160" s="12">
        <v>3</v>
      </c>
      <c r="P1160" s="12">
        <v>1</v>
      </c>
      <c r="Q1160" s="12">
        <v>178</v>
      </c>
      <c r="R1160" s="12">
        <v>201601</v>
      </c>
      <c r="S1160" s="12">
        <v>55</v>
      </c>
      <c r="T1160" s="12" t="s">
        <v>188</v>
      </c>
      <c r="U1160" s="12" t="s">
        <v>1445</v>
      </c>
    </row>
    <row r="1161" spans="1:21" hidden="1">
      <c r="A1161" s="12">
        <v>68590</v>
      </c>
      <c r="B1161" s="12">
        <v>2</v>
      </c>
      <c r="D1161" s="12">
        <v>61.2</v>
      </c>
      <c r="E1161" s="12">
        <v>3</v>
      </c>
      <c r="F1161" s="12">
        <v>3</v>
      </c>
      <c r="G1161" s="12">
        <v>2</v>
      </c>
      <c r="H1161" s="12">
        <v>5</v>
      </c>
      <c r="P1161" s="12">
        <v>1</v>
      </c>
      <c r="Q1161" s="12">
        <v>178</v>
      </c>
      <c r="R1161" s="12">
        <v>201601</v>
      </c>
      <c r="S1161" s="12">
        <v>55</v>
      </c>
      <c r="T1161" s="12" t="s">
        <v>188</v>
      </c>
      <c r="U1161" s="12" t="s">
        <v>1446</v>
      </c>
    </row>
    <row r="1162" spans="1:21" hidden="1">
      <c r="A1162" s="12">
        <v>68560</v>
      </c>
      <c r="B1162" s="12">
        <v>1</v>
      </c>
      <c r="D1162" s="12">
        <v>128.6</v>
      </c>
      <c r="E1162" s="12">
        <v>2</v>
      </c>
      <c r="P1162" s="12">
        <v>1</v>
      </c>
      <c r="Q1162" s="12">
        <v>178</v>
      </c>
      <c r="R1162" s="12">
        <v>201601</v>
      </c>
      <c r="S1162" s="12">
        <v>55</v>
      </c>
      <c r="T1162" s="12" t="s">
        <v>188</v>
      </c>
      <c r="U1162" s="12" t="s">
        <v>1447</v>
      </c>
    </row>
    <row r="1163" spans="1:21" hidden="1">
      <c r="A1163" s="12">
        <v>68560</v>
      </c>
      <c r="B1163" s="12">
        <v>1</v>
      </c>
      <c r="D1163" s="12">
        <v>79.7</v>
      </c>
      <c r="E1163" s="12">
        <v>2</v>
      </c>
      <c r="P1163" s="12">
        <v>1</v>
      </c>
      <c r="Q1163" s="12">
        <v>178</v>
      </c>
      <c r="R1163" s="12">
        <v>201601</v>
      </c>
      <c r="S1163" s="12">
        <v>55</v>
      </c>
      <c r="T1163" s="12" t="s">
        <v>188</v>
      </c>
      <c r="U1163" s="12" t="s">
        <v>1448</v>
      </c>
    </row>
    <row r="1164" spans="1:21" hidden="1">
      <c r="A1164" s="12">
        <v>68560</v>
      </c>
      <c r="B1164" s="12">
        <v>1</v>
      </c>
      <c r="D1164" s="12">
        <v>96.4</v>
      </c>
      <c r="E1164" s="12">
        <v>3</v>
      </c>
      <c r="P1164" s="12">
        <v>1</v>
      </c>
      <c r="Q1164" s="12">
        <v>178</v>
      </c>
      <c r="R1164" s="12">
        <v>201601</v>
      </c>
      <c r="S1164" s="12">
        <v>55</v>
      </c>
      <c r="T1164" s="12" t="s">
        <v>188</v>
      </c>
      <c r="U1164" s="12" t="s">
        <v>1449</v>
      </c>
    </row>
    <row r="1165" spans="1:21" hidden="1">
      <c r="A1165" s="12">
        <v>68560</v>
      </c>
      <c r="B1165" s="12">
        <v>1</v>
      </c>
      <c r="D1165" s="12">
        <v>90.9</v>
      </c>
      <c r="E1165" s="12">
        <v>3</v>
      </c>
      <c r="P1165" s="12">
        <v>1</v>
      </c>
      <c r="Q1165" s="12">
        <v>178</v>
      </c>
      <c r="R1165" s="12">
        <v>201601</v>
      </c>
      <c r="S1165" s="12">
        <v>55</v>
      </c>
      <c r="T1165" s="12" t="s">
        <v>188</v>
      </c>
      <c r="U1165" s="12" t="s">
        <v>1450</v>
      </c>
    </row>
    <row r="1166" spans="1:21" hidden="1">
      <c r="A1166" s="12">
        <v>68560</v>
      </c>
      <c r="B1166" s="12">
        <v>1</v>
      </c>
      <c r="D1166" s="12">
        <v>86.6</v>
      </c>
      <c r="E1166" s="12">
        <v>3</v>
      </c>
      <c r="P1166" s="12">
        <v>1</v>
      </c>
      <c r="Q1166" s="12">
        <v>178</v>
      </c>
      <c r="R1166" s="12">
        <v>201601</v>
      </c>
      <c r="S1166" s="12">
        <v>55</v>
      </c>
      <c r="T1166" s="12" t="s">
        <v>188</v>
      </c>
      <c r="U1166" s="12" t="s">
        <v>1451</v>
      </c>
    </row>
    <row r="1167" spans="1:21" hidden="1">
      <c r="A1167" s="12">
        <v>68560</v>
      </c>
      <c r="B1167" s="12">
        <v>1</v>
      </c>
      <c r="D1167" s="12">
        <v>91.2</v>
      </c>
      <c r="E1167" s="12">
        <v>3</v>
      </c>
      <c r="P1167" s="12">
        <v>1</v>
      </c>
      <c r="Q1167" s="12">
        <v>178</v>
      </c>
      <c r="R1167" s="12">
        <v>201601</v>
      </c>
      <c r="S1167" s="12">
        <v>55</v>
      </c>
      <c r="T1167" s="12" t="s">
        <v>188</v>
      </c>
      <c r="U1167" s="12" t="s">
        <v>1452</v>
      </c>
    </row>
    <row r="1168" spans="1:21" hidden="1">
      <c r="A1168" s="12">
        <v>68560</v>
      </c>
      <c r="B1168" s="12">
        <v>1</v>
      </c>
      <c r="D1168" s="12">
        <v>99.1</v>
      </c>
      <c r="E1168" s="12">
        <v>3</v>
      </c>
      <c r="P1168" s="12">
        <v>1</v>
      </c>
      <c r="Q1168" s="12">
        <v>178</v>
      </c>
      <c r="R1168" s="12">
        <v>201601</v>
      </c>
      <c r="S1168" s="12">
        <v>55</v>
      </c>
      <c r="T1168" s="12" t="s">
        <v>188</v>
      </c>
      <c r="U1168" s="12" t="s">
        <v>1453</v>
      </c>
    </row>
    <row r="1169" spans="1:21" hidden="1">
      <c r="A1169" s="12">
        <v>68580</v>
      </c>
      <c r="B1169" s="12">
        <v>1</v>
      </c>
      <c r="D1169" s="12">
        <v>79.7</v>
      </c>
      <c r="E1169" s="12">
        <v>2</v>
      </c>
      <c r="P1169" s="12">
        <v>1</v>
      </c>
      <c r="Q1169" s="12">
        <v>178</v>
      </c>
      <c r="R1169" s="12">
        <v>201601</v>
      </c>
      <c r="S1169" s="12">
        <v>56</v>
      </c>
      <c r="T1169" s="12" t="s">
        <v>202</v>
      </c>
      <c r="U1169" s="12" t="s">
        <v>1454</v>
      </c>
    </row>
    <row r="1170" spans="1:21" hidden="1">
      <c r="A1170" s="12">
        <v>68560</v>
      </c>
      <c r="B1170" s="12">
        <v>1</v>
      </c>
      <c r="D1170" s="12">
        <v>55.5</v>
      </c>
      <c r="E1170" s="12">
        <v>2</v>
      </c>
      <c r="P1170" s="12">
        <v>1</v>
      </c>
      <c r="Q1170" s="12">
        <v>178</v>
      </c>
      <c r="R1170" s="12">
        <v>201601</v>
      </c>
      <c r="S1170" s="12">
        <v>56</v>
      </c>
      <c r="T1170" s="12" t="s">
        <v>202</v>
      </c>
      <c r="U1170" s="12" t="s">
        <v>1455</v>
      </c>
    </row>
    <row r="1171" spans="1:21" hidden="1">
      <c r="A1171" s="12">
        <v>68560</v>
      </c>
      <c r="B1171" s="12">
        <v>1</v>
      </c>
      <c r="D1171" s="12">
        <v>58.4</v>
      </c>
      <c r="E1171" s="12">
        <v>2</v>
      </c>
      <c r="P1171" s="12">
        <v>1</v>
      </c>
      <c r="Q1171" s="12">
        <v>178</v>
      </c>
      <c r="R1171" s="12">
        <v>201601</v>
      </c>
      <c r="S1171" s="12">
        <v>56</v>
      </c>
      <c r="T1171" s="12" t="s">
        <v>202</v>
      </c>
      <c r="U1171" s="12" t="s">
        <v>1456</v>
      </c>
    </row>
    <row r="1172" spans="1:21" hidden="1">
      <c r="A1172" s="12">
        <v>68560</v>
      </c>
      <c r="B1172" s="12">
        <v>1</v>
      </c>
      <c r="D1172" s="12">
        <v>56.4</v>
      </c>
      <c r="E1172" s="12">
        <v>2</v>
      </c>
      <c r="P1172" s="12">
        <v>1</v>
      </c>
      <c r="Q1172" s="12">
        <v>178</v>
      </c>
      <c r="R1172" s="12">
        <v>201601</v>
      </c>
      <c r="S1172" s="12">
        <v>56</v>
      </c>
      <c r="T1172" s="12" t="s">
        <v>202</v>
      </c>
      <c r="U1172" s="12" t="s">
        <v>1457</v>
      </c>
    </row>
    <row r="1173" spans="1:21" hidden="1">
      <c r="A1173" s="12">
        <v>68560</v>
      </c>
      <c r="B1173" s="12">
        <v>1</v>
      </c>
      <c r="D1173" s="12">
        <v>72.7</v>
      </c>
      <c r="E1173" s="12">
        <v>2</v>
      </c>
      <c r="P1173" s="12">
        <v>1</v>
      </c>
      <c r="Q1173" s="12">
        <v>178</v>
      </c>
      <c r="R1173" s="12">
        <v>201601</v>
      </c>
      <c r="S1173" s="12">
        <v>56</v>
      </c>
      <c r="T1173" s="12" t="s">
        <v>202</v>
      </c>
      <c r="U1173" s="12" t="s">
        <v>1458</v>
      </c>
    </row>
    <row r="1174" spans="1:21" hidden="1">
      <c r="A1174" s="12">
        <v>68560</v>
      </c>
      <c r="B1174" s="12">
        <v>1</v>
      </c>
      <c r="D1174" s="12">
        <v>104.7</v>
      </c>
      <c r="E1174" s="12">
        <v>3</v>
      </c>
      <c r="P1174" s="12">
        <v>1</v>
      </c>
      <c r="Q1174" s="12">
        <v>178</v>
      </c>
      <c r="R1174" s="12">
        <v>201601</v>
      </c>
      <c r="S1174" s="12">
        <v>56</v>
      </c>
      <c r="T1174" s="12" t="s">
        <v>202</v>
      </c>
      <c r="U1174" s="12" t="s">
        <v>1459</v>
      </c>
    </row>
    <row r="1175" spans="1:21" hidden="1">
      <c r="A1175" s="12">
        <v>68560</v>
      </c>
      <c r="B1175" s="12">
        <v>1</v>
      </c>
      <c r="D1175" s="12">
        <v>85.9</v>
      </c>
      <c r="E1175" s="12">
        <v>3</v>
      </c>
      <c r="P1175" s="12">
        <v>1</v>
      </c>
      <c r="Q1175" s="12">
        <v>178</v>
      </c>
      <c r="R1175" s="12">
        <v>201601</v>
      </c>
      <c r="S1175" s="12">
        <v>56</v>
      </c>
      <c r="T1175" s="12" t="s">
        <v>202</v>
      </c>
      <c r="U1175" s="12" t="s">
        <v>1460</v>
      </c>
    </row>
    <row r="1176" spans="1:21" hidden="1">
      <c r="A1176" s="12">
        <v>68560</v>
      </c>
      <c r="B1176" s="12">
        <v>2</v>
      </c>
      <c r="D1176" s="12">
        <v>42.7</v>
      </c>
      <c r="E1176" s="12">
        <v>2</v>
      </c>
      <c r="F1176" s="12">
        <v>0</v>
      </c>
      <c r="G1176" s="12">
        <v>0</v>
      </c>
      <c r="H1176" s="12">
        <v>0</v>
      </c>
      <c r="P1176" s="12">
        <v>1</v>
      </c>
      <c r="Q1176" s="12">
        <v>178</v>
      </c>
      <c r="R1176" s="12">
        <v>201601</v>
      </c>
      <c r="S1176" s="12">
        <v>56</v>
      </c>
      <c r="T1176" s="12" t="s">
        <v>202</v>
      </c>
      <c r="U1176" s="12" t="s">
        <v>1461</v>
      </c>
    </row>
    <row r="1177" spans="1:21" hidden="1">
      <c r="A1177" s="12">
        <v>68560</v>
      </c>
      <c r="B1177" s="12">
        <v>2</v>
      </c>
      <c r="D1177" s="12">
        <v>69.599999999999994</v>
      </c>
      <c r="E1177" s="12">
        <v>2</v>
      </c>
      <c r="F1177" s="12">
        <v>0</v>
      </c>
      <c r="G1177" s="12">
        <v>0</v>
      </c>
      <c r="H1177" s="12">
        <v>0</v>
      </c>
      <c r="P1177" s="12">
        <v>1</v>
      </c>
      <c r="Q1177" s="12">
        <v>178</v>
      </c>
      <c r="R1177" s="12">
        <v>201601</v>
      </c>
      <c r="S1177" s="12">
        <v>56</v>
      </c>
      <c r="T1177" s="12" t="s">
        <v>202</v>
      </c>
      <c r="U1177" s="12" t="s">
        <v>1462</v>
      </c>
    </row>
    <row r="1178" spans="1:21" hidden="1">
      <c r="A1178" s="12">
        <v>68560</v>
      </c>
      <c r="B1178" s="12">
        <v>2</v>
      </c>
      <c r="D1178" s="12">
        <v>48.1</v>
      </c>
      <c r="E1178" s="12">
        <v>2</v>
      </c>
      <c r="F1178" s="12">
        <v>0</v>
      </c>
      <c r="G1178" s="12">
        <v>0</v>
      </c>
      <c r="H1178" s="12">
        <v>0</v>
      </c>
      <c r="P1178" s="12">
        <v>1</v>
      </c>
      <c r="Q1178" s="12">
        <v>178</v>
      </c>
      <c r="R1178" s="12">
        <v>201601</v>
      </c>
      <c r="S1178" s="12">
        <v>56</v>
      </c>
      <c r="T1178" s="12" t="s">
        <v>202</v>
      </c>
      <c r="U1178" s="12" t="s">
        <v>1463</v>
      </c>
    </row>
    <row r="1179" spans="1:21" hidden="1">
      <c r="A1179" s="12">
        <v>68560</v>
      </c>
      <c r="B1179" s="12">
        <v>2</v>
      </c>
      <c r="D1179" s="12">
        <v>57.9</v>
      </c>
      <c r="E1179" s="12">
        <v>2</v>
      </c>
      <c r="F1179" s="12">
        <v>0</v>
      </c>
      <c r="G1179" s="12">
        <v>0</v>
      </c>
      <c r="H1179" s="12">
        <v>0</v>
      </c>
      <c r="P1179" s="12">
        <v>1</v>
      </c>
      <c r="Q1179" s="12">
        <v>178</v>
      </c>
      <c r="R1179" s="12">
        <v>201601</v>
      </c>
      <c r="S1179" s="12">
        <v>56</v>
      </c>
      <c r="T1179" s="12" t="s">
        <v>202</v>
      </c>
      <c r="U1179" s="12" t="s">
        <v>1464</v>
      </c>
    </row>
    <row r="1180" spans="1:21" hidden="1">
      <c r="A1180" s="12">
        <v>68560</v>
      </c>
      <c r="B1180" s="12">
        <v>2</v>
      </c>
      <c r="D1180" s="12">
        <v>58.3</v>
      </c>
      <c r="E1180" s="12">
        <v>2</v>
      </c>
      <c r="F1180" s="12">
        <v>0</v>
      </c>
      <c r="G1180" s="12">
        <v>0</v>
      </c>
      <c r="H1180" s="12">
        <v>0</v>
      </c>
      <c r="P1180" s="12">
        <v>1</v>
      </c>
      <c r="Q1180" s="12">
        <v>178</v>
      </c>
      <c r="R1180" s="12">
        <v>201601</v>
      </c>
      <c r="S1180" s="12">
        <v>56</v>
      </c>
      <c r="T1180" s="12" t="s">
        <v>202</v>
      </c>
      <c r="U1180" s="12" t="s">
        <v>1465</v>
      </c>
    </row>
    <row r="1181" spans="1:21" hidden="1">
      <c r="A1181" s="12">
        <v>68560</v>
      </c>
      <c r="B1181" s="12">
        <v>2</v>
      </c>
      <c r="D1181" s="12">
        <v>62.5</v>
      </c>
      <c r="E1181" s="12">
        <v>2</v>
      </c>
      <c r="F1181" s="12">
        <v>0</v>
      </c>
      <c r="G1181" s="12">
        <v>0</v>
      </c>
      <c r="H1181" s="12">
        <v>0</v>
      </c>
      <c r="P1181" s="12">
        <v>1</v>
      </c>
      <c r="Q1181" s="12">
        <v>178</v>
      </c>
      <c r="R1181" s="12">
        <v>201601</v>
      </c>
      <c r="S1181" s="12">
        <v>56</v>
      </c>
      <c r="T1181" s="12" t="s">
        <v>202</v>
      </c>
      <c r="U1181" s="12" t="s">
        <v>1466</v>
      </c>
    </row>
    <row r="1182" spans="1:21" hidden="1">
      <c r="A1182" s="12">
        <v>68560</v>
      </c>
      <c r="B1182" s="12">
        <v>2</v>
      </c>
      <c r="D1182" s="12">
        <v>84.5</v>
      </c>
      <c r="E1182" s="12">
        <v>2</v>
      </c>
      <c r="F1182" s="12">
        <v>4</v>
      </c>
      <c r="G1182" s="12">
        <v>1</v>
      </c>
      <c r="H1182" s="12">
        <v>5</v>
      </c>
      <c r="P1182" s="12">
        <v>1</v>
      </c>
      <c r="Q1182" s="12">
        <v>178</v>
      </c>
      <c r="R1182" s="12">
        <v>201601</v>
      </c>
      <c r="S1182" s="12">
        <v>56</v>
      </c>
      <c r="T1182" s="12" t="s">
        <v>202</v>
      </c>
      <c r="U1182" s="12" t="s">
        <v>1467</v>
      </c>
    </row>
    <row r="1183" spans="1:21" hidden="1">
      <c r="A1183" s="12">
        <v>68570</v>
      </c>
      <c r="B1183" s="12">
        <v>1</v>
      </c>
      <c r="D1183" s="12">
        <v>97.4</v>
      </c>
      <c r="E1183" s="12">
        <v>2</v>
      </c>
      <c r="P1183" s="12">
        <v>1</v>
      </c>
      <c r="Q1183" s="12">
        <v>178</v>
      </c>
      <c r="R1183" s="12">
        <v>201601</v>
      </c>
      <c r="S1183" s="12">
        <v>57</v>
      </c>
      <c r="T1183" s="12" t="s">
        <v>201</v>
      </c>
      <c r="U1183" s="12" t="s">
        <v>1468</v>
      </c>
    </row>
    <row r="1184" spans="1:21" hidden="1">
      <c r="A1184" s="12">
        <v>68570</v>
      </c>
      <c r="B1184" s="12">
        <v>1</v>
      </c>
      <c r="D1184" s="12">
        <v>87.4</v>
      </c>
      <c r="E1184" s="12">
        <v>2</v>
      </c>
      <c r="P1184" s="12">
        <v>1</v>
      </c>
      <c r="Q1184" s="12">
        <v>178</v>
      </c>
      <c r="R1184" s="12">
        <v>201601</v>
      </c>
      <c r="S1184" s="12">
        <v>57</v>
      </c>
      <c r="T1184" s="12" t="s">
        <v>201</v>
      </c>
      <c r="U1184" s="12" t="s">
        <v>1469</v>
      </c>
    </row>
    <row r="1185" spans="1:21" hidden="1">
      <c r="A1185" s="12">
        <v>68570</v>
      </c>
      <c r="B1185" s="12">
        <v>1</v>
      </c>
      <c r="D1185" s="12">
        <v>111.2</v>
      </c>
      <c r="E1185" s="12">
        <v>2</v>
      </c>
      <c r="P1185" s="12">
        <v>1</v>
      </c>
      <c r="Q1185" s="12">
        <v>178</v>
      </c>
      <c r="R1185" s="12">
        <v>201601</v>
      </c>
      <c r="S1185" s="12">
        <v>57</v>
      </c>
      <c r="T1185" s="12" t="s">
        <v>201</v>
      </c>
      <c r="U1185" s="12" t="s">
        <v>1470</v>
      </c>
    </row>
    <row r="1186" spans="1:21" hidden="1">
      <c r="A1186" s="12">
        <v>68570</v>
      </c>
      <c r="B1186" s="12">
        <v>1</v>
      </c>
      <c r="D1186" s="12">
        <v>117</v>
      </c>
      <c r="E1186" s="12">
        <v>2</v>
      </c>
      <c r="P1186" s="12">
        <v>1</v>
      </c>
      <c r="Q1186" s="12">
        <v>178</v>
      </c>
      <c r="R1186" s="12">
        <v>201601</v>
      </c>
      <c r="S1186" s="12">
        <v>57</v>
      </c>
      <c r="T1186" s="12" t="s">
        <v>201</v>
      </c>
      <c r="U1186" s="12" t="s">
        <v>1471</v>
      </c>
    </row>
    <row r="1187" spans="1:21" hidden="1">
      <c r="A1187" s="12">
        <v>68570</v>
      </c>
      <c r="B1187" s="12">
        <v>1</v>
      </c>
      <c r="D1187" s="12">
        <v>98.8</v>
      </c>
      <c r="E1187" s="12">
        <v>2</v>
      </c>
      <c r="P1187" s="12">
        <v>1</v>
      </c>
      <c r="Q1187" s="12">
        <v>178</v>
      </c>
      <c r="R1187" s="12">
        <v>201601</v>
      </c>
      <c r="S1187" s="12">
        <v>57</v>
      </c>
      <c r="T1187" s="12" t="s">
        <v>201</v>
      </c>
      <c r="U1187" s="12" t="s">
        <v>1472</v>
      </c>
    </row>
    <row r="1188" spans="1:21" hidden="1">
      <c r="A1188" s="12">
        <v>68570</v>
      </c>
      <c r="B1188" s="12">
        <v>1</v>
      </c>
      <c r="D1188" s="12">
        <v>108.4</v>
      </c>
      <c r="E1188" s="12">
        <v>2</v>
      </c>
      <c r="P1188" s="12">
        <v>1</v>
      </c>
      <c r="Q1188" s="12">
        <v>178</v>
      </c>
      <c r="R1188" s="12">
        <v>201601</v>
      </c>
      <c r="S1188" s="12">
        <v>57</v>
      </c>
      <c r="T1188" s="12" t="s">
        <v>201</v>
      </c>
      <c r="U1188" s="12" t="s">
        <v>1473</v>
      </c>
    </row>
    <row r="1189" spans="1:21" hidden="1">
      <c r="A1189" s="12">
        <v>68570</v>
      </c>
      <c r="B1189" s="12">
        <v>1</v>
      </c>
      <c r="D1189" s="12">
        <v>111.6</v>
      </c>
      <c r="E1189" s="12">
        <v>2</v>
      </c>
      <c r="P1189" s="12">
        <v>1</v>
      </c>
      <c r="Q1189" s="12">
        <v>178</v>
      </c>
      <c r="R1189" s="12">
        <v>201601</v>
      </c>
      <c r="S1189" s="12">
        <v>57</v>
      </c>
      <c r="T1189" s="12" t="s">
        <v>201</v>
      </c>
      <c r="U1189" s="12" t="s">
        <v>1474</v>
      </c>
    </row>
    <row r="1190" spans="1:21" hidden="1">
      <c r="A1190" s="12">
        <v>68570</v>
      </c>
      <c r="B1190" s="12">
        <v>1</v>
      </c>
      <c r="D1190" s="12">
        <v>101.9</v>
      </c>
      <c r="E1190" s="12">
        <v>2</v>
      </c>
      <c r="P1190" s="12">
        <v>1</v>
      </c>
      <c r="Q1190" s="12">
        <v>178</v>
      </c>
      <c r="R1190" s="12">
        <v>201601</v>
      </c>
      <c r="S1190" s="12">
        <v>57</v>
      </c>
      <c r="T1190" s="12" t="s">
        <v>201</v>
      </c>
      <c r="U1190" s="12" t="s">
        <v>1475</v>
      </c>
    </row>
    <row r="1191" spans="1:21" hidden="1">
      <c r="A1191" s="12">
        <v>68570</v>
      </c>
      <c r="B1191" s="12">
        <v>1</v>
      </c>
      <c r="D1191" s="12">
        <v>107</v>
      </c>
      <c r="E1191" s="12">
        <v>2</v>
      </c>
      <c r="P1191" s="12">
        <v>1</v>
      </c>
      <c r="Q1191" s="12">
        <v>178</v>
      </c>
      <c r="R1191" s="12">
        <v>201601</v>
      </c>
      <c r="S1191" s="12">
        <v>57</v>
      </c>
      <c r="T1191" s="12" t="s">
        <v>201</v>
      </c>
      <c r="U1191" s="12" t="s">
        <v>1476</v>
      </c>
    </row>
    <row r="1192" spans="1:21" hidden="1">
      <c r="A1192" s="12">
        <v>68570</v>
      </c>
      <c r="B1192" s="12">
        <v>1</v>
      </c>
      <c r="D1192" s="12">
        <v>100.8</v>
      </c>
      <c r="E1192" s="12">
        <v>2</v>
      </c>
      <c r="P1192" s="12">
        <v>1</v>
      </c>
      <c r="Q1192" s="12">
        <v>178</v>
      </c>
      <c r="R1192" s="12">
        <v>201601</v>
      </c>
      <c r="S1192" s="12">
        <v>57</v>
      </c>
      <c r="T1192" s="12" t="s">
        <v>201</v>
      </c>
      <c r="U1192" s="12" t="s">
        <v>1477</v>
      </c>
    </row>
    <row r="1193" spans="1:21" hidden="1">
      <c r="A1193" s="12">
        <v>68570</v>
      </c>
      <c r="B1193" s="12">
        <v>1</v>
      </c>
      <c r="D1193" s="12">
        <v>98.3</v>
      </c>
      <c r="E1193" s="12">
        <v>2</v>
      </c>
      <c r="P1193" s="12">
        <v>1</v>
      </c>
      <c r="Q1193" s="12">
        <v>178</v>
      </c>
      <c r="R1193" s="12">
        <v>201601</v>
      </c>
      <c r="S1193" s="12">
        <v>57</v>
      </c>
      <c r="T1193" s="12" t="s">
        <v>201</v>
      </c>
      <c r="U1193" s="12" t="s">
        <v>1478</v>
      </c>
    </row>
    <row r="1194" spans="1:21" hidden="1">
      <c r="A1194" s="12">
        <v>68570</v>
      </c>
      <c r="B1194" s="12">
        <v>1</v>
      </c>
      <c r="D1194" s="12">
        <v>96.9</v>
      </c>
      <c r="E1194" s="12">
        <v>2</v>
      </c>
      <c r="P1194" s="12">
        <v>1</v>
      </c>
      <c r="Q1194" s="12">
        <v>178</v>
      </c>
      <c r="R1194" s="12">
        <v>201601</v>
      </c>
      <c r="S1194" s="12">
        <v>57</v>
      </c>
      <c r="T1194" s="12" t="s">
        <v>201</v>
      </c>
      <c r="U1194" s="12" t="s">
        <v>1479</v>
      </c>
    </row>
    <row r="1195" spans="1:21" hidden="1">
      <c r="A1195" s="12">
        <v>68570</v>
      </c>
      <c r="B1195" s="12">
        <v>1</v>
      </c>
      <c r="D1195" s="12">
        <v>101.6</v>
      </c>
      <c r="E1195" s="12">
        <v>2</v>
      </c>
      <c r="P1195" s="12">
        <v>1</v>
      </c>
      <c r="Q1195" s="12">
        <v>178</v>
      </c>
      <c r="R1195" s="12">
        <v>201601</v>
      </c>
      <c r="S1195" s="12">
        <v>57</v>
      </c>
      <c r="T1195" s="12" t="s">
        <v>201</v>
      </c>
      <c r="U1195" s="12" t="s">
        <v>1480</v>
      </c>
    </row>
    <row r="1196" spans="1:21" hidden="1">
      <c r="A1196" s="12">
        <v>68570</v>
      </c>
      <c r="B1196" s="12">
        <v>1</v>
      </c>
      <c r="D1196" s="12">
        <v>109.8</v>
      </c>
      <c r="E1196" s="12">
        <v>2</v>
      </c>
      <c r="P1196" s="12">
        <v>1</v>
      </c>
      <c r="Q1196" s="12">
        <v>178</v>
      </c>
      <c r="R1196" s="12">
        <v>201601</v>
      </c>
      <c r="S1196" s="12">
        <v>57</v>
      </c>
      <c r="T1196" s="12" t="s">
        <v>201</v>
      </c>
      <c r="U1196" s="12" t="s">
        <v>1481</v>
      </c>
    </row>
    <row r="1197" spans="1:21" hidden="1">
      <c r="A1197" s="12">
        <v>68570</v>
      </c>
      <c r="B1197" s="12">
        <v>1</v>
      </c>
      <c r="D1197" s="12">
        <v>86.6</v>
      </c>
      <c r="E1197" s="12">
        <v>2</v>
      </c>
      <c r="P1197" s="12">
        <v>1</v>
      </c>
      <c r="Q1197" s="12">
        <v>178</v>
      </c>
      <c r="R1197" s="12">
        <v>201601</v>
      </c>
      <c r="S1197" s="12">
        <v>57</v>
      </c>
      <c r="T1197" s="12" t="s">
        <v>201</v>
      </c>
      <c r="U1197" s="12" t="s">
        <v>1482</v>
      </c>
    </row>
    <row r="1198" spans="1:21" hidden="1">
      <c r="A1198" s="12">
        <v>68570</v>
      </c>
      <c r="B1198" s="12">
        <v>1</v>
      </c>
      <c r="D1198" s="12">
        <v>99.9</v>
      </c>
      <c r="E1198" s="12">
        <v>2</v>
      </c>
      <c r="P1198" s="12">
        <v>1</v>
      </c>
      <c r="Q1198" s="12">
        <v>178</v>
      </c>
      <c r="R1198" s="12">
        <v>201601</v>
      </c>
      <c r="S1198" s="12">
        <v>57</v>
      </c>
      <c r="T1198" s="12" t="s">
        <v>201</v>
      </c>
      <c r="U1198" s="12" t="s">
        <v>1483</v>
      </c>
    </row>
    <row r="1199" spans="1:21" hidden="1">
      <c r="A1199" s="12">
        <v>68570</v>
      </c>
      <c r="B1199" s="12">
        <v>1</v>
      </c>
      <c r="D1199" s="12">
        <v>99.5</v>
      </c>
      <c r="E1199" s="12">
        <v>2</v>
      </c>
      <c r="P1199" s="12">
        <v>1</v>
      </c>
      <c r="Q1199" s="12">
        <v>178</v>
      </c>
      <c r="R1199" s="12">
        <v>201601</v>
      </c>
      <c r="S1199" s="12">
        <v>57</v>
      </c>
      <c r="T1199" s="12" t="s">
        <v>201</v>
      </c>
      <c r="U1199" s="12" t="s">
        <v>1484</v>
      </c>
    </row>
    <row r="1200" spans="1:21" hidden="1">
      <c r="A1200" s="12">
        <v>68570</v>
      </c>
      <c r="B1200" s="12">
        <v>1</v>
      </c>
      <c r="D1200" s="12">
        <v>104.9</v>
      </c>
      <c r="E1200" s="12">
        <v>2</v>
      </c>
      <c r="P1200" s="12">
        <v>1</v>
      </c>
      <c r="Q1200" s="12">
        <v>178</v>
      </c>
      <c r="R1200" s="12">
        <v>201601</v>
      </c>
      <c r="S1200" s="12">
        <v>57</v>
      </c>
      <c r="T1200" s="12" t="s">
        <v>201</v>
      </c>
      <c r="U1200" s="12" t="s">
        <v>1485</v>
      </c>
    </row>
    <row r="1201" spans="1:21" hidden="1">
      <c r="A1201" s="12">
        <v>68570</v>
      </c>
      <c r="B1201" s="12">
        <v>1</v>
      </c>
      <c r="D1201" s="12">
        <v>108.4</v>
      </c>
      <c r="E1201" s="12">
        <v>2</v>
      </c>
      <c r="P1201" s="12">
        <v>1</v>
      </c>
      <c r="Q1201" s="12">
        <v>178</v>
      </c>
      <c r="R1201" s="12">
        <v>201601</v>
      </c>
      <c r="S1201" s="12">
        <v>57</v>
      </c>
      <c r="T1201" s="12" t="s">
        <v>201</v>
      </c>
      <c r="U1201" s="12" t="s">
        <v>1486</v>
      </c>
    </row>
    <row r="1202" spans="1:21" hidden="1">
      <c r="A1202" s="12">
        <v>68570</v>
      </c>
      <c r="B1202" s="12">
        <v>1</v>
      </c>
      <c r="D1202" s="12">
        <v>92.2</v>
      </c>
      <c r="E1202" s="12">
        <v>2</v>
      </c>
      <c r="P1202" s="12">
        <v>1</v>
      </c>
      <c r="Q1202" s="12">
        <v>178</v>
      </c>
      <c r="R1202" s="12">
        <v>201601</v>
      </c>
      <c r="S1202" s="12">
        <v>57</v>
      </c>
      <c r="T1202" s="12" t="s">
        <v>201</v>
      </c>
      <c r="U1202" s="12" t="s">
        <v>1487</v>
      </c>
    </row>
    <row r="1203" spans="1:21" hidden="1">
      <c r="A1203" s="12">
        <v>68570</v>
      </c>
      <c r="B1203" s="12">
        <v>1</v>
      </c>
      <c r="D1203" s="12">
        <v>114.3</v>
      </c>
      <c r="E1203" s="12">
        <v>2</v>
      </c>
      <c r="P1203" s="12">
        <v>1</v>
      </c>
      <c r="Q1203" s="12">
        <v>178</v>
      </c>
      <c r="R1203" s="12">
        <v>201601</v>
      </c>
      <c r="S1203" s="12">
        <v>57</v>
      </c>
      <c r="T1203" s="12" t="s">
        <v>201</v>
      </c>
      <c r="U1203" s="12" t="s">
        <v>1488</v>
      </c>
    </row>
    <row r="1204" spans="1:21" hidden="1">
      <c r="A1204" s="12">
        <v>68570</v>
      </c>
      <c r="B1204" s="12">
        <v>1</v>
      </c>
      <c r="D1204" s="12">
        <v>106.1</v>
      </c>
      <c r="E1204" s="12">
        <v>2</v>
      </c>
      <c r="P1204" s="12">
        <v>1</v>
      </c>
      <c r="Q1204" s="12">
        <v>178</v>
      </c>
      <c r="R1204" s="12">
        <v>201601</v>
      </c>
      <c r="S1204" s="12">
        <v>57</v>
      </c>
      <c r="T1204" s="12" t="s">
        <v>201</v>
      </c>
      <c r="U1204" s="12" t="s">
        <v>1489</v>
      </c>
    </row>
    <row r="1205" spans="1:21" hidden="1">
      <c r="A1205" s="12">
        <v>68570</v>
      </c>
      <c r="B1205" s="12">
        <v>1</v>
      </c>
      <c r="D1205" s="12">
        <v>101.6</v>
      </c>
      <c r="E1205" s="12">
        <v>2</v>
      </c>
      <c r="P1205" s="12">
        <v>1</v>
      </c>
      <c r="Q1205" s="12">
        <v>178</v>
      </c>
      <c r="R1205" s="12">
        <v>201601</v>
      </c>
      <c r="S1205" s="12">
        <v>57</v>
      </c>
      <c r="T1205" s="12" t="s">
        <v>201</v>
      </c>
      <c r="U1205" s="12" t="s">
        <v>1490</v>
      </c>
    </row>
    <row r="1206" spans="1:21" hidden="1">
      <c r="A1206" s="12">
        <v>68570</v>
      </c>
      <c r="B1206" s="12">
        <v>1</v>
      </c>
      <c r="D1206" s="12">
        <v>81.400000000000006</v>
      </c>
      <c r="E1206" s="12">
        <v>2</v>
      </c>
      <c r="P1206" s="12">
        <v>1</v>
      </c>
      <c r="Q1206" s="12">
        <v>178</v>
      </c>
      <c r="R1206" s="12">
        <v>201601</v>
      </c>
      <c r="S1206" s="12">
        <v>57</v>
      </c>
      <c r="T1206" s="12" t="s">
        <v>201</v>
      </c>
      <c r="U1206" s="12" t="s">
        <v>1491</v>
      </c>
    </row>
    <row r="1207" spans="1:21" hidden="1">
      <c r="A1207" s="12">
        <v>68570</v>
      </c>
      <c r="B1207" s="12">
        <v>1</v>
      </c>
      <c r="D1207" s="12">
        <v>104</v>
      </c>
      <c r="E1207" s="12">
        <v>2</v>
      </c>
      <c r="P1207" s="12">
        <v>1</v>
      </c>
      <c r="Q1207" s="12">
        <v>178</v>
      </c>
      <c r="R1207" s="12">
        <v>201601</v>
      </c>
      <c r="S1207" s="12">
        <v>57</v>
      </c>
      <c r="T1207" s="12" t="s">
        <v>201</v>
      </c>
      <c r="U1207" s="12" t="s">
        <v>1492</v>
      </c>
    </row>
    <row r="1208" spans="1:21" hidden="1">
      <c r="A1208" s="12">
        <v>68570</v>
      </c>
      <c r="B1208" s="12">
        <v>1</v>
      </c>
      <c r="D1208" s="12">
        <v>92.5</v>
      </c>
      <c r="E1208" s="12">
        <v>2</v>
      </c>
      <c r="P1208" s="12">
        <v>1</v>
      </c>
      <c r="Q1208" s="12">
        <v>178</v>
      </c>
      <c r="R1208" s="12">
        <v>201601</v>
      </c>
      <c r="S1208" s="12">
        <v>57</v>
      </c>
      <c r="T1208" s="12" t="s">
        <v>201</v>
      </c>
      <c r="U1208" s="12" t="s">
        <v>1493</v>
      </c>
    </row>
    <row r="1209" spans="1:21" hidden="1">
      <c r="A1209" s="12">
        <v>68570</v>
      </c>
      <c r="B1209" s="12">
        <v>1</v>
      </c>
      <c r="D1209" s="12">
        <v>101.9</v>
      </c>
      <c r="E1209" s="12">
        <v>2</v>
      </c>
      <c r="P1209" s="12">
        <v>1</v>
      </c>
      <c r="Q1209" s="12">
        <v>178</v>
      </c>
      <c r="R1209" s="12">
        <v>201601</v>
      </c>
      <c r="S1209" s="12">
        <v>57</v>
      </c>
      <c r="T1209" s="12" t="s">
        <v>201</v>
      </c>
      <c r="U1209" s="12" t="s">
        <v>1494</v>
      </c>
    </row>
    <row r="1210" spans="1:21" hidden="1">
      <c r="A1210" s="12">
        <v>68570</v>
      </c>
      <c r="B1210" s="12">
        <v>1</v>
      </c>
      <c r="D1210" s="12">
        <v>86.9</v>
      </c>
      <c r="E1210" s="12">
        <v>2</v>
      </c>
      <c r="P1210" s="12">
        <v>1</v>
      </c>
      <c r="Q1210" s="12">
        <v>178</v>
      </c>
      <c r="R1210" s="12">
        <v>201601</v>
      </c>
      <c r="S1210" s="12">
        <v>57</v>
      </c>
      <c r="T1210" s="12" t="s">
        <v>201</v>
      </c>
      <c r="U1210" s="12" t="s">
        <v>1495</v>
      </c>
    </row>
    <row r="1211" spans="1:21" hidden="1">
      <c r="A1211" s="12">
        <v>68570</v>
      </c>
      <c r="B1211" s="12">
        <v>1</v>
      </c>
      <c r="D1211" s="12">
        <v>119</v>
      </c>
      <c r="E1211" s="12">
        <v>2</v>
      </c>
      <c r="P1211" s="12">
        <v>1</v>
      </c>
      <c r="Q1211" s="12">
        <v>178</v>
      </c>
      <c r="R1211" s="12">
        <v>201601</v>
      </c>
      <c r="S1211" s="12">
        <v>57</v>
      </c>
      <c r="T1211" s="12" t="s">
        <v>201</v>
      </c>
      <c r="U1211" s="12" t="s">
        <v>1496</v>
      </c>
    </row>
    <row r="1212" spans="1:21" hidden="1">
      <c r="A1212" s="12">
        <v>68570</v>
      </c>
      <c r="B1212" s="12">
        <v>1</v>
      </c>
      <c r="D1212" s="12">
        <v>130.6</v>
      </c>
      <c r="E1212" s="12">
        <v>2</v>
      </c>
      <c r="P1212" s="12">
        <v>1</v>
      </c>
      <c r="Q1212" s="12">
        <v>178</v>
      </c>
      <c r="R1212" s="12">
        <v>201601</v>
      </c>
      <c r="S1212" s="12">
        <v>57</v>
      </c>
      <c r="T1212" s="12" t="s">
        <v>201</v>
      </c>
      <c r="U1212" s="12" t="s">
        <v>1497</v>
      </c>
    </row>
    <row r="1213" spans="1:21" hidden="1">
      <c r="A1213" s="12">
        <v>68570</v>
      </c>
      <c r="B1213" s="12">
        <v>1</v>
      </c>
      <c r="D1213" s="12">
        <v>99.6</v>
      </c>
      <c r="E1213" s="12">
        <v>2</v>
      </c>
      <c r="P1213" s="12">
        <v>1</v>
      </c>
      <c r="Q1213" s="12">
        <v>178</v>
      </c>
      <c r="R1213" s="12">
        <v>201601</v>
      </c>
      <c r="S1213" s="12">
        <v>57</v>
      </c>
      <c r="T1213" s="12" t="s">
        <v>201</v>
      </c>
      <c r="U1213" s="12" t="s">
        <v>1498</v>
      </c>
    </row>
    <row r="1214" spans="1:21" hidden="1">
      <c r="A1214" s="12">
        <v>68570</v>
      </c>
      <c r="B1214" s="12">
        <v>1</v>
      </c>
      <c r="D1214" s="12">
        <v>102.5</v>
      </c>
      <c r="E1214" s="12">
        <v>2</v>
      </c>
      <c r="P1214" s="12">
        <v>1</v>
      </c>
      <c r="Q1214" s="12">
        <v>178</v>
      </c>
      <c r="R1214" s="12">
        <v>201601</v>
      </c>
      <c r="S1214" s="12">
        <v>57</v>
      </c>
      <c r="T1214" s="12" t="s">
        <v>201</v>
      </c>
      <c r="U1214" s="12" t="s">
        <v>1499</v>
      </c>
    </row>
    <row r="1215" spans="1:21" hidden="1">
      <c r="A1215" s="12">
        <v>68590</v>
      </c>
      <c r="B1215" s="12">
        <v>2</v>
      </c>
      <c r="D1215" s="12">
        <v>56.5</v>
      </c>
      <c r="E1215" s="12">
        <v>2</v>
      </c>
      <c r="F1215" s="12">
        <v>4</v>
      </c>
      <c r="G1215" s="12">
        <v>1</v>
      </c>
      <c r="H1215" s="12">
        <v>2</v>
      </c>
      <c r="P1215" s="12">
        <v>1</v>
      </c>
      <c r="Q1215" s="12">
        <v>178</v>
      </c>
      <c r="R1215" s="12">
        <v>201601</v>
      </c>
      <c r="S1215" s="12">
        <v>67</v>
      </c>
      <c r="T1215" s="12" t="s">
        <v>188</v>
      </c>
      <c r="U1215" s="12" t="s">
        <v>1500</v>
      </c>
    </row>
    <row r="1216" spans="1:21" hidden="1">
      <c r="A1216" s="12">
        <v>68590</v>
      </c>
      <c r="B1216" s="12">
        <v>2</v>
      </c>
      <c r="D1216" s="12">
        <v>63.4</v>
      </c>
      <c r="E1216" s="12">
        <v>2</v>
      </c>
      <c r="F1216" s="12">
        <v>0</v>
      </c>
      <c r="G1216" s="12">
        <v>0</v>
      </c>
      <c r="H1216" s="12">
        <v>1</v>
      </c>
      <c r="P1216" s="12">
        <v>1</v>
      </c>
      <c r="Q1216" s="12">
        <v>178</v>
      </c>
      <c r="R1216" s="12">
        <v>201601</v>
      </c>
      <c r="S1216" s="12">
        <v>67</v>
      </c>
      <c r="T1216" s="12" t="s">
        <v>188</v>
      </c>
      <c r="U1216" s="12" t="s">
        <v>1501</v>
      </c>
    </row>
    <row r="1217" spans="1:21" hidden="1">
      <c r="A1217" s="12">
        <v>68590</v>
      </c>
      <c r="B1217" s="12">
        <v>2</v>
      </c>
      <c r="D1217" s="12">
        <v>66.3</v>
      </c>
      <c r="E1217" s="12">
        <v>3</v>
      </c>
      <c r="F1217" s="12">
        <v>0</v>
      </c>
      <c r="G1217" s="12">
        <v>0</v>
      </c>
      <c r="H1217" s="12">
        <v>1</v>
      </c>
      <c r="P1217" s="12">
        <v>1</v>
      </c>
      <c r="Q1217" s="12">
        <v>178</v>
      </c>
      <c r="R1217" s="12">
        <v>201601</v>
      </c>
      <c r="S1217" s="12">
        <v>67</v>
      </c>
      <c r="T1217" s="12" t="s">
        <v>188</v>
      </c>
      <c r="U1217" s="12" t="s">
        <v>1502</v>
      </c>
    </row>
    <row r="1218" spans="1:21" hidden="1">
      <c r="A1218" s="12">
        <v>68590</v>
      </c>
      <c r="B1218" s="12">
        <v>2</v>
      </c>
      <c r="D1218" s="12">
        <v>65.3</v>
      </c>
      <c r="E1218" s="12">
        <v>3</v>
      </c>
      <c r="F1218" s="12">
        <v>4</v>
      </c>
      <c r="G1218" s="12">
        <v>1</v>
      </c>
      <c r="H1218" s="12">
        <v>3</v>
      </c>
      <c r="P1218" s="12">
        <v>1</v>
      </c>
      <c r="Q1218" s="12">
        <v>178</v>
      </c>
      <c r="R1218" s="12">
        <v>201601</v>
      </c>
      <c r="S1218" s="12">
        <v>67</v>
      </c>
      <c r="T1218" s="12" t="s">
        <v>188</v>
      </c>
      <c r="U1218" s="12" t="s">
        <v>1503</v>
      </c>
    </row>
    <row r="1219" spans="1:21" hidden="1">
      <c r="A1219" s="12">
        <v>68590</v>
      </c>
      <c r="B1219" s="12">
        <v>2</v>
      </c>
      <c r="D1219" s="12">
        <v>78.8</v>
      </c>
      <c r="E1219" s="12">
        <v>3</v>
      </c>
      <c r="F1219" s="12">
        <v>4</v>
      </c>
      <c r="G1219" s="12">
        <v>1</v>
      </c>
      <c r="H1219" s="12">
        <v>4</v>
      </c>
      <c r="P1219" s="12">
        <v>1</v>
      </c>
      <c r="Q1219" s="12">
        <v>178</v>
      </c>
      <c r="R1219" s="12">
        <v>201601</v>
      </c>
      <c r="S1219" s="12">
        <v>67</v>
      </c>
      <c r="T1219" s="12" t="s">
        <v>188</v>
      </c>
      <c r="U1219" s="12" t="s">
        <v>1504</v>
      </c>
    </row>
    <row r="1220" spans="1:21" hidden="1">
      <c r="A1220" s="12">
        <v>68590</v>
      </c>
      <c r="B1220" s="12">
        <v>2</v>
      </c>
      <c r="D1220" s="12">
        <v>63.8</v>
      </c>
      <c r="E1220" s="12">
        <v>3</v>
      </c>
      <c r="F1220" s="12">
        <v>4</v>
      </c>
      <c r="G1220" s="12">
        <v>1</v>
      </c>
      <c r="H1220" s="12">
        <v>4</v>
      </c>
      <c r="P1220" s="12">
        <v>1</v>
      </c>
      <c r="Q1220" s="12">
        <v>178</v>
      </c>
      <c r="R1220" s="12">
        <v>201601</v>
      </c>
      <c r="S1220" s="12">
        <v>67</v>
      </c>
      <c r="T1220" s="12" t="s">
        <v>188</v>
      </c>
      <c r="U1220" s="12" t="s">
        <v>1505</v>
      </c>
    </row>
    <row r="1221" spans="1:21" hidden="1">
      <c r="A1221" s="12">
        <v>68590</v>
      </c>
      <c r="B1221" s="12">
        <v>2</v>
      </c>
      <c r="D1221" s="12">
        <v>61.6</v>
      </c>
      <c r="E1221" s="12">
        <v>3</v>
      </c>
      <c r="F1221" s="12">
        <v>4</v>
      </c>
      <c r="G1221" s="12">
        <v>1</v>
      </c>
      <c r="H1221" s="12">
        <v>4</v>
      </c>
      <c r="P1221" s="12">
        <v>1</v>
      </c>
      <c r="Q1221" s="12">
        <v>178</v>
      </c>
      <c r="R1221" s="12">
        <v>201601</v>
      </c>
      <c r="S1221" s="12">
        <v>67</v>
      </c>
      <c r="T1221" s="12" t="s">
        <v>188</v>
      </c>
      <c r="U1221" s="12" t="s">
        <v>1506</v>
      </c>
    </row>
    <row r="1222" spans="1:21">
      <c r="A1222" s="12">
        <v>69310</v>
      </c>
      <c r="B1222" s="12">
        <v>1</v>
      </c>
      <c r="C1222" s="12">
        <v>81.8</v>
      </c>
      <c r="E1222" s="12">
        <v>2</v>
      </c>
      <c r="P1222" s="12">
        <v>1</v>
      </c>
      <c r="Q1222" s="12">
        <v>178</v>
      </c>
      <c r="R1222" s="12">
        <v>201601</v>
      </c>
      <c r="S1222" s="12">
        <v>57</v>
      </c>
      <c r="T1222" s="12" t="s">
        <v>201</v>
      </c>
      <c r="U1222" s="12" t="s">
        <v>1578</v>
      </c>
    </row>
    <row r="1223" spans="1:21">
      <c r="A1223" s="12">
        <v>69310</v>
      </c>
      <c r="B1223" s="12">
        <v>2</v>
      </c>
      <c r="C1223" s="12">
        <v>34</v>
      </c>
      <c r="E1223" s="12">
        <v>2</v>
      </c>
      <c r="F1223" s="12">
        <v>0</v>
      </c>
      <c r="G1223" s="12">
        <v>0</v>
      </c>
      <c r="H1223" s="12">
        <v>0</v>
      </c>
      <c r="P1223" s="12">
        <v>1</v>
      </c>
      <c r="Q1223" s="12">
        <v>178</v>
      </c>
      <c r="R1223" s="12">
        <v>201601</v>
      </c>
      <c r="S1223" s="12">
        <v>57</v>
      </c>
      <c r="T1223" s="12" t="s">
        <v>201</v>
      </c>
      <c r="U1223" s="12" t="s">
        <v>1579</v>
      </c>
    </row>
    <row r="1224" spans="1:21" hidden="1">
      <c r="A1224" s="12">
        <v>68580</v>
      </c>
      <c r="B1224" s="12">
        <v>2</v>
      </c>
      <c r="D1224" s="12">
        <v>53.1</v>
      </c>
      <c r="E1224" s="12">
        <v>2</v>
      </c>
      <c r="F1224" s="12">
        <v>0</v>
      </c>
      <c r="G1224" s="12">
        <v>0</v>
      </c>
      <c r="H1224" s="12">
        <v>0</v>
      </c>
      <c r="P1224" s="12">
        <v>1</v>
      </c>
      <c r="Q1224" s="12">
        <v>178</v>
      </c>
      <c r="R1224" s="12">
        <v>201601</v>
      </c>
      <c r="S1224" s="12">
        <v>68</v>
      </c>
      <c r="T1224" s="12" t="s">
        <v>187</v>
      </c>
      <c r="U1224" s="12" t="s">
        <v>1509</v>
      </c>
    </row>
    <row r="1225" spans="1:21" hidden="1">
      <c r="A1225" s="12">
        <v>68580</v>
      </c>
      <c r="B1225" s="12">
        <v>2</v>
      </c>
      <c r="D1225" s="12">
        <v>48.3</v>
      </c>
      <c r="E1225" s="12">
        <v>2</v>
      </c>
      <c r="F1225" s="12">
        <v>0</v>
      </c>
      <c r="G1225" s="12">
        <v>0</v>
      </c>
      <c r="H1225" s="12">
        <v>0</v>
      </c>
      <c r="P1225" s="12">
        <v>1</v>
      </c>
      <c r="Q1225" s="12">
        <v>178</v>
      </c>
      <c r="R1225" s="12">
        <v>201601</v>
      </c>
      <c r="S1225" s="12">
        <v>68</v>
      </c>
      <c r="T1225" s="12" t="s">
        <v>187</v>
      </c>
      <c r="U1225" s="12" t="s">
        <v>1510</v>
      </c>
    </row>
    <row r="1226" spans="1:21" hidden="1">
      <c r="A1226" s="12">
        <v>68590</v>
      </c>
      <c r="B1226" s="12">
        <v>1</v>
      </c>
      <c r="D1226" s="12">
        <v>39.5</v>
      </c>
      <c r="E1226" s="12">
        <v>2</v>
      </c>
      <c r="P1226" s="12">
        <v>1</v>
      </c>
      <c r="Q1226" s="12">
        <v>178</v>
      </c>
      <c r="R1226" s="12">
        <v>201601</v>
      </c>
      <c r="S1226" s="12">
        <v>68</v>
      </c>
      <c r="T1226" s="12" t="s">
        <v>187</v>
      </c>
      <c r="U1226" s="12" t="s">
        <v>1511</v>
      </c>
    </row>
    <row r="1227" spans="1:21" hidden="1">
      <c r="A1227" s="12">
        <v>68590</v>
      </c>
      <c r="B1227" s="12">
        <v>1</v>
      </c>
      <c r="D1227" s="12">
        <v>45.2</v>
      </c>
      <c r="E1227" s="12">
        <v>2</v>
      </c>
      <c r="P1227" s="12">
        <v>1</v>
      </c>
      <c r="Q1227" s="12">
        <v>178</v>
      </c>
      <c r="R1227" s="12">
        <v>201601</v>
      </c>
      <c r="S1227" s="12">
        <v>68</v>
      </c>
      <c r="T1227" s="12" t="s">
        <v>187</v>
      </c>
      <c r="U1227" s="12" t="s">
        <v>1512</v>
      </c>
    </row>
    <row r="1228" spans="1:21" hidden="1">
      <c r="A1228" s="12">
        <v>68590</v>
      </c>
      <c r="B1228" s="12">
        <v>2</v>
      </c>
      <c r="D1228" s="12">
        <v>55.2</v>
      </c>
      <c r="E1228" s="12">
        <v>2</v>
      </c>
      <c r="F1228" s="12">
        <v>0</v>
      </c>
      <c r="G1228" s="12">
        <v>0</v>
      </c>
      <c r="H1228" s="12">
        <v>0</v>
      </c>
      <c r="P1228" s="12">
        <v>1</v>
      </c>
      <c r="Q1228" s="12">
        <v>178</v>
      </c>
      <c r="R1228" s="12">
        <v>201601</v>
      </c>
      <c r="S1228" s="12">
        <v>68</v>
      </c>
      <c r="T1228" s="12" t="s">
        <v>187</v>
      </c>
      <c r="U1228" s="12" t="s">
        <v>1513</v>
      </c>
    </row>
    <row r="1229" spans="1:21" hidden="1">
      <c r="A1229" s="12">
        <v>68560</v>
      </c>
      <c r="B1229" s="12">
        <v>1</v>
      </c>
      <c r="D1229" s="12">
        <v>67.400000000000006</v>
      </c>
      <c r="E1229" s="12">
        <v>2</v>
      </c>
      <c r="P1229" s="12">
        <v>1</v>
      </c>
      <c r="Q1229" s="12">
        <v>178</v>
      </c>
      <c r="R1229" s="12">
        <v>201601</v>
      </c>
      <c r="S1229" s="12">
        <v>68</v>
      </c>
      <c r="T1229" s="12" t="s">
        <v>187</v>
      </c>
      <c r="U1229" s="12" t="s">
        <v>1514</v>
      </c>
    </row>
    <row r="1230" spans="1:21" hidden="1">
      <c r="A1230" s="12">
        <v>68560</v>
      </c>
      <c r="B1230" s="12">
        <v>1</v>
      </c>
      <c r="D1230" s="12">
        <v>44.6</v>
      </c>
      <c r="E1230" s="12">
        <v>2</v>
      </c>
      <c r="P1230" s="12">
        <v>1</v>
      </c>
      <c r="Q1230" s="12">
        <v>178</v>
      </c>
      <c r="R1230" s="12">
        <v>201601</v>
      </c>
      <c r="S1230" s="12">
        <v>68</v>
      </c>
      <c r="T1230" s="12" t="s">
        <v>187</v>
      </c>
      <c r="U1230" s="12" t="s">
        <v>1515</v>
      </c>
    </row>
    <row r="1231" spans="1:21" hidden="1">
      <c r="A1231" s="12">
        <v>68560</v>
      </c>
      <c r="B1231" s="12">
        <v>2</v>
      </c>
      <c r="D1231" s="12">
        <v>50.6</v>
      </c>
      <c r="E1231" s="12">
        <v>2</v>
      </c>
      <c r="F1231" s="12">
        <v>0</v>
      </c>
      <c r="G1231" s="12">
        <v>0</v>
      </c>
      <c r="H1231" s="12">
        <v>0</v>
      </c>
      <c r="P1231" s="12">
        <v>1</v>
      </c>
      <c r="Q1231" s="12">
        <v>178</v>
      </c>
      <c r="R1231" s="12">
        <v>201601</v>
      </c>
      <c r="S1231" s="12">
        <v>68</v>
      </c>
      <c r="T1231" s="12" t="s">
        <v>187</v>
      </c>
      <c r="U1231" s="12" t="s">
        <v>1516</v>
      </c>
    </row>
    <row r="1232" spans="1:21" hidden="1">
      <c r="A1232" s="12">
        <v>68560</v>
      </c>
      <c r="B1232" s="12">
        <v>2</v>
      </c>
      <c r="D1232" s="12">
        <v>70.599999999999994</v>
      </c>
      <c r="E1232" s="12">
        <v>2</v>
      </c>
      <c r="F1232" s="12">
        <v>0</v>
      </c>
      <c r="G1232" s="12">
        <v>0</v>
      </c>
      <c r="H1232" s="12">
        <v>0</v>
      </c>
      <c r="P1232" s="12">
        <v>1</v>
      </c>
      <c r="Q1232" s="12">
        <v>178</v>
      </c>
      <c r="R1232" s="12">
        <v>201601</v>
      </c>
      <c r="S1232" s="12">
        <v>68</v>
      </c>
      <c r="T1232" s="12" t="s">
        <v>187</v>
      </c>
      <c r="U1232" s="12" t="s">
        <v>1517</v>
      </c>
    </row>
    <row r="1233" spans="1:21" hidden="1">
      <c r="A1233" s="12">
        <v>68580</v>
      </c>
      <c r="B1233" s="12">
        <v>1</v>
      </c>
      <c r="D1233" s="12">
        <v>31.4</v>
      </c>
      <c r="E1233" s="12">
        <v>2</v>
      </c>
      <c r="P1233" s="12">
        <v>1</v>
      </c>
      <c r="Q1233" s="12">
        <v>178</v>
      </c>
      <c r="R1233" s="12">
        <v>201601</v>
      </c>
      <c r="S1233" s="12">
        <v>68</v>
      </c>
      <c r="T1233" s="12" t="s">
        <v>187</v>
      </c>
      <c r="U1233" s="12" t="s">
        <v>1518</v>
      </c>
    </row>
    <row r="1234" spans="1:21" hidden="1">
      <c r="A1234" s="12">
        <v>68580</v>
      </c>
      <c r="B1234" s="12">
        <v>1</v>
      </c>
      <c r="D1234" s="12">
        <v>64.599999999999994</v>
      </c>
      <c r="E1234" s="12">
        <v>2</v>
      </c>
      <c r="P1234" s="12">
        <v>1</v>
      </c>
      <c r="Q1234" s="12">
        <v>178</v>
      </c>
      <c r="R1234" s="12">
        <v>201601</v>
      </c>
      <c r="S1234" s="12">
        <v>68</v>
      </c>
      <c r="T1234" s="12" t="s">
        <v>187</v>
      </c>
      <c r="U1234" s="12" t="s">
        <v>1519</v>
      </c>
    </row>
    <row r="1235" spans="1:21" hidden="1">
      <c r="A1235" s="12">
        <v>68580</v>
      </c>
      <c r="B1235" s="12">
        <v>1</v>
      </c>
      <c r="D1235" s="12">
        <v>33.5</v>
      </c>
      <c r="E1235" s="12">
        <v>2</v>
      </c>
      <c r="P1235" s="12">
        <v>1</v>
      </c>
      <c r="Q1235" s="12">
        <v>178</v>
      </c>
      <c r="R1235" s="12">
        <v>201601</v>
      </c>
      <c r="S1235" s="12">
        <v>68</v>
      </c>
      <c r="T1235" s="12" t="s">
        <v>187</v>
      </c>
      <c r="U1235" s="12" t="s">
        <v>1520</v>
      </c>
    </row>
    <row r="1236" spans="1:21" hidden="1">
      <c r="A1236" s="12">
        <v>68580</v>
      </c>
      <c r="B1236" s="12">
        <v>1</v>
      </c>
      <c r="D1236" s="12">
        <v>64.3</v>
      </c>
      <c r="E1236" s="12">
        <v>2</v>
      </c>
      <c r="P1236" s="12">
        <v>1</v>
      </c>
      <c r="Q1236" s="12">
        <v>178</v>
      </c>
      <c r="R1236" s="12">
        <v>201601</v>
      </c>
      <c r="S1236" s="12">
        <v>68</v>
      </c>
      <c r="T1236" s="12" t="s">
        <v>187</v>
      </c>
      <c r="U1236" s="12" t="s">
        <v>1521</v>
      </c>
    </row>
    <row r="1237" spans="1:21" hidden="1">
      <c r="A1237" s="12">
        <v>68580</v>
      </c>
      <c r="B1237" s="12">
        <v>1</v>
      </c>
      <c r="D1237" s="12">
        <v>85.1</v>
      </c>
      <c r="E1237" s="12">
        <v>3</v>
      </c>
      <c r="P1237" s="12">
        <v>1</v>
      </c>
      <c r="Q1237" s="12">
        <v>178</v>
      </c>
      <c r="R1237" s="12">
        <v>201601</v>
      </c>
      <c r="S1237" s="12">
        <v>68</v>
      </c>
      <c r="T1237" s="12" t="s">
        <v>187</v>
      </c>
      <c r="U1237" s="12" t="s">
        <v>1522</v>
      </c>
    </row>
    <row r="1238" spans="1:21" hidden="1">
      <c r="A1238" s="12">
        <v>68580</v>
      </c>
      <c r="B1238" s="12">
        <v>2</v>
      </c>
      <c r="D1238" s="12">
        <v>35.299999999999997</v>
      </c>
      <c r="E1238" s="12">
        <v>2</v>
      </c>
      <c r="F1238" s="12">
        <v>0</v>
      </c>
      <c r="G1238" s="12">
        <v>0</v>
      </c>
      <c r="H1238" s="12">
        <v>0</v>
      </c>
      <c r="P1238" s="12">
        <v>1</v>
      </c>
      <c r="Q1238" s="12">
        <v>178</v>
      </c>
      <c r="R1238" s="12">
        <v>201601</v>
      </c>
      <c r="S1238" s="12">
        <v>68</v>
      </c>
      <c r="T1238" s="12" t="s">
        <v>187</v>
      </c>
      <c r="U1238" s="12" t="s">
        <v>1523</v>
      </c>
    </row>
    <row r="1239" spans="1:21">
      <c r="A1239" s="12">
        <v>69310</v>
      </c>
      <c r="B1239" s="12">
        <v>2</v>
      </c>
      <c r="C1239" s="12">
        <v>22.8</v>
      </c>
      <c r="E1239" s="12">
        <v>2</v>
      </c>
      <c r="F1239" s="12">
        <v>0</v>
      </c>
      <c r="G1239" s="12">
        <v>0</v>
      </c>
      <c r="H1239" s="12">
        <v>0</v>
      </c>
      <c r="P1239" s="12">
        <v>1</v>
      </c>
      <c r="Q1239" s="12">
        <v>178</v>
      </c>
      <c r="R1239" s="12">
        <v>201601</v>
      </c>
      <c r="S1239" s="12">
        <v>57</v>
      </c>
      <c r="T1239" s="12" t="s">
        <v>201</v>
      </c>
      <c r="U1239" s="12" t="s">
        <v>1580</v>
      </c>
    </row>
    <row r="1240" spans="1:21">
      <c r="A1240" s="12">
        <v>69310</v>
      </c>
      <c r="B1240" s="12">
        <v>1</v>
      </c>
      <c r="C1240" s="12">
        <v>30.1</v>
      </c>
      <c r="E1240" s="12">
        <v>2</v>
      </c>
      <c r="P1240" s="12">
        <v>1</v>
      </c>
      <c r="Q1240" s="12">
        <v>178</v>
      </c>
      <c r="R1240" s="12">
        <v>201601</v>
      </c>
      <c r="S1240" s="12">
        <v>58</v>
      </c>
      <c r="T1240" s="12" t="s">
        <v>200</v>
      </c>
      <c r="U1240" s="12" t="s">
        <v>1139</v>
      </c>
    </row>
    <row r="1241" spans="1:21">
      <c r="A1241" s="12">
        <v>69310</v>
      </c>
      <c r="B1241" s="12">
        <v>1</v>
      </c>
      <c r="C1241" s="12">
        <v>66</v>
      </c>
      <c r="E1241" s="12">
        <v>2</v>
      </c>
      <c r="P1241" s="12">
        <v>1</v>
      </c>
      <c r="Q1241" s="12">
        <v>178</v>
      </c>
      <c r="R1241" s="12">
        <v>201601</v>
      </c>
      <c r="S1241" s="12">
        <v>58</v>
      </c>
      <c r="T1241" s="12" t="s">
        <v>200</v>
      </c>
      <c r="U1241" s="12" t="s">
        <v>1140</v>
      </c>
    </row>
    <row r="1242" spans="1:21" hidden="1">
      <c r="A1242" s="12">
        <v>68560</v>
      </c>
      <c r="B1242" s="12">
        <v>1</v>
      </c>
      <c r="D1242" s="12">
        <v>59.9</v>
      </c>
      <c r="E1242" s="12">
        <v>2</v>
      </c>
      <c r="P1242" s="12">
        <v>1</v>
      </c>
      <c r="Q1242" s="12">
        <v>178</v>
      </c>
      <c r="R1242" s="12">
        <v>201601</v>
      </c>
      <c r="S1242" s="12">
        <v>103</v>
      </c>
      <c r="T1242" s="12" t="s">
        <v>136</v>
      </c>
      <c r="U1242" s="12" t="s">
        <v>1527</v>
      </c>
    </row>
    <row r="1243" spans="1:21" hidden="1">
      <c r="A1243" s="12">
        <v>68560</v>
      </c>
      <c r="B1243" s="12">
        <v>2</v>
      </c>
      <c r="D1243" s="12">
        <v>42</v>
      </c>
      <c r="E1243" s="12">
        <v>2</v>
      </c>
      <c r="F1243" s="12">
        <v>0</v>
      </c>
      <c r="G1243" s="12">
        <v>0</v>
      </c>
      <c r="H1243" s="12">
        <v>0</v>
      </c>
      <c r="P1243" s="12">
        <v>1</v>
      </c>
      <c r="Q1243" s="12">
        <v>178</v>
      </c>
      <c r="R1243" s="12">
        <v>201601</v>
      </c>
      <c r="S1243" s="12">
        <v>103</v>
      </c>
      <c r="T1243" s="12" t="s">
        <v>136</v>
      </c>
      <c r="U1243" s="12" t="s">
        <v>1528</v>
      </c>
    </row>
    <row r="1244" spans="1:21" hidden="1">
      <c r="A1244" s="12">
        <v>68550</v>
      </c>
      <c r="B1244" s="12">
        <v>2</v>
      </c>
      <c r="D1244" s="12">
        <v>100.2</v>
      </c>
      <c r="E1244" s="12">
        <v>3</v>
      </c>
      <c r="F1244" s="12">
        <v>4</v>
      </c>
      <c r="G1244" s="12">
        <v>1</v>
      </c>
      <c r="H1244" s="12">
        <v>6</v>
      </c>
      <c r="P1244" s="12">
        <v>1</v>
      </c>
      <c r="Q1244" s="12">
        <v>178</v>
      </c>
      <c r="R1244" s="12">
        <v>201601</v>
      </c>
      <c r="S1244" s="12">
        <v>70</v>
      </c>
      <c r="T1244" s="12" t="s">
        <v>184</v>
      </c>
      <c r="U1244" s="12" t="s">
        <v>1529</v>
      </c>
    </row>
    <row r="1245" spans="1:21" hidden="1">
      <c r="A1245" s="12">
        <v>68550</v>
      </c>
      <c r="B1245" s="12">
        <v>2</v>
      </c>
      <c r="D1245" s="12">
        <v>93.1</v>
      </c>
      <c r="E1245" s="12">
        <v>3</v>
      </c>
      <c r="F1245" s="12">
        <v>4</v>
      </c>
      <c r="G1245" s="12">
        <v>1</v>
      </c>
      <c r="H1245" s="12">
        <v>6</v>
      </c>
      <c r="P1245" s="12">
        <v>1</v>
      </c>
      <c r="Q1245" s="12">
        <v>178</v>
      </c>
      <c r="R1245" s="12">
        <v>201601</v>
      </c>
      <c r="S1245" s="12">
        <v>70</v>
      </c>
      <c r="T1245" s="12" t="s">
        <v>184</v>
      </c>
      <c r="U1245" s="12" t="s">
        <v>1530</v>
      </c>
    </row>
    <row r="1246" spans="1:21" hidden="1">
      <c r="A1246" s="12">
        <v>68570</v>
      </c>
      <c r="B1246" s="12">
        <v>1</v>
      </c>
      <c r="D1246" s="12">
        <v>73.099999999999994</v>
      </c>
      <c r="E1246" s="12">
        <v>1</v>
      </c>
      <c r="P1246" s="12">
        <v>1</v>
      </c>
      <c r="Q1246" s="12">
        <v>178</v>
      </c>
      <c r="R1246" s="12">
        <v>201601</v>
      </c>
      <c r="S1246" s="12">
        <v>70</v>
      </c>
      <c r="T1246" s="12" t="s">
        <v>184</v>
      </c>
      <c r="U1246" s="12" t="s">
        <v>1531</v>
      </c>
    </row>
    <row r="1247" spans="1:21" hidden="1">
      <c r="A1247" s="12">
        <v>68570</v>
      </c>
      <c r="B1247" s="12">
        <v>1</v>
      </c>
      <c r="D1247" s="12">
        <v>86.1</v>
      </c>
      <c r="E1247" s="12">
        <v>1</v>
      </c>
      <c r="P1247" s="12">
        <v>1</v>
      </c>
      <c r="Q1247" s="12">
        <v>178</v>
      </c>
      <c r="R1247" s="12">
        <v>201601</v>
      </c>
      <c r="S1247" s="12">
        <v>70</v>
      </c>
      <c r="T1247" s="12" t="s">
        <v>184</v>
      </c>
      <c r="U1247" s="12" t="s">
        <v>1532</v>
      </c>
    </row>
    <row r="1248" spans="1:21" hidden="1">
      <c r="A1248" s="12">
        <v>68570</v>
      </c>
      <c r="B1248" s="12">
        <v>1</v>
      </c>
      <c r="D1248" s="12">
        <v>67.099999999999994</v>
      </c>
      <c r="E1248" s="12">
        <v>1</v>
      </c>
      <c r="P1248" s="12">
        <v>1</v>
      </c>
      <c r="Q1248" s="12">
        <v>178</v>
      </c>
      <c r="R1248" s="12">
        <v>201601</v>
      </c>
      <c r="S1248" s="12">
        <v>70</v>
      </c>
      <c r="T1248" s="12" t="s">
        <v>184</v>
      </c>
      <c r="U1248" s="12" t="s">
        <v>1533</v>
      </c>
    </row>
    <row r="1249" spans="1:21" hidden="1">
      <c r="A1249" s="12">
        <v>68570</v>
      </c>
      <c r="B1249" s="12">
        <v>1</v>
      </c>
      <c r="D1249" s="12">
        <v>87.7</v>
      </c>
      <c r="E1249" s="12">
        <v>2</v>
      </c>
      <c r="P1249" s="12">
        <v>1</v>
      </c>
      <c r="Q1249" s="12">
        <v>178</v>
      </c>
      <c r="R1249" s="12">
        <v>201601</v>
      </c>
      <c r="S1249" s="12">
        <v>70</v>
      </c>
      <c r="T1249" s="12" t="s">
        <v>184</v>
      </c>
      <c r="U1249" s="12" t="s">
        <v>1534</v>
      </c>
    </row>
    <row r="1250" spans="1:21" hidden="1">
      <c r="A1250" s="12">
        <v>68570</v>
      </c>
      <c r="B1250" s="12">
        <v>1</v>
      </c>
      <c r="D1250" s="12">
        <v>91.2</v>
      </c>
      <c r="E1250" s="12">
        <v>2</v>
      </c>
      <c r="P1250" s="12">
        <v>1</v>
      </c>
      <c r="Q1250" s="12">
        <v>178</v>
      </c>
      <c r="R1250" s="12">
        <v>201601</v>
      </c>
      <c r="S1250" s="12">
        <v>70</v>
      </c>
      <c r="T1250" s="12" t="s">
        <v>184</v>
      </c>
      <c r="U1250" s="12" t="s">
        <v>1535</v>
      </c>
    </row>
    <row r="1251" spans="1:21" hidden="1">
      <c r="A1251" s="12">
        <v>68570</v>
      </c>
      <c r="B1251" s="12">
        <v>2</v>
      </c>
      <c r="D1251" s="12">
        <v>51.6</v>
      </c>
      <c r="E1251" s="12">
        <v>3</v>
      </c>
      <c r="F1251" s="12">
        <v>4</v>
      </c>
      <c r="G1251" s="12">
        <v>1</v>
      </c>
      <c r="H1251" s="12">
        <v>6</v>
      </c>
      <c r="P1251" s="12">
        <v>1</v>
      </c>
      <c r="Q1251" s="12">
        <v>178</v>
      </c>
      <c r="R1251" s="12">
        <v>201601</v>
      </c>
      <c r="S1251" s="12">
        <v>70</v>
      </c>
      <c r="T1251" s="12" t="s">
        <v>184</v>
      </c>
      <c r="U1251" s="12" t="s">
        <v>1536</v>
      </c>
    </row>
    <row r="1252" spans="1:21" hidden="1">
      <c r="A1252" s="12">
        <v>68570</v>
      </c>
      <c r="B1252" s="12">
        <v>2</v>
      </c>
      <c r="D1252" s="12">
        <v>46.6</v>
      </c>
      <c r="E1252" s="12">
        <v>3</v>
      </c>
      <c r="F1252" s="12">
        <v>4</v>
      </c>
      <c r="G1252" s="12">
        <v>1</v>
      </c>
      <c r="H1252" s="12">
        <v>6</v>
      </c>
      <c r="P1252" s="12">
        <v>1</v>
      </c>
      <c r="Q1252" s="12">
        <v>178</v>
      </c>
      <c r="R1252" s="12">
        <v>201601</v>
      </c>
      <c r="S1252" s="12">
        <v>70</v>
      </c>
      <c r="T1252" s="12" t="s">
        <v>184</v>
      </c>
      <c r="U1252" s="12" t="s">
        <v>1537</v>
      </c>
    </row>
    <row r="1253" spans="1:21" hidden="1">
      <c r="A1253" s="12">
        <v>68570</v>
      </c>
      <c r="B1253" s="12">
        <v>2</v>
      </c>
      <c r="D1253" s="12">
        <v>52</v>
      </c>
      <c r="E1253" s="12">
        <v>3</v>
      </c>
      <c r="F1253" s="12">
        <v>4</v>
      </c>
      <c r="G1253" s="12">
        <v>1</v>
      </c>
      <c r="H1253" s="12">
        <v>6</v>
      </c>
      <c r="P1253" s="12">
        <v>1</v>
      </c>
      <c r="Q1253" s="12">
        <v>178</v>
      </c>
      <c r="R1253" s="12">
        <v>201601</v>
      </c>
      <c r="S1253" s="12">
        <v>70</v>
      </c>
      <c r="T1253" s="12" t="s">
        <v>184</v>
      </c>
      <c r="U1253" s="12" t="s">
        <v>1538</v>
      </c>
    </row>
    <row r="1254" spans="1:21" hidden="1">
      <c r="A1254" s="12">
        <v>68570</v>
      </c>
      <c r="B1254" s="12">
        <v>2</v>
      </c>
      <c r="D1254" s="12">
        <v>54.6</v>
      </c>
      <c r="E1254" s="12">
        <v>3</v>
      </c>
      <c r="F1254" s="12">
        <v>4</v>
      </c>
      <c r="G1254" s="12">
        <v>1</v>
      </c>
      <c r="H1254" s="12">
        <v>6</v>
      </c>
      <c r="P1254" s="12">
        <v>1</v>
      </c>
      <c r="Q1254" s="12">
        <v>178</v>
      </c>
      <c r="R1254" s="12">
        <v>201601</v>
      </c>
      <c r="S1254" s="12">
        <v>70</v>
      </c>
      <c r="T1254" s="12" t="s">
        <v>184</v>
      </c>
      <c r="U1254" s="12" t="s">
        <v>1539</v>
      </c>
    </row>
    <row r="1255" spans="1:21" hidden="1">
      <c r="A1255" s="12">
        <v>68570</v>
      </c>
      <c r="B1255" s="12">
        <v>2</v>
      </c>
      <c r="D1255" s="12">
        <v>39.6</v>
      </c>
      <c r="E1255" s="12">
        <v>1</v>
      </c>
      <c r="F1255" s="12">
        <v>0</v>
      </c>
      <c r="G1255" s="12">
        <v>0</v>
      </c>
      <c r="H1255" s="12">
        <v>0</v>
      </c>
      <c r="P1255" s="12">
        <v>1</v>
      </c>
      <c r="Q1255" s="12">
        <v>178</v>
      </c>
      <c r="R1255" s="12">
        <v>201601</v>
      </c>
      <c r="S1255" s="12">
        <v>70</v>
      </c>
      <c r="T1255" s="12" t="s">
        <v>184</v>
      </c>
      <c r="U1255" s="12" t="s">
        <v>1540</v>
      </c>
    </row>
    <row r="1256" spans="1:21" hidden="1">
      <c r="A1256" s="12">
        <v>68570</v>
      </c>
      <c r="B1256" s="12">
        <v>2</v>
      </c>
      <c r="D1256" s="12">
        <v>38.700000000000003</v>
      </c>
      <c r="E1256" s="12">
        <v>2</v>
      </c>
      <c r="F1256" s="12">
        <v>0</v>
      </c>
      <c r="G1256" s="12">
        <v>0</v>
      </c>
      <c r="H1256" s="12">
        <v>0</v>
      </c>
      <c r="K1256" s="12">
        <v>2</v>
      </c>
      <c r="P1256" s="12">
        <v>1</v>
      </c>
      <c r="Q1256" s="12">
        <v>178</v>
      </c>
      <c r="R1256" s="12">
        <v>201601</v>
      </c>
      <c r="S1256" s="12">
        <v>70</v>
      </c>
      <c r="T1256" s="12" t="s">
        <v>184</v>
      </c>
      <c r="U1256" s="12" t="s">
        <v>1541</v>
      </c>
    </row>
    <row r="1257" spans="1:21" hidden="1">
      <c r="A1257" s="12">
        <v>68570</v>
      </c>
      <c r="B1257" s="12">
        <v>2</v>
      </c>
      <c r="D1257" s="12">
        <v>38.299999999999997</v>
      </c>
      <c r="E1257" s="12">
        <v>2</v>
      </c>
      <c r="F1257" s="12">
        <v>0</v>
      </c>
      <c r="G1257" s="12">
        <v>0</v>
      </c>
      <c r="H1257" s="12">
        <v>0</v>
      </c>
      <c r="P1257" s="12">
        <v>1</v>
      </c>
      <c r="Q1257" s="12">
        <v>178</v>
      </c>
      <c r="R1257" s="12">
        <v>201601</v>
      </c>
      <c r="S1257" s="12">
        <v>70</v>
      </c>
      <c r="T1257" s="12" t="s">
        <v>184</v>
      </c>
      <c r="U1257" s="12" t="s">
        <v>1542</v>
      </c>
    </row>
    <row r="1258" spans="1:21" hidden="1">
      <c r="A1258" s="12">
        <v>68570</v>
      </c>
      <c r="B1258" s="12">
        <v>2</v>
      </c>
      <c r="D1258" s="12">
        <v>42.2</v>
      </c>
      <c r="E1258" s="12">
        <v>2</v>
      </c>
      <c r="F1258" s="12">
        <v>0</v>
      </c>
      <c r="G1258" s="12">
        <v>0</v>
      </c>
      <c r="H1258" s="12">
        <v>0</v>
      </c>
      <c r="P1258" s="12">
        <v>1</v>
      </c>
      <c r="Q1258" s="12">
        <v>178</v>
      </c>
      <c r="R1258" s="12">
        <v>201601</v>
      </c>
      <c r="S1258" s="12">
        <v>70</v>
      </c>
      <c r="T1258" s="12" t="s">
        <v>184</v>
      </c>
      <c r="U1258" s="12" t="s">
        <v>1543</v>
      </c>
    </row>
    <row r="1259" spans="1:21" hidden="1">
      <c r="A1259" s="12">
        <v>68550</v>
      </c>
      <c r="B1259" s="12">
        <v>1</v>
      </c>
      <c r="D1259" s="12">
        <v>63.4</v>
      </c>
      <c r="E1259" s="12">
        <v>1</v>
      </c>
      <c r="P1259" s="12">
        <v>1</v>
      </c>
      <c r="Q1259" s="12">
        <v>178</v>
      </c>
      <c r="R1259" s="12">
        <v>201601</v>
      </c>
      <c r="S1259" s="12">
        <v>70</v>
      </c>
      <c r="T1259" s="12" t="s">
        <v>184</v>
      </c>
      <c r="U1259" s="12" t="s">
        <v>1544</v>
      </c>
    </row>
    <row r="1260" spans="1:21" hidden="1">
      <c r="A1260" s="12">
        <v>68550</v>
      </c>
      <c r="B1260" s="12">
        <v>1</v>
      </c>
      <c r="D1260" s="12">
        <v>43.2</v>
      </c>
      <c r="E1260" s="12">
        <v>2</v>
      </c>
      <c r="P1260" s="12">
        <v>1</v>
      </c>
      <c r="Q1260" s="12">
        <v>178</v>
      </c>
      <c r="R1260" s="12">
        <v>201601</v>
      </c>
      <c r="S1260" s="12">
        <v>70</v>
      </c>
      <c r="T1260" s="12" t="s">
        <v>184</v>
      </c>
      <c r="U1260" s="12" t="s">
        <v>1545</v>
      </c>
    </row>
    <row r="1261" spans="1:21" hidden="1">
      <c r="A1261" s="12">
        <v>68550</v>
      </c>
      <c r="B1261" s="12">
        <v>1</v>
      </c>
      <c r="D1261" s="12">
        <v>47.5</v>
      </c>
      <c r="E1261" s="12">
        <v>2</v>
      </c>
      <c r="P1261" s="12">
        <v>1</v>
      </c>
      <c r="Q1261" s="12">
        <v>178</v>
      </c>
      <c r="R1261" s="12">
        <v>201601</v>
      </c>
      <c r="S1261" s="12">
        <v>70</v>
      </c>
      <c r="T1261" s="12" t="s">
        <v>184</v>
      </c>
      <c r="U1261" s="12" t="s">
        <v>1546</v>
      </c>
    </row>
    <row r="1262" spans="1:21" hidden="1">
      <c r="A1262" s="12">
        <v>68550</v>
      </c>
      <c r="B1262" s="12">
        <v>1</v>
      </c>
      <c r="D1262" s="12">
        <v>91.6</v>
      </c>
      <c r="E1262" s="12">
        <v>2</v>
      </c>
      <c r="P1262" s="12">
        <v>1</v>
      </c>
      <c r="Q1262" s="12">
        <v>178</v>
      </c>
      <c r="R1262" s="12">
        <v>201601</v>
      </c>
      <c r="S1262" s="12">
        <v>70</v>
      </c>
      <c r="T1262" s="12" t="s">
        <v>184</v>
      </c>
      <c r="U1262" s="12" t="s">
        <v>1547</v>
      </c>
    </row>
    <row r="1263" spans="1:21" hidden="1">
      <c r="A1263" s="12">
        <v>68550</v>
      </c>
      <c r="B1263" s="12">
        <v>1</v>
      </c>
      <c r="D1263" s="12">
        <v>132.6</v>
      </c>
      <c r="E1263" s="12">
        <v>2</v>
      </c>
      <c r="P1263" s="12">
        <v>1</v>
      </c>
      <c r="Q1263" s="12">
        <v>178</v>
      </c>
      <c r="R1263" s="12">
        <v>201601</v>
      </c>
      <c r="S1263" s="12">
        <v>70</v>
      </c>
      <c r="T1263" s="12" t="s">
        <v>184</v>
      </c>
      <c r="U1263" s="12" t="s">
        <v>1548</v>
      </c>
    </row>
    <row r="1264" spans="1:21" hidden="1">
      <c r="A1264" s="12">
        <v>68550</v>
      </c>
      <c r="B1264" s="12">
        <v>1</v>
      </c>
      <c r="D1264" s="12">
        <v>160.6</v>
      </c>
      <c r="E1264" s="12">
        <v>2</v>
      </c>
      <c r="P1264" s="12">
        <v>1</v>
      </c>
      <c r="Q1264" s="12">
        <v>178</v>
      </c>
      <c r="R1264" s="12">
        <v>201601</v>
      </c>
      <c r="S1264" s="12">
        <v>70</v>
      </c>
      <c r="T1264" s="12" t="s">
        <v>184</v>
      </c>
      <c r="U1264" s="12" t="s">
        <v>1549</v>
      </c>
    </row>
    <row r="1265" spans="1:21" hidden="1">
      <c r="A1265" s="12">
        <v>68550</v>
      </c>
      <c r="B1265" s="12">
        <v>1</v>
      </c>
      <c r="D1265" s="12">
        <v>164.3</v>
      </c>
      <c r="E1265" s="12">
        <v>3</v>
      </c>
      <c r="P1265" s="12">
        <v>1</v>
      </c>
      <c r="Q1265" s="12">
        <v>178</v>
      </c>
      <c r="R1265" s="12">
        <v>201601</v>
      </c>
      <c r="S1265" s="12">
        <v>70</v>
      </c>
      <c r="T1265" s="12" t="s">
        <v>184</v>
      </c>
      <c r="U1265" s="12" t="s">
        <v>1550</v>
      </c>
    </row>
    <row r="1266" spans="1:21" hidden="1">
      <c r="A1266" s="12">
        <v>68550</v>
      </c>
      <c r="B1266" s="12">
        <v>1</v>
      </c>
      <c r="D1266" s="12">
        <v>156.1</v>
      </c>
      <c r="E1266" s="12">
        <v>3</v>
      </c>
      <c r="P1266" s="12">
        <v>1</v>
      </c>
      <c r="Q1266" s="12">
        <v>178</v>
      </c>
      <c r="R1266" s="12">
        <v>201601</v>
      </c>
      <c r="S1266" s="12">
        <v>70</v>
      </c>
      <c r="T1266" s="12" t="s">
        <v>184</v>
      </c>
      <c r="U1266" s="12" t="s">
        <v>1551</v>
      </c>
    </row>
    <row r="1267" spans="1:21" hidden="1">
      <c r="A1267" s="12">
        <v>68550</v>
      </c>
      <c r="B1267" s="12">
        <v>1</v>
      </c>
      <c r="D1267" s="12">
        <v>144.1</v>
      </c>
      <c r="E1267" s="12">
        <v>3</v>
      </c>
      <c r="P1267" s="12">
        <v>1</v>
      </c>
      <c r="Q1267" s="12">
        <v>178</v>
      </c>
      <c r="R1267" s="12">
        <v>201601</v>
      </c>
      <c r="S1267" s="12">
        <v>70</v>
      </c>
      <c r="T1267" s="12" t="s">
        <v>184</v>
      </c>
      <c r="U1267" s="12" t="s">
        <v>1552</v>
      </c>
    </row>
    <row r="1268" spans="1:21" hidden="1">
      <c r="A1268" s="12">
        <v>68550</v>
      </c>
      <c r="B1268" s="12">
        <v>1</v>
      </c>
      <c r="D1268" s="12">
        <v>136.6</v>
      </c>
      <c r="E1268" s="12">
        <v>3</v>
      </c>
      <c r="P1268" s="12">
        <v>1</v>
      </c>
      <c r="Q1268" s="12">
        <v>178</v>
      </c>
      <c r="R1268" s="12">
        <v>201601</v>
      </c>
      <c r="S1268" s="12">
        <v>70</v>
      </c>
      <c r="T1268" s="12" t="s">
        <v>184</v>
      </c>
      <c r="U1268" s="12" t="s">
        <v>1553</v>
      </c>
    </row>
    <row r="1269" spans="1:21" hidden="1">
      <c r="A1269" s="12">
        <v>68550</v>
      </c>
      <c r="B1269" s="12">
        <v>1</v>
      </c>
      <c r="D1269" s="12">
        <v>146.80000000000001</v>
      </c>
      <c r="E1269" s="12">
        <v>3</v>
      </c>
      <c r="P1269" s="12">
        <v>1</v>
      </c>
      <c r="Q1269" s="12">
        <v>178</v>
      </c>
      <c r="R1269" s="12">
        <v>201601</v>
      </c>
      <c r="S1269" s="12">
        <v>70</v>
      </c>
      <c r="T1269" s="12" t="s">
        <v>184</v>
      </c>
      <c r="U1269" s="12" t="s">
        <v>1554</v>
      </c>
    </row>
    <row r="1270" spans="1:21" hidden="1">
      <c r="A1270" s="12">
        <v>68550</v>
      </c>
      <c r="B1270" s="12">
        <v>1</v>
      </c>
      <c r="D1270" s="12">
        <v>168.3</v>
      </c>
      <c r="E1270" s="12">
        <v>3</v>
      </c>
      <c r="P1270" s="12">
        <v>1</v>
      </c>
      <c r="Q1270" s="12">
        <v>178</v>
      </c>
      <c r="R1270" s="12">
        <v>201601</v>
      </c>
      <c r="S1270" s="12">
        <v>70</v>
      </c>
      <c r="T1270" s="12" t="s">
        <v>184</v>
      </c>
      <c r="U1270" s="12" t="s">
        <v>1555</v>
      </c>
    </row>
    <row r="1271" spans="1:21" hidden="1">
      <c r="A1271" s="12">
        <v>68550</v>
      </c>
      <c r="B1271" s="12">
        <v>2</v>
      </c>
      <c r="D1271" s="12">
        <v>47.1</v>
      </c>
      <c r="E1271" s="12">
        <v>2</v>
      </c>
      <c r="F1271" s="12">
        <v>0</v>
      </c>
      <c r="G1271" s="12">
        <v>0</v>
      </c>
      <c r="H1271" s="12">
        <v>0</v>
      </c>
      <c r="P1271" s="12">
        <v>1</v>
      </c>
      <c r="Q1271" s="12">
        <v>178</v>
      </c>
      <c r="R1271" s="12">
        <v>201601</v>
      </c>
      <c r="S1271" s="12">
        <v>70</v>
      </c>
      <c r="T1271" s="12" t="s">
        <v>184</v>
      </c>
      <c r="U1271" s="12" t="s">
        <v>1556</v>
      </c>
    </row>
    <row r="1272" spans="1:21" hidden="1">
      <c r="A1272" s="12">
        <v>68550</v>
      </c>
      <c r="B1272" s="12">
        <v>2</v>
      </c>
      <c r="D1272" s="12">
        <v>47.7</v>
      </c>
      <c r="E1272" s="12">
        <v>2</v>
      </c>
      <c r="F1272" s="12">
        <v>0</v>
      </c>
      <c r="G1272" s="12">
        <v>0</v>
      </c>
      <c r="H1272" s="12">
        <v>0</v>
      </c>
      <c r="P1272" s="12">
        <v>1</v>
      </c>
      <c r="Q1272" s="12">
        <v>178</v>
      </c>
      <c r="R1272" s="12">
        <v>201601</v>
      </c>
      <c r="S1272" s="12">
        <v>70</v>
      </c>
      <c r="T1272" s="12" t="s">
        <v>184</v>
      </c>
      <c r="U1272" s="12" t="s">
        <v>1557</v>
      </c>
    </row>
    <row r="1273" spans="1:21" hidden="1">
      <c r="A1273" s="12">
        <v>68550</v>
      </c>
      <c r="B1273" s="12">
        <v>2</v>
      </c>
      <c r="D1273" s="12">
        <v>84</v>
      </c>
      <c r="E1273" s="12">
        <v>2</v>
      </c>
      <c r="F1273" s="12">
        <v>0</v>
      </c>
      <c r="G1273" s="12">
        <v>0</v>
      </c>
      <c r="H1273" s="12">
        <v>0</v>
      </c>
      <c r="P1273" s="12">
        <v>1</v>
      </c>
      <c r="Q1273" s="12">
        <v>178</v>
      </c>
      <c r="R1273" s="12">
        <v>201601</v>
      </c>
      <c r="S1273" s="12">
        <v>70</v>
      </c>
      <c r="T1273" s="12" t="s">
        <v>184</v>
      </c>
      <c r="U1273" s="12" t="s">
        <v>1558</v>
      </c>
    </row>
    <row r="1274" spans="1:21" hidden="1">
      <c r="A1274" s="12">
        <v>68570</v>
      </c>
      <c r="B1274" s="12">
        <v>1</v>
      </c>
      <c r="D1274" s="12">
        <v>35.6</v>
      </c>
      <c r="E1274" s="12">
        <v>2</v>
      </c>
      <c r="P1274" s="12">
        <v>1</v>
      </c>
      <c r="Q1274" s="12">
        <v>178</v>
      </c>
      <c r="R1274" s="12">
        <v>201601</v>
      </c>
      <c r="S1274" s="12">
        <v>57</v>
      </c>
      <c r="T1274" s="12" t="s">
        <v>201</v>
      </c>
      <c r="U1274" s="12" t="s">
        <v>1559</v>
      </c>
    </row>
    <row r="1275" spans="1:21" hidden="1">
      <c r="A1275" s="12">
        <v>68570</v>
      </c>
      <c r="B1275" s="12">
        <v>1</v>
      </c>
      <c r="D1275" s="12">
        <v>34.799999999999997</v>
      </c>
      <c r="E1275" s="12">
        <v>2</v>
      </c>
      <c r="P1275" s="12">
        <v>1</v>
      </c>
      <c r="Q1275" s="12">
        <v>178</v>
      </c>
      <c r="R1275" s="12">
        <v>201601</v>
      </c>
      <c r="S1275" s="12">
        <v>57</v>
      </c>
      <c r="T1275" s="12" t="s">
        <v>201</v>
      </c>
      <c r="U1275" s="12" t="s">
        <v>1560</v>
      </c>
    </row>
    <row r="1276" spans="1:21" hidden="1">
      <c r="A1276" s="12">
        <v>68570</v>
      </c>
      <c r="B1276" s="12">
        <v>1</v>
      </c>
      <c r="D1276" s="12">
        <v>40</v>
      </c>
      <c r="E1276" s="12">
        <v>2</v>
      </c>
      <c r="P1276" s="12">
        <v>1</v>
      </c>
      <c r="Q1276" s="12">
        <v>178</v>
      </c>
      <c r="R1276" s="12">
        <v>201601</v>
      </c>
      <c r="S1276" s="12">
        <v>57</v>
      </c>
      <c r="T1276" s="12" t="s">
        <v>201</v>
      </c>
      <c r="U1276" s="12" t="s">
        <v>1561</v>
      </c>
    </row>
    <row r="1277" spans="1:21" hidden="1">
      <c r="A1277" s="12">
        <v>68570</v>
      </c>
      <c r="B1277" s="12">
        <v>1</v>
      </c>
      <c r="D1277" s="12">
        <v>37</v>
      </c>
      <c r="E1277" s="12">
        <v>2</v>
      </c>
      <c r="P1277" s="12">
        <v>1</v>
      </c>
      <c r="Q1277" s="12">
        <v>178</v>
      </c>
      <c r="R1277" s="12">
        <v>201601</v>
      </c>
      <c r="S1277" s="12">
        <v>57</v>
      </c>
      <c r="T1277" s="12" t="s">
        <v>201</v>
      </c>
      <c r="U1277" s="12" t="s">
        <v>1562</v>
      </c>
    </row>
    <row r="1278" spans="1:21" hidden="1">
      <c r="A1278" s="12">
        <v>68570</v>
      </c>
      <c r="B1278" s="12">
        <v>1</v>
      </c>
      <c r="D1278" s="12">
        <v>96.4</v>
      </c>
      <c r="E1278" s="12">
        <v>0</v>
      </c>
      <c r="P1278" s="12">
        <v>1</v>
      </c>
      <c r="Q1278" s="12">
        <v>178</v>
      </c>
      <c r="R1278" s="12">
        <v>201601</v>
      </c>
      <c r="S1278" s="12">
        <v>57</v>
      </c>
      <c r="T1278" s="12" t="s">
        <v>201</v>
      </c>
      <c r="U1278" s="12" t="s">
        <v>1563</v>
      </c>
    </row>
    <row r="1279" spans="1:21" hidden="1">
      <c r="A1279" s="12">
        <v>68570</v>
      </c>
      <c r="B1279" s="12">
        <v>1</v>
      </c>
      <c r="D1279" s="12">
        <v>89.9</v>
      </c>
      <c r="E1279" s="12">
        <v>0</v>
      </c>
      <c r="P1279" s="12">
        <v>1</v>
      </c>
      <c r="Q1279" s="12">
        <v>178</v>
      </c>
      <c r="R1279" s="12">
        <v>201601</v>
      </c>
      <c r="S1279" s="12">
        <v>57</v>
      </c>
      <c r="T1279" s="12" t="s">
        <v>201</v>
      </c>
      <c r="U1279" s="12" t="s">
        <v>1564</v>
      </c>
    </row>
    <row r="1280" spans="1:21" hidden="1">
      <c r="A1280" s="12">
        <v>68570</v>
      </c>
      <c r="B1280" s="12">
        <v>1</v>
      </c>
      <c r="D1280" s="12">
        <v>77.400000000000006</v>
      </c>
      <c r="E1280" s="12">
        <v>1</v>
      </c>
      <c r="P1280" s="12">
        <v>1</v>
      </c>
      <c r="Q1280" s="12">
        <v>178</v>
      </c>
      <c r="R1280" s="12">
        <v>201601</v>
      </c>
      <c r="S1280" s="12">
        <v>57</v>
      </c>
      <c r="T1280" s="12" t="s">
        <v>201</v>
      </c>
      <c r="U1280" s="12" t="s">
        <v>1565</v>
      </c>
    </row>
    <row r="1281" spans="1:21" hidden="1">
      <c r="A1281" s="12">
        <v>68570</v>
      </c>
      <c r="B1281" s="12">
        <v>1</v>
      </c>
      <c r="D1281" s="12">
        <v>86.5</v>
      </c>
      <c r="E1281" s="12">
        <v>3</v>
      </c>
      <c r="P1281" s="12">
        <v>1</v>
      </c>
      <c r="Q1281" s="12">
        <v>178</v>
      </c>
      <c r="R1281" s="12">
        <v>201601</v>
      </c>
      <c r="S1281" s="12">
        <v>57</v>
      </c>
      <c r="T1281" s="12" t="s">
        <v>201</v>
      </c>
      <c r="U1281" s="12" t="s">
        <v>1566</v>
      </c>
    </row>
    <row r="1282" spans="1:21" hidden="1">
      <c r="A1282" s="12">
        <v>68570</v>
      </c>
      <c r="B1282" s="12">
        <v>1</v>
      </c>
      <c r="D1282" s="12">
        <v>87.5</v>
      </c>
      <c r="E1282" s="12">
        <v>3</v>
      </c>
      <c r="P1282" s="12">
        <v>1</v>
      </c>
      <c r="Q1282" s="12">
        <v>178</v>
      </c>
      <c r="R1282" s="12">
        <v>201601</v>
      </c>
      <c r="S1282" s="12">
        <v>57</v>
      </c>
      <c r="T1282" s="12" t="s">
        <v>201</v>
      </c>
      <c r="U1282" s="12" t="s">
        <v>1567</v>
      </c>
    </row>
    <row r="1283" spans="1:21" hidden="1">
      <c r="A1283" s="12">
        <v>68570</v>
      </c>
      <c r="B1283" s="12">
        <v>1</v>
      </c>
      <c r="D1283" s="12">
        <v>90.8</v>
      </c>
      <c r="E1283" s="12">
        <v>2</v>
      </c>
      <c r="P1283" s="12">
        <v>1</v>
      </c>
      <c r="Q1283" s="12">
        <v>178</v>
      </c>
      <c r="R1283" s="12">
        <v>201601</v>
      </c>
      <c r="S1283" s="12">
        <v>57</v>
      </c>
      <c r="T1283" s="12" t="s">
        <v>201</v>
      </c>
      <c r="U1283" s="12" t="s">
        <v>1568</v>
      </c>
    </row>
    <row r="1284" spans="1:21" hidden="1">
      <c r="A1284" s="12">
        <v>68570</v>
      </c>
      <c r="B1284" s="12">
        <v>1</v>
      </c>
      <c r="D1284" s="12">
        <v>96.5</v>
      </c>
      <c r="E1284" s="12">
        <v>2</v>
      </c>
      <c r="P1284" s="12">
        <v>1</v>
      </c>
      <c r="Q1284" s="12">
        <v>178</v>
      </c>
      <c r="R1284" s="12">
        <v>201601</v>
      </c>
      <c r="S1284" s="12">
        <v>57</v>
      </c>
      <c r="T1284" s="12" t="s">
        <v>201</v>
      </c>
      <c r="U1284" s="12" t="s">
        <v>1569</v>
      </c>
    </row>
    <row r="1285" spans="1:21" hidden="1">
      <c r="A1285" s="12">
        <v>68570</v>
      </c>
      <c r="B1285" s="12">
        <v>1</v>
      </c>
      <c r="D1285" s="12">
        <v>80.2</v>
      </c>
      <c r="E1285" s="12">
        <v>2</v>
      </c>
      <c r="P1285" s="12">
        <v>1</v>
      </c>
      <c r="Q1285" s="12">
        <v>178</v>
      </c>
      <c r="R1285" s="12">
        <v>201601</v>
      </c>
      <c r="S1285" s="12">
        <v>57</v>
      </c>
      <c r="T1285" s="12" t="s">
        <v>201</v>
      </c>
      <c r="U1285" s="12" t="s">
        <v>1570</v>
      </c>
    </row>
    <row r="1286" spans="1:21" hidden="1">
      <c r="A1286" s="12">
        <v>68570</v>
      </c>
      <c r="B1286" s="12">
        <v>1</v>
      </c>
      <c r="D1286" s="12">
        <v>91.2</v>
      </c>
      <c r="E1286" s="12">
        <v>2</v>
      </c>
      <c r="P1286" s="12">
        <v>1</v>
      </c>
      <c r="Q1286" s="12">
        <v>178</v>
      </c>
      <c r="R1286" s="12">
        <v>201601</v>
      </c>
      <c r="S1286" s="12">
        <v>57</v>
      </c>
      <c r="T1286" s="12" t="s">
        <v>201</v>
      </c>
      <c r="U1286" s="12" t="s">
        <v>1571</v>
      </c>
    </row>
    <row r="1287" spans="1:21" hidden="1">
      <c r="A1287" s="12">
        <v>68570</v>
      </c>
      <c r="B1287" s="12">
        <v>1</v>
      </c>
      <c r="D1287" s="12">
        <v>107.6</v>
      </c>
      <c r="E1287" s="12">
        <v>2</v>
      </c>
      <c r="P1287" s="12">
        <v>1</v>
      </c>
      <c r="Q1287" s="12">
        <v>178</v>
      </c>
      <c r="R1287" s="12">
        <v>201601</v>
      </c>
      <c r="S1287" s="12">
        <v>57</v>
      </c>
      <c r="T1287" s="12" t="s">
        <v>201</v>
      </c>
      <c r="U1287" s="12" t="s">
        <v>1572</v>
      </c>
    </row>
    <row r="1288" spans="1:21" hidden="1">
      <c r="A1288" s="12">
        <v>68570</v>
      </c>
      <c r="B1288" s="12">
        <v>1</v>
      </c>
      <c r="D1288" s="12">
        <v>102</v>
      </c>
      <c r="E1288" s="12">
        <v>2</v>
      </c>
      <c r="P1288" s="12">
        <v>1</v>
      </c>
      <c r="Q1288" s="12">
        <v>178</v>
      </c>
      <c r="R1288" s="12">
        <v>201601</v>
      </c>
      <c r="S1288" s="12">
        <v>57</v>
      </c>
      <c r="T1288" s="12" t="s">
        <v>201</v>
      </c>
      <c r="U1288" s="12" t="s">
        <v>1573</v>
      </c>
    </row>
    <row r="1289" spans="1:21" hidden="1">
      <c r="A1289" s="12">
        <v>68570</v>
      </c>
      <c r="B1289" s="12">
        <v>1</v>
      </c>
      <c r="D1289" s="12">
        <v>98.5</v>
      </c>
      <c r="E1289" s="12">
        <v>2</v>
      </c>
      <c r="P1289" s="12">
        <v>1</v>
      </c>
      <c r="Q1289" s="12">
        <v>178</v>
      </c>
      <c r="R1289" s="12">
        <v>201601</v>
      </c>
      <c r="S1289" s="12">
        <v>57</v>
      </c>
      <c r="T1289" s="12" t="s">
        <v>201</v>
      </c>
      <c r="U1289" s="12" t="s">
        <v>1574</v>
      </c>
    </row>
    <row r="1290" spans="1:21" hidden="1">
      <c r="A1290" s="12">
        <v>68570</v>
      </c>
      <c r="B1290" s="12">
        <v>1</v>
      </c>
      <c r="D1290" s="12">
        <v>109.6</v>
      </c>
      <c r="E1290" s="12">
        <v>2</v>
      </c>
      <c r="P1290" s="12">
        <v>1</v>
      </c>
      <c r="Q1290" s="12">
        <v>178</v>
      </c>
      <c r="R1290" s="12">
        <v>201601</v>
      </c>
      <c r="S1290" s="12">
        <v>57</v>
      </c>
      <c r="T1290" s="12" t="s">
        <v>201</v>
      </c>
      <c r="U1290" s="12" t="s">
        <v>1575</v>
      </c>
    </row>
    <row r="1291" spans="1:21" hidden="1">
      <c r="A1291" s="12">
        <v>69300</v>
      </c>
      <c r="B1291" s="12">
        <v>1</v>
      </c>
      <c r="C1291" s="12">
        <v>151.1</v>
      </c>
      <c r="E1291" s="12">
        <v>2</v>
      </c>
      <c r="P1291" s="12">
        <v>1</v>
      </c>
      <c r="Q1291" s="12">
        <v>178</v>
      </c>
      <c r="R1291" s="12">
        <v>201601</v>
      </c>
      <c r="S1291" s="12">
        <v>57</v>
      </c>
      <c r="T1291" s="12" t="s">
        <v>201</v>
      </c>
      <c r="U1291" s="12" t="s">
        <v>1576</v>
      </c>
    </row>
    <row r="1292" spans="1:21">
      <c r="A1292" s="12">
        <v>69310</v>
      </c>
      <c r="B1292" s="12">
        <v>1</v>
      </c>
      <c r="C1292" s="12">
        <v>96.1</v>
      </c>
      <c r="E1292" s="12">
        <v>2</v>
      </c>
      <c r="P1292" s="12">
        <v>1</v>
      </c>
      <c r="Q1292" s="12">
        <v>178</v>
      </c>
      <c r="R1292" s="12">
        <v>201601</v>
      </c>
      <c r="S1292" s="12">
        <v>58</v>
      </c>
      <c r="T1292" s="12" t="s">
        <v>200</v>
      </c>
      <c r="U1292" s="12" t="s">
        <v>1141</v>
      </c>
    </row>
    <row r="1293" spans="1:21">
      <c r="A1293" s="12">
        <v>69310</v>
      </c>
      <c r="B1293" s="12">
        <v>1</v>
      </c>
      <c r="C1293" s="12">
        <v>84.9</v>
      </c>
      <c r="E1293" s="12">
        <v>2</v>
      </c>
      <c r="P1293" s="12">
        <v>1</v>
      </c>
      <c r="Q1293" s="12">
        <v>178</v>
      </c>
      <c r="R1293" s="12">
        <v>201601</v>
      </c>
      <c r="S1293" s="12">
        <v>63</v>
      </c>
      <c r="T1293" s="12" t="s">
        <v>193</v>
      </c>
      <c r="U1293" s="12" t="s">
        <v>1651</v>
      </c>
    </row>
    <row r="1294" spans="1:21">
      <c r="A1294" s="12">
        <v>69310</v>
      </c>
      <c r="B1294" s="12">
        <v>1</v>
      </c>
      <c r="C1294" s="12">
        <v>109</v>
      </c>
      <c r="E1294" s="12">
        <v>2</v>
      </c>
      <c r="P1294" s="12">
        <v>1</v>
      </c>
      <c r="Q1294" s="12">
        <v>178</v>
      </c>
      <c r="R1294" s="12">
        <v>201601</v>
      </c>
      <c r="S1294" s="12">
        <v>63</v>
      </c>
      <c r="T1294" s="12" t="s">
        <v>193</v>
      </c>
      <c r="U1294" s="12" t="s">
        <v>1652</v>
      </c>
    </row>
    <row r="1295" spans="1:21">
      <c r="A1295" s="12">
        <v>69310</v>
      </c>
      <c r="B1295" s="12">
        <v>1</v>
      </c>
      <c r="C1295" s="12">
        <v>136.69999999999999</v>
      </c>
      <c r="E1295" s="12">
        <v>3</v>
      </c>
      <c r="P1295" s="12">
        <v>1</v>
      </c>
      <c r="Q1295" s="12">
        <v>178</v>
      </c>
      <c r="R1295" s="12">
        <v>201601</v>
      </c>
      <c r="S1295" s="12">
        <v>66</v>
      </c>
      <c r="T1295" s="12" t="s">
        <v>2610</v>
      </c>
      <c r="U1295" s="12" t="s">
        <v>2611</v>
      </c>
    </row>
    <row r="1296" spans="1:21" hidden="1">
      <c r="A1296" s="12">
        <v>68570</v>
      </c>
      <c r="B1296" s="12">
        <v>2</v>
      </c>
      <c r="D1296" s="12">
        <v>55.8</v>
      </c>
      <c r="E1296" s="12">
        <v>3</v>
      </c>
      <c r="F1296" s="12">
        <v>4</v>
      </c>
      <c r="G1296" s="12">
        <v>1</v>
      </c>
      <c r="H1296" s="12">
        <v>4</v>
      </c>
      <c r="P1296" s="12">
        <v>1</v>
      </c>
      <c r="Q1296" s="12">
        <v>178</v>
      </c>
      <c r="R1296" s="12">
        <v>201601</v>
      </c>
      <c r="S1296" s="12">
        <v>57</v>
      </c>
      <c r="T1296" s="12" t="s">
        <v>201</v>
      </c>
      <c r="U1296" s="12" t="s">
        <v>1581</v>
      </c>
    </row>
    <row r="1297" spans="1:21" hidden="1">
      <c r="A1297" s="12">
        <v>68570</v>
      </c>
      <c r="B1297" s="12">
        <v>2</v>
      </c>
      <c r="D1297" s="12">
        <v>69.2</v>
      </c>
      <c r="E1297" s="12">
        <v>3</v>
      </c>
      <c r="F1297" s="12">
        <v>4</v>
      </c>
      <c r="G1297" s="12">
        <v>1</v>
      </c>
      <c r="H1297" s="12">
        <v>4</v>
      </c>
      <c r="P1297" s="12">
        <v>1</v>
      </c>
      <c r="Q1297" s="12">
        <v>178</v>
      </c>
      <c r="R1297" s="12">
        <v>201601</v>
      </c>
      <c r="S1297" s="12">
        <v>57</v>
      </c>
      <c r="T1297" s="12" t="s">
        <v>201</v>
      </c>
      <c r="U1297" s="12" t="s">
        <v>1582</v>
      </c>
    </row>
    <row r="1298" spans="1:21" hidden="1">
      <c r="A1298" s="12">
        <v>68570</v>
      </c>
      <c r="B1298" s="12">
        <v>2</v>
      </c>
      <c r="D1298" s="12">
        <v>53.6</v>
      </c>
      <c r="E1298" s="12">
        <v>3</v>
      </c>
      <c r="F1298" s="12">
        <v>4</v>
      </c>
      <c r="G1298" s="12">
        <v>1</v>
      </c>
      <c r="H1298" s="12">
        <v>4</v>
      </c>
      <c r="P1298" s="12">
        <v>1</v>
      </c>
      <c r="Q1298" s="12">
        <v>178</v>
      </c>
      <c r="R1298" s="12">
        <v>201601</v>
      </c>
      <c r="S1298" s="12">
        <v>57</v>
      </c>
      <c r="T1298" s="12" t="s">
        <v>201</v>
      </c>
      <c r="U1298" s="12" t="s">
        <v>1583</v>
      </c>
    </row>
    <row r="1299" spans="1:21" hidden="1">
      <c r="A1299" s="12">
        <v>68570</v>
      </c>
      <c r="B1299" s="12">
        <v>2</v>
      </c>
      <c r="D1299" s="12">
        <v>51</v>
      </c>
      <c r="E1299" s="12">
        <v>3</v>
      </c>
      <c r="F1299" s="12">
        <v>4</v>
      </c>
      <c r="G1299" s="12">
        <v>1</v>
      </c>
      <c r="H1299" s="12">
        <v>5</v>
      </c>
      <c r="P1299" s="12">
        <v>1</v>
      </c>
      <c r="Q1299" s="12">
        <v>178</v>
      </c>
      <c r="R1299" s="12">
        <v>201601</v>
      </c>
      <c r="S1299" s="12">
        <v>57</v>
      </c>
      <c r="T1299" s="12" t="s">
        <v>201</v>
      </c>
      <c r="U1299" s="12" t="s">
        <v>1584</v>
      </c>
    </row>
    <row r="1300" spans="1:21" hidden="1">
      <c r="A1300" s="12">
        <v>68570</v>
      </c>
      <c r="B1300" s="12">
        <v>2</v>
      </c>
      <c r="D1300" s="12">
        <v>61.1</v>
      </c>
      <c r="E1300" s="12">
        <v>3</v>
      </c>
      <c r="F1300" s="12">
        <v>4</v>
      </c>
      <c r="G1300" s="12">
        <v>1</v>
      </c>
      <c r="H1300" s="12">
        <v>5</v>
      </c>
      <c r="P1300" s="12">
        <v>1</v>
      </c>
      <c r="Q1300" s="12">
        <v>178</v>
      </c>
      <c r="R1300" s="12">
        <v>201601</v>
      </c>
      <c r="S1300" s="12">
        <v>57</v>
      </c>
      <c r="T1300" s="12" t="s">
        <v>201</v>
      </c>
      <c r="U1300" s="12" t="s">
        <v>1585</v>
      </c>
    </row>
    <row r="1301" spans="1:21" hidden="1">
      <c r="A1301" s="12">
        <v>68570</v>
      </c>
      <c r="B1301" s="12">
        <v>2</v>
      </c>
      <c r="D1301" s="12">
        <v>61.9</v>
      </c>
      <c r="E1301" s="12">
        <v>3</v>
      </c>
      <c r="F1301" s="12">
        <v>4</v>
      </c>
      <c r="G1301" s="12">
        <v>1</v>
      </c>
      <c r="H1301" s="12">
        <v>5</v>
      </c>
      <c r="P1301" s="12">
        <v>1</v>
      </c>
      <c r="Q1301" s="12">
        <v>178</v>
      </c>
      <c r="R1301" s="12">
        <v>201601</v>
      </c>
      <c r="S1301" s="12">
        <v>57</v>
      </c>
      <c r="T1301" s="12" t="s">
        <v>201</v>
      </c>
      <c r="U1301" s="12" t="s">
        <v>1586</v>
      </c>
    </row>
    <row r="1302" spans="1:21" hidden="1">
      <c r="A1302" s="12">
        <v>68570</v>
      </c>
      <c r="B1302" s="12">
        <v>2</v>
      </c>
      <c r="D1302" s="12">
        <v>70.3</v>
      </c>
      <c r="E1302" s="12">
        <v>3</v>
      </c>
      <c r="F1302" s="12">
        <v>3</v>
      </c>
      <c r="G1302" s="12">
        <v>2</v>
      </c>
      <c r="H1302" s="12">
        <v>5</v>
      </c>
      <c r="P1302" s="12">
        <v>1</v>
      </c>
      <c r="Q1302" s="12">
        <v>178</v>
      </c>
      <c r="R1302" s="12">
        <v>201601</v>
      </c>
      <c r="S1302" s="12">
        <v>57</v>
      </c>
      <c r="T1302" s="12" t="s">
        <v>201</v>
      </c>
      <c r="U1302" s="12" t="s">
        <v>1587</v>
      </c>
    </row>
    <row r="1303" spans="1:21" hidden="1">
      <c r="A1303" s="12">
        <v>68570</v>
      </c>
      <c r="B1303" s="12">
        <v>2</v>
      </c>
      <c r="D1303" s="12">
        <v>56</v>
      </c>
      <c r="E1303" s="12">
        <v>3</v>
      </c>
      <c r="F1303" s="12">
        <v>3</v>
      </c>
      <c r="G1303" s="12">
        <v>2</v>
      </c>
      <c r="H1303" s="12">
        <v>5</v>
      </c>
      <c r="P1303" s="12">
        <v>1</v>
      </c>
      <c r="Q1303" s="12">
        <v>178</v>
      </c>
      <c r="R1303" s="12">
        <v>201601</v>
      </c>
      <c r="S1303" s="12">
        <v>57</v>
      </c>
      <c r="T1303" s="12" t="s">
        <v>201</v>
      </c>
      <c r="U1303" s="12" t="s">
        <v>1588</v>
      </c>
    </row>
    <row r="1304" spans="1:21" hidden="1">
      <c r="A1304" s="12">
        <v>68570</v>
      </c>
      <c r="B1304" s="12">
        <v>2</v>
      </c>
      <c r="D1304" s="12">
        <v>57.5</v>
      </c>
      <c r="E1304" s="12">
        <v>3</v>
      </c>
      <c r="F1304" s="12">
        <v>3</v>
      </c>
      <c r="G1304" s="12">
        <v>2</v>
      </c>
      <c r="H1304" s="12">
        <v>5</v>
      </c>
      <c r="P1304" s="12">
        <v>1</v>
      </c>
      <c r="Q1304" s="12">
        <v>178</v>
      </c>
      <c r="R1304" s="12">
        <v>201601</v>
      </c>
      <c r="S1304" s="12">
        <v>57</v>
      </c>
      <c r="T1304" s="12" t="s">
        <v>201</v>
      </c>
      <c r="U1304" s="12" t="s">
        <v>1589</v>
      </c>
    </row>
    <row r="1305" spans="1:21" hidden="1">
      <c r="A1305" s="12">
        <v>68570</v>
      </c>
      <c r="B1305" s="12">
        <v>2</v>
      </c>
      <c r="D1305" s="12">
        <v>40.200000000000003</v>
      </c>
      <c r="E1305" s="12">
        <v>2</v>
      </c>
      <c r="F1305" s="12">
        <v>0</v>
      </c>
      <c r="G1305" s="12">
        <v>0</v>
      </c>
      <c r="H1305" s="12">
        <v>0</v>
      </c>
      <c r="P1305" s="12">
        <v>1</v>
      </c>
      <c r="Q1305" s="12">
        <v>178</v>
      </c>
      <c r="R1305" s="12">
        <v>201601</v>
      </c>
      <c r="S1305" s="12">
        <v>57</v>
      </c>
      <c r="T1305" s="12" t="s">
        <v>201</v>
      </c>
      <c r="U1305" s="12" t="s">
        <v>1590</v>
      </c>
    </row>
    <row r="1306" spans="1:21" hidden="1">
      <c r="A1306" s="12">
        <v>68570</v>
      </c>
      <c r="B1306" s="12">
        <v>2</v>
      </c>
      <c r="D1306" s="12">
        <v>41.3</v>
      </c>
      <c r="E1306" s="12">
        <v>2</v>
      </c>
      <c r="F1306" s="12">
        <v>0</v>
      </c>
      <c r="G1306" s="12">
        <v>0</v>
      </c>
      <c r="H1306" s="12">
        <v>0</v>
      </c>
      <c r="P1306" s="12">
        <v>1</v>
      </c>
      <c r="Q1306" s="12">
        <v>178</v>
      </c>
      <c r="R1306" s="12">
        <v>201601</v>
      </c>
      <c r="S1306" s="12">
        <v>57</v>
      </c>
      <c r="T1306" s="12" t="s">
        <v>201</v>
      </c>
      <c r="U1306" s="12" t="s">
        <v>1591</v>
      </c>
    </row>
    <row r="1307" spans="1:21" hidden="1">
      <c r="A1307" s="12">
        <v>68550</v>
      </c>
      <c r="B1307" s="12">
        <v>1</v>
      </c>
      <c r="D1307" s="12">
        <v>88.9</v>
      </c>
      <c r="E1307" s="12">
        <v>2</v>
      </c>
      <c r="P1307" s="12">
        <v>1</v>
      </c>
      <c r="Q1307" s="12">
        <v>178</v>
      </c>
      <c r="R1307" s="12">
        <v>201601</v>
      </c>
      <c r="S1307" s="12">
        <v>58</v>
      </c>
      <c r="T1307" s="12" t="s">
        <v>200</v>
      </c>
      <c r="U1307" s="12" t="s">
        <v>1592</v>
      </c>
    </row>
    <row r="1308" spans="1:21" hidden="1">
      <c r="A1308" s="12">
        <v>69300</v>
      </c>
      <c r="B1308" s="12">
        <v>2</v>
      </c>
      <c r="C1308" s="12">
        <v>104.6</v>
      </c>
      <c r="E1308" s="12">
        <v>2</v>
      </c>
      <c r="F1308" s="12">
        <v>4</v>
      </c>
      <c r="G1308" s="12">
        <v>1</v>
      </c>
      <c r="H1308" s="12">
        <v>4</v>
      </c>
      <c r="P1308" s="12">
        <v>1</v>
      </c>
      <c r="Q1308" s="12">
        <v>178</v>
      </c>
      <c r="R1308" s="12">
        <v>201601</v>
      </c>
      <c r="S1308" s="12">
        <v>60</v>
      </c>
      <c r="T1308" s="12" t="s">
        <v>197</v>
      </c>
      <c r="U1308" s="12" t="s">
        <v>1593</v>
      </c>
    </row>
    <row r="1309" spans="1:21" hidden="1">
      <c r="A1309" s="12">
        <v>69300</v>
      </c>
      <c r="B1309" s="12">
        <v>2</v>
      </c>
      <c r="C1309" s="12">
        <v>100.7</v>
      </c>
      <c r="E1309" s="12">
        <v>2</v>
      </c>
      <c r="F1309" s="12">
        <v>4</v>
      </c>
      <c r="G1309" s="12">
        <v>1</v>
      </c>
      <c r="H1309" s="12">
        <v>4</v>
      </c>
      <c r="P1309" s="12">
        <v>1</v>
      </c>
      <c r="Q1309" s="12">
        <v>178</v>
      </c>
      <c r="R1309" s="12">
        <v>201601</v>
      </c>
      <c r="S1309" s="12">
        <v>60</v>
      </c>
      <c r="T1309" s="12" t="s">
        <v>197</v>
      </c>
      <c r="U1309" s="12" t="s">
        <v>1594</v>
      </c>
    </row>
    <row r="1310" spans="1:21" hidden="1">
      <c r="A1310" s="12">
        <v>69300</v>
      </c>
      <c r="B1310" s="12">
        <v>2</v>
      </c>
      <c r="C1310" s="12">
        <v>87.2</v>
      </c>
      <c r="E1310" s="12">
        <v>2</v>
      </c>
      <c r="F1310" s="12">
        <v>4</v>
      </c>
      <c r="G1310" s="12">
        <v>1</v>
      </c>
      <c r="H1310" s="12">
        <v>4</v>
      </c>
      <c r="P1310" s="12">
        <v>1</v>
      </c>
      <c r="Q1310" s="12">
        <v>178</v>
      </c>
      <c r="R1310" s="12">
        <v>201601</v>
      </c>
      <c r="S1310" s="12">
        <v>60</v>
      </c>
      <c r="T1310" s="12" t="s">
        <v>197</v>
      </c>
      <c r="U1310" s="12" t="s">
        <v>1595</v>
      </c>
    </row>
    <row r="1311" spans="1:21" hidden="1">
      <c r="A1311" s="12">
        <v>69300</v>
      </c>
      <c r="B1311" s="12">
        <v>2</v>
      </c>
      <c r="C1311" s="12">
        <v>99.8</v>
      </c>
      <c r="E1311" s="12">
        <v>2</v>
      </c>
      <c r="F1311" s="12">
        <v>4</v>
      </c>
      <c r="G1311" s="12">
        <v>1</v>
      </c>
      <c r="H1311" s="12">
        <v>5</v>
      </c>
      <c r="P1311" s="12">
        <v>1</v>
      </c>
      <c r="Q1311" s="12">
        <v>178</v>
      </c>
      <c r="R1311" s="12">
        <v>201601</v>
      </c>
      <c r="S1311" s="12">
        <v>60</v>
      </c>
      <c r="T1311" s="12" t="s">
        <v>197</v>
      </c>
      <c r="U1311" s="12" t="s">
        <v>1596</v>
      </c>
    </row>
    <row r="1312" spans="1:21" hidden="1">
      <c r="A1312" s="12">
        <v>69300</v>
      </c>
      <c r="B1312" s="12">
        <v>2</v>
      </c>
      <c r="C1312" s="12">
        <v>103.6</v>
      </c>
      <c r="E1312" s="12">
        <v>2</v>
      </c>
      <c r="F1312" s="12">
        <v>4</v>
      </c>
      <c r="G1312" s="12">
        <v>1</v>
      </c>
      <c r="H1312" s="12">
        <v>5</v>
      </c>
      <c r="P1312" s="12">
        <v>1</v>
      </c>
      <c r="Q1312" s="12">
        <v>178</v>
      </c>
      <c r="R1312" s="12">
        <v>201601</v>
      </c>
      <c r="S1312" s="12">
        <v>60</v>
      </c>
      <c r="T1312" s="12" t="s">
        <v>197</v>
      </c>
      <c r="U1312" s="12" t="s">
        <v>1597</v>
      </c>
    </row>
    <row r="1313" spans="1:21" hidden="1">
      <c r="A1313" s="12">
        <v>68570</v>
      </c>
      <c r="B1313" s="12">
        <v>1</v>
      </c>
      <c r="D1313" s="12">
        <v>77.2</v>
      </c>
      <c r="E1313" s="12">
        <v>2</v>
      </c>
      <c r="P1313" s="12">
        <v>1</v>
      </c>
      <c r="Q1313" s="12">
        <v>178</v>
      </c>
      <c r="R1313" s="12">
        <v>201601</v>
      </c>
      <c r="S1313" s="12">
        <v>61</v>
      </c>
      <c r="T1313" s="12" t="s">
        <v>195</v>
      </c>
      <c r="U1313" s="12" t="s">
        <v>1598</v>
      </c>
    </row>
    <row r="1314" spans="1:21" hidden="1">
      <c r="A1314" s="12">
        <v>68570</v>
      </c>
      <c r="B1314" s="12">
        <v>1</v>
      </c>
      <c r="D1314" s="12">
        <v>57.6</v>
      </c>
      <c r="E1314" s="12">
        <v>2</v>
      </c>
      <c r="P1314" s="12">
        <v>1</v>
      </c>
      <c r="Q1314" s="12">
        <v>178</v>
      </c>
      <c r="R1314" s="12">
        <v>201601</v>
      </c>
      <c r="S1314" s="12">
        <v>61</v>
      </c>
      <c r="T1314" s="12" t="s">
        <v>195</v>
      </c>
      <c r="U1314" s="12" t="s">
        <v>1599</v>
      </c>
    </row>
    <row r="1315" spans="1:21" hidden="1">
      <c r="A1315" s="12">
        <v>68570</v>
      </c>
      <c r="B1315" s="12">
        <v>1</v>
      </c>
      <c r="D1315" s="12">
        <v>81.7</v>
      </c>
      <c r="E1315" s="12">
        <v>2</v>
      </c>
      <c r="P1315" s="12">
        <v>1</v>
      </c>
      <c r="Q1315" s="12">
        <v>178</v>
      </c>
      <c r="R1315" s="12">
        <v>201601</v>
      </c>
      <c r="S1315" s="12">
        <v>61</v>
      </c>
      <c r="T1315" s="12" t="s">
        <v>195</v>
      </c>
      <c r="U1315" s="12" t="s">
        <v>1600</v>
      </c>
    </row>
    <row r="1316" spans="1:21" hidden="1">
      <c r="A1316" s="12">
        <v>68570</v>
      </c>
      <c r="B1316" s="12">
        <v>1</v>
      </c>
      <c r="D1316" s="12">
        <v>97.6</v>
      </c>
      <c r="E1316" s="12">
        <v>2</v>
      </c>
      <c r="P1316" s="12">
        <v>1</v>
      </c>
      <c r="Q1316" s="12">
        <v>178</v>
      </c>
      <c r="R1316" s="12">
        <v>201601</v>
      </c>
      <c r="S1316" s="12">
        <v>61</v>
      </c>
      <c r="T1316" s="12" t="s">
        <v>195</v>
      </c>
      <c r="U1316" s="12" t="s">
        <v>1601</v>
      </c>
    </row>
    <row r="1317" spans="1:21" hidden="1">
      <c r="A1317" s="12">
        <v>68570</v>
      </c>
      <c r="B1317" s="12">
        <v>1</v>
      </c>
      <c r="D1317" s="12">
        <v>95.1</v>
      </c>
      <c r="E1317" s="12">
        <v>2</v>
      </c>
      <c r="P1317" s="12">
        <v>1</v>
      </c>
      <c r="Q1317" s="12">
        <v>178</v>
      </c>
      <c r="R1317" s="12">
        <v>201601</v>
      </c>
      <c r="S1317" s="12">
        <v>61</v>
      </c>
      <c r="T1317" s="12" t="s">
        <v>195</v>
      </c>
      <c r="U1317" s="12" t="s">
        <v>1602</v>
      </c>
    </row>
    <row r="1318" spans="1:21" hidden="1">
      <c r="A1318" s="12">
        <v>68570</v>
      </c>
      <c r="B1318" s="12">
        <v>1</v>
      </c>
      <c r="D1318" s="12">
        <v>91.1</v>
      </c>
      <c r="E1318" s="12">
        <v>2</v>
      </c>
      <c r="P1318" s="12">
        <v>1</v>
      </c>
      <c r="Q1318" s="12">
        <v>178</v>
      </c>
      <c r="R1318" s="12">
        <v>201601</v>
      </c>
      <c r="S1318" s="12">
        <v>61</v>
      </c>
      <c r="T1318" s="12" t="s">
        <v>195</v>
      </c>
      <c r="U1318" s="12" t="s">
        <v>1603</v>
      </c>
    </row>
    <row r="1319" spans="1:21" hidden="1">
      <c r="A1319" s="12">
        <v>68570</v>
      </c>
      <c r="B1319" s="12">
        <v>1</v>
      </c>
      <c r="D1319" s="12">
        <v>68.8</v>
      </c>
      <c r="E1319" s="12">
        <v>2</v>
      </c>
      <c r="P1319" s="12">
        <v>1</v>
      </c>
      <c r="Q1319" s="12">
        <v>178</v>
      </c>
      <c r="R1319" s="12">
        <v>201601</v>
      </c>
      <c r="S1319" s="12">
        <v>61</v>
      </c>
      <c r="T1319" s="12" t="s">
        <v>195</v>
      </c>
      <c r="U1319" s="12" t="s">
        <v>1604</v>
      </c>
    </row>
    <row r="1320" spans="1:21" hidden="1">
      <c r="A1320" s="12">
        <v>68570</v>
      </c>
      <c r="B1320" s="12">
        <v>1</v>
      </c>
      <c r="D1320" s="12">
        <v>73</v>
      </c>
      <c r="E1320" s="12">
        <v>2</v>
      </c>
      <c r="P1320" s="12">
        <v>1</v>
      </c>
      <c r="Q1320" s="12">
        <v>178</v>
      </c>
      <c r="R1320" s="12">
        <v>201601</v>
      </c>
      <c r="S1320" s="12">
        <v>61</v>
      </c>
      <c r="T1320" s="12" t="s">
        <v>195</v>
      </c>
      <c r="U1320" s="12" t="s">
        <v>1605</v>
      </c>
    </row>
    <row r="1321" spans="1:21" hidden="1">
      <c r="A1321" s="12">
        <v>68570</v>
      </c>
      <c r="B1321" s="12">
        <v>1</v>
      </c>
      <c r="D1321" s="12">
        <v>92.4</v>
      </c>
      <c r="E1321" s="12">
        <v>2</v>
      </c>
      <c r="P1321" s="12">
        <v>1</v>
      </c>
      <c r="Q1321" s="12">
        <v>178</v>
      </c>
      <c r="R1321" s="12">
        <v>201601</v>
      </c>
      <c r="S1321" s="12">
        <v>61</v>
      </c>
      <c r="T1321" s="12" t="s">
        <v>195</v>
      </c>
      <c r="U1321" s="12" t="s">
        <v>1606</v>
      </c>
    </row>
    <row r="1322" spans="1:21" hidden="1">
      <c r="A1322" s="12">
        <v>68570</v>
      </c>
      <c r="B1322" s="12">
        <v>2</v>
      </c>
      <c r="D1322" s="12">
        <v>55.4</v>
      </c>
      <c r="E1322" s="12">
        <v>3</v>
      </c>
      <c r="F1322" s="12">
        <v>4</v>
      </c>
      <c r="G1322" s="12">
        <v>1</v>
      </c>
      <c r="H1322" s="12">
        <v>4</v>
      </c>
      <c r="P1322" s="12">
        <v>1</v>
      </c>
      <c r="Q1322" s="12">
        <v>178</v>
      </c>
      <c r="R1322" s="12">
        <v>201601</v>
      </c>
      <c r="S1322" s="12">
        <v>61</v>
      </c>
      <c r="T1322" s="12" t="s">
        <v>195</v>
      </c>
      <c r="U1322" s="12" t="s">
        <v>1607</v>
      </c>
    </row>
    <row r="1323" spans="1:21" hidden="1">
      <c r="A1323" s="12">
        <v>68570</v>
      </c>
      <c r="B1323" s="12">
        <v>2</v>
      </c>
      <c r="D1323" s="12">
        <v>58.9</v>
      </c>
      <c r="E1323" s="12">
        <v>2</v>
      </c>
      <c r="F1323" s="12">
        <v>4</v>
      </c>
      <c r="G1323" s="12">
        <v>1</v>
      </c>
      <c r="H1323" s="12">
        <v>5</v>
      </c>
      <c r="P1323" s="12">
        <v>1</v>
      </c>
      <c r="Q1323" s="12">
        <v>178</v>
      </c>
      <c r="R1323" s="12">
        <v>201601</v>
      </c>
      <c r="S1323" s="12">
        <v>61</v>
      </c>
      <c r="T1323" s="12" t="s">
        <v>195</v>
      </c>
      <c r="U1323" s="12" t="s">
        <v>1608</v>
      </c>
    </row>
    <row r="1324" spans="1:21" hidden="1">
      <c r="A1324" s="12">
        <v>68570</v>
      </c>
      <c r="B1324" s="12">
        <v>2</v>
      </c>
      <c r="D1324" s="12">
        <v>53.3</v>
      </c>
      <c r="E1324" s="12">
        <v>2</v>
      </c>
      <c r="F1324" s="12">
        <v>4</v>
      </c>
      <c r="G1324" s="12">
        <v>1</v>
      </c>
      <c r="H1324" s="12">
        <v>5</v>
      </c>
      <c r="P1324" s="12">
        <v>1</v>
      </c>
      <c r="Q1324" s="12">
        <v>178</v>
      </c>
      <c r="R1324" s="12">
        <v>201601</v>
      </c>
      <c r="S1324" s="12">
        <v>61</v>
      </c>
      <c r="T1324" s="12" t="s">
        <v>195</v>
      </c>
      <c r="U1324" s="12" t="s">
        <v>1609</v>
      </c>
    </row>
    <row r="1325" spans="1:21" hidden="1">
      <c r="A1325" s="12">
        <v>68570</v>
      </c>
      <c r="B1325" s="12">
        <v>2</v>
      </c>
      <c r="D1325" s="12">
        <v>60</v>
      </c>
      <c r="E1325" s="12">
        <v>2</v>
      </c>
      <c r="F1325" s="12">
        <v>4</v>
      </c>
      <c r="G1325" s="12">
        <v>1</v>
      </c>
      <c r="H1325" s="12">
        <v>5</v>
      </c>
      <c r="P1325" s="12">
        <v>1</v>
      </c>
      <c r="Q1325" s="12">
        <v>178</v>
      </c>
      <c r="R1325" s="12">
        <v>201601</v>
      </c>
      <c r="S1325" s="12">
        <v>61</v>
      </c>
      <c r="T1325" s="12" t="s">
        <v>195</v>
      </c>
      <c r="U1325" s="12" t="s">
        <v>1610</v>
      </c>
    </row>
    <row r="1326" spans="1:21" hidden="1">
      <c r="A1326" s="12">
        <v>68570</v>
      </c>
      <c r="B1326" s="12">
        <v>2</v>
      </c>
      <c r="D1326" s="12">
        <v>60</v>
      </c>
      <c r="E1326" s="12">
        <v>2</v>
      </c>
      <c r="F1326" s="12">
        <v>4</v>
      </c>
      <c r="G1326" s="12">
        <v>1</v>
      </c>
      <c r="H1326" s="12">
        <v>6</v>
      </c>
      <c r="P1326" s="12">
        <v>1</v>
      </c>
      <c r="Q1326" s="12">
        <v>178</v>
      </c>
      <c r="R1326" s="12">
        <v>201601</v>
      </c>
      <c r="S1326" s="12">
        <v>61</v>
      </c>
      <c r="T1326" s="12" t="s">
        <v>195</v>
      </c>
      <c r="U1326" s="12" t="s">
        <v>1611</v>
      </c>
    </row>
    <row r="1327" spans="1:21" hidden="1">
      <c r="A1327" s="12">
        <v>68570</v>
      </c>
      <c r="B1327" s="12">
        <v>2</v>
      </c>
      <c r="D1327" s="12">
        <v>53.6</v>
      </c>
      <c r="E1327" s="12">
        <v>2</v>
      </c>
      <c r="F1327" s="12">
        <v>4</v>
      </c>
      <c r="G1327" s="12">
        <v>1</v>
      </c>
      <c r="H1327" s="12">
        <v>6</v>
      </c>
      <c r="P1327" s="12">
        <v>1</v>
      </c>
      <c r="Q1327" s="12">
        <v>178</v>
      </c>
      <c r="R1327" s="12">
        <v>201601</v>
      </c>
      <c r="S1327" s="12">
        <v>61</v>
      </c>
      <c r="T1327" s="12" t="s">
        <v>195</v>
      </c>
      <c r="U1327" s="12" t="s">
        <v>1612</v>
      </c>
    </row>
    <row r="1328" spans="1:21" hidden="1">
      <c r="A1328" s="12">
        <v>68570</v>
      </c>
      <c r="B1328" s="12">
        <v>2</v>
      </c>
      <c r="D1328" s="12">
        <v>54.2</v>
      </c>
      <c r="E1328" s="12">
        <v>2</v>
      </c>
      <c r="F1328" s="12">
        <v>4</v>
      </c>
      <c r="G1328" s="12">
        <v>1</v>
      </c>
      <c r="H1328" s="12">
        <v>6</v>
      </c>
      <c r="P1328" s="12">
        <v>1</v>
      </c>
      <c r="Q1328" s="12">
        <v>178</v>
      </c>
      <c r="R1328" s="12">
        <v>201601</v>
      </c>
      <c r="S1328" s="12">
        <v>61</v>
      </c>
      <c r="T1328" s="12" t="s">
        <v>195</v>
      </c>
      <c r="U1328" s="12" t="s">
        <v>1613</v>
      </c>
    </row>
    <row r="1329" spans="1:21" hidden="1">
      <c r="A1329" s="12">
        <v>68570</v>
      </c>
      <c r="B1329" s="12">
        <v>2</v>
      </c>
      <c r="D1329" s="12">
        <v>60.3</v>
      </c>
      <c r="E1329" s="12">
        <v>2</v>
      </c>
      <c r="F1329" s="12">
        <v>4</v>
      </c>
      <c r="G1329" s="12">
        <v>1</v>
      </c>
      <c r="H1329" s="12">
        <v>6</v>
      </c>
      <c r="P1329" s="12">
        <v>1</v>
      </c>
      <c r="Q1329" s="12">
        <v>178</v>
      </c>
      <c r="R1329" s="12">
        <v>201601</v>
      </c>
      <c r="S1329" s="12">
        <v>61</v>
      </c>
      <c r="T1329" s="12" t="s">
        <v>195</v>
      </c>
      <c r="U1329" s="12" t="s">
        <v>1614</v>
      </c>
    </row>
    <row r="1330" spans="1:21" hidden="1">
      <c r="A1330" s="12">
        <v>68570</v>
      </c>
      <c r="B1330" s="12">
        <v>2</v>
      </c>
      <c r="D1330" s="12">
        <v>52.4</v>
      </c>
      <c r="E1330" s="12">
        <v>2</v>
      </c>
      <c r="F1330" s="12">
        <v>4</v>
      </c>
      <c r="G1330" s="12">
        <v>1</v>
      </c>
      <c r="H1330" s="12">
        <v>6</v>
      </c>
      <c r="P1330" s="12">
        <v>1</v>
      </c>
      <c r="Q1330" s="12">
        <v>178</v>
      </c>
      <c r="R1330" s="12">
        <v>201601</v>
      </c>
      <c r="S1330" s="12">
        <v>61</v>
      </c>
      <c r="T1330" s="12" t="s">
        <v>195</v>
      </c>
      <c r="U1330" s="12" t="s">
        <v>1615</v>
      </c>
    </row>
    <row r="1331" spans="1:21" hidden="1">
      <c r="A1331" s="12">
        <v>68570</v>
      </c>
      <c r="B1331" s="12">
        <v>2</v>
      </c>
      <c r="D1331" s="12">
        <v>56.9</v>
      </c>
      <c r="E1331" s="12">
        <v>2</v>
      </c>
      <c r="F1331" s="12">
        <v>4</v>
      </c>
      <c r="G1331" s="12">
        <v>1</v>
      </c>
      <c r="H1331" s="12">
        <v>6</v>
      </c>
      <c r="P1331" s="12">
        <v>1</v>
      </c>
      <c r="Q1331" s="12">
        <v>178</v>
      </c>
      <c r="R1331" s="12">
        <v>201601</v>
      </c>
      <c r="S1331" s="12">
        <v>61</v>
      </c>
      <c r="T1331" s="12" t="s">
        <v>195</v>
      </c>
      <c r="U1331" s="12" t="s">
        <v>1616</v>
      </c>
    </row>
    <row r="1332" spans="1:21" hidden="1">
      <c r="A1332" s="12">
        <v>68570</v>
      </c>
      <c r="B1332" s="12">
        <v>2</v>
      </c>
      <c r="D1332" s="12">
        <v>64.5</v>
      </c>
      <c r="E1332" s="12">
        <v>2</v>
      </c>
      <c r="F1332" s="12">
        <v>4</v>
      </c>
      <c r="G1332" s="12">
        <v>1</v>
      </c>
      <c r="H1332" s="12">
        <v>6</v>
      </c>
      <c r="P1332" s="12">
        <v>1</v>
      </c>
      <c r="Q1332" s="12">
        <v>178</v>
      </c>
      <c r="R1332" s="12">
        <v>201601</v>
      </c>
      <c r="S1332" s="12">
        <v>61</v>
      </c>
      <c r="T1332" s="12" t="s">
        <v>195</v>
      </c>
      <c r="U1332" s="12" t="s">
        <v>1617</v>
      </c>
    </row>
    <row r="1333" spans="1:21" hidden="1">
      <c r="A1333" s="12">
        <v>68570</v>
      </c>
      <c r="B1333" s="12">
        <v>2</v>
      </c>
      <c r="D1333" s="12">
        <v>58.6</v>
      </c>
      <c r="E1333" s="12">
        <v>2</v>
      </c>
      <c r="F1333" s="12">
        <v>4</v>
      </c>
      <c r="G1333" s="12">
        <v>1</v>
      </c>
      <c r="H1333" s="12">
        <v>6</v>
      </c>
      <c r="P1333" s="12">
        <v>1</v>
      </c>
      <c r="Q1333" s="12">
        <v>178</v>
      </c>
      <c r="R1333" s="12">
        <v>201601</v>
      </c>
      <c r="S1333" s="12">
        <v>61</v>
      </c>
      <c r="T1333" s="12" t="s">
        <v>195</v>
      </c>
      <c r="U1333" s="12" t="s">
        <v>1618</v>
      </c>
    </row>
    <row r="1334" spans="1:21" hidden="1">
      <c r="A1334" s="12">
        <v>68570</v>
      </c>
      <c r="B1334" s="12">
        <v>2</v>
      </c>
      <c r="D1334" s="12">
        <v>56.6</v>
      </c>
      <c r="E1334" s="12">
        <v>2</v>
      </c>
      <c r="F1334" s="12">
        <v>4</v>
      </c>
      <c r="G1334" s="12">
        <v>1</v>
      </c>
      <c r="H1334" s="12">
        <v>6</v>
      </c>
      <c r="P1334" s="12">
        <v>1</v>
      </c>
      <c r="Q1334" s="12">
        <v>178</v>
      </c>
      <c r="R1334" s="12">
        <v>201601</v>
      </c>
      <c r="S1334" s="12">
        <v>61</v>
      </c>
      <c r="T1334" s="12" t="s">
        <v>195</v>
      </c>
      <c r="U1334" s="12" t="s">
        <v>1619</v>
      </c>
    </row>
    <row r="1335" spans="1:21" hidden="1">
      <c r="A1335" s="12">
        <v>68570</v>
      </c>
      <c r="B1335" s="12">
        <v>2</v>
      </c>
      <c r="D1335" s="12">
        <v>47.2</v>
      </c>
      <c r="E1335" s="12">
        <v>2</v>
      </c>
      <c r="F1335" s="12">
        <v>4</v>
      </c>
      <c r="G1335" s="12">
        <v>1</v>
      </c>
      <c r="H1335" s="12">
        <v>6</v>
      </c>
      <c r="P1335" s="12">
        <v>1</v>
      </c>
      <c r="Q1335" s="12">
        <v>178</v>
      </c>
      <c r="R1335" s="12">
        <v>201601</v>
      </c>
      <c r="S1335" s="12">
        <v>61</v>
      </c>
      <c r="T1335" s="12" t="s">
        <v>195</v>
      </c>
      <c r="U1335" s="12" t="s">
        <v>1620</v>
      </c>
    </row>
    <row r="1336" spans="1:21" hidden="1">
      <c r="A1336" s="12">
        <v>68570</v>
      </c>
      <c r="B1336" s="12">
        <v>2</v>
      </c>
      <c r="D1336" s="12">
        <v>61.2</v>
      </c>
      <c r="E1336" s="12">
        <v>2</v>
      </c>
      <c r="F1336" s="12">
        <v>4</v>
      </c>
      <c r="G1336" s="12">
        <v>1</v>
      </c>
      <c r="H1336" s="12">
        <v>6</v>
      </c>
      <c r="P1336" s="12">
        <v>1</v>
      </c>
      <c r="Q1336" s="12">
        <v>178</v>
      </c>
      <c r="R1336" s="12">
        <v>201601</v>
      </c>
      <c r="S1336" s="12">
        <v>61</v>
      </c>
      <c r="T1336" s="12" t="s">
        <v>195</v>
      </c>
      <c r="U1336" s="12" t="s">
        <v>1621</v>
      </c>
    </row>
    <row r="1337" spans="1:21" hidden="1">
      <c r="A1337" s="12">
        <v>68570</v>
      </c>
      <c r="B1337" s="12">
        <v>2</v>
      </c>
      <c r="D1337" s="12">
        <v>53.7</v>
      </c>
      <c r="E1337" s="12">
        <v>2</v>
      </c>
      <c r="F1337" s="12">
        <v>4</v>
      </c>
      <c r="G1337" s="12">
        <v>1</v>
      </c>
      <c r="H1337" s="12">
        <v>6</v>
      </c>
      <c r="P1337" s="12">
        <v>1</v>
      </c>
      <c r="Q1337" s="12">
        <v>178</v>
      </c>
      <c r="R1337" s="12">
        <v>201601</v>
      </c>
      <c r="S1337" s="12">
        <v>61</v>
      </c>
      <c r="T1337" s="12" t="s">
        <v>195</v>
      </c>
      <c r="U1337" s="12" t="s">
        <v>1622</v>
      </c>
    </row>
    <row r="1338" spans="1:21" hidden="1">
      <c r="A1338" s="12">
        <v>68570</v>
      </c>
      <c r="B1338" s="12">
        <v>2</v>
      </c>
      <c r="D1338" s="12">
        <v>45.7</v>
      </c>
      <c r="E1338" s="12">
        <v>2</v>
      </c>
      <c r="F1338" s="12">
        <v>4</v>
      </c>
      <c r="G1338" s="12">
        <v>1</v>
      </c>
      <c r="H1338" s="12">
        <v>6</v>
      </c>
      <c r="P1338" s="12">
        <v>1</v>
      </c>
      <c r="Q1338" s="12">
        <v>178</v>
      </c>
      <c r="R1338" s="12">
        <v>201601</v>
      </c>
      <c r="S1338" s="12">
        <v>61</v>
      </c>
      <c r="T1338" s="12" t="s">
        <v>195</v>
      </c>
      <c r="U1338" s="12" t="s">
        <v>1623</v>
      </c>
    </row>
    <row r="1339" spans="1:21" hidden="1">
      <c r="A1339" s="12">
        <v>68570</v>
      </c>
      <c r="B1339" s="12">
        <v>2</v>
      </c>
      <c r="D1339" s="12">
        <v>51.1</v>
      </c>
      <c r="E1339" s="12">
        <v>2</v>
      </c>
      <c r="F1339" s="12">
        <v>4</v>
      </c>
      <c r="G1339" s="12">
        <v>1</v>
      </c>
      <c r="H1339" s="12">
        <v>6</v>
      </c>
      <c r="P1339" s="12">
        <v>1</v>
      </c>
      <c r="Q1339" s="12">
        <v>178</v>
      </c>
      <c r="R1339" s="12">
        <v>201601</v>
      </c>
      <c r="S1339" s="12">
        <v>61</v>
      </c>
      <c r="T1339" s="12" t="s">
        <v>195</v>
      </c>
      <c r="U1339" s="12" t="s">
        <v>1624</v>
      </c>
    </row>
    <row r="1340" spans="1:21" hidden="1">
      <c r="A1340" s="12">
        <v>68570</v>
      </c>
      <c r="B1340" s="12">
        <v>2</v>
      </c>
      <c r="D1340" s="12">
        <v>55.6</v>
      </c>
      <c r="E1340" s="12">
        <v>2</v>
      </c>
      <c r="F1340" s="12">
        <v>4</v>
      </c>
      <c r="G1340" s="12">
        <v>1</v>
      </c>
      <c r="H1340" s="12">
        <v>6</v>
      </c>
      <c r="P1340" s="12">
        <v>1</v>
      </c>
      <c r="Q1340" s="12">
        <v>178</v>
      </c>
      <c r="R1340" s="12">
        <v>201601</v>
      </c>
      <c r="S1340" s="12">
        <v>61</v>
      </c>
      <c r="T1340" s="12" t="s">
        <v>195</v>
      </c>
      <c r="U1340" s="12" t="s">
        <v>1625</v>
      </c>
    </row>
    <row r="1341" spans="1:21" hidden="1">
      <c r="A1341" s="12">
        <v>68570</v>
      </c>
      <c r="B1341" s="12">
        <v>2</v>
      </c>
      <c r="D1341" s="12">
        <v>56.5</v>
      </c>
      <c r="E1341" s="12">
        <v>2</v>
      </c>
      <c r="F1341" s="12">
        <v>4</v>
      </c>
      <c r="G1341" s="12">
        <v>1</v>
      </c>
      <c r="H1341" s="12">
        <v>6</v>
      </c>
      <c r="P1341" s="12">
        <v>1</v>
      </c>
      <c r="Q1341" s="12">
        <v>178</v>
      </c>
      <c r="R1341" s="12">
        <v>201601</v>
      </c>
      <c r="S1341" s="12">
        <v>61</v>
      </c>
      <c r="T1341" s="12" t="s">
        <v>195</v>
      </c>
      <c r="U1341" s="12" t="s">
        <v>1626</v>
      </c>
    </row>
    <row r="1342" spans="1:21" hidden="1">
      <c r="A1342" s="12">
        <v>68570</v>
      </c>
      <c r="B1342" s="12">
        <v>2</v>
      </c>
      <c r="D1342" s="12">
        <v>53.8</v>
      </c>
      <c r="E1342" s="12">
        <v>2</v>
      </c>
      <c r="F1342" s="12">
        <v>4</v>
      </c>
      <c r="G1342" s="12">
        <v>1</v>
      </c>
      <c r="H1342" s="12">
        <v>6</v>
      </c>
      <c r="P1342" s="12">
        <v>1</v>
      </c>
      <c r="Q1342" s="12">
        <v>178</v>
      </c>
      <c r="R1342" s="12">
        <v>201601</v>
      </c>
      <c r="S1342" s="12">
        <v>61</v>
      </c>
      <c r="T1342" s="12" t="s">
        <v>195</v>
      </c>
      <c r="U1342" s="12" t="s">
        <v>1627</v>
      </c>
    </row>
    <row r="1343" spans="1:21" hidden="1">
      <c r="A1343" s="12">
        <v>68570</v>
      </c>
      <c r="B1343" s="12">
        <v>2</v>
      </c>
      <c r="D1343" s="12">
        <v>49.8</v>
      </c>
      <c r="E1343" s="12">
        <v>2</v>
      </c>
      <c r="F1343" s="12">
        <v>4</v>
      </c>
      <c r="G1343" s="12">
        <v>1</v>
      </c>
      <c r="H1343" s="12">
        <v>6</v>
      </c>
      <c r="P1343" s="12">
        <v>1</v>
      </c>
      <c r="Q1343" s="12">
        <v>178</v>
      </c>
      <c r="R1343" s="12">
        <v>201601</v>
      </c>
      <c r="S1343" s="12">
        <v>61</v>
      </c>
      <c r="T1343" s="12" t="s">
        <v>195</v>
      </c>
      <c r="U1343" s="12" t="s">
        <v>1628</v>
      </c>
    </row>
    <row r="1344" spans="1:21" hidden="1">
      <c r="A1344" s="12">
        <v>68570</v>
      </c>
      <c r="B1344" s="12">
        <v>2</v>
      </c>
      <c r="D1344" s="12">
        <v>55.8</v>
      </c>
      <c r="E1344" s="12">
        <v>2</v>
      </c>
      <c r="F1344" s="12">
        <v>4</v>
      </c>
      <c r="G1344" s="12">
        <v>1</v>
      </c>
      <c r="H1344" s="12">
        <v>6</v>
      </c>
      <c r="P1344" s="12">
        <v>1</v>
      </c>
      <c r="Q1344" s="12">
        <v>178</v>
      </c>
      <c r="R1344" s="12">
        <v>201601</v>
      </c>
      <c r="S1344" s="12">
        <v>61</v>
      </c>
      <c r="T1344" s="12" t="s">
        <v>195</v>
      </c>
      <c r="U1344" s="12" t="s">
        <v>1629</v>
      </c>
    </row>
    <row r="1345" spans="1:21" hidden="1">
      <c r="A1345" s="12">
        <v>68570</v>
      </c>
      <c r="B1345" s="12">
        <v>2</v>
      </c>
      <c r="D1345" s="12">
        <v>69.3</v>
      </c>
      <c r="E1345" s="12">
        <v>2</v>
      </c>
      <c r="F1345" s="12">
        <v>4</v>
      </c>
      <c r="G1345" s="12">
        <v>1</v>
      </c>
      <c r="H1345" s="12">
        <v>6</v>
      </c>
      <c r="P1345" s="12">
        <v>1</v>
      </c>
      <c r="Q1345" s="12">
        <v>178</v>
      </c>
      <c r="R1345" s="12">
        <v>201601</v>
      </c>
      <c r="S1345" s="12">
        <v>61</v>
      </c>
      <c r="T1345" s="12" t="s">
        <v>195</v>
      </c>
      <c r="U1345" s="12" t="s">
        <v>1630</v>
      </c>
    </row>
    <row r="1346" spans="1:21" hidden="1">
      <c r="A1346" s="12">
        <v>68570</v>
      </c>
      <c r="B1346" s="12">
        <v>2</v>
      </c>
      <c r="D1346" s="12">
        <v>53.5</v>
      </c>
      <c r="E1346" s="12">
        <v>3</v>
      </c>
      <c r="F1346" s="12">
        <v>4</v>
      </c>
      <c r="G1346" s="12">
        <v>1</v>
      </c>
      <c r="H1346" s="12">
        <v>6</v>
      </c>
      <c r="P1346" s="12">
        <v>1</v>
      </c>
      <c r="Q1346" s="12">
        <v>178</v>
      </c>
      <c r="R1346" s="12">
        <v>201601</v>
      </c>
      <c r="S1346" s="12">
        <v>61</v>
      </c>
      <c r="T1346" s="12" t="s">
        <v>195</v>
      </c>
      <c r="U1346" s="12" t="s">
        <v>1631</v>
      </c>
    </row>
    <row r="1347" spans="1:21" hidden="1">
      <c r="A1347" s="12">
        <v>68570</v>
      </c>
      <c r="B1347" s="12">
        <v>2</v>
      </c>
      <c r="D1347" s="12">
        <v>56.2</v>
      </c>
      <c r="E1347" s="12">
        <v>3</v>
      </c>
      <c r="F1347" s="12">
        <v>4</v>
      </c>
      <c r="G1347" s="12">
        <v>1</v>
      </c>
      <c r="H1347" s="12">
        <v>6</v>
      </c>
      <c r="P1347" s="12">
        <v>1</v>
      </c>
      <c r="Q1347" s="12">
        <v>178</v>
      </c>
      <c r="R1347" s="12">
        <v>201601</v>
      </c>
      <c r="S1347" s="12">
        <v>61</v>
      </c>
      <c r="T1347" s="12" t="s">
        <v>195</v>
      </c>
      <c r="U1347" s="12" t="s">
        <v>1632</v>
      </c>
    </row>
    <row r="1348" spans="1:21" hidden="1">
      <c r="A1348" s="12">
        <v>68570</v>
      </c>
      <c r="B1348" s="12">
        <v>2</v>
      </c>
      <c r="D1348" s="12">
        <v>64.900000000000006</v>
      </c>
      <c r="E1348" s="12">
        <v>3</v>
      </c>
      <c r="F1348" s="12">
        <v>4</v>
      </c>
      <c r="G1348" s="12">
        <v>1</v>
      </c>
      <c r="H1348" s="12">
        <v>6</v>
      </c>
      <c r="P1348" s="12">
        <v>1</v>
      </c>
      <c r="Q1348" s="12">
        <v>178</v>
      </c>
      <c r="R1348" s="12">
        <v>201601</v>
      </c>
      <c r="S1348" s="12">
        <v>61</v>
      </c>
      <c r="T1348" s="12" t="s">
        <v>195</v>
      </c>
      <c r="U1348" s="12" t="s">
        <v>1633</v>
      </c>
    </row>
    <row r="1349" spans="1:21" hidden="1">
      <c r="A1349" s="12">
        <v>68570</v>
      </c>
      <c r="B1349" s="12">
        <v>2</v>
      </c>
      <c r="D1349" s="12">
        <v>56.2</v>
      </c>
      <c r="E1349" s="12">
        <v>3</v>
      </c>
      <c r="F1349" s="12">
        <v>4</v>
      </c>
      <c r="G1349" s="12">
        <v>1</v>
      </c>
      <c r="H1349" s="12">
        <v>6</v>
      </c>
      <c r="P1349" s="12">
        <v>1</v>
      </c>
      <c r="Q1349" s="12">
        <v>178</v>
      </c>
      <c r="R1349" s="12">
        <v>201601</v>
      </c>
      <c r="S1349" s="12">
        <v>61</v>
      </c>
      <c r="T1349" s="12" t="s">
        <v>195</v>
      </c>
      <c r="U1349" s="12" t="s">
        <v>1634</v>
      </c>
    </row>
    <row r="1350" spans="1:21" hidden="1">
      <c r="A1350" s="12">
        <v>68570</v>
      </c>
      <c r="B1350" s="12">
        <v>2</v>
      </c>
      <c r="D1350" s="12">
        <v>56.5</v>
      </c>
      <c r="E1350" s="12">
        <v>3</v>
      </c>
      <c r="F1350" s="12">
        <v>4</v>
      </c>
      <c r="G1350" s="12">
        <v>1</v>
      </c>
      <c r="H1350" s="12">
        <v>6</v>
      </c>
      <c r="P1350" s="12">
        <v>1</v>
      </c>
      <c r="Q1350" s="12">
        <v>178</v>
      </c>
      <c r="R1350" s="12">
        <v>201601</v>
      </c>
      <c r="S1350" s="12">
        <v>61</v>
      </c>
      <c r="T1350" s="12" t="s">
        <v>195</v>
      </c>
      <c r="U1350" s="12" t="s">
        <v>1635</v>
      </c>
    </row>
    <row r="1351" spans="1:21" hidden="1">
      <c r="A1351" s="12">
        <v>68570</v>
      </c>
      <c r="B1351" s="12">
        <v>2</v>
      </c>
      <c r="D1351" s="12">
        <v>55.7</v>
      </c>
      <c r="E1351" s="12">
        <v>3</v>
      </c>
      <c r="F1351" s="12">
        <v>4</v>
      </c>
      <c r="G1351" s="12">
        <v>1</v>
      </c>
      <c r="H1351" s="12">
        <v>6</v>
      </c>
      <c r="P1351" s="12">
        <v>1</v>
      </c>
      <c r="Q1351" s="12">
        <v>178</v>
      </c>
      <c r="R1351" s="12">
        <v>201601</v>
      </c>
      <c r="S1351" s="12">
        <v>61</v>
      </c>
      <c r="T1351" s="12" t="s">
        <v>195</v>
      </c>
      <c r="U1351" s="12" t="s">
        <v>1636</v>
      </c>
    </row>
    <row r="1352" spans="1:21" hidden="1">
      <c r="A1352" s="12">
        <v>68570</v>
      </c>
      <c r="B1352" s="12">
        <v>2</v>
      </c>
      <c r="D1352" s="12">
        <v>46.5</v>
      </c>
      <c r="E1352" s="12">
        <v>3</v>
      </c>
      <c r="F1352" s="12">
        <v>4</v>
      </c>
      <c r="G1352" s="12">
        <v>1</v>
      </c>
      <c r="H1352" s="12">
        <v>6</v>
      </c>
      <c r="P1352" s="12">
        <v>1</v>
      </c>
      <c r="Q1352" s="12">
        <v>178</v>
      </c>
      <c r="R1352" s="12">
        <v>201601</v>
      </c>
      <c r="S1352" s="12">
        <v>61</v>
      </c>
      <c r="T1352" s="12" t="s">
        <v>195</v>
      </c>
      <c r="U1352" s="12" t="s">
        <v>1637</v>
      </c>
    </row>
    <row r="1353" spans="1:21" hidden="1">
      <c r="A1353" s="12">
        <v>68570</v>
      </c>
      <c r="B1353" s="12">
        <v>2</v>
      </c>
      <c r="D1353" s="12">
        <v>64.099999999999994</v>
      </c>
      <c r="E1353" s="12">
        <v>3</v>
      </c>
      <c r="F1353" s="12">
        <v>4</v>
      </c>
      <c r="G1353" s="12">
        <v>1</v>
      </c>
      <c r="H1353" s="12">
        <v>6</v>
      </c>
      <c r="P1353" s="12">
        <v>1</v>
      </c>
      <c r="Q1353" s="12">
        <v>178</v>
      </c>
      <c r="R1353" s="12">
        <v>201601</v>
      </c>
      <c r="S1353" s="12">
        <v>61</v>
      </c>
      <c r="T1353" s="12" t="s">
        <v>195</v>
      </c>
      <c r="U1353" s="12" t="s">
        <v>1638</v>
      </c>
    </row>
    <row r="1354" spans="1:21" hidden="1">
      <c r="A1354" s="12">
        <v>68570</v>
      </c>
      <c r="B1354" s="12">
        <v>2</v>
      </c>
      <c r="D1354" s="12">
        <v>50.5</v>
      </c>
      <c r="E1354" s="12">
        <v>3</v>
      </c>
      <c r="F1354" s="12">
        <v>4</v>
      </c>
      <c r="G1354" s="12">
        <v>1</v>
      </c>
      <c r="H1354" s="12">
        <v>6</v>
      </c>
      <c r="P1354" s="12">
        <v>1</v>
      </c>
      <c r="Q1354" s="12">
        <v>178</v>
      </c>
      <c r="R1354" s="12">
        <v>201601</v>
      </c>
      <c r="S1354" s="12">
        <v>61</v>
      </c>
      <c r="T1354" s="12" t="s">
        <v>195</v>
      </c>
      <c r="U1354" s="12" t="s">
        <v>1639</v>
      </c>
    </row>
    <row r="1355" spans="1:21" hidden="1">
      <c r="A1355" s="12">
        <v>68570</v>
      </c>
      <c r="B1355" s="12">
        <v>2</v>
      </c>
      <c r="D1355" s="12">
        <v>52.7</v>
      </c>
      <c r="E1355" s="12">
        <v>3</v>
      </c>
      <c r="F1355" s="12">
        <v>4</v>
      </c>
      <c r="G1355" s="12">
        <v>1</v>
      </c>
      <c r="H1355" s="12">
        <v>6</v>
      </c>
      <c r="P1355" s="12">
        <v>1</v>
      </c>
      <c r="Q1355" s="12">
        <v>178</v>
      </c>
      <c r="R1355" s="12">
        <v>201601</v>
      </c>
      <c r="S1355" s="12">
        <v>61</v>
      </c>
      <c r="T1355" s="12" t="s">
        <v>195</v>
      </c>
      <c r="U1355" s="12" t="s">
        <v>1640</v>
      </c>
    </row>
    <row r="1356" spans="1:21" hidden="1">
      <c r="A1356" s="12">
        <v>68570</v>
      </c>
      <c r="B1356" s="12">
        <v>2</v>
      </c>
      <c r="D1356" s="12">
        <v>52.8</v>
      </c>
      <c r="E1356" s="12">
        <v>3</v>
      </c>
      <c r="F1356" s="12">
        <v>4</v>
      </c>
      <c r="G1356" s="12">
        <v>1</v>
      </c>
      <c r="H1356" s="12">
        <v>6</v>
      </c>
      <c r="P1356" s="12">
        <v>1</v>
      </c>
      <c r="Q1356" s="12">
        <v>178</v>
      </c>
      <c r="R1356" s="12">
        <v>201601</v>
      </c>
      <c r="S1356" s="12">
        <v>61</v>
      </c>
      <c r="T1356" s="12" t="s">
        <v>195</v>
      </c>
      <c r="U1356" s="12" t="s">
        <v>1641</v>
      </c>
    </row>
    <row r="1357" spans="1:21" hidden="1">
      <c r="A1357" s="12">
        <v>68570</v>
      </c>
      <c r="B1357" s="12">
        <v>2</v>
      </c>
      <c r="D1357" s="12">
        <v>49.5</v>
      </c>
      <c r="E1357" s="12">
        <v>3</v>
      </c>
      <c r="F1357" s="12">
        <v>4</v>
      </c>
      <c r="G1357" s="12">
        <v>1</v>
      </c>
      <c r="H1357" s="12">
        <v>6</v>
      </c>
      <c r="P1357" s="12">
        <v>1</v>
      </c>
      <c r="Q1357" s="12">
        <v>178</v>
      </c>
      <c r="R1357" s="12">
        <v>201601</v>
      </c>
      <c r="S1357" s="12">
        <v>61</v>
      </c>
      <c r="T1357" s="12" t="s">
        <v>195</v>
      </c>
      <c r="U1357" s="12" t="s">
        <v>1642</v>
      </c>
    </row>
    <row r="1358" spans="1:21" hidden="1">
      <c r="A1358" s="12">
        <v>68570</v>
      </c>
      <c r="B1358" s="12">
        <v>2</v>
      </c>
      <c r="D1358" s="12">
        <v>58.4</v>
      </c>
      <c r="E1358" s="12">
        <v>3</v>
      </c>
      <c r="F1358" s="12">
        <v>4</v>
      </c>
      <c r="G1358" s="12">
        <v>1</v>
      </c>
      <c r="H1358" s="12">
        <v>6</v>
      </c>
      <c r="P1358" s="12">
        <v>1</v>
      </c>
      <c r="Q1358" s="12">
        <v>178</v>
      </c>
      <c r="R1358" s="12">
        <v>201601</v>
      </c>
      <c r="S1358" s="12">
        <v>61</v>
      </c>
      <c r="T1358" s="12" t="s">
        <v>195</v>
      </c>
      <c r="U1358" s="12" t="s">
        <v>1643</v>
      </c>
    </row>
    <row r="1359" spans="1:21" hidden="1">
      <c r="A1359" s="12">
        <v>68570</v>
      </c>
      <c r="B1359" s="12">
        <v>2</v>
      </c>
      <c r="D1359" s="12">
        <v>64.5</v>
      </c>
      <c r="E1359" s="12">
        <v>3</v>
      </c>
      <c r="F1359" s="12">
        <v>4</v>
      </c>
      <c r="G1359" s="12">
        <v>1</v>
      </c>
      <c r="H1359" s="12">
        <v>6</v>
      </c>
      <c r="P1359" s="12">
        <v>1</v>
      </c>
      <c r="Q1359" s="12">
        <v>178</v>
      </c>
      <c r="R1359" s="12">
        <v>201601</v>
      </c>
      <c r="S1359" s="12">
        <v>61</v>
      </c>
      <c r="T1359" s="12" t="s">
        <v>195</v>
      </c>
      <c r="U1359" s="12" t="s">
        <v>1644</v>
      </c>
    </row>
    <row r="1360" spans="1:21" hidden="1">
      <c r="A1360" s="12">
        <v>68570</v>
      </c>
      <c r="B1360" s="12">
        <v>2</v>
      </c>
      <c r="D1360" s="12">
        <v>53.3</v>
      </c>
      <c r="E1360" s="12">
        <v>3</v>
      </c>
      <c r="F1360" s="12">
        <v>4</v>
      </c>
      <c r="G1360" s="12">
        <v>1</v>
      </c>
      <c r="H1360" s="12">
        <v>6</v>
      </c>
      <c r="P1360" s="12">
        <v>1</v>
      </c>
      <c r="Q1360" s="12">
        <v>178</v>
      </c>
      <c r="R1360" s="12">
        <v>201601</v>
      </c>
      <c r="S1360" s="12">
        <v>62</v>
      </c>
      <c r="T1360" s="12" t="s">
        <v>194</v>
      </c>
      <c r="U1360" s="12" t="s">
        <v>1645</v>
      </c>
    </row>
    <row r="1361" spans="1:21" hidden="1">
      <c r="A1361" s="12">
        <v>68570</v>
      </c>
      <c r="B1361" s="12">
        <v>2</v>
      </c>
      <c r="D1361" s="12">
        <v>59.6</v>
      </c>
      <c r="E1361" s="12">
        <v>3</v>
      </c>
      <c r="F1361" s="12">
        <v>4</v>
      </c>
      <c r="G1361" s="12">
        <v>1</v>
      </c>
      <c r="H1361" s="12">
        <v>6</v>
      </c>
      <c r="P1361" s="12">
        <v>1</v>
      </c>
      <c r="Q1361" s="12">
        <v>178</v>
      </c>
      <c r="R1361" s="12">
        <v>201601</v>
      </c>
      <c r="S1361" s="12">
        <v>62</v>
      </c>
      <c r="T1361" s="12" t="s">
        <v>194</v>
      </c>
      <c r="U1361" s="12" t="s">
        <v>1646</v>
      </c>
    </row>
    <row r="1362" spans="1:21" hidden="1">
      <c r="A1362" s="12">
        <v>68570</v>
      </c>
      <c r="B1362" s="12">
        <v>2</v>
      </c>
      <c r="D1362" s="12">
        <v>64.2</v>
      </c>
      <c r="E1362" s="12">
        <v>3</v>
      </c>
      <c r="F1362" s="12">
        <v>4</v>
      </c>
      <c r="G1362" s="12">
        <v>1</v>
      </c>
      <c r="H1362" s="12">
        <v>6</v>
      </c>
      <c r="P1362" s="12">
        <v>1</v>
      </c>
      <c r="Q1362" s="12">
        <v>178</v>
      </c>
      <c r="R1362" s="12">
        <v>201601</v>
      </c>
      <c r="S1362" s="12">
        <v>62</v>
      </c>
      <c r="T1362" s="12" t="s">
        <v>194</v>
      </c>
      <c r="U1362" s="12" t="s">
        <v>1647</v>
      </c>
    </row>
    <row r="1363" spans="1:21" hidden="1">
      <c r="A1363" s="12">
        <v>68550</v>
      </c>
      <c r="B1363" s="12">
        <v>1</v>
      </c>
      <c r="D1363" s="12">
        <v>88.8</v>
      </c>
      <c r="E1363" s="12">
        <v>2</v>
      </c>
      <c r="P1363" s="12">
        <v>1</v>
      </c>
      <c r="Q1363" s="12">
        <v>178</v>
      </c>
      <c r="R1363" s="12">
        <v>201601</v>
      </c>
      <c r="S1363" s="12">
        <v>63</v>
      </c>
      <c r="T1363" s="12" t="s">
        <v>193</v>
      </c>
      <c r="U1363" s="12" t="s">
        <v>1648</v>
      </c>
    </row>
    <row r="1364" spans="1:21" hidden="1">
      <c r="A1364" s="12">
        <v>68550</v>
      </c>
      <c r="B1364" s="12">
        <v>1</v>
      </c>
      <c r="D1364" s="12">
        <v>85.2</v>
      </c>
      <c r="E1364" s="12">
        <v>2</v>
      </c>
      <c r="P1364" s="12">
        <v>1</v>
      </c>
      <c r="Q1364" s="12">
        <v>178</v>
      </c>
      <c r="R1364" s="12">
        <v>201601</v>
      </c>
      <c r="S1364" s="12">
        <v>63</v>
      </c>
      <c r="T1364" s="12" t="s">
        <v>193</v>
      </c>
      <c r="U1364" s="12" t="s">
        <v>1649</v>
      </c>
    </row>
    <row r="1365" spans="1:21" hidden="1">
      <c r="A1365" s="12">
        <v>68550</v>
      </c>
      <c r="B1365" s="12">
        <v>1</v>
      </c>
      <c r="D1365" s="12">
        <v>81.2</v>
      </c>
      <c r="E1365" s="12">
        <v>2</v>
      </c>
      <c r="P1365" s="12">
        <v>1</v>
      </c>
      <c r="Q1365" s="12">
        <v>178</v>
      </c>
      <c r="R1365" s="12">
        <v>201601</v>
      </c>
      <c r="S1365" s="12">
        <v>63</v>
      </c>
      <c r="T1365" s="12" t="s">
        <v>193</v>
      </c>
      <c r="U1365" s="12" t="s">
        <v>1650</v>
      </c>
    </row>
    <row r="1366" spans="1:21">
      <c r="A1366" s="12">
        <v>69310</v>
      </c>
      <c r="B1366" s="12">
        <v>1</v>
      </c>
      <c r="C1366" s="12">
        <v>108.6</v>
      </c>
      <c r="E1366" s="12">
        <v>2</v>
      </c>
      <c r="P1366" s="12">
        <v>1</v>
      </c>
      <c r="Q1366" s="12">
        <v>178</v>
      </c>
      <c r="R1366" s="12">
        <v>201601</v>
      </c>
      <c r="S1366" s="12">
        <v>67</v>
      </c>
      <c r="T1366" s="12" t="s">
        <v>188</v>
      </c>
      <c r="U1366" s="12" t="s">
        <v>1507</v>
      </c>
    </row>
    <row r="1367" spans="1:21">
      <c r="A1367" s="12">
        <v>69310</v>
      </c>
      <c r="B1367" s="12">
        <v>2</v>
      </c>
      <c r="C1367" s="12">
        <v>106.3</v>
      </c>
      <c r="E1367" s="12">
        <v>2</v>
      </c>
      <c r="F1367" s="12">
        <v>4</v>
      </c>
      <c r="G1367" s="12">
        <v>1</v>
      </c>
      <c r="H1367" s="12">
        <v>5</v>
      </c>
      <c r="P1367" s="12">
        <v>1</v>
      </c>
      <c r="Q1367" s="12">
        <v>178</v>
      </c>
      <c r="R1367" s="12">
        <v>201601</v>
      </c>
      <c r="S1367" s="12">
        <v>67</v>
      </c>
      <c r="T1367" s="12" t="s">
        <v>188</v>
      </c>
      <c r="U1367" s="12" t="s">
        <v>1508</v>
      </c>
    </row>
    <row r="1368" spans="1:21" hidden="1">
      <c r="A1368" s="12">
        <v>68570</v>
      </c>
      <c r="B1368" s="12">
        <v>1</v>
      </c>
      <c r="D1368" s="12">
        <v>50.7</v>
      </c>
      <c r="E1368" s="12">
        <v>2</v>
      </c>
      <c r="K1368" s="12">
        <v>5</v>
      </c>
      <c r="L1368" s="12">
        <v>90</v>
      </c>
      <c r="M1368" s="12">
        <v>90</v>
      </c>
      <c r="N1368" s="12">
        <v>40</v>
      </c>
      <c r="P1368" s="12">
        <v>1</v>
      </c>
      <c r="Q1368" s="12">
        <v>178</v>
      </c>
      <c r="R1368" s="12">
        <v>201601</v>
      </c>
      <c r="S1368" s="12">
        <v>65</v>
      </c>
      <c r="T1368" s="12" t="s">
        <v>191</v>
      </c>
      <c r="U1368" s="12" t="s">
        <v>1653</v>
      </c>
    </row>
    <row r="1369" spans="1:21" hidden="1">
      <c r="A1369" s="12">
        <v>68570</v>
      </c>
      <c r="B1369" s="12">
        <v>1</v>
      </c>
      <c r="D1369" s="12">
        <v>83.2</v>
      </c>
      <c r="E1369" s="12">
        <v>2</v>
      </c>
      <c r="K1369" s="12">
        <v>5</v>
      </c>
      <c r="L1369" s="12">
        <v>80</v>
      </c>
      <c r="M1369" s="12">
        <v>80</v>
      </c>
      <c r="N1369" s="12">
        <v>20</v>
      </c>
      <c r="P1369" s="12">
        <v>1</v>
      </c>
      <c r="Q1369" s="12">
        <v>178</v>
      </c>
      <c r="R1369" s="12">
        <v>201601</v>
      </c>
      <c r="S1369" s="12">
        <v>65</v>
      </c>
      <c r="T1369" s="12" t="s">
        <v>191</v>
      </c>
      <c r="U1369" s="12" t="s">
        <v>1654</v>
      </c>
    </row>
    <row r="1370" spans="1:21" hidden="1">
      <c r="A1370" s="12">
        <v>68570</v>
      </c>
      <c r="B1370" s="12">
        <v>1</v>
      </c>
      <c r="D1370" s="12">
        <v>86.1</v>
      </c>
      <c r="E1370" s="12">
        <v>2</v>
      </c>
      <c r="K1370" s="12">
        <v>5</v>
      </c>
      <c r="L1370" s="12">
        <v>40</v>
      </c>
      <c r="M1370" s="12">
        <v>10</v>
      </c>
      <c r="N1370" s="12">
        <v>5</v>
      </c>
      <c r="P1370" s="12">
        <v>1</v>
      </c>
      <c r="Q1370" s="12">
        <v>178</v>
      </c>
      <c r="R1370" s="12">
        <v>201601</v>
      </c>
      <c r="S1370" s="12">
        <v>65</v>
      </c>
      <c r="T1370" s="12" t="s">
        <v>191</v>
      </c>
      <c r="U1370" s="12" t="s">
        <v>1655</v>
      </c>
    </row>
    <row r="1371" spans="1:21" hidden="1">
      <c r="A1371" s="12">
        <v>68570</v>
      </c>
      <c r="B1371" s="12">
        <v>1</v>
      </c>
      <c r="D1371" s="12">
        <v>82.4</v>
      </c>
      <c r="E1371" s="12">
        <v>2</v>
      </c>
      <c r="K1371" s="12">
        <v>5</v>
      </c>
      <c r="L1371" s="12">
        <v>10</v>
      </c>
      <c r="M1371" s="12">
        <v>50</v>
      </c>
      <c r="N1371" s="12">
        <v>40</v>
      </c>
      <c r="P1371" s="12">
        <v>1</v>
      </c>
      <c r="Q1371" s="12">
        <v>178</v>
      </c>
      <c r="R1371" s="12">
        <v>201601</v>
      </c>
      <c r="S1371" s="12">
        <v>65</v>
      </c>
      <c r="T1371" s="12" t="s">
        <v>191</v>
      </c>
      <c r="U1371" s="12" t="s">
        <v>1656</v>
      </c>
    </row>
    <row r="1372" spans="1:21" hidden="1">
      <c r="A1372" s="12">
        <v>68570</v>
      </c>
      <c r="B1372" s="12">
        <v>1</v>
      </c>
      <c r="D1372" s="12">
        <v>77.8</v>
      </c>
      <c r="E1372" s="12">
        <v>2</v>
      </c>
      <c r="P1372" s="12">
        <v>1</v>
      </c>
      <c r="Q1372" s="12">
        <v>178</v>
      </c>
      <c r="R1372" s="12">
        <v>201601</v>
      </c>
      <c r="S1372" s="12">
        <v>65</v>
      </c>
      <c r="T1372" s="12" t="s">
        <v>191</v>
      </c>
      <c r="U1372" s="12" t="s">
        <v>1657</v>
      </c>
    </row>
    <row r="1373" spans="1:21" hidden="1">
      <c r="A1373" s="12">
        <v>68570</v>
      </c>
      <c r="B1373" s="12">
        <v>1</v>
      </c>
      <c r="D1373" s="12">
        <v>80.599999999999994</v>
      </c>
      <c r="E1373" s="12">
        <v>2</v>
      </c>
      <c r="P1373" s="12">
        <v>1</v>
      </c>
      <c r="Q1373" s="12">
        <v>178</v>
      </c>
      <c r="R1373" s="12">
        <v>201601</v>
      </c>
      <c r="S1373" s="12">
        <v>65</v>
      </c>
      <c r="T1373" s="12" t="s">
        <v>191</v>
      </c>
      <c r="U1373" s="12" t="s">
        <v>1658</v>
      </c>
    </row>
    <row r="1374" spans="1:21" hidden="1">
      <c r="A1374" s="12">
        <v>68570</v>
      </c>
      <c r="B1374" s="12">
        <v>1</v>
      </c>
      <c r="D1374" s="12">
        <v>84.8</v>
      </c>
      <c r="E1374" s="12">
        <v>2</v>
      </c>
      <c r="P1374" s="12">
        <v>1</v>
      </c>
      <c r="Q1374" s="12">
        <v>178</v>
      </c>
      <c r="R1374" s="12">
        <v>201601</v>
      </c>
      <c r="S1374" s="12">
        <v>65</v>
      </c>
      <c r="T1374" s="12" t="s">
        <v>191</v>
      </c>
      <c r="U1374" s="12" t="s">
        <v>1659</v>
      </c>
    </row>
    <row r="1375" spans="1:21" hidden="1">
      <c r="A1375" s="12">
        <v>68570</v>
      </c>
      <c r="B1375" s="12">
        <v>1</v>
      </c>
      <c r="D1375" s="12">
        <v>59.2</v>
      </c>
      <c r="E1375" s="12">
        <v>2</v>
      </c>
      <c r="P1375" s="12">
        <v>1</v>
      </c>
      <c r="Q1375" s="12">
        <v>178</v>
      </c>
      <c r="R1375" s="12">
        <v>201601</v>
      </c>
      <c r="S1375" s="12">
        <v>65</v>
      </c>
      <c r="T1375" s="12" t="s">
        <v>191</v>
      </c>
      <c r="U1375" s="12" t="s">
        <v>1660</v>
      </c>
    </row>
    <row r="1376" spans="1:21" hidden="1">
      <c r="A1376" s="12">
        <v>68570</v>
      </c>
      <c r="B1376" s="12">
        <v>1</v>
      </c>
      <c r="D1376" s="12">
        <v>94.2</v>
      </c>
      <c r="E1376" s="12">
        <v>2</v>
      </c>
      <c r="P1376" s="12">
        <v>1</v>
      </c>
      <c r="Q1376" s="12">
        <v>178</v>
      </c>
      <c r="R1376" s="12">
        <v>201601</v>
      </c>
      <c r="S1376" s="12">
        <v>65</v>
      </c>
      <c r="T1376" s="12" t="s">
        <v>191</v>
      </c>
      <c r="U1376" s="12" t="s">
        <v>1661</v>
      </c>
    </row>
    <row r="1377" spans="1:21" hidden="1">
      <c r="A1377" s="12">
        <v>68570</v>
      </c>
      <c r="B1377" s="12">
        <v>1</v>
      </c>
      <c r="D1377" s="12">
        <v>66.099999999999994</v>
      </c>
      <c r="E1377" s="12">
        <v>2</v>
      </c>
      <c r="P1377" s="12">
        <v>1</v>
      </c>
      <c r="Q1377" s="12">
        <v>178</v>
      </c>
      <c r="R1377" s="12">
        <v>201601</v>
      </c>
      <c r="S1377" s="12">
        <v>65</v>
      </c>
      <c r="T1377" s="12" t="s">
        <v>191</v>
      </c>
      <c r="U1377" s="12" t="s">
        <v>1662</v>
      </c>
    </row>
    <row r="1378" spans="1:21" hidden="1">
      <c r="A1378" s="12">
        <v>68570</v>
      </c>
      <c r="B1378" s="12">
        <v>1</v>
      </c>
      <c r="D1378" s="12">
        <v>89</v>
      </c>
      <c r="E1378" s="12">
        <v>2</v>
      </c>
      <c r="P1378" s="12">
        <v>1</v>
      </c>
      <c r="Q1378" s="12">
        <v>178</v>
      </c>
      <c r="R1378" s="12">
        <v>201601</v>
      </c>
      <c r="S1378" s="12">
        <v>65</v>
      </c>
      <c r="T1378" s="12" t="s">
        <v>191</v>
      </c>
      <c r="U1378" s="12" t="s">
        <v>1663</v>
      </c>
    </row>
    <row r="1379" spans="1:21" hidden="1">
      <c r="A1379" s="12">
        <v>68570</v>
      </c>
      <c r="B1379" s="12">
        <v>1</v>
      </c>
      <c r="D1379" s="12">
        <v>74.8</v>
      </c>
      <c r="E1379" s="12">
        <v>2</v>
      </c>
      <c r="P1379" s="12">
        <v>1</v>
      </c>
      <c r="Q1379" s="12">
        <v>178</v>
      </c>
      <c r="R1379" s="12">
        <v>201601</v>
      </c>
      <c r="S1379" s="12">
        <v>65</v>
      </c>
      <c r="T1379" s="12" t="s">
        <v>191</v>
      </c>
      <c r="U1379" s="12" t="s">
        <v>1664</v>
      </c>
    </row>
    <row r="1380" spans="1:21" hidden="1">
      <c r="A1380" s="12">
        <v>68560</v>
      </c>
      <c r="B1380" s="12">
        <v>1</v>
      </c>
      <c r="D1380" s="12">
        <v>57.5</v>
      </c>
      <c r="E1380" s="12">
        <v>2</v>
      </c>
      <c r="P1380" s="12">
        <v>1</v>
      </c>
      <c r="Q1380" s="12">
        <v>178</v>
      </c>
      <c r="R1380" s="12">
        <v>201601</v>
      </c>
      <c r="S1380" s="12">
        <v>67</v>
      </c>
      <c r="T1380" s="12" t="s">
        <v>188</v>
      </c>
      <c r="U1380" s="12" t="s">
        <v>1665</v>
      </c>
    </row>
    <row r="1381" spans="1:21" hidden="1">
      <c r="A1381" s="12">
        <v>68560</v>
      </c>
      <c r="B1381" s="12">
        <v>1</v>
      </c>
      <c r="D1381" s="12">
        <v>76.2</v>
      </c>
      <c r="E1381" s="12">
        <v>2</v>
      </c>
      <c r="P1381" s="12">
        <v>1</v>
      </c>
      <c r="Q1381" s="12">
        <v>178</v>
      </c>
      <c r="R1381" s="12">
        <v>201601</v>
      </c>
      <c r="S1381" s="12">
        <v>67</v>
      </c>
      <c r="T1381" s="12" t="s">
        <v>188</v>
      </c>
      <c r="U1381" s="12" t="s">
        <v>1666</v>
      </c>
    </row>
    <row r="1382" spans="1:21" hidden="1">
      <c r="A1382" s="12">
        <v>68560</v>
      </c>
      <c r="B1382" s="12">
        <v>1</v>
      </c>
      <c r="D1382" s="12">
        <v>75.8</v>
      </c>
      <c r="E1382" s="12">
        <v>2</v>
      </c>
      <c r="P1382" s="12">
        <v>1</v>
      </c>
      <c r="Q1382" s="12">
        <v>178</v>
      </c>
      <c r="R1382" s="12">
        <v>201601</v>
      </c>
      <c r="S1382" s="12">
        <v>67</v>
      </c>
      <c r="T1382" s="12" t="s">
        <v>188</v>
      </c>
      <c r="U1382" s="12" t="s">
        <v>1667</v>
      </c>
    </row>
    <row r="1383" spans="1:21" hidden="1">
      <c r="A1383" s="12">
        <v>68560</v>
      </c>
      <c r="B1383" s="12">
        <v>1</v>
      </c>
      <c r="D1383" s="12">
        <v>58.8</v>
      </c>
      <c r="E1383" s="12">
        <v>2</v>
      </c>
      <c r="P1383" s="12">
        <v>1</v>
      </c>
      <c r="Q1383" s="12">
        <v>178</v>
      </c>
      <c r="R1383" s="12">
        <v>201601</v>
      </c>
      <c r="S1383" s="12">
        <v>67</v>
      </c>
      <c r="T1383" s="12" t="s">
        <v>188</v>
      </c>
      <c r="U1383" s="12" t="s">
        <v>1668</v>
      </c>
    </row>
    <row r="1384" spans="1:21" hidden="1">
      <c r="A1384" s="12">
        <v>68560</v>
      </c>
      <c r="B1384" s="12">
        <v>1</v>
      </c>
      <c r="D1384" s="12">
        <v>78.599999999999994</v>
      </c>
      <c r="E1384" s="12">
        <v>2</v>
      </c>
      <c r="P1384" s="12">
        <v>1</v>
      </c>
      <c r="Q1384" s="12">
        <v>178</v>
      </c>
      <c r="R1384" s="12">
        <v>201601</v>
      </c>
      <c r="S1384" s="12">
        <v>67</v>
      </c>
      <c r="T1384" s="12" t="s">
        <v>188</v>
      </c>
      <c r="U1384" s="12" t="s">
        <v>1669</v>
      </c>
    </row>
    <row r="1385" spans="1:21" hidden="1">
      <c r="A1385" s="12">
        <v>68560</v>
      </c>
      <c r="B1385" s="12">
        <v>1</v>
      </c>
      <c r="D1385" s="12">
        <v>74.2</v>
      </c>
      <c r="E1385" s="12">
        <v>2</v>
      </c>
      <c r="P1385" s="12">
        <v>1</v>
      </c>
      <c r="Q1385" s="12">
        <v>178</v>
      </c>
      <c r="R1385" s="12">
        <v>201601</v>
      </c>
      <c r="S1385" s="12">
        <v>67</v>
      </c>
      <c r="T1385" s="12" t="s">
        <v>188</v>
      </c>
      <c r="U1385" s="12" t="s">
        <v>1670</v>
      </c>
    </row>
    <row r="1386" spans="1:21" hidden="1">
      <c r="A1386" s="12">
        <v>68560</v>
      </c>
      <c r="B1386" s="12">
        <v>1</v>
      </c>
      <c r="D1386" s="12">
        <v>41.8</v>
      </c>
      <c r="E1386" s="12">
        <v>2</v>
      </c>
      <c r="P1386" s="12">
        <v>1</v>
      </c>
      <c r="Q1386" s="12">
        <v>178</v>
      </c>
      <c r="R1386" s="12">
        <v>201601</v>
      </c>
      <c r="S1386" s="12">
        <v>67</v>
      </c>
      <c r="T1386" s="12" t="s">
        <v>188</v>
      </c>
      <c r="U1386" s="12" t="s">
        <v>1671</v>
      </c>
    </row>
    <row r="1387" spans="1:21" hidden="1">
      <c r="A1387" s="12">
        <v>68560</v>
      </c>
      <c r="B1387" s="12">
        <v>1</v>
      </c>
      <c r="D1387" s="12">
        <v>90.9</v>
      </c>
      <c r="E1387" s="12">
        <v>2</v>
      </c>
      <c r="P1387" s="12">
        <v>1</v>
      </c>
      <c r="Q1387" s="12">
        <v>178</v>
      </c>
      <c r="R1387" s="12">
        <v>201601</v>
      </c>
      <c r="S1387" s="12">
        <v>67</v>
      </c>
      <c r="T1387" s="12" t="s">
        <v>188</v>
      </c>
      <c r="U1387" s="12" t="s">
        <v>1672</v>
      </c>
    </row>
    <row r="1388" spans="1:21" hidden="1">
      <c r="A1388" s="12">
        <v>68560</v>
      </c>
      <c r="B1388" s="12">
        <v>1</v>
      </c>
      <c r="D1388" s="12">
        <v>80.3</v>
      </c>
      <c r="E1388" s="12">
        <v>2</v>
      </c>
      <c r="P1388" s="12">
        <v>1</v>
      </c>
      <c r="Q1388" s="12">
        <v>178</v>
      </c>
      <c r="R1388" s="12">
        <v>201601</v>
      </c>
      <c r="S1388" s="12">
        <v>67</v>
      </c>
      <c r="T1388" s="12" t="s">
        <v>188</v>
      </c>
      <c r="U1388" s="12" t="s">
        <v>1673</v>
      </c>
    </row>
    <row r="1389" spans="1:21" hidden="1">
      <c r="A1389" s="12">
        <v>68560</v>
      </c>
      <c r="B1389" s="12">
        <v>1</v>
      </c>
      <c r="D1389" s="12">
        <v>89.8</v>
      </c>
      <c r="E1389" s="12">
        <v>2</v>
      </c>
      <c r="P1389" s="12">
        <v>1</v>
      </c>
      <c r="Q1389" s="12">
        <v>178</v>
      </c>
      <c r="R1389" s="12">
        <v>201601</v>
      </c>
      <c r="S1389" s="12">
        <v>67</v>
      </c>
      <c r="T1389" s="12" t="s">
        <v>188</v>
      </c>
      <c r="U1389" s="12" t="s">
        <v>1674</v>
      </c>
    </row>
    <row r="1390" spans="1:21" hidden="1">
      <c r="A1390" s="12">
        <v>68560</v>
      </c>
      <c r="B1390" s="12">
        <v>2</v>
      </c>
      <c r="D1390" s="12">
        <v>69</v>
      </c>
      <c r="E1390" s="12">
        <v>3</v>
      </c>
      <c r="F1390" s="12">
        <v>4</v>
      </c>
      <c r="G1390" s="12">
        <v>1</v>
      </c>
      <c r="H1390" s="12">
        <v>4</v>
      </c>
      <c r="P1390" s="12">
        <v>1</v>
      </c>
      <c r="Q1390" s="12">
        <v>178</v>
      </c>
      <c r="R1390" s="12">
        <v>201601</v>
      </c>
      <c r="S1390" s="12">
        <v>67</v>
      </c>
      <c r="T1390" s="12" t="s">
        <v>188</v>
      </c>
      <c r="U1390" s="12" t="s">
        <v>1675</v>
      </c>
    </row>
    <row r="1391" spans="1:21" hidden="1">
      <c r="A1391" s="12">
        <v>68560</v>
      </c>
      <c r="B1391" s="12">
        <v>2</v>
      </c>
      <c r="D1391" s="12">
        <v>76.5</v>
      </c>
      <c r="E1391" s="12">
        <v>3</v>
      </c>
      <c r="F1391" s="12">
        <v>4</v>
      </c>
      <c r="G1391" s="12">
        <v>1</v>
      </c>
      <c r="H1391" s="12">
        <v>6</v>
      </c>
      <c r="P1391" s="12">
        <v>1</v>
      </c>
      <c r="Q1391" s="12">
        <v>178</v>
      </c>
      <c r="R1391" s="12">
        <v>201601</v>
      </c>
      <c r="S1391" s="12">
        <v>67</v>
      </c>
      <c r="T1391" s="12" t="s">
        <v>188</v>
      </c>
      <c r="U1391" s="12" t="s">
        <v>1676</v>
      </c>
    </row>
    <row r="1392" spans="1:21" hidden="1">
      <c r="A1392" s="12">
        <v>68560</v>
      </c>
      <c r="B1392" s="12">
        <v>2</v>
      </c>
      <c r="D1392" s="12">
        <v>78.8</v>
      </c>
      <c r="E1392" s="12">
        <v>3</v>
      </c>
      <c r="F1392" s="12">
        <v>4</v>
      </c>
      <c r="G1392" s="12">
        <v>1</v>
      </c>
      <c r="H1392" s="12">
        <v>6</v>
      </c>
      <c r="P1392" s="12">
        <v>1</v>
      </c>
      <c r="Q1392" s="12">
        <v>178</v>
      </c>
      <c r="R1392" s="12">
        <v>201601</v>
      </c>
      <c r="S1392" s="12">
        <v>67</v>
      </c>
      <c r="T1392" s="12" t="s">
        <v>188</v>
      </c>
      <c r="U1392" s="12" t="s">
        <v>1677</v>
      </c>
    </row>
    <row r="1393" spans="1:21" hidden="1">
      <c r="A1393" s="12">
        <v>68560</v>
      </c>
      <c r="B1393" s="12">
        <v>2</v>
      </c>
      <c r="D1393" s="12">
        <v>79.2</v>
      </c>
      <c r="E1393" s="12">
        <v>3</v>
      </c>
      <c r="F1393" s="12">
        <v>4</v>
      </c>
      <c r="G1393" s="12">
        <v>1</v>
      </c>
      <c r="H1393" s="12">
        <v>6</v>
      </c>
      <c r="P1393" s="12">
        <v>1</v>
      </c>
      <c r="Q1393" s="12">
        <v>178</v>
      </c>
      <c r="R1393" s="12">
        <v>201601</v>
      </c>
      <c r="S1393" s="12">
        <v>67</v>
      </c>
      <c r="T1393" s="12" t="s">
        <v>188</v>
      </c>
      <c r="U1393" s="12" t="s">
        <v>1678</v>
      </c>
    </row>
    <row r="1394" spans="1:21" hidden="1">
      <c r="A1394" s="12">
        <v>68560</v>
      </c>
      <c r="B1394" s="12">
        <v>2</v>
      </c>
      <c r="D1394" s="12">
        <v>66.2</v>
      </c>
      <c r="E1394" s="12">
        <v>3</v>
      </c>
      <c r="F1394" s="12">
        <v>4</v>
      </c>
      <c r="G1394" s="12">
        <v>1</v>
      </c>
      <c r="H1394" s="12">
        <v>6</v>
      </c>
      <c r="P1394" s="12">
        <v>1</v>
      </c>
      <c r="Q1394" s="12">
        <v>178</v>
      </c>
      <c r="R1394" s="12">
        <v>201601</v>
      </c>
      <c r="S1394" s="12">
        <v>67</v>
      </c>
      <c r="T1394" s="12" t="s">
        <v>188</v>
      </c>
      <c r="U1394" s="12" t="s">
        <v>1679</v>
      </c>
    </row>
    <row r="1395" spans="1:21" hidden="1">
      <c r="A1395" s="12">
        <v>68560</v>
      </c>
      <c r="B1395" s="12">
        <v>2</v>
      </c>
      <c r="D1395" s="12">
        <v>76.900000000000006</v>
      </c>
      <c r="E1395" s="12">
        <v>3</v>
      </c>
      <c r="F1395" s="12">
        <v>4</v>
      </c>
      <c r="G1395" s="12">
        <v>1</v>
      </c>
      <c r="H1395" s="12">
        <v>6</v>
      </c>
      <c r="P1395" s="12">
        <v>1</v>
      </c>
      <c r="Q1395" s="12">
        <v>178</v>
      </c>
      <c r="R1395" s="12">
        <v>201601</v>
      </c>
      <c r="S1395" s="12">
        <v>67</v>
      </c>
      <c r="T1395" s="12" t="s">
        <v>188</v>
      </c>
      <c r="U1395" s="12" t="s">
        <v>1680</v>
      </c>
    </row>
    <row r="1396" spans="1:21" hidden="1">
      <c r="A1396" s="12">
        <v>68560</v>
      </c>
      <c r="B1396" s="12">
        <v>2</v>
      </c>
      <c r="D1396" s="12">
        <v>76.099999999999994</v>
      </c>
      <c r="E1396" s="12">
        <v>3</v>
      </c>
      <c r="F1396" s="12">
        <v>4</v>
      </c>
      <c r="G1396" s="12">
        <v>1</v>
      </c>
      <c r="H1396" s="12">
        <v>6</v>
      </c>
      <c r="P1396" s="12">
        <v>1</v>
      </c>
      <c r="Q1396" s="12">
        <v>178</v>
      </c>
      <c r="R1396" s="12">
        <v>201601</v>
      </c>
      <c r="S1396" s="12">
        <v>67</v>
      </c>
      <c r="T1396" s="12" t="s">
        <v>188</v>
      </c>
      <c r="U1396" s="12" t="s">
        <v>1681</v>
      </c>
    </row>
    <row r="1397" spans="1:21" hidden="1">
      <c r="A1397" s="12">
        <v>68560</v>
      </c>
      <c r="B1397" s="12">
        <v>2</v>
      </c>
      <c r="D1397" s="12">
        <v>77.599999999999994</v>
      </c>
      <c r="E1397" s="12">
        <v>3</v>
      </c>
      <c r="F1397" s="12">
        <v>4</v>
      </c>
      <c r="G1397" s="12">
        <v>1</v>
      </c>
      <c r="H1397" s="12">
        <v>6</v>
      </c>
      <c r="P1397" s="12">
        <v>1</v>
      </c>
      <c r="Q1397" s="12">
        <v>178</v>
      </c>
      <c r="R1397" s="12">
        <v>201601</v>
      </c>
      <c r="S1397" s="12">
        <v>67</v>
      </c>
      <c r="T1397" s="12" t="s">
        <v>188</v>
      </c>
      <c r="U1397" s="12" t="s">
        <v>1682</v>
      </c>
    </row>
    <row r="1398" spans="1:21" hidden="1">
      <c r="A1398" s="12">
        <v>68560</v>
      </c>
      <c r="B1398" s="12">
        <v>2</v>
      </c>
      <c r="D1398" s="12">
        <v>74.2</v>
      </c>
      <c r="E1398" s="12">
        <v>3</v>
      </c>
      <c r="F1398" s="12">
        <v>4</v>
      </c>
      <c r="G1398" s="12">
        <v>1</v>
      </c>
      <c r="H1398" s="12">
        <v>6</v>
      </c>
      <c r="P1398" s="12">
        <v>1</v>
      </c>
      <c r="Q1398" s="12">
        <v>178</v>
      </c>
      <c r="R1398" s="12">
        <v>201601</v>
      </c>
      <c r="S1398" s="12">
        <v>67</v>
      </c>
      <c r="T1398" s="12" t="s">
        <v>188</v>
      </c>
      <c r="U1398" s="12" t="s">
        <v>1683</v>
      </c>
    </row>
    <row r="1399" spans="1:21" hidden="1">
      <c r="A1399" s="12">
        <v>68560</v>
      </c>
      <c r="B1399" s="12">
        <v>2</v>
      </c>
      <c r="D1399" s="12">
        <v>75.5</v>
      </c>
      <c r="E1399" s="12">
        <v>3</v>
      </c>
      <c r="F1399" s="12">
        <v>4</v>
      </c>
      <c r="G1399" s="12">
        <v>1</v>
      </c>
      <c r="H1399" s="12">
        <v>6</v>
      </c>
      <c r="P1399" s="12">
        <v>1</v>
      </c>
      <c r="Q1399" s="12">
        <v>178</v>
      </c>
      <c r="R1399" s="12">
        <v>201601</v>
      </c>
      <c r="S1399" s="12">
        <v>67</v>
      </c>
      <c r="T1399" s="12" t="s">
        <v>188</v>
      </c>
      <c r="U1399" s="12" t="s">
        <v>1684</v>
      </c>
    </row>
    <row r="1400" spans="1:21" hidden="1">
      <c r="A1400" s="12">
        <v>68560</v>
      </c>
      <c r="B1400" s="12">
        <v>2</v>
      </c>
      <c r="D1400" s="12">
        <v>55.9</v>
      </c>
      <c r="E1400" s="12">
        <v>2</v>
      </c>
      <c r="F1400" s="12">
        <v>4</v>
      </c>
      <c r="G1400" s="12">
        <v>1</v>
      </c>
      <c r="H1400" s="12">
        <v>5</v>
      </c>
      <c r="P1400" s="12">
        <v>1</v>
      </c>
      <c r="Q1400" s="12">
        <v>178</v>
      </c>
      <c r="R1400" s="12">
        <v>201601</v>
      </c>
      <c r="S1400" s="12">
        <v>67</v>
      </c>
      <c r="T1400" s="12" t="s">
        <v>188</v>
      </c>
      <c r="U1400" s="12" t="s">
        <v>1685</v>
      </c>
    </row>
    <row r="1401" spans="1:21" hidden="1">
      <c r="A1401" s="12">
        <v>68560</v>
      </c>
      <c r="B1401" s="12">
        <v>2</v>
      </c>
      <c r="D1401" s="12">
        <v>73.5</v>
      </c>
      <c r="E1401" s="12">
        <v>2</v>
      </c>
      <c r="F1401" s="12">
        <v>4</v>
      </c>
      <c r="G1401" s="12">
        <v>1</v>
      </c>
      <c r="H1401" s="12">
        <v>5</v>
      </c>
      <c r="P1401" s="12">
        <v>1</v>
      </c>
      <c r="Q1401" s="12">
        <v>178</v>
      </c>
      <c r="R1401" s="12">
        <v>201601</v>
      </c>
      <c r="S1401" s="12">
        <v>67</v>
      </c>
      <c r="T1401" s="12" t="s">
        <v>188</v>
      </c>
      <c r="U1401" s="12" t="s">
        <v>1686</v>
      </c>
    </row>
    <row r="1402" spans="1:21" hidden="1">
      <c r="A1402" s="12">
        <v>68560</v>
      </c>
      <c r="B1402" s="12">
        <v>2</v>
      </c>
      <c r="D1402" s="12">
        <v>60.4</v>
      </c>
      <c r="E1402" s="12">
        <v>2</v>
      </c>
      <c r="F1402" s="12">
        <v>4</v>
      </c>
      <c r="G1402" s="12">
        <v>1</v>
      </c>
      <c r="H1402" s="12">
        <v>5</v>
      </c>
      <c r="P1402" s="12">
        <v>1</v>
      </c>
      <c r="Q1402" s="12">
        <v>178</v>
      </c>
      <c r="R1402" s="12">
        <v>201601</v>
      </c>
      <c r="S1402" s="12">
        <v>67</v>
      </c>
      <c r="T1402" s="12" t="s">
        <v>188</v>
      </c>
      <c r="U1402" s="12" t="s">
        <v>1687</v>
      </c>
    </row>
    <row r="1403" spans="1:21" hidden="1">
      <c r="A1403" s="12">
        <v>68560</v>
      </c>
      <c r="B1403" s="12">
        <v>2</v>
      </c>
      <c r="D1403" s="12">
        <v>77</v>
      </c>
      <c r="E1403" s="12">
        <v>2</v>
      </c>
      <c r="F1403" s="12">
        <v>4</v>
      </c>
      <c r="G1403" s="12">
        <v>1</v>
      </c>
      <c r="H1403" s="12">
        <v>5</v>
      </c>
      <c r="P1403" s="12">
        <v>1</v>
      </c>
      <c r="Q1403" s="12">
        <v>178</v>
      </c>
      <c r="R1403" s="12">
        <v>201601</v>
      </c>
      <c r="S1403" s="12">
        <v>67</v>
      </c>
      <c r="T1403" s="12" t="s">
        <v>188</v>
      </c>
      <c r="U1403" s="12" t="s">
        <v>1688</v>
      </c>
    </row>
    <row r="1404" spans="1:21" hidden="1">
      <c r="A1404" s="12">
        <v>68560</v>
      </c>
      <c r="B1404" s="12">
        <v>2</v>
      </c>
      <c r="D1404" s="12">
        <v>71.2</v>
      </c>
      <c r="E1404" s="12">
        <v>2</v>
      </c>
      <c r="F1404" s="12">
        <v>4</v>
      </c>
      <c r="G1404" s="12">
        <v>1</v>
      </c>
      <c r="H1404" s="12">
        <v>5</v>
      </c>
      <c r="P1404" s="12">
        <v>1</v>
      </c>
      <c r="Q1404" s="12">
        <v>178</v>
      </c>
      <c r="R1404" s="12">
        <v>201601</v>
      </c>
      <c r="S1404" s="12">
        <v>67</v>
      </c>
      <c r="T1404" s="12" t="s">
        <v>188</v>
      </c>
      <c r="U1404" s="12" t="s">
        <v>1689</v>
      </c>
    </row>
    <row r="1405" spans="1:21" hidden="1">
      <c r="A1405" s="12">
        <v>68560</v>
      </c>
      <c r="B1405" s="12">
        <v>2</v>
      </c>
      <c r="D1405" s="12">
        <v>78.3</v>
      </c>
      <c r="E1405" s="12">
        <v>2</v>
      </c>
      <c r="F1405" s="12">
        <v>4</v>
      </c>
      <c r="G1405" s="12">
        <v>1</v>
      </c>
      <c r="H1405" s="12">
        <v>5</v>
      </c>
      <c r="P1405" s="12">
        <v>1</v>
      </c>
      <c r="Q1405" s="12">
        <v>178</v>
      </c>
      <c r="R1405" s="12">
        <v>201601</v>
      </c>
      <c r="S1405" s="12">
        <v>67</v>
      </c>
      <c r="T1405" s="12" t="s">
        <v>188</v>
      </c>
      <c r="U1405" s="12" t="s">
        <v>1690</v>
      </c>
    </row>
    <row r="1406" spans="1:21" hidden="1">
      <c r="A1406" s="12">
        <v>68560</v>
      </c>
      <c r="B1406" s="12">
        <v>2</v>
      </c>
      <c r="D1406" s="12">
        <v>75.099999999999994</v>
      </c>
      <c r="E1406" s="12">
        <v>2</v>
      </c>
      <c r="F1406" s="12">
        <v>4</v>
      </c>
      <c r="G1406" s="12">
        <v>1</v>
      </c>
      <c r="H1406" s="12">
        <v>5</v>
      </c>
      <c r="P1406" s="12">
        <v>1</v>
      </c>
      <c r="Q1406" s="12">
        <v>178</v>
      </c>
      <c r="R1406" s="12">
        <v>201601</v>
      </c>
      <c r="S1406" s="12">
        <v>67</v>
      </c>
      <c r="T1406" s="12" t="s">
        <v>188</v>
      </c>
      <c r="U1406" s="12" t="s">
        <v>1691</v>
      </c>
    </row>
    <row r="1407" spans="1:21" hidden="1">
      <c r="A1407" s="12">
        <v>68560</v>
      </c>
      <c r="B1407" s="12">
        <v>2</v>
      </c>
      <c r="D1407" s="12">
        <v>73.099999999999994</v>
      </c>
      <c r="E1407" s="12">
        <v>2</v>
      </c>
      <c r="F1407" s="12">
        <v>4</v>
      </c>
      <c r="G1407" s="12">
        <v>1</v>
      </c>
      <c r="H1407" s="12">
        <v>5</v>
      </c>
      <c r="P1407" s="12">
        <v>1</v>
      </c>
      <c r="Q1407" s="12">
        <v>178</v>
      </c>
      <c r="R1407" s="12">
        <v>201601</v>
      </c>
      <c r="S1407" s="12">
        <v>67</v>
      </c>
      <c r="T1407" s="12" t="s">
        <v>188</v>
      </c>
      <c r="U1407" s="12" t="s">
        <v>1692</v>
      </c>
    </row>
    <row r="1408" spans="1:21" hidden="1">
      <c r="A1408" s="12">
        <v>68560</v>
      </c>
      <c r="B1408" s="12">
        <v>2</v>
      </c>
      <c r="D1408" s="12">
        <v>69.900000000000006</v>
      </c>
      <c r="E1408" s="12">
        <v>2</v>
      </c>
      <c r="F1408" s="12">
        <v>4</v>
      </c>
      <c r="G1408" s="12">
        <v>1</v>
      </c>
      <c r="H1408" s="12">
        <v>5</v>
      </c>
      <c r="P1408" s="12">
        <v>1</v>
      </c>
      <c r="Q1408" s="12">
        <v>178</v>
      </c>
      <c r="R1408" s="12">
        <v>201601</v>
      </c>
      <c r="S1408" s="12">
        <v>67</v>
      </c>
      <c r="T1408" s="12" t="s">
        <v>188</v>
      </c>
      <c r="U1408" s="12" t="s">
        <v>1693</v>
      </c>
    </row>
    <row r="1409" spans="1:21" hidden="1">
      <c r="A1409" s="12">
        <v>68560</v>
      </c>
      <c r="B1409" s="12">
        <v>2</v>
      </c>
      <c r="D1409" s="12">
        <v>61.5</v>
      </c>
      <c r="E1409" s="12">
        <v>2</v>
      </c>
      <c r="F1409" s="12">
        <v>4</v>
      </c>
      <c r="G1409" s="12">
        <v>1</v>
      </c>
      <c r="H1409" s="12">
        <v>5</v>
      </c>
      <c r="P1409" s="12">
        <v>1</v>
      </c>
      <c r="Q1409" s="12">
        <v>178</v>
      </c>
      <c r="R1409" s="12">
        <v>201601</v>
      </c>
      <c r="S1409" s="12">
        <v>67</v>
      </c>
      <c r="T1409" s="12" t="s">
        <v>188</v>
      </c>
      <c r="U1409" s="12" t="s">
        <v>1694</v>
      </c>
    </row>
    <row r="1410" spans="1:21" hidden="1">
      <c r="A1410" s="12">
        <v>68560</v>
      </c>
      <c r="B1410" s="12">
        <v>2</v>
      </c>
      <c r="D1410" s="12">
        <v>75.599999999999994</v>
      </c>
      <c r="E1410" s="12">
        <v>2</v>
      </c>
      <c r="F1410" s="12">
        <v>4</v>
      </c>
      <c r="G1410" s="12">
        <v>1</v>
      </c>
      <c r="H1410" s="12">
        <v>5</v>
      </c>
      <c r="P1410" s="12">
        <v>1</v>
      </c>
      <c r="Q1410" s="12">
        <v>178</v>
      </c>
      <c r="R1410" s="12">
        <v>201601</v>
      </c>
      <c r="S1410" s="12">
        <v>67</v>
      </c>
      <c r="T1410" s="12" t="s">
        <v>188</v>
      </c>
      <c r="U1410" s="12" t="s">
        <v>1695</v>
      </c>
    </row>
    <row r="1411" spans="1:21" hidden="1">
      <c r="A1411" s="12">
        <v>68560</v>
      </c>
      <c r="B1411" s="12">
        <v>2</v>
      </c>
      <c r="D1411" s="12">
        <v>67.2</v>
      </c>
      <c r="E1411" s="12">
        <v>2</v>
      </c>
      <c r="F1411" s="12">
        <v>4</v>
      </c>
      <c r="G1411" s="12">
        <v>1</v>
      </c>
      <c r="H1411" s="12">
        <v>5</v>
      </c>
      <c r="P1411" s="12">
        <v>1</v>
      </c>
      <c r="Q1411" s="12">
        <v>178</v>
      </c>
      <c r="R1411" s="12">
        <v>201601</v>
      </c>
      <c r="S1411" s="12">
        <v>67</v>
      </c>
      <c r="T1411" s="12" t="s">
        <v>188</v>
      </c>
      <c r="U1411" s="12" t="s">
        <v>1696</v>
      </c>
    </row>
    <row r="1412" spans="1:21" hidden="1">
      <c r="A1412" s="12">
        <v>68560</v>
      </c>
      <c r="B1412" s="12">
        <v>2</v>
      </c>
      <c r="D1412" s="12">
        <v>70.2</v>
      </c>
      <c r="E1412" s="12">
        <v>2</v>
      </c>
      <c r="F1412" s="12">
        <v>4</v>
      </c>
      <c r="G1412" s="12">
        <v>1</v>
      </c>
      <c r="H1412" s="12">
        <v>5</v>
      </c>
      <c r="P1412" s="12">
        <v>1</v>
      </c>
      <c r="Q1412" s="12">
        <v>178</v>
      </c>
      <c r="R1412" s="12">
        <v>201601</v>
      </c>
      <c r="S1412" s="12">
        <v>67</v>
      </c>
      <c r="T1412" s="12" t="s">
        <v>188</v>
      </c>
      <c r="U1412" s="12" t="s">
        <v>1697</v>
      </c>
    </row>
    <row r="1413" spans="1:21" hidden="1">
      <c r="A1413" s="12">
        <v>68560</v>
      </c>
      <c r="B1413" s="12">
        <v>2</v>
      </c>
      <c r="D1413" s="12">
        <v>78.8</v>
      </c>
      <c r="E1413" s="12">
        <v>2</v>
      </c>
      <c r="F1413" s="12">
        <v>4</v>
      </c>
      <c r="G1413" s="12">
        <v>1</v>
      </c>
      <c r="H1413" s="12">
        <v>5</v>
      </c>
      <c r="P1413" s="12">
        <v>1</v>
      </c>
      <c r="Q1413" s="12">
        <v>178</v>
      </c>
      <c r="R1413" s="12">
        <v>201601</v>
      </c>
      <c r="S1413" s="12">
        <v>67</v>
      </c>
      <c r="T1413" s="12" t="s">
        <v>188</v>
      </c>
      <c r="U1413" s="12" t="s">
        <v>1698</v>
      </c>
    </row>
    <row r="1414" spans="1:21" hidden="1">
      <c r="A1414" s="12">
        <v>68560</v>
      </c>
      <c r="B1414" s="12">
        <v>2</v>
      </c>
      <c r="D1414" s="12">
        <v>80.5</v>
      </c>
      <c r="E1414" s="12">
        <v>2</v>
      </c>
      <c r="F1414" s="12">
        <v>4</v>
      </c>
      <c r="G1414" s="12">
        <v>1</v>
      </c>
      <c r="H1414" s="12">
        <v>5</v>
      </c>
      <c r="P1414" s="12">
        <v>1</v>
      </c>
      <c r="Q1414" s="12">
        <v>178</v>
      </c>
      <c r="R1414" s="12">
        <v>201601</v>
      </c>
      <c r="S1414" s="12">
        <v>67</v>
      </c>
      <c r="T1414" s="12" t="s">
        <v>188</v>
      </c>
      <c r="U1414" s="12" t="s">
        <v>1699</v>
      </c>
    </row>
    <row r="1415" spans="1:21" hidden="1">
      <c r="A1415" s="12">
        <v>68560</v>
      </c>
      <c r="B1415" s="12">
        <v>2</v>
      </c>
      <c r="D1415" s="12">
        <v>78.5</v>
      </c>
      <c r="E1415" s="12">
        <v>2</v>
      </c>
      <c r="F1415" s="12">
        <v>4</v>
      </c>
      <c r="G1415" s="12">
        <v>1</v>
      </c>
      <c r="H1415" s="12">
        <v>5</v>
      </c>
      <c r="P1415" s="12">
        <v>1</v>
      </c>
      <c r="Q1415" s="12">
        <v>178</v>
      </c>
      <c r="R1415" s="12">
        <v>201601</v>
      </c>
      <c r="S1415" s="12">
        <v>67</v>
      </c>
      <c r="T1415" s="12" t="s">
        <v>188</v>
      </c>
      <c r="U1415" s="12" t="s">
        <v>1700</v>
      </c>
    </row>
    <row r="1416" spans="1:21" hidden="1">
      <c r="A1416" s="12">
        <v>68560</v>
      </c>
      <c r="B1416" s="12">
        <v>2</v>
      </c>
      <c r="D1416" s="12">
        <v>65</v>
      </c>
      <c r="E1416" s="12">
        <v>2</v>
      </c>
      <c r="F1416" s="12">
        <v>4</v>
      </c>
      <c r="G1416" s="12">
        <v>1</v>
      </c>
      <c r="H1416" s="12">
        <v>5</v>
      </c>
      <c r="P1416" s="12">
        <v>1</v>
      </c>
      <c r="Q1416" s="12">
        <v>178</v>
      </c>
      <c r="R1416" s="12">
        <v>201601</v>
      </c>
      <c r="S1416" s="12">
        <v>67</v>
      </c>
      <c r="T1416" s="12" t="s">
        <v>188</v>
      </c>
      <c r="U1416" s="12" t="s">
        <v>1701</v>
      </c>
    </row>
    <row r="1417" spans="1:21" hidden="1">
      <c r="A1417" s="12">
        <v>68560</v>
      </c>
      <c r="B1417" s="12">
        <v>2</v>
      </c>
      <c r="D1417" s="12">
        <v>79.2</v>
      </c>
      <c r="E1417" s="12">
        <v>2</v>
      </c>
      <c r="F1417" s="12">
        <v>4</v>
      </c>
      <c r="G1417" s="12">
        <v>1</v>
      </c>
      <c r="H1417" s="12">
        <v>5</v>
      </c>
      <c r="P1417" s="12">
        <v>1</v>
      </c>
      <c r="Q1417" s="12">
        <v>178</v>
      </c>
      <c r="R1417" s="12">
        <v>201601</v>
      </c>
      <c r="S1417" s="12">
        <v>67</v>
      </c>
      <c r="T1417" s="12" t="s">
        <v>188</v>
      </c>
      <c r="U1417" s="12" t="s">
        <v>1702</v>
      </c>
    </row>
    <row r="1418" spans="1:21" hidden="1">
      <c r="A1418" s="12">
        <v>68560</v>
      </c>
      <c r="B1418" s="12">
        <v>2</v>
      </c>
      <c r="D1418" s="12">
        <v>78.7</v>
      </c>
      <c r="E1418" s="12">
        <v>2</v>
      </c>
      <c r="F1418" s="12">
        <v>4</v>
      </c>
      <c r="G1418" s="12">
        <v>1</v>
      </c>
      <c r="H1418" s="12">
        <v>5</v>
      </c>
      <c r="P1418" s="12">
        <v>1</v>
      </c>
      <c r="Q1418" s="12">
        <v>178</v>
      </c>
      <c r="R1418" s="12">
        <v>201601</v>
      </c>
      <c r="S1418" s="12">
        <v>67</v>
      </c>
      <c r="T1418" s="12" t="s">
        <v>188</v>
      </c>
      <c r="U1418" s="12" t="s">
        <v>1703</v>
      </c>
    </row>
    <row r="1419" spans="1:21" hidden="1">
      <c r="A1419" s="12">
        <v>68560</v>
      </c>
      <c r="B1419" s="12">
        <v>2</v>
      </c>
      <c r="D1419" s="12">
        <v>74.8</v>
      </c>
      <c r="E1419" s="12">
        <v>2</v>
      </c>
      <c r="F1419" s="12">
        <v>4</v>
      </c>
      <c r="G1419" s="12">
        <v>1</v>
      </c>
      <c r="H1419" s="12">
        <v>5</v>
      </c>
      <c r="P1419" s="12">
        <v>1</v>
      </c>
      <c r="Q1419" s="12">
        <v>178</v>
      </c>
      <c r="R1419" s="12">
        <v>201601</v>
      </c>
      <c r="S1419" s="12">
        <v>67</v>
      </c>
      <c r="T1419" s="12" t="s">
        <v>188</v>
      </c>
      <c r="U1419" s="12" t="s">
        <v>1704</v>
      </c>
    </row>
    <row r="1420" spans="1:21" hidden="1">
      <c r="A1420" s="12">
        <v>68560</v>
      </c>
      <c r="B1420" s="12">
        <v>2</v>
      </c>
      <c r="D1420" s="12">
        <v>79</v>
      </c>
      <c r="E1420" s="12">
        <v>2</v>
      </c>
      <c r="F1420" s="12">
        <v>4</v>
      </c>
      <c r="G1420" s="12">
        <v>1</v>
      </c>
      <c r="H1420" s="12">
        <v>5</v>
      </c>
      <c r="P1420" s="12">
        <v>1</v>
      </c>
      <c r="Q1420" s="12">
        <v>178</v>
      </c>
      <c r="R1420" s="12">
        <v>201601</v>
      </c>
      <c r="S1420" s="12">
        <v>67</v>
      </c>
      <c r="T1420" s="12" t="s">
        <v>188</v>
      </c>
      <c r="U1420" s="12" t="s">
        <v>1705</v>
      </c>
    </row>
    <row r="1421" spans="1:21" hidden="1">
      <c r="A1421" s="12">
        <v>68560</v>
      </c>
      <c r="B1421" s="12">
        <v>2</v>
      </c>
      <c r="D1421" s="12">
        <v>71</v>
      </c>
      <c r="E1421" s="12">
        <v>2</v>
      </c>
      <c r="F1421" s="12">
        <v>4</v>
      </c>
      <c r="G1421" s="12">
        <v>1</v>
      </c>
      <c r="H1421" s="12">
        <v>5</v>
      </c>
      <c r="P1421" s="12">
        <v>1</v>
      </c>
      <c r="Q1421" s="12">
        <v>178</v>
      </c>
      <c r="R1421" s="12">
        <v>201601</v>
      </c>
      <c r="S1421" s="12">
        <v>67</v>
      </c>
      <c r="T1421" s="12" t="s">
        <v>188</v>
      </c>
      <c r="U1421" s="12" t="s">
        <v>1706</v>
      </c>
    </row>
    <row r="1422" spans="1:21" hidden="1">
      <c r="A1422" s="12">
        <v>68560</v>
      </c>
      <c r="B1422" s="12">
        <v>2</v>
      </c>
      <c r="D1422" s="12">
        <v>71.099999999999994</v>
      </c>
      <c r="E1422" s="12">
        <v>2</v>
      </c>
      <c r="F1422" s="12">
        <v>4</v>
      </c>
      <c r="G1422" s="12">
        <v>1</v>
      </c>
      <c r="H1422" s="12">
        <v>5</v>
      </c>
      <c r="P1422" s="12">
        <v>1</v>
      </c>
      <c r="Q1422" s="12">
        <v>178</v>
      </c>
      <c r="R1422" s="12">
        <v>201601</v>
      </c>
      <c r="S1422" s="12">
        <v>67</v>
      </c>
      <c r="T1422" s="12" t="s">
        <v>188</v>
      </c>
      <c r="U1422" s="12" t="s">
        <v>1707</v>
      </c>
    </row>
    <row r="1423" spans="1:21" hidden="1">
      <c r="A1423" s="12">
        <v>68560</v>
      </c>
      <c r="B1423" s="12">
        <v>2</v>
      </c>
      <c r="D1423" s="12">
        <v>74.400000000000006</v>
      </c>
      <c r="E1423" s="12">
        <v>2</v>
      </c>
      <c r="F1423" s="12">
        <v>4</v>
      </c>
      <c r="G1423" s="12">
        <v>1</v>
      </c>
      <c r="H1423" s="12">
        <v>5</v>
      </c>
      <c r="P1423" s="12">
        <v>1</v>
      </c>
      <c r="Q1423" s="12">
        <v>178</v>
      </c>
      <c r="R1423" s="12">
        <v>201601</v>
      </c>
      <c r="S1423" s="12">
        <v>67</v>
      </c>
      <c r="T1423" s="12" t="s">
        <v>188</v>
      </c>
      <c r="U1423" s="12" t="s">
        <v>1708</v>
      </c>
    </row>
    <row r="1424" spans="1:21" hidden="1">
      <c r="A1424" s="12">
        <v>68560</v>
      </c>
      <c r="B1424" s="12">
        <v>2</v>
      </c>
      <c r="D1424" s="12">
        <v>73.099999999999994</v>
      </c>
      <c r="E1424" s="12">
        <v>2</v>
      </c>
      <c r="F1424" s="12">
        <v>4</v>
      </c>
      <c r="G1424" s="12">
        <v>1</v>
      </c>
      <c r="H1424" s="12">
        <v>5</v>
      </c>
      <c r="P1424" s="12">
        <v>1</v>
      </c>
      <c r="Q1424" s="12">
        <v>178</v>
      </c>
      <c r="R1424" s="12">
        <v>201601</v>
      </c>
      <c r="S1424" s="12">
        <v>67</v>
      </c>
      <c r="T1424" s="12" t="s">
        <v>188</v>
      </c>
      <c r="U1424" s="12" t="s">
        <v>1709</v>
      </c>
    </row>
    <row r="1425" spans="1:21" hidden="1">
      <c r="A1425" s="12">
        <v>68560</v>
      </c>
      <c r="B1425" s="12">
        <v>2</v>
      </c>
      <c r="D1425" s="12">
        <v>68.7</v>
      </c>
      <c r="E1425" s="12">
        <v>2</v>
      </c>
      <c r="F1425" s="12">
        <v>4</v>
      </c>
      <c r="G1425" s="12">
        <v>1</v>
      </c>
      <c r="H1425" s="12">
        <v>5</v>
      </c>
      <c r="P1425" s="12">
        <v>1</v>
      </c>
      <c r="Q1425" s="12">
        <v>178</v>
      </c>
      <c r="R1425" s="12">
        <v>201601</v>
      </c>
      <c r="S1425" s="12">
        <v>67</v>
      </c>
      <c r="T1425" s="12" t="s">
        <v>188</v>
      </c>
      <c r="U1425" s="12" t="s">
        <v>1710</v>
      </c>
    </row>
    <row r="1426" spans="1:21" hidden="1">
      <c r="A1426" s="12">
        <v>68560</v>
      </c>
      <c r="B1426" s="12">
        <v>2</v>
      </c>
      <c r="D1426" s="12">
        <v>72.599999999999994</v>
      </c>
      <c r="E1426" s="12">
        <v>2</v>
      </c>
      <c r="F1426" s="12">
        <v>4</v>
      </c>
      <c r="G1426" s="12">
        <v>1</v>
      </c>
      <c r="H1426" s="12">
        <v>5</v>
      </c>
      <c r="P1426" s="12">
        <v>1</v>
      </c>
      <c r="Q1426" s="12">
        <v>178</v>
      </c>
      <c r="R1426" s="12">
        <v>201601</v>
      </c>
      <c r="S1426" s="12">
        <v>67</v>
      </c>
      <c r="T1426" s="12" t="s">
        <v>188</v>
      </c>
      <c r="U1426" s="12" t="s">
        <v>1711</v>
      </c>
    </row>
    <row r="1427" spans="1:21" hidden="1">
      <c r="A1427" s="12">
        <v>68560</v>
      </c>
      <c r="B1427" s="12">
        <v>2</v>
      </c>
      <c r="D1427" s="12">
        <v>66</v>
      </c>
      <c r="E1427" s="12">
        <v>2</v>
      </c>
      <c r="F1427" s="12">
        <v>4</v>
      </c>
      <c r="G1427" s="12">
        <v>1</v>
      </c>
      <c r="H1427" s="12">
        <v>5</v>
      </c>
      <c r="P1427" s="12">
        <v>1</v>
      </c>
      <c r="Q1427" s="12">
        <v>178</v>
      </c>
      <c r="R1427" s="12">
        <v>201601</v>
      </c>
      <c r="S1427" s="12">
        <v>67</v>
      </c>
      <c r="T1427" s="12" t="s">
        <v>188</v>
      </c>
      <c r="U1427" s="12" t="s">
        <v>1712</v>
      </c>
    </row>
    <row r="1428" spans="1:21" hidden="1">
      <c r="A1428" s="12">
        <v>68560</v>
      </c>
      <c r="B1428" s="12">
        <v>2</v>
      </c>
      <c r="D1428" s="12">
        <v>74.400000000000006</v>
      </c>
      <c r="E1428" s="12">
        <v>2</v>
      </c>
      <c r="F1428" s="12">
        <v>4</v>
      </c>
      <c r="G1428" s="12">
        <v>1</v>
      </c>
      <c r="H1428" s="12">
        <v>5</v>
      </c>
      <c r="P1428" s="12">
        <v>1</v>
      </c>
      <c r="Q1428" s="12">
        <v>178</v>
      </c>
      <c r="R1428" s="12">
        <v>201601</v>
      </c>
      <c r="S1428" s="12">
        <v>67</v>
      </c>
      <c r="T1428" s="12" t="s">
        <v>188</v>
      </c>
      <c r="U1428" s="12" t="s">
        <v>1713</v>
      </c>
    </row>
    <row r="1429" spans="1:21" hidden="1">
      <c r="A1429" s="12">
        <v>68560</v>
      </c>
      <c r="B1429" s="12">
        <v>2</v>
      </c>
      <c r="D1429" s="12">
        <v>70.3</v>
      </c>
      <c r="E1429" s="12">
        <v>2</v>
      </c>
      <c r="F1429" s="12">
        <v>4</v>
      </c>
      <c r="G1429" s="12">
        <v>1</v>
      </c>
      <c r="H1429" s="12">
        <v>5</v>
      </c>
      <c r="P1429" s="12">
        <v>1</v>
      </c>
      <c r="Q1429" s="12">
        <v>178</v>
      </c>
      <c r="R1429" s="12">
        <v>201601</v>
      </c>
      <c r="S1429" s="12">
        <v>67</v>
      </c>
      <c r="T1429" s="12" t="s">
        <v>188</v>
      </c>
      <c r="U1429" s="12" t="s">
        <v>1714</v>
      </c>
    </row>
    <row r="1430" spans="1:21" hidden="1">
      <c r="A1430" s="12">
        <v>68560</v>
      </c>
      <c r="B1430" s="12">
        <v>2</v>
      </c>
      <c r="D1430" s="12">
        <v>68.900000000000006</v>
      </c>
      <c r="E1430" s="12">
        <v>1</v>
      </c>
      <c r="F1430" s="12">
        <v>4</v>
      </c>
      <c r="G1430" s="12">
        <v>1</v>
      </c>
      <c r="H1430" s="12">
        <v>5</v>
      </c>
      <c r="P1430" s="12">
        <v>1</v>
      </c>
      <c r="Q1430" s="12">
        <v>178</v>
      </c>
      <c r="R1430" s="12">
        <v>201601</v>
      </c>
      <c r="S1430" s="12">
        <v>67</v>
      </c>
      <c r="T1430" s="12" t="s">
        <v>188</v>
      </c>
      <c r="U1430" s="12" t="s">
        <v>1715</v>
      </c>
    </row>
    <row r="1431" spans="1:21" hidden="1">
      <c r="A1431" s="12">
        <v>68560</v>
      </c>
      <c r="B1431" s="12">
        <v>2</v>
      </c>
      <c r="D1431" s="12">
        <v>59.4</v>
      </c>
      <c r="E1431" s="12">
        <v>2</v>
      </c>
      <c r="F1431" s="12">
        <v>0</v>
      </c>
      <c r="G1431" s="12">
        <v>0</v>
      </c>
      <c r="H1431" s="12">
        <v>0</v>
      </c>
      <c r="P1431" s="12">
        <v>1</v>
      </c>
      <c r="Q1431" s="12">
        <v>178</v>
      </c>
      <c r="R1431" s="12">
        <v>201601</v>
      </c>
      <c r="S1431" s="12">
        <v>67</v>
      </c>
      <c r="T1431" s="12" t="s">
        <v>188</v>
      </c>
      <c r="U1431" s="12" t="s">
        <v>1716</v>
      </c>
    </row>
    <row r="1432" spans="1:21" hidden="1">
      <c r="A1432" s="12">
        <v>68560</v>
      </c>
      <c r="B1432" s="12">
        <v>2</v>
      </c>
      <c r="D1432" s="12">
        <v>66.900000000000006</v>
      </c>
      <c r="E1432" s="12">
        <v>2</v>
      </c>
      <c r="F1432" s="12">
        <v>0</v>
      </c>
      <c r="G1432" s="12">
        <v>0</v>
      </c>
      <c r="H1432" s="12">
        <v>0</v>
      </c>
      <c r="P1432" s="12">
        <v>1</v>
      </c>
      <c r="Q1432" s="12">
        <v>178</v>
      </c>
      <c r="R1432" s="12">
        <v>201601</v>
      </c>
      <c r="S1432" s="12">
        <v>67</v>
      </c>
      <c r="T1432" s="12" t="s">
        <v>188</v>
      </c>
      <c r="U1432" s="12" t="s">
        <v>1717</v>
      </c>
    </row>
    <row r="1433" spans="1:21" hidden="1">
      <c r="A1433" s="12">
        <v>68560</v>
      </c>
      <c r="B1433" s="12">
        <v>2</v>
      </c>
      <c r="D1433" s="12">
        <v>60.8</v>
      </c>
      <c r="E1433" s="12">
        <v>2</v>
      </c>
      <c r="F1433" s="12">
        <v>0</v>
      </c>
      <c r="G1433" s="12">
        <v>0</v>
      </c>
      <c r="H1433" s="12">
        <v>0</v>
      </c>
      <c r="P1433" s="12">
        <v>1</v>
      </c>
      <c r="Q1433" s="12">
        <v>178</v>
      </c>
      <c r="R1433" s="12">
        <v>201601</v>
      </c>
      <c r="S1433" s="12">
        <v>67</v>
      </c>
      <c r="T1433" s="12" t="s">
        <v>188</v>
      </c>
      <c r="U1433" s="12" t="s">
        <v>1718</v>
      </c>
    </row>
    <row r="1434" spans="1:21" hidden="1">
      <c r="A1434" s="12">
        <v>68560</v>
      </c>
      <c r="B1434" s="12">
        <v>2</v>
      </c>
      <c r="D1434" s="12">
        <v>63.1</v>
      </c>
      <c r="E1434" s="12">
        <v>2</v>
      </c>
      <c r="F1434" s="12">
        <v>0</v>
      </c>
      <c r="G1434" s="12">
        <v>0</v>
      </c>
      <c r="H1434" s="12">
        <v>1</v>
      </c>
      <c r="P1434" s="12">
        <v>1</v>
      </c>
      <c r="Q1434" s="12">
        <v>178</v>
      </c>
      <c r="R1434" s="12">
        <v>201601</v>
      </c>
      <c r="S1434" s="12">
        <v>67</v>
      </c>
      <c r="T1434" s="12" t="s">
        <v>188</v>
      </c>
      <c r="U1434" s="12" t="s">
        <v>1719</v>
      </c>
    </row>
    <row r="1435" spans="1:21" hidden="1">
      <c r="A1435" s="12">
        <v>68560</v>
      </c>
      <c r="B1435" s="12">
        <v>2</v>
      </c>
      <c r="D1435" s="12">
        <v>70.400000000000006</v>
      </c>
      <c r="E1435" s="12">
        <v>2</v>
      </c>
      <c r="F1435" s="12">
        <v>0</v>
      </c>
      <c r="G1435" s="12">
        <v>0</v>
      </c>
      <c r="H1435" s="12">
        <v>1</v>
      </c>
      <c r="P1435" s="12">
        <v>1</v>
      </c>
      <c r="Q1435" s="12">
        <v>178</v>
      </c>
      <c r="R1435" s="12">
        <v>201601</v>
      </c>
      <c r="S1435" s="12">
        <v>67</v>
      </c>
      <c r="T1435" s="12" t="s">
        <v>188</v>
      </c>
      <c r="U1435" s="12" t="s">
        <v>1720</v>
      </c>
    </row>
    <row r="1436" spans="1:21" hidden="1">
      <c r="A1436" s="12">
        <v>68580</v>
      </c>
      <c r="B1436" s="12">
        <v>1</v>
      </c>
      <c r="D1436" s="12">
        <v>31.1</v>
      </c>
      <c r="E1436" s="12">
        <v>2</v>
      </c>
      <c r="P1436" s="12">
        <v>1</v>
      </c>
      <c r="Q1436" s="12">
        <v>178</v>
      </c>
      <c r="R1436" s="12">
        <v>201601</v>
      </c>
      <c r="S1436" s="12">
        <v>67</v>
      </c>
      <c r="T1436" s="12" t="s">
        <v>188</v>
      </c>
      <c r="U1436" s="12" t="s">
        <v>1721</v>
      </c>
    </row>
    <row r="1437" spans="1:21" hidden="1">
      <c r="A1437" s="12">
        <v>68580</v>
      </c>
      <c r="B1437" s="12">
        <v>1</v>
      </c>
      <c r="D1437" s="12">
        <v>64.7</v>
      </c>
      <c r="E1437" s="12">
        <v>2</v>
      </c>
      <c r="P1437" s="12">
        <v>1</v>
      </c>
      <c r="Q1437" s="12">
        <v>178</v>
      </c>
      <c r="R1437" s="12">
        <v>201601</v>
      </c>
      <c r="S1437" s="12">
        <v>67</v>
      </c>
      <c r="T1437" s="12" t="s">
        <v>188</v>
      </c>
      <c r="U1437" s="12" t="s">
        <v>1722</v>
      </c>
    </row>
    <row r="1438" spans="1:21" hidden="1">
      <c r="A1438" s="12">
        <v>68580</v>
      </c>
      <c r="B1438" s="12">
        <v>1</v>
      </c>
      <c r="D1438" s="12">
        <v>64.599999999999994</v>
      </c>
      <c r="E1438" s="12">
        <v>2</v>
      </c>
      <c r="P1438" s="12">
        <v>1</v>
      </c>
      <c r="Q1438" s="12">
        <v>178</v>
      </c>
      <c r="R1438" s="12">
        <v>201601</v>
      </c>
      <c r="S1438" s="12">
        <v>67</v>
      </c>
      <c r="T1438" s="12" t="s">
        <v>188</v>
      </c>
      <c r="U1438" s="12" t="s">
        <v>1723</v>
      </c>
    </row>
    <row r="1439" spans="1:21" hidden="1">
      <c r="A1439" s="12">
        <v>68580</v>
      </c>
      <c r="B1439" s="12">
        <v>2</v>
      </c>
      <c r="D1439" s="12">
        <v>53.6</v>
      </c>
      <c r="E1439" s="12">
        <v>2</v>
      </c>
      <c r="F1439" s="12">
        <v>0</v>
      </c>
      <c r="G1439" s="12">
        <v>0</v>
      </c>
      <c r="H1439" s="12">
        <v>0</v>
      </c>
      <c r="P1439" s="12">
        <v>1</v>
      </c>
      <c r="Q1439" s="12">
        <v>178</v>
      </c>
      <c r="R1439" s="12">
        <v>201601</v>
      </c>
      <c r="S1439" s="12">
        <v>67</v>
      </c>
      <c r="T1439" s="12" t="s">
        <v>188</v>
      </c>
      <c r="U1439" s="12" t="s">
        <v>1724</v>
      </c>
    </row>
    <row r="1440" spans="1:21" hidden="1">
      <c r="A1440" s="12">
        <v>68580</v>
      </c>
      <c r="B1440" s="12">
        <v>2</v>
      </c>
      <c r="D1440" s="12">
        <v>33.200000000000003</v>
      </c>
      <c r="E1440" s="12">
        <v>2</v>
      </c>
      <c r="F1440" s="12">
        <v>0</v>
      </c>
      <c r="G1440" s="12">
        <v>0</v>
      </c>
      <c r="H1440" s="12">
        <v>0</v>
      </c>
      <c r="P1440" s="12">
        <v>1</v>
      </c>
      <c r="Q1440" s="12">
        <v>178</v>
      </c>
      <c r="R1440" s="12">
        <v>201601</v>
      </c>
      <c r="S1440" s="12">
        <v>67</v>
      </c>
      <c r="T1440" s="12" t="s">
        <v>188</v>
      </c>
      <c r="U1440" s="12" t="s">
        <v>1725</v>
      </c>
    </row>
    <row r="1441" spans="1:21" hidden="1">
      <c r="A1441" s="12">
        <v>68580</v>
      </c>
      <c r="B1441" s="12">
        <v>2</v>
      </c>
      <c r="D1441" s="12">
        <v>36.6</v>
      </c>
      <c r="E1441" s="12">
        <v>2</v>
      </c>
      <c r="F1441" s="12">
        <v>0</v>
      </c>
      <c r="G1441" s="12">
        <v>0</v>
      </c>
      <c r="H1441" s="12">
        <v>0</v>
      </c>
      <c r="P1441" s="12">
        <v>1</v>
      </c>
      <c r="Q1441" s="12">
        <v>178</v>
      </c>
      <c r="R1441" s="12">
        <v>201601</v>
      </c>
      <c r="S1441" s="12">
        <v>67</v>
      </c>
      <c r="T1441" s="12" t="s">
        <v>188</v>
      </c>
      <c r="U1441" s="12" t="s">
        <v>1726</v>
      </c>
    </row>
    <row r="1442" spans="1:21" hidden="1">
      <c r="A1442" s="12">
        <v>68580</v>
      </c>
      <c r="B1442" s="12">
        <v>2</v>
      </c>
      <c r="D1442" s="12">
        <v>49</v>
      </c>
      <c r="E1442" s="12">
        <v>2</v>
      </c>
      <c r="F1442" s="12">
        <v>0</v>
      </c>
      <c r="G1442" s="12">
        <v>0</v>
      </c>
      <c r="H1442" s="12">
        <v>0</v>
      </c>
      <c r="P1442" s="12">
        <v>1</v>
      </c>
      <c r="Q1442" s="12">
        <v>178</v>
      </c>
      <c r="R1442" s="12">
        <v>201601</v>
      </c>
      <c r="S1442" s="12">
        <v>67</v>
      </c>
      <c r="T1442" s="12" t="s">
        <v>188</v>
      </c>
      <c r="U1442" s="12" t="s">
        <v>1727</v>
      </c>
    </row>
    <row r="1443" spans="1:21" hidden="1">
      <c r="A1443" s="12">
        <v>68580</v>
      </c>
      <c r="B1443" s="12">
        <v>2</v>
      </c>
      <c r="D1443" s="12">
        <v>37.9</v>
      </c>
      <c r="E1443" s="12">
        <v>2</v>
      </c>
      <c r="F1443" s="12">
        <v>0</v>
      </c>
      <c r="G1443" s="12">
        <v>0</v>
      </c>
      <c r="H1443" s="12">
        <v>0</v>
      </c>
      <c r="P1443" s="12">
        <v>1</v>
      </c>
      <c r="Q1443" s="12">
        <v>178</v>
      </c>
      <c r="R1443" s="12">
        <v>201601</v>
      </c>
      <c r="S1443" s="12">
        <v>67</v>
      </c>
      <c r="T1443" s="12" t="s">
        <v>188</v>
      </c>
      <c r="U1443" s="12" t="s">
        <v>1728</v>
      </c>
    </row>
    <row r="1444" spans="1:21" hidden="1">
      <c r="A1444" s="12">
        <v>68580</v>
      </c>
      <c r="B1444" s="12">
        <v>2</v>
      </c>
      <c r="D1444" s="12">
        <v>33.5</v>
      </c>
      <c r="E1444" s="12">
        <v>2</v>
      </c>
      <c r="F1444" s="12">
        <v>0</v>
      </c>
      <c r="G1444" s="12">
        <v>0</v>
      </c>
      <c r="H1444" s="12">
        <v>0</v>
      </c>
      <c r="P1444" s="12">
        <v>1</v>
      </c>
      <c r="Q1444" s="12">
        <v>178</v>
      </c>
      <c r="R1444" s="12">
        <v>201601</v>
      </c>
      <c r="S1444" s="12">
        <v>67</v>
      </c>
      <c r="T1444" s="12" t="s">
        <v>188</v>
      </c>
      <c r="U1444" s="12" t="s">
        <v>1729</v>
      </c>
    </row>
    <row r="1445" spans="1:21" hidden="1">
      <c r="A1445" s="12">
        <v>68590</v>
      </c>
      <c r="B1445" s="12">
        <v>1</v>
      </c>
      <c r="D1445" s="12">
        <v>63.7</v>
      </c>
      <c r="E1445" s="12">
        <v>2</v>
      </c>
      <c r="P1445" s="12">
        <v>1</v>
      </c>
      <c r="Q1445" s="12">
        <v>178</v>
      </c>
      <c r="R1445" s="12">
        <v>201601</v>
      </c>
      <c r="S1445" s="12">
        <v>67</v>
      </c>
      <c r="T1445" s="12" t="s">
        <v>188</v>
      </c>
      <c r="U1445" s="12" t="s">
        <v>1730</v>
      </c>
    </row>
    <row r="1446" spans="1:21" hidden="1">
      <c r="A1446" s="12">
        <v>68570</v>
      </c>
      <c r="B1446" s="12">
        <v>1</v>
      </c>
      <c r="D1446" s="12">
        <v>92.5</v>
      </c>
      <c r="E1446" s="12">
        <v>2</v>
      </c>
      <c r="P1446" s="12">
        <v>1</v>
      </c>
      <c r="Q1446" s="12">
        <v>178</v>
      </c>
      <c r="R1446" s="12">
        <v>201601</v>
      </c>
      <c r="S1446" s="12">
        <v>48</v>
      </c>
      <c r="T1446" s="12" t="s">
        <v>211</v>
      </c>
      <c r="U1446" s="12" t="s">
        <v>1731</v>
      </c>
    </row>
    <row r="1447" spans="1:21" hidden="1">
      <c r="A1447" s="12">
        <v>68570</v>
      </c>
      <c r="B1447" s="12">
        <v>1</v>
      </c>
      <c r="D1447" s="12">
        <v>97.2</v>
      </c>
      <c r="E1447" s="12">
        <v>2</v>
      </c>
      <c r="P1447" s="12">
        <v>1</v>
      </c>
      <c r="Q1447" s="12">
        <v>178</v>
      </c>
      <c r="R1447" s="12">
        <v>201601</v>
      </c>
      <c r="S1447" s="12">
        <v>48</v>
      </c>
      <c r="T1447" s="12" t="s">
        <v>211</v>
      </c>
      <c r="U1447" s="12" t="s">
        <v>1732</v>
      </c>
    </row>
    <row r="1448" spans="1:21" hidden="1">
      <c r="A1448" s="12">
        <v>68570</v>
      </c>
      <c r="B1448" s="12">
        <v>1</v>
      </c>
      <c r="D1448" s="12">
        <v>50.9</v>
      </c>
      <c r="E1448" s="12">
        <v>2</v>
      </c>
      <c r="P1448" s="12">
        <v>1</v>
      </c>
      <c r="Q1448" s="12">
        <v>178</v>
      </c>
      <c r="R1448" s="12">
        <v>201601</v>
      </c>
      <c r="S1448" s="12">
        <v>48</v>
      </c>
      <c r="T1448" s="12" t="s">
        <v>211</v>
      </c>
      <c r="U1448" s="12" t="s">
        <v>1733</v>
      </c>
    </row>
    <row r="1449" spans="1:21" hidden="1">
      <c r="A1449" s="12">
        <v>68570</v>
      </c>
      <c r="B1449" s="12">
        <v>1</v>
      </c>
      <c r="D1449" s="12">
        <v>88.5</v>
      </c>
      <c r="E1449" s="12">
        <v>2</v>
      </c>
      <c r="P1449" s="12">
        <v>1</v>
      </c>
      <c r="Q1449" s="12">
        <v>178</v>
      </c>
      <c r="R1449" s="12">
        <v>201601</v>
      </c>
      <c r="S1449" s="12">
        <v>48</v>
      </c>
      <c r="T1449" s="12" t="s">
        <v>211</v>
      </c>
      <c r="U1449" s="12" t="s">
        <v>1734</v>
      </c>
    </row>
    <row r="1450" spans="1:21" hidden="1">
      <c r="A1450" s="12">
        <v>68570</v>
      </c>
      <c r="B1450" s="12">
        <v>1</v>
      </c>
      <c r="D1450" s="12">
        <v>119.2</v>
      </c>
      <c r="E1450" s="12">
        <v>2</v>
      </c>
      <c r="P1450" s="12">
        <v>1</v>
      </c>
      <c r="Q1450" s="12">
        <v>178</v>
      </c>
      <c r="R1450" s="12">
        <v>201601</v>
      </c>
      <c r="S1450" s="12">
        <v>48</v>
      </c>
      <c r="T1450" s="12" t="s">
        <v>211</v>
      </c>
      <c r="U1450" s="12" t="s">
        <v>1735</v>
      </c>
    </row>
    <row r="1451" spans="1:21" hidden="1">
      <c r="A1451" s="12">
        <v>68570</v>
      </c>
      <c r="B1451" s="12">
        <v>1</v>
      </c>
      <c r="D1451" s="12">
        <v>87.3</v>
      </c>
      <c r="E1451" s="12">
        <v>2</v>
      </c>
      <c r="P1451" s="12">
        <v>1</v>
      </c>
      <c r="Q1451" s="12">
        <v>178</v>
      </c>
      <c r="R1451" s="12">
        <v>201601</v>
      </c>
      <c r="S1451" s="12">
        <v>48</v>
      </c>
      <c r="T1451" s="12" t="s">
        <v>211</v>
      </c>
      <c r="U1451" s="12" t="s">
        <v>1736</v>
      </c>
    </row>
    <row r="1452" spans="1:21" hidden="1">
      <c r="A1452" s="12">
        <v>68570</v>
      </c>
      <c r="B1452" s="12">
        <v>1</v>
      </c>
      <c r="D1452" s="12">
        <v>93.4</v>
      </c>
      <c r="E1452" s="12">
        <v>2</v>
      </c>
      <c r="P1452" s="12">
        <v>1</v>
      </c>
      <c r="Q1452" s="12">
        <v>178</v>
      </c>
      <c r="R1452" s="12">
        <v>201601</v>
      </c>
      <c r="S1452" s="12">
        <v>48</v>
      </c>
      <c r="T1452" s="12" t="s">
        <v>211</v>
      </c>
      <c r="U1452" s="12" t="s">
        <v>1737</v>
      </c>
    </row>
    <row r="1453" spans="1:21" hidden="1">
      <c r="A1453" s="12">
        <v>68570</v>
      </c>
      <c r="B1453" s="12">
        <v>1</v>
      </c>
      <c r="D1453" s="12">
        <v>100.1</v>
      </c>
      <c r="E1453" s="12">
        <v>2</v>
      </c>
      <c r="P1453" s="12">
        <v>1</v>
      </c>
      <c r="Q1453" s="12">
        <v>178</v>
      </c>
      <c r="R1453" s="12">
        <v>201601</v>
      </c>
      <c r="S1453" s="12">
        <v>48</v>
      </c>
      <c r="T1453" s="12" t="s">
        <v>211</v>
      </c>
      <c r="U1453" s="12" t="s">
        <v>1738</v>
      </c>
    </row>
    <row r="1454" spans="1:21" hidden="1">
      <c r="A1454" s="12">
        <v>68570</v>
      </c>
      <c r="B1454" s="12">
        <v>1</v>
      </c>
      <c r="D1454" s="12">
        <v>99.2</v>
      </c>
      <c r="E1454" s="12">
        <v>2</v>
      </c>
      <c r="P1454" s="12">
        <v>1</v>
      </c>
      <c r="Q1454" s="12">
        <v>178</v>
      </c>
      <c r="R1454" s="12">
        <v>201601</v>
      </c>
      <c r="S1454" s="12">
        <v>48</v>
      </c>
      <c r="T1454" s="12" t="s">
        <v>211</v>
      </c>
      <c r="U1454" s="12" t="s">
        <v>1739</v>
      </c>
    </row>
    <row r="1455" spans="1:21" hidden="1">
      <c r="A1455" s="12">
        <v>68570</v>
      </c>
      <c r="B1455" s="12">
        <v>1</v>
      </c>
      <c r="D1455" s="12">
        <v>116.5</v>
      </c>
      <c r="E1455" s="12">
        <v>2</v>
      </c>
      <c r="P1455" s="12">
        <v>1</v>
      </c>
      <c r="Q1455" s="12">
        <v>178</v>
      </c>
      <c r="R1455" s="12">
        <v>201601</v>
      </c>
      <c r="S1455" s="12">
        <v>48</v>
      </c>
      <c r="T1455" s="12" t="s">
        <v>211</v>
      </c>
      <c r="U1455" s="12" t="s">
        <v>1740</v>
      </c>
    </row>
    <row r="1456" spans="1:21" hidden="1">
      <c r="A1456" s="12">
        <v>68570</v>
      </c>
      <c r="B1456" s="12">
        <v>1</v>
      </c>
      <c r="D1456" s="12">
        <v>91.4</v>
      </c>
      <c r="E1456" s="12">
        <v>2</v>
      </c>
      <c r="P1456" s="12">
        <v>1</v>
      </c>
      <c r="Q1456" s="12">
        <v>178</v>
      </c>
      <c r="R1456" s="12">
        <v>201601</v>
      </c>
      <c r="S1456" s="12">
        <v>48</v>
      </c>
      <c r="T1456" s="12" t="s">
        <v>211</v>
      </c>
      <c r="U1456" s="12" t="s">
        <v>1741</v>
      </c>
    </row>
    <row r="1457" spans="1:21" hidden="1">
      <c r="A1457" s="12">
        <v>68570</v>
      </c>
      <c r="B1457" s="12">
        <v>1</v>
      </c>
      <c r="D1457" s="12">
        <v>106.4</v>
      </c>
      <c r="E1457" s="12">
        <v>2</v>
      </c>
      <c r="P1457" s="12">
        <v>1</v>
      </c>
      <c r="Q1457" s="12">
        <v>178</v>
      </c>
      <c r="R1457" s="12">
        <v>201601</v>
      </c>
      <c r="S1457" s="12">
        <v>48</v>
      </c>
      <c r="T1457" s="12" t="s">
        <v>211</v>
      </c>
      <c r="U1457" s="12" t="s">
        <v>1742</v>
      </c>
    </row>
    <row r="1458" spans="1:21" hidden="1">
      <c r="A1458" s="12">
        <v>68570</v>
      </c>
      <c r="B1458" s="12">
        <v>1</v>
      </c>
      <c r="D1458" s="12">
        <v>67.5</v>
      </c>
      <c r="E1458" s="12">
        <v>2</v>
      </c>
      <c r="P1458" s="12">
        <v>1</v>
      </c>
      <c r="Q1458" s="12">
        <v>178</v>
      </c>
      <c r="R1458" s="12">
        <v>201601</v>
      </c>
      <c r="S1458" s="12">
        <v>48</v>
      </c>
      <c r="T1458" s="12" t="s">
        <v>211</v>
      </c>
      <c r="U1458" s="12" t="s">
        <v>1743</v>
      </c>
    </row>
    <row r="1459" spans="1:21" hidden="1">
      <c r="A1459" s="12">
        <v>68570</v>
      </c>
      <c r="B1459" s="12">
        <v>1</v>
      </c>
      <c r="D1459" s="12">
        <v>101.7</v>
      </c>
      <c r="E1459" s="12">
        <v>2</v>
      </c>
      <c r="P1459" s="12">
        <v>1</v>
      </c>
      <c r="Q1459" s="12">
        <v>178</v>
      </c>
      <c r="R1459" s="12">
        <v>201601</v>
      </c>
      <c r="S1459" s="12">
        <v>48</v>
      </c>
      <c r="T1459" s="12" t="s">
        <v>211</v>
      </c>
      <c r="U1459" s="12" t="s">
        <v>1744</v>
      </c>
    </row>
    <row r="1460" spans="1:21" hidden="1">
      <c r="A1460" s="12">
        <v>68570</v>
      </c>
      <c r="B1460" s="12">
        <v>1</v>
      </c>
      <c r="D1460" s="12">
        <v>55.8</v>
      </c>
      <c r="E1460" s="12">
        <v>2</v>
      </c>
      <c r="P1460" s="12">
        <v>1</v>
      </c>
      <c r="Q1460" s="12">
        <v>178</v>
      </c>
      <c r="R1460" s="12">
        <v>201601</v>
      </c>
      <c r="S1460" s="12">
        <v>48</v>
      </c>
      <c r="T1460" s="12" t="s">
        <v>211</v>
      </c>
      <c r="U1460" s="12" t="s">
        <v>1745</v>
      </c>
    </row>
    <row r="1461" spans="1:21" hidden="1">
      <c r="A1461" s="12">
        <v>68570</v>
      </c>
      <c r="B1461" s="12">
        <v>1</v>
      </c>
      <c r="D1461" s="12">
        <v>108.2</v>
      </c>
      <c r="E1461" s="12">
        <v>2</v>
      </c>
      <c r="P1461" s="12">
        <v>1</v>
      </c>
      <c r="Q1461" s="12">
        <v>178</v>
      </c>
      <c r="R1461" s="12">
        <v>201601</v>
      </c>
      <c r="S1461" s="12">
        <v>48</v>
      </c>
      <c r="T1461" s="12" t="s">
        <v>211</v>
      </c>
      <c r="U1461" s="12" t="s">
        <v>1746</v>
      </c>
    </row>
    <row r="1462" spans="1:21" hidden="1">
      <c r="A1462" s="12">
        <v>68570</v>
      </c>
      <c r="B1462" s="12">
        <v>1</v>
      </c>
      <c r="D1462" s="12">
        <v>100.7</v>
      </c>
      <c r="E1462" s="12">
        <v>2</v>
      </c>
      <c r="P1462" s="12">
        <v>1</v>
      </c>
      <c r="Q1462" s="12">
        <v>178</v>
      </c>
      <c r="R1462" s="12">
        <v>201601</v>
      </c>
      <c r="S1462" s="12">
        <v>48</v>
      </c>
      <c r="T1462" s="12" t="s">
        <v>211</v>
      </c>
      <c r="U1462" s="12" t="s">
        <v>1747</v>
      </c>
    </row>
    <row r="1463" spans="1:21" hidden="1">
      <c r="A1463" s="12">
        <v>68570</v>
      </c>
      <c r="B1463" s="12">
        <v>1</v>
      </c>
      <c r="D1463" s="12">
        <v>56.6</v>
      </c>
      <c r="E1463" s="12">
        <v>2</v>
      </c>
      <c r="P1463" s="12">
        <v>1</v>
      </c>
      <c r="Q1463" s="12">
        <v>178</v>
      </c>
      <c r="R1463" s="12">
        <v>201601</v>
      </c>
      <c r="S1463" s="12">
        <v>48</v>
      </c>
      <c r="T1463" s="12" t="s">
        <v>211</v>
      </c>
      <c r="U1463" s="12" t="s">
        <v>1748</v>
      </c>
    </row>
    <row r="1464" spans="1:21" hidden="1">
      <c r="A1464" s="12">
        <v>68570</v>
      </c>
      <c r="B1464" s="12">
        <v>2</v>
      </c>
      <c r="D1464" s="12">
        <v>61.6</v>
      </c>
      <c r="E1464" s="12">
        <v>2</v>
      </c>
      <c r="F1464" s="12">
        <v>4</v>
      </c>
      <c r="G1464" s="12">
        <v>1</v>
      </c>
      <c r="H1464" s="12">
        <v>5</v>
      </c>
      <c r="P1464" s="12">
        <v>1</v>
      </c>
      <c r="Q1464" s="12">
        <v>178</v>
      </c>
      <c r="R1464" s="12">
        <v>201601</v>
      </c>
      <c r="S1464" s="12">
        <v>48</v>
      </c>
      <c r="T1464" s="12" t="s">
        <v>211</v>
      </c>
      <c r="U1464" s="12" t="s">
        <v>1749</v>
      </c>
    </row>
    <row r="1465" spans="1:21" hidden="1">
      <c r="A1465" s="12">
        <v>69300</v>
      </c>
      <c r="B1465" s="12">
        <v>1</v>
      </c>
      <c r="C1465" s="12">
        <v>92</v>
      </c>
      <c r="E1465" s="12">
        <v>2</v>
      </c>
      <c r="P1465" s="12">
        <v>1</v>
      </c>
      <c r="Q1465" s="12">
        <v>178</v>
      </c>
      <c r="R1465" s="12">
        <v>201601</v>
      </c>
      <c r="S1465" s="12">
        <v>48</v>
      </c>
      <c r="T1465" s="12" t="s">
        <v>211</v>
      </c>
      <c r="U1465" s="12" t="s">
        <v>1750</v>
      </c>
    </row>
    <row r="1466" spans="1:21" hidden="1">
      <c r="A1466" s="12">
        <v>69300</v>
      </c>
      <c r="B1466" s="12">
        <v>1</v>
      </c>
      <c r="C1466" s="12">
        <v>98.4</v>
      </c>
      <c r="E1466" s="12">
        <v>2</v>
      </c>
      <c r="P1466" s="12">
        <v>1</v>
      </c>
      <c r="Q1466" s="12">
        <v>178</v>
      </c>
      <c r="R1466" s="12">
        <v>201601</v>
      </c>
      <c r="S1466" s="12">
        <v>48</v>
      </c>
      <c r="T1466" s="12" t="s">
        <v>211</v>
      </c>
      <c r="U1466" s="12" t="s">
        <v>1751</v>
      </c>
    </row>
    <row r="1467" spans="1:21" hidden="1">
      <c r="A1467" s="12">
        <v>69300</v>
      </c>
      <c r="B1467" s="12">
        <v>1</v>
      </c>
      <c r="C1467" s="12">
        <v>112.3</v>
      </c>
      <c r="E1467" s="12">
        <v>2</v>
      </c>
      <c r="P1467" s="12">
        <v>1</v>
      </c>
      <c r="Q1467" s="12">
        <v>178</v>
      </c>
      <c r="R1467" s="12">
        <v>201601</v>
      </c>
      <c r="S1467" s="12">
        <v>48</v>
      </c>
      <c r="T1467" s="12" t="s">
        <v>211</v>
      </c>
      <c r="U1467" s="12" t="s">
        <v>1752</v>
      </c>
    </row>
    <row r="1468" spans="1:21" hidden="1">
      <c r="A1468" s="12">
        <v>69300</v>
      </c>
      <c r="B1468" s="12">
        <v>1</v>
      </c>
      <c r="C1468" s="12">
        <v>98.3</v>
      </c>
      <c r="E1468" s="12">
        <v>2</v>
      </c>
      <c r="P1468" s="12">
        <v>1</v>
      </c>
      <c r="Q1468" s="12">
        <v>178</v>
      </c>
      <c r="R1468" s="12">
        <v>201601</v>
      </c>
      <c r="S1468" s="12">
        <v>48</v>
      </c>
      <c r="T1468" s="12" t="s">
        <v>211</v>
      </c>
      <c r="U1468" s="12" t="s">
        <v>1753</v>
      </c>
    </row>
    <row r="1469" spans="1:21" hidden="1">
      <c r="A1469" s="12">
        <v>69300</v>
      </c>
      <c r="B1469" s="12">
        <v>1</v>
      </c>
      <c r="C1469" s="12">
        <v>106.7</v>
      </c>
      <c r="E1469" s="12">
        <v>2</v>
      </c>
      <c r="P1469" s="12">
        <v>1</v>
      </c>
      <c r="Q1469" s="12">
        <v>178</v>
      </c>
      <c r="R1469" s="12">
        <v>201601</v>
      </c>
      <c r="S1469" s="12">
        <v>48</v>
      </c>
      <c r="T1469" s="12" t="s">
        <v>211</v>
      </c>
      <c r="U1469" s="12" t="s">
        <v>1754</v>
      </c>
    </row>
    <row r="1470" spans="1:21" hidden="1">
      <c r="A1470" s="12">
        <v>69300</v>
      </c>
      <c r="B1470" s="12">
        <v>2</v>
      </c>
      <c r="C1470" s="12">
        <v>105.6</v>
      </c>
      <c r="E1470" s="12">
        <v>1</v>
      </c>
      <c r="F1470" s="12">
        <v>0</v>
      </c>
      <c r="G1470" s="12">
        <v>0</v>
      </c>
      <c r="H1470" s="12">
        <v>1</v>
      </c>
      <c r="P1470" s="12">
        <v>1</v>
      </c>
      <c r="Q1470" s="12">
        <v>178</v>
      </c>
      <c r="R1470" s="12">
        <v>201601</v>
      </c>
      <c r="S1470" s="12">
        <v>48</v>
      </c>
      <c r="T1470" s="12" t="s">
        <v>211</v>
      </c>
      <c r="U1470" s="12" t="s">
        <v>1755</v>
      </c>
    </row>
    <row r="1471" spans="1:21" hidden="1">
      <c r="A1471" s="12">
        <v>69300</v>
      </c>
      <c r="B1471" s="12">
        <v>2</v>
      </c>
      <c r="C1471" s="12">
        <v>107.9</v>
      </c>
      <c r="E1471" s="12">
        <v>1</v>
      </c>
      <c r="F1471" s="12">
        <v>4</v>
      </c>
      <c r="G1471" s="12">
        <v>1</v>
      </c>
      <c r="H1471" s="12">
        <v>4</v>
      </c>
      <c r="P1471" s="12">
        <v>1</v>
      </c>
      <c r="Q1471" s="12">
        <v>178</v>
      </c>
      <c r="R1471" s="12">
        <v>201601</v>
      </c>
      <c r="S1471" s="12">
        <v>48</v>
      </c>
      <c r="T1471" s="12" t="s">
        <v>211</v>
      </c>
      <c r="U1471" s="12" t="s">
        <v>1756</v>
      </c>
    </row>
    <row r="1472" spans="1:21" hidden="1">
      <c r="A1472" s="12">
        <v>69300</v>
      </c>
      <c r="B1472" s="12">
        <v>2</v>
      </c>
      <c r="C1472" s="12">
        <v>102.9</v>
      </c>
      <c r="E1472" s="12">
        <v>2</v>
      </c>
      <c r="F1472" s="12">
        <v>4</v>
      </c>
      <c r="G1472" s="12">
        <v>1</v>
      </c>
      <c r="H1472" s="12">
        <v>5</v>
      </c>
      <c r="P1472" s="12">
        <v>1</v>
      </c>
      <c r="Q1472" s="12">
        <v>178</v>
      </c>
      <c r="R1472" s="12">
        <v>201601</v>
      </c>
      <c r="S1472" s="12">
        <v>48</v>
      </c>
      <c r="T1472" s="12" t="s">
        <v>211</v>
      </c>
      <c r="U1472" s="12" t="s">
        <v>1757</v>
      </c>
    </row>
    <row r="1473" spans="1:21" hidden="1">
      <c r="A1473" s="12">
        <v>69300</v>
      </c>
      <c r="B1473" s="12">
        <v>2</v>
      </c>
      <c r="C1473" s="12">
        <v>99.6</v>
      </c>
      <c r="E1473" s="12">
        <v>2</v>
      </c>
      <c r="F1473" s="12">
        <v>4</v>
      </c>
      <c r="G1473" s="12">
        <v>1</v>
      </c>
      <c r="H1473" s="12">
        <v>5</v>
      </c>
      <c r="P1473" s="12">
        <v>1</v>
      </c>
      <c r="Q1473" s="12">
        <v>178</v>
      </c>
      <c r="R1473" s="12">
        <v>201601</v>
      </c>
      <c r="S1473" s="12">
        <v>48</v>
      </c>
      <c r="T1473" s="12" t="s">
        <v>211</v>
      </c>
      <c r="U1473" s="12" t="s">
        <v>1758</v>
      </c>
    </row>
    <row r="1474" spans="1:21" hidden="1">
      <c r="A1474" s="12">
        <v>69300</v>
      </c>
      <c r="B1474" s="12">
        <v>2</v>
      </c>
      <c r="C1474" s="12">
        <v>116.8</v>
      </c>
      <c r="E1474" s="12">
        <v>2</v>
      </c>
      <c r="F1474" s="12">
        <v>0</v>
      </c>
      <c r="G1474" s="12">
        <v>0</v>
      </c>
      <c r="H1474" s="12">
        <v>1</v>
      </c>
      <c r="P1474" s="12">
        <v>1</v>
      </c>
      <c r="Q1474" s="12">
        <v>178</v>
      </c>
      <c r="R1474" s="12">
        <v>201601</v>
      </c>
      <c r="S1474" s="12">
        <v>48</v>
      </c>
      <c r="T1474" s="12" t="s">
        <v>211</v>
      </c>
      <c r="U1474" s="12" t="s">
        <v>1759</v>
      </c>
    </row>
    <row r="1475" spans="1:21" hidden="1">
      <c r="A1475" s="12">
        <v>69300</v>
      </c>
      <c r="B1475" s="12">
        <v>1</v>
      </c>
      <c r="C1475" s="12">
        <v>142</v>
      </c>
      <c r="E1475" s="12">
        <v>3</v>
      </c>
      <c r="P1475" s="12">
        <v>1</v>
      </c>
      <c r="Q1475" s="12">
        <v>178</v>
      </c>
      <c r="R1475" s="12">
        <v>201601</v>
      </c>
      <c r="S1475" s="12">
        <v>49</v>
      </c>
      <c r="T1475" s="12" t="s">
        <v>210</v>
      </c>
      <c r="U1475" s="12" t="s">
        <v>1760</v>
      </c>
    </row>
    <row r="1476" spans="1:21" hidden="1">
      <c r="A1476" s="12">
        <v>69300</v>
      </c>
      <c r="B1476" s="12">
        <v>1</v>
      </c>
      <c r="C1476" s="12">
        <v>146.5</v>
      </c>
      <c r="E1476" s="12">
        <v>3</v>
      </c>
      <c r="P1476" s="12">
        <v>1</v>
      </c>
      <c r="Q1476" s="12">
        <v>178</v>
      </c>
      <c r="R1476" s="12">
        <v>201601</v>
      </c>
      <c r="S1476" s="12">
        <v>49</v>
      </c>
      <c r="T1476" s="12" t="s">
        <v>210</v>
      </c>
      <c r="U1476" s="12" t="s">
        <v>1761</v>
      </c>
    </row>
    <row r="1477" spans="1:21" hidden="1">
      <c r="A1477" s="12">
        <v>69300</v>
      </c>
      <c r="B1477" s="12">
        <v>1</v>
      </c>
      <c r="C1477" s="12">
        <v>161.4</v>
      </c>
      <c r="E1477" s="12">
        <v>2</v>
      </c>
      <c r="P1477" s="12">
        <v>1</v>
      </c>
      <c r="Q1477" s="12">
        <v>178</v>
      </c>
      <c r="R1477" s="12">
        <v>201601</v>
      </c>
      <c r="S1477" s="12">
        <v>49</v>
      </c>
      <c r="T1477" s="12" t="s">
        <v>210</v>
      </c>
      <c r="U1477" s="12" t="s">
        <v>1762</v>
      </c>
    </row>
    <row r="1478" spans="1:21" hidden="1">
      <c r="A1478" s="12">
        <v>69300</v>
      </c>
      <c r="B1478" s="12">
        <v>1</v>
      </c>
      <c r="C1478" s="12">
        <v>142.5</v>
      </c>
      <c r="E1478" s="12">
        <v>2</v>
      </c>
      <c r="P1478" s="12">
        <v>1</v>
      </c>
      <c r="Q1478" s="12">
        <v>178</v>
      </c>
      <c r="R1478" s="12">
        <v>201601</v>
      </c>
      <c r="S1478" s="12">
        <v>49</v>
      </c>
      <c r="T1478" s="12" t="s">
        <v>210</v>
      </c>
      <c r="U1478" s="12" t="s">
        <v>1763</v>
      </c>
    </row>
    <row r="1479" spans="1:21" hidden="1">
      <c r="A1479" s="12">
        <v>69300</v>
      </c>
      <c r="B1479" s="12">
        <v>1</v>
      </c>
      <c r="C1479" s="12">
        <v>153.30000000000001</v>
      </c>
      <c r="E1479" s="12">
        <v>2</v>
      </c>
      <c r="P1479" s="12">
        <v>1</v>
      </c>
      <c r="Q1479" s="12">
        <v>178</v>
      </c>
      <c r="R1479" s="12">
        <v>201601</v>
      </c>
      <c r="S1479" s="12">
        <v>49</v>
      </c>
      <c r="T1479" s="12" t="s">
        <v>210</v>
      </c>
      <c r="U1479" s="12" t="s">
        <v>1764</v>
      </c>
    </row>
    <row r="1480" spans="1:21" hidden="1">
      <c r="A1480" s="12">
        <v>69300</v>
      </c>
      <c r="B1480" s="12">
        <v>1</v>
      </c>
      <c r="C1480" s="12">
        <v>132.19999999999999</v>
      </c>
      <c r="E1480" s="12">
        <v>2</v>
      </c>
      <c r="P1480" s="12">
        <v>1</v>
      </c>
      <c r="Q1480" s="12">
        <v>178</v>
      </c>
      <c r="R1480" s="12">
        <v>201601</v>
      </c>
      <c r="S1480" s="12">
        <v>49</v>
      </c>
      <c r="T1480" s="12" t="s">
        <v>210</v>
      </c>
      <c r="U1480" s="12" t="s">
        <v>1765</v>
      </c>
    </row>
    <row r="1481" spans="1:21" hidden="1">
      <c r="A1481" s="12">
        <v>68570</v>
      </c>
      <c r="B1481" s="12">
        <v>1</v>
      </c>
      <c r="D1481" s="12">
        <v>91.4</v>
      </c>
      <c r="E1481" s="12">
        <v>2</v>
      </c>
      <c r="P1481" s="12">
        <v>1</v>
      </c>
      <c r="Q1481" s="12">
        <v>178</v>
      </c>
      <c r="R1481" s="12">
        <v>201601</v>
      </c>
      <c r="S1481" s="12">
        <v>50</v>
      </c>
      <c r="T1481" s="12" t="s">
        <v>208</v>
      </c>
      <c r="U1481" s="12" t="s">
        <v>1766</v>
      </c>
    </row>
    <row r="1482" spans="1:21" hidden="1">
      <c r="A1482" s="12">
        <v>68570</v>
      </c>
      <c r="B1482" s="12">
        <v>1</v>
      </c>
      <c r="D1482" s="12">
        <v>105</v>
      </c>
      <c r="E1482" s="12">
        <v>2</v>
      </c>
      <c r="P1482" s="12">
        <v>1</v>
      </c>
      <c r="Q1482" s="12">
        <v>178</v>
      </c>
      <c r="R1482" s="12">
        <v>201601</v>
      </c>
      <c r="S1482" s="12">
        <v>50</v>
      </c>
      <c r="T1482" s="12" t="s">
        <v>208</v>
      </c>
      <c r="U1482" s="12" t="s">
        <v>1767</v>
      </c>
    </row>
    <row r="1483" spans="1:21" hidden="1">
      <c r="A1483" s="12">
        <v>68570</v>
      </c>
      <c r="B1483" s="12">
        <v>1</v>
      </c>
      <c r="D1483" s="12">
        <v>84.6</v>
      </c>
      <c r="E1483" s="12">
        <v>2</v>
      </c>
      <c r="P1483" s="12">
        <v>1</v>
      </c>
      <c r="Q1483" s="12">
        <v>178</v>
      </c>
      <c r="R1483" s="12">
        <v>201601</v>
      </c>
      <c r="S1483" s="12">
        <v>50</v>
      </c>
      <c r="T1483" s="12" t="s">
        <v>208</v>
      </c>
      <c r="U1483" s="12" t="s">
        <v>1768</v>
      </c>
    </row>
    <row r="1484" spans="1:21" hidden="1">
      <c r="A1484" s="12">
        <v>68570</v>
      </c>
      <c r="B1484" s="12">
        <v>1</v>
      </c>
      <c r="D1484" s="12">
        <v>86.6</v>
      </c>
      <c r="E1484" s="12">
        <v>2</v>
      </c>
      <c r="P1484" s="12">
        <v>1</v>
      </c>
      <c r="Q1484" s="12">
        <v>178</v>
      </c>
      <c r="R1484" s="12">
        <v>201601</v>
      </c>
      <c r="S1484" s="12">
        <v>50</v>
      </c>
      <c r="T1484" s="12" t="s">
        <v>208</v>
      </c>
      <c r="U1484" s="12" t="s">
        <v>1769</v>
      </c>
    </row>
    <row r="1485" spans="1:21" hidden="1">
      <c r="A1485" s="12">
        <v>68570</v>
      </c>
      <c r="B1485" s="12">
        <v>1</v>
      </c>
      <c r="D1485" s="12">
        <v>92.8</v>
      </c>
      <c r="E1485" s="12">
        <v>2</v>
      </c>
      <c r="P1485" s="12">
        <v>1</v>
      </c>
      <c r="Q1485" s="12">
        <v>178</v>
      </c>
      <c r="R1485" s="12">
        <v>201601</v>
      </c>
      <c r="S1485" s="12">
        <v>50</v>
      </c>
      <c r="T1485" s="12" t="s">
        <v>208</v>
      </c>
      <c r="U1485" s="12" t="s">
        <v>1770</v>
      </c>
    </row>
    <row r="1486" spans="1:21" hidden="1">
      <c r="A1486" s="12">
        <v>68570</v>
      </c>
      <c r="B1486" s="12">
        <v>1</v>
      </c>
      <c r="D1486" s="12">
        <v>89.3</v>
      </c>
      <c r="E1486" s="12">
        <v>2</v>
      </c>
      <c r="P1486" s="12">
        <v>1</v>
      </c>
      <c r="Q1486" s="12">
        <v>178</v>
      </c>
      <c r="R1486" s="12">
        <v>201601</v>
      </c>
      <c r="S1486" s="12">
        <v>50</v>
      </c>
      <c r="T1486" s="12" t="s">
        <v>208</v>
      </c>
      <c r="U1486" s="12" t="s">
        <v>1771</v>
      </c>
    </row>
    <row r="1487" spans="1:21" hidden="1">
      <c r="A1487" s="12">
        <v>68570</v>
      </c>
      <c r="B1487" s="12">
        <v>1</v>
      </c>
      <c r="D1487" s="12">
        <v>71.8</v>
      </c>
      <c r="E1487" s="12">
        <v>2</v>
      </c>
      <c r="P1487" s="12">
        <v>1</v>
      </c>
      <c r="Q1487" s="12">
        <v>178</v>
      </c>
      <c r="R1487" s="12">
        <v>201601</v>
      </c>
      <c r="S1487" s="12">
        <v>50</v>
      </c>
      <c r="T1487" s="12" t="s">
        <v>208</v>
      </c>
      <c r="U1487" s="12" t="s">
        <v>1772</v>
      </c>
    </row>
    <row r="1488" spans="1:21" hidden="1">
      <c r="A1488" s="12">
        <v>68570</v>
      </c>
      <c r="B1488" s="12">
        <v>1</v>
      </c>
      <c r="D1488" s="12">
        <v>88.2</v>
      </c>
      <c r="E1488" s="12">
        <v>2</v>
      </c>
      <c r="P1488" s="12">
        <v>1</v>
      </c>
      <c r="Q1488" s="12">
        <v>178</v>
      </c>
      <c r="R1488" s="12">
        <v>201601</v>
      </c>
      <c r="S1488" s="12">
        <v>50</v>
      </c>
      <c r="T1488" s="12" t="s">
        <v>208</v>
      </c>
      <c r="U1488" s="12" t="s">
        <v>1773</v>
      </c>
    </row>
    <row r="1489" spans="1:21" hidden="1">
      <c r="A1489" s="12">
        <v>68570</v>
      </c>
      <c r="B1489" s="12">
        <v>1</v>
      </c>
      <c r="D1489" s="12">
        <v>93.9</v>
      </c>
      <c r="E1489" s="12">
        <v>2</v>
      </c>
      <c r="P1489" s="12">
        <v>1</v>
      </c>
      <c r="Q1489" s="12">
        <v>178</v>
      </c>
      <c r="R1489" s="12">
        <v>201601</v>
      </c>
      <c r="S1489" s="12">
        <v>50</v>
      </c>
      <c r="T1489" s="12" t="s">
        <v>208</v>
      </c>
      <c r="U1489" s="12" t="s">
        <v>1774</v>
      </c>
    </row>
    <row r="1490" spans="1:21" hidden="1">
      <c r="A1490" s="12">
        <v>68570</v>
      </c>
      <c r="B1490" s="12">
        <v>1</v>
      </c>
      <c r="D1490" s="12">
        <v>91.9</v>
      </c>
      <c r="E1490" s="12">
        <v>2</v>
      </c>
      <c r="P1490" s="12">
        <v>1</v>
      </c>
      <c r="Q1490" s="12">
        <v>178</v>
      </c>
      <c r="R1490" s="12">
        <v>201601</v>
      </c>
      <c r="S1490" s="12">
        <v>50</v>
      </c>
      <c r="T1490" s="12" t="s">
        <v>208</v>
      </c>
      <c r="U1490" s="12" t="s">
        <v>1775</v>
      </c>
    </row>
    <row r="1491" spans="1:21" hidden="1">
      <c r="A1491" s="12">
        <v>68570</v>
      </c>
      <c r="B1491" s="12">
        <v>1</v>
      </c>
      <c r="D1491" s="12">
        <v>83.1</v>
      </c>
      <c r="E1491" s="12">
        <v>2</v>
      </c>
      <c r="P1491" s="12">
        <v>1</v>
      </c>
      <c r="Q1491" s="12">
        <v>178</v>
      </c>
      <c r="R1491" s="12">
        <v>201601</v>
      </c>
      <c r="S1491" s="12">
        <v>50</v>
      </c>
      <c r="T1491" s="12" t="s">
        <v>208</v>
      </c>
      <c r="U1491" s="12" t="s">
        <v>1776</v>
      </c>
    </row>
    <row r="1492" spans="1:21" hidden="1">
      <c r="A1492" s="12">
        <v>68570</v>
      </c>
      <c r="B1492" s="12">
        <v>1</v>
      </c>
      <c r="D1492" s="12">
        <v>109.8</v>
      </c>
      <c r="E1492" s="12">
        <v>2</v>
      </c>
      <c r="P1492" s="12">
        <v>1</v>
      </c>
      <c r="Q1492" s="12">
        <v>178</v>
      </c>
      <c r="R1492" s="12">
        <v>201601</v>
      </c>
      <c r="S1492" s="12">
        <v>50</v>
      </c>
      <c r="T1492" s="12" t="s">
        <v>208</v>
      </c>
      <c r="U1492" s="12" t="s">
        <v>1777</v>
      </c>
    </row>
    <row r="1493" spans="1:21" hidden="1">
      <c r="A1493" s="12">
        <v>68570</v>
      </c>
      <c r="B1493" s="12">
        <v>1</v>
      </c>
      <c r="D1493" s="12">
        <v>88.5</v>
      </c>
      <c r="E1493" s="12">
        <v>2</v>
      </c>
      <c r="P1493" s="12">
        <v>1</v>
      </c>
      <c r="Q1493" s="12">
        <v>178</v>
      </c>
      <c r="R1493" s="12">
        <v>201601</v>
      </c>
      <c r="S1493" s="12">
        <v>50</v>
      </c>
      <c r="T1493" s="12" t="s">
        <v>208</v>
      </c>
      <c r="U1493" s="12" t="s">
        <v>1778</v>
      </c>
    </row>
    <row r="1494" spans="1:21" hidden="1">
      <c r="A1494" s="12">
        <v>68570</v>
      </c>
      <c r="B1494" s="12">
        <v>1</v>
      </c>
      <c r="D1494" s="12">
        <v>95</v>
      </c>
      <c r="E1494" s="12">
        <v>2</v>
      </c>
      <c r="P1494" s="12">
        <v>1</v>
      </c>
      <c r="Q1494" s="12">
        <v>178</v>
      </c>
      <c r="R1494" s="12">
        <v>201601</v>
      </c>
      <c r="S1494" s="12">
        <v>50</v>
      </c>
      <c r="T1494" s="12" t="s">
        <v>208</v>
      </c>
      <c r="U1494" s="12" t="s">
        <v>1779</v>
      </c>
    </row>
    <row r="1495" spans="1:21" hidden="1">
      <c r="A1495" s="12">
        <v>68570</v>
      </c>
      <c r="B1495" s="12">
        <v>1</v>
      </c>
      <c r="D1495" s="12">
        <v>91.5</v>
      </c>
      <c r="E1495" s="12">
        <v>2</v>
      </c>
      <c r="P1495" s="12">
        <v>1</v>
      </c>
      <c r="Q1495" s="12">
        <v>178</v>
      </c>
      <c r="R1495" s="12">
        <v>201601</v>
      </c>
      <c r="S1495" s="12">
        <v>50</v>
      </c>
      <c r="T1495" s="12" t="s">
        <v>208</v>
      </c>
      <c r="U1495" s="12" t="s">
        <v>1780</v>
      </c>
    </row>
    <row r="1496" spans="1:21" hidden="1">
      <c r="A1496" s="12">
        <v>68570</v>
      </c>
      <c r="B1496" s="12">
        <v>1</v>
      </c>
      <c r="D1496" s="12">
        <v>78.5</v>
      </c>
      <c r="E1496" s="12">
        <v>2</v>
      </c>
      <c r="P1496" s="12">
        <v>1</v>
      </c>
      <c r="Q1496" s="12">
        <v>178</v>
      </c>
      <c r="R1496" s="12">
        <v>201601</v>
      </c>
      <c r="S1496" s="12">
        <v>50</v>
      </c>
      <c r="T1496" s="12" t="s">
        <v>208</v>
      </c>
      <c r="U1496" s="12" t="s">
        <v>1781</v>
      </c>
    </row>
    <row r="1497" spans="1:21" hidden="1">
      <c r="A1497" s="12">
        <v>68570</v>
      </c>
      <c r="B1497" s="12">
        <v>1</v>
      </c>
      <c r="D1497" s="12">
        <v>89.9</v>
      </c>
      <c r="E1497" s="12">
        <v>2</v>
      </c>
      <c r="P1497" s="12">
        <v>1</v>
      </c>
      <c r="Q1497" s="12">
        <v>178</v>
      </c>
      <c r="R1497" s="12">
        <v>201601</v>
      </c>
      <c r="S1497" s="12">
        <v>50</v>
      </c>
      <c r="T1497" s="12" t="s">
        <v>208</v>
      </c>
      <c r="U1497" s="12" t="s">
        <v>1782</v>
      </c>
    </row>
    <row r="1498" spans="1:21" hidden="1">
      <c r="A1498" s="12">
        <v>68570</v>
      </c>
      <c r="B1498" s="12">
        <v>1</v>
      </c>
      <c r="D1498" s="12">
        <v>80.099999999999994</v>
      </c>
      <c r="E1498" s="12">
        <v>2</v>
      </c>
      <c r="P1498" s="12">
        <v>1</v>
      </c>
      <c r="Q1498" s="12">
        <v>178</v>
      </c>
      <c r="R1498" s="12">
        <v>201601</v>
      </c>
      <c r="S1498" s="12">
        <v>50</v>
      </c>
      <c r="T1498" s="12" t="s">
        <v>208</v>
      </c>
      <c r="U1498" s="12" t="s">
        <v>1783</v>
      </c>
    </row>
    <row r="1499" spans="1:21" hidden="1">
      <c r="A1499" s="12">
        <v>68570</v>
      </c>
      <c r="B1499" s="12">
        <v>1</v>
      </c>
      <c r="D1499" s="12">
        <v>92.4</v>
      </c>
      <c r="E1499" s="12">
        <v>2</v>
      </c>
      <c r="P1499" s="12">
        <v>1</v>
      </c>
      <c r="Q1499" s="12">
        <v>178</v>
      </c>
      <c r="R1499" s="12">
        <v>201601</v>
      </c>
      <c r="S1499" s="12">
        <v>50</v>
      </c>
      <c r="T1499" s="12" t="s">
        <v>208</v>
      </c>
      <c r="U1499" s="12" t="s">
        <v>1784</v>
      </c>
    </row>
    <row r="1500" spans="1:21" hidden="1">
      <c r="A1500" s="12">
        <v>68570</v>
      </c>
      <c r="B1500" s="12">
        <v>1</v>
      </c>
      <c r="D1500" s="12">
        <v>100</v>
      </c>
      <c r="E1500" s="12">
        <v>2</v>
      </c>
      <c r="P1500" s="12">
        <v>1</v>
      </c>
      <c r="Q1500" s="12">
        <v>178</v>
      </c>
      <c r="R1500" s="12">
        <v>201601</v>
      </c>
      <c r="S1500" s="12">
        <v>50</v>
      </c>
      <c r="T1500" s="12" t="s">
        <v>208</v>
      </c>
      <c r="U1500" s="12" t="s">
        <v>1785</v>
      </c>
    </row>
    <row r="1501" spans="1:21" hidden="1">
      <c r="A1501" s="12">
        <v>68570</v>
      </c>
      <c r="B1501" s="12">
        <v>1</v>
      </c>
      <c r="D1501" s="12">
        <v>105.6</v>
      </c>
      <c r="E1501" s="12">
        <v>2</v>
      </c>
      <c r="P1501" s="12">
        <v>1</v>
      </c>
      <c r="Q1501" s="12">
        <v>178</v>
      </c>
      <c r="R1501" s="12">
        <v>201601</v>
      </c>
      <c r="S1501" s="12">
        <v>50</v>
      </c>
      <c r="T1501" s="12" t="s">
        <v>208</v>
      </c>
      <c r="U1501" s="12" t="s">
        <v>1786</v>
      </c>
    </row>
    <row r="1502" spans="1:21" hidden="1">
      <c r="A1502" s="12">
        <v>68570</v>
      </c>
      <c r="B1502" s="12">
        <v>1</v>
      </c>
      <c r="D1502" s="12">
        <v>93.3</v>
      </c>
      <c r="E1502" s="12">
        <v>2</v>
      </c>
      <c r="P1502" s="12">
        <v>1</v>
      </c>
      <c r="Q1502" s="12">
        <v>178</v>
      </c>
      <c r="R1502" s="12">
        <v>201601</v>
      </c>
      <c r="S1502" s="12">
        <v>50</v>
      </c>
      <c r="T1502" s="12" t="s">
        <v>208</v>
      </c>
      <c r="U1502" s="12" t="s">
        <v>1787</v>
      </c>
    </row>
    <row r="1503" spans="1:21" hidden="1">
      <c r="A1503" s="12">
        <v>68570</v>
      </c>
      <c r="B1503" s="12">
        <v>1</v>
      </c>
      <c r="D1503" s="12">
        <v>100.5</v>
      </c>
      <c r="E1503" s="12">
        <v>2</v>
      </c>
      <c r="P1503" s="12">
        <v>1</v>
      </c>
      <c r="Q1503" s="12">
        <v>178</v>
      </c>
      <c r="R1503" s="12">
        <v>201601</v>
      </c>
      <c r="S1503" s="12">
        <v>50</v>
      </c>
      <c r="T1503" s="12" t="s">
        <v>208</v>
      </c>
      <c r="U1503" s="12" t="s">
        <v>1788</v>
      </c>
    </row>
    <row r="1504" spans="1:21" hidden="1">
      <c r="A1504" s="12">
        <v>68570</v>
      </c>
      <c r="B1504" s="12">
        <v>1</v>
      </c>
      <c r="D1504" s="12">
        <v>88</v>
      </c>
      <c r="E1504" s="12">
        <v>2</v>
      </c>
      <c r="P1504" s="12">
        <v>1</v>
      </c>
      <c r="Q1504" s="12">
        <v>178</v>
      </c>
      <c r="R1504" s="12">
        <v>201601</v>
      </c>
      <c r="S1504" s="12">
        <v>50</v>
      </c>
      <c r="T1504" s="12" t="s">
        <v>208</v>
      </c>
      <c r="U1504" s="12" t="s">
        <v>1789</v>
      </c>
    </row>
    <row r="1505" spans="1:21" hidden="1">
      <c r="A1505" s="12">
        <v>68570</v>
      </c>
      <c r="B1505" s="12">
        <v>1</v>
      </c>
      <c r="D1505" s="12">
        <v>84.7</v>
      </c>
      <c r="E1505" s="12">
        <v>2</v>
      </c>
      <c r="P1505" s="12">
        <v>1</v>
      </c>
      <c r="Q1505" s="12">
        <v>178</v>
      </c>
      <c r="R1505" s="12">
        <v>201601</v>
      </c>
      <c r="S1505" s="12">
        <v>50</v>
      </c>
      <c r="T1505" s="12" t="s">
        <v>208</v>
      </c>
      <c r="U1505" s="12" t="s">
        <v>1790</v>
      </c>
    </row>
    <row r="1506" spans="1:21" hidden="1">
      <c r="A1506" s="12">
        <v>68570</v>
      </c>
      <c r="B1506" s="12">
        <v>1</v>
      </c>
      <c r="D1506" s="12">
        <v>95</v>
      </c>
      <c r="E1506" s="12">
        <v>2</v>
      </c>
      <c r="P1506" s="12">
        <v>1</v>
      </c>
      <c r="Q1506" s="12">
        <v>178</v>
      </c>
      <c r="R1506" s="12">
        <v>201601</v>
      </c>
      <c r="S1506" s="12">
        <v>50</v>
      </c>
      <c r="T1506" s="12" t="s">
        <v>208</v>
      </c>
      <c r="U1506" s="12" t="s">
        <v>1791</v>
      </c>
    </row>
    <row r="1507" spans="1:21" hidden="1">
      <c r="A1507" s="12">
        <v>68570</v>
      </c>
      <c r="B1507" s="12">
        <v>1</v>
      </c>
      <c r="D1507" s="12">
        <v>81.2</v>
      </c>
      <c r="E1507" s="12">
        <v>2</v>
      </c>
      <c r="P1507" s="12">
        <v>1</v>
      </c>
      <c r="Q1507" s="12">
        <v>178</v>
      </c>
      <c r="R1507" s="12">
        <v>201601</v>
      </c>
      <c r="S1507" s="12">
        <v>50</v>
      </c>
      <c r="T1507" s="12" t="s">
        <v>208</v>
      </c>
      <c r="U1507" s="12" t="s">
        <v>1792</v>
      </c>
    </row>
    <row r="1508" spans="1:21" hidden="1">
      <c r="A1508" s="12">
        <v>68570</v>
      </c>
      <c r="B1508" s="12">
        <v>1</v>
      </c>
      <c r="D1508" s="12">
        <v>89.8</v>
      </c>
      <c r="E1508" s="12">
        <v>2</v>
      </c>
      <c r="P1508" s="12">
        <v>1</v>
      </c>
      <c r="Q1508" s="12">
        <v>178</v>
      </c>
      <c r="R1508" s="12">
        <v>201601</v>
      </c>
      <c r="S1508" s="12">
        <v>50</v>
      </c>
      <c r="T1508" s="12" t="s">
        <v>208</v>
      </c>
      <c r="U1508" s="12" t="s">
        <v>1793</v>
      </c>
    </row>
    <row r="1509" spans="1:21" hidden="1">
      <c r="A1509" s="12">
        <v>68570</v>
      </c>
      <c r="B1509" s="12">
        <v>1</v>
      </c>
      <c r="D1509" s="12">
        <v>103.2</v>
      </c>
      <c r="E1509" s="12">
        <v>2</v>
      </c>
      <c r="P1509" s="12">
        <v>1</v>
      </c>
      <c r="Q1509" s="12">
        <v>178</v>
      </c>
      <c r="R1509" s="12">
        <v>201601</v>
      </c>
      <c r="S1509" s="12">
        <v>50</v>
      </c>
      <c r="T1509" s="12" t="s">
        <v>208</v>
      </c>
      <c r="U1509" s="12" t="s">
        <v>1794</v>
      </c>
    </row>
    <row r="1510" spans="1:21" hidden="1">
      <c r="A1510" s="12">
        <v>68570</v>
      </c>
      <c r="B1510" s="12">
        <v>1</v>
      </c>
      <c r="D1510" s="12">
        <v>82.7</v>
      </c>
      <c r="E1510" s="12">
        <v>2</v>
      </c>
      <c r="P1510" s="12">
        <v>1</v>
      </c>
      <c r="Q1510" s="12">
        <v>178</v>
      </c>
      <c r="R1510" s="12">
        <v>201601</v>
      </c>
      <c r="S1510" s="12">
        <v>50</v>
      </c>
      <c r="T1510" s="12" t="s">
        <v>208</v>
      </c>
      <c r="U1510" s="12" t="s">
        <v>1795</v>
      </c>
    </row>
    <row r="1511" spans="1:21" hidden="1">
      <c r="A1511" s="12">
        <v>68570</v>
      </c>
      <c r="B1511" s="12">
        <v>1</v>
      </c>
      <c r="D1511" s="12">
        <v>83.7</v>
      </c>
      <c r="E1511" s="12">
        <v>2</v>
      </c>
      <c r="P1511" s="12">
        <v>1</v>
      </c>
      <c r="Q1511" s="12">
        <v>178</v>
      </c>
      <c r="R1511" s="12">
        <v>201601</v>
      </c>
      <c r="S1511" s="12">
        <v>50</v>
      </c>
      <c r="T1511" s="12" t="s">
        <v>208</v>
      </c>
      <c r="U1511" s="12" t="s">
        <v>1796</v>
      </c>
    </row>
    <row r="1512" spans="1:21" hidden="1">
      <c r="A1512" s="12">
        <v>68570</v>
      </c>
      <c r="B1512" s="12">
        <v>1</v>
      </c>
      <c r="D1512" s="12">
        <v>84.2</v>
      </c>
      <c r="E1512" s="12">
        <v>2</v>
      </c>
      <c r="P1512" s="12">
        <v>1</v>
      </c>
      <c r="Q1512" s="12">
        <v>178</v>
      </c>
      <c r="R1512" s="12">
        <v>201601</v>
      </c>
      <c r="S1512" s="12">
        <v>50</v>
      </c>
      <c r="T1512" s="12" t="s">
        <v>208</v>
      </c>
      <c r="U1512" s="12" t="s">
        <v>1797</v>
      </c>
    </row>
    <row r="1513" spans="1:21" hidden="1">
      <c r="A1513" s="12">
        <v>68570</v>
      </c>
      <c r="B1513" s="12">
        <v>1</v>
      </c>
      <c r="D1513" s="12">
        <v>100.1</v>
      </c>
      <c r="E1513" s="12">
        <v>2</v>
      </c>
      <c r="P1513" s="12">
        <v>1</v>
      </c>
      <c r="Q1513" s="12">
        <v>178</v>
      </c>
      <c r="R1513" s="12">
        <v>201601</v>
      </c>
      <c r="S1513" s="12">
        <v>50</v>
      </c>
      <c r="T1513" s="12" t="s">
        <v>208</v>
      </c>
      <c r="U1513" s="12" t="s">
        <v>1798</v>
      </c>
    </row>
    <row r="1514" spans="1:21" hidden="1">
      <c r="A1514" s="12">
        <v>68570</v>
      </c>
      <c r="B1514" s="12">
        <v>1</v>
      </c>
      <c r="D1514" s="12">
        <v>74</v>
      </c>
      <c r="E1514" s="12">
        <v>2</v>
      </c>
      <c r="P1514" s="12">
        <v>1</v>
      </c>
      <c r="Q1514" s="12">
        <v>178</v>
      </c>
      <c r="R1514" s="12">
        <v>201601</v>
      </c>
      <c r="S1514" s="12">
        <v>50</v>
      </c>
      <c r="T1514" s="12" t="s">
        <v>208</v>
      </c>
      <c r="U1514" s="12" t="s">
        <v>1799</v>
      </c>
    </row>
    <row r="1515" spans="1:21" hidden="1">
      <c r="A1515" s="12">
        <v>68570</v>
      </c>
      <c r="B1515" s="12">
        <v>1</v>
      </c>
      <c r="D1515" s="12">
        <v>88.8</v>
      </c>
      <c r="E1515" s="12">
        <v>2</v>
      </c>
      <c r="P1515" s="12">
        <v>1</v>
      </c>
      <c r="Q1515" s="12">
        <v>178</v>
      </c>
      <c r="R1515" s="12">
        <v>201601</v>
      </c>
      <c r="S1515" s="12">
        <v>50</v>
      </c>
      <c r="T1515" s="12" t="s">
        <v>208</v>
      </c>
      <c r="U1515" s="12" t="s">
        <v>1800</v>
      </c>
    </row>
    <row r="1516" spans="1:21" hidden="1">
      <c r="A1516" s="12">
        <v>68570</v>
      </c>
      <c r="B1516" s="12">
        <v>1</v>
      </c>
      <c r="D1516" s="12">
        <v>91.8</v>
      </c>
      <c r="E1516" s="12">
        <v>2</v>
      </c>
      <c r="P1516" s="12">
        <v>1</v>
      </c>
      <c r="Q1516" s="12">
        <v>178</v>
      </c>
      <c r="R1516" s="12">
        <v>201601</v>
      </c>
      <c r="S1516" s="12">
        <v>50</v>
      </c>
      <c r="T1516" s="12" t="s">
        <v>208</v>
      </c>
      <c r="U1516" s="12" t="s">
        <v>1801</v>
      </c>
    </row>
    <row r="1517" spans="1:21" hidden="1">
      <c r="A1517" s="12">
        <v>68570</v>
      </c>
      <c r="B1517" s="12">
        <v>1</v>
      </c>
      <c r="D1517" s="12">
        <v>94</v>
      </c>
      <c r="E1517" s="12">
        <v>2</v>
      </c>
      <c r="P1517" s="12">
        <v>1</v>
      </c>
      <c r="Q1517" s="12">
        <v>178</v>
      </c>
      <c r="R1517" s="12">
        <v>201601</v>
      </c>
      <c r="S1517" s="12">
        <v>50</v>
      </c>
      <c r="T1517" s="12" t="s">
        <v>208</v>
      </c>
      <c r="U1517" s="12" t="s">
        <v>1802</v>
      </c>
    </row>
    <row r="1518" spans="1:21" hidden="1">
      <c r="A1518" s="12">
        <v>68570</v>
      </c>
      <c r="B1518" s="12">
        <v>1</v>
      </c>
      <c r="D1518" s="12">
        <v>70.900000000000006</v>
      </c>
      <c r="E1518" s="12">
        <v>2</v>
      </c>
      <c r="P1518" s="12">
        <v>1</v>
      </c>
      <c r="Q1518" s="12">
        <v>178</v>
      </c>
      <c r="R1518" s="12">
        <v>201601</v>
      </c>
      <c r="S1518" s="12">
        <v>50</v>
      </c>
      <c r="T1518" s="12" t="s">
        <v>208</v>
      </c>
      <c r="U1518" s="12" t="s">
        <v>1803</v>
      </c>
    </row>
    <row r="1519" spans="1:21" hidden="1">
      <c r="A1519" s="12">
        <v>68570</v>
      </c>
      <c r="B1519" s="12">
        <v>1</v>
      </c>
      <c r="D1519" s="12">
        <v>67</v>
      </c>
      <c r="E1519" s="12">
        <v>2</v>
      </c>
      <c r="P1519" s="12">
        <v>1</v>
      </c>
      <c r="Q1519" s="12">
        <v>178</v>
      </c>
      <c r="R1519" s="12">
        <v>201601</v>
      </c>
      <c r="S1519" s="12">
        <v>50</v>
      </c>
      <c r="T1519" s="12" t="s">
        <v>208</v>
      </c>
      <c r="U1519" s="12" t="s">
        <v>1804</v>
      </c>
    </row>
    <row r="1520" spans="1:21" hidden="1">
      <c r="A1520" s="12">
        <v>68570</v>
      </c>
      <c r="B1520" s="12">
        <v>1</v>
      </c>
      <c r="D1520" s="12">
        <v>117.7</v>
      </c>
      <c r="E1520" s="12">
        <v>2</v>
      </c>
      <c r="P1520" s="12">
        <v>1</v>
      </c>
      <c r="Q1520" s="12">
        <v>178</v>
      </c>
      <c r="R1520" s="12">
        <v>201601</v>
      </c>
      <c r="S1520" s="12">
        <v>50</v>
      </c>
      <c r="T1520" s="12" t="s">
        <v>208</v>
      </c>
      <c r="U1520" s="12" t="s">
        <v>1805</v>
      </c>
    </row>
    <row r="1521" spans="1:21" hidden="1">
      <c r="A1521" s="12">
        <v>68570</v>
      </c>
      <c r="B1521" s="12">
        <v>1</v>
      </c>
      <c r="D1521" s="12">
        <v>87.9</v>
      </c>
      <c r="E1521" s="12">
        <v>2</v>
      </c>
      <c r="P1521" s="12">
        <v>1</v>
      </c>
      <c r="Q1521" s="12">
        <v>178</v>
      </c>
      <c r="R1521" s="12">
        <v>201601</v>
      </c>
      <c r="S1521" s="12">
        <v>50</v>
      </c>
      <c r="T1521" s="12" t="s">
        <v>208</v>
      </c>
      <c r="U1521" s="12" t="s">
        <v>1806</v>
      </c>
    </row>
    <row r="1522" spans="1:21" hidden="1">
      <c r="A1522" s="12">
        <v>68570</v>
      </c>
      <c r="B1522" s="12">
        <v>1</v>
      </c>
      <c r="D1522" s="12">
        <v>81.3</v>
      </c>
      <c r="E1522" s="12">
        <v>2</v>
      </c>
      <c r="P1522" s="12">
        <v>1</v>
      </c>
      <c r="Q1522" s="12">
        <v>178</v>
      </c>
      <c r="R1522" s="12">
        <v>201601</v>
      </c>
      <c r="S1522" s="12">
        <v>50</v>
      </c>
      <c r="T1522" s="12" t="s">
        <v>208</v>
      </c>
      <c r="U1522" s="12" t="s">
        <v>1807</v>
      </c>
    </row>
    <row r="1523" spans="1:21" hidden="1">
      <c r="A1523" s="12">
        <v>68570</v>
      </c>
      <c r="B1523" s="12">
        <v>1</v>
      </c>
      <c r="D1523" s="12">
        <v>83.6</v>
      </c>
      <c r="E1523" s="12">
        <v>2</v>
      </c>
      <c r="P1523" s="12">
        <v>1</v>
      </c>
      <c r="Q1523" s="12">
        <v>178</v>
      </c>
      <c r="R1523" s="12">
        <v>201601</v>
      </c>
      <c r="S1523" s="12">
        <v>50</v>
      </c>
      <c r="T1523" s="12" t="s">
        <v>208</v>
      </c>
      <c r="U1523" s="12" t="s">
        <v>1808</v>
      </c>
    </row>
    <row r="1524" spans="1:21" hidden="1">
      <c r="A1524" s="12">
        <v>68570</v>
      </c>
      <c r="B1524" s="12">
        <v>1</v>
      </c>
      <c r="D1524" s="12">
        <v>80</v>
      </c>
      <c r="E1524" s="12">
        <v>2</v>
      </c>
      <c r="P1524" s="12">
        <v>1</v>
      </c>
      <c r="Q1524" s="12">
        <v>178</v>
      </c>
      <c r="R1524" s="12">
        <v>201601</v>
      </c>
      <c r="S1524" s="12">
        <v>50</v>
      </c>
      <c r="T1524" s="12" t="s">
        <v>208</v>
      </c>
      <c r="U1524" s="12" t="s">
        <v>1809</v>
      </c>
    </row>
    <row r="1525" spans="1:21" hidden="1">
      <c r="A1525" s="12">
        <v>68570</v>
      </c>
      <c r="B1525" s="12">
        <v>1</v>
      </c>
      <c r="D1525" s="12">
        <v>81</v>
      </c>
      <c r="E1525" s="12">
        <v>2</v>
      </c>
      <c r="P1525" s="12">
        <v>1</v>
      </c>
      <c r="Q1525" s="12">
        <v>178</v>
      </c>
      <c r="R1525" s="12">
        <v>201601</v>
      </c>
      <c r="S1525" s="12">
        <v>50</v>
      </c>
      <c r="T1525" s="12" t="s">
        <v>208</v>
      </c>
      <c r="U1525" s="12" t="s">
        <v>1810</v>
      </c>
    </row>
    <row r="1526" spans="1:21" hidden="1">
      <c r="A1526" s="12">
        <v>68570</v>
      </c>
      <c r="B1526" s="12">
        <v>1</v>
      </c>
      <c r="D1526" s="12">
        <v>85</v>
      </c>
      <c r="E1526" s="12">
        <v>2</v>
      </c>
      <c r="P1526" s="12">
        <v>1</v>
      </c>
      <c r="Q1526" s="12">
        <v>178</v>
      </c>
      <c r="R1526" s="12">
        <v>201601</v>
      </c>
      <c r="S1526" s="12">
        <v>50</v>
      </c>
      <c r="T1526" s="12" t="s">
        <v>208</v>
      </c>
      <c r="U1526" s="12" t="s">
        <v>1811</v>
      </c>
    </row>
    <row r="1527" spans="1:21" hidden="1">
      <c r="A1527" s="12">
        <v>68570</v>
      </c>
      <c r="B1527" s="12">
        <v>1</v>
      </c>
      <c r="D1527" s="12">
        <v>86.4</v>
      </c>
      <c r="E1527" s="12">
        <v>2</v>
      </c>
      <c r="P1527" s="12">
        <v>1</v>
      </c>
      <c r="Q1527" s="12">
        <v>178</v>
      </c>
      <c r="R1527" s="12">
        <v>201601</v>
      </c>
      <c r="S1527" s="12">
        <v>50</v>
      </c>
      <c r="T1527" s="12" t="s">
        <v>208</v>
      </c>
      <c r="U1527" s="12" t="s">
        <v>1812</v>
      </c>
    </row>
    <row r="1528" spans="1:21" hidden="1">
      <c r="A1528" s="12">
        <v>68570</v>
      </c>
      <c r="B1528" s="12">
        <v>1</v>
      </c>
      <c r="D1528" s="12">
        <v>76.400000000000006</v>
      </c>
      <c r="E1528" s="12">
        <v>2</v>
      </c>
      <c r="P1528" s="12">
        <v>1</v>
      </c>
      <c r="Q1528" s="12">
        <v>178</v>
      </c>
      <c r="R1528" s="12">
        <v>201601</v>
      </c>
      <c r="S1528" s="12">
        <v>50</v>
      </c>
      <c r="T1528" s="12" t="s">
        <v>208</v>
      </c>
      <c r="U1528" s="12" t="s">
        <v>1813</v>
      </c>
    </row>
    <row r="1529" spans="1:21" hidden="1">
      <c r="A1529" s="12">
        <v>68570</v>
      </c>
      <c r="B1529" s="12">
        <v>1</v>
      </c>
      <c r="D1529" s="12">
        <v>66.099999999999994</v>
      </c>
      <c r="E1529" s="12">
        <v>2</v>
      </c>
      <c r="P1529" s="12">
        <v>1</v>
      </c>
      <c r="Q1529" s="12">
        <v>178</v>
      </c>
      <c r="R1529" s="12">
        <v>201601</v>
      </c>
      <c r="S1529" s="12">
        <v>50</v>
      </c>
      <c r="T1529" s="12" t="s">
        <v>208</v>
      </c>
      <c r="U1529" s="12" t="s">
        <v>1814</v>
      </c>
    </row>
    <row r="1530" spans="1:21" hidden="1">
      <c r="A1530" s="12">
        <v>68570</v>
      </c>
      <c r="B1530" s="12">
        <v>1</v>
      </c>
      <c r="D1530" s="12">
        <v>76</v>
      </c>
      <c r="E1530" s="12">
        <v>2</v>
      </c>
      <c r="P1530" s="12">
        <v>1</v>
      </c>
      <c r="Q1530" s="12">
        <v>178</v>
      </c>
      <c r="R1530" s="12">
        <v>201601</v>
      </c>
      <c r="S1530" s="12">
        <v>50</v>
      </c>
      <c r="T1530" s="12" t="s">
        <v>208</v>
      </c>
      <c r="U1530" s="12" t="s">
        <v>1815</v>
      </c>
    </row>
    <row r="1531" spans="1:21" hidden="1">
      <c r="A1531" s="12">
        <v>68570</v>
      </c>
      <c r="B1531" s="12">
        <v>1</v>
      </c>
      <c r="D1531" s="12">
        <v>73.8</v>
      </c>
      <c r="E1531" s="12">
        <v>2</v>
      </c>
      <c r="P1531" s="12">
        <v>1</v>
      </c>
      <c r="Q1531" s="12">
        <v>178</v>
      </c>
      <c r="R1531" s="12">
        <v>201601</v>
      </c>
      <c r="S1531" s="12">
        <v>50</v>
      </c>
      <c r="T1531" s="12" t="s">
        <v>208</v>
      </c>
      <c r="U1531" s="12" t="s">
        <v>1816</v>
      </c>
    </row>
    <row r="1532" spans="1:21" hidden="1">
      <c r="A1532" s="12">
        <v>68570</v>
      </c>
      <c r="B1532" s="12">
        <v>1</v>
      </c>
      <c r="D1532" s="12">
        <v>67.7</v>
      </c>
      <c r="E1532" s="12">
        <v>2</v>
      </c>
      <c r="P1532" s="12">
        <v>1</v>
      </c>
      <c r="Q1532" s="12">
        <v>178</v>
      </c>
      <c r="R1532" s="12">
        <v>201601</v>
      </c>
      <c r="S1532" s="12">
        <v>50</v>
      </c>
      <c r="T1532" s="12" t="s">
        <v>208</v>
      </c>
      <c r="U1532" s="12" t="s">
        <v>1817</v>
      </c>
    </row>
    <row r="1533" spans="1:21" hidden="1">
      <c r="A1533" s="12">
        <v>68570</v>
      </c>
      <c r="B1533" s="12">
        <v>1</v>
      </c>
      <c r="D1533" s="12">
        <v>74.099999999999994</v>
      </c>
      <c r="E1533" s="12">
        <v>2</v>
      </c>
      <c r="P1533" s="12">
        <v>1</v>
      </c>
      <c r="Q1533" s="12">
        <v>178</v>
      </c>
      <c r="R1533" s="12">
        <v>201601</v>
      </c>
      <c r="S1533" s="12">
        <v>50</v>
      </c>
      <c r="T1533" s="12" t="s">
        <v>208</v>
      </c>
      <c r="U1533" s="12" t="s">
        <v>1818</v>
      </c>
    </row>
    <row r="1534" spans="1:21" hidden="1">
      <c r="A1534" s="12">
        <v>68570</v>
      </c>
      <c r="B1534" s="12">
        <v>1</v>
      </c>
      <c r="D1534" s="12">
        <v>102.4</v>
      </c>
      <c r="E1534" s="12">
        <v>2</v>
      </c>
      <c r="P1534" s="12">
        <v>1</v>
      </c>
      <c r="Q1534" s="12">
        <v>178</v>
      </c>
      <c r="R1534" s="12">
        <v>201601</v>
      </c>
      <c r="S1534" s="12">
        <v>50</v>
      </c>
      <c r="T1534" s="12" t="s">
        <v>208</v>
      </c>
      <c r="U1534" s="12" t="s">
        <v>1819</v>
      </c>
    </row>
    <row r="1535" spans="1:21" hidden="1">
      <c r="A1535" s="12">
        <v>68570</v>
      </c>
      <c r="B1535" s="12">
        <v>1</v>
      </c>
      <c r="D1535" s="12">
        <v>77.400000000000006</v>
      </c>
      <c r="E1535" s="12">
        <v>2</v>
      </c>
      <c r="P1535" s="12">
        <v>1</v>
      </c>
      <c r="Q1535" s="12">
        <v>178</v>
      </c>
      <c r="R1535" s="12">
        <v>201601</v>
      </c>
      <c r="S1535" s="12">
        <v>50</v>
      </c>
      <c r="T1535" s="12" t="s">
        <v>208</v>
      </c>
      <c r="U1535" s="12" t="s">
        <v>1820</v>
      </c>
    </row>
    <row r="1536" spans="1:21" hidden="1">
      <c r="A1536" s="12">
        <v>68570</v>
      </c>
      <c r="B1536" s="12">
        <v>1</v>
      </c>
      <c r="D1536" s="12">
        <v>99.3</v>
      </c>
      <c r="E1536" s="12">
        <v>2</v>
      </c>
      <c r="P1536" s="12">
        <v>1</v>
      </c>
      <c r="Q1536" s="12">
        <v>178</v>
      </c>
      <c r="R1536" s="12">
        <v>201601</v>
      </c>
      <c r="S1536" s="12">
        <v>50</v>
      </c>
      <c r="T1536" s="12" t="s">
        <v>208</v>
      </c>
      <c r="U1536" s="12" t="s">
        <v>1821</v>
      </c>
    </row>
    <row r="1537" spans="1:21" hidden="1">
      <c r="A1537" s="12">
        <v>68570</v>
      </c>
      <c r="B1537" s="12">
        <v>1</v>
      </c>
      <c r="D1537" s="12">
        <v>88.3</v>
      </c>
      <c r="E1537" s="12">
        <v>2</v>
      </c>
      <c r="P1537" s="12">
        <v>1</v>
      </c>
      <c r="Q1537" s="12">
        <v>178</v>
      </c>
      <c r="R1537" s="12">
        <v>201601</v>
      </c>
      <c r="S1537" s="12">
        <v>50</v>
      </c>
      <c r="T1537" s="12" t="s">
        <v>208</v>
      </c>
      <c r="U1537" s="12" t="s">
        <v>1822</v>
      </c>
    </row>
    <row r="1538" spans="1:21" hidden="1">
      <c r="A1538" s="12">
        <v>68570</v>
      </c>
      <c r="B1538" s="12">
        <v>1</v>
      </c>
      <c r="D1538" s="12">
        <v>83.1</v>
      </c>
      <c r="E1538" s="12">
        <v>2</v>
      </c>
      <c r="P1538" s="12">
        <v>1</v>
      </c>
      <c r="Q1538" s="12">
        <v>178</v>
      </c>
      <c r="R1538" s="12">
        <v>201601</v>
      </c>
      <c r="S1538" s="12">
        <v>50</v>
      </c>
      <c r="T1538" s="12" t="s">
        <v>208</v>
      </c>
      <c r="U1538" s="12" t="s">
        <v>1823</v>
      </c>
    </row>
    <row r="1539" spans="1:21" hidden="1">
      <c r="A1539" s="12">
        <v>68570</v>
      </c>
      <c r="B1539" s="12">
        <v>1</v>
      </c>
      <c r="D1539" s="12">
        <v>91.7</v>
      </c>
      <c r="E1539" s="12">
        <v>2</v>
      </c>
      <c r="P1539" s="12">
        <v>1</v>
      </c>
      <c r="Q1539" s="12">
        <v>178</v>
      </c>
      <c r="R1539" s="12">
        <v>201601</v>
      </c>
      <c r="S1539" s="12">
        <v>50</v>
      </c>
      <c r="T1539" s="12" t="s">
        <v>208</v>
      </c>
      <c r="U1539" s="12" t="s">
        <v>1824</v>
      </c>
    </row>
    <row r="1540" spans="1:21" hidden="1">
      <c r="A1540" s="12">
        <v>68570</v>
      </c>
      <c r="B1540" s="12">
        <v>1</v>
      </c>
      <c r="D1540" s="12">
        <v>75.400000000000006</v>
      </c>
      <c r="E1540" s="12">
        <v>2</v>
      </c>
      <c r="P1540" s="12">
        <v>1</v>
      </c>
      <c r="Q1540" s="12">
        <v>178</v>
      </c>
      <c r="R1540" s="12">
        <v>201601</v>
      </c>
      <c r="S1540" s="12">
        <v>50</v>
      </c>
      <c r="T1540" s="12" t="s">
        <v>208</v>
      </c>
      <c r="U1540" s="12" t="s">
        <v>1825</v>
      </c>
    </row>
    <row r="1541" spans="1:21" hidden="1">
      <c r="A1541" s="12">
        <v>68570</v>
      </c>
      <c r="B1541" s="12">
        <v>1</v>
      </c>
      <c r="D1541" s="12">
        <v>81.7</v>
      </c>
      <c r="E1541" s="12">
        <v>2</v>
      </c>
      <c r="P1541" s="12">
        <v>1</v>
      </c>
      <c r="Q1541" s="12">
        <v>178</v>
      </c>
      <c r="R1541" s="12">
        <v>201601</v>
      </c>
      <c r="S1541" s="12">
        <v>50</v>
      </c>
      <c r="T1541" s="12" t="s">
        <v>208</v>
      </c>
      <c r="U1541" s="12" t="s">
        <v>1826</v>
      </c>
    </row>
    <row r="1542" spans="1:21" hidden="1">
      <c r="A1542" s="12">
        <v>68570</v>
      </c>
      <c r="B1542" s="12">
        <v>1</v>
      </c>
      <c r="D1542" s="12">
        <v>94.8</v>
      </c>
      <c r="E1542" s="12">
        <v>2</v>
      </c>
      <c r="P1542" s="12">
        <v>1</v>
      </c>
      <c r="Q1542" s="12">
        <v>178</v>
      </c>
      <c r="R1542" s="12">
        <v>201601</v>
      </c>
      <c r="S1542" s="12">
        <v>50</v>
      </c>
      <c r="T1542" s="12" t="s">
        <v>208</v>
      </c>
      <c r="U1542" s="12" t="s">
        <v>1827</v>
      </c>
    </row>
    <row r="1543" spans="1:21" hidden="1">
      <c r="A1543" s="12">
        <v>68570</v>
      </c>
      <c r="B1543" s="12">
        <v>1</v>
      </c>
      <c r="D1543" s="12">
        <v>95.1</v>
      </c>
      <c r="E1543" s="12">
        <v>2</v>
      </c>
      <c r="P1543" s="12">
        <v>1</v>
      </c>
      <c r="Q1543" s="12">
        <v>178</v>
      </c>
      <c r="R1543" s="12">
        <v>201601</v>
      </c>
      <c r="S1543" s="12">
        <v>50</v>
      </c>
      <c r="T1543" s="12" t="s">
        <v>208</v>
      </c>
      <c r="U1543" s="12" t="s">
        <v>1828</v>
      </c>
    </row>
    <row r="1544" spans="1:21" hidden="1">
      <c r="A1544" s="12">
        <v>68570</v>
      </c>
      <c r="B1544" s="12">
        <v>1</v>
      </c>
      <c r="D1544" s="12">
        <v>84.2</v>
      </c>
      <c r="E1544" s="12">
        <v>2</v>
      </c>
      <c r="P1544" s="12">
        <v>1</v>
      </c>
      <c r="Q1544" s="12">
        <v>178</v>
      </c>
      <c r="R1544" s="12">
        <v>201601</v>
      </c>
      <c r="S1544" s="12">
        <v>50</v>
      </c>
      <c r="T1544" s="12" t="s">
        <v>208</v>
      </c>
      <c r="U1544" s="12" t="s">
        <v>1829</v>
      </c>
    </row>
    <row r="1545" spans="1:21" hidden="1">
      <c r="A1545" s="12">
        <v>68570</v>
      </c>
      <c r="B1545" s="12">
        <v>1</v>
      </c>
      <c r="D1545" s="12">
        <v>98.1</v>
      </c>
      <c r="E1545" s="12">
        <v>2</v>
      </c>
      <c r="P1545" s="12">
        <v>1</v>
      </c>
      <c r="Q1545" s="12">
        <v>178</v>
      </c>
      <c r="R1545" s="12">
        <v>201601</v>
      </c>
      <c r="S1545" s="12">
        <v>50</v>
      </c>
      <c r="T1545" s="12" t="s">
        <v>208</v>
      </c>
      <c r="U1545" s="12" t="s">
        <v>1830</v>
      </c>
    </row>
    <row r="1546" spans="1:21" hidden="1">
      <c r="A1546" s="12">
        <v>68570</v>
      </c>
      <c r="B1546" s="12">
        <v>1</v>
      </c>
      <c r="D1546" s="12">
        <v>87.4</v>
      </c>
      <c r="E1546" s="12">
        <v>2</v>
      </c>
      <c r="P1546" s="12">
        <v>1</v>
      </c>
      <c r="Q1546" s="12">
        <v>178</v>
      </c>
      <c r="R1546" s="12">
        <v>201601</v>
      </c>
      <c r="S1546" s="12">
        <v>50</v>
      </c>
      <c r="T1546" s="12" t="s">
        <v>208</v>
      </c>
      <c r="U1546" s="12" t="s">
        <v>1831</v>
      </c>
    </row>
    <row r="1547" spans="1:21" hidden="1">
      <c r="A1547" s="12">
        <v>68570</v>
      </c>
      <c r="B1547" s="12">
        <v>1</v>
      </c>
      <c r="D1547" s="12">
        <v>104.1</v>
      </c>
      <c r="E1547" s="12">
        <v>2</v>
      </c>
      <c r="P1547" s="12">
        <v>1</v>
      </c>
      <c r="Q1547" s="12">
        <v>178</v>
      </c>
      <c r="R1547" s="12">
        <v>201601</v>
      </c>
      <c r="S1547" s="12">
        <v>50</v>
      </c>
      <c r="T1547" s="12" t="s">
        <v>208</v>
      </c>
      <c r="U1547" s="12" t="s">
        <v>1832</v>
      </c>
    </row>
    <row r="1548" spans="1:21" hidden="1">
      <c r="A1548" s="12">
        <v>68570</v>
      </c>
      <c r="B1548" s="12">
        <v>1</v>
      </c>
      <c r="D1548" s="12">
        <v>88.3</v>
      </c>
      <c r="E1548" s="12">
        <v>2</v>
      </c>
      <c r="P1548" s="12">
        <v>1</v>
      </c>
      <c r="Q1548" s="12">
        <v>178</v>
      </c>
      <c r="R1548" s="12">
        <v>201601</v>
      </c>
      <c r="S1548" s="12">
        <v>50</v>
      </c>
      <c r="T1548" s="12" t="s">
        <v>208</v>
      </c>
      <c r="U1548" s="12" t="s">
        <v>1833</v>
      </c>
    </row>
    <row r="1549" spans="1:21" hidden="1">
      <c r="A1549" s="12">
        <v>68570</v>
      </c>
      <c r="B1549" s="12">
        <v>1</v>
      </c>
      <c r="D1549" s="12">
        <v>65.099999999999994</v>
      </c>
      <c r="E1549" s="12">
        <v>2</v>
      </c>
      <c r="P1549" s="12">
        <v>1</v>
      </c>
      <c r="Q1549" s="12">
        <v>178</v>
      </c>
      <c r="R1549" s="12">
        <v>201601</v>
      </c>
      <c r="S1549" s="12">
        <v>50</v>
      </c>
      <c r="T1549" s="12" t="s">
        <v>208</v>
      </c>
      <c r="U1549" s="12" t="s">
        <v>1834</v>
      </c>
    </row>
    <row r="1550" spans="1:21" hidden="1">
      <c r="A1550" s="12">
        <v>68570</v>
      </c>
      <c r="B1550" s="12">
        <v>1</v>
      </c>
      <c r="D1550" s="12">
        <v>95.6</v>
      </c>
      <c r="E1550" s="12">
        <v>2</v>
      </c>
      <c r="P1550" s="12">
        <v>1</v>
      </c>
      <c r="Q1550" s="12">
        <v>178</v>
      </c>
      <c r="R1550" s="12">
        <v>201601</v>
      </c>
      <c r="S1550" s="12">
        <v>50</v>
      </c>
      <c r="T1550" s="12" t="s">
        <v>208</v>
      </c>
      <c r="U1550" s="12" t="s">
        <v>1835</v>
      </c>
    </row>
    <row r="1551" spans="1:21" hidden="1">
      <c r="A1551" s="12">
        <v>68570</v>
      </c>
      <c r="B1551" s="12">
        <v>1</v>
      </c>
      <c r="D1551" s="12">
        <v>86.2</v>
      </c>
      <c r="E1551" s="12">
        <v>2</v>
      </c>
      <c r="P1551" s="12">
        <v>1</v>
      </c>
      <c r="Q1551" s="12">
        <v>178</v>
      </c>
      <c r="R1551" s="12">
        <v>201601</v>
      </c>
      <c r="S1551" s="12">
        <v>50</v>
      </c>
      <c r="T1551" s="12" t="s">
        <v>208</v>
      </c>
      <c r="U1551" s="12" t="s">
        <v>1836</v>
      </c>
    </row>
    <row r="1552" spans="1:21" hidden="1">
      <c r="A1552" s="12">
        <v>68570</v>
      </c>
      <c r="B1552" s="12">
        <v>1</v>
      </c>
      <c r="D1552" s="12">
        <v>83.7</v>
      </c>
      <c r="E1552" s="12">
        <v>2</v>
      </c>
      <c r="P1552" s="12">
        <v>1</v>
      </c>
      <c r="Q1552" s="12">
        <v>178</v>
      </c>
      <c r="R1552" s="12">
        <v>201601</v>
      </c>
      <c r="S1552" s="12">
        <v>50</v>
      </c>
      <c r="T1552" s="12" t="s">
        <v>208</v>
      </c>
      <c r="U1552" s="12" t="s">
        <v>1837</v>
      </c>
    </row>
    <row r="1553" spans="1:21" hidden="1">
      <c r="A1553" s="12">
        <v>68560</v>
      </c>
      <c r="B1553" s="12">
        <v>1</v>
      </c>
      <c r="D1553" s="12">
        <v>102.3</v>
      </c>
      <c r="E1553" s="12">
        <v>3</v>
      </c>
      <c r="P1553" s="12">
        <v>1</v>
      </c>
      <c r="Q1553" s="12">
        <v>178</v>
      </c>
      <c r="R1553" s="12">
        <v>201601</v>
      </c>
      <c r="S1553" s="12">
        <v>54</v>
      </c>
      <c r="T1553" s="12" t="s">
        <v>204</v>
      </c>
      <c r="U1553" s="12" t="s">
        <v>1838</v>
      </c>
    </row>
    <row r="1554" spans="1:21" hidden="1">
      <c r="A1554" s="12">
        <v>68560</v>
      </c>
      <c r="B1554" s="12">
        <v>2</v>
      </c>
      <c r="D1554" s="12">
        <v>69.099999999999994</v>
      </c>
      <c r="E1554" s="12">
        <v>2</v>
      </c>
      <c r="F1554" s="12">
        <v>0</v>
      </c>
      <c r="G1554" s="12">
        <v>0</v>
      </c>
      <c r="H1554" s="12">
        <v>0</v>
      </c>
      <c r="P1554" s="12">
        <v>1</v>
      </c>
      <c r="Q1554" s="12">
        <v>178</v>
      </c>
      <c r="R1554" s="12">
        <v>201601</v>
      </c>
      <c r="S1554" s="12">
        <v>54</v>
      </c>
      <c r="T1554" s="12" t="s">
        <v>204</v>
      </c>
      <c r="U1554" s="12" t="s">
        <v>1839</v>
      </c>
    </row>
    <row r="1555" spans="1:21" hidden="1">
      <c r="A1555" s="12">
        <v>68560</v>
      </c>
      <c r="B1555" s="12">
        <v>2</v>
      </c>
      <c r="D1555" s="12">
        <v>59.1</v>
      </c>
      <c r="E1555" s="12">
        <v>2</v>
      </c>
      <c r="F1555" s="12">
        <v>0</v>
      </c>
      <c r="G1555" s="12">
        <v>0</v>
      </c>
      <c r="H1555" s="12">
        <v>0</v>
      </c>
      <c r="P1555" s="12">
        <v>1</v>
      </c>
      <c r="Q1555" s="12">
        <v>178</v>
      </c>
      <c r="R1555" s="12">
        <v>201601</v>
      </c>
      <c r="S1555" s="12">
        <v>54</v>
      </c>
      <c r="T1555" s="12" t="s">
        <v>204</v>
      </c>
      <c r="U1555" s="12" t="s">
        <v>1840</v>
      </c>
    </row>
    <row r="1556" spans="1:21" hidden="1">
      <c r="A1556" s="12">
        <v>68560</v>
      </c>
      <c r="B1556" s="12">
        <v>2</v>
      </c>
      <c r="D1556" s="12">
        <v>42.7</v>
      </c>
      <c r="E1556" s="12">
        <v>2</v>
      </c>
      <c r="F1556" s="12">
        <v>0</v>
      </c>
      <c r="G1556" s="12">
        <v>0</v>
      </c>
      <c r="H1556" s="12">
        <v>0</v>
      </c>
      <c r="P1556" s="12">
        <v>1</v>
      </c>
      <c r="Q1556" s="12">
        <v>178</v>
      </c>
      <c r="R1556" s="12">
        <v>201601</v>
      </c>
      <c r="S1556" s="12">
        <v>54</v>
      </c>
      <c r="T1556" s="12" t="s">
        <v>204</v>
      </c>
      <c r="U1556" s="12" t="s">
        <v>1841</v>
      </c>
    </row>
    <row r="1557" spans="1:21" hidden="1">
      <c r="A1557" s="12">
        <v>68560</v>
      </c>
      <c r="B1557" s="12">
        <v>2</v>
      </c>
      <c r="D1557" s="12">
        <v>47.5</v>
      </c>
      <c r="E1557" s="12">
        <v>2</v>
      </c>
      <c r="F1557" s="12">
        <v>0</v>
      </c>
      <c r="G1557" s="12">
        <v>0</v>
      </c>
      <c r="H1557" s="12">
        <v>0</v>
      </c>
      <c r="P1557" s="12">
        <v>1</v>
      </c>
      <c r="Q1557" s="12">
        <v>178</v>
      </c>
      <c r="R1557" s="12">
        <v>201601</v>
      </c>
      <c r="S1557" s="12">
        <v>54</v>
      </c>
      <c r="T1557" s="12" t="s">
        <v>204</v>
      </c>
      <c r="U1557" s="12" t="s">
        <v>1842</v>
      </c>
    </row>
    <row r="1558" spans="1:21" hidden="1">
      <c r="A1558" s="12">
        <v>68560</v>
      </c>
      <c r="B1558" s="12">
        <v>2</v>
      </c>
      <c r="D1558" s="12">
        <v>48</v>
      </c>
      <c r="E1558" s="12">
        <v>2</v>
      </c>
      <c r="F1558" s="12">
        <v>0</v>
      </c>
      <c r="G1558" s="12">
        <v>0</v>
      </c>
      <c r="H1558" s="12">
        <v>0</v>
      </c>
      <c r="P1558" s="12">
        <v>1</v>
      </c>
      <c r="Q1558" s="12">
        <v>178</v>
      </c>
      <c r="R1558" s="12">
        <v>201601</v>
      </c>
      <c r="S1558" s="12">
        <v>54</v>
      </c>
      <c r="T1558" s="12" t="s">
        <v>204</v>
      </c>
      <c r="U1558" s="12" t="s">
        <v>1843</v>
      </c>
    </row>
    <row r="1559" spans="1:21" hidden="1">
      <c r="A1559" s="12">
        <v>68560</v>
      </c>
      <c r="B1559" s="12">
        <v>2</v>
      </c>
      <c r="D1559" s="12">
        <v>62.1</v>
      </c>
      <c r="E1559" s="12">
        <v>2</v>
      </c>
      <c r="F1559" s="12">
        <v>0</v>
      </c>
      <c r="G1559" s="12">
        <v>0</v>
      </c>
      <c r="H1559" s="12">
        <v>0</v>
      </c>
      <c r="P1559" s="12">
        <v>1</v>
      </c>
      <c r="Q1559" s="12">
        <v>178</v>
      </c>
      <c r="R1559" s="12">
        <v>201601</v>
      </c>
      <c r="S1559" s="12">
        <v>54</v>
      </c>
      <c r="T1559" s="12" t="s">
        <v>204</v>
      </c>
      <c r="U1559" s="12" t="s">
        <v>1844</v>
      </c>
    </row>
    <row r="1560" spans="1:21" hidden="1">
      <c r="A1560" s="12">
        <v>68560</v>
      </c>
      <c r="B1560" s="12">
        <v>2</v>
      </c>
      <c r="D1560" s="12">
        <v>55.1</v>
      </c>
      <c r="E1560" s="12">
        <v>2</v>
      </c>
      <c r="F1560" s="12">
        <v>0</v>
      </c>
      <c r="G1560" s="12">
        <v>0</v>
      </c>
      <c r="H1560" s="12">
        <v>0</v>
      </c>
      <c r="P1560" s="12">
        <v>1</v>
      </c>
      <c r="Q1560" s="12">
        <v>178</v>
      </c>
      <c r="R1560" s="12">
        <v>201601</v>
      </c>
      <c r="S1560" s="12">
        <v>54</v>
      </c>
      <c r="T1560" s="12" t="s">
        <v>204</v>
      </c>
      <c r="U1560" s="12" t="s">
        <v>1845</v>
      </c>
    </row>
    <row r="1561" spans="1:21" hidden="1">
      <c r="A1561" s="12">
        <v>68560</v>
      </c>
      <c r="B1561" s="12">
        <v>2</v>
      </c>
      <c r="D1561" s="12">
        <v>84.4</v>
      </c>
      <c r="E1561" s="12">
        <v>2</v>
      </c>
      <c r="F1561" s="12">
        <v>4</v>
      </c>
      <c r="G1561" s="12">
        <v>1</v>
      </c>
      <c r="H1561" s="12">
        <v>5</v>
      </c>
      <c r="P1561" s="12">
        <v>1</v>
      </c>
      <c r="Q1561" s="12">
        <v>178</v>
      </c>
      <c r="R1561" s="12">
        <v>201601</v>
      </c>
      <c r="S1561" s="12">
        <v>54</v>
      </c>
      <c r="T1561" s="12" t="s">
        <v>204</v>
      </c>
      <c r="U1561" s="12" t="s">
        <v>1846</v>
      </c>
    </row>
    <row r="1562" spans="1:21" hidden="1">
      <c r="A1562" s="12">
        <v>68560</v>
      </c>
      <c r="B1562" s="12">
        <v>2</v>
      </c>
      <c r="D1562" s="12">
        <v>89.3</v>
      </c>
      <c r="E1562" s="12">
        <v>2</v>
      </c>
      <c r="F1562" s="12">
        <v>4</v>
      </c>
      <c r="G1562" s="12">
        <v>1</v>
      </c>
      <c r="H1562" s="12">
        <v>5</v>
      </c>
      <c r="P1562" s="12">
        <v>1</v>
      </c>
      <c r="Q1562" s="12">
        <v>178</v>
      </c>
      <c r="R1562" s="12">
        <v>201601</v>
      </c>
      <c r="S1562" s="12">
        <v>54</v>
      </c>
      <c r="T1562" s="12" t="s">
        <v>204</v>
      </c>
      <c r="U1562" s="12" t="s">
        <v>1847</v>
      </c>
    </row>
    <row r="1563" spans="1:21" hidden="1">
      <c r="A1563" s="12">
        <v>68560</v>
      </c>
      <c r="B1563" s="12">
        <v>2</v>
      </c>
      <c r="D1563" s="12">
        <v>73.5</v>
      </c>
      <c r="E1563" s="12">
        <v>2</v>
      </c>
      <c r="F1563" s="12">
        <v>4</v>
      </c>
      <c r="G1563" s="12">
        <v>1</v>
      </c>
      <c r="H1563" s="12">
        <v>5</v>
      </c>
      <c r="P1563" s="12">
        <v>1</v>
      </c>
      <c r="Q1563" s="12">
        <v>178</v>
      </c>
      <c r="R1563" s="12">
        <v>201601</v>
      </c>
      <c r="S1563" s="12">
        <v>54</v>
      </c>
      <c r="T1563" s="12" t="s">
        <v>204</v>
      </c>
      <c r="U1563" s="12" t="s">
        <v>1848</v>
      </c>
    </row>
    <row r="1564" spans="1:21" hidden="1">
      <c r="A1564" s="12">
        <v>68560</v>
      </c>
      <c r="B1564" s="12">
        <v>2</v>
      </c>
      <c r="D1564" s="12">
        <v>66.900000000000006</v>
      </c>
      <c r="E1564" s="12">
        <v>3</v>
      </c>
      <c r="F1564" s="12">
        <v>4</v>
      </c>
      <c r="G1564" s="12">
        <v>1</v>
      </c>
      <c r="H1564" s="12">
        <v>6</v>
      </c>
      <c r="P1564" s="12">
        <v>1</v>
      </c>
      <c r="Q1564" s="12">
        <v>178</v>
      </c>
      <c r="R1564" s="12">
        <v>201601</v>
      </c>
      <c r="S1564" s="12">
        <v>54</v>
      </c>
      <c r="T1564" s="12" t="s">
        <v>204</v>
      </c>
      <c r="U1564" s="12" t="s">
        <v>1849</v>
      </c>
    </row>
    <row r="1565" spans="1:21" hidden="1">
      <c r="A1565" s="12">
        <v>68560</v>
      </c>
      <c r="B1565" s="12">
        <v>2</v>
      </c>
      <c r="D1565" s="12">
        <v>83.5</v>
      </c>
      <c r="E1565" s="12">
        <v>3</v>
      </c>
      <c r="F1565" s="12">
        <v>4</v>
      </c>
      <c r="G1565" s="12">
        <v>1</v>
      </c>
      <c r="H1565" s="12">
        <v>6</v>
      </c>
      <c r="P1565" s="12">
        <v>1</v>
      </c>
      <c r="Q1565" s="12">
        <v>178</v>
      </c>
      <c r="R1565" s="12">
        <v>201601</v>
      </c>
      <c r="S1565" s="12">
        <v>54</v>
      </c>
      <c r="T1565" s="12" t="s">
        <v>204</v>
      </c>
      <c r="U1565" s="12" t="s">
        <v>1850</v>
      </c>
    </row>
    <row r="1566" spans="1:21" hidden="1">
      <c r="A1566" s="12">
        <v>68560</v>
      </c>
      <c r="B1566" s="12">
        <v>2</v>
      </c>
      <c r="D1566" s="12">
        <v>70.8</v>
      </c>
      <c r="E1566" s="12">
        <v>3</v>
      </c>
      <c r="F1566" s="12">
        <v>4</v>
      </c>
      <c r="G1566" s="12">
        <v>1</v>
      </c>
      <c r="H1566" s="12">
        <v>6</v>
      </c>
      <c r="P1566" s="12">
        <v>1</v>
      </c>
      <c r="Q1566" s="12">
        <v>178</v>
      </c>
      <c r="R1566" s="12">
        <v>201601</v>
      </c>
      <c r="S1566" s="12">
        <v>54</v>
      </c>
      <c r="T1566" s="12" t="s">
        <v>204</v>
      </c>
      <c r="U1566" s="12" t="s">
        <v>1851</v>
      </c>
    </row>
    <row r="1567" spans="1:21">
      <c r="A1567" s="12">
        <v>69310</v>
      </c>
      <c r="B1567" s="12">
        <v>1</v>
      </c>
      <c r="C1567" s="12">
        <v>121.2</v>
      </c>
      <c r="E1567" s="12">
        <v>2</v>
      </c>
      <c r="P1567" s="12">
        <v>1</v>
      </c>
      <c r="Q1567" s="12">
        <v>178</v>
      </c>
      <c r="R1567" s="12">
        <v>201601</v>
      </c>
      <c r="S1567" s="12">
        <v>71</v>
      </c>
      <c r="T1567" s="12" t="s">
        <v>183</v>
      </c>
      <c r="U1567" s="12" t="s">
        <v>2358</v>
      </c>
    </row>
    <row r="1568" spans="1:21" hidden="1">
      <c r="A1568" s="12">
        <v>68580</v>
      </c>
      <c r="B1568" s="12">
        <v>2</v>
      </c>
      <c r="D1568" s="12">
        <v>42.3</v>
      </c>
      <c r="E1568" s="12">
        <v>2</v>
      </c>
      <c r="F1568" s="12">
        <v>0</v>
      </c>
      <c r="G1568" s="12">
        <v>0</v>
      </c>
      <c r="H1568" s="12">
        <v>0</v>
      </c>
      <c r="P1568" s="12">
        <v>1</v>
      </c>
      <c r="Q1568" s="12">
        <v>178</v>
      </c>
      <c r="R1568" s="12">
        <v>201601</v>
      </c>
      <c r="S1568" s="12">
        <v>55</v>
      </c>
      <c r="T1568" s="12" t="s">
        <v>188</v>
      </c>
      <c r="U1568" s="12" t="s">
        <v>1853</v>
      </c>
    </row>
    <row r="1569" spans="1:21" hidden="1">
      <c r="A1569" s="12">
        <v>68580</v>
      </c>
      <c r="B1569" s="12">
        <v>2</v>
      </c>
      <c r="D1569" s="12">
        <v>34.700000000000003</v>
      </c>
      <c r="E1569" s="12">
        <v>2</v>
      </c>
      <c r="F1569" s="12">
        <v>0</v>
      </c>
      <c r="G1569" s="12">
        <v>0</v>
      </c>
      <c r="H1569" s="12">
        <v>0</v>
      </c>
      <c r="P1569" s="12">
        <v>1</v>
      </c>
      <c r="Q1569" s="12">
        <v>178</v>
      </c>
      <c r="R1569" s="12">
        <v>201601</v>
      </c>
      <c r="S1569" s="12">
        <v>55</v>
      </c>
      <c r="T1569" s="12" t="s">
        <v>188</v>
      </c>
      <c r="U1569" s="12" t="s">
        <v>1854</v>
      </c>
    </row>
    <row r="1570" spans="1:21" hidden="1">
      <c r="A1570" s="12">
        <v>68590</v>
      </c>
      <c r="B1570" s="12">
        <v>1</v>
      </c>
      <c r="D1570" s="12">
        <v>77.599999999999994</v>
      </c>
      <c r="E1570" s="12">
        <v>2</v>
      </c>
      <c r="P1570" s="12">
        <v>1</v>
      </c>
      <c r="Q1570" s="12">
        <v>178</v>
      </c>
      <c r="R1570" s="12">
        <v>201601</v>
      </c>
      <c r="S1570" s="12">
        <v>55</v>
      </c>
      <c r="T1570" s="12" t="s">
        <v>188</v>
      </c>
      <c r="U1570" s="12" t="s">
        <v>1855</v>
      </c>
    </row>
    <row r="1571" spans="1:21" hidden="1">
      <c r="A1571" s="12">
        <v>68570</v>
      </c>
      <c r="B1571" s="12">
        <v>1</v>
      </c>
      <c r="D1571" s="12">
        <v>76.400000000000006</v>
      </c>
      <c r="E1571" s="12">
        <v>2</v>
      </c>
      <c r="P1571" s="12">
        <v>1</v>
      </c>
      <c r="Q1571" s="12">
        <v>178</v>
      </c>
      <c r="R1571" s="12">
        <v>201601</v>
      </c>
      <c r="S1571" s="12">
        <v>50</v>
      </c>
      <c r="T1571" s="12" t="s">
        <v>208</v>
      </c>
      <c r="U1571" s="12" t="s">
        <v>1856</v>
      </c>
    </row>
    <row r="1572" spans="1:21" hidden="1">
      <c r="A1572" s="12">
        <v>68570</v>
      </c>
      <c r="B1572" s="12">
        <v>2</v>
      </c>
      <c r="D1572" s="12">
        <v>48.5</v>
      </c>
      <c r="E1572" s="12">
        <v>2</v>
      </c>
      <c r="F1572" s="12">
        <v>0</v>
      </c>
      <c r="G1572" s="12">
        <v>0</v>
      </c>
      <c r="H1572" s="12">
        <v>0</v>
      </c>
      <c r="P1572" s="12">
        <v>1</v>
      </c>
      <c r="Q1572" s="12">
        <v>178</v>
      </c>
      <c r="R1572" s="12">
        <v>201601</v>
      </c>
      <c r="S1572" s="12">
        <v>50</v>
      </c>
      <c r="T1572" s="12" t="s">
        <v>208</v>
      </c>
      <c r="U1572" s="12" t="s">
        <v>1857</v>
      </c>
    </row>
    <row r="1573" spans="1:21" hidden="1">
      <c r="A1573" s="12">
        <v>69300</v>
      </c>
      <c r="B1573" s="12">
        <v>1</v>
      </c>
      <c r="C1573" s="12">
        <v>158.30000000000001</v>
      </c>
      <c r="E1573" s="12">
        <v>2</v>
      </c>
      <c r="P1573" s="12">
        <v>1</v>
      </c>
      <c r="Q1573" s="12">
        <v>178</v>
      </c>
      <c r="R1573" s="12">
        <v>201601</v>
      </c>
      <c r="S1573" s="12">
        <v>50</v>
      </c>
      <c r="T1573" s="12" t="s">
        <v>208</v>
      </c>
      <c r="U1573" s="12" t="s">
        <v>1858</v>
      </c>
    </row>
    <row r="1574" spans="1:21" hidden="1">
      <c r="A1574" s="12">
        <v>69300</v>
      </c>
      <c r="B1574" s="12">
        <v>2</v>
      </c>
      <c r="C1574" s="12">
        <v>136.6</v>
      </c>
      <c r="E1574" s="12">
        <v>2</v>
      </c>
      <c r="F1574" s="12">
        <v>4</v>
      </c>
      <c r="G1574" s="12">
        <v>1</v>
      </c>
      <c r="H1574" s="12">
        <v>5</v>
      </c>
      <c r="P1574" s="12">
        <v>1</v>
      </c>
      <c r="Q1574" s="12">
        <v>178</v>
      </c>
      <c r="R1574" s="12">
        <v>201601</v>
      </c>
      <c r="S1574" s="12">
        <v>50</v>
      </c>
      <c r="T1574" s="12" t="s">
        <v>208</v>
      </c>
      <c r="U1574" s="12" t="s">
        <v>1859</v>
      </c>
    </row>
    <row r="1575" spans="1:21" hidden="1">
      <c r="A1575" s="12">
        <v>69300</v>
      </c>
      <c r="B1575" s="12">
        <v>2</v>
      </c>
      <c r="C1575" s="12">
        <v>121.9</v>
      </c>
      <c r="E1575" s="12">
        <v>3</v>
      </c>
      <c r="F1575" s="12">
        <v>0</v>
      </c>
      <c r="G1575" s="12">
        <v>4</v>
      </c>
      <c r="H1575" s="12">
        <v>1</v>
      </c>
      <c r="P1575" s="12">
        <v>1</v>
      </c>
      <c r="Q1575" s="12">
        <v>178</v>
      </c>
      <c r="R1575" s="12">
        <v>201601</v>
      </c>
      <c r="S1575" s="12">
        <v>50</v>
      </c>
      <c r="T1575" s="12" t="s">
        <v>208</v>
      </c>
      <c r="U1575" s="12" t="s">
        <v>1860</v>
      </c>
    </row>
    <row r="1576" spans="1:21" hidden="1">
      <c r="A1576" s="12">
        <v>69300</v>
      </c>
      <c r="B1576" s="12">
        <v>2</v>
      </c>
      <c r="C1576" s="12">
        <v>128.30000000000001</v>
      </c>
      <c r="E1576" s="12">
        <v>2</v>
      </c>
      <c r="F1576" s="12">
        <v>0</v>
      </c>
      <c r="G1576" s="12">
        <v>0</v>
      </c>
      <c r="H1576" s="12">
        <v>1</v>
      </c>
      <c r="P1576" s="12">
        <v>1</v>
      </c>
      <c r="Q1576" s="12">
        <v>178</v>
      </c>
      <c r="R1576" s="12">
        <v>201601</v>
      </c>
      <c r="S1576" s="12">
        <v>50</v>
      </c>
      <c r="T1576" s="12" t="s">
        <v>208</v>
      </c>
      <c r="U1576" s="12" t="s">
        <v>1861</v>
      </c>
    </row>
    <row r="1577" spans="1:21" hidden="1">
      <c r="A1577" s="12">
        <v>69300</v>
      </c>
      <c r="B1577" s="12">
        <v>2</v>
      </c>
      <c r="C1577" s="12">
        <v>84.8</v>
      </c>
      <c r="E1577" s="12">
        <v>2</v>
      </c>
      <c r="F1577" s="12">
        <v>0</v>
      </c>
      <c r="G1577" s="12">
        <v>0</v>
      </c>
      <c r="H1577" s="12">
        <v>0</v>
      </c>
      <c r="P1577" s="12">
        <v>1</v>
      </c>
      <c r="Q1577" s="12">
        <v>178</v>
      </c>
      <c r="R1577" s="12">
        <v>201601</v>
      </c>
      <c r="S1577" s="12">
        <v>50</v>
      </c>
      <c r="T1577" s="12" t="s">
        <v>208</v>
      </c>
      <c r="U1577" s="12" t="s">
        <v>1862</v>
      </c>
    </row>
    <row r="1578" spans="1:21" hidden="1">
      <c r="A1578" s="12">
        <v>69300</v>
      </c>
      <c r="B1578" s="12">
        <v>2</v>
      </c>
      <c r="C1578" s="12">
        <v>133.6</v>
      </c>
      <c r="E1578" s="12">
        <v>1</v>
      </c>
      <c r="F1578" s="12">
        <v>4</v>
      </c>
      <c r="G1578" s="12">
        <v>1</v>
      </c>
      <c r="H1578" s="12">
        <v>4</v>
      </c>
      <c r="P1578" s="12">
        <v>1</v>
      </c>
      <c r="Q1578" s="12">
        <v>178</v>
      </c>
      <c r="R1578" s="12">
        <v>201601</v>
      </c>
      <c r="S1578" s="12">
        <v>50</v>
      </c>
      <c r="T1578" s="12" t="s">
        <v>208</v>
      </c>
      <c r="U1578" s="12" t="s">
        <v>1863</v>
      </c>
    </row>
    <row r="1579" spans="1:21" hidden="1">
      <c r="A1579" s="12">
        <v>68550</v>
      </c>
      <c r="B1579" s="12">
        <v>1</v>
      </c>
      <c r="D1579" s="12">
        <v>81.7</v>
      </c>
      <c r="E1579" s="12">
        <v>2</v>
      </c>
      <c r="P1579" s="12">
        <v>1</v>
      </c>
      <c r="Q1579" s="12">
        <v>178</v>
      </c>
      <c r="R1579" s="12">
        <v>201601</v>
      </c>
      <c r="S1579" s="12">
        <v>51</v>
      </c>
      <c r="T1579" s="12" t="s">
        <v>207</v>
      </c>
      <c r="U1579" s="12" t="s">
        <v>1864</v>
      </c>
    </row>
    <row r="1580" spans="1:21" hidden="1">
      <c r="A1580" s="12">
        <v>68550</v>
      </c>
      <c r="B1580" s="12">
        <v>1</v>
      </c>
      <c r="D1580" s="12">
        <v>88</v>
      </c>
      <c r="E1580" s="12">
        <v>2</v>
      </c>
      <c r="P1580" s="12">
        <v>1</v>
      </c>
      <c r="Q1580" s="12">
        <v>178</v>
      </c>
      <c r="R1580" s="12">
        <v>201601</v>
      </c>
      <c r="S1580" s="12">
        <v>51</v>
      </c>
      <c r="T1580" s="12" t="s">
        <v>207</v>
      </c>
      <c r="U1580" s="12" t="s">
        <v>1865</v>
      </c>
    </row>
    <row r="1581" spans="1:21" hidden="1">
      <c r="A1581" s="12">
        <v>68550</v>
      </c>
      <c r="B1581" s="12">
        <v>1</v>
      </c>
      <c r="D1581" s="12">
        <v>125.9</v>
      </c>
      <c r="E1581" s="12">
        <v>2</v>
      </c>
      <c r="P1581" s="12">
        <v>1</v>
      </c>
      <c r="Q1581" s="12">
        <v>178</v>
      </c>
      <c r="R1581" s="12">
        <v>201601</v>
      </c>
      <c r="S1581" s="12">
        <v>51</v>
      </c>
      <c r="T1581" s="12" t="s">
        <v>207</v>
      </c>
      <c r="U1581" s="12" t="s">
        <v>1866</v>
      </c>
    </row>
    <row r="1582" spans="1:21" hidden="1">
      <c r="A1582" s="12">
        <v>68550</v>
      </c>
      <c r="B1582" s="12">
        <v>1</v>
      </c>
      <c r="D1582" s="12">
        <v>166.1</v>
      </c>
      <c r="E1582" s="12">
        <v>2</v>
      </c>
      <c r="P1582" s="12">
        <v>1</v>
      </c>
      <c r="Q1582" s="12">
        <v>178</v>
      </c>
      <c r="R1582" s="12">
        <v>201601</v>
      </c>
      <c r="S1582" s="12">
        <v>51</v>
      </c>
      <c r="T1582" s="12" t="s">
        <v>207</v>
      </c>
      <c r="U1582" s="12" t="s">
        <v>1867</v>
      </c>
    </row>
    <row r="1583" spans="1:21" hidden="1">
      <c r="A1583" s="12">
        <v>68550</v>
      </c>
      <c r="B1583" s="12">
        <v>1</v>
      </c>
      <c r="D1583" s="12">
        <v>137.1</v>
      </c>
      <c r="E1583" s="12">
        <v>2</v>
      </c>
      <c r="P1583" s="12">
        <v>1</v>
      </c>
      <c r="Q1583" s="12">
        <v>178</v>
      </c>
      <c r="R1583" s="12">
        <v>201601</v>
      </c>
      <c r="S1583" s="12">
        <v>51</v>
      </c>
      <c r="T1583" s="12" t="s">
        <v>207</v>
      </c>
      <c r="U1583" s="12" t="s">
        <v>1868</v>
      </c>
    </row>
    <row r="1584" spans="1:21">
      <c r="A1584" s="12">
        <v>69310</v>
      </c>
      <c r="B1584" s="12">
        <v>1</v>
      </c>
      <c r="C1584" s="12">
        <v>128.1</v>
      </c>
      <c r="E1584" s="12">
        <v>2</v>
      </c>
      <c r="P1584" s="12">
        <v>1</v>
      </c>
      <c r="Q1584" s="12">
        <v>178</v>
      </c>
      <c r="R1584" s="12">
        <v>201601</v>
      </c>
      <c r="S1584" s="12">
        <v>77</v>
      </c>
      <c r="T1584" s="12" t="s">
        <v>174</v>
      </c>
      <c r="U1584" s="12" t="s">
        <v>2193</v>
      </c>
    </row>
    <row r="1585" spans="1:21" hidden="1">
      <c r="A1585" s="12">
        <v>68550</v>
      </c>
      <c r="B1585" s="12">
        <v>2</v>
      </c>
      <c r="D1585" s="12">
        <v>110.2</v>
      </c>
      <c r="E1585" s="12">
        <v>2</v>
      </c>
      <c r="F1585" s="12">
        <v>4</v>
      </c>
      <c r="G1585" s="12">
        <v>1</v>
      </c>
      <c r="H1585" s="12">
        <v>6</v>
      </c>
      <c r="P1585" s="12">
        <v>1</v>
      </c>
      <c r="Q1585" s="12">
        <v>178</v>
      </c>
      <c r="R1585" s="12">
        <v>201601</v>
      </c>
      <c r="S1585" s="12">
        <v>51</v>
      </c>
      <c r="T1585" s="12" t="s">
        <v>207</v>
      </c>
      <c r="U1585" s="12" t="s">
        <v>1870</v>
      </c>
    </row>
    <row r="1586" spans="1:21" hidden="1">
      <c r="A1586" s="12">
        <v>68550</v>
      </c>
      <c r="B1586" s="12">
        <v>2</v>
      </c>
      <c r="D1586" s="12">
        <v>92.7</v>
      </c>
      <c r="E1586" s="12">
        <v>3</v>
      </c>
      <c r="F1586" s="12">
        <v>0</v>
      </c>
      <c r="G1586" s="12">
        <v>0</v>
      </c>
      <c r="H1586" s="12">
        <v>1</v>
      </c>
      <c r="P1586" s="12">
        <v>1</v>
      </c>
      <c r="Q1586" s="12">
        <v>178</v>
      </c>
      <c r="R1586" s="12">
        <v>201601</v>
      </c>
      <c r="S1586" s="12">
        <v>51</v>
      </c>
      <c r="T1586" s="12" t="s">
        <v>207</v>
      </c>
      <c r="U1586" s="12" t="s">
        <v>1871</v>
      </c>
    </row>
    <row r="1587" spans="1:21" hidden="1">
      <c r="A1587" s="12">
        <v>68570</v>
      </c>
      <c r="B1587" s="12">
        <v>2</v>
      </c>
      <c r="D1587" s="12">
        <v>37.6</v>
      </c>
      <c r="E1587" s="12">
        <v>2</v>
      </c>
      <c r="F1587" s="12">
        <v>0</v>
      </c>
      <c r="G1587" s="12">
        <v>0</v>
      </c>
      <c r="H1587" s="12">
        <v>0</v>
      </c>
      <c r="P1587" s="12">
        <v>1</v>
      </c>
      <c r="Q1587" s="12">
        <v>178</v>
      </c>
      <c r="R1587" s="12">
        <v>201601</v>
      </c>
      <c r="S1587" s="12">
        <v>51</v>
      </c>
      <c r="T1587" s="12" t="s">
        <v>207</v>
      </c>
      <c r="U1587" s="12" t="s">
        <v>1872</v>
      </c>
    </row>
    <row r="1588" spans="1:21" hidden="1">
      <c r="A1588" s="12">
        <v>69300</v>
      </c>
      <c r="B1588" s="12">
        <v>1</v>
      </c>
      <c r="C1588" s="12">
        <v>154.9</v>
      </c>
      <c r="E1588" s="12">
        <v>2</v>
      </c>
      <c r="P1588" s="12">
        <v>1</v>
      </c>
      <c r="Q1588" s="12">
        <v>178</v>
      </c>
      <c r="R1588" s="12">
        <v>201601</v>
      </c>
      <c r="S1588" s="12">
        <v>52</v>
      </c>
      <c r="T1588" s="12" t="s">
        <v>206</v>
      </c>
      <c r="U1588" s="12" t="s">
        <v>1873</v>
      </c>
    </row>
    <row r="1589" spans="1:21" hidden="1">
      <c r="A1589" s="12">
        <v>68590</v>
      </c>
      <c r="B1589" s="12">
        <v>1</v>
      </c>
      <c r="D1589" s="12">
        <v>78.2</v>
      </c>
      <c r="E1589" s="12">
        <v>2</v>
      </c>
      <c r="P1589" s="12">
        <v>1</v>
      </c>
      <c r="Q1589" s="12">
        <v>178</v>
      </c>
      <c r="R1589" s="12">
        <v>201601</v>
      </c>
      <c r="S1589" s="12">
        <v>96</v>
      </c>
      <c r="T1589" s="12" t="s">
        <v>150</v>
      </c>
      <c r="U1589" s="12" t="s">
        <v>1874</v>
      </c>
    </row>
    <row r="1590" spans="1:21" hidden="1">
      <c r="A1590" s="12">
        <v>68590</v>
      </c>
      <c r="B1590" s="12">
        <v>1</v>
      </c>
      <c r="D1590" s="12">
        <v>50.4</v>
      </c>
      <c r="E1590" s="12">
        <v>2</v>
      </c>
      <c r="P1590" s="12">
        <v>1</v>
      </c>
      <c r="Q1590" s="12">
        <v>178</v>
      </c>
      <c r="R1590" s="12">
        <v>201601</v>
      </c>
      <c r="S1590" s="12">
        <v>96</v>
      </c>
      <c r="T1590" s="12" t="s">
        <v>150</v>
      </c>
      <c r="U1590" s="12" t="s">
        <v>1875</v>
      </c>
    </row>
    <row r="1591" spans="1:21" hidden="1">
      <c r="A1591" s="12">
        <v>68590</v>
      </c>
      <c r="B1591" s="12">
        <v>2</v>
      </c>
      <c r="D1591" s="12">
        <v>64.8</v>
      </c>
      <c r="E1591" s="12">
        <v>3</v>
      </c>
      <c r="F1591" s="12">
        <v>0</v>
      </c>
      <c r="G1591" s="12">
        <v>0</v>
      </c>
      <c r="H1591" s="12">
        <v>1</v>
      </c>
      <c r="P1591" s="12">
        <v>1</v>
      </c>
      <c r="Q1591" s="12">
        <v>178</v>
      </c>
      <c r="R1591" s="12">
        <v>201601</v>
      </c>
      <c r="S1591" s="12">
        <v>96</v>
      </c>
      <c r="T1591" s="12" t="s">
        <v>150</v>
      </c>
      <c r="U1591" s="12" t="s">
        <v>1876</v>
      </c>
    </row>
    <row r="1592" spans="1:21" hidden="1">
      <c r="A1592" s="12">
        <v>69300</v>
      </c>
      <c r="B1592" s="12">
        <v>2</v>
      </c>
      <c r="C1592" s="12">
        <v>65.2</v>
      </c>
      <c r="E1592" s="12">
        <v>2</v>
      </c>
      <c r="F1592" s="12">
        <v>0</v>
      </c>
      <c r="G1592" s="12">
        <v>0</v>
      </c>
      <c r="H1592" s="12">
        <v>0</v>
      </c>
      <c r="P1592" s="12">
        <v>1</v>
      </c>
      <c r="Q1592" s="12">
        <v>178</v>
      </c>
      <c r="R1592" s="12">
        <v>201601</v>
      </c>
      <c r="S1592" s="12">
        <v>96</v>
      </c>
      <c r="T1592" s="12" t="s">
        <v>150</v>
      </c>
      <c r="U1592" s="12" t="s">
        <v>1877</v>
      </c>
    </row>
    <row r="1593" spans="1:21" hidden="1">
      <c r="A1593" s="12">
        <v>68570</v>
      </c>
      <c r="B1593" s="12">
        <v>1</v>
      </c>
      <c r="D1593" s="12">
        <v>45.7</v>
      </c>
      <c r="E1593" s="12">
        <v>2</v>
      </c>
      <c r="P1593" s="12">
        <v>1</v>
      </c>
      <c r="Q1593" s="12">
        <v>178</v>
      </c>
      <c r="R1593" s="12">
        <v>201601</v>
      </c>
      <c r="S1593" s="12">
        <v>97</v>
      </c>
      <c r="T1593" s="12" t="s">
        <v>148</v>
      </c>
      <c r="U1593" s="12" t="s">
        <v>1878</v>
      </c>
    </row>
    <row r="1594" spans="1:21" hidden="1">
      <c r="A1594" s="12">
        <v>68570</v>
      </c>
      <c r="B1594" s="12">
        <v>1</v>
      </c>
      <c r="D1594" s="12">
        <v>48.6</v>
      </c>
      <c r="E1594" s="12">
        <v>2</v>
      </c>
      <c r="P1594" s="12">
        <v>1</v>
      </c>
      <c r="Q1594" s="12">
        <v>178</v>
      </c>
      <c r="R1594" s="12">
        <v>201601</v>
      </c>
      <c r="S1594" s="12">
        <v>97</v>
      </c>
      <c r="T1594" s="12" t="s">
        <v>148</v>
      </c>
      <c r="U1594" s="12" t="s">
        <v>1879</v>
      </c>
    </row>
    <row r="1595" spans="1:21" hidden="1">
      <c r="A1595" s="12">
        <v>68570</v>
      </c>
      <c r="B1595" s="12">
        <v>1</v>
      </c>
      <c r="D1595" s="12">
        <v>48.6</v>
      </c>
      <c r="E1595" s="12">
        <v>2</v>
      </c>
      <c r="P1595" s="12">
        <v>1</v>
      </c>
      <c r="Q1595" s="12">
        <v>178</v>
      </c>
      <c r="R1595" s="12">
        <v>201601</v>
      </c>
      <c r="S1595" s="12">
        <v>97</v>
      </c>
      <c r="T1595" s="12" t="s">
        <v>148</v>
      </c>
      <c r="U1595" s="12" t="s">
        <v>1880</v>
      </c>
    </row>
    <row r="1596" spans="1:21" hidden="1">
      <c r="A1596" s="12">
        <v>68570</v>
      </c>
      <c r="B1596" s="12">
        <v>1</v>
      </c>
      <c r="D1596" s="12">
        <v>58.1</v>
      </c>
      <c r="E1596" s="12">
        <v>2</v>
      </c>
      <c r="P1596" s="12">
        <v>1</v>
      </c>
      <c r="Q1596" s="12">
        <v>178</v>
      </c>
      <c r="R1596" s="12">
        <v>201601</v>
      </c>
      <c r="S1596" s="12">
        <v>97</v>
      </c>
      <c r="T1596" s="12" t="s">
        <v>148</v>
      </c>
      <c r="U1596" s="12" t="s">
        <v>1881</v>
      </c>
    </row>
    <row r="1597" spans="1:21" hidden="1">
      <c r="A1597" s="12">
        <v>68570</v>
      </c>
      <c r="B1597" s="12">
        <v>1</v>
      </c>
      <c r="D1597" s="12">
        <v>38.1</v>
      </c>
      <c r="E1597" s="12">
        <v>2</v>
      </c>
      <c r="P1597" s="12">
        <v>1</v>
      </c>
      <c r="Q1597" s="12">
        <v>178</v>
      </c>
      <c r="R1597" s="12">
        <v>201601</v>
      </c>
      <c r="S1597" s="12">
        <v>97</v>
      </c>
      <c r="T1597" s="12" t="s">
        <v>148</v>
      </c>
      <c r="U1597" s="12" t="s">
        <v>1882</v>
      </c>
    </row>
    <row r="1598" spans="1:21" hidden="1">
      <c r="A1598" s="12">
        <v>68570</v>
      </c>
      <c r="B1598" s="12">
        <v>1</v>
      </c>
      <c r="D1598" s="12">
        <v>44</v>
      </c>
      <c r="E1598" s="12">
        <v>2</v>
      </c>
      <c r="P1598" s="12">
        <v>1</v>
      </c>
      <c r="Q1598" s="12">
        <v>178</v>
      </c>
      <c r="R1598" s="12">
        <v>201601</v>
      </c>
      <c r="S1598" s="12">
        <v>97</v>
      </c>
      <c r="T1598" s="12" t="s">
        <v>148</v>
      </c>
      <c r="U1598" s="12" t="s">
        <v>1883</v>
      </c>
    </row>
    <row r="1599" spans="1:21" hidden="1">
      <c r="A1599" s="12">
        <v>68570</v>
      </c>
      <c r="B1599" s="12">
        <v>1</v>
      </c>
      <c r="D1599" s="12">
        <v>34.4</v>
      </c>
      <c r="E1599" s="12">
        <v>2</v>
      </c>
      <c r="P1599" s="12">
        <v>1</v>
      </c>
      <c r="Q1599" s="12">
        <v>178</v>
      </c>
      <c r="R1599" s="12">
        <v>201601</v>
      </c>
      <c r="S1599" s="12">
        <v>97</v>
      </c>
      <c r="T1599" s="12" t="s">
        <v>148</v>
      </c>
      <c r="U1599" s="12" t="s">
        <v>1884</v>
      </c>
    </row>
    <row r="1600" spans="1:21" hidden="1">
      <c r="A1600" s="12">
        <v>68570</v>
      </c>
      <c r="B1600" s="12">
        <v>1</v>
      </c>
      <c r="D1600" s="12">
        <v>43.1</v>
      </c>
      <c r="E1600" s="12">
        <v>2</v>
      </c>
      <c r="P1600" s="12">
        <v>1</v>
      </c>
      <c r="Q1600" s="12">
        <v>178</v>
      </c>
      <c r="R1600" s="12">
        <v>201601</v>
      </c>
      <c r="S1600" s="12">
        <v>97</v>
      </c>
      <c r="T1600" s="12" t="s">
        <v>148</v>
      </c>
      <c r="U1600" s="12" t="s">
        <v>1885</v>
      </c>
    </row>
    <row r="1601" spans="1:21" hidden="1">
      <c r="A1601" s="12">
        <v>68570</v>
      </c>
      <c r="B1601" s="12">
        <v>1</v>
      </c>
      <c r="D1601" s="12">
        <v>43.1</v>
      </c>
      <c r="E1601" s="12">
        <v>2</v>
      </c>
      <c r="P1601" s="12">
        <v>1</v>
      </c>
      <c r="Q1601" s="12">
        <v>178</v>
      </c>
      <c r="R1601" s="12">
        <v>201601</v>
      </c>
      <c r="S1601" s="12">
        <v>97</v>
      </c>
      <c r="T1601" s="12" t="s">
        <v>148</v>
      </c>
      <c r="U1601" s="12" t="s">
        <v>1886</v>
      </c>
    </row>
    <row r="1602" spans="1:21" hidden="1">
      <c r="A1602" s="12">
        <v>68570</v>
      </c>
      <c r="B1602" s="12">
        <v>1</v>
      </c>
      <c r="D1602" s="12">
        <v>44.7</v>
      </c>
      <c r="E1602" s="12">
        <v>2</v>
      </c>
      <c r="P1602" s="12">
        <v>1</v>
      </c>
      <c r="Q1602" s="12">
        <v>178</v>
      </c>
      <c r="R1602" s="12">
        <v>201601</v>
      </c>
      <c r="S1602" s="12">
        <v>97</v>
      </c>
      <c r="T1602" s="12" t="s">
        <v>148</v>
      </c>
      <c r="U1602" s="12" t="s">
        <v>1887</v>
      </c>
    </row>
    <row r="1603" spans="1:21" hidden="1">
      <c r="A1603" s="12">
        <v>68570</v>
      </c>
      <c r="B1603" s="12">
        <v>1</v>
      </c>
      <c r="D1603" s="12">
        <v>46.8</v>
      </c>
      <c r="E1603" s="12">
        <v>2</v>
      </c>
      <c r="P1603" s="12">
        <v>1</v>
      </c>
      <c r="Q1603" s="12">
        <v>178</v>
      </c>
      <c r="R1603" s="12">
        <v>201601</v>
      </c>
      <c r="S1603" s="12">
        <v>97</v>
      </c>
      <c r="T1603" s="12" t="s">
        <v>148</v>
      </c>
      <c r="U1603" s="12" t="s">
        <v>1888</v>
      </c>
    </row>
    <row r="1604" spans="1:21" hidden="1">
      <c r="A1604" s="12">
        <v>68570</v>
      </c>
      <c r="B1604" s="12">
        <v>1</v>
      </c>
      <c r="D1604" s="12">
        <v>43.8</v>
      </c>
      <c r="E1604" s="12">
        <v>2</v>
      </c>
      <c r="P1604" s="12">
        <v>1</v>
      </c>
      <c r="Q1604" s="12">
        <v>178</v>
      </c>
      <c r="R1604" s="12">
        <v>201601</v>
      </c>
      <c r="S1604" s="12">
        <v>97</v>
      </c>
      <c r="T1604" s="12" t="s">
        <v>148</v>
      </c>
      <c r="U1604" s="12" t="s">
        <v>1889</v>
      </c>
    </row>
    <row r="1605" spans="1:21" hidden="1">
      <c r="A1605" s="12">
        <v>68570</v>
      </c>
      <c r="B1605" s="12">
        <v>1</v>
      </c>
      <c r="D1605" s="12">
        <v>51.9</v>
      </c>
      <c r="E1605" s="12">
        <v>2</v>
      </c>
      <c r="P1605" s="12">
        <v>1</v>
      </c>
      <c r="Q1605" s="12">
        <v>178</v>
      </c>
      <c r="R1605" s="12">
        <v>201601</v>
      </c>
      <c r="S1605" s="12">
        <v>97</v>
      </c>
      <c r="T1605" s="12" t="s">
        <v>148</v>
      </c>
      <c r="U1605" s="12" t="s">
        <v>1890</v>
      </c>
    </row>
    <row r="1606" spans="1:21" hidden="1">
      <c r="A1606" s="12">
        <v>68570</v>
      </c>
      <c r="B1606" s="12">
        <v>1</v>
      </c>
      <c r="D1606" s="12">
        <v>43.5</v>
      </c>
      <c r="E1606" s="12">
        <v>2</v>
      </c>
      <c r="P1606" s="12">
        <v>1</v>
      </c>
      <c r="Q1606" s="12">
        <v>178</v>
      </c>
      <c r="R1606" s="12">
        <v>201601</v>
      </c>
      <c r="S1606" s="12">
        <v>97</v>
      </c>
      <c r="T1606" s="12" t="s">
        <v>148</v>
      </c>
      <c r="U1606" s="12" t="s">
        <v>1891</v>
      </c>
    </row>
    <row r="1607" spans="1:21" hidden="1">
      <c r="A1607" s="12">
        <v>69300</v>
      </c>
      <c r="B1607" s="12">
        <v>1</v>
      </c>
      <c r="C1607" s="12">
        <v>129.19999999999999</v>
      </c>
      <c r="E1607" s="12">
        <v>1</v>
      </c>
      <c r="P1607" s="12">
        <v>1</v>
      </c>
      <c r="Q1607" s="12">
        <v>178</v>
      </c>
      <c r="R1607" s="12">
        <v>201601</v>
      </c>
      <c r="S1607" s="12">
        <v>49</v>
      </c>
      <c r="T1607" s="12" t="s">
        <v>210</v>
      </c>
      <c r="U1607" s="12" t="s">
        <v>1892</v>
      </c>
    </row>
    <row r="1608" spans="1:21" hidden="1">
      <c r="A1608" s="12">
        <v>69300</v>
      </c>
      <c r="B1608" s="12">
        <v>1</v>
      </c>
      <c r="C1608" s="12">
        <v>153.19999999999999</v>
      </c>
      <c r="E1608" s="12">
        <v>1</v>
      </c>
      <c r="P1608" s="12">
        <v>1</v>
      </c>
      <c r="Q1608" s="12">
        <v>178</v>
      </c>
      <c r="R1608" s="12">
        <v>201601</v>
      </c>
      <c r="S1608" s="12">
        <v>49</v>
      </c>
      <c r="T1608" s="12" t="s">
        <v>210</v>
      </c>
      <c r="U1608" s="12" t="s">
        <v>1893</v>
      </c>
    </row>
    <row r="1609" spans="1:21" hidden="1">
      <c r="A1609" s="12">
        <v>69300</v>
      </c>
      <c r="B1609" s="12">
        <v>2</v>
      </c>
      <c r="C1609" s="12">
        <v>114.8</v>
      </c>
      <c r="E1609" s="12">
        <v>2</v>
      </c>
      <c r="F1609" s="12">
        <v>4</v>
      </c>
      <c r="G1609" s="12">
        <v>1</v>
      </c>
      <c r="H1609" s="12">
        <v>5</v>
      </c>
      <c r="P1609" s="12">
        <v>1</v>
      </c>
      <c r="Q1609" s="12">
        <v>178</v>
      </c>
      <c r="R1609" s="12">
        <v>201601</v>
      </c>
      <c r="S1609" s="12">
        <v>49</v>
      </c>
      <c r="T1609" s="12" t="s">
        <v>210</v>
      </c>
      <c r="U1609" s="12" t="s">
        <v>1894</v>
      </c>
    </row>
    <row r="1610" spans="1:21" hidden="1">
      <c r="A1610" s="12">
        <v>69300</v>
      </c>
      <c r="B1610" s="12">
        <v>2</v>
      </c>
      <c r="C1610" s="12">
        <v>141.30000000000001</v>
      </c>
      <c r="E1610" s="12">
        <v>2</v>
      </c>
      <c r="F1610" s="12">
        <v>4</v>
      </c>
      <c r="G1610" s="12">
        <v>1</v>
      </c>
      <c r="H1610" s="12">
        <v>5</v>
      </c>
      <c r="P1610" s="12">
        <v>1</v>
      </c>
      <c r="Q1610" s="12">
        <v>178</v>
      </c>
      <c r="R1610" s="12">
        <v>201601</v>
      </c>
      <c r="S1610" s="12">
        <v>49</v>
      </c>
      <c r="T1610" s="12" t="s">
        <v>210</v>
      </c>
      <c r="U1610" s="12" t="s">
        <v>1895</v>
      </c>
    </row>
    <row r="1611" spans="1:21" hidden="1">
      <c r="A1611" s="12">
        <v>69300</v>
      </c>
      <c r="B1611" s="12">
        <v>2</v>
      </c>
      <c r="C1611" s="12">
        <v>139.80000000000001</v>
      </c>
      <c r="E1611" s="12">
        <v>2</v>
      </c>
      <c r="F1611" s="12">
        <v>0</v>
      </c>
      <c r="G1611" s="12">
        <v>0</v>
      </c>
      <c r="H1611" s="12">
        <v>1</v>
      </c>
      <c r="P1611" s="12">
        <v>1</v>
      </c>
      <c r="Q1611" s="12">
        <v>178</v>
      </c>
      <c r="R1611" s="12">
        <v>201601</v>
      </c>
      <c r="S1611" s="12">
        <v>49</v>
      </c>
      <c r="T1611" s="12" t="s">
        <v>210</v>
      </c>
      <c r="U1611" s="12" t="s">
        <v>1896</v>
      </c>
    </row>
    <row r="1612" spans="1:21" hidden="1">
      <c r="A1612" s="12">
        <v>69300</v>
      </c>
      <c r="B1612" s="12">
        <v>2</v>
      </c>
      <c r="C1612" s="12">
        <v>140.6</v>
      </c>
      <c r="E1612" s="12">
        <v>2</v>
      </c>
      <c r="F1612" s="12">
        <v>0</v>
      </c>
      <c r="G1612" s="12">
        <v>0</v>
      </c>
      <c r="H1612" s="12">
        <v>1</v>
      </c>
      <c r="P1612" s="12">
        <v>1</v>
      </c>
      <c r="Q1612" s="12">
        <v>178</v>
      </c>
      <c r="R1612" s="12">
        <v>201601</v>
      </c>
      <c r="S1612" s="12">
        <v>49</v>
      </c>
      <c r="T1612" s="12" t="s">
        <v>210</v>
      </c>
      <c r="U1612" s="12" t="s">
        <v>1897</v>
      </c>
    </row>
    <row r="1613" spans="1:21" hidden="1">
      <c r="A1613" s="12">
        <v>68570</v>
      </c>
      <c r="B1613" s="12">
        <v>1</v>
      </c>
      <c r="D1613" s="12">
        <v>52.7</v>
      </c>
      <c r="E1613" s="12">
        <v>2</v>
      </c>
      <c r="K1613" s="12">
        <v>5</v>
      </c>
      <c r="L1613" s="12">
        <v>60</v>
      </c>
      <c r="M1613" s="12">
        <v>80</v>
      </c>
      <c r="N1613" s="12">
        <v>80</v>
      </c>
      <c r="P1613" s="12">
        <v>1.7246999999999999</v>
      </c>
      <c r="Q1613" s="12">
        <v>178</v>
      </c>
      <c r="R1613" s="12">
        <v>201601</v>
      </c>
      <c r="S1613" s="12">
        <v>49</v>
      </c>
      <c r="T1613" s="12" t="s">
        <v>210</v>
      </c>
      <c r="U1613" s="12" t="s">
        <v>1898</v>
      </c>
    </row>
    <row r="1614" spans="1:21" hidden="1">
      <c r="A1614" s="12">
        <v>68570</v>
      </c>
      <c r="B1614" s="12">
        <v>1</v>
      </c>
      <c r="D1614" s="12">
        <v>46.9</v>
      </c>
      <c r="E1614" s="12">
        <v>2</v>
      </c>
      <c r="K1614" s="12">
        <v>5</v>
      </c>
      <c r="L1614" s="12">
        <v>90</v>
      </c>
      <c r="M1614" s="12">
        <v>100</v>
      </c>
      <c r="N1614" s="12">
        <v>100</v>
      </c>
      <c r="P1614" s="12">
        <v>1.7246999999999999</v>
      </c>
      <c r="Q1614" s="12">
        <v>178</v>
      </c>
      <c r="R1614" s="12">
        <v>201601</v>
      </c>
      <c r="S1614" s="12">
        <v>49</v>
      </c>
      <c r="T1614" s="12" t="s">
        <v>210</v>
      </c>
      <c r="U1614" s="12" t="s">
        <v>1899</v>
      </c>
    </row>
    <row r="1615" spans="1:21" hidden="1">
      <c r="A1615" s="12">
        <v>68570</v>
      </c>
      <c r="B1615" s="12">
        <v>1</v>
      </c>
      <c r="D1615" s="12">
        <v>51.5</v>
      </c>
      <c r="E1615" s="12">
        <v>2</v>
      </c>
      <c r="K1615" s="12">
        <v>5</v>
      </c>
      <c r="L1615" s="12">
        <v>70</v>
      </c>
      <c r="M1615" s="12">
        <v>70</v>
      </c>
      <c r="N1615" s="12">
        <v>70</v>
      </c>
      <c r="P1615" s="12">
        <v>1.7246999999999999</v>
      </c>
      <c r="Q1615" s="12">
        <v>178</v>
      </c>
      <c r="R1615" s="12">
        <v>201601</v>
      </c>
      <c r="S1615" s="12">
        <v>49</v>
      </c>
      <c r="T1615" s="12" t="s">
        <v>210</v>
      </c>
      <c r="U1615" s="12" t="s">
        <v>1900</v>
      </c>
    </row>
    <row r="1616" spans="1:21" hidden="1">
      <c r="A1616" s="12">
        <v>68570</v>
      </c>
      <c r="B1616" s="12">
        <v>1</v>
      </c>
      <c r="D1616" s="12">
        <v>52</v>
      </c>
      <c r="E1616" s="12">
        <v>2</v>
      </c>
      <c r="K1616" s="12">
        <v>5</v>
      </c>
      <c r="L1616" s="12">
        <v>80</v>
      </c>
      <c r="M1616" s="12">
        <v>100</v>
      </c>
      <c r="N1616" s="12">
        <v>100</v>
      </c>
      <c r="P1616" s="12">
        <v>1.7246999999999999</v>
      </c>
      <c r="Q1616" s="12">
        <v>178</v>
      </c>
      <c r="R1616" s="12">
        <v>201601</v>
      </c>
      <c r="S1616" s="12">
        <v>49</v>
      </c>
      <c r="T1616" s="12" t="s">
        <v>210</v>
      </c>
      <c r="U1616" s="12" t="s">
        <v>1901</v>
      </c>
    </row>
    <row r="1617" spans="1:21" hidden="1">
      <c r="A1617" s="12">
        <v>68570</v>
      </c>
      <c r="B1617" s="12">
        <v>1</v>
      </c>
      <c r="D1617" s="12">
        <v>88.6</v>
      </c>
      <c r="E1617" s="12">
        <v>2</v>
      </c>
      <c r="P1617" s="12">
        <v>1.7246999999999999</v>
      </c>
      <c r="Q1617" s="12">
        <v>178</v>
      </c>
      <c r="R1617" s="12">
        <v>201601</v>
      </c>
      <c r="S1617" s="12">
        <v>49</v>
      </c>
      <c r="T1617" s="12" t="s">
        <v>210</v>
      </c>
      <c r="U1617" s="12" t="s">
        <v>1902</v>
      </c>
    </row>
    <row r="1618" spans="1:21" hidden="1">
      <c r="A1618" s="12">
        <v>68570</v>
      </c>
      <c r="B1618" s="12">
        <v>1</v>
      </c>
      <c r="D1618" s="12">
        <v>76.5</v>
      </c>
      <c r="E1618" s="12">
        <v>2</v>
      </c>
      <c r="P1618" s="12">
        <v>1.7246999999999999</v>
      </c>
      <c r="Q1618" s="12">
        <v>178</v>
      </c>
      <c r="R1618" s="12">
        <v>201601</v>
      </c>
      <c r="S1618" s="12">
        <v>49</v>
      </c>
      <c r="T1618" s="12" t="s">
        <v>210</v>
      </c>
      <c r="U1618" s="12" t="s">
        <v>1903</v>
      </c>
    </row>
    <row r="1619" spans="1:21" hidden="1">
      <c r="A1619" s="12">
        <v>68570</v>
      </c>
      <c r="B1619" s="12">
        <v>1</v>
      </c>
      <c r="D1619" s="12">
        <v>87.9</v>
      </c>
      <c r="E1619" s="12">
        <v>2</v>
      </c>
      <c r="P1619" s="12">
        <v>1.7246999999999999</v>
      </c>
      <c r="Q1619" s="12">
        <v>178</v>
      </c>
      <c r="R1619" s="12">
        <v>201601</v>
      </c>
      <c r="S1619" s="12">
        <v>49</v>
      </c>
      <c r="T1619" s="12" t="s">
        <v>210</v>
      </c>
      <c r="U1619" s="12" t="s">
        <v>1904</v>
      </c>
    </row>
    <row r="1620" spans="1:21" hidden="1">
      <c r="A1620" s="12">
        <v>68570</v>
      </c>
      <c r="B1620" s="12">
        <v>1</v>
      </c>
      <c r="D1620" s="12">
        <v>55.5</v>
      </c>
      <c r="E1620" s="12">
        <v>2</v>
      </c>
      <c r="P1620" s="12">
        <v>1.7246999999999999</v>
      </c>
      <c r="Q1620" s="12">
        <v>178</v>
      </c>
      <c r="R1620" s="12">
        <v>201601</v>
      </c>
      <c r="S1620" s="12">
        <v>49</v>
      </c>
      <c r="T1620" s="12" t="s">
        <v>210</v>
      </c>
      <c r="U1620" s="12" t="s">
        <v>1905</v>
      </c>
    </row>
    <row r="1621" spans="1:21" hidden="1">
      <c r="A1621" s="12">
        <v>68570</v>
      </c>
      <c r="B1621" s="12">
        <v>1</v>
      </c>
      <c r="D1621" s="12">
        <v>83.3</v>
      </c>
      <c r="E1621" s="12">
        <v>2</v>
      </c>
      <c r="P1621" s="12">
        <v>1.7246999999999999</v>
      </c>
      <c r="Q1621" s="12">
        <v>178</v>
      </c>
      <c r="R1621" s="12">
        <v>201601</v>
      </c>
      <c r="S1621" s="12">
        <v>49</v>
      </c>
      <c r="T1621" s="12" t="s">
        <v>210</v>
      </c>
      <c r="U1621" s="12" t="s">
        <v>1906</v>
      </c>
    </row>
    <row r="1622" spans="1:21" hidden="1">
      <c r="A1622" s="12">
        <v>68570</v>
      </c>
      <c r="B1622" s="12">
        <v>1</v>
      </c>
      <c r="D1622" s="12">
        <v>72.400000000000006</v>
      </c>
      <c r="E1622" s="12">
        <v>2</v>
      </c>
      <c r="P1622" s="12">
        <v>1.7246999999999999</v>
      </c>
      <c r="Q1622" s="12">
        <v>178</v>
      </c>
      <c r="R1622" s="12">
        <v>201601</v>
      </c>
      <c r="S1622" s="12">
        <v>49</v>
      </c>
      <c r="T1622" s="12" t="s">
        <v>210</v>
      </c>
      <c r="U1622" s="12" t="s">
        <v>1907</v>
      </c>
    </row>
    <row r="1623" spans="1:21" hidden="1">
      <c r="A1623" s="12">
        <v>68570</v>
      </c>
      <c r="B1623" s="12">
        <v>1</v>
      </c>
      <c r="D1623" s="12">
        <v>83.9</v>
      </c>
      <c r="E1623" s="12">
        <v>2</v>
      </c>
      <c r="P1623" s="12">
        <v>1.7246999999999999</v>
      </c>
      <c r="Q1623" s="12">
        <v>178</v>
      </c>
      <c r="R1623" s="12">
        <v>201601</v>
      </c>
      <c r="S1623" s="12">
        <v>49</v>
      </c>
      <c r="T1623" s="12" t="s">
        <v>210</v>
      </c>
      <c r="U1623" s="12" t="s">
        <v>1908</v>
      </c>
    </row>
    <row r="1624" spans="1:21" hidden="1">
      <c r="A1624" s="12">
        <v>68570</v>
      </c>
      <c r="B1624" s="12">
        <v>1</v>
      </c>
      <c r="D1624" s="12">
        <v>73.599999999999994</v>
      </c>
      <c r="E1624" s="12">
        <v>2</v>
      </c>
      <c r="P1624" s="12">
        <v>1.7246999999999999</v>
      </c>
      <c r="Q1624" s="12">
        <v>178</v>
      </c>
      <c r="R1624" s="12">
        <v>201601</v>
      </c>
      <c r="S1624" s="12">
        <v>49</v>
      </c>
      <c r="T1624" s="12" t="s">
        <v>210</v>
      </c>
      <c r="U1624" s="12" t="s">
        <v>1909</v>
      </c>
    </row>
    <row r="1625" spans="1:21" hidden="1">
      <c r="A1625" s="12">
        <v>68570</v>
      </c>
      <c r="B1625" s="12">
        <v>1</v>
      </c>
      <c r="D1625" s="12">
        <v>73.400000000000006</v>
      </c>
      <c r="E1625" s="12">
        <v>2</v>
      </c>
      <c r="P1625" s="12">
        <v>1.7246999999999999</v>
      </c>
      <c r="Q1625" s="12">
        <v>178</v>
      </c>
      <c r="R1625" s="12">
        <v>201601</v>
      </c>
      <c r="S1625" s="12">
        <v>49</v>
      </c>
      <c r="T1625" s="12" t="s">
        <v>210</v>
      </c>
      <c r="U1625" s="12" t="s">
        <v>1910</v>
      </c>
    </row>
    <row r="1626" spans="1:21" hidden="1">
      <c r="A1626" s="12">
        <v>68570</v>
      </c>
      <c r="B1626" s="12">
        <v>1</v>
      </c>
      <c r="D1626" s="12">
        <v>73.3</v>
      </c>
      <c r="E1626" s="12">
        <v>2</v>
      </c>
      <c r="P1626" s="12">
        <v>1.7246999999999999</v>
      </c>
      <c r="Q1626" s="12">
        <v>178</v>
      </c>
      <c r="R1626" s="12">
        <v>201601</v>
      </c>
      <c r="S1626" s="12">
        <v>49</v>
      </c>
      <c r="T1626" s="12" t="s">
        <v>210</v>
      </c>
      <c r="U1626" s="12" t="s">
        <v>1911</v>
      </c>
    </row>
    <row r="1627" spans="1:21" hidden="1">
      <c r="A1627" s="12">
        <v>68570</v>
      </c>
      <c r="B1627" s="12">
        <v>1</v>
      </c>
      <c r="D1627" s="12">
        <v>65.2</v>
      </c>
      <c r="E1627" s="12">
        <v>2</v>
      </c>
      <c r="P1627" s="12">
        <v>1.7246999999999999</v>
      </c>
      <c r="Q1627" s="12">
        <v>178</v>
      </c>
      <c r="R1627" s="12">
        <v>201601</v>
      </c>
      <c r="S1627" s="12">
        <v>49</v>
      </c>
      <c r="T1627" s="12" t="s">
        <v>210</v>
      </c>
      <c r="U1627" s="12" t="s">
        <v>1912</v>
      </c>
    </row>
    <row r="1628" spans="1:21" hidden="1">
      <c r="A1628" s="12">
        <v>68570</v>
      </c>
      <c r="B1628" s="12">
        <v>1</v>
      </c>
      <c r="D1628" s="12">
        <v>72.5</v>
      </c>
      <c r="E1628" s="12">
        <v>2</v>
      </c>
      <c r="P1628" s="12">
        <v>1.7246999999999999</v>
      </c>
      <c r="Q1628" s="12">
        <v>178</v>
      </c>
      <c r="R1628" s="12">
        <v>201601</v>
      </c>
      <c r="S1628" s="12">
        <v>49</v>
      </c>
      <c r="T1628" s="12" t="s">
        <v>210</v>
      </c>
      <c r="U1628" s="12" t="s">
        <v>1913</v>
      </c>
    </row>
    <row r="1629" spans="1:21" hidden="1">
      <c r="A1629" s="12">
        <v>68570</v>
      </c>
      <c r="B1629" s="12">
        <v>1</v>
      </c>
      <c r="D1629" s="12">
        <v>83.8</v>
      </c>
      <c r="E1629" s="12">
        <v>2</v>
      </c>
      <c r="P1629" s="12">
        <v>1.7246999999999999</v>
      </c>
      <c r="Q1629" s="12">
        <v>178</v>
      </c>
      <c r="R1629" s="12">
        <v>201601</v>
      </c>
      <c r="S1629" s="12">
        <v>49</v>
      </c>
      <c r="T1629" s="12" t="s">
        <v>210</v>
      </c>
      <c r="U1629" s="12" t="s">
        <v>1914</v>
      </c>
    </row>
    <row r="1630" spans="1:21" hidden="1">
      <c r="A1630" s="12">
        <v>68570</v>
      </c>
      <c r="B1630" s="12">
        <v>1</v>
      </c>
      <c r="D1630" s="12">
        <v>84.1</v>
      </c>
      <c r="E1630" s="12">
        <v>2</v>
      </c>
      <c r="P1630" s="12">
        <v>1.7246999999999999</v>
      </c>
      <c r="Q1630" s="12">
        <v>178</v>
      </c>
      <c r="R1630" s="12">
        <v>201601</v>
      </c>
      <c r="S1630" s="12">
        <v>49</v>
      </c>
      <c r="T1630" s="12" t="s">
        <v>210</v>
      </c>
      <c r="U1630" s="12" t="s">
        <v>1915</v>
      </c>
    </row>
    <row r="1631" spans="1:21" hidden="1">
      <c r="A1631" s="12">
        <v>68570</v>
      </c>
      <c r="B1631" s="12">
        <v>1</v>
      </c>
      <c r="D1631" s="12">
        <v>62.1</v>
      </c>
      <c r="E1631" s="12">
        <v>2</v>
      </c>
      <c r="P1631" s="12">
        <v>1.7246999999999999</v>
      </c>
      <c r="Q1631" s="12">
        <v>178</v>
      </c>
      <c r="R1631" s="12">
        <v>201601</v>
      </c>
      <c r="S1631" s="12">
        <v>49</v>
      </c>
      <c r="T1631" s="12" t="s">
        <v>210</v>
      </c>
      <c r="U1631" s="12" t="s">
        <v>1916</v>
      </c>
    </row>
    <row r="1632" spans="1:21" hidden="1">
      <c r="A1632" s="12">
        <v>68570</v>
      </c>
      <c r="B1632" s="12">
        <v>1</v>
      </c>
      <c r="D1632" s="12">
        <v>81.400000000000006</v>
      </c>
      <c r="E1632" s="12">
        <v>2</v>
      </c>
      <c r="P1632" s="12">
        <v>1.7246999999999999</v>
      </c>
      <c r="Q1632" s="12">
        <v>178</v>
      </c>
      <c r="R1632" s="12">
        <v>201601</v>
      </c>
      <c r="S1632" s="12">
        <v>49</v>
      </c>
      <c r="T1632" s="12" t="s">
        <v>210</v>
      </c>
      <c r="U1632" s="12" t="s">
        <v>1917</v>
      </c>
    </row>
    <row r="1633" spans="1:21" hidden="1">
      <c r="A1633" s="12">
        <v>68570</v>
      </c>
      <c r="B1633" s="12">
        <v>1</v>
      </c>
      <c r="D1633" s="12">
        <v>72.599999999999994</v>
      </c>
      <c r="E1633" s="12">
        <v>2</v>
      </c>
      <c r="P1633" s="12">
        <v>1.7246999999999999</v>
      </c>
      <c r="Q1633" s="12">
        <v>178</v>
      </c>
      <c r="R1633" s="12">
        <v>201601</v>
      </c>
      <c r="S1633" s="12">
        <v>49</v>
      </c>
      <c r="T1633" s="12" t="s">
        <v>210</v>
      </c>
      <c r="U1633" s="12" t="s">
        <v>1918</v>
      </c>
    </row>
    <row r="1634" spans="1:21" hidden="1">
      <c r="A1634" s="12">
        <v>68570</v>
      </c>
      <c r="B1634" s="12">
        <v>1</v>
      </c>
      <c r="D1634" s="12">
        <v>66.099999999999994</v>
      </c>
      <c r="E1634" s="12">
        <v>2</v>
      </c>
      <c r="P1634" s="12">
        <v>1.7246999999999999</v>
      </c>
      <c r="Q1634" s="12">
        <v>178</v>
      </c>
      <c r="R1634" s="12">
        <v>201601</v>
      </c>
      <c r="S1634" s="12">
        <v>49</v>
      </c>
      <c r="T1634" s="12" t="s">
        <v>210</v>
      </c>
      <c r="U1634" s="12" t="s">
        <v>1919</v>
      </c>
    </row>
    <row r="1635" spans="1:21" hidden="1">
      <c r="A1635" s="12">
        <v>68570</v>
      </c>
      <c r="B1635" s="12">
        <v>1</v>
      </c>
      <c r="D1635" s="12">
        <v>77.7</v>
      </c>
      <c r="E1635" s="12">
        <v>2</v>
      </c>
      <c r="P1635" s="12">
        <v>1.7246999999999999</v>
      </c>
      <c r="Q1635" s="12">
        <v>178</v>
      </c>
      <c r="R1635" s="12">
        <v>201601</v>
      </c>
      <c r="S1635" s="12">
        <v>49</v>
      </c>
      <c r="T1635" s="12" t="s">
        <v>210</v>
      </c>
      <c r="U1635" s="12" t="s">
        <v>1920</v>
      </c>
    </row>
    <row r="1636" spans="1:21" hidden="1">
      <c r="A1636" s="12">
        <v>68570</v>
      </c>
      <c r="B1636" s="12">
        <v>1</v>
      </c>
      <c r="D1636" s="12">
        <v>67</v>
      </c>
      <c r="E1636" s="12">
        <v>2</v>
      </c>
      <c r="P1636" s="12">
        <v>1.7246999999999999</v>
      </c>
      <c r="Q1636" s="12">
        <v>178</v>
      </c>
      <c r="R1636" s="12">
        <v>201601</v>
      </c>
      <c r="S1636" s="12">
        <v>49</v>
      </c>
      <c r="T1636" s="12" t="s">
        <v>210</v>
      </c>
      <c r="U1636" s="12" t="s">
        <v>1921</v>
      </c>
    </row>
    <row r="1637" spans="1:21" hidden="1">
      <c r="A1637" s="12">
        <v>68570</v>
      </c>
      <c r="B1637" s="12">
        <v>1</v>
      </c>
      <c r="D1637" s="12">
        <v>81.400000000000006</v>
      </c>
      <c r="E1637" s="12">
        <v>2</v>
      </c>
      <c r="P1637" s="12">
        <v>1.7246999999999999</v>
      </c>
      <c r="Q1637" s="12">
        <v>178</v>
      </c>
      <c r="R1637" s="12">
        <v>201601</v>
      </c>
      <c r="S1637" s="12">
        <v>49</v>
      </c>
      <c r="T1637" s="12" t="s">
        <v>210</v>
      </c>
      <c r="U1637" s="12" t="s">
        <v>1922</v>
      </c>
    </row>
    <row r="1638" spans="1:21" hidden="1">
      <c r="A1638" s="12">
        <v>68570</v>
      </c>
      <c r="B1638" s="12">
        <v>1</v>
      </c>
      <c r="D1638" s="12">
        <v>81.7</v>
      </c>
      <c r="E1638" s="12">
        <v>2</v>
      </c>
      <c r="P1638" s="12">
        <v>1.7246999999999999</v>
      </c>
      <c r="Q1638" s="12">
        <v>178</v>
      </c>
      <c r="R1638" s="12">
        <v>201601</v>
      </c>
      <c r="S1638" s="12">
        <v>49</v>
      </c>
      <c r="T1638" s="12" t="s">
        <v>210</v>
      </c>
      <c r="U1638" s="12" t="s">
        <v>1923</v>
      </c>
    </row>
    <row r="1639" spans="1:21" hidden="1">
      <c r="A1639" s="12">
        <v>68570</v>
      </c>
      <c r="B1639" s="12">
        <v>1</v>
      </c>
      <c r="D1639" s="12">
        <v>106.2</v>
      </c>
      <c r="E1639" s="12">
        <v>2</v>
      </c>
      <c r="P1639" s="12">
        <v>1.7246999999999999</v>
      </c>
      <c r="Q1639" s="12">
        <v>178</v>
      </c>
      <c r="R1639" s="12">
        <v>201601</v>
      </c>
      <c r="S1639" s="12">
        <v>49</v>
      </c>
      <c r="T1639" s="12" t="s">
        <v>210</v>
      </c>
      <c r="U1639" s="12" t="s">
        <v>1924</v>
      </c>
    </row>
    <row r="1640" spans="1:21" hidden="1">
      <c r="A1640" s="12">
        <v>68570</v>
      </c>
      <c r="B1640" s="12">
        <v>1</v>
      </c>
      <c r="D1640" s="12">
        <v>70.900000000000006</v>
      </c>
      <c r="E1640" s="12">
        <v>2</v>
      </c>
      <c r="P1640" s="12">
        <v>1.7246999999999999</v>
      </c>
      <c r="Q1640" s="12">
        <v>178</v>
      </c>
      <c r="R1640" s="12">
        <v>201601</v>
      </c>
      <c r="S1640" s="12">
        <v>49</v>
      </c>
      <c r="T1640" s="12" t="s">
        <v>210</v>
      </c>
      <c r="U1640" s="12" t="s">
        <v>1925</v>
      </c>
    </row>
    <row r="1641" spans="1:21" hidden="1">
      <c r="A1641" s="12">
        <v>68570</v>
      </c>
      <c r="B1641" s="12">
        <v>1</v>
      </c>
      <c r="D1641" s="12">
        <v>69.7</v>
      </c>
      <c r="E1641" s="12">
        <v>2</v>
      </c>
      <c r="P1641" s="12">
        <v>1.7246999999999999</v>
      </c>
      <c r="Q1641" s="12">
        <v>178</v>
      </c>
      <c r="R1641" s="12">
        <v>201601</v>
      </c>
      <c r="S1641" s="12">
        <v>49</v>
      </c>
      <c r="T1641" s="12" t="s">
        <v>210</v>
      </c>
      <c r="U1641" s="12" t="s">
        <v>1926</v>
      </c>
    </row>
    <row r="1642" spans="1:21" hidden="1">
      <c r="A1642" s="12">
        <v>68570</v>
      </c>
      <c r="B1642" s="12">
        <v>1</v>
      </c>
      <c r="D1642" s="12">
        <v>64.599999999999994</v>
      </c>
      <c r="E1642" s="12">
        <v>2</v>
      </c>
      <c r="P1642" s="12">
        <v>1.7246999999999999</v>
      </c>
      <c r="Q1642" s="12">
        <v>178</v>
      </c>
      <c r="R1642" s="12">
        <v>201601</v>
      </c>
      <c r="S1642" s="12">
        <v>49</v>
      </c>
      <c r="T1642" s="12" t="s">
        <v>210</v>
      </c>
      <c r="U1642" s="12" t="s">
        <v>1927</v>
      </c>
    </row>
    <row r="1643" spans="1:21" hidden="1">
      <c r="A1643" s="12">
        <v>69300</v>
      </c>
      <c r="B1643" s="12">
        <v>2</v>
      </c>
      <c r="C1643" s="12">
        <v>24.8</v>
      </c>
      <c r="E1643" s="12">
        <v>2</v>
      </c>
      <c r="F1643" s="12">
        <v>0</v>
      </c>
      <c r="G1643" s="12">
        <v>0</v>
      </c>
      <c r="H1643" s="12">
        <v>0</v>
      </c>
      <c r="P1643" s="12">
        <v>1</v>
      </c>
      <c r="Q1643" s="12">
        <v>178</v>
      </c>
      <c r="R1643" s="12">
        <v>201601</v>
      </c>
      <c r="S1643" s="12">
        <v>86</v>
      </c>
      <c r="T1643" s="12" t="s">
        <v>161</v>
      </c>
      <c r="U1643" s="12" t="s">
        <v>1928</v>
      </c>
    </row>
    <row r="1644" spans="1:21">
      <c r="A1644" s="12">
        <v>69310</v>
      </c>
      <c r="B1644" s="12">
        <v>2</v>
      </c>
      <c r="C1644" s="12">
        <v>94.5</v>
      </c>
      <c r="E1644" s="12">
        <v>2</v>
      </c>
      <c r="F1644" s="12">
        <v>0</v>
      </c>
      <c r="G1644" s="12">
        <v>0</v>
      </c>
      <c r="H1644" s="12">
        <v>0</v>
      </c>
      <c r="P1644" s="12">
        <v>1</v>
      </c>
      <c r="Q1644" s="12">
        <v>178</v>
      </c>
      <c r="R1644" s="12">
        <v>201601</v>
      </c>
      <c r="S1644" s="12">
        <v>77</v>
      </c>
      <c r="T1644" s="12" t="s">
        <v>174</v>
      </c>
      <c r="U1644" s="12" t="s">
        <v>2194</v>
      </c>
    </row>
    <row r="1645" spans="1:21" hidden="1">
      <c r="A1645" s="12">
        <v>68590</v>
      </c>
      <c r="B1645" s="12">
        <v>2</v>
      </c>
      <c r="D1645" s="12">
        <v>62.7</v>
      </c>
      <c r="E1645" s="12">
        <v>2</v>
      </c>
      <c r="F1645" s="12">
        <v>0</v>
      </c>
      <c r="G1645" s="12">
        <v>0</v>
      </c>
      <c r="H1645" s="12">
        <v>1</v>
      </c>
      <c r="P1645" s="12">
        <v>1</v>
      </c>
      <c r="Q1645" s="12">
        <v>178</v>
      </c>
      <c r="R1645" s="12">
        <v>201601</v>
      </c>
      <c r="S1645" s="12">
        <v>87</v>
      </c>
      <c r="T1645" s="12" t="s">
        <v>160</v>
      </c>
      <c r="U1645" s="12" t="s">
        <v>1930</v>
      </c>
    </row>
    <row r="1646" spans="1:21" hidden="1">
      <c r="A1646" s="12">
        <v>68570</v>
      </c>
      <c r="B1646" s="12">
        <v>2</v>
      </c>
      <c r="D1646" s="12">
        <v>54.7</v>
      </c>
      <c r="E1646" s="12">
        <v>2</v>
      </c>
      <c r="F1646" s="12">
        <v>0</v>
      </c>
      <c r="G1646" s="12">
        <v>0</v>
      </c>
      <c r="H1646" s="12">
        <v>0</v>
      </c>
      <c r="P1646" s="12">
        <v>1</v>
      </c>
      <c r="Q1646" s="12">
        <v>178</v>
      </c>
      <c r="R1646" s="12">
        <v>201601</v>
      </c>
      <c r="S1646" s="12">
        <v>88</v>
      </c>
      <c r="T1646" s="12" t="s">
        <v>159</v>
      </c>
      <c r="U1646" s="12" t="s">
        <v>1931</v>
      </c>
    </row>
    <row r="1647" spans="1:21" hidden="1">
      <c r="A1647" s="12">
        <v>68570</v>
      </c>
      <c r="B1647" s="12">
        <v>2</v>
      </c>
      <c r="D1647" s="12">
        <v>60.7</v>
      </c>
      <c r="E1647" s="12">
        <v>2</v>
      </c>
      <c r="F1647" s="12">
        <v>0</v>
      </c>
      <c r="G1647" s="12">
        <v>0</v>
      </c>
      <c r="H1647" s="12">
        <v>0</v>
      </c>
      <c r="P1647" s="12">
        <v>1</v>
      </c>
      <c r="Q1647" s="12">
        <v>178</v>
      </c>
      <c r="R1647" s="12">
        <v>201601</v>
      </c>
      <c r="S1647" s="12">
        <v>88</v>
      </c>
      <c r="T1647" s="12" t="s">
        <v>159</v>
      </c>
      <c r="U1647" s="12" t="s">
        <v>1932</v>
      </c>
    </row>
    <row r="1648" spans="1:21" hidden="1">
      <c r="A1648" s="12">
        <v>68570</v>
      </c>
      <c r="B1648" s="12">
        <v>2</v>
      </c>
      <c r="D1648" s="12">
        <v>43.2</v>
      </c>
      <c r="E1648" s="12">
        <v>2</v>
      </c>
      <c r="F1648" s="12">
        <v>0</v>
      </c>
      <c r="G1648" s="12">
        <v>0</v>
      </c>
      <c r="H1648" s="12">
        <v>0</v>
      </c>
      <c r="P1648" s="12">
        <v>1</v>
      </c>
      <c r="Q1648" s="12">
        <v>178</v>
      </c>
      <c r="R1648" s="12">
        <v>201601</v>
      </c>
      <c r="S1648" s="12">
        <v>88</v>
      </c>
      <c r="T1648" s="12" t="s">
        <v>159</v>
      </c>
      <c r="U1648" s="12" t="s">
        <v>1933</v>
      </c>
    </row>
    <row r="1649" spans="1:21" hidden="1">
      <c r="A1649" s="12">
        <v>68570</v>
      </c>
      <c r="B1649" s="12">
        <v>2</v>
      </c>
      <c r="D1649" s="12">
        <v>62.4</v>
      </c>
      <c r="E1649" s="12">
        <v>2</v>
      </c>
      <c r="F1649" s="12">
        <v>0</v>
      </c>
      <c r="G1649" s="12">
        <v>0</v>
      </c>
      <c r="H1649" s="12">
        <v>0</v>
      </c>
      <c r="P1649" s="12">
        <v>1</v>
      </c>
      <c r="Q1649" s="12">
        <v>178</v>
      </c>
      <c r="R1649" s="12">
        <v>201601</v>
      </c>
      <c r="S1649" s="12">
        <v>88</v>
      </c>
      <c r="T1649" s="12" t="s">
        <v>159</v>
      </c>
      <c r="U1649" s="12" t="s">
        <v>1934</v>
      </c>
    </row>
    <row r="1650" spans="1:21" hidden="1">
      <c r="A1650" s="12">
        <v>68570</v>
      </c>
      <c r="B1650" s="12">
        <v>2</v>
      </c>
      <c r="D1650" s="12">
        <v>59.2</v>
      </c>
      <c r="E1650" s="12">
        <v>2</v>
      </c>
      <c r="F1650" s="12">
        <v>0</v>
      </c>
      <c r="G1650" s="12">
        <v>0</v>
      </c>
      <c r="H1650" s="12">
        <v>0</v>
      </c>
      <c r="P1650" s="12">
        <v>1</v>
      </c>
      <c r="Q1650" s="12">
        <v>178</v>
      </c>
      <c r="R1650" s="12">
        <v>201601</v>
      </c>
      <c r="S1650" s="12">
        <v>88</v>
      </c>
      <c r="T1650" s="12" t="s">
        <v>159</v>
      </c>
      <c r="U1650" s="12" t="s">
        <v>1935</v>
      </c>
    </row>
    <row r="1651" spans="1:21" hidden="1">
      <c r="A1651" s="12">
        <v>68570</v>
      </c>
      <c r="B1651" s="12">
        <v>2</v>
      </c>
      <c r="D1651" s="12">
        <v>24</v>
      </c>
      <c r="E1651" s="12">
        <v>2</v>
      </c>
      <c r="F1651" s="12">
        <v>0</v>
      </c>
      <c r="G1651" s="12">
        <v>0</v>
      </c>
      <c r="H1651" s="12">
        <v>0</v>
      </c>
      <c r="P1651" s="12">
        <v>1</v>
      </c>
      <c r="Q1651" s="12">
        <v>178</v>
      </c>
      <c r="R1651" s="12">
        <v>201601</v>
      </c>
      <c r="S1651" s="12">
        <v>88</v>
      </c>
      <c r="T1651" s="12" t="s">
        <v>159</v>
      </c>
      <c r="U1651" s="12" t="s">
        <v>1936</v>
      </c>
    </row>
    <row r="1652" spans="1:21" hidden="1">
      <c r="A1652" s="12">
        <v>68570</v>
      </c>
      <c r="B1652" s="12">
        <v>2</v>
      </c>
      <c r="D1652" s="12">
        <v>72.5</v>
      </c>
      <c r="E1652" s="12">
        <v>1</v>
      </c>
      <c r="F1652" s="12">
        <v>0</v>
      </c>
      <c r="G1652" s="12">
        <v>0</v>
      </c>
      <c r="H1652" s="12">
        <v>0</v>
      </c>
      <c r="P1652" s="12">
        <v>1</v>
      </c>
      <c r="Q1652" s="12">
        <v>178</v>
      </c>
      <c r="R1652" s="12">
        <v>201601</v>
      </c>
      <c r="S1652" s="12">
        <v>88</v>
      </c>
      <c r="T1652" s="12" t="s">
        <v>159</v>
      </c>
      <c r="U1652" s="12" t="s">
        <v>1937</v>
      </c>
    </row>
    <row r="1653" spans="1:21" hidden="1">
      <c r="A1653" s="12">
        <v>68570</v>
      </c>
      <c r="B1653" s="12">
        <v>1</v>
      </c>
      <c r="D1653" s="12">
        <v>55</v>
      </c>
      <c r="E1653" s="12">
        <v>1</v>
      </c>
      <c r="P1653" s="12">
        <v>1</v>
      </c>
      <c r="Q1653" s="12">
        <v>178</v>
      </c>
      <c r="R1653" s="12">
        <v>201601</v>
      </c>
      <c r="S1653" s="12">
        <v>88</v>
      </c>
      <c r="T1653" s="12" t="s">
        <v>159</v>
      </c>
      <c r="U1653" s="12" t="s">
        <v>1938</v>
      </c>
    </row>
    <row r="1654" spans="1:21" hidden="1">
      <c r="A1654" s="12">
        <v>68570</v>
      </c>
      <c r="B1654" s="12">
        <v>1</v>
      </c>
      <c r="D1654" s="12">
        <v>72.5</v>
      </c>
      <c r="E1654" s="12">
        <v>1</v>
      </c>
      <c r="P1654" s="12">
        <v>1</v>
      </c>
      <c r="Q1654" s="12">
        <v>178</v>
      </c>
      <c r="R1654" s="12">
        <v>201601</v>
      </c>
      <c r="S1654" s="12">
        <v>88</v>
      </c>
      <c r="T1654" s="12" t="s">
        <v>159</v>
      </c>
      <c r="U1654" s="12" t="s">
        <v>1939</v>
      </c>
    </row>
    <row r="1655" spans="1:21" hidden="1">
      <c r="A1655" s="12">
        <v>68570</v>
      </c>
      <c r="B1655" s="12">
        <v>1</v>
      </c>
      <c r="D1655" s="12">
        <v>60</v>
      </c>
      <c r="E1655" s="12">
        <v>1</v>
      </c>
      <c r="P1655" s="12">
        <v>1</v>
      </c>
      <c r="Q1655" s="12">
        <v>178</v>
      </c>
      <c r="R1655" s="12">
        <v>201601</v>
      </c>
      <c r="S1655" s="12">
        <v>88</v>
      </c>
      <c r="T1655" s="12" t="s">
        <v>159</v>
      </c>
      <c r="U1655" s="12" t="s">
        <v>1940</v>
      </c>
    </row>
    <row r="1656" spans="1:21" hidden="1">
      <c r="A1656" s="12">
        <v>68570</v>
      </c>
      <c r="B1656" s="12">
        <v>1</v>
      </c>
      <c r="D1656" s="12">
        <v>43.2</v>
      </c>
      <c r="E1656" s="12">
        <v>1</v>
      </c>
      <c r="P1656" s="12">
        <v>1</v>
      </c>
      <c r="Q1656" s="12">
        <v>178</v>
      </c>
      <c r="R1656" s="12">
        <v>201601</v>
      </c>
      <c r="S1656" s="12">
        <v>88</v>
      </c>
      <c r="T1656" s="12" t="s">
        <v>159</v>
      </c>
      <c r="U1656" s="12" t="s">
        <v>1941</v>
      </c>
    </row>
    <row r="1657" spans="1:21" hidden="1">
      <c r="A1657" s="12">
        <v>68570</v>
      </c>
      <c r="B1657" s="12">
        <v>1</v>
      </c>
      <c r="D1657" s="12">
        <v>66.3</v>
      </c>
      <c r="E1657" s="12">
        <v>1</v>
      </c>
      <c r="P1657" s="12">
        <v>1</v>
      </c>
      <c r="Q1657" s="12">
        <v>178</v>
      </c>
      <c r="R1657" s="12">
        <v>201601</v>
      </c>
      <c r="S1657" s="12">
        <v>88</v>
      </c>
      <c r="T1657" s="12" t="s">
        <v>159</v>
      </c>
      <c r="U1657" s="12" t="s">
        <v>1942</v>
      </c>
    </row>
    <row r="1658" spans="1:21" hidden="1">
      <c r="A1658" s="12">
        <v>68570</v>
      </c>
      <c r="B1658" s="12">
        <v>1</v>
      </c>
      <c r="D1658" s="12">
        <v>47.4</v>
      </c>
      <c r="E1658" s="12">
        <v>0</v>
      </c>
      <c r="P1658" s="12">
        <v>1</v>
      </c>
      <c r="Q1658" s="12">
        <v>178</v>
      </c>
      <c r="R1658" s="12">
        <v>201601</v>
      </c>
      <c r="S1658" s="12">
        <v>88</v>
      </c>
      <c r="T1658" s="12" t="s">
        <v>159</v>
      </c>
      <c r="U1658" s="12" t="s">
        <v>1943</v>
      </c>
    </row>
    <row r="1659" spans="1:21" hidden="1">
      <c r="A1659" s="12">
        <v>68570</v>
      </c>
      <c r="B1659" s="12">
        <v>1</v>
      </c>
      <c r="D1659" s="12">
        <v>43.1</v>
      </c>
      <c r="E1659" s="12">
        <v>2</v>
      </c>
      <c r="P1659" s="12">
        <v>1</v>
      </c>
      <c r="Q1659" s="12">
        <v>178</v>
      </c>
      <c r="R1659" s="12">
        <v>201601</v>
      </c>
      <c r="S1659" s="12">
        <v>88</v>
      </c>
      <c r="T1659" s="12" t="s">
        <v>159</v>
      </c>
      <c r="U1659" s="12" t="s">
        <v>1944</v>
      </c>
    </row>
    <row r="1660" spans="1:21" hidden="1">
      <c r="A1660" s="12">
        <v>68570</v>
      </c>
      <c r="B1660" s="12">
        <v>1</v>
      </c>
      <c r="D1660" s="12">
        <v>59.6</v>
      </c>
      <c r="E1660" s="12">
        <v>2</v>
      </c>
      <c r="P1660" s="12">
        <v>1</v>
      </c>
      <c r="Q1660" s="12">
        <v>178</v>
      </c>
      <c r="R1660" s="12">
        <v>201601</v>
      </c>
      <c r="S1660" s="12">
        <v>88</v>
      </c>
      <c r="T1660" s="12" t="s">
        <v>159</v>
      </c>
      <c r="U1660" s="12" t="s">
        <v>1945</v>
      </c>
    </row>
    <row r="1661" spans="1:21" hidden="1">
      <c r="A1661" s="12">
        <v>68570</v>
      </c>
      <c r="B1661" s="12">
        <v>2</v>
      </c>
      <c r="D1661" s="12">
        <v>56</v>
      </c>
      <c r="E1661" s="12">
        <v>3</v>
      </c>
      <c r="F1661" s="12">
        <v>4</v>
      </c>
      <c r="G1661" s="12">
        <v>1</v>
      </c>
      <c r="H1661" s="12">
        <v>5</v>
      </c>
      <c r="P1661" s="12">
        <v>1</v>
      </c>
      <c r="Q1661" s="12">
        <v>178</v>
      </c>
      <c r="R1661" s="12">
        <v>201601</v>
      </c>
      <c r="S1661" s="12">
        <v>61</v>
      </c>
      <c r="T1661" s="12" t="s">
        <v>195</v>
      </c>
      <c r="U1661" s="12" t="s">
        <v>1946</v>
      </c>
    </row>
    <row r="1662" spans="1:21" hidden="1">
      <c r="A1662" s="12">
        <v>68570</v>
      </c>
      <c r="B1662" s="12">
        <v>2</v>
      </c>
      <c r="D1662" s="12">
        <v>63</v>
      </c>
      <c r="E1662" s="12">
        <v>3</v>
      </c>
      <c r="F1662" s="12">
        <v>4</v>
      </c>
      <c r="G1662" s="12">
        <v>1</v>
      </c>
      <c r="H1662" s="12">
        <v>5</v>
      </c>
      <c r="P1662" s="12">
        <v>1</v>
      </c>
      <c r="Q1662" s="12">
        <v>178</v>
      </c>
      <c r="R1662" s="12">
        <v>201601</v>
      </c>
      <c r="S1662" s="12">
        <v>61</v>
      </c>
      <c r="T1662" s="12" t="s">
        <v>195</v>
      </c>
      <c r="U1662" s="12" t="s">
        <v>1947</v>
      </c>
    </row>
    <row r="1663" spans="1:21" hidden="1">
      <c r="A1663" s="12">
        <v>68570</v>
      </c>
      <c r="B1663" s="12">
        <v>2</v>
      </c>
      <c r="D1663" s="12">
        <v>53.5</v>
      </c>
      <c r="E1663" s="12">
        <v>3</v>
      </c>
      <c r="F1663" s="12">
        <v>4</v>
      </c>
      <c r="G1663" s="12">
        <v>1</v>
      </c>
      <c r="H1663" s="12">
        <v>5</v>
      </c>
      <c r="P1663" s="12">
        <v>1</v>
      </c>
      <c r="Q1663" s="12">
        <v>178</v>
      </c>
      <c r="R1663" s="12">
        <v>201601</v>
      </c>
      <c r="S1663" s="12">
        <v>61</v>
      </c>
      <c r="T1663" s="12" t="s">
        <v>195</v>
      </c>
      <c r="U1663" s="12" t="s">
        <v>1948</v>
      </c>
    </row>
    <row r="1664" spans="1:21" hidden="1">
      <c r="A1664" s="12">
        <v>68570</v>
      </c>
      <c r="B1664" s="12">
        <v>2</v>
      </c>
      <c r="D1664" s="12">
        <v>56.5</v>
      </c>
      <c r="E1664" s="12">
        <v>3</v>
      </c>
      <c r="F1664" s="12">
        <v>4</v>
      </c>
      <c r="G1664" s="12">
        <v>1</v>
      </c>
      <c r="H1664" s="12">
        <v>5</v>
      </c>
      <c r="P1664" s="12">
        <v>1</v>
      </c>
      <c r="Q1664" s="12">
        <v>178</v>
      </c>
      <c r="R1664" s="12">
        <v>201601</v>
      </c>
      <c r="S1664" s="12">
        <v>61</v>
      </c>
      <c r="T1664" s="12" t="s">
        <v>195</v>
      </c>
      <c r="U1664" s="12" t="s">
        <v>1949</v>
      </c>
    </row>
    <row r="1665" spans="1:21" hidden="1">
      <c r="A1665" s="12">
        <v>68570</v>
      </c>
      <c r="B1665" s="12">
        <v>2</v>
      </c>
      <c r="D1665" s="12">
        <v>61.7</v>
      </c>
      <c r="E1665" s="12">
        <v>3</v>
      </c>
      <c r="F1665" s="12">
        <v>4</v>
      </c>
      <c r="G1665" s="12">
        <v>1</v>
      </c>
      <c r="H1665" s="12">
        <v>5</v>
      </c>
      <c r="P1665" s="12">
        <v>1</v>
      </c>
      <c r="Q1665" s="12">
        <v>178</v>
      </c>
      <c r="R1665" s="12">
        <v>201601</v>
      </c>
      <c r="S1665" s="12">
        <v>61</v>
      </c>
      <c r="T1665" s="12" t="s">
        <v>195</v>
      </c>
      <c r="U1665" s="12" t="s">
        <v>1950</v>
      </c>
    </row>
    <row r="1666" spans="1:21" hidden="1">
      <c r="A1666" s="12">
        <v>68570</v>
      </c>
      <c r="B1666" s="12">
        <v>2</v>
      </c>
      <c r="D1666" s="12">
        <v>53.6</v>
      </c>
      <c r="E1666" s="12">
        <v>3</v>
      </c>
      <c r="F1666" s="12">
        <v>4</v>
      </c>
      <c r="G1666" s="12">
        <v>1</v>
      </c>
      <c r="H1666" s="12">
        <v>5</v>
      </c>
      <c r="P1666" s="12">
        <v>1</v>
      </c>
      <c r="Q1666" s="12">
        <v>178</v>
      </c>
      <c r="R1666" s="12">
        <v>201601</v>
      </c>
      <c r="S1666" s="12">
        <v>61</v>
      </c>
      <c r="T1666" s="12" t="s">
        <v>195</v>
      </c>
      <c r="U1666" s="12" t="s">
        <v>1951</v>
      </c>
    </row>
    <row r="1667" spans="1:21" hidden="1">
      <c r="A1667" s="12">
        <v>68570</v>
      </c>
      <c r="B1667" s="12">
        <v>2</v>
      </c>
      <c r="D1667" s="12">
        <v>53.3</v>
      </c>
      <c r="E1667" s="12">
        <v>3</v>
      </c>
      <c r="F1667" s="12">
        <v>4</v>
      </c>
      <c r="G1667" s="12">
        <v>1</v>
      </c>
      <c r="H1667" s="12">
        <v>5</v>
      </c>
      <c r="P1667" s="12">
        <v>1</v>
      </c>
      <c r="Q1667" s="12">
        <v>178</v>
      </c>
      <c r="R1667" s="12">
        <v>201601</v>
      </c>
      <c r="S1667" s="12">
        <v>61</v>
      </c>
      <c r="T1667" s="12" t="s">
        <v>195</v>
      </c>
      <c r="U1667" s="12" t="s">
        <v>1952</v>
      </c>
    </row>
    <row r="1668" spans="1:21" hidden="1">
      <c r="A1668" s="12">
        <v>68570</v>
      </c>
      <c r="B1668" s="12">
        <v>2</v>
      </c>
      <c r="D1668" s="12">
        <v>59.4</v>
      </c>
      <c r="E1668" s="12">
        <v>3</v>
      </c>
      <c r="F1668" s="12">
        <v>4</v>
      </c>
      <c r="G1668" s="12">
        <v>1</v>
      </c>
      <c r="H1668" s="12">
        <v>5</v>
      </c>
      <c r="P1668" s="12">
        <v>1</v>
      </c>
      <c r="Q1668" s="12">
        <v>178</v>
      </c>
      <c r="R1668" s="12">
        <v>201601</v>
      </c>
      <c r="S1668" s="12">
        <v>61</v>
      </c>
      <c r="T1668" s="12" t="s">
        <v>195</v>
      </c>
      <c r="U1668" s="12" t="s">
        <v>1953</v>
      </c>
    </row>
    <row r="1669" spans="1:21" hidden="1">
      <c r="A1669" s="12">
        <v>68570</v>
      </c>
      <c r="B1669" s="12">
        <v>2</v>
      </c>
      <c r="D1669" s="12">
        <v>52.8</v>
      </c>
      <c r="E1669" s="12">
        <v>3</v>
      </c>
      <c r="F1669" s="12">
        <v>4</v>
      </c>
      <c r="G1669" s="12">
        <v>1</v>
      </c>
      <c r="H1669" s="12">
        <v>5</v>
      </c>
      <c r="P1669" s="12">
        <v>1</v>
      </c>
      <c r="Q1669" s="12">
        <v>178</v>
      </c>
      <c r="R1669" s="12">
        <v>201601</v>
      </c>
      <c r="S1669" s="12">
        <v>61</v>
      </c>
      <c r="T1669" s="12" t="s">
        <v>195</v>
      </c>
      <c r="U1669" s="12" t="s">
        <v>1954</v>
      </c>
    </row>
    <row r="1670" spans="1:21" hidden="1">
      <c r="A1670" s="12">
        <v>68570</v>
      </c>
      <c r="B1670" s="12">
        <v>2</v>
      </c>
      <c r="D1670" s="12">
        <v>46</v>
      </c>
      <c r="E1670" s="12">
        <v>3</v>
      </c>
      <c r="F1670" s="12">
        <v>4</v>
      </c>
      <c r="G1670" s="12">
        <v>1</v>
      </c>
      <c r="H1670" s="12">
        <v>5</v>
      </c>
      <c r="P1670" s="12">
        <v>1</v>
      </c>
      <c r="Q1670" s="12">
        <v>178</v>
      </c>
      <c r="R1670" s="12">
        <v>201601</v>
      </c>
      <c r="S1670" s="12">
        <v>61</v>
      </c>
      <c r="T1670" s="12" t="s">
        <v>195</v>
      </c>
      <c r="U1670" s="12" t="s">
        <v>1955</v>
      </c>
    </row>
    <row r="1671" spans="1:21" hidden="1">
      <c r="A1671" s="12">
        <v>68570</v>
      </c>
      <c r="B1671" s="12">
        <v>2</v>
      </c>
      <c r="D1671" s="12">
        <v>53.4</v>
      </c>
      <c r="E1671" s="12">
        <v>3</v>
      </c>
      <c r="F1671" s="12">
        <v>4</v>
      </c>
      <c r="G1671" s="12">
        <v>1</v>
      </c>
      <c r="H1671" s="12">
        <v>6</v>
      </c>
      <c r="P1671" s="12">
        <v>1</v>
      </c>
      <c r="Q1671" s="12">
        <v>178</v>
      </c>
      <c r="R1671" s="12">
        <v>201601</v>
      </c>
      <c r="S1671" s="12">
        <v>61</v>
      </c>
      <c r="T1671" s="12" t="s">
        <v>195</v>
      </c>
      <c r="U1671" s="12" t="s">
        <v>1956</v>
      </c>
    </row>
    <row r="1672" spans="1:21" hidden="1">
      <c r="A1672" s="12">
        <v>68570</v>
      </c>
      <c r="B1672" s="12">
        <v>2</v>
      </c>
      <c r="D1672" s="12">
        <v>59.4</v>
      </c>
      <c r="E1672" s="12">
        <v>3</v>
      </c>
      <c r="F1672" s="12">
        <v>4</v>
      </c>
      <c r="G1672" s="12">
        <v>1</v>
      </c>
      <c r="H1672" s="12">
        <v>6</v>
      </c>
      <c r="P1672" s="12">
        <v>1</v>
      </c>
      <c r="Q1672" s="12">
        <v>178</v>
      </c>
      <c r="R1672" s="12">
        <v>201601</v>
      </c>
      <c r="S1672" s="12">
        <v>61</v>
      </c>
      <c r="T1672" s="12" t="s">
        <v>195</v>
      </c>
      <c r="U1672" s="12" t="s">
        <v>1957</v>
      </c>
    </row>
    <row r="1673" spans="1:21" hidden="1">
      <c r="A1673" s="12">
        <v>68570</v>
      </c>
      <c r="B1673" s="12">
        <v>2</v>
      </c>
      <c r="D1673" s="12">
        <v>52.5</v>
      </c>
      <c r="E1673" s="12">
        <v>3</v>
      </c>
      <c r="F1673" s="12">
        <v>4</v>
      </c>
      <c r="G1673" s="12">
        <v>1</v>
      </c>
      <c r="H1673" s="12">
        <v>6</v>
      </c>
      <c r="P1673" s="12">
        <v>1</v>
      </c>
      <c r="Q1673" s="12">
        <v>178</v>
      </c>
      <c r="R1673" s="12">
        <v>201601</v>
      </c>
      <c r="S1673" s="12">
        <v>61</v>
      </c>
      <c r="T1673" s="12" t="s">
        <v>195</v>
      </c>
      <c r="U1673" s="12" t="s">
        <v>1958</v>
      </c>
    </row>
    <row r="1674" spans="1:21" hidden="1">
      <c r="A1674" s="12">
        <v>68570</v>
      </c>
      <c r="B1674" s="12">
        <v>2</v>
      </c>
      <c r="D1674" s="12">
        <v>53.5</v>
      </c>
      <c r="E1674" s="12">
        <v>3</v>
      </c>
      <c r="F1674" s="12">
        <v>4</v>
      </c>
      <c r="G1674" s="12">
        <v>1</v>
      </c>
      <c r="H1674" s="12">
        <v>6</v>
      </c>
      <c r="P1674" s="12">
        <v>1</v>
      </c>
      <c r="Q1674" s="12">
        <v>178</v>
      </c>
      <c r="R1674" s="12">
        <v>201601</v>
      </c>
      <c r="S1674" s="12">
        <v>61</v>
      </c>
      <c r="T1674" s="12" t="s">
        <v>195</v>
      </c>
      <c r="U1674" s="12" t="s">
        <v>1959</v>
      </c>
    </row>
    <row r="1675" spans="1:21" hidden="1">
      <c r="A1675" s="12">
        <v>68570</v>
      </c>
      <c r="B1675" s="12">
        <v>2</v>
      </c>
      <c r="D1675" s="12">
        <v>56</v>
      </c>
      <c r="E1675" s="12">
        <v>3</v>
      </c>
      <c r="F1675" s="12">
        <v>4</v>
      </c>
      <c r="G1675" s="12">
        <v>1</v>
      </c>
      <c r="H1675" s="12">
        <v>6</v>
      </c>
      <c r="P1675" s="12">
        <v>1</v>
      </c>
      <c r="Q1675" s="12">
        <v>178</v>
      </c>
      <c r="R1675" s="12">
        <v>201601</v>
      </c>
      <c r="S1675" s="12">
        <v>61</v>
      </c>
      <c r="T1675" s="12" t="s">
        <v>195</v>
      </c>
      <c r="U1675" s="12" t="s">
        <v>1960</v>
      </c>
    </row>
    <row r="1676" spans="1:21" hidden="1">
      <c r="A1676" s="12">
        <v>68570</v>
      </c>
      <c r="B1676" s="12">
        <v>2</v>
      </c>
      <c r="D1676" s="12">
        <v>51.9</v>
      </c>
      <c r="E1676" s="12">
        <v>2</v>
      </c>
      <c r="F1676" s="12">
        <v>4</v>
      </c>
      <c r="G1676" s="12">
        <v>1</v>
      </c>
      <c r="H1676" s="12">
        <v>6</v>
      </c>
      <c r="P1676" s="12">
        <v>1</v>
      </c>
      <c r="Q1676" s="12">
        <v>178</v>
      </c>
      <c r="R1676" s="12">
        <v>201601</v>
      </c>
      <c r="S1676" s="12">
        <v>61</v>
      </c>
      <c r="T1676" s="12" t="s">
        <v>195</v>
      </c>
      <c r="U1676" s="12" t="s">
        <v>1961</v>
      </c>
    </row>
    <row r="1677" spans="1:21" hidden="1">
      <c r="A1677" s="12">
        <v>68570</v>
      </c>
      <c r="B1677" s="12">
        <v>2</v>
      </c>
      <c r="D1677" s="12">
        <v>61.2</v>
      </c>
      <c r="E1677" s="12">
        <v>2</v>
      </c>
      <c r="F1677" s="12">
        <v>4</v>
      </c>
      <c r="G1677" s="12">
        <v>1</v>
      </c>
      <c r="H1677" s="12">
        <v>6</v>
      </c>
      <c r="P1677" s="12">
        <v>1</v>
      </c>
      <c r="Q1677" s="12">
        <v>178</v>
      </c>
      <c r="R1677" s="12">
        <v>201601</v>
      </c>
      <c r="S1677" s="12">
        <v>61</v>
      </c>
      <c r="T1677" s="12" t="s">
        <v>195</v>
      </c>
      <c r="U1677" s="12" t="s">
        <v>1962</v>
      </c>
    </row>
    <row r="1678" spans="1:21" hidden="1">
      <c r="A1678" s="12">
        <v>68570</v>
      </c>
      <c r="B1678" s="12">
        <v>2</v>
      </c>
      <c r="D1678" s="12">
        <v>49.7</v>
      </c>
      <c r="E1678" s="12">
        <v>2</v>
      </c>
      <c r="F1678" s="12">
        <v>4</v>
      </c>
      <c r="G1678" s="12">
        <v>1</v>
      </c>
      <c r="H1678" s="12">
        <v>6</v>
      </c>
      <c r="P1678" s="12">
        <v>1</v>
      </c>
      <c r="Q1678" s="12">
        <v>178</v>
      </c>
      <c r="R1678" s="12">
        <v>201601</v>
      </c>
      <c r="S1678" s="12">
        <v>61</v>
      </c>
      <c r="T1678" s="12" t="s">
        <v>195</v>
      </c>
      <c r="U1678" s="12" t="s">
        <v>1963</v>
      </c>
    </row>
    <row r="1679" spans="1:21" hidden="1">
      <c r="A1679" s="12">
        <v>68570</v>
      </c>
      <c r="B1679" s="12">
        <v>1</v>
      </c>
      <c r="D1679" s="12">
        <v>42.9</v>
      </c>
      <c r="E1679" s="12">
        <v>2</v>
      </c>
      <c r="P1679" s="12">
        <v>1</v>
      </c>
      <c r="Q1679" s="12">
        <v>178</v>
      </c>
      <c r="R1679" s="12">
        <v>201601</v>
      </c>
      <c r="S1679" s="12">
        <v>76</v>
      </c>
      <c r="T1679" s="12" t="s">
        <v>176</v>
      </c>
      <c r="U1679" s="12" t="s">
        <v>1964</v>
      </c>
    </row>
    <row r="1680" spans="1:21" hidden="1">
      <c r="A1680" s="12">
        <v>68570</v>
      </c>
      <c r="B1680" s="12">
        <v>1</v>
      </c>
      <c r="D1680" s="12">
        <v>49.5</v>
      </c>
      <c r="E1680" s="12">
        <v>2</v>
      </c>
      <c r="P1680" s="12">
        <v>1</v>
      </c>
      <c r="Q1680" s="12">
        <v>178</v>
      </c>
      <c r="R1680" s="12">
        <v>201601</v>
      </c>
      <c r="S1680" s="12">
        <v>76</v>
      </c>
      <c r="T1680" s="12" t="s">
        <v>176</v>
      </c>
      <c r="U1680" s="12" t="s">
        <v>1965</v>
      </c>
    </row>
    <row r="1681" spans="1:21" hidden="1">
      <c r="A1681" s="12">
        <v>68570</v>
      </c>
      <c r="B1681" s="12">
        <v>1</v>
      </c>
      <c r="D1681" s="12">
        <v>43.1</v>
      </c>
      <c r="E1681" s="12">
        <v>2</v>
      </c>
      <c r="P1681" s="12">
        <v>1</v>
      </c>
      <c r="Q1681" s="12">
        <v>178</v>
      </c>
      <c r="R1681" s="12">
        <v>201601</v>
      </c>
      <c r="S1681" s="12">
        <v>76</v>
      </c>
      <c r="T1681" s="12" t="s">
        <v>176</v>
      </c>
      <c r="U1681" s="12" t="s">
        <v>1966</v>
      </c>
    </row>
    <row r="1682" spans="1:21" hidden="1">
      <c r="A1682" s="12">
        <v>68570</v>
      </c>
      <c r="B1682" s="12">
        <v>1</v>
      </c>
      <c r="D1682" s="12">
        <v>53.8</v>
      </c>
      <c r="E1682" s="12">
        <v>2</v>
      </c>
      <c r="P1682" s="12">
        <v>1</v>
      </c>
      <c r="Q1682" s="12">
        <v>178</v>
      </c>
      <c r="R1682" s="12">
        <v>201601</v>
      </c>
      <c r="S1682" s="12">
        <v>76</v>
      </c>
      <c r="T1682" s="12" t="s">
        <v>176</v>
      </c>
      <c r="U1682" s="12" t="s">
        <v>1967</v>
      </c>
    </row>
    <row r="1683" spans="1:21" hidden="1">
      <c r="A1683" s="12">
        <v>68570</v>
      </c>
      <c r="B1683" s="12">
        <v>1</v>
      </c>
      <c r="D1683" s="12">
        <v>59.6</v>
      </c>
      <c r="E1683" s="12">
        <v>2</v>
      </c>
      <c r="P1683" s="12">
        <v>1</v>
      </c>
      <c r="Q1683" s="12">
        <v>178</v>
      </c>
      <c r="R1683" s="12">
        <v>201601</v>
      </c>
      <c r="S1683" s="12">
        <v>76</v>
      </c>
      <c r="T1683" s="12" t="s">
        <v>176</v>
      </c>
      <c r="U1683" s="12" t="s">
        <v>1968</v>
      </c>
    </row>
    <row r="1684" spans="1:21" hidden="1">
      <c r="A1684" s="12">
        <v>68570</v>
      </c>
      <c r="B1684" s="12">
        <v>1</v>
      </c>
      <c r="D1684" s="12">
        <v>79.7</v>
      </c>
      <c r="E1684" s="12">
        <v>2</v>
      </c>
      <c r="P1684" s="12">
        <v>1</v>
      </c>
      <c r="Q1684" s="12">
        <v>178</v>
      </c>
      <c r="R1684" s="12">
        <v>201601</v>
      </c>
      <c r="S1684" s="12">
        <v>76</v>
      </c>
      <c r="T1684" s="12" t="s">
        <v>176</v>
      </c>
      <c r="U1684" s="12" t="s">
        <v>1969</v>
      </c>
    </row>
    <row r="1685" spans="1:21" hidden="1">
      <c r="A1685" s="12">
        <v>68570</v>
      </c>
      <c r="B1685" s="12">
        <v>1</v>
      </c>
      <c r="D1685" s="12">
        <v>89.3</v>
      </c>
      <c r="E1685" s="12">
        <v>2</v>
      </c>
      <c r="P1685" s="12">
        <v>1</v>
      </c>
      <c r="Q1685" s="12">
        <v>178</v>
      </c>
      <c r="R1685" s="12">
        <v>201601</v>
      </c>
      <c r="S1685" s="12">
        <v>76</v>
      </c>
      <c r="T1685" s="12" t="s">
        <v>176</v>
      </c>
      <c r="U1685" s="12" t="s">
        <v>1970</v>
      </c>
    </row>
    <row r="1686" spans="1:21" hidden="1">
      <c r="A1686" s="12">
        <v>68570</v>
      </c>
      <c r="B1686" s="12">
        <v>1</v>
      </c>
      <c r="D1686" s="12">
        <v>112.2</v>
      </c>
      <c r="E1686" s="12">
        <v>2</v>
      </c>
      <c r="P1686" s="12">
        <v>1</v>
      </c>
      <c r="Q1686" s="12">
        <v>178</v>
      </c>
      <c r="R1686" s="12">
        <v>201601</v>
      </c>
      <c r="S1686" s="12">
        <v>76</v>
      </c>
      <c r="T1686" s="12" t="s">
        <v>176</v>
      </c>
      <c r="U1686" s="12" t="s">
        <v>1971</v>
      </c>
    </row>
    <row r="1687" spans="1:21" hidden="1">
      <c r="A1687" s="12">
        <v>68570</v>
      </c>
      <c r="B1687" s="12">
        <v>1</v>
      </c>
      <c r="D1687" s="12">
        <v>109.3</v>
      </c>
      <c r="E1687" s="12">
        <v>2</v>
      </c>
      <c r="P1687" s="12">
        <v>1</v>
      </c>
      <c r="Q1687" s="12">
        <v>178</v>
      </c>
      <c r="R1687" s="12">
        <v>201601</v>
      </c>
      <c r="S1687" s="12">
        <v>76</v>
      </c>
      <c r="T1687" s="12" t="s">
        <v>176</v>
      </c>
      <c r="U1687" s="12" t="s">
        <v>1972</v>
      </c>
    </row>
    <row r="1688" spans="1:21" hidden="1">
      <c r="A1688" s="12">
        <v>68570</v>
      </c>
      <c r="B1688" s="12">
        <v>1</v>
      </c>
      <c r="D1688" s="12">
        <v>89.9</v>
      </c>
      <c r="E1688" s="12">
        <v>2</v>
      </c>
      <c r="P1688" s="12">
        <v>1</v>
      </c>
      <c r="Q1688" s="12">
        <v>178</v>
      </c>
      <c r="R1688" s="12">
        <v>201601</v>
      </c>
      <c r="S1688" s="12">
        <v>76</v>
      </c>
      <c r="T1688" s="12" t="s">
        <v>176</v>
      </c>
      <c r="U1688" s="12" t="s">
        <v>1973</v>
      </c>
    </row>
    <row r="1689" spans="1:21" hidden="1">
      <c r="A1689" s="12">
        <v>68570</v>
      </c>
      <c r="B1689" s="12">
        <v>1</v>
      </c>
      <c r="D1689" s="12">
        <v>95.6</v>
      </c>
      <c r="E1689" s="12">
        <v>2</v>
      </c>
      <c r="P1689" s="12">
        <v>1</v>
      </c>
      <c r="Q1689" s="12">
        <v>178</v>
      </c>
      <c r="R1689" s="12">
        <v>201601</v>
      </c>
      <c r="S1689" s="12">
        <v>76</v>
      </c>
      <c r="T1689" s="12" t="s">
        <v>176</v>
      </c>
      <c r="U1689" s="12" t="s">
        <v>1974</v>
      </c>
    </row>
    <row r="1690" spans="1:21" hidden="1">
      <c r="A1690" s="12">
        <v>68570</v>
      </c>
      <c r="B1690" s="12">
        <v>1</v>
      </c>
      <c r="D1690" s="12">
        <v>103.1</v>
      </c>
      <c r="E1690" s="12">
        <v>2</v>
      </c>
      <c r="P1690" s="12">
        <v>1</v>
      </c>
      <c r="Q1690" s="12">
        <v>178</v>
      </c>
      <c r="R1690" s="12">
        <v>201601</v>
      </c>
      <c r="S1690" s="12">
        <v>76</v>
      </c>
      <c r="T1690" s="12" t="s">
        <v>176</v>
      </c>
      <c r="U1690" s="12" t="s">
        <v>1975</v>
      </c>
    </row>
    <row r="1691" spans="1:21" hidden="1">
      <c r="A1691" s="12">
        <v>68570</v>
      </c>
      <c r="B1691" s="12">
        <v>1</v>
      </c>
      <c r="D1691" s="12">
        <v>103</v>
      </c>
      <c r="E1691" s="12">
        <v>2</v>
      </c>
      <c r="P1691" s="12">
        <v>1</v>
      </c>
      <c r="Q1691" s="12">
        <v>178</v>
      </c>
      <c r="R1691" s="12">
        <v>201601</v>
      </c>
      <c r="S1691" s="12">
        <v>76</v>
      </c>
      <c r="T1691" s="12" t="s">
        <v>176</v>
      </c>
      <c r="U1691" s="12" t="s">
        <v>1976</v>
      </c>
    </row>
    <row r="1692" spans="1:21" hidden="1">
      <c r="A1692" s="12">
        <v>68570</v>
      </c>
      <c r="B1692" s="12">
        <v>1</v>
      </c>
      <c r="D1692" s="12">
        <v>67.7</v>
      </c>
      <c r="E1692" s="12">
        <v>2</v>
      </c>
      <c r="P1692" s="12">
        <v>1</v>
      </c>
      <c r="Q1692" s="12">
        <v>178</v>
      </c>
      <c r="R1692" s="12">
        <v>201601</v>
      </c>
      <c r="S1692" s="12">
        <v>76</v>
      </c>
      <c r="T1692" s="12" t="s">
        <v>176</v>
      </c>
      <c r="U1692" s="12" t="s">
        <v>1977</v>
      </c>
    </row>
    <row r="1693" spans="1:21" hidden="1">
      <c r="A1693" s="12">
        <v>68570</v>
      </c>
      <c r="B1693" s="12">
        <v>1</v>
      </c>
      <c r="D1693" s="12">
        <v>39.799999999999997</v>
      </c>
      <c r="E1693" s="12">
        <v>2</v>
      </c>
      <c r="P1693" s="12">
        <v>1</v>
      </c>
      <c r="Q1693" s="12">
        <v>178</v>
      </c>
      <c r="R1693" s="12">
        <v>201601</v>
      </c>
      <c r="S1693" s="12">
        <v>76</v>
      </c>
      <c r="T1693" s="12" t="s">
        <v>176</v>
      </c>
      <c r="U1693" s="12" t="s">
        <v>1978</v>
      </c>
    </row>
    <row r="1694" spans="1:21" hidden="1">
      <c r="A1694" s="12">
        <v>68570</v>
      </c>
      <c r="B1694" s="12">
        <v>1</v>
      </c>
      <c r="D1694" s="12">
        <v>58.5</v>
      </c>
      <c r="E1694" s="12">
        <v>2</v>
      </c>
      <c r="P1694" s="12">
        <v>1</v>
      </c>
      <c r="Q1694" s="12">
        <v>178</v>
      </c>
      <c r="R1694" s="12">
        <v>201601</v>
      </c>
      <c r="S1694" s="12">
        <v>76</v>
      </c>
      <c r="T1694" s="12" t="s">
        <v>176</v>
      </c>
      <c r="U1694" s="12" t="s">
        <v>1979</v>
      </c>
    </row>
    <row r="1695" spans="1:21" hidden="1">
      <c r="A1695" s="12">
        <v>68570</v>
      </c>
      <c r="B1695" s="12">
        <v>1</v>
      </c>
      <c r="D1695" s="12">
        <v>52.4</v>
      </c>
      <c r="E1695" s="12">
        <v>2</v>
      </c>
      <c r="P1695" s="12">
        <v>1</v>
      </c>
      <c r="Q1695" s="12">
        <v>178</v>
      </c>
      <c r="R1695" s="12">
        <v>201601</v>
      </c>
      <c r="S1695" s="12">
        <v>76</v>
      </c>
      <c r="T1695" s="12" t="s">
        <v>176</v>
      </c>
      <c r="U1695" s="12" t="s">
        <v>1980</v>
      </c>
    </row>
    <row r="1696" spans="1:21" hidden="1">
      <c r="A1696" s="12">
        <v>68570</v>
      </c>
      <c r="B1696" s="12">
        <v>1</v>
      </c>
      <c r="D1696" s="12">
        <v>97</v>
      </c>
      <c r="E1696" s="12">
        <v>2</v>
      </c>
      <c r="P1696" s="12">
        <v>1</v>
      </c>
      <c r="Q1696" s="12">
        <v>178</v>
      </c>
      <c r="R1696" s="12">
        <v>201601</v>
      </c>
      <c r="S1696" s="12">
        <v>76</v>
      </c>
      <c r="T1696" s="12" t="s">
        <v>176</v>
      </c>
      <c r="U1696" s="12" t="s">
        <v>1981</v>
      </c>
    </row>
    <row r="1697" spans="1:21" hidden="1">
      <c r="A1697" s="12">
        <v>68570</v>
      </c>
      <c r="B1697" s="12">
        <v>1</v>
      </c>
      <c r="D1697" s="12">
        <v>108.2</v>
      </c>
      <c r="E1697" s="12">
        <v>1</v>
      </c>
      <c r="P1697" s="12">
        <v>1</v>
      </c>
      <c r="Q1697" s="12">
        <v>178</v>
      </c>
      <c r="R1697" s="12">
        <v>201601</v>
      </c>
      <c r="S1697" s="12">
        <v>60</v>
      </c>
      <c r="T1697" s="12" t="s">
        <v>197</v>
      </c>
      <c r="U1697" s="12" t="s">
        <v>1982</v>
      </c>
    </row>
    <row r="1698" spans="1:21" hidden="1">
      <c r="A1698" s="12">
        <v>68570</v>
      </c>
      <c r="B1698" s="12">
        <v>1</v>
      </c>
      <c r="D1698" s="12">
        <v>74.8</v>
      </c>
      <c r="E1698" s="12">
        <v>1</v>
      </c>
      <c r="P1698" s="12">
        <v>1</v>
      </c>
      <c r="Q1698" s="12">
        <v>178</v>
      </c>
      <c r="R1698" s="12">
        <v>201601</v>
      </c>
      <c r="S1698" s="12">
        <v>60</v>
      </c>
      <c r="T1698" s="12" t="s">
        <v>197</v>
      </c>
      <c r="U1698" s="12" t="s">
        <v>1983</v>
      </c>
    </row>
    <row r="1699" spans="1:21" hidden="1">
      <c r="A1699" s="12">
        <v>68570</v>
      </c>
      <c r="B1699" s="12">
        <v>1</v>
      </c>
      <c r="D1699" s="12">
        <v>87.9</v>
      </c>
      <c r="E1699" s="12">
        <v>3</v>
      </c>
      <c r="P1699" s="12">
        <v>1</v>
      </c>
      <c r="Q1699" s="12">
        <v>178</v>
      </c>
      <c r="R1699" s="12">
        <v>201601</v>
      </c>
      <c r="S1699" s="12">
        <v>60</v>
      </c>
      <c r="T1699" s="12" t="s">
        <v>197</v>
      </c>
      <c r="U1699" s="12" t="s">
        <v>1984</v>
      </c>
    </row>
    <row r="1700" spans="1:21" hidden="1">
      <c r="A1700" s="12">
        <v>68570</v>
      </c>
      <c r="B1700" s="12">
        <v>1</v>
      </c>
      <c r="D1700" s="12">
        <v>94.1</v>
      </c>
      <c r="E1700" s="12">
        <v>3</v>
      </c>
      <c r="P1700" s="12">
        <v>1</v>
      </c>
      <c r="Q1700" s="12">
        <v>178</v>
      </c>
      <c r="R1700" s="12">
        <v>201601</v>
      </c>
      <c r="S1700" s="12">
        <v>60</v>
      </c>
      <c r="T1700" s="12" t="s">
        <v>197</v>
      </c>
      <c r="U1700" s="12" t="s">
        <v>1985</v>
      </c>
    </row>
    <row r="1701" spans="1:21" hidden="1">
      <c r="A1701" s="12">
        <v>68570</v>
      </c>
      <c r="B1701" s="12">
        <v>1</v>
      </c>
      <c r="D1701" s="12">
        <v>20.100000000000001</v>
      </c>
      <c r="E1701" s="12">
        <v>2</v>
      </c>
      <c r="P1701" s="12">
        <v>1</v>
      </c>
      <c r="Q1701" s="12">
        <v>178</v>
      </c>
      <c r="R1701" s="12">
        <v>201601</v>
      </c>
      <c r="S1701" s="12">
        <v>60</v>
      </c>
      <c r="T1701" s="12" t="s">
        <v>197</v>
      </c>
      <c r="U1701" s="12" t="s">
        <v>1986</v>
      </c>
    </row>
    <row r="1702" spans="1:21" hidden="1">
      <c r="A1702" s="12">
        <v>68570</v>
      </c>
      <c r="B1702" s="12">
        <v>1</v>
      </c>
      <c r="D1702" s="12">
        <v>21.4</v>
      </c>
      <c r="E1702" s="12">
        <v>2</v>
      </c>
      <c r="P1702" s="12">
        <v>1</v>
      </c>
      <c r="Q1702" s="12">
        <v>178</v>
      </c>
      <c r="R1702" s="12">
        <v>201601</v>
      </c>
      <c r="S1702" s="12">
        <v>60</v>
      </c>
      <c r="T1702" s="12" t="s">
        <v>197</v>
      </c>
      <c r="U1702" s="12" t="s">
        <v>1987</v>
      </c>
    </row>
    <row r="1703" spans="1:21" hidden="1">
      <c r="A1703" s="12">
        <v>68570</v>
      </c>
      <c r="B1703" s="12">
        <v>1</v>
      </c>
      <c r="D1703" s="12">
        <v>23.7</v>
      </c>
      <c r="E1703" s="12">
        <v>2</v>
      </c>
      <c r="P1703" s="12">
        <v>1</v>
      </c>
      <c r="Q1703" s="12">
        <v>178</v>
      </c>
      <c r="R1703" s="12">
        <v>201601</v>
      </c>
      <c r="S1703" s="12">
        <v>60</v>
      </c>
      <c r="T1703" s="12" t="s">
        <v>197</v>
      </c>
      <c r="U1703" s="12" t="s">
        <v>1988</v>
      </c>
    </row>
    <row r="1704" spans="1:21" hidden="1">
      <c r="A1704" s="12">
        <v>68570</v>
      </c>
      <c r="B1704" s="12">
        <v>1</v>
      </c>
      <c r="D1704" s="12">
        <v>22.9</v>
      </c>
      <c r="E1704" s="12">
        <v>2</v>
      </c>
      <c r="P1704" s="12">
        <v>1</v>
      </c>
      <c r="Q1704" s="12">
        <v>178</v>
      </c>
      <c r="R1704" s="12">
        <v>201601</v>
      </c>
      <c r="S1704" s="12">
        <v>60</v>
      </c>
      <c r="T1704" s="12" t="s">
        <v>197</v>
      </c>
      <c r="U1704" s="12" t="s">
        <v>1989</v>
      </c>
    </row>
    <row r="1705" spans="1:21" hidden="1">
      <c r="A1705" s="12">
        <v>68570</v>
      </c>
      <c r="B1705" s="12">
        <v>1</v>
      </c>
      <c r="D1705" s="12">
        <v>22</v>
      </c>
      <c r="E1705" s="12">
        <v>2</v>
      </c>
      <c r="P1705" s="12">
        <v>1</v>
      </c>
      <c r="Q1705" s="12">
        <v>178</v>
      </c>
      <c r="R1705" s="12">
        <v>201601</v>
      </c>
      <c r="S1705" s="12">
        <v>60</v>
      </c>
      <c r="T1705" s="12" t="s">
        <v>197</v>
      </c>
      <c r="U1705" s="12" t="s">
        <v>1990</v>
      </c>
    </row>
    <row r="1706" spans="1:21" hidden="1">
      <c r="A1706" s="12">
        <v>68570</v>
      </c>
      <c r="B1706" s="12">
        <v>1</v>
      </c>
      <c r="D1706" s="12">
        <v>82.4</v>
      </c>
      <c r="E1706" s="12">
        <v>2</v>
      </c>
      <c r="P1706" s="12">
        <v>1</v>
      </c>
      <c r="Q1706" s="12">
        <v>178</v>
      </c>
      <c r="R1706" s="12">
        <v>201601</v>
      </c>
      <c r="S1706" s="12">
        <v>60</v>
      </c>
      <c r="T1706" s="12" t="s">
        <v>197</v>
      </c>
      <c r="U1706" s="12" t="s">
        <v>1991</v>
      </c>
    </row>
    <row r="1707" spans="1:21" hidden="1">
      <c r="A1707" s="12">
        <v>68570</v>
      </c>
      <c r="B1707" s="12">
        <v>1</v>
      </c>
      <c r="D1707" s="12">
        <v>97</v>
      </c>
      <c r="E1707" s="12">
        <v>2</v>
      </c>
      <c r="P1707" s="12">
        <v>1</v>
      </c>
      <c r="Q1707" s="12">
        <v>178</v>
      </c>
      <c r="R1707" s="12">
        <v>201601</v>
      </c>
      <c r="S1707" s="12">
        <v>60</v>
      </c>
      <c r="T1707" s="12" t="s">
        <v>197</v>
      </c>
      <c r="U1707" s="12" t="s">
        <v>1992</v>
      </c>
    </row>
    <row r="1708" spans="1:21" hidden="1">
      <c r="A1708" s="12">
        <v>68570</v>
      </c>
      <c r="B1708" s="12">
        <v>1</v>
      </c>
      <c r="D1708" s="12">
        <v>105.4</v>
      </c>
      <c r="E1708" s="12">
        <v>2</v>
      </c>
      <c r="P1708" s="12">
        <v>1</v>
      </c>
      <c r="Q1708" s="12">
        <v>178</v>
      </c>
      <c r="R1708" s="12">
        <v>201601</v>
      </c>
      <c r="S1708" s="12">
        <v>60</v>
      </c>
      <c r="T1708" s="12" t="s">
        <v>197</v>
      </c>
      <c r="U1708" s="12" t="s">
        <v>1993</v>
      </c>
    </row>
    <row r="1709" spans="1:21" hidden="1">
      <c r="A1709" s="12">
        <v>68570</v>
      </c>
      <c r="B1709" s="12">
        <v>1</v>
      </c>
      <c r="D1709" s="12">
        <v>75.3</v>
      </c>
      <c r="E1709" s="12">
        <v>2</v>
      </c>
      <c r="P1709" s="12">
        <v>1</v>
      </c>
      <c r="Q1709" s="12">
        <v>178</v>
      </c>
      <c r="R1709" s="12">
        <v>201601</v>
      </c>
      <c r="S1709" s="12">
        <v>60</v>
      </c>
      <c r="T1709" s="12" t="s">
        <v>197</v>
      </c>
      <c r="U1709" s="12" t="s">
        <v>1994</v>
      </c>
    </row>
    <row r="1710" spans="1:21" hidden="1">
      <c r="A1710" s="12">
        <v>68570</v>
      </c>
      <c r="B1710" s="12">
        <v>1</v>
      </c>
      <c r="D1710" s="12">
        <v>58.9</v>
      </c>
      <c r="E1710" s="12">
        <v>2</v>
      </c>
      <c r="P1710" s="12">
        <v>1</v>
      </c>
      <c r="Q1710" s="12">
        <v>178</v>
      </c>
      <c r="R1710" s="12">
        <v>201601</v>
      </c>
      <c r="S1710" s="12">
        <v>60</v>
      </c>
      <c r="T1710" s="12" t="s">
        <v>197</v>
      </c>
      <c r="U1710" s="12" t="s">
        <v>1995</v>
      </c>
    </row>
    <row r="1711" spans="1:21" hidden="1">
      <c r="A1711" s="12">
        <v>68570</v>
      </c>
      <c r="B1711" s="12">
        <v>1</v>
      </c>
      <c r="D1711" s="12">
        <v>90.2</v>
      </c>
      <c r="E1711" s="12">
        <v>2</v>
      </c>
      <c r="P1711" s="12">
        <v>1</v>
      </c>
      <c r="Q1711" s="12">
        <v>178</v>
      </c>
      <c r="R1711" s="12">
        <v>201601</v>
      </c>
      <c r="S1711" s="12">
        <v>60</v>
      </c>
      <c r="T1711" s="12" t="s">
        <v>197</v>
      </c>
      <c r="U1711" s="12" t="s">
        <v>1996</v>
      </c>
    </row>
    <row r="1712" spans="1:21" hidden="1">
      <c r="A1712" s="12">
        <v>68570</v>
      </c>
      <c r="B1712" s="12">
        <v>2</v>
      </c>
      <c r="D1712" s="12">
        <v>55</v>
      </c>
      <c r="E1712" s="12">
        <v>1</v>
      </c>
      <c r="F1712" s="12">
        <v>0</v>
      </c>
      <c r="G1712" s="12">
        <v>0</v>
      </c>
      <c r="H1712" s="12">
        <v>0</v>
      </c>
      <c r="P1712" s="12">
        <v>1</v>
      </c>
      <c r="Q1712" s="12">
        <v>178</v>
      </c>
      <c r="R1712" s="12">
        <v>201601</v>
      </c>
      <c r="S1712" s="12">
        <v>74</v>
      </c>
      <c r="T1712" s="12" t="s">
        <v>178</v>
      </c>
      <c r="U1712" s="12" t="s">
        <v>1997</v>
      </c>
    </row>
    <row r="1713" spans="1:21" hidden="1">
      <c r="A1713" s="12">
        <v>68570</v>
      </c>
      <c r="B1713" s="12">
        <v>2</v>
      </c>
      <c r="D1713" s="12">
        <v>51.3</v>
      </c>
      <c r="E1713" s="12">
        <v>0</v>
      </c>
      <c r="F1713" s="12">
        <v>0</v>
      </c>
      <c r="G1713" s="12">
        <v>0</v>
      </c>
      <c r="H1713" s="12">
        <v>0</v>
      </c>
      <c r="P1713" s="12">
        <v>1</v>
      </c>
      <c r="Q1713" s="12">
        <v>178</v>
      </c>
      <c r="R1713" s="12">
        <v>201601</v>
      </c>
      <c r="S1713" s="12">
        <v>74</v>
      </c>
      <c r="T1713" s="12" t="s">
        <v>178</v>
      </c>
      <c r="U1713" s="12" t="s">
        <v>1998</v>
      </c>
    </row>
    <row r="1714" spans="1:21" hidden="1">
      <c r="A1714" s="12">
        <v>68570</v>
      </c>
      <c r="B1714" s="12">
        <v>2</v>
      </c>
      <c r="D1714" s="12">
        <v>37.9</v>
      </c>
      <c r="E1714" s="12">
        <v>0</v>
      </c>
      <c r="F1714" s="12">
        <v>0</v>
      </c>
      <c r="G1714" s="12">
        <v>0</v>
      </c>
      <c r="H1714" s="12">
        <v>0</v>
      </c>
      <c r="P1714" s="12">
        <v>1</v>
      </c>
      <c r="Q1714" s="12">
        <v>178</v>
      </c>
      <c r="R1714" s="12">
        <v>201601</v>
      </c>
      <c r="S1714" s="12">
        <v>74</v>
      </c>
      <c r="T1714" s="12" t="s">
        <v>178</v>
      </c>
      <c r="U1714" s="12" t="s">
        <v>1999</v>
      </c>
    </row>
    <row r="1715" spans="1:21" hidden="1">
      <c r="A1715" s="12">
        <v>68570</v>
      </c>
      <c r="B1715" s="12">
        <v>2</v>
      </c>
      <c r="D1715" s="12">
        <v>42</v>
      </c>
      <c r="E1715" s="12">
        <v>0</v>
      </c>
      <c r="F1715" s="12">
        <v>0</v>
      </c>
      <c r="G1715" s="12">
        <v>0</v>
      </c>
      <c r="H1715" s="12">
        <v>0</v>
      </c>
      <c r="P1715" s="12">
        <v>1</v>
      </c>
      <c r="Q1715" s="12">
        <v>178</v>
      </c>
      <c r="R1715" s="12">
        <v>201601</v>
      </c>
      <c r="S1715" s="12">
        <v>74</v>
      </c>
      <c r="T1715" s="12" t="s">
        <v>178</v>
      </c>
      <c r="U1715" s="12" t="s">
        <v>2000</v>
      </c>
    </row>
    <row r="1716" spans="1:21" hidden="1">
      <c r="A1716" s="12">
        <v>68570</v>
      </c>
      <c r="B1716" s="12">
        <v>2</v>
      </c>
      <c r="D1716" s="12">
        <v>51.1</v>
      </c>
      <c r="E1716" s="12">
        <v>0</v>
      </c>
      <c r="F1716" s="12">
        <v>0</v>
      </c>
      <c r="G1716" s="12">
        <v>0</v>
      </c>
      <c r="H1716" s="12">
        <v>0</v>
      </c>
      <c r="P1716" s="12">
        <v>1</v>
      </c>
      <c r="Q1716" s="12">
        <v>178</v>
      </c>
      <c r="R1716" s="12">
        <v>201601</v>
      </c>
      <c r="S1716" s="12">
        <v>74</v>
      </c>
      <c r="T1716" s="12" t="s">
        <v>178</v>
      </c>
      <c r="U1716" s="12" t="s">
        <v>2001</v>
      </c>
    </row>
    <row r="1717" spans="1:21" hidden="1">
      <c r="A1717" s="12">
        <v>68570</v>
      </c>
      <c r="B1717" s="12">
        <v>2</v>
      </c>
      <c r="D1717" s="12">
        <v>38.9</v>
      </c>
      <c r="E1717" s="12">
        <v>0</v>
      </c>
      <c r="F1717" s="12">
        <v>0</v>
      </c>
      <c r="G1717" s="12">
        <v>0</v>
      </c>
      <c r="H1717" s="12">
        <v>0</v>
      </c>
      <c r="P1717" s="12">
        <v>1</v>
      </c>
      <c r="Q1717" s="12">
        <v>178</v>
      </c>
      <c r="R1717" s="12">
        <v>201601</v>
      </c>
      <c r="S1717" s="12">
        <v>74</v>
      </c>
      <c r="T1717" s="12" t="s">
        <v>178</v>
      </c>
      <c r="U1717" s="12" t="s">
        <v>2002</v>
      </c>
    </row>
    <row r="1718" spans="1:21" hidden="1">
      <c r="A1718" s="12">
        <v>68570</v>
      </c>
      <c r="B1718" s="12">
        <v>2</v>
      </c>
      <c r="D1718" s="12">
        <v>50.4</v>
      </c>
      <c r="E1718" s="12">
        <v>0</v>
      </c>
      <c r="F1718" s="12">
        <v>0</v>
      </c>
      <c r="G1718" s="12">
        <v>0</v>
      </c>
      <c r="H1718" s="12">
        <v>0</v>
      </c>
      <c r="P1718" s="12">
        <v>1</v>
      </c>
      <c r="Q1718" s="12">
        <v>178</v>
      </c>
      <c r="R1718" s="12">
        <v>201601</v>
      </c>
      <c r="S1718" s="12">
        <v>74</v>
      </c>
      <c r="T1718" s="12" t="s">
        <v>178</v>
      </c>
      <c r="U1718" s="12" t="s">
        <v>2003</v>
      </c>
    </row>
    <row r="1719" spans="1:21" hidden="1">
      <c r="A1719" s="12">
        <v>68570</v>
      </c>
      <c r="B1719" s="12">
        <v>2</v>
      </c>
      <c r="D1719" s="12">
        <v>48.2</v>
      </c>
      <c r="E1719" s="12">
        <v>0</v>
      </c>
      <c r="F1719" s="12">
        <v>0</v>
      </c>
      <c r="G1719" s="12">
        <v>0</v>
      </c>
      <c r="H1719" s="12">
        <v>0</v>
      </c>
      <c r="P1719" s="12">
        <v>1</v>
      </c>
      <c r="Q1719" s="12">
        <v>178</v>
      </c>
      <c r="R1719" s="12">
        <v>201601</v>
      </c>
      <c r="S1719" s="12">
        <v>74</v>
      </c>
      <c r="T1719" s="12" t="s">
        <v>178</v>
      </c>
      <c r="U1719" s="12" t="s">
        <v>2004</v>
      </c>
    </row>
    <row r="1720" spans="1:21" hidden="1">
      <c r="A1720" s="12">
        <v>68570</v>
      </c>
      <c r="B1720" s="12">
        <v>2</v>
      </c>
      <c r="D1720" s="12">
        <v>40.799999999999997</v>
      </c>
      <c r="E1720" s="12">
        <v>0</v>
      </c>
      <c r="F1720" s="12">
        <v>0</v>
      </c>
      <c r="G1720" s="12">
        <v>0</v>
      </c>
      <c r="H1720" s="12">
        <v>0</v>
      </c>
      <c r="P1720" s="12">
        <v>1</v>
      </c>
      <c r="Q1720" s="12">
        <v>178</v>
      </c>
      <c r="R1720" s="12">
        <v>201601</v>
      </c>
      <c r="S1720" s="12">
        <v>74</v>
      </c>
      <c r="T1720" s="12" t="s">
        <v>178</v>
      </c>
      <c r="U1720" s="12" t="s">
        <v>2005</v>
      </c>
    </row>
    <row r="1721" spans="1:21" hidden="1">
      <c r="A1721" s="12">
        <v>68570</v>
      </c>
      <c r="B1721" s="12">
        <v>2</v>
      </c>
      <c r="D1721" s="12">
        <v>46.6</v>
      </c>
      <c r="E1721" s="12">
        <v>0</v>
      </c>
      <c r="F1721" s="12">
        <v>0</v>
      </c>
      <c r="G1721" s="12">
        <v>0</v>
      </c>
      <c r="H1721" s="12">
        <v>0</v>
      </c>
      <c r="P1721" s="12">
        <v>1</v>
      </c>
      <c r="Q1721" s="12">
        <v>178</v>
      </c>
      <c r="R1721" s="12">
        <v>201601</v>
      </c>
      <c r="S1721" s="12">
        <v>74</v>
      </c>
      <c r="T1721" s="12" t="s">
        <v>178</v>
      </c>
      <c r="U1721" s="12" t="s">
        <v>2006</v>
      </c>
    </row>
    <row r="1722" spans="1:21" hidden="1">
      <c r="A1722" s="12">
        <v>68570</v>
      </c>
      <c r="B1722" s="12">
        <v>2</v>
      </c>
      <c r="D1722" s="12">
        <v>44.2</v>
      </c>
      <c r="E1722" s="12">
        <v>0</v>
      </c>
      <c r="F1722" s="12">
        <v>0</v>
      </c>
      <c r="G1722" s="12">
        <v>0</v>
      </c>
      <c r="H1722" s="12">
        <v>0</v>
      </c>
      <c r="P1722" s="12">
        <v>1</v>
      </c>
      <c r="Q1722" s="12">
        <v>178</v>
      </c>
      <c r="R1722" s="12">
        <v>201601</v>
      </c>
      <c r="S1722" s="12">
        <v>74</v>
      </c>
      <c r="T1722" s="12" t="s">
        <v>178</v>
      </c>
      <c r="U1722" s="12" t="s">
        <v>2007</v>
      </c>
    </row>
    <row r="1723" spans="1:21" hidden="1">
      <c r="A1723" s="12">
        <v>68570</v>
      </c>
      <c r="B1723" s="12">
        <v>2</v>
      </c>
      <c r="D1723" s="12">
        <v>57.4</v>
      </c>
      <c r="E1723" s="12">
        <v>0</v>
      </c>
      <c r="F1723" s="12">
        <v>0</v>
      </c>
      <c r="G1723" s="12">
        <v>0</v>
      </c>
      <c r="H1723" s="12">
        <v>0</v>
      </c>
      <c r="P1723" s="12">
        <v>1</v>
      </c>
      <c r="Q1723" s="12">
        <v>178</v>
      </c>
      <c r="R1723" s="12">
        <v>201601</v>
      </c>
      <c r="S1723" s="12">
        <v>74</v>
      </c>
      <c r="T1723" s="12" t="s">
        <v>178</v>
      </c>
      <c r="U1723" s="12" t="s">
        <v>2008</v>
      </c>
    </row>
    <row r="1724" spans="1:21" hidden="1">
      <c r="A1724" s="12">
        <v>68570</v>
      </c>
      <c r="B1724" s="12">
        <v>2</v>
      </c>
      <c r="D1724" s="12">
        <v>53.1</v>
      </c>
      <c r="E1724" s="12">
        <v>0</v>
      </c>
      <c r="F1724" s="12">
        <v>0</v>
      </c>
      <c r="G1724" s="12">
        <v>0</v>
      </c>
      <c r="H1724" s="12">
        <v>0</v>
      </c>
      <c r="P1724" s="12">
        <v>1</v>
      </c>
      <c r="Q1724" s="12">
        <v>178</v>
      </c>
      <c r="R1724" s="12">
        <v>201601</v>
      </c>
      <c r="S1724" s="12">
        <v>74</v>
      </c>
      <c r="T1724" s="12" t="s">
        <v>178</v>
      </c>
      <c r="U1724" s="12" t="s">
        <v>2009</v>
      </c>
    </row>
    <row r="1725" spans="1:21" hidden="1">
      <c r="A1725" s="12">
        <v>68570</v>
      </c>
      <c r="B1725" s="12">
        <v>2</v>
      </c>
      <c r="D1725" s="12">
        <v>46.4</v>
      </c>
      <c r="E1725" s="12">
        <v>0</v>
      </c>
      <c r="F1725" s="12">
        <v>0</v>
      </c>
      <c r="G1725" s="12">
        <v>0</v>
      </c>
      <c r="H1725" s="12">
        <v>0</v>
      </c>
      <c r="P1725" s="12">
        <v>1</v>
      </c>
      <c r="Q1725" s="12">
        <v>178</v>
      </c>
      <c r="R1725" s="12">
        <v>201601</v>
      </c>
      <c r="S1725" s="12">
        <v>74</v>
      </c>
      <c r="T1725" s="12" t="s">
        <v>178</v>
      </c>
      <c r="U1725" s="12" t="s">
        <v>2010</v>
      </c>
    </row>
    <row r="1726" spans="1:21" hidden="1">
      <c r="A1726" s="12">
        <v>68570</v>
      </c>
      <c r="B1726" s="12">
        <v>2</v>
      </c>
      <c r="D1726" s="12">
        <v>36.1</v>
      </c>
      <c r="E1726" s="12">
        <v>0</v>
      </c>
      <c r="F1726" s="12">
        <v>0</v>
      </c>
      <c r="G1726" s="12">
        <v>0</v>
      </c>
      <c r="H1726" s="12">
        <v>0</v>
      </c>
      <c r="P1726" s="12">
        <v>1</v>
      </c>
      <c r="Q1726" s="12">
        <v>178</v>
      </c>
      <c r="R1726" s="12">
        <v>201601</v>
      </c>
      <c r="S1726" s="12">
        <v>74</v>
      </c>
      <c r="T1726" s="12" t="s">
        <v>178</v>
      </c>
      <c r="U1726" s="12" t="s">
        <v>2011</v>
      </c>
    </row>
    <row r="1727" spans="1:21" hidden="1">
      <c r="A1727" s="12">
        <v>68570</v>
      </c>
      <c r="B1727" s="12">
        <v>2</v>
      </c>
      <c r="D1727" s="12">
        <v>17.5</v>
      </c>
      <c r="E1727" s="12">
        <v>2</v>
      </c>
      <c r="F1727" s="12">
        <v>0</v>
      </c>
      <c r="G1727" s="12">
        <v>0</v>
      </c>
      <c r="H1727" s="12">
        <v>0</v>
      </c>
      <c r="P1727" s="12">
        <v>1</v>
      </c>
      <c r="Q1727" s="12">
        <v>178</v>
      </c>
      <c r="R1727" s="12">
        <v>201601</v>
      </c>
      <c r="S1727" s="12">
        <v>74</v>
      </c>
      <c r="T1727" s="12" t="s">
        <v>178</v>
      </c>
      <c r="U1727" s="12" t="s">
        <v>2012</v>
      </c>
    </row>
    <row r="1728" spans="1:21" hidden="1">
      <c r="A1728" s="12">
        <v>68570</v>
      </c>
      <c r="B1728" s="12">
        <v>2</v>
      </c>
      <c r="D1728" s="12">
        <v>21.4</v>
      </c>
      <c r="E1728" s="12">
        <v>2</v>
      </c>
      <c r="F1728" s="12">
        <v>0</v>
      </c>
      <c r="G1728" s="12">
        <v>0</v>
      </c>
      <c r="H1728" s="12">
        <v>0</v>
      </c>
      <c r="P1728" s="12">
        <v>1</v>
      </c>
      <c r="Q1728" s="12">
        <v>178</v>
      </c>
      <c r="R1728" s="12">
        <v>201601</v>
      </c>
      <c r="S1728" s="12">
        <v>74</v>
      </c>
      <c r="T1728" s="12" t="s">
        <v>178</v>
      </c>
      <c r="U1728" s="12" t="s">
        <v>2013</v>
      </c>
    </row>
    <row r="1729" spans="1:21" hidden="1">
      <c r="A1729" s="12">
        <v>68570</v>
      </c>
      <c r="B1729" s="12">
        <v>2</v>
      </c>
      <c r="D1729" s="12">
        <v>40.9</v>
      </c>
      <c r="E1729" s="12">
        <v>2</v>
      </c>
      <c r="F1729" s="12">
        <v>0</v>
      </c>
      <c r="G1729" s="12">
        <v>0</v>
      </c>
      <c r="H1729" s="12">
        <v>0</v>
      </c>
      <c r="P1729" s="12">
        <v>1</v>
      </c>
      <c r="Q1729" s="12">
        <v>178</v>
      </c>
      <c r="R1729" s="12">
        <v>201601</v>
      </c>
      <c r="S1729" s="12">
        <v>74</v>
      </c>
      <c r="T1729" s="12" t="s">
        <v>178</v>
      </c>
      <c r="U1729" s="12" t="s">
        <v>2014</v>
      </c>
    </row>
    <row r="1730" spans="1:21" hidden="1">
      <c r="A1730" s="12">
        <v>68570</v>
      </c>
      <c r="B1730" s="12">
        <v>2</v>
      </c>
      <c r="D1730" s="12">
        <v>40</v>
      </c>
      <c r="E1730" s="12">
        <v>2</v>
      </c>
      <c r="F1730" s="12">
        <v>0</v>
      </c>
      <c r="G1730" s="12">
        <v>0</v>
      </c>
      <c r="H1730" s="12">
        <v>0</v>
      </c>
      <c r="P1730" s="12">
        <v>1</v>
      </c>
      <c r="Q1730" s="12">
        <v>178</v>
      </c>
      <c r="R1730" s="12">
        <v>201601</v>
      </c>
      <c r="S1730" s="12">
        <v>74</v>
      </c>
      <c r="T1730" s="12" t="s">
        <v>178</v>
      </c>
      <c r="U1730" s="12" t="s">
        <v>2015</v>
      </c>
    </row>
    <row r="1731" spans="1:21" hidden="1">
      <c r="A1731" s="12">
        <v>68570</v>
      </c>
      <c r="B1731" s="12">
        <v>2</v>
      </c>
      <c r="D1731" s="12">
        <v>37.6</v>
      </c>
      <c r="E1731" s="12">
        <v>2</v>
      </c>
      <c r="F1731" s="12">
        <v>0</v>
      </c>
      <c r="G1731" s="12">
        <v>0</v>
      </c>
      <c r="H1731" s="12">
        <v>0</v>
      </c>
      <c r="P1731" s="12">
        <v>1</v>
      </c>
      <c r="Q1731" s="12">
        <v>178</v>
      </c>
      <c r="R1731" s="12">
        <v>201601</v>
      </c>
      <c r="S1731" s="12">
        <v>74</v>
      </c>
      <c r="T1731" s="12" t="s">
        <v>178</v>
      </c>
      <c r="U1731" s="12" t="s">
        <v>2016</v>
      </c>
    </row>
    <row r="1732" spans="1:21" hidden="1">
      <c r="A1732" s="12">
        <v>68570</v>
      </c>
      <c r="B1732" s="12">
        <v>2</v>
      </c>
      <c r="D1732" s="12">
        <v>41.7</v>
      </c>
      <c r="E1732" s="12">
        <v>2</v>
      </c>
      <c r="F1732" s="12">
        <v>0</v>
      </c>
      <c r="G1732" s="12">
        <v>0</v>
      </c>
      <c r="H1732" s="12">
        <v>0</v>
      </c>
      <c r="P1732" s="12">
        <v>1</v>
      </c>
      <c r="Q1732" s="12">
        <v>178</v>
      </c>
      <c r="R1732" s="12">
        <v>201601</v>
      </c>
      <c r="S1732" s="12">
        <v>74</v>
      </c>
      <c r="T1732" s="12" t="s">
        <v>178</v>
      </c>
      <c r="U1732" s="12" t="s">
        <v>2017</v>
      </c>
    </row>
    <row r="1733" spans="1:21" hidden="1">
      <c r="A1733" s="12">
        <v>68570</v>
      </c>
      <c r="B1733" s="12">
        <v>2</v>
      </c>
      <c r="D1733" s="12">
        <v>62.3</v>
      </c>
      <c r="E1733" s="12">
        <v>2</v>
      </c>
      <c r="F1733" s="12">
        <v>0</v>
      </c>
      <c r="G1733" s="12">
        <v>0</v>
      </c>
      <c r="H1733" s="12">
        <v>0</v>
      </c>
      <c r="P1733" s="12">
        <v>1</v>
      </c>
      <c r="Q1733" s="12">
        <v>178</v>
      </c>
      <c r="R1733" s="12">
        <v>201601</v>
      </c>
      <c r="S1733" s="12">
        <v>74</v>
      </c>
      <c r="T1733" s="12" t="s">
        <v>178</v>
      </c>
      <c r="U1733" s="12" t="s">
        <v>2018</v>
      </c>
    </row>
    <row r="1734" spans="1:21" hidden="1">
      <c r="A1734" s="12">
        <v>68570</v>
      </c>
      <c r="B1734" s="12">
        <v>2</v>
      </c>
      <c r="D1734" s="12">
        <v>45</v>
      </c>
      <c r="E1734" s="12">
        <v>2</v>
      </c>
      <c r="F1734" s="12">
        <v>0</v>
      </c>
      <c r="G1734" s="12">
        <v>0</v>
      </c>
      <c r="H1734" s="12">
        <v>0</v>
      </c>
      <c r="P1734" s="12">
        <v>1</v>
      </c>
      <c r="Q1734" s="12">
        <v>178</v>
      </c>
      <c r="R1734" s="12">
        <v>201601</v>
      </c>
      <c r="S1734" s="12">
        <v>74</v>
      </c>
      <c r="T1734" s="12" t="s">
        <v>178</v>
      </c>
      <c r="U1734" s="12" t="s">
        <v>2019</v>
      </c>
    </row>
    <row r="1735" spans="1:21" hidden="1">
      <c r="A1735" s="12">
        <v>68570</v>
      </c>
      <c r="B1735" s="12">
        <v>2</v>
      </c>
      <c r="D1735" s="12">
        <v>47</v>
      </c>
      <c r="E1735" s="12">
        <v>2</v>
      </c>
      <c r="F1735" s="12">
        <v>0</v>
      </c>
      <c r="G1735" s="12">
        <v>0</v>
      </c>
      <c r="H1735" s="12">
        <v>0</v>
      </c>
      <c r="P1735" s="12">
        <v>1</v>
      </c>
      <c r="Q1735" s="12">
        <v>178</v>
      </c>
      <c r="R1735" s="12">
        <v>201601</v>
      </c>
      <c r="S1735" s="12">
        <v>74</v>
      </c>
      <c r="T1735" s="12" t="s">
        <v>178</v>
      </c>
      <c r="U1735" s="12" t="s">
        <v>2020</v>
      </c>
    </row>
    <row r="1736" spans="1:21" hidden="1">
      <c r="A1736" s="12">
        <v>68570</v>
      </c>
      <c r="B1736" s="12">
        <v>2</v>
      </c>
      <c r="D1736" s="12">
        <v>38</v>
      </c>
      <c r="E1736" s="12">
        <v>2</v>
      </c>
      <c r="F1736" s="12">
        <v>0</v>
      </c>
      <c r="G1736" s="12">
        <v>0</v>
      </c>
      <c r="H1736" s="12">
        <v>0</v>
      </c>
      <c r="P1736" s="12">
        <v>1</v>
      </c>
      <c r="Q1736" s="12">
        <v>178</v>
      </c>
      <c r="R1736" s="12">
        <v>201601</v>
      </c>
      <c r="S1736" s="12">
        <v>74</v>
      </c>
      <c r="T1736" s="12" t="s">
        <v>178</v>
      </c>
      <c r="U1736" s="12" t="s">
        <v>2021</v>
      </c>
    </row>
    <row r="1737" spans="1:21" hidden="1">
      <c r="A1737" s="12">
        <v>68570</v>
      </c>
      <c r="B1737" s="12">
        <v>2</v>
      </c>
      <c r="D1737" s="12">
        <v>42.6</v>
      </c>
      <c r="E1737" s="12">
        <v>2</v>
      </c>
      <c r="F1737" s="12">
        <v>0</v>
      </c>
      <c r="G1737" s="12">
        <v>0</v>
      </c>
      <c r="H1737" s="12">
        <v>0</v>
      </c>
      <c r="P1737" s="12">
        <v>1</v>
      </c>
      <c r="Q1737" s="12">
        <v>178</v>
      </c>
      <c r="R1737" s="12">
        <v>201601</v>
      </c>
      <c r="S1737" s="12">
        <v>74</v>
      </c>
      <c r="T1737" s="12" t="s">
        <v>178</v>
      </c>
      <c r="U1737" s="12" t="s">
        <v>2022</v>
      </c>
    </row>
    <row r="1738" spans="1:21" hidden="1">
      <c r="A1738" s="12">
        <v>68570</v>
      </c>
      <c r="B1738" s="12">
        <v>2</v>
      </c>
      <c r="D1738" s="12">
        <v>49.3</v>
      </c>
      <c r="E1738" s="12">
        <v>2</v>
      </c>
      <c r="F1738" s="12">
        <v>0</v>
      </c>
      <c r="G1738" s="12">
        <v>0</v>
      </c>
      <c r="H1738" s="12">
        <v>0</v>
      </c>
      <c r="P1738" s="12">
        <v>1</v>
      </c>
      <c r="Q1738" s="12">
        <v>178</v>
      </c>
      <c r="R1738" s="12">
        <v>201601</v>
      </c>
      <c r="S1738" s="12">
        <v>74</v>
      </c>
      <c r="T1738" s="12" t="s">
        <v>178</v>
      </c>
      <c r="U1738" s="12" t="s">
        <v>2023</v>
      </c>
    </row>
    <row r="1739" spans="1:21" hidden="1">
      <c r="A1739" s="12">
        <v>68570</v>
      </c>
      <c r="B1739" s="12">
        <v>2</v>
      </c>
      <c r="D1739" s="12">
        <v>39.5</v>
      </c>
      <c r="E1739" s="12">
        <v>2</v>
      </c>
      <c r="F1739" s="12">
        <v>0</v>
      </c>
      <c r="G1739" s="12">
        <v>0</v>
      </c>
      <c r="H1739" s="12">
        <v>0</v>
      </c>
      <c r="P1739" s="12">
        <v>1</v>
      </c>
      <c r="Q1739" s="12">
        <v>178</v>
      </c>
      <c r="R1739" s="12">
        <v>201601</v>
      </c>
      <c r="S1739" s="12">
        <v>74</v>
      </c>
      <c r="T1739" s="12" t="s">
        <v>178</v>
      </c>
      <c r="U1739" s="12" t="s">
        <v>2024</v>
      </c>
    </row>
    <row r="1740" spans="1:21" hidden="1">
      <c r="A1740" s="12">
        <v>68570</v>
      </c>
      <c r="B1740" s="12">
        <v>2</v>
      </c>
      <c r="D1740" s="12">
        <v>38.4</v>
      </c>
      <c r="E1740" s="12">
        <v>2</v>
      </c>
      <c r="F1740" s="12">
        <v>0</v>
      </c>
      <c r="G1740" s="12">
        <v>0</v>
      </c>
      <c r="H1740" s="12">
        <v>0</v>
      </c>
      <c r="P1740" s="12">
        <v>1</v>
      </c>
      <c r="Q1740" s="12">
        <v>178</v>
      </c>
      <c r="R1740" s="12">
        <v>201601</v>
      </c>
      <c r="S1740" s="12">
        <v>74</v>
      </c>
      <c r="T1740" s="12" t="s">
        <v>178</v>
      </c>
      <c r="U1740" s="12" t="s">
        <v>2025</v>
      </c>
    </row>
    <row r="1741" spans="1:21" hidden="1">
      <c r="A1741" s="12">
        <v>68570</v>
      </c>
      <c r="B1741" s="12">
        <v>2</v>
      </c>
      <c r="D1741" s="12">
        <v>39.299999999999997</v>
      </c>
      <c r="E1741" s="12">
        <v>2</v>
      </c>
      <c r="F1741" s="12">
        <v>0</v>
      </c>
      <c r="G1741" s="12">
        <v>0</v>
      </c>
      <c r="H1741" s="12">
        <v>0</v>
      </c>
      <c r="P1741" s="12">
        <v>1</v>
      </c>
      <c r="Q1741" s="12">
        <v>178</v>
      </c>
      <c r="R1741" s="12">
        <v>201601</v>
      </c>
      <c r="S1741" s="12">
        <v>74</v>
      </c>
      <c r="T1741" s="12" t="s">
        <v>178</v>
      </c>
      <c r="U1741" s="12" t="s">
        <v>2026</v>
      </c>
    </row>
    <row r="1742" spans="1:21" hidden="1">
      <c r="A1742" s="12">
        <v>68570</v>
      </c>
      <c r="B1742" s="12">
        <v>2</v>
      </c>
      <c r="D1742" s="12">
        <v>38.700000000000003</v>
      </c>
      <c r="E1742" s="12">
        <v>2</v>
      </c>
      <c r="F1742" s="12">
        <v>0</v>
      </c>
      <c r="G1742" s="12">
        <v>0</v>
      </c>
      <c r="H1742" s="12">
        <v>0</v>
      </c>
      <c r="P1742" s="12">
        <v>1</v>
      </c>
      <c r="Q1742" s="12">
        <v>178</v>
      </c>
      <c r="R1742" s="12">
        <v>201601</v>
      </c>
      <c r="S1742" s="12">
        <v>74</v>
      </c>
      <c r="T1742" s="12" t="s">
        <v>178</v>
      </c>
      <c r="U1742" s="12" t="s">
        <v>2027</v>
      </c>
    </row>
    <row r="1743" spans="1:21" hidden="1">
      <c r="A1743" s="12">
        <v>68570</v>
      </c>
      <c r="B1743" s="12">
        <v>2</v>
      </c>
      <c r="D1743" s="12">
        <v>40.299999999999997</v>
      </c>
      <c r="E1743" s="12">
        <v>2</v>
      </c>
      <c r="F1743" s="12">
        <v>0</v>
      </c>
      <c r="G1743" s="12">
        <v>0</v>
      </c>
      <c r="H1743" s="12">
        <v>0</v>
      </c>
      <c r="P1743" s="12">
        <v>1</v>
      </c>
      <c r="Q1743" s="12">
        <v>178</v>
      </c>
      <c r="R1743" s="12">
        <v>201601</v>
      </c>
      <c r="S1743" s="12">
        <v>74</v>
      </c>
      <c r="T1743" s="12" t="s">
        <v>178</v>
      </c>
      <c r="U1743" s="12" t="s">
        <v>2028</v>
      </c>
    </row>
    <row r="1744" spans="1:21" hidden="1">
      <c r="A1744" s="12">
        <v>68570</v>
      </c>
      <c r="B1744" s="12">
        <v>1</v>
      </c>
      <c r="D1744" s="12">
        <v>38.6</v>
      </c>
      <c r="E1744" s="12">
        <v>2</v>
      </c>
      <c r="P1744" s="12">
        <v>1</v>
      </c>
      <c r="Q1744" s="12">
        <v>178</v>
      </c>
      <c r="R1744" s="12">
        <v>201601</v>
      </c>
      <c r="S1744" s="12">
        <v>73</v>
      </c>
      <c r="T1744" s="12" t="s">
        <v>179</v>
      </c>
      <c r="U1744" s="12" t="s">
        <v>2029</v>
      </c>
    </row>
    <row r="1745" spans="1:21" hidden="1">
      <c r="A1745" s="12">
        <v>68570</v>
      </c>
      <c r="B1745" s="12">
        <v>1</v>
      </c>
      <c r="D1745" s="12">
        <v>37.6</v>
      </c>
      <c r="E1745" s="12">
        <v>2</v>
      </c>
      <c r="P1745" s="12">
        <v>1</v>
      </c>
      <c r="Q1745" s="12">
        <v>178</v>
      </c>
      <c r="R1745" s="12">
        <v>201601</v>
      </c>
      <c r="S1745" s="12">
        <v>73</v>
      </c>
      <c r="T1745" s="12" t="s">
        <v>179</v>
      </c>
      <c r="U1745" s="12" t="s">
        <v>2030</v>
      </c>
    </row>
    <row r="1746" spans="1:21" hidden="1">
      <c r="A1746" s="12">
        <v>68570</v>
      </c>
      <c r="B1746" s="12">
        <v>1</v>
      </c>
      <c r="D1746" s="12">
        <v>39.5</v>
      </c>
      <c r="E1746" s="12">
        <v>2</v>
      </c>
      <c r="P1746" s="12">
        <v>1</v>
      </c>
      <c r="Q1746" s="12">
        <v>178</v>
      </c>
      <c r="R1746" s="12">
        <v>201601</v>
      </c>
      <c r="S1746" s="12">
        <v>73</v>
      </c>
      <c r="T1746" s="12" t="s">
        <v>179</v>
      </c>
      <c r="U1746" s="12" t="s">
        <v>2031</v>
      </c>
    </row>
    <row r="1747" spans="1:21" hidden="1">
      <c r="A1747" s="12">
        <v>68570</v>
      </c>
      <c r="B1747" s="12">
        <v>1</v>
      </c>
      <c r="D1747" s="12">
        <v>62.3</v>
      </c>
      <c r="E1747" s="12">
        <v>2</v>
      </c>
      <c r="P1747" s="12">
        <v>1</v>
      </c>
      <c r="Q1747" s="12">
        <v>178</v>
      </c>
      <c r="R1747" s="12">
        <v>201601</v>
      </c>
      <c r="S1747" s="12">
        <v>73</v>
      </c>
      <c r="T1747" s="12" t="s">
        <v>179</v>
      </c>
      <c r="U1747" s="12" t="s">
        <v>2032</v>
      </c>
    </row>
    <row r="1748" spans="1:21" hidden="1">
      <c r="A1748" s="12">
        <v>68570</v>
      </c>
      <c r="B1748" s="12">
        <v>1</v>
      </c>
      <c r="D1748" s="12">
        <v>42.4</v>
      </c>
      <c r="E1748" s="12">
        <v>2</v>
      </c>
      <c r="P1748" s="12">
        <v>1</v>
      </c>
      <c r="Q1748" s="12">
        <v>178</v>
      </c>
      <c r="R1748" s="12">
        <v>201601</v>
      </c>
      <c r="S1748" s="12">
        <v>73</v>
      </c>
      <c r="T1748" s="12" t="s">
        <v>179</v>
      </c>
      <c r="U1748" s="12" t="s">
        <v>2033</v>
      </c>
    </row>
    <row r="1749" spans="1:21" hidden="1">
      <c r="A1749" s="12">
        <v>68570</v>
      </c>
      <c r="B1749" s="12">
        <v>1</v>
      </c>
      <c r="D1749" s="12">
        <v>39.200000000000003</v>
      </c>
      <c r="E1749" s="12">
        <v>2</v>
      </c>
      <c r="P1749" s="12">
        <v>1</v>
      </c>
      <c r="Q1749" s="12">
        <v>178</v>
      </c>
      <c r="R1749" s="12">
        <v>201601</v>
      </c>
      <c r="S1749" s="12">
        <v>73</v>
      </c>
      <c r="T1749" s="12" t="s">
        <v>179</v>
      </c>
      <c r="U1749" s="12" t="s">
        <v>2034</v>
      </c>
    </row>
    <row r="1750" spans="1:21" hidden="1">
      <c r="A1750" s="12">
        <v>68570</v>
      </c>
      <c r="B1750" s="12">
        <v>1</v>
      </c>
      <c r="D1750" s="12">
        <v>41.4</v>
      </c>
      <c r="E1750" s="12">
        <v>2</v>
      </c>
      <c r="P1750" s="12">
        <v>1</v>
      </c>
      <c r="Q1750" s="12">
        <v>178</v>
      </c>
      <c r="R1750" s="12">
        <v>201601</v>
      </c>
      <c r="S1750" s="12">
        <v>73</v>
      </c>
      <c r="T1750" s="12" t="s">
        <v>179</v>
      </c>
      <c r="U1750" s="12" t="s">
        <v>2035</v>
      </c>
    </row>
    <row r="1751" spans="1:21" hidden="1">
      <c r="A1751" s="12">
        <v>68570</v>
      </c>
      <c r="B1751" s="12">
        <v>1</v>
      </c>
      <c r="D1751" s="12">
        <v>40.299999999999997</v>
      </c>
      <c r="E1751" s="12">
        <v>2</v>
      </c>
      <c r="P1751" s="12">
        <v>1</v>
      </c>
      <c r="Q1751" s="12">
        <v>178</v>
      </c>
      <c r="R1751" s="12">
        <v>201601</v>
      </c>
      <c r="S1751" s="12">
        <v>73</v>
      </c>
      <c r="T1751" s="12" t="s">
        <v>179</v>
      </c>
      <c r="U1751" s="12" t="s">
        <v>2036</v>
      </c>
    </row>
    <row r="1752" spans="1:21" hidden="1">
      <c r="A1752" s="12">
        <v>68570</v>
      </c>
      <c r="B1752" s="12">
        <v>1</v>
      </c>
      <c r="D1752" s="12">
        <v>44.9</v>
      </c>
      <c r="E1752" s="12">
        <v>2</v>
      </c>
      <c r="P1752" s="12">
        <v>1</v>
      </c>
      <c r="Q1752" s="12">
        <v>178</v>
      </c>
      <c r="R1752" s="12">
        <v>201601</v>
      </c>
      <c r="S1752" s="12">
        <v>73</v>
      </c>
      <c r="T1752" s="12" t="s">
        <v>179</v>
      </c>
      <c r="U1752" s="12" t="s">
        <v>2037</v>
      </c>
    </row>
    <row r="1753" spans="1:21" hidden="1">
      <c r="A1753" s="12">
        <v>68570</v>
      </c>
      <c r="B1753" s="12">
        <v>1</v>
      </c>
      <c r="D1753" s="12">
        <v>36.1</v>
      </c>
      <c r="E1753" s="12">
        <v>2</v>
      </c>
      <c r="P1753" s="12">
        <v>1</v>
      </c>
      <c r="Q1753" s="12">
        <v>178</v>
      </c>
      <c r="R1753" s="12">
        <v>201601</v>
      </c>
      <c r="S1753" s="12">
        <v>73</v>
      </c>
      <c r="T1753" s="12" t="s">
        <v>179</v>
      </c>
      <c r="U1753" s="12" t="s">
        <v>2038</v>
      </c>
    </row>
    <row r="1754" spans="1:21" hidden="1">
      <c r="A1754" s="12">
        <v>68570</v>
      </c>
      <c r="B1754" s="12">
        <v>1</v>
      </c>
      <c r="D1754" s="12">
        <v>50.6</v>
      </c>
      <c r="E1754" s="12">
        <v>2</v>
      </c>
      <c r="P1754" s="12">
        <v>1</v>
      </c>
      <c r="Q1754" s="12">
        <v>178</v>
      </c>
      <c r="R1754" s="12">
        <v>201601</v>
      </c>
      <c r="S1754" s="12">
        <v>73</v>
      </c>
      <c r="T1754" s="12" t="s">
        <v>179</v>
      </c>
      <c r="U1754" s="12" t="s">
        <v>2039</v>
      </c>
    </row>
    <row r="1755" spans="1:21" hidden="1">
      <c r="A1755" s="12">
        <v>68570</v>
      </c>
      <c r="B1755" s="12">
        <v>1</v>
      </c>
      <c r="D1755" s="12">
        <v>48.3</v>
      </c>
      <c r="E1755" s="12">
        <v>2</v>
      </c>
      <c r="P1755" s="12">
        <v>1</v>
      </c>
      <c r="Q1755" s="12">
        <v>178</v>
      </c>
      <c r="R1755" s="12">
        <v>201601</v>
      </c>
      <c r="S1755" s="12">
        <v>73</v>
      </c>
      <c r="T1755" s="12" t="s">
        <v>179</v>
      </c>
      <c r="U1755" s="12" t="s">
        <v>2040</v>
      </c>
    </row>
    <row r="1756" spans="1:21" hidden="1">
      <c r="A1756" s="12">
        <v>68570</v>
      </c>
      <c r="B1756" s="12">
        <v>1</v>
      </c>
      <c r="D1756" s="12">
        <v>105</v>
      </c>
      <c r="E1756" s="12">
        <v>2</v>
      </c>
      <c r="P1756" s="12">
        <v>1</v>
      </c>
      <c r="Q1756" s="12">
        <v>178</v>
      </c>
      <c r="R1756" s="12">
        <v>201601</v>
      </c>
      <c r="S1756" s="12">
        <v>73</v>
      </c>
      <c r="T1756" s="12" t="s">
        <v>179</v>
      </c>
      <c r="U1756" s="12" t="s">
        <v>2041</v>
      </c>
    </row>
    <row r="1757" spans="1:21" hidden="1">
      <c r="A1757" s="12">
        <v>68570</v>
      </c>
      <c r="B1757" s="12">
        <v>1</v>
      </c>
      <c r="D1757" s="12">
        <v>108.6</v>
      </c>
      <c r="E1757" s="12">
        <v>2</v>
      </c>
      <c r="P1757" s="12">
        <v>1</v>
      </c>
      <c r="Q1757" s="12">
        <v>178</v>
      </c>
      <c r="R1757" s="12">
        <v>201601</v>
      </c>
      <c r="S1757" s="12">
        <v>73</v>
      </c>
      <c r="T1757" s="12" t="s">
        <v>179</v>
      </c>
      <c r="U1757" s="12" t="s">
        <v>2042</v>
      </c>
    </row>
    <row r="1758" spans="1:21" hidden="1">
      <c r="A1758" s="12">
        <v>68570</v>
      </c>
      <c r="B1758" s="12">
        <v>1</v>
      </c>
      <c r="D1758" s="12">
        <v>108.2</v>
      </c>
      <c r="E1758" s="12">
        <v>2</v>
      </c>
      <c r="P1758" s="12">
        <v>1</v>
      </c>
      <c r="Q1758" s="12">
        <v>178</v>
      </c>
      <c r="R1758" s="12">
        <v>201601</v>
      </c>
      <c r="S1758" s="12">
        <v>73</v>
      </c>
      <c r="T1758" s="12" t="s">
        <v>179</v>
      </c>
      <c r="U1758" s="12" t="s">
        <v>2043</v>
      </c>
    </row>
    <row r="1759" spans="1:21" hidden="1">
      <c r="A1759" s="12">
        <v>68570</v>
      </c>
      <c r="B1759" s="12">
        <v>1</v>
      </c>
      <c r="D1759" s="12">
        <v>107.8</v>
      </c>
      <c r="E1759" s="12">
        <v>2</v>
      </c>
      <c r="P1759" s="12">
        <v>1</v>
      </c>
      <c r="Q1759" s="12">
        <v>178</v>
      </c>
      <c r="R1759" s="12">
        <v>201601</v>
      </c>
      <c r="S1759" s="12">
        <v>73</v>
      </c>
      <c r="T1759" s="12" t="s">
        <v>179</v>
      </c>
      <c r="U1759" s="12" t="s">
        <v>2044</v>
      </c>
    </row>
    <row r="1760" spans="1:21" hidden="1">
      <c r="A1760" s="12">
        <v>68570</v>
      </c>
      <c r="B1760" s="12">
        <v>1</v>
      </c>
      <c r="D1760" s="12">
        <v>78.8</v>
      </c>
      <c r="E1760" s="12">
        <v>2</v>
      </c>
      <c r="P1760" s="12">
        <v>1</v>
      </c>
      <c r="Q1760" s="12">
        <v>178</v>
      </c>
      <c r="R1760" s="12">
        <v>201601</v>
      </c>
      <c r="S1760" s="12">
        <v>73</v>
      </c>
      <c r="T1760" s="12" t="s">
        <v>179</v>
      </c>
      <c r="U1760" s="12" t="s">
        <v>2045</v>
      </c>
    </row>
    <row r="1761" spans="1:21" hidden="1">
      <c r="A1761" s="12">
        <v>68570</v>
      </c>
      <c r="B1761" s="12">
        <v>1</v>
      </c>
      <c r="D1761" s="12">
        <v>86.5</v>
      </c>
      <c r="E1761" s="12">
        <v>2</v>
      </c>
      <c r="P1761" s="12">
        <v>1</v>
      </c>
      <c r="Q1761" s="12">
        <v>178</v>
      </c>
      <c r="R1761" s="12">
        <v>201601</v>
      </c>
      <c r="S1761" s="12">
        <v>73</v>
      </c>
      <c r="T1761" s="12" t="s">
        <v>179</v>
      </c>
      <c r="U1761" s="12" t="s">
        <v>2046</v>
      </c>
    </row>
    <row r="1762" spans="1:21" hidden="1">
      <c r="A1762" s="12">
        <v>68570</v>
      </c>
      <c r="B1762" s="12">
        <v>1</v>
      </c>
      <c r="D1762" s="12">
        <v>76</v>
      </c>
      <c r="E1762" s="12">
        <v>2</v>
      </c>
      <c r="P1762" s="12">
        <v>1</v>
      </c>
      <c r="Q1762" s="12">
        <v>178</v>
      </c>
      <c r="R1762" s="12">
        <v>201601</v>
      </c>
      <c r="S1762" s="12">
        <v>73</v>
      </c>
      <c r="T1762" s="12" t="s">
        <v>179</v>
      </c>
      <c r="U1762" s="12" t="s">
        <v>2047</v>
      </c>
    </row>
    <row r="1763" spans="1:21" hidden="1">
      <c r="A1763" s="12">
        <v>68570</v>
      </c>
      <c r="B1763" s="12">
        <v>1</v>
      </c>
      <c r="D1763" s="12">
        <v>91.2</v>
      </c>
      <c r="E1763" s="12">
        <v>2</v>
      </c>
      <c r="P1763" s="12">
        <v>1</v>
      </c>
      <c r="Q1763" s="12">
        <v>178</v>
      </c>
      <c r="R1763" s="12">
        <v>201601</v>
      </c>
      <c r="S1763" s="12">
        <v>73</v>
      </c>
      <c r="T1763" s="12" t="s">
        <v>179</v>
      </c>
      <c r="U1763" s="12" t="s">
        <v>2048</v>
      </c>
    </row>
    <row r="1764" spans="1:21" hidden="1">
      <c r="A1764" s="12">
        <v>68570</v>
      </c>
      <c r="B1764" s="12">
        <v>1</v>
      </c>
      <c r="D1764" s="12">
        <v>116.7</v>
      </c>
      <c r="E1764" s="12">
        <v>2</v>
      </c>
      <c r="P1764" s="12">
        <v>1</v>
      </c>
      <c r="Q1764" s="12">
        <v>178</v>
      </c>
      <c r="R1764" s="12">
        <v>201601</v>
      </c>
      <c r="S1764" s="12">
        <v>73</v>
      </c>
      <c r="T1764" s="12" t="s">
        <v>179</v>
      </c>
      <c r="U1764" s="12" t="s">
        <v>2049</v>
      </c>
    </row>
    <row r="1765" spans="1:21" hidden="1">
      <c r="A1765" s="12">
        <v>68570</v>
      </c>
      <c r="B1765" s="12">
        <v>1</v>
      </c>
      <c r="D1765" s="12">
        <v>101.2</v>
      </c>
      <c r="E1765" s="12">
        <v>2</v>
      </c>
      <c r="P1765" s="12">
        <v>1</v>
      </c>
      <c r="Q1765" s="12">
        <v>178</v>
      </c>
      <c r="R1765" s="12">
        <v>201601</v>
      </c>
      <c r="S1765" s="12">
        <v>73</v>
      </c>
      <c r="T1765" s="12" t="s">
        <v>179</v>
      </c>
      <c r="U1765" s="12" t="s">
        <v>2050</v>
      </c>
    </row>
    <row r="1766" spans="1:21" hidden="1">
      <c r="A1766" s="12">
        <v>68570</v>
      </c>
      <c r="B1766" s="12">
        <v>1</v>
      </c>
      <c r="D1766" s="12">
        <v>68.2</v>
      </c>
      <c r="E1766" s="12">
        <v>2</v>
      </c>
      <c r="P1766" s="12">
        <v>1</v>
      </c>
      <c r="Q1766" s="12">
        <v>178</v>
      </c>
      <c r="R1766" s="12">
        <v>201601</v>
      </c>
      <c r="S1766" s="12">
        <v>73</v>
      </c>
      <c r="T1766" s="12" t="s">
        <v>179</v>
      </c>
      <c r="U1766" s="12" t="s">
        <v>2051</v>
      </c>
    </row>
    <row r="1767" spans="1:21" hidden="1">
      <c r="A1767" s="12">
        <v>68570</v>
      </c>
      <c r="B1767" s="12">
        <v>1</v>
      </c>
      <c r="D1767" s="12">
        <v>98.2</v>
      </c>
      <c r="E1767" s="12">
        <v>2</v>
      </c>
      <c r="P1767" s="12">
        <v>1</v>
      </c>
      <c r="Q1767" s="12">
        <v>178</v>
      </c>
      <c r="R1767" s="12">
        <v>201601</v>
      </c>
      <c r="S1767" s="12">
        <v>73</v>
      </c>
      <c r="T1767" s="12" t="s">
        <v>179</v>
      </c>
      <c r="U1767" s="12" t="s">
        <v>2052</v>
      </c>
    </row>
    <row r="1768" spans="1:21" hidden="1">
      <c r="A1768" s="12">
        <v>68570</v>
      </c>
      <c r="B1768" s="12">
        <v>1</v>
      </c>
      <c r="D1768" s="12">
        <v>95.6</v>
      </c>
      <c r="E1768" s="12">
        <v>2</v>
      </c>
      <c r="P1768" s="12">
        <v>1</v>
      </c>
      <c r="Q1768" s="12">
        <v>178</v>
      </c>
      <c r="R1768" s="12">
        <v>201601</v>
      </c>
      <c r="S1768" s="12">
        <v>73</v>
      </c>
      <c r="T1768" s="12" t="s">
        <v>179</v>
      </c>
      <c r="U1768" s="12" t="s">
        <v>2053</v>
      </c>
    </row>
    <row r="1769" spans="1:21" hidden="1">
      <c r="A1769" s="12">
        <v>68570</v>
      </c>
      <c r="B1769" s="12">
        <v>1</v>
      </c>
      <c r="D1769" s="12">
        <v>93.1</v>
      </c>
      <c r="E1769" s="12">
        <v>2</v>
      </c>
      <c r="P1769" s="12">
        <v>1</v>
      </c>
      <c r="Q1769" s="12">
        <v>178</v>
      </c>
      <c r="R1769" s="12">
        <v>201601</v>
      </c>
      <c r="S1769" s="12">
        <v>73</v>
      </c>
      <c r="T1769" s="12" t="s">
        <v>179</v>
      </c>
      <c r="U1769" s="12" t="s">
        <v>2054</v>
      </c>
    </row>
    <row r="1770" spans="1:21" hidden="1">
      <c r="A1770" s="12">
        <v>68570</v>
      </c>
      <c r="B1770" s="12">
        <v>1</v>
      </c>
      <c r="D1770" s="12">
        <v>72.8</v>
      </c>
      <c r="E1770" s="12">
        <v>2</v>
      </c>
      <c r="P1770" s="12">
        <v>1</v>
      </c>
      <c r="Q1770" s="12">
        <v>178</v>
      </c>
      <c r="R1770" s="12">
        <v>201601</v>
      </c>
      <c r="S1770" s="12">
        <v>73</v>
      </c>
      <c r="T1770" s="12" t="s">
        <v>179</v>
      </c>
      <c r="U1770" s="12" t="s">
        <v>2055</v>
      </c>
    </row>
    <row r="1771" spans="1:21" hidden="1">
      <c r="A1771" s="12">
        <v>68570</v>
      </c>
      <c r="B1771" s="12">
        <v>1</v>
      </c>
      <c r="D1771" s="12">
        <v>94.9</v>
      </c>
      <c r="E1771" s="12">
        <v>2</v>
      </c>
      <c r="P1771" s="12">
        <v>1</v>
      </c>
      <c r="Q1771" s="12">
        <v>178</v>
      </c>
      <c r="R1771" s="12">
        <v>201601</v>
      </c>
      <c r="S1771" s="12">
        <v>73</v>
      </c>
      <c r="T1771" s="12" t="s">
        <v>179</v>
      </c>
      <c r="U1771" s="12" t="s">
        <v>2056</v>
      </c>
    </row>
    <row r="1772" spans="1:21" hidden="1">
      <c r="A1772" s="12">
        <v>68570</v>
      </c>
      <c r="B1772" s="12">
        <v>1</v>
      </c>
      <c r="D1772" s="12">
        <v>96.2</v>
      </c>
      <c r="E1772" s="12">
        <v>2</v>
      </c>
      <c r="P1772" s="12">
        <v>1</v>
      </c>
      <c r="Q1772" s="12">
        <v>178</v>
      </c>
      <c r="R1772" s="12">
        <v>201601</v>
      </c>
      <c r="S1772" s="12">
        <v>73</v>
      </c>
      <c r="T1772" s="12" t="s">
        <v>179</v>
      </c>
      <c r="U1772" s="12" t="s">
        <v>2057</v>
      </c>
    </row>
    <row r="1773" spans="1:21" hidden="1">
      <c r="A1773" s="12">
        <v>68570</v>
      </c>
      <c r="B1773" s="12">
        <v>1</v>
      </c>
      <c r="D1773" s="12">
        <v>104</v>
      </c>
      <c r="E1773" s="12">
        <v>2</v>
      </c>
      <c r="P1773" s="12">
        <v>1</v>
      </c>
      <c r="Q1773" s="12">
        <v>178</v>
      </c>
      <c r="R1773" s="12">
        <v>201601</v>
      </c>
      <c r="S1773" s="12">
        <v>73</v>
      </c>
      <c r="T1773" s="12" t="s">
        <v>179</v>
      </c>
      <c r="U1773" s="12" t="s">
        <v>2058</v>
      </c>
    </row>
    <row r="1774" spans="1:21" hidden="1">
      <c r="A1774" s="12">
        <v>68570</v>
      </c>
      <c r="B1774" s="12">
        <v>1</v>
      </c>
      <c r="D1774" s="12">
        <v>94.5</v>
      </c>
      <c r="E1774" s="12">
        <v>2</v>
      </c>
      <c r="P1774" s="12">
        <v>1</v>
      </c>
      <c r="Q1774" s="12">
        <v>178</v>
      </c>
      <c r="R1774" s="12">
        <v>201601</v>
      </c>
      <c r="S1774" s="12">
        <v>73</v>
      </c>
      <c r="T1774" s="12" t="s">
        <v>179</v>
      </c>
      <c r="U1774" s="12" t="s">
        <v>2059</v>
      </c>
    </row>
    <row r="1775" spans="1:21" hidden="1">
      <c r="A1775" s="12">
        <v>68570</v>
      </c>
      <c r="B1775" s="12">
        <v>1</v>
      </c>
      <c r="D1775" s="12">
        <v>89.2</v>
      </c>
      <c r="E1775" s="12">
        <v>2</v>
      </c>
      <c r="P1775" s="12">
        <v>1</v>
      </c>
      <c r="Q1775" s="12">
        <v>178</v>
      </c>
      <c r="R1775" s="12">
        <v>201601</v>
      </c>
      <c r="S1775" s="12">
        <v>73</v>
      </c>
      <c r="T1775" s="12" t="s">
        <v>179</v>
      </c>
      <c r="U1775" s="12" t="s">
        <v>2060</v>
      </c>
    </row>
    <row r="1776" spans="1:21" hidden="1">
      <c r="A1776" s="12">
        <v>68570</v>
      </c>
      <c r="B1776" s="12">
        <v>1</v>
      </c>
      <c r="D1776" s="12">
        <v>106.7</v>
      </c>
      <c r="E1776" s="12">
        <v>2</v>
      </c>
      <c r="P1776" s="12">
        <v>1</v>
      </c>
      <c r="Q1776" s="12">
        <v>178</v>
      </c>
      <c r="R1776" s="12">
        <v>201601</v>
      </c>
      <c r="S1776" s="12">
        <v>73</v>
      </c>
      <c r="T1776" s="12" t="s">
        <v>179</v>
      </c>
      <c r="U1776" s="12" t="s">
        <v>2061</v>
      </c>
    </row>
    <row r="1777" spans="1:21" hidden="1">
      <c r="A1777" s="12">
        <v>68570</v>
      </c>
      <c r="B1777" s="12">
        <v>1</v>
      </c>
      <c r="D1777" s="12">
        <v>104.2</v>
      </c>
      <c r="E1777" s="12">
        <v>2</v>
      </c>
      <c r="P1777" s="12">
        <v>1</v>
      </c>
      <c r="Q1777" s="12">
        <v>178</v>
      </c>
      <c r="R1777" s="12">
        <v>201601</v>
      </c>
      <c r="S1777" s="12">
        <v>73</v>
      </c>
      <c r="T1777" s="12" t="s">
        <v>179</v>
      </c>
      <c r="U1777" s="12" t="s">
        <v>2062</v>
      </c>
    </row>
    <row r="1778" spans="1:21" hidden="1">
      <c r="A1778" s="12">
        <v>68570</v>
      </c>
      <c r="B1778" s="12">
        <v>1</v>
      </c>
      <c r="D1778" s="12">
        <v>83.8</v>
      </c>
      <c r="E1778" s="12">
        <v>2</v>
      </c>
      <c r="P1778" s="12">
        <v>1</v>
      </c>
      <c r="Q1778" s="12">
        <v>178</v>
      </c>
      <c r="R1778" s="12">
        <v>201601</v>
      </c>
      <c r="S1778" s="12">
        <v>73</v>
      </c>
      <c r="T1778" s="12" t="s">
        <v>179</v>
      </c>
      <c r="U1778" s="12" t="s">
        <v>2063</v>
      </c>
    </row>
    <row r="1779" spans="1:21" hidden="1">
      <c r="A1779" s="12">
        <v>68570</v>
      </c>
      <c r="B1779" s="12">
        <v>1</v>
      </c>
      <c r="D1779" s="12">
        <v>84.8</v>
      </c>
      <c r="E1779" s="12">
        <v>2</v>
      </c>
      <c r="P1779" s="12">
        <v>1</v>
      </c>
      <c r="Q1779" s="12">
        <v>178</v>
      </c>
      <c r="R1779" s="12">
        <v>201601</v>
      </c>
      <c r="S1779" s="12">
        <v>73</v>
      </c>
      <c r="T1779" s="12" t="s">
        <v>179</v>
      </c>
      <c r="U1779" s="12" t="s">
        <v>2064</v>
      </c>
    </row>
    <row r="1780" spans="1:21" hidden="1">
      <c r="A1780" s="12">
        <v>68570</v>
      </c>
      <c r="B1780" s="12">
        <v>1</v>
      </c>
      <c r="D1780" s="12">
        <v>93.9</v>
      </c>
      <c r="E1780" s="12">
        <v>2</v>
      </c>
      <c r="P1780" s="12">
        <v>1</v>
      </c>
      <c r="Q1780" s="12">
        <v>178</v>
      </c>
      <c r="R1780" s="12">
        <v>201601</v>
      </c>
      <c r="S1780" s="12">
        <v>73</v>
      </c>
      <c r="T1780" s="12" t="s">
        <v>179</v>
      </c>
      <c r="U1780" s="12" t="s">
        <v>2065</v>
      </c>
    </row>
    <row r="1781" spans="1:21" hidden="1">
      <c r="A1781" s="12">
        <v>68570</v>
      </c>
      <c r="B1781" s="12">
        <v>1</v>
      </c>
      <c r="D1781" s="12">
        <v>126.6</v>
      </c>
      <c r="E1781" s="12">
        <v>2</v>
      </c>
      <c r="P1781" s="12">
        <v>1</v>
      </c>
      <c r="Q1781" s="12">
        <v>178</v>
      </c>
      <c r="R1781" s="12">
        <v>201601</v>
      </c>
      <c r="S1781" s="12">
        <v>73</v>
      </c>
      <c r="T1781" s="12" t="s">
        <v>179</v>
      </c>
      <c r="U1781" s="12" t="s">
        <v>2066</v>
      </c>
    </row>
    <row r="1782" spans="1:21" hidden="1">
      <c r="A1782" s="12">
        <v>68570</v>
      </c>
      <c r="B1782" s="12">
        <v>2</v>
      </c>
      <c r="D1782" s="12">
        <v>34.1</v>
      </c>
      <c r="E1782" s="12">
        <v>2</v>
      </c>
      <c r="F1782" s="12">
        <v>0</v>
      </c>
      <c r="G1782" s="12">
        <v>0</v>
      </c>
      <c r="H1782" s="12">
        <v>0</v>
      </c>
      <c r="P1782" s="12">
        <v>1</v>
      </c>
      <c r="Q1782" s="12">
        <v>178</v>
      </c>
      <c r="R1782" s="12">
        <v>201601</v>
      </c>
      <c r="S1782" s="12">
        <v>73</v>
      </c>
      <c r="T1782" s="12" t="s">
        <v>179</v>
      </c>
      <c r="U1782" s="12" t="s">
        <v>2067</v>
      </c>
    </row>
    <row r="1783" spans="1:21" hidden="1">
      <c r="A1783" s="12">
        <v>68570</v>
      </c>
      <c r="B1783" s="12">
        <v>2</v>
      </c>
      <c r="D1783" s="12">
        <v>41.2</v>
      </c>
      <c r="E1783" s="12">
        <v>2</v>
      </c>
      <c r="F1783" s="12">
        <v>0</v>
      </c>
      <c r="G1783" s="12">
        <v>0</v>
      </c>
      <c r="H1783" s="12">
        <v>0</v>
      </c>
      <c r="P1783" s="12">
        <v>1</v>
      </c>
      <c r="Q1783" s="12">
        <v>178</v>
      </c>
      <c r="R1783" s="12">
        <v>201601</v>
      </c>
      <c r="S1783" s="12">
        <v>73</v>
      </c>
      <c r="T1783" s="12" t="s">
        <v>179</v>
      </c>
      <c r="U1783" s="12" t="s">
        <v>2068</v>
      </c>
    </row>
    <row r="1784" spans="1:21" hidden="1">
      <c r="A1784" s="12">
        <v>68570</v>
      </c>
      <c r="B1784" s="12">
        <v>2</v>
      </c>
      <c r="D1784" s="12">
        <v>42.1</v>
      </c>
      <c r="E1784" s="12">
        <v>2</v>
      </c>
      <c r="F1784" s="12">
        <v>0</v>
      </c>
      <c r="G1784" s="12">
        <v>0</v>
      </c>
      <c r="H1784" s="12">
        <v>0</v>
      </c>
      <c r="P1784" s="12">
        <v>1</v>
      </c>
      <c r="Q1784" s="12">
        <v>178</v>
      </c>
      <c r="R1784" s="12">
        <v>201601</v>
      </c>
      <c r="S1784" s="12">
        <v>73</v>
      </c>
      <c r="T1784" s="12" t="s">
        <v>179</v>
      </c>
      <c r="U1784" s="12" t="s">
        <v>2069</v>
      </c>
    </row>
    <row r="1785" spans="1:21" hidden="1">
      <c r="A1785" s="12">
        <v>68570</v>
      </c>
      <c r="B1785" s="12">
        <v>2</v>
      </c>
      <c r="D1785" s="12">
        <v>35.1</v>
      </c>
      <c r="E1785" s="12">
        <v>2</v>
      </c>
      <c r="F1785" s="12">
        <v>0</v>
      </c>
      <c r="G1785" s="12">
        <v>0</v>
      </c>
      <c r="H1785" s="12">
        <v>0</v>
      </c>
      <c r="P1785" s="12">
        <v>1</v>
      </c>
      <c r="Q1785" s="12">
        <v>178</v>
      </c>
      <c r="R1785" s="12">
        <v>201601</v>
      </c>
      <c r="S1785" s="12">
        <v>73</v>
      </c>
      <c r="T1785" s="12" t="s">
        <v>179</v>
      </c>
      <c r="U1785" s="12" t="s">
        <v>2070</v>
      </c>
    </row>
    <row r="1786" spans="1:21" hidden="1">
      <c r="A1786" s="12">
        <v>68570</v>
      </c>
      <c r="B1786" s="12">
        <v>2</v>
      </c>
      <c r="D1786" s="12">
        <v>35</v>
      </c>
      <c r="E1786" s="12">
        <v>2</v>
      </c>
      <c r="F1786" s="12">
        <v>0</v>
      </c>
      <c r="G1786" s="12">
        <v>0</v>
      </c>
      <c r="H1786" s="12">
        <v>0</v>
      </c>
      <c r="P1786" s="12">
        <v>1</v>
      </c>
      <c r="Q1786" s="12">
        <v>178</v>
      </c>
      <c r="R1786" s="12">
        <v>201601</v>
      </c>
      <c r="S1786" s="12">
        <v>73</v>
      </c>
      <c r="T1786" s="12" t="s">
        <v>179</v>
      </c>
      <c r="U1786" s="12" t="s">
        <v>2071</v>
      </c>
    </row>
    <row r="1787" spans="1:21" hidden="1">
      <c r="A1787" s="12">
        <v>68570</v>
      </c>
      <c r="B1787" s="12">
        <v>2</v>
      </c>
      <c r="D1787" s="12">
        <v>39.799999999999997</v>
      </c>
      <c r="E1787" s="12">
        <v>2</v>
      </c>
      <c r="F1787" s="12">
        <v>0</v>
      </c>
      <c r="G1787" s="12">
        <v>0</v>
      </c>
      <c r="H1787" s="12">
        <v>0</v>
      </c>
      <c r="P1787" s="12">
        <v>1</v>
      </c>
      <c r="Q1787" s="12">
        <v>178</v>
      </c>
      <c r="R1787" s="12">
        <v>201601</v>
      </c>
      <c r="S1787" s="12">
        <v>73</v>
      </c>
      <c r="T1787" s="12" t="s">
        <v>179</v>
      </c>
      <c r="U1787" s="12" t="s">
        <v>2072</v>
      </c>
    </row>
    <row r="1788" spans="1:21" hidden="1">
      <c r="A1788" s="12">
        <v>68570</v>
      </c>
      <c r="B1788" s="12">
        <v>2</v>
      </c>
      <c r="D1788" s="12">
        <v>38.1</v>
      </c>
      <c r="E1788" s="12">
        <v>2</v>
      </c>
      <c r="F1788" s="12">
        <v>0</v>
      </c>
      <c r="G1788" s="12">
        <v>0</v>
      </c>
      <c r="H1788" s="12">
        <v>0</v>
      </c>
      <c r="P1788" s="12">
        <v>1</v>
      </c>
      <c r="Q1788" s="12">
        <v>178</v>
      </c>
      <c r="R1788" s="12">
        <v>201601</v>
      </c>
      <c r="S1788" s="12">
        <v>73</v>
      </c>
      <c r="T1788" s="12" t="s">
        <v>179</v>
      </c>
      <c r="U1788" s="12" t="s">
        <v>2073</v>
      </c>
    </row>
    <row r="1789" spans="1:21" hidden="1">
      <c r="A1789" s="12">
        <v>68570</v>
      </c>
      <c r="B1789" s="12">
        <v>2</v>
      </c>
      <c r="D1789" s="12">
        <v>39.1</v>
      </c>
      <c r="E1789" s="12">
        <v>2</v>
      </c>
      <c r="F1789" s="12">
        <v>0</v>
      </c>
      <c r="G1789" s="12">
        <v>0</v>
      </c>
      <c r="H1789" s="12">
        <v>0</v>
      </c>
      <c r="P1789" s="12">
        <v>1</v>
      </c>
      <c r="Q1789" s="12">
        <v>178</v>
      </c>
      <c r="R1789" s="12">
        <v>201601</v>
      </c>
      <c r="S1789" s="12">
        <v>73</v>
      </c>
      <c r="T1789" s="12" t="s">
        <v>179</v>
      </c>
      <c r="U1789" s="12" t="s">
        <v>2074</v>
      </c>
    </row>
    <row r="1790" spans="1:21" hidden="1">
      <c r="A1790" s="12">
        <v>68570</v>
      </c>
      <c r="B1790" s="12">
        <v>2</v>
      </c>
      <c r="D1790" s="12">
        <v>41.9</v>
      </c>
      <c r="E1790" s="12">
        <v>2</v>
      </c>
      <c r="F1790" s="12">
        <v>0</v>
      </c>
      <c r="G1790" s="12">
        <v>0</v>
      </c>
      <c r="H1790" s="12">
        <v>0</v>
      </c>
      <c r="P1790" s="12">
        <v>1</v>
      </c>
      <c r="Q1790" s="12">
        <v>178</v>
      </c>
      <c r="R1790" s="12">
        <v>201601</v>
      </c>
      <c r="S1790" s="12">
        <v>73</v>
      </c>
      <c r="T1790" s="12" t="s">
        <v>179</v>
      </c>
      <c r="U1790" s="12" t="s">
        <v>2075</v>
      </c>
    </row>
    <row r="1791" spans="1:21" hidden="1">
      <c r="A1791" s="12">
        <v>68570</v>
      </c>
      <c r="B1791" s="12">
        <v>2</v>
      </c>
      <c r="D1791" s="12">
        <v>42</v>
      </c>
      <c r="E1791" s="12">
        <v>2</v>
      </c>
      <c r="F1791" s="12">
        <v>0</v>
      </c>
      <c r="G1791" s="12">
        <v>0</v>
      </c>
      <c r="H1791" s="12">
        <v>0</v>
      </c>
      <c r="P1791" s="12">
        <v>1</v>
      </c>
      <c r="Q1791" s="12">
        <v>178</v>
      </c>
      <c r="R1791" s="12">
        <v>201601</v>
      </c>
      <c r="S1791" s="12">
        <v>73</v>
      </c>
      <c r="T1791" s="12" t="s">
        <v>179</v>
      </c>
      <c r="U1791" s="12" t="s">
        <v>2076</v>
      </c>
    </row>
    <row r="1792" spans="1:21" hidden="1">
      <c r="A1792" s="12">
        <v>68570</v>
      </c>
      <c r="B1792" s="12">
        <v>2</v>
      </c>
      <c r="D1792" s="12">
        <v>41.8</v>
      </c>
      <c r="E1792" s="12">
        <v>2</v>
      </c>
      <c r="F1792" s="12">
        <v>0</v>
      </c>
      <c r="G1792" s="12">
        <v>0</v>
      </c>
      <c r="H1792" s="12">
        <v>0</v>
      </c>
      <c r="P1792" s="12">
        <v>1</v>
      </c>
      <c r="Q1792" s="12">
        <v>178</v>
      </c>
      <c r="R1792" s="12">
        <v>201601</v>
      </c>
      <c r="S1792" s="12">
        <v>73</v>
      </c>
      <c r="T1792" s="12" t="s">
        <v>179</v>
      </c>
      <c r="U1792" s="12" t="s">
        <v>2077</v>
      </c>
    </row>
    <row r="1793" spans="1:21" hidden="1">
      <c r="A1793" s="12">
        <v>68570</v>
      </c>
      <c r="B1793" s="12">
        <v>2</v>
      </c>
      <c r="D1793" s="12">
        <v>38.700000000000003</v>
      </c>
      <c r="E1793" s="12">
        <v>2</v>
      </c>
      <c r="F1793" s="12">
        <v>0</v>
      </c>
      <c r="G1793" s="12">
        <v>0</v>
      </c>
      <c r="H1793" s="12">
        <v>0</v>
      </c>
      <c r="P1793" s="12">
        <v>1</v>
      </c>
      <c r="Q1793" s="12">
        <v>178</v>
      </c>
      <c r="R1793" s="12">
        <v>201601</v>
      </c>
      <c r="S1793" s="12">
        <v>73</v>
      </c>
      <c r="T1793" s="12" t="s">
        <v>179</v>
      </c>
      <c r="U1793" s="12" t="s">
        <v>2078</v>
      </c>
    </row>
    <row r="1794" spans="1:21" hidden="1">
      <c r="A1794" s="12">
        <v>68570</v>
      </c>
      <c r="B1794" s="12">
        <v>2</v>
      </c>
      <c r="D1794" s="12">
        <v>42.1</v>
      </c>
      <c r="E1794" s="12">
        <v>2</v>
      </c>
      <c r="F1794" s="12">
        <v>0</v>
      </c>
      <c r="G1794" s="12">
        <v>0</v>
      </c>
      <c r="H1794" s="12">
        <v>0</v>
      </c>
      <c r="P1794" s="12">
        <v>1</v>
      </c>
      <c r="Q1794" s="12">
        <v>178</v>
      </c>
      <c r="R1794" s="12">
        <v>201601</v>
      </c>
      <c r="S1794" s="12">
        <v>73</v>
      </c>
      <c r="T1794" s="12" t="s">
        <v>179</v>
      </c>
      <c r="U1794" s="12" t="s">
        <v>2079</v>
      </c>
    </row>
    <row r="1795" spans="1:21" hidden="1">
      <c r="A1795" s="12">
        <v>68570</v>
      </c>
      <c r="B1795" s="12">
        <v>2</v>
      </c>
      <c r="D1795" s="12">
        <v>41.2</v>
      </c>
      <c r="E1795" s="12">
        <v>2</v>
      </c>
      <c r="F1795" s="12">
        <v>0</v>
      </c>
      <c r="G1795" s="12">
        <v>0</v>
      </c>
      <c r="H1795" s="12">
        <v>0</v>
      </c>
      <c r="P1795" s="12">
        <v>1</v>
      </c>
      <c r="Q1795" s="12">
        <v>178</v>
      </c>
      <c r="R1795" s="12">
        <v>201601</v>
      </c>
      <c r="S1795" s="12">
        <v>73</v>
      </c>
      <c r="T1795" s="12" t="s">
        <v>179</v>
      </c>
      <c r="U1795" s="12" t="s">
        <v>2080</v>
      </c>
    </row>
    <row r="1796" spans="1:21" hidden="1">
      <c r="A1796" s="12">
        <v>68570</v>
      </c>
      <c r="B1796" s="12">
        <v>2</v>
      </c>
      <c r="D1796" s="12">
        <v>37.799999999999997</v>
      </c>
      <c r="E1796" s="12">
        <v>2</v>
      </c>
      <c r="F1796" s="12">
        <v>0</v>
      </c>
      <c r="G1796" s="12">
        <v>0</v>
      </c>
      <c r="H1796" s="12">
        <v>0</v>
      </c>
      <c r="P1796" s="12">
        <v>1</v>
      </c>
      <c r="Q1796" s="12">
        <v>178</v>
      </c>
      <c r="R1796" s="12">
        <v>201601</v>
      </c>
      <c r="S1796" s="12">
        <v>73</v>
      </c>
      <c r="T1796" s="12" t="s">
        <v>179</v>
      </c>
      <c r="U1796" s="12" t="s">
        <v>2081</v>
      </c>
    </row>
    <row r="1797" spans="1:21" hidden="1">
      <c r="A1797" s="12">
        <v>68570</v>
      </c>
      <c r="B1797" s="12">
        <v>2</v>
      </c>
      <c r="D1797" s="12">
        <v>67</v>
      </c>
      <c r="E1797" s="12">
        <v>2</v>
      </c>
      <c r="F1797" s="12">
        <v>0</v>
      </c>
      <c r="G1797" s="12">
        <v>0</v>
      </c>
      <c r="H1797" s="12">
        <v>0</v>
      </c>
      <c r="P1797" s="12">
        <v>1</v>
      </c>
      <c r="Q1797" s="12">
        <v>178</v>
      </c>
      <c r="R1797" s="12">
        <v>201601</v>
      </c>
      <c r="S1797" s="12">
        <v>73</v>
      </c>
      <c r="T1797" s="12" t="s">
        <v>179</v>
      </c>
      <c r="U1797" s="12" t="s">
        <v>2082</v>
      </c>
    </row>
    <row r="1798" spans="1:21" hidden="1">
      <c r="A1798" s="12">
        <v>68570</v>
      </c>
      <c r="B1798" s="12">
        <v>2</v>
      </c>
      <c r="D1798" s="12">
        <v>42.2</v>
      </c>
      <c r="E1798" s="12">
        <v>2</v>
      </c>
      <c r="F1798" s="12">
        <v>0</v>
      </c>
      <c r="G1798" s="12">
        <v>0</v>
      </c>
      <c r="H1798" s="12">
        <v>0</v>
      </c>
      <c r="P1798" s="12">
        <v>1</v>
      </c>
      <c r="Q1798" s="12">
        <v>178</v>
      </c>
      <c r="R1798" s="12">
        <v>201601</v>
      </c>
      <c r="S1798" s="12">
        <v>73</v>
      </c>
      <c r="T1798" s="12" t="s">
        <v>179</v>
      </c>
      <c r="U1798" s="12" t="s">
        <v>2083</v>
      </c>
    </row>
    <row r="1799" spans="1:21" hidden="1">
      <c r="A1799" s="12">
        <v>68570</v>
      </c>
      <c r="B1799" s="12">
        <v>2</v>
      </c>
      <c r="D1799" s="12">
        <v>41</v>
      </c>
      <c r="E1799" s="12">
        <v>2</v>
      </c>
      <c r="F1799" s="12">
        <v>0</v>
      </c>
      <c r="G1799" s="12">
        <v>0</v>
      </c>
      <c r="H1799" s="12">
        <v>0</v>
      </c>
      <c r="P1799" s="12">
        <v>1</v>
      </c>
      <c r="Q1799" s="12">
        <v>178</v>
      </c>
      <c r="R1799" s="12">
        <v>201601</v>
      </c>
      <c r="S1799" s="12">
        <v>73</v>
      </c>
      <c r="T1799" s="12" t="s">
        <v>179</v>
      </c>
      <c r="U1799" s="12" t="s">
        <v>2084</v>
      </c>
    </row>
    <row r="1800" spans="1:21" hidden="1">
      <c r="A1800" s="12">
        <v>68570</v>
      </c>
      <c r="B1800" s="12">
        <v>2</v>
      </c>
      <c r="D1800" s="12">
        <v>57.9</v>
      </c>
      <c r="E1800" s="12">
        <v>1</v>
      </c>
      <c r="F1800" s="12">
        <v>0</v>
      </c>
      <c r="G1800" s="12">
        <v>0</v>
      </c>
      <c r="H1800" s="12">
        <v>1</v>
      </c>
      <c r="P1800" s="12">
        <v>1</v>
      </c>
      <c r="Q1800" s="12">
        <v>178</v>
      </c>
      <c r="R1800" s="12">
        <v>201601</v>
      </c>
      <c r="S1800" s="12">
        <v>73</v>
      </c>
      <c r="T1800" s="12" t="s">
        <v>179</v>
      </c>
      <c r="U1800" s="12" t="s">
        <v>2085</v>
      </c>
    </row>
    <row r="1801" spans="1:21" hidden="1">
      <c r="A1801" s="12">
        <v>68570</v>
      </c>
      <c r="B1801" s="12">
        <v>2</v>
      </c>
      <c r="D1801" s="12">
        <v>66.400000000000006</v>
      </c>
      <c r="E1801" s="12">
        <v>1</v>
      </c>
      <c r="F1801" s="12">
        <v>0</v>
      </c>
      <c r="G1801" s="12">
        <v>0</v>
      </c>
      <c r="H1801" s="12">
        <v>1</v>
      </c>
      <c r="P1801" s="12">
        <v>1</v>
      </c>
      <c r="Q1801" s="12">
        <v>178</v>
      </c>
      <c r="R1801" s="12">
        <v>201601</v>
      </c>
      <c r="S1801" s="12">
        <v>73</v>
      </c>
      <c r="T1801" s="12" t="s">
        <v>179</v>
      </c>
      <c r="U1801" s="12" t="s">
        <v>2086</v>
      </c>
    </row>
    <row r="1802" spans="1:21" hidden="1">
      <c r="A1802" s="12">
        <v>68570</v>
      </c>
      <c r="B1802" s="12">
        <v>2</v>
      </c>
      <c r="D1802" s="12">
        <v>65</v>
      </c>
      <c r="E1802" s="12">
        <v>1</v>
      </c>
      <c r="F1802" s="12">
        <v>0</v>
      </c>
      <c r="G1802" s="12">
        <v>0</v>
      </c>
      <c r="H1802" s="12">
        <v>1</v>
      </c>
      <c r="P1802" s="12">
        <v>1</v>
      </c>
      <c r="Q1802" s="12">
        <v>178</v>
      </c>
      <c r="R1802" s="12">
        <v>201601</v>
      </c>
      <c r="S1802" s="12">
        <v>73</v>
      </c>
      <c r="T1802" s="12" t="s">
        <v>179</v>
      </c>
      <c r="U1802" s="12" t="s">
        <v>2087</v>
      </c>
    </row>
    <row r="1803" spans="1:21" hidden="1">
      <c r="A1803" s="12">
        <v>68570</v>
      </c>
      <c r="B1803" s="12">
        <v>2</v>
      </c>
      <c r="D1803" s="12">
        <v>74.599999999999994</v>
      </c>
      <c r="E1803" s="12">
        <v>1</v>
      </c>
      <c r="F1803" s="12">
        <v>0</v>
      </c>
      <c r="G1803" s="12">
        <v>0</v>
      </c>
      <c r="H1803" s="12">
        <v>1</v>
      </c>
      <c r="P1803" s="12">
        <v>1</v>
      </c>
      <c r="Q1803" s="12">
        <v>178</v>
      </c>
      <c r="R1803" s="12">
        <v>201601</v>
      </c>
      <c r="S1803" s="12">
        <v>73</v>
      </c>
      <c r="T1803" s="12" t="s">
        <v>179</v>
      </c>
      <c r="U1803" s="12" t="s">
        <v>2088</v>
      </c>
    </row>
    <row r="1804" spans="1:21" hidden="1">
      <c r="A1804" s="12">
        <v>68570</v>
      </c>
      <c r="B1804" s="12">
        <v>2</v>
      </c>
      <c r="D1804" s="12">
        <v>70.099999999999994</v>
      </c>
      <c r="E1804" s="12">
        <v>3</v>
      </c>
      <c r="F1804" s="12">
        <v>4</v>
      </c>
      <c r="G1804" s="12">
        <v>1</v>
      </c>
      <c r="H1804" s="12">
        <v>6</v>
      </c>
      <c r="P1804" s="12">
        <v>1</v>
      </c>
      <c r="Q1804" s="12">
        <v>178</v>
      </c>
      <c r="R1804" s="12">
        <v>201601</v>
      </c>
      <c r="S1804" s="12">
        <v>73</v>
      </c>
      <c r="T1804" s="12" t="s">
        <v>179</v>
      </c>
      <c r="U1804" s="12" t="s">
        <v>2089</v>
      </c>
    </row>
    <row r="1805" spans="1:21" hidden="1">
      <c r="A1805" s="12">
        <v>68570</v>
      </c>
      <c r="B1805" s="12">
        <v>2</v>
      </c>
      <c r="D1805" s="12">
        <v>73.3</v>
      </c>
      <c r="E1805" s="12">
        <v>3</v>
      </c>
      <c r="F1805" s="12">
        <v>4</v>
      </c>
      <c r="G1805" s="12">
        <v>1</v>
      </c>
      <c r="H1805" s="12">
        <v>6</v>
      </c>
      <c r="P1805" s="12">
        <v>1</v>
      </c>
      <c r="Q1805" s="12">
        <v>178</v>
      </c>
      <c r="R1805" s="12">
        <v>201601</v>
      </c>
      <c r="S1805" s="12">
        <v>73</v>
      </c>
      <c r="T1805" s="12" t="s">
        <v>179</v>
      </c>
      <c r="U1805" s="12" t="s">
        <v>2090</v>
      </c>
    </row>
    <row r="1806" spans="1:21" hidden="1">
      <c r="A1806" s="12">
        <v>68570</v>
      </c>
      <c r="B1806" s="12">
        <v>2</v>
      </c>
      <c r="D1806" s="12">
        <v>64.8</v>
      </c>
      <c r="E1806" s="12">
        <v>3</v>
      </c>
      <c r="F1806" s="12">
        <v>4</v>
      </c>
      <c r="G1806" s="12">
        <v>1</v>
      </c>
      <c r="H1806" s="12">
        <v>6</v>
      </c>
      <c r="P1806" s="12">
        <v>1</v>
      </c>
      <c r="Q1806" s="12">
        <v>178</v>
      </c>
      <c r="R1806" s="12">
        <v>201601</v>
      </c>
      <c r="S1806" s="12">
        <v>73</v>
      </c>
      <c r="T1806" s="12" t="s">
        <v>179</v>
      </c>
      <c r="U1806" s="12" t="s">
        <v>2091</v>
      </c>
    </row>
    <row r="1807" spans="1:21" hidden="1">
      <c r="A1807" s="12">
        <v>68570</v>
      </c>
      <c r="B1807" s="12">
        <v>2</v>
      </c>
      <c r="D1807" s="12">
        <v>82.4</v>
      </c>
      <c r="E1807" s="12">
        <v>3</v>
      </c>
      <c r="F1807" s="12">
        <v>4</v>
      </c>
      <c r="G1807" s="12">
        <v>1</v>
      </c>
      <c r="H1807" s="12">
        <v>6</v>
      </c>
      <c r="P1807" s="12">
        <v>1</v>
      </c>
      <c r="Q1807" s="12">
        <v>178</v>
      </c>
      <c r="R1807" s="12">
        <v>201601</v>
      </c>
      <c r="S1807" s="12">
        <v>73</v>
      </c>
      <c r="T1807" s="12" t="s">
        <v>179</v>
      </c>
      <c r="U1807" s="12" t="s">
        <v>2092</v>
      </c>
    </row>
    <row r="1808" spans="1:21" hidden="1">
      <c r="A1808" s="12">
        <v>68570</v>
      </c>
      <c r="B1808" s="12">
        <v>2</v>
      </c>
      <c r="D1808" s="12">
        <v>71</v>
      </c>
      <c r="E1808" s="12">
        <v>3</v>
      </c>
      <c r="F1808" s="12">
        <v>4</v>
      </c>
      <c r="G1808" s="12">
        <v>1</v>
      </c>
      <c r="H1808" s="12">
        <v>6</v>
      </c>
      <c r="P1808" s="12">
        <v>1</v>
      </c>
      <c r="Q1808" s="12">
        <v>178</v>
      </c>
      <c r="R1808" s="12">
        <v>201601</v>
      </c>
      <c r="S1808" s="12">
        <v>73</v>
      </c>
      <c r="T1808" s="12" t="s">
        <v>179</v>
      </c>
      <c r="U1808" s="12" t="s">
        <v>2093</v>
      </c>
    </row>
    <row r="1809" spans="1:21" hidden="1">
      <c r="A1809" s="12">
        <v>68570</v>
      </c>
      <c r="B1809" s="12">
        <v>2</v>
      </c>
      <c r="D1809" s="12">
        <v>69.2</v>
      </c>
      <c r="E1809" s="12">
        <v>3</v>
      </c>
      <c r="F1809" s="12">
        <v>4</v>
      </c>
      <c r="G1809" s="12">
        <v>1</v>
      </c>
      <c r="H1809" s="12">
        <v>5</v>
      </c>
      <c r="P1809" s="12">
        <v>1</v>
      </c>
      <c r="Q1809" s="12">
        <v>178</v>
      </c>
      <c r="R1809" s="12">
        <v>201601</v>
      </c>
      <c r="S1809" s="12">
        <v>73</v>
      </c>
      <c r="T1809" s="12" t="s">
        <v>179</v>
      </c>
      <c r="U1809" s="12" t="s">
        <v>2094</v>
      </c>
    </row>
    <row r="1810" spans="1:21" hidden="1">
      <c r="A1810" s="12">
        <v>68570</v>
      </c>
      <c r="B1810" s="12">
        <v>2</v>
      </c>
      <c r="D1810" s="12">
        <v>68.5</v>
      </c>
      <c r="E1810" s="12">
        <v>2</v>
      </c>
      <c r="F1810" s="12">
        <v>4</v>
      </c>
      <c r="G1810" s="12">
        <v>1</v>
      </c>
      <c r="H1810" s="12">
        <v>5</v>
      </c>
      <c r="P1810" s="12">
        <v>1</v>
      </c>
      <c r="Q1810" s="12">
        <v>178</v>
      </c>
      <c r="R1810" s="12">
        <v>201601</v>
      </c>
      <c r="S1810" s="12">
        <v>73</v>
      </c>
      <c r="T1810" s="12" t="s">
        <v>179</v>
      </c>
      <c r="U1810" s="12" t="s">
        <v>2095</v>
      </c>
    </row>
    <row r="1811" spans="1:21" hidden="1">
      <c r="A1811" s="12">
        <v>68570</v>
      </c>
      <c r="B1811" s="12">
        <v>1</v>
      </c>
      <c r="D1811" s="12">
        <v>50.5</v>
      </c>
      <c r="E1811" s="12">
        <v>2</v>
      </c>
      <c r="P1811" s="12">
        <v>1</v>
      </c>
      <c r="Q1811" s="12">
        <v>178</v>
      </c>
      <c r="R1811" s="12">
        <v>201601</v>
      </c>
      <c r="S1811" s="12">
        <v>74</v>
      </c>
      <c r="T1811" s="12" t="s">
        <v>178</v>
      </c>
      <c r="U1811" s="12" t="s">
        <v>2096</v>
      </c>
    </row>
    <row r="1812" spans="1:21" hidden="1">
      <c r="A1812" s="12">
        <v>68570</v>
      </c>
      <c r="B1812" s="12">
        <v>1</v>
      </c>
      <c r="D1812" s="12">
        <v>74.900000000000006</v>
      </c>
      <c r="E1812" s="12">
        <v>2</v>
      </c>
      <c r="P1812" s="12">
        <v>1</v>
      </c>
      <c r="Q1812" s="12">
        <v>178</v>
      </c>
      <c r="R1812" s="12">
        <v>201601</v>
      </c>
      <c r="S1812" s="12">
        <v>74</v>
      </c>
      <c r="T1812" s="12" t="s">
        <v>178</v>
      </c>
      <c r="U1812" s="12" t="s">
        <v>2097</v>
      </c>
    </row>
    <row r="1813" spans="1:21" hidden="1">
      <c r="A1813" s="12">
        <v>68570</v>
      </c>
      <c r="B1813" s="12">
        <v>1</v>
      </c>
      <c r="D1813" s="12">
        <v>95.5</v>
      </c>
      <c r="E1813" s="12">
        <v>2</v>
      </c>
      <c r="P1813" s="12">
        <v>1</v>
      </c>
      <c r="Q1813" s="12">
        <v>178</v>
      </c>
      <c r="R1813" s="12">
        <v>201601</v>
      </c>
      <c r="S1813" s="12">
        <v>74</v>
      </c>
      <c r="T1813" s="12" t="s">
        <v>178</v>
      </c>
      <c r="U1813" s="12" t="s">
        <v>2098</v>
      </c>
    </row>
    <row r="1814" spans="1:21" hidden="1">
      <c r="A1814" s="12">
        <v>68570</v>
      </c>
      <c r="B1814" s="12">
        <v>1</v>
      </c>
      <c r="D1814" s="12">
        <v>80.900000000000006</v>
      </c>
      <c r="E1814" s="12">
        <v>2</v>
      </c>
      <c r="P1814" s="12">
        <v>1</v>
      </c>
      <c r="Q1814" s="12">
        <v>178</v>
      </c>
      <c r="R1814" s="12">
        <v>201601</v>
      </c>
      <c r="S1814" s="12">
        <v>74</v>
      </c>
      <c r="T1814" s="12" t="s">
        <v>178</v>
      </c>
      <c r="U1814" s="12" t="s">
        <v>2099</v>
      </c>
    </row>
    <row r="1815" spans="1:21" hidden="1">
      <c r="A1815" s="12">
        <v>68570</v>
      </c>
      <c r="B1815" s="12">
        <v>1</v>
      </c>
      <c r="D1815" s="12">
        <v>27.7</v>
      </c>
      <c r="E1815" s="12">
        <v>2</v>
      </c>
      <c r="P1815" s="12">
        <v>1</v>
      </c>
      <c r="Q1815" s="12">
        <v>178</v>
      </c>
      <c r="R1815" s="12">
        <v>201601</v>
      </c>
      <c r="S1815" s="12">
        <v>74</v>
      </c>
      <c r="T1815" s="12" t="s">
        <v>178</v>
      </c>
      <c r="U1815" s="12" t="s">
        <v>2100</v>
      </c>
    </row>
    <row r="1816" spans="1:21" hidden="1">
      <c r="A1816" s="12">
        <v>68570</v>
      </c>
      <c r="B1816" s="12">
        <v>1</v>
      </c>
      <c r="D1816" s="12">
        <v>73.099999999999994</v>
      </c>
      <c r="E1816" s="12">
        <v>2</v>
      </c>
      <c r="P1816" s="12">
        <v>1</v>
      </c>
      <c r="Q1816" s="12">
        <v>178</v>
      </c>
      <c r="R1816" s="12">
        <v>201601</v>
      </c>
      <c r="S1816" s="12">
        <v>74</v>
      </c>
      <c r="T1816" s="12" t="s">
        <v>178</v>
      </c>
      <c r="U1816" s="12" t="s">
        <v>2101</v>
      </c>
    </row>
    <row r="1817" spans="1:21" hidden="1">
      <c r="A1817" s="12">
        <v>68570</v>
      </c>
      <c r="B1817" s="12">
        <v>1</v>
      </c>
      <c r="D1817" s="12">
        <v>82.6</v>
      </c>
      <c r="E1817" s="12">
        <v>2</v>
      </c>
      <c r="P1817" s="12">
        <v>1</v>
      </c>
      <c r="Q1817" s="12">
        <v>178</v>
      </c>
      <c r="R1817" s="12">
        <v>201601</v>
      </c>
      <c r="S1817" s="12">
        <v>74</v>
      </c>
      <c r="T1817" s="12" t="s">
        <v>178</v>
      </c>
      <c r="U1817" s="12" t="s">
        <v>2102</v>
      </c>
    </row>
    <row r="1818" spans="1:21" hidden="1">
      <c r="A1818" s="12">
        <v>68570</v>
      </c>
      <c r="B1818" s="12">
        <v>1</v>
      </c>
      <c r="D1818" s="12">
        <v>61.5</v>
      </c>
      <c r="E1818" s="12">
        <v>2</v>
      </c>
      <c r="P1818" s="12">
        <v>1</v>
      </c>
      <c r="Q1818" s="12">
        <v>178</v>
      </c>
      <c r="R1818" s="12">
        <v>201601</v>
      </c>
      <c r="S1818" s="12">
        <v>74</v>
      </c>
      <c r="T1818" s="12" t="s">
        <v>178</v>
      </c>
      <c r="U1818" s="12" t="s">
        <v>2103</v>
      </c>
    </row>
    <row r="1819" spans="1:21" hidden="1">
      <c r="A1819" s="12">
        <v>68570</v>
      </c>
      <c r="B1819" s="12">
        <v>1</v>
      </c>
      <c r="D1819" s="12">
        <v>81.2</v>
      </c>
      <c r="E1819" s="12">
        <v>2</v>
      </c>
      <c r="P1819" s="12">
        <v>1</v>
      </c>
      <c r="Q1819" s="12">
        <v>178</v>
      </c>
      <c r="R1819" s="12">
        <v>201601</v>
      </c>
      <c r="S1819" s="12">
        <v>74</v>
      </c>
      <c r="T1819" s="12" t="s">
        <v>178</v>
      </c>
      <c r="U1819" s="12" t="s">
        <v>2104</v>
      </c>
    </row>
    <row r="1820" spans="1:21" hidden="1">
      <c r="A1820" s="12">
        <v>68570</v>
      </c>
      <c r="B1820" s="12">
        <v>1</v>
      </c>
      <c r="D1820" s="12">
        <v>61.1</v>
      </c>
      <c r="E1820" s="12">
        <v>2</v>
      </c>
      <c r="P1820" s="12">
        <v>1</v>
      </c>
      <c r="Q1820" s="12">
        <v>178</v>
      </c>
      <c r="R1820" s="12">
        <v>201601</v>
      </c>
      <c r="S1820" s="12">
        <v>74</v>
      </c>
      <c r="T1820" s="12" t="s">
        <v>178</v>
      </c>
      <c r="U1820" s="12" t="s">
        <v>2105</v>
      </c>
    </row>
    <row r="1821" spans="1:21" hidden="1">
      <c r="A1821" s="12">
        <v>68570</v>
      </c>
      <c r="B1821" s="12">
        <v>1</v>
      </c>
      <c r="D1821" s="12">
        <v>49.9</v>
      </c>
      <c r="E1821" s="12">
        <v>2</v>
      </c>
      <c r="P1821" s="12">
        <v>1</v>
      </c>
      <c r="Q1821" s="12">
        <v>178</v>
      </c>
      <c r="R1821" s="12">
        <v>201601</v>
      </c>
      <c r="S1821" s="12">
        <v>74</v>
      </c>
      <c r="T1821" s="12" t="s">
        <v>178</v>
      </c>
      <c r="U1821" s="12" t="s">
        <v>2106</v>
      </c>
    </row>
    <row r="1822" spans="1:21" hidden="1">
      <c r="A1822" s="12">
        <v>68570</v>
      </c>
      <c r="B1822" s="12">
        <v>1</v>
      </c>
      <c r="D1822" s="12">
        <v>79.599999999999994</v>
      </c>
      <c r="E1822" s="12">
        <v>2</v>
      </c>
      <c r="P1822" s="12">
        <v>1</v>
      </c>
      <c r="Q1822" s="12">
        <v>178</v>
      </c>
      <c r="R1822" s="12">
        <v>201601</v>
      </c>
      <c r="S1822" s="12">
        <v>74</v>
      </c>
      <c r="T1822" s="12" t="s">
        <v>178</v>
      </c>
      <c r="U1822" s="12" t="s">
        <v>2107</v>
      </c>
    </row>
    <row r="1823" spans="1:21" hidden="1">
      <c r="A1823" s="12">
        <v>68570</v>
      </c>
      <c r="B1823" s="12">
        <v>1</v>
      </c>
      <c r="D1823" s="12">
        <v>18.600000000000001</v>
      </c>
      <c r="E1823" s="12">
        <v>2</v>
      </c>
      <c r="P1823" s="12">
        <v>1</v>
      </c>
      <c r="Q1823" s="12">
        <v>178</v>
      </c>
      <c r="R1823" s="12">
        <v>201601</v>
      </c>
      <c r="S1823" s="12">
        <v>74</v>
      </c>
      <c r="T1823" s="12" t="s">
        <v>178</v>
      </c>
      <c r="U1823" s="12" t="s">
        <v>2108</v>
      </c>
    </row>
    <row r="1824" spans="1:21" hidden="1">
      <c r="A1824" s="12">
        <v>68570</v>
      </c>
      <c r="B1824" s="12">
        <v>1</v>
      </c>
      <c r="D1824" s="12">
        <v>35.299999999999997</v>
      </c>
      <c r="E1824" s="12">
        <v>2</v>
      </c>
      <c r="P1824" s="12">
        <v>1</v>
      </c>
      <c r="Q1824" s="12">
        <v>178</v>
      </c>
      <c r="R1824" s="12">
        <v>201601</v>
      </c>
      <c r="S1824" s="12">
        <v>74</v>
      </c>
      <c r="T1824" s="12" t="s">
        <v>178</v>
      </c>
      <c r="U1824" s="12" t="s">
        <v>2109</v>
      </c>
    </row>
    <row r="1825" spans="1:21" hidden="1">
      <c r="A1825" s="12">
        <v>68570</v>
      </c>
      <c r="B1825" s="12">
        <v>1</v>
      </c>
      <c r="D1825" s="12">
        <v>68.7</v>
      </c>
      <c r="E1825" s="12">
        <v>2</v>
      </c>
      <c r="P1825" s="12">
        <v>1</v>
      </c>
      <c r="Q1825" s="12">
        <v>178</v>
      </c>
      <c r="R1825" s="12">
        <v>201601</v>
      </c>
      <c r="S1825" s="12">
        <v>74</v>
      </c>
      <c r="T1825" s="12" t="s">
        <v>178</v>
      </c>
      <c r="U1825" s="12" t="s">
        <v>2110</v>
      </c>
    </row>
    <row r="1826" spans="1:21" hidden="1">
      <c r="A1826" s="12">
        <v>68570</v>
      </c>
      <c r="B1826" s="12">
        <v>1</v>
      </c>
      <c r="D1826" s="12">
        <v>48</v>
      </c>
      <c r="E1826" s="12">
        <v>2</v>
      </c>
      <c r="P1826" s="12">
        <v>1</v>
      </c>
      <c r="Q1826" s="12">
        <v>178</v>
      </c>
      <c r="R1826" s="12">
        <v>201601</v>
      </c>
      <c r="S1826" s="12">
        <v>74</v>
      </c>
      <c r="T1826" s="12" t="s">
        <v>178</v>
      </c>
      <c r="U1826" s="12" t="s">
        <v>2111</v>
      </c>
    </row>
    <row r="1827" spans="1:21" hidden="1">
      <c r="A1827" s="12">
        <v>68570</v>
      </c>
      <c r="B1827" s="12">
        <v>1</v>
      </c>
      <c r="D1827" s="12">
        <v>51.4</v>
      </c>
      <c r="E1827" s="12">
        <v>2</v>
      </c>
      <c r="P1827" s="12">
        <v>1</v>
      </c>
      <c r="Q1827" s="12">
        <v>178</v>
      </c>
      <c r="R1827" s="12">
        <v>201601</v>
      </c>
      <c r="S1827" s="12">
        <v>74</v>
      </c>
      <c r="T1827" s="12" t="s">
        <v>178</v>
      </c>
      <c r="U1827" s="12" t="s">
        <v>2112</v>
      </c>
    </row>
    <row r="1828" spans="1:21" hidden="1">
      <c r="A1828" s="12">
        <v>68570</v>
      </c>
      <c r="B1828" s="12">
        <v>1</v>
      </c>
      <c r="D1828" s="12">
        <v>75.8</v>
      </c>
      <c r="E1828" s="12">
        <v>2</v>
      </c>
      <c r="P1828" s="12">
        <v>1</v>
      </c>
      <c r="Q1828" s="12">
        <v>178</v>
      </c>
      <c r="R1828" s="12">
        <v>201601</v>
      </c>
      <c r="S1828" s="12">
        <v>74</v>
      </c>
      <c r="T1828" s="12" t="s">
        <v>178</v>
      </c>
      <c r="U1828" s="12" t="s">
        <v>2113</v>
      </c>
    </row>
    <row r="1829" spans="1:21" hidden="1">
      <c r="A1829" s="12">
        <v>68570</v>
      </c>
      <c r="B1829" s="12">
        <v>1</v>
      </c>
      <c r="D1829" s="12">
        <v>75.7</v>
      </c>
      <c r="E1829" s="12">
        <v>2</v>
      </c>
      <c r="P1829" s="12">
        <v>1</v>
      </c>
      <c r="Q1829" s="12">
        <v>178</v>
      </c>
      <c r="R1829" s="12">
        <v>201601</v>
      </c>
      <c r="S1829" s="12">
        <v>74</v>
      </c>
      <c r="T1829" s="12" t="s">
        <v>178</v>
      </c>
      <c r="U1829" s="12" t="s">
        <v>2114</v>
      </c>
    </row>
    <row r="1830" spans="1:21" hidden="1">
      <c r="A1830" s="12">
        <v>68570</v>
      </c>
      <c r="B1830" s="12">
        <v>1</v>
      </c>
      <c r="D1830" s="12">
        <v>96.1</v>
      </c>
      <c r="E1830" s="12">
        <v>2</v>
      </c>
      <c r="P1830" s="12">
        <v>1</v>
      </c>
      <c r="Q1830" s="12">
        <v>178</v>
      </c>
      <c r="R1830" s="12">
        <v>201601</v>
      </c>
      <c r="S1830" s="12">
        <v>74</v>
      </c>
      <c r="T1830" s="12" t="s">
        <v>178</v>
      </c>
      <c r="U1830" s="12" t="s">
        <v>2115</v>
      </c>
    </row>
    <row r="1831" spans="1:21" hidden="1">
      <c r="A1831" s="12">
        <v>68570</v>
      </c>
      <c r="B1831" s="12">
        <v>1</v>
      </c>
      <c r="D1831" s="12">
        <v>51.6</v>
      </c>
      <c r="E1831" s="12">
        <v>2</v>
      </c>
      <c r="P1831" s="12">
        <v>1</v>
      </c>
      <c r="Q1831" s="12">
        <v>178</v>
      </c>
      <c r="R1831" s="12">
        <v>201601</v>
      </c>
      <c r="S1831" s="12">
        <v>74</v>
      </c>
      <c r="T1831" s="12" t="s">
        <v>178</v>
      </c>
      <c r="U1831" s="12" t="s">
        <v>2116</v>
      </c>
    </row>
    <row r="1832" spans="1:21" hidden="1">
      <c r="A1832" s="12">
        <v>68570</v>
      </c>
      <c r="B1832" s="12">
        <v>1</v>
      </c>
      <c r="D1832" s="12">
        <v>58.7</v>
      </c>
      <c r="E1832" s="12">
        <v>2</v>
      </c>
      <c r="P1832" s="12">
        <v>1</v>
      </c>
      <c r="Q1832" s="12">
        <v>178</v>
      </c>
      <c r="R1832" s="12">
        <v>201601</v>
      </c>
      <c r="S1832" s="12">
        <v>74</v>
      </c>
      <c r="T1832" s="12" t="s">
        <v>178</v>
      </c>
      <c r="U1832" s="12" t="s">
        <v>2117</v>
      </c>
    </row>
    <row r="1833" spans="1:21" hidden="1">
      <c r="A1833" s="12">
        <v>68570</v>
      </c>
      <c r="B1833" s="12">
        <v>1</v>
      </c>
      <c r="D1833" s="12">
        <v>73.900000000000006</v>
      </c>
      <c r="E1833" s="12">
        <v>2</v>
      </c>
      <c r="P1833" s="12">
        <v>1</v>
      </c>
      <c r="Q1833" s="12">
        <v>178</v>
      </c>
      <c r="R1833" s="12">
        <v>201601</v>
      </c>
      <c r="S1833" s="12">
        <v>74</v>
      </c>
      <c r="T1833" s="12" t="s">
        <v>178</v>
      </c>
      <c r="U1833" s="12" t="s">
        <v>2118</v>
      </c>
    </row>
    <row r="1834" spans="1:21" hidden="1">
      <c r="A1834" s="12">
        <v>68570</v>
      </c>
      <c r="B1834" s="12">
        <v>1</v>
      </c>
      <c r="D1834" s="12">
        <v>40.299999999999997</v>
      </c>
      <c r="E1834" s="12">
        <v>2</v>
      </c>
      <c r="P1834" s="12">
        <v>1</v>
      </c>
      <c r="Q1834" s="12">
        <v>178</v>
      </c>
      <c r="R1834" s="12">
        <v>201601</v>
      </c>
      <c r="S1834" s="12">
        <v>74</v>
      </c>
      <c r="T1834" s="12" t="s">
        <v>178</v>
      </c>
      <c r="U1834" s="12" t="s">
        <v>2119</v>
      </c>
    </row>
    <row r="1835" spans="1:21" hidden="1">
      <c r="A1835" s="12">
        <v>68570</v>
      </c>
      <c r="B1835" s="12">
        <v>1</v>
      </c>
      <c r="D1835" s="12">
        <v>39.4</v>
      </c>
      <c r="E1835" s="12">
        <v>2</v>
      </c>
      <c r="P1835" s="12">
        <v>1</v>
      </c>
      <c r="Q1835" s="12">
        <v>178</v>
      </c>
      <c r="R1835" s="12">
        <v>201601</v>
      </c>
      <c r="S1835" s="12">
        <v>74</v>
      </c>
      <c r="T1835" s="12" t="s">
        <v>178</v>
      </c>
      <c r="U1835" s="12" t="s">
        <v>2120</v>
      </c>
    </row>
    <row r="1836" spans="1:21" hidden="1">
      <c r="A1836" s="12">
        <v>68570</v>
      </c>
      <c r="B1836" s="12">
        <v>1</v>
      </c>
      <c r="D1836" s="12">
        <v>63.9</v>
      </c>
      <c r="E1836" s="12">
        <v>2</v>
      </c>
      <c r="P1836" s="12">
        <v>1</v>
      </c>
      <c r="Q1836" s="12">
        <v>178</v>
      </c>
      <c r="R1836" s="12">
        <v>201601</v>
      </c>
      <c r="S1836" s="12">
        <v>74</v>
      </c>
      <c r="T1836" s="12" t="s">
        <v>178</v>
      </c>
      <c r="U1836" s="12" t="s">
        <v>2121</v>
      </c>
    </row>
    <row r="1837" spans="1:21" hidden="1">
      <c r="A1837" s="12">
        <v>68570</v>
      </c>
      <c r="B1837" s="12">
        <v>1</v>
      </c>
      <c r="D1837" s="12">
        <v>65.8</v>
      </c>
      <c r="E1837" s="12">
        <v>2</v>
      </c>
      <c r="P1837" s="12">
        <v>1</v>
      </c>
      <c r="Q1837" s="12">
        <v>178</v>
      </c>
      <c r="R1837" s="12">
        <v>201601</v>
      </c>
      <c r="S1837" s="12">
        <v>74</v>
      </c>
      <c r="T1837" s="12" t="s">
        <v>178</v>
      </c>
      <c r="U1837" s="12" t="s">
        <v>2122</v>
      </c>
    </row>
    <row r="1838" spans="1:21" hidden="1">
      <c r="A1838" s="12">
        <v>68570</v>
      </c>
      <c r="B1838" s="12">
        <v>1</v>
      </c>
      <c r="D1838" s="12">
        <v>71.599999999999994</v>
      </c>
      <c r="E1838" s="12">
        <v>2</v>
      </c>
      <c r="P1838" s="12">
        <v>1</v>
      </c>
      <c r="Q1838" s="12">
        <v>178</v>
      </c>
      <c r="R1838" s="12">
        <v>201601</v>
      </c>
      <c r="S1838" s="12">
        <v>74</v>
      </c>
      <c r="T1838" s="12" t="s">
        <v>178</v>
      </c>
      <c r="U1838" s="12" t="s">
        <v>2123</v>
      </c>
    </row>
    <row r="1839" spans="1:21" hidden="1">
      <c r="A1839" s="12">
        <v>68570</v>
      </c>
      <c r="B1839" s="12">
        <v>1</v>
      </c>
      <c r="D1839" s="12">
        <v>93.9</v>
      </c>
      <c r="E1839" s="12">
        <v>2</v>
      </c>
      <c r="P1839" s="12">
        <v>1</v>
      </c>
      <c r="Q1839" s="12">
        <v>178</v>
      </c>
      <c r="R1839" s="12">
        <v>201601</v>
      </c>
      <c r="S1839" s="12">
        <v>74</v>
      </c>
      <c r="T1839" s="12" t="s">
        <v>178</v>
      </c>
      <c r="U1839" s="12" t="s">
        <v>2124</v>
      </c>
    </row>
    <row r="1840" spans="1:21" hidden="1">
      <c r="A1840" s="12">
        <v>68570</v>
      </c>
      <c r="B1840" s="12">
        <v>2</v>
      </c>
      <c r="D1840" s="12">
        <v>62.9</v>
      </c>
      <c r="E1840" s="12">
        <v>3</v>
      </c>
      <c r="F1840" s="12">
        <v>4</v>
      </c>
      <c r="G1840" s="12">
        <v>1</v>
      </c>
      <c r="H1840" s="12">
        <v>6</v>
      </c>
      <c r="P1840" s="12">
        <v>1</v>
      </c>
      <c r="Q1840" s="12">
        <v>178</v>
      </c>
      <c r="R1840" s="12">
        <v>201601</v>
      </c>
      <c r="S1840" s="12">
        <v>74</v>
      </c>
      <c r="T1840" s="12" t="s">
        <v>178</v>
      </c>
      <c r="U1840" s="12" t="s">
        <v>2125</v>
      </c>
    </row>
    <row r="1841" spans="1:21" hidden="1">
      <c r="A1841" s="12">
        <v>68570</v>
      </c>
      <c r="B1841" s="12">
        <v>2</v>
      </c>
      <c r="D1841" s="12">
        <v>29.9</v>
      </c>
      <c r="E1841" s="12">
        <v>1</v>
      </c>
      <c r="F1841" s="12">
        <v>0</v>
      </c>
      <c r="G1841" s="12">
        <v>0</v>
      </c>
      <c r="H1841" s="12">
        <v>0</v>
      </c>
      <c r="P1841" s="12">
        <v>1</v>
      </c>
      <c r="Q1841" s="12">
        <v>178</v>
      </c>
      <c r="R1841" s="12">
        <v>201601</v>
      </c>
      <c r="S1841" s="12">
        <v>74</v>
      </c>
      <c r="T1841" s="12" t="s">
        <v>178</v>
      </c>
      <c r="U1841" s="12" t="s">
        <v>2126</v>
      </c>
    </row>
    <row r="1842" spans="1:21" hidden="1">
      <c r="A1842" s="12">
        <v>68570</v>
      </c>
      <c r="B1842" s="12">
        <v>2</v>
      </c>
      <c r="D1842" s="12">
        <v>50.4</v>
      </c>
      <c r="E1842" s="12">
        <v>1</v>
      </c>
      <c r="F1842" s="12">
        <v>0</v>
      </c>
      <c r="G1842" s="12">
        <v>0</v>
      </c>
      <c r="H1842" s="12">
        <v>0</v>
      </c>
      <c r="P1842" s="12">
        <v>1</v>
      </c>
      <c r="Q1842" s="12">
        <v>178</v>
      </c>
      <c r="R1842" s="12">
        <v>201601</v>
      </c>
      <c r="S1842" s="12">
        <v>74</v>
      </c>
      <c r="T1842" s="12" t="s">
        <v>178</v>
      </c>
      <c r="U1842" s="12" t="s">
        <v>2127</v>
      </c>
    </row>
    <row r="1843" spans="1:21" hidden="1">
      <c r="A1843" s="12">
        <v>68570</v>
      </c>
      <c r="B1843" s="12">
        <v>2</v>
      </c>
      <c r="D1843" s="12">
        <v>52.9</v>
      </c>
      <c r="E1843" s="12">
        <v>1</v>
      </c>
      <c r="F1843" s="12">
        <v>0</v>
      </c>
      <c r="G1843" s="12">
        <v>0</v>
      </c>
      <c r="H1843" s="12">
        <v>0</v>
      </c>
      <c r="P1843" s="12">
        <v>1</v>
      </c>
      <c r="Q1843" s="12">
        <v>178</v>
      </c>
      <c r="R1843" s="12">
        <v>201601</v>
      </c>
      <c r="S1843" s="12">
        <v>74</v>
      </c>
      <c r="T1843" s="12" t="s">
        <v>178</v>
      </c>
      <c r="U1843" s="12" t="s">
        <v>2128</v>
      </c>
    </row>
    <row r="1844" spans="1:21" hidden="1">
      <c r="A1844" s="12">
        <v>68570</v>
      </c>
      <c r="B1844" s="12">
        <v>2</v>
      </c>
      <c r="D1844" s="12">
        <v>57.8</v>
      </c>
      <c r="E1844" s="12">
        <v>1</v>
      </c>
      <c r="F1844" s="12">
        <v>0</v>
      </c>
      <c r="G1844" s="12">
        <v>0</v>
      </c>
      <c r="H1844" s="12">
        <v>0</v>
      </c>
      <c r="P1844" s="12">
        <v>1</v>
      </c>
      <c r="Q1844" s="12">
        <v>178</v>
      </c>
      <c r="R1844" s="12">
        <v>201601</v>
      </c>
      <c r="S1844" s="12">
        <v>74</v>
      </c>
      <c r="T1844" s="12" t="s">
        <v>178</v>
      </c>
      <c r="U1844" s="12" t="s">
        <v>2129</v>
      </c>
    </row>
    <row r="1845" spans="1:21" hidden="1">
      <c r="A1845" s="12">
        <v>68570</v>
      </c>
      <c r="B1845" s="12">
        <v>2</v>
      </c>
      <c r="D1845" s="12">
        <v>57.8</v>
      </c>
      <c r="E1845" s="12">
        <v>1</v>
      </c>
      <c r="F1845" s="12">
        <v>0</v>
      </c>
      <c r="G1845" s="12">
        <v>0</v>
      </c>
      <c r="H1845" s="12">
        <v>0</v>
      </c>
      <c r="P1845" s="12">
        <v>1</v>
      </c>
      <c r="Q1845" s="12">
        <v>178</v>
      </c>
      <c r="R1845" s="12">
        <v>201601</v>
      </c>
      <c r="S1845" s="12">
        <v>74</v>
      </c>
      <c r="T1845" s="12" t="s">
        <v>178</v>
      </c>
      <c r="U1845" s="12" t="s">
        <v>2130</v>
      </c>
    </row>
    <row r="1846" spans="1:21" hidden="1">
      <c r="A1846" s="12">
        <v>68570</v>
      </c>
      <c r="B1846" s="12">
        <v>2</v>
      </c>
      <c r="D1846" s="12">
        <v>57.3</v>
      </c>
      <c r="E1846" s="12">
        <v>1</v>
      </c>
      <c r="F1846" s="12">
        <v>0</v>
      </c>
      <c r="G1846" s="12">
        <v>0</v>
      </c>
      <c r="H1846" s="12">
        <v>0</v>
      </c>
      <c r="P1846" s="12">
        <v>1</v>
      </c>
      <c r="Q1846" s="12">
        <v>178</v>
      </c>
      <c r="R1846" s="12">
        <v>201601</v>
      </c>
      <c r="S1846" s="12">
        <v>74</v>
      </c>
      <c r="T1846" s="12" t="s">
        <v>178</v>
      </c>
      <c r="U1846" s="12" t="s">
        <v>2131</v>
      </c>
    </row>
    <row r="1847" spans="1:21" hidden="1">
      <c r="A1847" s="12">
        <v>68570</v>
      </c>
      <c r="B1847" s="12">
        <v>2</v>
      </c>
      <c r="D1847" s="12">
        <v>48.9</v>
      </c>
      <c r="E1847" s="12">
        <v>1</v>
      </c>
      <c r="F1847" s="12">
        <v>0</v>
      </c>
      <c r="G1847" s="12">
        <v>0</v>
      </c>
      <c r="H1847" s="12">
        <v>0</v>
      </c>
      <c r="P1847" s="12">
        <v>1</v>
      </c>
      <c r="Q1847" s="12">
        <v>178</v>
      </c>
      <c r="R1847" s="12">
        <v>201601</v>
      </c>
      <c r="S1847" s="12">
        <v>74</v>
      </c>
      <c r="T1847" s="12" t="s">
        <v>178</v>
      </c>
      <c r="U1847" s="12" t="s">
        <v>2132</v>
      </c>
    </row>
    <row r="1848" spans="1:21" hidden="1">
      <c r="A1848" s="12">
        <v>68570</v>
      </c>
      <c r="B1848" s="12">
        <v>2</v>
      </c>
      <c r="D1848" s="12">
        <v>52.2</v>
      </c>
      <c r="E1848" s="12">
        <v>1</v>
      </c>
      <c r="F1848" s="12">
        <v>0</v>
      </c>
      <c r="G1848" s="12">
        <v>0</v>
      </c>
      <c r="H1848" s="12">
        <v>0</v>
      </c>
      <c r="P1848" s="12">
        <v>1</v>
      </c>
      <c r="Q1848" s="12">
        <v>178</v>
      </c>
      <c r="R1848" s="12">
        <v>201601</v>
      </c>
      <c r="S1848" s="12">
        <v>74</v>
      </c>
      <c r="T1848" s="12" t="s">
        <v>178</v>
      </c>
      <c r="U1848" s="12" t="s">
        <v>2133</v>
      </c>
    </row>
    <row r="1849" spans="1:21" hidden="1">
      <c r="A1849" s="12">
        <v>68570</v>
      </c>
      <c r="B1849" s="12">
        <v>2</v>
      </c>
      <c r="D1849" s="12">
        <v>56.4</v>
      </c>
      <c r="E1849" s="12">
        <v>1</v>
      </c>
      <c r="F1849" s="12">
        <v>0</v>
      </c>
      <c r="G1849" s="12">
        <v>0</v>
      </c>
      <c r="H1849" s="12">
        <v>0</v>
      </c>
      <c r="P1849" s="12">
        <v>1</v>
      </c>
      <c r="Q1849" s="12">
        <v>178</v>
      </c>
      <c r="R1849" s="12">
        <v>201601</v>
      </c>
      <c r="S1849" s="12">
        <v>74</v>
      </c>
      <c r="T1849" s="12" t="s">
        <v>178</v>
      </c>
      <c r="U1849" s="12" t="s">
        <v>2134</v>
      </c>
    </row>
    <row r="1850" spans="1:21" hidden="1">
      <c r="A1850" s="12">
        <v>68570</v>
      </c>
      <c r="B1850" s="12">
        <v>2</v>
      </c>
      <c r="D1850" s="12">
        <v>52.7</v>
      </c>
      <c r="E1850" s="12">
        <v>1</v>
      </c>
      <c r="F1850" s="12">
        <v>0</v>
      </c>
      <c r="G1850" s="12">
        <v>0</v>
      </c>
      <c r="H1850" s="12">
        <v>0</v>
      </c>
      <c r="P1850" s="12">
        <v>1</v>
      </c>
      <c r="Q1850" s="12">
        <v>178</v>
      </c>
      <c r="R1850" s="12">
        <v>201601</v>
      </c>
      <c r="S1850" s="12">
        <v>74</v>
      </c>
      <c r="T1850" s="12" t="s">
        <v>178</v>
      </c>
      <c r="U1850" s="12" t="s">
        <v>2135</v>
      </c>
    </row>
    <row r="1851" spans="1:21" hidden="1">
      <c r="A1851" s="12">
        <v>68570</v>
      </c>
      <c r="B1851" s="12">
        <v>2</v>
      </c>
      <c r="D1851" s="12">
        <v>33.200000000000003</v>
      </c>
      <c r="E1851" s="12">
        <v>1</v>
      </c>
      <c r="F1851" s="12">
        <v>0</v>
      </c>
      <c r="G1851" s="12">
        <v>0</v>
      </c>
      <c r="H1851" s="12">
        <v>0</v>
      </c>
      <c r="P1851" s="12">
        <v>1</v>
      </c>
      <c r="Q1851" s="12">
        <v>178</v>
      </c>
      <c r="R1851" s="12">
        <v>201601</v>
      </c>
      <c r="S1851" s="12">
        <v>74</v>
      </c>
      <c r="T1851" s="12" t="s">
        <v>178</v>
      </c>
      <c r="U1851" s="12" t="s">
        <v>2136</v>
      </c>
    </row>
    <row r="1852" spans="1:21" hidden="1">
      <c r="A1852" s="12">
        <v>68570</v>
      </c>
      <c r="B1852" s="12">
        <v>2</v>
      </c>
      <c r="D1852" s="12">
        <v>61</v>
      </c>
      <c r="E1852" s="12">
        <v>1</v>
      </c>
      <c r="F1852" s="12">
        <v>0</v>
      </c>
      <c r="G1852" s="12">
        <v>0</v>
      </c>
      <c r="H1852" s="12">
        <v>0</v>
      </c>
      <c r="P1852" s="12">
        <v>1</v>
      </c>
      <c r="Q1852" s="12">
        <v>178</v>
      </c>
      <c r="R1852" s="12">
        <v>201601</v>
      </c>
      <c r="S1852" s="12">
        <v>74</v>
      </c>
      <c r="T1852" s="12" t="s">
        <v>178</v>
      </c>
      <c r="U1852" s="12" t="s">
        <v>2137</v>
      </c>
    </row>
    <row r="1853" spans="1:21" hidden="1">
      <c r="A1853" s="12">
        <v>68570</v>
      </c>
      <c r="B1853" s="12">
        <v>2</v>
      </c>
      <c r="D1853" s="12">
        <v>46.4</v>
      </c>
      <c r="E1853" s="12">
        <v>1</v>
      </c>
      <c r="F1853" s="12">
        <v>0</v>
      </c>
      <c r="G1853" s="12">
        <v>0</v>
      </c>
      <c r="H1853" s="12">
        <v>0</v>
      </c>
      <c r="P1853" s="12">
        <v>1</v>
      </c>
      <c r="Q1853" s="12">
        <v>178</v>
      </c>
      <c r="R1853" s="12">
        <v>201601</v>
      </c>
      <c r="S1853" s="12">
        <v>74</v>
      </c>
      <c r="T1853" s="12" t="s">
        <v>178</v>
      </c>
      <c r="U1853" s="12" t="s">
        <v>2138</v>
      </c>
    </row>
    <row r="1854" spans="1:21" hidden="1">
      <c r="A1854" s="12">
        <v>68570</v>
      </c>
      <c r="B1854" s="12">
        <v>2</v>
      </c>
      <c r="D1854" s="12">
        <v>58.4</v>
      </c>
      <c r="E1854" s="12">
        <v>1</v>
      </c>
      <c r="F1854" s="12">
        <v>0</v>
      </c>
      <c r="G1854" s="12">
        <v>0</v>
      </c>
      <c r="H1854" s="12">
        <v>0</v>
      </c>
      <c r="P1854" s="12">
        <v>1</v>
      </c>
      <c r="Q1854" s="12">
        <v>178</v>
      </c>
      <c r="R1854" s="12">
        <v>201601</v>
      </c>
      <c r="S1854" s="12">
        <v>74</v>
      </c>
      <c r="T1854" s="12" t="s">
        <v>178</v>
      </c>
      <c r="U1854" s="12" t="s">
        <v>2139</v>
      </c>
    </row>
    <row r="1855" spans="1:21" hidden="1">
      <c r="A1855" s="12">
        <v>68570</v>
      </c>
      <c r="B1855" s="12">
        <v>2</v>
      </c>
      <c r="D1855" s="12">
        <v>48.4</v>
      </c>
      <c r="E1855" s="12">
        <v>1</v>
      </c>
      <c r="F1855" s="12">
        <v>0</v>
      </c>
      <c r="G1855" s="12">
        <v>0</v>
      </c>
      <c r="H1855" s="12">
        <v>0</v>
      </c>
      <c r="P1855" s="12">
        <v>1</v>
      </c>
      <c r="Q1855" s="12">
        <v>178</v>
      </c>
      <c r="R1855" s="12">
        <v>201601</v>
      </c>
      <c r="S1855" s="12">
        <v>74</v>
      </c>
      <c r="T1855" s="12" t="s">
        <v>178</v>
      </c>
      <c r="U1855" s="12" t="s">
        <v>2140</v>
      </c>
    </row>
    <row r="1856" spans="1:21" hidden="1">
      <c r="A1856" s="12">
        <v>68570</v>
      </c>
      <c r="B1856" s="12">
        <v>2</v>
      </c>
      <c r="D1856" s="12">
        <v>54.2</v>
      </c>
      <c r="E1856" s="12">
        <v>1</v>
      </c>
      <c r="F1856" s="12">
        <v>0</v>
      </c>
      <c r="G1856" s="12">
        <v>0</v>
      </c>
      <c r="H1856" s="12">
        <v>0</v>
      </c>
      <c r="P1856" s="12">
        <v>1</v>
      </c>
      <c r="Q1856" s="12">
        <v>178</v>
      </c>
      <c r="R1856" s="12">
        <v>201601</v>
      </c>
      <c r="S1856" s="12">
        <v>74</v>
      </c>
      <c r="T1856" s="12" t="s">
        <v>178</v>
      </c>
      <c r="U1856" s="12" t="s">
        <v>2141</v>
      </c>
    </row>
    <row r="1857" spans="1:21" hidden="1">
      <c r="A1857" s="12">
        <v>68570</v>
      </c>
      <c r="B1857" s="12">
        <v>2</v>
      </c>
      <c r="D1857" s="12">
        <v>40.9</v>
      </c>
      <c r="E1857" s="12">
        <v>1</v>
      </c>
      <c r="F1857" s="12">
        <v>0</v>
      </c>
      <c r="G1857" s="12">
        <v>0</v>
      </c>
      <c r="H1857" s="12">
        <v>0</v>
      </c>
      <c r="P1857" s="12">
        <v>1</v>
      </c>
      <c r="Q1857" s="12">
        <v>178</v>
      </c>
      <c r="R1857" s="12">
        <v>201601</v>
      </c>
      <c r="S1857" s="12">
        <v>74</v>
      </c>
      <c r="T1857" s="12" t="s">
        <v>178</v>
      </c>
      <c r="U1857" s="12" t="s">
        <v>2142</v>
      </c>
    </row>
    <row r="1858" spans="1:21" hidden="1">
      <c r="A1858" s="12">
        <v>68570</v>
      </c>
      <c r="B1858" s="12">
        <v>2</v>
      </c>
      <c r="D1858" s="12">
        <v>53</v>
      </c>
      <c r="E1858" s="12">
        <v>1</v>
      </c>
      <c r="F1858" s="12">
        <v>0</v>
      </c>
      <c r="G1858" s="12">
        <v>0</v>
      </c>
      <c r="H1858" s="12">
        <v>0</v>
      </c>
      <c r="P1858" s="12">
        <v>1</v>
      </c>
      <c r="Q1858" s="12">
        <v>178</v>
      </c>
      <c r="R1858" s="12">
        <v>201601</v>
      </c>
      <c r="S1858" s="12">
        <v>74</v>
      </c>
      <c r="T1858" s="12" t="s">
        <v>178</v>
      </c>
      <c r="U1858" s="12" t="s">
        <v>2143</v>
      </c>
    </row>
    <row r="1859" spans="1:21" hidden="1">
      <c r="A1859" s="12">
        <v>68570</v>
      </c>
      <c r="B1859" s="12">
        <v>2</v>
      </c>
      <c r="D1859" s="12">
        <v>54.5</v>
      </c>
      <c r="E1859" s="12">
        <v>1</v>
      </c>
      <c r="F1859" s="12">
        <v>0</v>
      </c>
      <c r="G1859" s="12">
        <v>0</v>
      </c>
      <c r="H1859" s="12">
        <v>0</v>
      </c>
      <c r="P1859" s="12">
        <v>1</v>
      </c>
      <c r="Q1859" s="12">
        <v>178</v>
      </c>
      <c r="R1859" s="12">
        <v>201601</v>
      </c>
      <c r="S1859" s="12">
        <v>74</v>
      </c>
      <c r="T1859" s="12" t="s">
        <v>178</v>
      </c>
      <c r="U1859" s="12" t="s">
        <v>2144</v>
      </c>
    </row>
    <row r="1860" spans="1:21" hidden="1">
      <c r="A1860" s="12">
        <v>68570</v>
      </c>
      <c r="B1860" s="12">
        <v>2</v>
      </c>
      <c r="D1860" s="12">
        <v>54.6</v>
      </c>
      <c r="E1860" s="12">
        <v>1</v>
      </c>
      <c r="F1860" s="12">
        <v>0</v>
      </c>
      <c r="G1860" s="12">
        <v>0</v>
      </c>
      <c r="H1860" s="12">
        <v>0</v>
      </c>
      <c r="P1860" s="12">
        <v>1</v>
      </c>
      <c r="Q1860" s="12">
        <v>178</v>
      </c>
      <c r="R1860" s="12">
        <v>201601</v>
      </c>
      <c r="S1860" s="12">
        <v>74</v>
      </c>
      <c r="T1860" s="12" t="s">
        <v>178</v>
      </c>
      <c r="U1860" s="12" t="s">
        <v>2145</v>
      </c>
    </row>
    <row r="1861" spans="1:21" hidden="1">
      <c r="A1861" s="12">
        <v>68570</v>
      </c>
      <c r="B1861" s="12">
        <v>2</v>
      </c>
      <c r="D1861" s="12">
        <v>51.1</v>
      </c>
      <c r="E1861" s="12">
        <v>1</v>
      </c>
      <c r="F1861" s="12">
        <v>0</v>
      </c>
      <c r="G1861" s="12">
        <v>0</v>
      </c>
      <c r="H1861" s="12">
        <v>0</v>
      </c>
      <c r="P1861" s="12">
        <v>1</v>
      </c>
      <c r="Q1861" s="12">
        <v>178</v>
      </c>
      <c r="R1861" s="12">
        <v>201601</v>
      </c>
      <c r="S1861" s="12">
        <v>74</v>
      </c>
      <c r="T1861" s="12" t="s">
        <v>178</v>
      </c>
      <c r="U1861" s="12" t="s">
        <v>2146</v>
      </c>
    </row>
    <row r="1862" spans="1:21" hidden="1">
      <c r="A1862" s="12">
        <v>68570</v>
      </c>
      <c r="B1862" s="12">
        <v>2</v>
      </c>
      <c r="D1862" s="12">
        <v>64.5</v>
      </c>
      <c r="E1862" s="12">
        <v>1</v>
      </c>
      <c r="F1862" s="12">
        <v>0</v>
      </c>
      <c r="G1862" s="12">
        <v>0</v>
      </c>
      <c r="H1862" s="12">
        <v>0</v>
      </c>
      <c r="P1862" s="12">
        <v>1</v>
      </c>
      <c r="Q1862" s="12">
        <v>178</v>
      </c>
      <c r="R1862" s="12">
        <v>201601</v>
      </c>
      <c r="S1862" s="12">
        <v>74</v>
      </c>
      <c r="T1862" s="12" t="s">
        <v>178</v>
      </c>
      <c r="U1862" s="12" t="s">
        <v>2147</v>
      </c>
    </row>
    <row r="1863" spans="1:21" hidden="1">
      <c r="A1863" s="12">
        <v>68570</v>
      </c>
      <c r="B1863" s="12">
        <v>2</v>
      </c>
      <c r="D1863" s="12">
        <v>39.299999999999997</v>
      </c>
      <c r="E1863" s="12">
        <v>1</v>
      </c>
      <c r="F1863" s="12">
        <v>0</v>
      </c>
      <c r="G1863" s="12">
        <v>0</v>
      </c>
      <c r="H1863" s="12">
        <v>0</v>
      </c>
      <c r="P1863" s="12">
        <v>1</v>
      </c>
      <c r="Q1863" s="12">
        <v>178</v>
      </c>
      <c r="R1863" s="12">
        <v>201601</v>
      </c>
      <c r="S1863" s="12">
        <v>74</v>
      </c>
      <c r="T1863" s="12" t="s">
        <v>178</v>
      </c>
      <c r="U1863" s="12" t="s">
        <v>2148</v>
      </c>
    </row>
    <row r="1864" spans="1:21" hidden="1">
      <c r="A1864" s="12">
        <v>68570</v>
      </c>
      <c r="B1864" s="12">
        <v>2</v>
      </c>
      <c r="D1864" s="12">
        <v>44.7</v>
      </c>
      <c r="E1864" s="12">
        <v>1</v>
      </c>
      <c r="F1864" s="12">
        <v>0</v>
      </c>
      <c r="G1864" s="12">
        <v>0</v>
      </c>
      <c r="H1864" s="12">
        <v>0</v>
      </c>
      <c r="P1864" s="12">
        <v>1</v>
      </c>
      <c r="Q1864" s="12">
        <v>178</v>
      </c>
      <c r="R1864" s="12">
        <v>201601</v>
      </c>
      <c r="S1864" s="12">
        <v>74</v>
      </c>
      <c r="T1864" s="12" t="s">
        <v>178</v>
      </c>
      <c r="U1864" s="12" t="s">
        <v>2149</v>
      </c>
    </row>
    <row r="1865" spans="1:21" hidden="1">
      <c r="A1865" s="12">
        <v>68570</v>
      </c>
      <c r="B1865" s="12">
        <v>2</v>
      </c>
      <c r="D1865" s="12">
        <v>39.6</v>
      </c>
      <c r="E1865" s="12">
        <v>1</v>
      </c>
      <c r="F1865" s="12">
        <v>0</v>
      </c>
      <c r="G1865" s="12">
        <v>0</v>
      </c>
      <c r="H1865" s="12">
        <v>0</v>
      </c>
      <c r="P1865" s="12">
        <v>1</v>
      </c>
      <c r="Q1865" s="12">
        <v>178</v>
      </c>
      <c r="R1865" s="12">
        <v>201601</v>
      </c>
      <c r="S1865" s="12">
        <v>74</v>
      </c>
      <c r="T1865" s="12" t="s">
        <v>178</v>
      </c>
      <c r="U1865" s="12" t="s">
        <v>2150</v>
      </c>
    </row>
    <row r="1866" spans="1:21" hidden="1">
      <c r="A1866" s="12">
        <v>68570</v>
      </c>
      <c r="B1866" s="12">
        <v>2</v>
      </c>
      <c r="D1866" s="12">
        <v>56.3</v>
      </c>
      <c r="E1866" s="12">
        <v>1</v>
      </c>
      <c r="F1866" s="12">
        <v>0</v>
      </c>
      <c r="G1866" s="12">
        <v>0</v>
      </c>
      <c r="H1866" s="12">
        <v>0</v>
      </c>
      <c r="P1866" s="12">
        <v>1</v>
      </c>
      <c r="Q1866" s="12">
        <v>178</v>
      </c>
      <c r="R1866" s="12">
        <v>201601</v>
      </c>
      <c r="S1866" s="12">
        <v>74</v>
      </c>
      <c r="T1866" s="12" t="s">
        <v>178</v>
      </c>
      <c r="U1866" s="12" t="s">
        <v>2151</v>
      </c>
    </row>
    <row r="1867" spans="1:21" hidden="1">
      <c r="A1867" s="12">
        <v>68570</v>
      </c>
      <c r="B1867" s="12">
        <v>2</v>
      </c>
      <c r="D1867" s="12">
        <v>36.9</v>
      </c>
      <c r="E1867" s="12">
        <v>1</v>
      </c>
      <c r="F1867" s="12">
        <v>0</v>
      </c>
      <c r="G1867" s="12">
        <v>0</v>
      </c>
      <c r="H1867" s="12">
        <v>0</v>
      </c>
      <c r="P1867" s="12">
        <v>1</v>
      </c>
      <c r="Q1867" s="12">
        <v>178</v>
      </c>
      <c r="R1867" s="12">
        <v>201601</v>
      </c>
      <c r="S1867" s="12">
        <v>74</v>
      </c>
      <c r="T1867" s="12" t="s">
        <v>178</v>
      </c>
      <c r="U1867" s="12" t="s">
        <v>2152</v>
      </c>
    </row>
    <row r="1868" spans="1:21" hidden="1">
      <c r="A1868" s="12">
        <v>68570</v>
      </c>
      <c r="B1868" s="12">
        <v>2</v>
      </c>
      <c r="D1868" s="12">
        <v>45.5</v>
      </c>
      <c r="E1868" s="12">
        <v>1</v>
      </c>
      <c r="F1868" s="12">
        <v>0</v>
      </c>
      <c r="G1868" s="12">
        <v>0</v>
      </c>
      <c r="H1868" s="12">
        <v>0</v>
      </c>
      <c r="P1868" s="12">
        <v>1</v>
      </c>
      <c r="Q1868" s="12">
        <v>178</v>
      </c>
      <c r="R1868" s="12">
        <v>201601</v>
      </c>
      <c r="S1868" s="12">
        <v>74</v>
      </c>
      <c r="T1868" s="12" t="s">
        <v>178</v>
      </c>
      <c r="U1868" s="12" t="s">
        <v>2153</v>
      </c>
    </row>
    <row r="1869" spans="1:21" hidden="1">
      <c r="A1869" s="12">
        <v>68570</v>
      </c>
      <c r="B1869" s="12">
        <v>2</v>
      </c>
      <c r="D1869" s="12">
        <v>60.7</v>
      </c>
      <c r="E1869" s="12">
        <v>1</v>
      </c>
      <c r="F1869" s="12">
        <v>0</v>
      </c>
      <c r="G1869" s="12">
        <v>0</v>
      </c>
      <c r="H1869" s="12">
        <v>0</v>
      </c>
      <c r="P1869" s="12">
        <v>1</v>
      </c>
      <c r="Q1869" s="12">
        <v>178</v>
      </c>
      <c r="R1869" s="12">
        <v>201601</v>
      </c>
      <c r="S1869" s="12">
        <v>74</v>
      </c>
      <c r="T1869" s="12" t="s">
        <v>178</v>
      </c>
      <c r="U1869" s="12" t="s">
        <v>2154</v>
      </c>
    </row>
    <row r="1870" spans="1:21" hidden="1">
      <c r="A1870" s="12">
        <v>68570</v>
      </c>
      <c r="B1870" s="12">
        <v>1</v>
      </c>
      <c r="D1870" s="12">
        <v>101.8</v>
      </c>
      <c r="E1870" s="12">
        <v>2</v>
      </c>
      <c r="P1870" s="12">
        <v>1</v>
      </c>
      <c r="Q1870" s="12">
        <v>178</v>
      </c>
      <c r="R1870" s="12">
        <v>201601</v>
      </c>
      <c r="S1870" s="12">
        <v>69</v>
      </c>
      <c r="T1870" s="12" t="s">
        <v>186</v>
      </c>
      <c r="U1870" s="12" t="s">
        <v>2155</v>
      </c>
    </row>
    <row r="1871" spans="1:21" hidden="1">
      <c r="A1871" s="12">
        <v>68570</v>
      </c>
      <c r="B1871" s="12">
        <v>1</v>
      </c>
      <c r="D1871" s="12">
        <v>91.8</v>
      </c>
      <c r="E1871" s="12">
        <v>2</v>
      </c>
      <c r="P1871" s="12">
        <v>1</v>
      </c>
      <c r="Q1871" s="12">
        <v>178</v>
      </c>
      <c r="R1871" s="12">
        <v>201601</v>
      </c>
      <c r="S1871" s="12">
        <v>69</v>
      </c>
      <c r="T1871" s="12" t="s">
        <v>186</v>
      </c>
      <c r="U1871" s="12" t="s">
        <v>2156</v>
      </c>
    </row>
    <row r="1872" spans="1:21" hidden="1">
      <c r="A1872" s="12">
        <v>68570</v>
      </c>
      <c r="B1872" s="12">
        <v>1</v>
      </c>
      <c r="D1872" s="12">
        <v>95.9</v>
      </c>
      <c r="E1872" s="12">
        <v>2</v>
      </c>
      <c r="P1872" s="12">
        <v>1</v>
      </c>
      <c r="Q1872" s="12">
        <v>178</v>
      </c>
      <c r="R1872" s="12">
        <v>201601</v>
      </c>
      <c r="S1872" s="12">
        <v>69</v>
      </c>
      <c r="T1872" s="12" t="s">
        <v>186</v>
      </c>
      <c r="U1872" s="12" t="s">
        <v>2157</v>
      </c>
    </row>
    <row r="1873" spans="1:21" hidden="1">
      <c r="A1873" s="12">
        <v>68570</v>
      </c>
      <c r="B1873" s="12">
        <v>1</v>
      </c>
      <c r="D1873" s="12">
        <v>68.400000000000006</v>
      </c>
      <c r="E1873" s="12">
        <v>2</v>
      </c>
      <c r="P1873" s="12">
        <v>1</v>
      </c>
      <c r="Q1873" s="12">
        <v>178</v>
      </c>
      <c r="R1873" s="12">
        <v>201601</v>
      </c>
      <c r="S1873" s="12">
        <v>69</v>
      </c>
      <c r="T1873" s="12" t="s">
        <v>186</v>
      </c>
      <c r="U1873" s="12" t="s">
        <v>2158</v>
      </c>
    </row>
    <row r="1874" spans="1:21" hidden="1">
      <c r="A1874" s="12">
        <v>68570</v>
      </c>
      <c r="B1874" s="12">
        <v>1</v>
      </c>
      <c r="D1874" s="12">
        <v>86.5</v>
      </c>
      <c r="E1874" s="12">
        <v>2</v>
      </c>
      <c r="P1874" s="12">
        <v>1</v>
      </c>
      <c r="Q1874" s="12">
        <v>178</v>
      </c>
      <c r="R1874" s="12">
        <v>201601</v>
      </c>
      <c r="S1874" s="12">
        <v>69</v>
      </c>
      <c r="T1874" s="12" t="s">
        <v>186</v>
      </c>
      <c r="U1874" s="12" t="s">
        <v>2159</v>
      </c>
    </row>
    <row r="1875" spans="1:21" hidden="1">
      <c r="A1875" s="12">
        <v>68570</v>
      </c>
      <c r="B1875" s="12">
        <v>1</v>
      </c>
      <c r="D1875" s="12">
        <v>75.900000000000006</v>
      </c>
      <c r="E1875" s="12">
        <v>2</v>
      </c>
      <c r="P1875" s="12">
        <v>1</v>
      </c>
      <c r="Q1875" s="12">
        <v>178</v>
      </c>
      <c r="R1875" s="12">
        <v>201601</v>
      </c>
      <c r="S1875" s="12">
        <v>69</v>
      </c>
      <c r="T1875" s="12" t="s">
        <v>186</v>
      </c>
      <c r="U1875" s="12" t="s">
        <v>2160</v>
      </c>
    </row>
    <row r="1876" spans="1:21" hidden="1">
      <c r="A1876" s="12">
        <v>68570</v>
      </c>
      <c r="B1876" s="12">
        <v>1</v>
      </c>
      <c r="D1876" s="12">
        <v>61</v>
      </c>
      <c r="E1876" s="12">
        <v>2</v>
      </c>
      <c r="P1876" s="12">
        <v>1</v>
      </c>
      <c r="Q1876" s="12">
        <v>178</v>
      </c>
      <c r="R1876" s="12">
        <v>201601</v>
      </c>
      <c r="S1876" s="12">
        <v>69</v>
      </c>
      <c r="T1876" s="12" t="s">
        <v>186</v>
      </c>
      <c r="U1876" s="12" t="s">
        <v>2161</v>
      </c>
    </row>
    <row r="1877" spans="1:21" hidden="1">
      <c r="A1877" s="12">
        <v>68570</v>
      </c>
      <c r="B1877" s="12">
        <v>1</v>
      </c>
      <c r="D1877" s="12">
        <v>67.2</v>
      </c>
      <c r="E1877" s="12">
        <v>2</v>
      </c>
      <c r="P1877" s="12">
        <v>1</v>
      </c>
      <c r="Q1877" s="12">
        <v>178</v>
      </c>
      <c r="R1877" s="12">
        <v>201601</v>
      </c>
      <c r="S1877" s="12">
        <v>69</v>
      </c>
      <c r="T1877" s="12" t="s">
        <v>186</v>
      </c>
      <c r="U1877" s="12" t="s">
        <v>2162</v>
      </c>
    </row>
    <row r="1878" spans="1:21" hidden="1">
      <c r="A1878" s="12">
        <v>68570</v>
      </c>
      <c r="B1878" s="12">
        <v>1</v>
      </c>
      <c r="D1878" s="12">
        <v>76.3</v>
      </c>
      <c r="E1878" s="12">
        <v>2</v>
      </c>
      <c r="P1878" s="12">
        <v>1</v>
      </c>
      <c r="Q1878" s="12">
        <v>178</v>
      </c>
      <c r="R1878" s="12">
        <v>201601</v>
      </c>
      <c r="S1878" s="12">
        <v>69</v>
      </c>
      <c r="T1878" s="12" t="s">
        <v>186</v>
      </c>
      <c r="U1878" s="12" t="s">
        <v>2163</v>
      </c>
    </row>
    <row r="1879" spans="1:21" hidden="1">
      <c r="A1879" s="12">
        <v>68570</v>
      </c>
      <c r="B1879" s="12">
        <v>1</v>
      </c>
      <c r="D1879" s="12">
        <v>117.4</v>
      </c>
      <c r="E1879" s="12">
        <v>2</v>
      </c>
      <c r="P1879" s="12">
        <v>1</v>
      </c>
      <c r="Q1879" s="12">
        <v>178</v>
      </c>
      <c r="R1879" s="12">
        <v>201601</v>
      </c>
      <c r="S1879" s="12">
        <v>69</v>
      </c>
      <c r="T1879" s="12" t="s">
        <v>186</v>
      </c>
      <c r="U1879" s="12" t="s">
        <v>2164</v>
      </c>
    </row>
    <row r="1880" spans="1:21" hidden="1">
      <c r="A1880" s="12">
        <v>68570</v>
      </c>
      <c r="B1880" s="12">
        <v>1</v>
      </c>
      <c r="D1880" s="12">
        <v>93.5</v>
      </c>
      <c r="E1880" s="12">
        <v>2</v>
      </c>
      <c r="P1880" s="12">
        <v>1</v>
      </c>
      <c r="Q1880" s="12">
        <v>178</v>
      </c>
      <c r="R1880" s="12">
        <v>201601</v>
      </c>
      <c r="S1880" s="12">
        <v>69</v>
      </c>
      <c r="T1880" s="12" t="s">
        <v>186</v>
      </c>
      <c r="U1880" s="12" t="s">
        <v>2165</v>
      </c>
    </row>
    <row r="1881" spans="1:21" hidden="1">
      <c r="A1881" s="12">
        <v>68570</v>
      </c>
      <c r="B1881" s="12">
        <v>1</v>
      </c>
      <c r="D1881" s="12">
        <v>68.8</v>
      </c>
      <c r="E1881" s="12">
        <v>2</v>
      </c>
      <c r="P1881" s="12">
        <v>1</v>
      </c>
      <c r="Q1881" s="12">
        <v>178</v>
      </c>
      <c r="R1881" s="12">
        <v>201601</v>
      </c>
      <c r="S1881" s="12">
        <v>69</v>
      </c>
      <c r="T1881" s="12" t="s">
        <v>186</v>
      </c>
      <c r="U1881" s="12" t="s">
        <v>2166</v>
      </c>
    </row>
    <row r="1882" spans="1:21" hidden="1">
      <c r="A1882" s="12">
        <v>68570</v>
      </c>
      <c r="B1882" s="12">
        <v>1</v>
      </c>
      <c r="D1882" s="12">
        <v>66.7</v>
      </c>
      <c r="E1882" s="12">
        <v>2</v>
      </c>
      <c r="P1882" s="12">
        <v>1</v>
      </c>
      <c r="Q1882" s="12">
        <v>178</v>
      </c>
      <c r="R1882" s="12">
        <v>201601</v>
      </c>
      <c r="S1882" s="12">
        <v>69</v>
      </c>
      <c r="T1882" s="12" t="s">
        <v>186</v>
      </c>
      <c r="U1882" s="12" t="s">
        <v>2167</v>
      </c>
    </row>
    <row r="1883" spans="1:21" hidden="1">
      <c r="A1883" s="12">
        <v>68570</v>
      </c>
      <c r="B1883" s="12">
        <v>1</v>
      </c>
      <c r="D1883" s="12">
        <v>91</v>
      </c>
      <c r="E1883" s="12">
        <v>2</v>
      </c>
      <c r="P1883" s="12">
        <v>1</v>
      </c>
      <c r="Q1883" s="12">
        <v>178</v>
      </c>
      <c r="R1883" s="12">
        <v>201601</v>
      </c>
      <c r="S1883" s="12">
        <v>69</v>
      </c>
      <c r="T1883" s="12" t="s">
        <v>186</v>
      </c>
      <c r="U1883" s="12" t="s">
        <v>2168</v>
      </c>
    </row>
    <row r="1884" spans="1:21" hidden="1">
      <c r="A1884" s="12">
        <v>68570</v>
      </c>
      <c r="B1884" s="12">
        <v>1</v>
      </c>
      <c r="D1884" s="12">
        <v>74.900000000000006</v>
      </c>
      <c r="E1884" s="12">
        <v>2</v>
      </c>
      <c r="P1884" s="12">
        <v>1</v>
      </c>
      <c r="Q1884" s="12">
        <v>178</v>
      </c>
      <c r="R1884" s="12">
        <v>201601</v>
      </c>
      <c r="S1884" s="12">
        <v>69</v>
      </c>
      <c r="T1884" s="12" t="s">
        <v>186</v>
      </c>
      <c r="U1884" s="12" t="s">
        <v>2169</v>
      </c>
    </row>
    <row r="1885" spans="1:21" hidden="1">
      <c r="A1885" s="12">
        <v>68570</v>
      </c>
      <c r="B1885" s="12">
        <v>1</v>
      </c>
      <c r="D1885" s="12">
        <v>62.4</v>
      </c>
      <c r="E1885" s="12">
        <v>2</v>
      </c>
      <c r="P1885" s="12">
        <v>1</v>
      </c>
      <c r="Q1885" s="12">
        <v>178</v>
      </c>
      <c r="R1885" s="12">
        <v>201601</v>
      </c>
      <c r="S1885" s="12">
        <v>69</v>
      </c>
      <c r="T1885" s="12" t="s">
        <v>186</v>
      </c>
      <c r="U1885" s="12" t="s">
        <v>2170</v>
      </c>
    </row>
    <row r="1886" spans="1:21" hidden="1">
      <c r="A1886" s="12">
        <v>68570</v>
      </c>
      <c r="B1886" s="12">
        <v>1</v>
      </c>
      <c r="D1886" s="12">
        <v>122.9</v>
      </c>
      <c r="E1886" s="12">
        <v>2</v>
      </c>
      <c r="P1886" s="12">
        <v>1</v>
      </c>
      <c r="Q1886" s="12">
        <v>178</v>
      </c>
      <c r="R1886" s="12">
        <v>201601</v>
      </c>
      <c r="S1886" s="12">
        <v>69</v>
      </c>
      <c r="T1886" s="12" t="s">
        <v>186</v>
      </c>
      <c r="U1886" s="12" t="s">
        <v>2171</v>
      </c>
    </row>
    <row r="1887" spans="1:21" hidden="1">
      <c r="A1887" s="12">
        <v>68570</v>
      </c>
      <c r="B1887" s="12">
        <v>1</v>
      </c>
      <c r="D1887" s="12">
        <v>96.8</v>
      </c>
      <c r="E1887" s="12">
        <v>2</v>
      </c>
      <c r="P1887" s="12">
        <v>1</v>
      </c>
      <c r="Q1887" s="12">
        <v>178</v>
      </c>
      <c r="R1887" s="12">
        <v>201601</v>
      </c>
      <c r="S1887" s="12">
        <v>69</v>
      </c>
      <c r="T1887" s="12" t="s">
        <v>186</v>
      </c>
      <c r="U1887" s="12" t="s">
        <v>2172</v>
      </c>
    </row>
    <row r="1888" spans="1:21" hidden="1">
      <c r="A1888" s="12">
        <v>68570</v>
      </c>
      <c r="B1888" s="12">
        <v>1</v>
      </c>
      <c r="D1888" s="12">
        <v>112.1</v>
      </c>
      <c r="E1888" s="12">
        <v>2</v>
      </c>
      <c r="P1888" s="12">
        <v>1</v>
      </c>
      <c r="Q1888" s="12">
        <v>178</v>
      </c>
      <c r="R1888" s="12">
        <v>201601</v>
      </c>
      <c r="S1888" s="12">
        <v>69</v>
      </c>
      <c r="T1888" s="12" t="s">
        <v>186</v>
      </c>
      <c r="U1888" s="12" t="s">
        <v>2173</v>
      </c>
    </row>
    <row r="1889" spans="1:21" hidden="1">
      <c r="A1889" s="12">
        <v>68570</v>
      </c>
      <c r="B1889" s="12">
        <v>1</v>
      </c>
      <c r="D1889" s="12">
        <v>94.8</v>
      </c>
      <c r="E1889" s="12">
        <v>2</v>
      </c>
      <c r="P1889" s="12">
        <v>1</v>
      </c>
      <c r="Q1889" s="12">
        <v>178</v>
      </c>
      <c r="R1889" s="12">
        <v>201601</v>
      </c>
      <c r="S1889" s="12">
        <v>74</v>
      </c>
      <c r="T1889" s="12" t="s">
        <v>178</v>
      </c>
      <c r="U1889" s="12" t="s">
        <v>2174</v>
      </c>
    </row>
    <row r="1890" spans="1:21" hidden="1">
      <c r="A1890" s="12">
        <v>68570</v>
      </c>
      <c r="B1890" s="12">
        <v>1</v>
      </c>
      <c r="D1890" s="12">
        <v>77.599999999999994</v>
      </c>
      <c r="E1890" s="12">
        <v>2</v>
      </c>
      <c r="P1890" s="12">
        <v>1</v>
      </c>
      <c r="Q1890" s="12">
        <v>178</v>
      </c>
      <c r="R1890" s="12">
        <v>201601</v>
      </c>
      <c r="S1890" s="12">
        <v>74</v>
      </c>
      <c r="T1890" s="12" t="s">
        <v>178</v>
      </c>
      <c r="U1890" s="12" t="s">
        <v>2175</v>
      </c>
    </row>
    <row r="1891" spans="1:21" hidden="1">
      <c r="A1891" s="12">
        <v>68570</v>
      </c>
      <c r="B1891" s="12">
        <v>1</v>
      </c>
      <c r="D1891" s="12">
        <v>55.8</v>
      </c>
      <c r="E1891" s="12">
        <v>2</v>
      </c>
      <c r="P1891" s="12">
        <v>1</v>
      </c>
      <c r="Q1891" s="12">
        <v>178</v>
      </c>
      <c r="R1891" s="12">
        <v>201601</v>
      </c>
      <c r="S1891" s="12">
        <v>74</v>
      </c>
      <c r="T1891" s="12" t="s">
        <v>178</v>
      </c>
      <c r="U1891" s="12" t="s">
        <v>2176</v>
      </c>
    </row>
    <row r="1892" spans="1:21" hidden="1">
      <c r="A1892" s="12">
        <v>68570</v>
      </c>
      <c r="B1892" s="12">
        <v>1</v>
      </c>
      <c r="D1892" s="12">
        <v>77.5</v>
      </c>
      <c r="E1892" s="12">
        <v>2</v>
      </c>
      <c r="P1892" s="12">
        <v>1</v>
      </c>
      <c r="Q1892" s="12">
        <v>178</v>
      </c>
      <c r="R1892" s="12">
        <v>201601</v>
      </c>
      <c r="S1892" s="12">
        <v>74</v>
      </c>
      <c r="T1892" s="12" t="s">
        <v>178</v>
      </c>
      <c r="U1892" s="12" t="s">
        <v>2177</v>
      </c>
    </row>
    <row r="1893" spans="1:21" hidden="1">
      <c r="A1893" s="12">
        <v>68570</v>
      </c>
      <c r="B1893" s="12">
        <v>1</v>
      </c>
      <c r="D1893" s="12">
        <v>80.3</v>
      </c>
      <c r="E1893" s="12">
        <v>2</v>
      </c>
      <c r="P1893" s="12">
        <v>1</v>
      </c>
      <c r="Q1893" s="12">
        <v>178</v>
      </c>
      <c r="R1893" s="12">
        <v>201601</v>
      </c>
      <c r="S1893" s="12">
        <v>74</v>
      </c>
      <c r="T1893" s="12" t="s">
        <v>178</v>
      </c>
      <c r="U1893" s="12" t="s">
        <v>2178</v>
      </c>
    </row>
    <row r="1894" spans="1:21" hidden="1">
      <c r="A1894" s="12">
        <v>68570</v>
      </c>
      <c r="B1894" s="12">
        <v>2</v>
      </c>
      <c r="D1894" s="12">
        <v>22</v>
      </c>
      <c r="E1894" s="12">
        <v>2</v>
      </c>
      <c r="F1894" s="12">
        <v>0</v>
      </c>
      <c r="G1894" s="12">
        <v>0</v>
      </c>
      <c r="H1894" s="12">
        <v>0</v>
      </c>
      <c r="P1894" s="12">
        <v>1</v>
      </c>
      <c r="Q1894" s="12">
        <v>178</v>
      </c>
      <c r="R1894" s="12">
        <v>201601</v>
      </c>
      <c r="S1894" s="12">
        <v>76</v>
      </c>
      <c r="T1894" s="12" t="s">
        <v>176</v>
      </c>
      <c r="U1894" s="12" t="s">
        <v>2179</v>
      </c>
    </row>
    <row r="1895" spans="1:21" hidden="1">
      <c r="A1895" s="12">
        <v>68570</v>
      </c>
      <c r="B1895" s="12">
        <v>2</v>
      </c>
      <c r="D1895" s="12">
        <v>44.9</v>
      </c>
      <c r="E1895" s="12">
        <v>2</v>
      </c>
      <c r="F1895" s="12">
        <v>0</v>
      </c>
      <c r="G1895" s="12">
        <v>0</v>
      </c>
      <c r="H1895" s="12">
        <v>0</v>
      </c>
      <c r="P1895" s="12">
        <v>1</v>
      </c>
      <c r="Q1895" s="12">
        <v>178</v>
      </c>
      <c r="R1895" s="12">
        <v>201601</v>
      </c>
      <c r="S1895" s="12">
        <v>76</v>
      </c>
      <c r="T1895" s="12" t="s">
        <v>176</v>
      </c>
      <c r="U1895" s="12" t="s">
        <v>2180</v>
      </c>
    </row>
    <row r="1896" spans="1:21" hidden="1">
      <c r="A1896" s="12">
        <v>68570</v>
      </c>
      <c r="B1896" s="12">
        <v>2</v>
      </c>
      <c r="D1896" s="12">
        <v>71</v>
      </c>
      <c r="E1896" s="12">
        <v>3</v>
      </c>
      <c r="F1896" s="12">
        <v>0</v>
      </c>
      <c r="G1896" s="12">
        <v>4</v>
      </c>
      <c r="H1896" s="12">
        <v>1</v>
      </c>
      <c r="P1896" s="12">
        <v>1</v>
      </c>
      <c r="Q1896" s="12">
        <v>178</v>
      </c>
      <c r="R1896" s="12">
        <v>201601</v>
      </c>
      <c r="S1896" s="12">
        <v>76</v>
      </c>
      <c r="T1896" s="12" t="s">
        <v>176</v>
      </c>
      <c r="U1896" s="12" t="s">
        <v>2181</v>
      </c>
    </row>
    <row r="1897" spans="1:21" hidden="1">
      <c r="A1897" s="12">
        <v>68550</v>
      </c>
      <c r="B1897" s="12">
        <v>1</v>
      </c>
      <c r="D1897" s="12">
        <v>115.6</v>
      </c>
      <c r="E1897" s="12">
        <v>2</v>
      </c>
      <c r="P1897" s="12">
        <v>1</v>
      </c>
      <c r="Q1897" s="12">
        <v>178</v>
      </c>
      <c r="R1897" s="12">
        <v>201601</v>
      </c>
      <c r="S1897" s="12">
        <v>76</v>
      </c>
      <c r="T1897" s="12" t="s">
        <v>176</v>
      </c>
      <c r="U1897" s="12" t="s">
        <v>2182</v>
      </c>
    </row>
    <row r="1898" spans="1:21" hidden="1">
      <c r="A1898" s="12">
        <v>68550</v>
      </c>
      <c r="B1898" s="12">
        <v>1</v>
      </c>
      <c r="D1898" s="12">
        <v>47.1</v>
      </c>
      <c r="E1898" s="12">
        <v>2</v>
      </c>
      <c r="P1898" s="12">
        <v>1</v>
      </c>
      <c r="Q1898" s="12">
        <v>178</v>
      </c>
      <c r="R1898" s="12">
        <v>201601</v>
      </c>
      <c r="S1898" s="12">
        <v>76</v>
      </c>
      <c r="T1898" s="12" t="s">
        <v>176</v>
      </c>
      <c r="U1898" s="12" t="s">
        <v>2183</v>
      </c>
    </row>
    <row r="1899" spans="1:21" hidden="1">
      <c r="A1899" s="12">
        <v>68550</v>
      </c>
      <c r="B1899" s="12">
        <v>2</v>
      </c>
      <c r="D1899" s="12">
        <v>53.1</v>
      </c>
      <c r="E1899" s="12">
        <v>2</v>
      </c>
      <c r="F1899" s="12">
        <v>0</v>
      </c>
      <c r="G1899" s="12">
        <v>0</v>
      </c>
      <c r="H1899" s="12">
        <v>0</v>
      </c>
      <c r="P1899" s="12">
        <v>1</v>
      </c>
      <c r="Q1899" s="12">
        <v>178</v>
      </c>
      <c r="R1899" s="12">
        <v>201601</v>
      </c>
      <c r="S1899" s="12">
        <v>76</v>
      </c>
      <c r="T1899" s="12" t="s">
        <v>176</v>
      </c>
      <c r="U1899" s="12" t="s">
        <v>2184</v>
      </c>
    </row>
    <row r="1900" spans="1:21" hidden="1">
      <c r="A1900" s="12">
        <v>68550</v>
      </c>
      <c r="B1900" s="12">
        <v>2</v>
      </c>
      <c r="D1900" s="12">
        <v>69.900000000000006</v>
      </c>
      <c r="E1900" s="12">
        <v>2</v>
      </c>
      <c r="F1900" s="12">
        <v>0</v>
      </c>
      <c r="G1900" s="12">
        <v>0</v>
      </c>
      <c r="H1900" s="12">
        <v>0</v>
      </c>
      <c r="P1900" s="12">
        <v>1</v>
      </c>
      <c r="Q1900" s="12">
        <v>178</v>
      </c>
      <c r="R1900" s="12">
        <v>201601</v>
      </c>
      <c r="S1900" s="12">
        <v>76</v>
      </c>
      <c r="T1900" s="12" t="s">
        <v>176</v>
      </c>
      <c r="U1900" s="12" t="s">
        <v>2185</v>
      </c>
    </row>
    <row r="1901" spans="1:21" hidden="1">
      <c r="A1901" s="12">
        <v>69300</v>
      </c>
      <c r="B1901" s="12">
        <v>2</v>
      </c>
      <c r="C1901" s="12">
        <v>20.100000000000001</v>
      </c>
      <c r="E1901" s="12">
        <v>2</v>
      </c>
      <c r="F1901" s="12">
        <v>0</v>
      </c>
      <c r="G1901" s="12">
        <v>0</v>
      </c>
      <c r="H1901" s="12">
        <v>0</v>
      </c>
      <c r="P1901" s="12">
        <v>1</v>
      </c>
      <c r="Q1901" s="12">
        <v>178</v>
      </c>
      <c r="R1901" s="12">
        <v>201601</v>
      </c>
      <c r="S1901" s="12">
        <v>76</v>
      </c>
      <c r="T1901" s="12" t="s">
        <v>176</v>
      </c>
      <c r="U1901" s="12" t="s">
        <v>2186</v>
      </c>
    </row>
    <row r="1902" spans="1:21" hidden="1">
      <c r="A1902" s="12">
        <v>68550</v>
      </c>
      <c r="B1902" s="12">
        <v>1</v>
      </c>
      <c r="D1902" s="12">
        <v>108.2</v>
      </c>
      <c r="E1902" s="12">
        <v>2</v>
      </c>
      <c r="P1902" s="12">
        <v>1</v>
      </c>
      <c r="Q1902" s="12">
        <v>178</v>
      </c>
      <c r="R1902" s="12">
        <v>201601</v>
      </c>
      <c r="S1902" s="12">
        <v>77</v>
      </c>
      <c r="T1902" s="12" t="s">
        <v>174</v>
      </c>
      <c r="U1902" s="12" t="s">
        <v>2187</v>
      </c>
    </row>
    <row r="1903" spans="1:21" hidden="1">
      <c r="A1903" s="12">
        <v>68550</v>
      </c>
      <c r="B1903" s="12">
        <v>1</v>
      </c>
      <c r="D1903" s="12">
        <v>156.80000000000001</v>
      </c>
      <c r="E1903" s="12">
        <v>2</v>
      </c>
      <c r="P1903" s="12">
        <v>1</v>
      </c>
      <c r="Q1903" s="12">
        <v>178</v>
      </c>
      <c r="R1903" s="12">
        <v>201601</v>
      </c>
      <c r="S1903" s="12">
        <v>77</v>
      </c>
      <c r="T1903" s="12" t="s">
        <v>174</v>
      </c>
      <c r="U1903" s="12" t="s">
        <v>2188</v>
      </c>
    </row>
    <row r="1904" spans="1:21" hidden="1">
      <c r="A1904" s="12">
        <v>68550</v>
      </c>
      <c r="B1904" s="12">
        <v>2</v>
      </c>
      <c r="D1904" s="12">
        <v>77.2</v>
      </c>
      <c r="E1904" s="12">
        <v>2</v>
      </c>
      <c r="F1904" s="12">
        <v>0</v>
      </c>
      <c r="G1904" s="12">
        <v>0</v>
      </c>
      <c r="H1904" s="12">
        <v>0</v>
      </c>
      <c r="P1904" s="12">
        <v>1</v>
      </c>
      <c r="Q1904" s="12">
        <v>178</v>
      </c>
      <c r="R1904" s="12">
        <v>201601</v>
      </c>
      <c r="S1904" s="12">
        <v>77</v>
      </c>
      <c r="T1904" s="12" t="s">
        <v>174</v>
      </c>
      <c r="U1904" s="12" t="s">
        <v>2189</v>
      </c>
    </row>
    <row r="1905" spans="1:21" hidden="1">
      <c r="A1905" s="12">
        <v>68550</v>
      </c>
      <c r="B1905" s="12">
        <v>2</v>
      </c>
      <c r="D1905" s="12">
        <v>91.6</v>
      </c>
      <c r="E1905" s="12">
        <v>2</v>
      </c>
      <c r="F1905" s="12">
        <v>0</v>
      </c>
      <c r="G1905" s="12">
        <v>0</v>
      </c>
      <c r="H1905" s="12">
        <v>0</v>
      </c>
      <c r="P1905" s="12">
        <v>1</v>
      </c>
      <c r="Q1905" s="12">
        <v>178</v>
      </c>
      <c r="R1905" s="12">
        <v>201601</v>
      </c>
      <c r="S1905" s="12">
        <v>77</v>
      </c>
      <c r="T1905" s="12" t="s">
        <v>174</v>
      </c>
      <c r="U1905" s="12" t="s">
        <v>2190</v>
      </c>
    </row>
    <row r="1906" spans="1:21" hidden="1">
      <c r="A1906" s="12">
        <v>68550</v>
      </c>
      <c r="B1906" s="12">
        <v>2</v>
      </c>
      <c r="D1906" s="12">
        <v>77.099999999999994</v>
      </c>
      <c r="E1906" s="12">
        <v>2</v>
      </c>
      <c r="F1906" s="12">
        <v>0</v>
      </c>
      <c r="G1906" s="12">
        <v>0</v>
      </c>
      <c r="H1906" s="12">
        <v>0</v>
      </c>
      <c r="P1906" s="12">
        <v>1</v>
      </c>
      <c r="Q1906" s="12">
        <v>178</v>
      </c>
      <c r="R1906" s="12">
        <v>201601</v>
      </c>
      <c r="S1906" s="12">
        <v>77</v>
      </c>
      <c r="T1906" s="12" t="s">
        <v>174</v>
      </c>
      <c r="U1906" s="12" t="s">
        <v>2191</v>
      </c>
    </row>
    <row r="1907" spans="1:21" hidden="1">
      <c r="A1907" s="12">
        <v>68550</v>
      </c>
      <c r="B1907" s="12">
        <v>2</v>
      </c>
      <c r="D1907" s="12">
        <v>96.3</v>
      </c>
      <c r="E1907" s="12">
        <v>2</v>
      </c>
      <c r="F1907" s="12">
        <v>4</v>
      </c>
      <c r="G1907" s="12">
        <v>1</v>
      </c>
      <c r="H1907" s="12">
        <v>5</v>
      </c>
      <c r="P1907" s="12">
        <v>1</v>
      </c>
      <c r="Q1907" s="12">
        <v>178</v>
      </c>
      <c r="R1907" s="12">
        <v>201601</v>
      </c>
      <c r="S1907" s="12">
        <v>77</v>
      </c>
      <c r="T1907" s="12" t="s">
        <v>174</v>
      </c>
      <c r="U1907" s="12" t="s">
        <v>2192</v>
      </c>
    </row>
    <row r="1908" spans="1:21">
      <c r="A1908" s="12">
        <v>69310</v>
      </c>
      <c r="B1908" s="12">
        <v>2</v>
      </c>
      <c r="C1908" s="12">
        <v>105.1</v>
      </c>
      <c r="E1908" s="12">
        <v>2</v>
      </c>
      <c r="F1908" s="12">
        <v>4</v>
      </c>
      <c r="G1908" s="12">
        <v>1</v>
      </c>
      <c r="H1908" s="12">
        <v>5</v>
      </c>
      <c r="P1908" s="12">
        <v>1</v>
      </c>
      <c r="Q1908" s="12">
        <v>178</v>
      </c>
      <c r="R1908" s="12">
        <v>201601</v>
      </c>
      <c r="S1908" s="12">
        <v>77</v>
      </c>
      <c r="T1908" s="12" t="s">
        <v>174</v>
      </c>
      <c r="U1908" s="12" t="s">
        <v>2195</v>
      </c>
    </row>
    <row r="1909" spans="1:21">
      <c r="A1909" s="12">
        <v>69310</v>
      </c>
      <c r="B1909" s="12">
        <v>2</v>
      </c>
      <c r="C1909" s="12">
        <v>112.7</v>
      </c>
      <c r="E1909" s="12">
        <v>2</v>
      </c>
      <c r="F1909" s="12">
        <v>4</v>
      </c>
      <c r="G1909" s="12">
        <v>1</v>
      </c>
      <c r="H1909" s="12">
        <v>5</v>
      </c>
      <c r="P1909" s="12">
        <v>1</v>
      </c>
      <c r="Q1909" s="12">
        <v>178</v>
      </c>
      <c r="R1909" s="12">
        <v>201601</v>
      </c>
      <c r="S1909" s="12">
        <v>77</v>
      </c>
      <c r="T1909" s="12" t="s">
        <v>174</v>
      </c>
      <c r="U1909" s="12" t="s">
        <v>2196</v>
      </c>
    </row>
    <row r="1910" spans="1:21">
      <c r="A1910" s="12">
        <v>69310</v>
      </c>
      <c r="B1910" s="12">
        <v>1</v>
      </c>
      <c r="C1910" s="12">
        <v>123.5</v>
      </c>
      <c r="E1910" s="12">
        <v>2</v>
      </c>
      <c r="P1910" s="12">
        <v>1</v>
      </c>
      <c r="Q1910" s="12">
        <v>178</v>
      </c>
      <c r="R1910" s="12">
        <v>201601</v>
      </c>
      <c r="S1910" s="12">
        <v>78</v>
      </c>
      <c r="T1910" s="12" t="s">
        <v>172</v>
      </c>
      <c r="U1910" s="12" t="s">
        <v>2360</v>
      </c>
    </row>
    <row r="1911" spans="1:21">
      <c r="A1911" s="12">
        <v>69310</v>
      </c>
      <c r="B1911" s="12">
        <v>2</v>
      </c>
      <c r="C1911" s="12">
        <v>117.5</v>
      </c>
      <c r="E1911" s="12">
        <v>2</v>
      </c>
      <c r="F1911" s="12">
        <v>4</v>
      </c>
      <c r="G1911" s="12">
        <v>1</v>
      </c>
      <c r="H1911" s="12">
        <v>6</v>
      </c>
      <c r="P1911" s="12">
        <v>1</v>
      </c>
      <c r="Q1911" s="12">
        <v>178</v>
      </c>
      <c r="R1911" s="12">
        <v>201601</v>
      </c>
      <c r="S1911" s="12">
        <v>87</v>
      </c>
      <c r="T1911" s="12" t="s">
        <v>160</v>
      </c>
      <c r="U1911" s="12" t="s">
        <v>1929</v>
      </c>
    </row>
    <row r="1912" spans="1:21" hidden="1">
      <c r="A1912" s="12">
        <v>68570</v>
      </c>
      <c r="B1912" s="12">
        <v>1</v>
      </c>
      <c r="D1912" s="12">
        <v>28.8</v>
      </c>
      <c r="E1912" s="12">
        <v>2</v>
      </c>
      <c r="P1912" s="12">
        <v>1</v>
      </c>
      <c r="Q1912" s="12">
        <v>178</v>
      </c>
      <c r="R1912" s="12">
        <v>201601</v>
      </c>
      <c r="S1912" s="12">
        <v>80</v>
      </c>
      <c r="T1912" s="12" t="s">
        <v>169</v>
      </c>
      <c r="U1912" s="12" t="s">
        <v>2197</v>
      </c>
    </row>
    <row r="1913" spans="1:21" hidden="1">
      <c r="A1913" s="12">
        <v>68570</v>
      </c>
      <c r="B1913" s="12">
        <v>1</v>
      </c>
      <c r="D1913" s="12">
        <v>36.200000000000003</v>
      </c>
      <c r="E1913" s="12">
        <v>2</v>
      </c>
      <c r="P1913" s="12">
        <v>1</v>
      </c>
      <c r="Q1913" s="12">
        <v>178</v>
      </c>
      <c r="R1913" s="12">
        <v>201601</v>
      </c>
      <c r="S1913" s="12">
        <v>80</v>
      </c>
      <c r="T1913" s="12" t="s">
        <v>169</v>
      </c>
      <c r="U1913" s="12" t="s">
        <v>2198</v>
      </c>
    </row>
    <row r="1914" spans="1:21" hidden="1">
      <c r="A1914" s="12">
        <v>68570</v>
      </c>
      <c r="B1914" s="12">
        <v>1</v>
      </c>
      <c r="D1914" s="12">
        <v>42.6</v>
      </c>
      <c r="E1914" s="12">
        <v>2</v>
      </c>
      <c r="P1914" s="12">
        <v>1</v>
      </c>
      <c r="Q1914" s="12">
        <v>178</v>
      </c>
      <c r="R1914" s="12">
        <v>201601</v>
      </c>
      <c r="S1914" s="12">
        <v>80</v>
      </c>
      <c r="T1914" s="12" t="s">
        <v>169</v>
      </c>
      <c r="U1914" s="12" t="s">
        <v>2199</v>
      </c>
    </row>
    <row r="1915" spans="1:21" hidden="1">
      <c r="A1915" s="12">
        <v>68570</v>
      </c>
      <c r="B1915" s="12">
        <v>1</v>
      </c>
      <c r="D1915" s="12">
        <v>61.6</v>
      </c>
      <c r="E1915" s="12">
        <v>2</v>
      </c>
      <c r="P1915" s="12">
        <v>1</v>
      </c>
      <c r="Q1915" s="12">
        <v>178</v>
      </c>
      <c r="R1915" s="12">
        <v>201601</v>
      </c>
      <c r="S1915" s="12">
        <v>80</v>
      </c>
      <c r="T1915" s="12" t="s">
        <v>169</v>
      </c>
      <c r="U1915" s="12" t="s">
        <v>2200</v>
      </c>
    </row>
    <row r="1916" spans="1:21" hidden="1">
      <c r="A1916" s="12">
        <v>68570</v>
      </c>
      <c r="B1916" s="12">
        <v>1</v>
      </c>
      <c r="D1916" s="12">
        <v>62</v>
      </c>
      <c r="E1916" s="12">
        <v>2</v>
      </c>
      <c r="P1916" s="12">
        <v>1</v>
      </c>
      <c r="Q1916" s="12">
        <v>178</v>
      </c>
      <c r="R1916" s="12">
        <v>201601</v>
      </c>
      <c r="S1916" s="12">
        <v>80</v>
      </c>
      <c r="T1916" s="12" t="s">
        <v>169</v>
      </c>
      <c r="U1916" s="12" t="s">
        <v>2201</v>
      </c>
    </row>
    <row r="1917" spans="1:21" hidden="1">
      <c r="A1917" s="12">
        <v>68570</v>
      </c>
      <c r="B1917" s="12">
        <v>1</v>
      </c>
      <c r="D1917" s="12">
        <v>65.7</v>
      </c>
      <c r="E1917" s="12">
        <v>2</v>
      </c>
      <c r="P1917" s="12">
        <v>1</v>
      </c>
      <c r="Q1917" s="12">
        <v>178</v>
      </c>
      <c r="R1917" s="12">
        <v>201601</v>
      </c>
      <c r="S1917" s="12">
        <v>80</v>
      </c>
      <c r="T1917" s="12" t="s">
        <v>169</v>
      </c>
      <c r="U1917" s="12" t="s">
        <v>2202</v>
      </c>
    </row>
    <row r="1918" spans="1:21" hidden="1">
      <c r="A1918" s="12">
        <v>68570</v>
      </c>
      <c r="B1918" s="12">
        <v>1</v>
      </c>
      <c r="D1918" s="12">
        <v>72.599999999999994</v>
      </c>
      <c r="E1918" s="12">
        <v>2</v>
      </c>
      <c r="P1918" s="12">
        <v>1</v>
      </c>
      <c r="Q1918" s="12">
        <v>178</v>
      </c>
      <c r="R1918" s="12">
        <v>201601</v>
      </c>
      <c r="S1918" s="12">
        <v>80</v>
      </c>
      <c r="T1918" s="12" t="s">
        <v>169</v>
      </c>
      <c r="U1918" s="12" t="s">
        <v>2203</v>
      </c>
    </row>
    <row r="1919" spans="1:21" hidden="1">
      <c r="A1919" s="12">
        <v>68570</v>
      </c>
      <c r="B1919" s="12">
        <v>1</v>
      </c>
      <c r="D1919" s="12">
        <v>71.5</v>
      </c>
      <c r="E1919" s="12">
        <v>2</v>
      </c>
      <c r="P1919" s="12">
        <v>1</v>
      </c>
      <c r="Q1919" s="12">
        <v>178</v>
      </c>
      <c r="R1919" s="12">
        <v>201601</v>
      </c>
      <c r="S1919" s="12">
        <v>80</v>
      </c>
      <c r="T1919" s="12" t="s">
        <v>169</v>
      </c>
      <c r="U1919" s="12" t="s">
        <v>2204</v>
      </c>
    </row>
    <row r="1920" spans="1:21" hidden="1">
      <c r="A1920" s="12">
        <v>68570</v>
      </c>
      <c r="B1920" s="12">
        <v>1</v>
      </c>
      <c r="D1920" s="12">
        <v>73.8</v>
      </c>
      <c r="E1920" s="12">
        <v>2</v>
      </c>
      <c r="P1920" s="12">
        <v>1</v>
      </c>
      <c r="Q1920" s="12">
        <v>178</v>
      </c>
      <c r="R1920" s="12">
        <v>201601</v>
      </c>
      <c r="S1920" s="12">
        <v>80</v>
      </c>
      <c r="T1920" s="12" t="s">
        <v>169</v>
      </c>
      <c r="U1920" s="12" t="s">
        <v>2205</v>
      </c>
    </row>
    <row r="1921" spans="1:21" hidden="1">
      <c r="A1921" s="12">
        <v>68570</v>
      </c>
      <c r="B1921" s="12">
        <v>1</v>
      </c>
      <c r="D1921" s="12">
        <v>70.8</v>
      </c>
      <c r="E1921" s="12">
        <v>2</v>
      </c>
      <c r="P1921" s="12">
        <v>1</v>
      </c>
      <c r="Q1921" s="12">
        <v>178</v>
      </c>
      <c r="R1921" s="12">
        <v>201601</v>
      </c>
      <c r="S1921" s="12">
        <v>80</v>
      </c>
      <c r="T1921" s="12" t="s">
        <v>169</v>
      </c>
      <c r="U1921" s="12" t="s">
        <v>2206</v>
      </c>
    </row>
    <row r="1922" spans="1:21" hidden="1">
      <c r="A1922" s="12">
        <v>68570</v>
      </c>
      <c r="B1922" s="12">
        <v>1</v>
      </c>
      <c r="D1922" s="12">
        <v>44.7</v>
      </c>
      <c r="E1922" s="12">
        <v>2</v>
      </c>
      <c r="P1922" s="12">
        <v>1</v>
      </c>
      <c r="Q1922" s="12">
        <v>178</v>
      </c>
      <c r="R1922" s="12">
        <v>201601</v>
      </c>
      <c r="S1922" s="12">
        <v>80</v>
      </c>
      <c r="T1922" s="12" t="s">
        <v>169</v>
      </c>
      <c r="U1922" s="12" t="s">
        <v>2207</v>
      </c>
    </row>
    <row r="1923" spans="1:21" hidden="1">
      <c r="A1923" s="12">
        <v>68570</v>
      </c>
      <c r="B1923" s="12">
        <v>1</v>
      </c>
      <c r="D1923" s="12">
        <v>91.7</v>
      </c>
      <c r="E1923" s="12">
        <v>2</v>
      </c>
      <c r="P1923" s="12">
        <v>1</v>
      </c>
      <c r="Q1923" s="12">
        <v>178</v>
      </c>
      <c r="R1923" s="12">
        <v>201601</v>
      </c>
      <c r="S1923" s="12">
        <v>80</v>
      </c>
      <c r="T1923" s="12" t="s">
        <v>169</v>
      </c>
      <c r="U1923" s="12" t="s">
        <v>2208</v>
      </c>
    </row>
    <row r="1924" spans="1:21" hidden="1">
      <c r="A1924" s="12">
        <v>68570</v>
      </c>
      <c r="B1924" s="12">
        <v>1</v>
      </c>
      <c r="D1924" s="12">
        <v>64.7</v>
      </c>
      <c r="E1924" s="12">
        <v>2</v>
      </c>
      <c r="P1924" s="12">
        <v>1</v>
      </c>
      <c r="Q1924" s="12">
        <v>178</v>
      </c>
      <c r="R1924" s="12">
        <v>201601</v>
      </c>
      <c r="S1924" s="12">
        <v>80</v>
      </c>
      <c r="T1924" s="12" t="s">
        <v>169</v>
      </c>
      <c r="U1924" s="12" t="s">
        <v>2209</v>
      </c>
    </row>
    <row r="1925" spans="1:21" hidden="1">
      <c r="A1925" s="12">
        <v>68570</v>
      </c>
      <c r="B1925" s="12">
        <v>1</v>
      </c>
      <c r="D1925" s="12">
        <v>87.3</v>
      </c>
      <c r="E1925" s="12">
        <v>2</v>
      </c>
      <c r="P1925" s="12">
        <v>1</v>
      </c>
      <c r="Q1925" s="12">
        <v>178</v>
      </c>
      <c r="R1925" s="12">
        <v>201601</v>
      </c>
      <c r="S1925" s="12">
        <v>80</v>
      </c>
      <c r="T1925" s="12" t="s">
        <v>169</v>
      </c>
      <c r="U1925" s="12" t="s">
        <v>2210</v>
      </c>
    </row>
    <row r="1926" spans="1:21" hidden="1">
      <c r="A1926" s="12">
        <v>68570</v>
      </c>
      <c r="B1926" s="12">
        <v>1</v>
      </c>
      <c r="D1926" s="12">
        <v>38.1</v>
      </c>
      <c r="E1926" s="12">
        <v>2</v>
      </c>
      <c r="P1926" s="12">
        <v>1</v>
      </c>
      <c r="Q1926" s="12">
        <v>178</v>
      </c>
      <c r="R1926" s="12">
        <v>201601</v>
      </c>
      <c r="S1926" s="12">
        <v>80</v>
      </c>
      <c r="T1926" s="12" t="s">
        <v>169</v>
      </c>
      <c r="U1926" s="12" t="s">
        <v>2211</v>
      </c>
    </row>
    <row r="1927" spans="1:21" hidden="1">
      <c r="A1927" s="12">
        <v>68570</v>
      </c>
      <c r="B1927" s="12">
        <v>2</v>
      </c>
      <c r="D1927" s="12">
        <v>69.8</v>
      </c>
      <c r="E1927" s="12">
        <v>2</v>
      </c>
      <c r="F1927" s="12">
        <v>0</v>
      </c>
      <c r="G1927" s="12">
        <v>0</v>
      </c>
      <c r="H1927" s="12">
        <v>1</v>
      </c>
      <c r="P1927" s="12">
        <v>1</v>
      </c>
      <c r="Q1927" s="12">
        <v>178</v>
      </c>
      <c r="R1927" s="12">
        <v>201601</v>
      </c>
      <c r="S1927" s="12">
        <v>80</v>
      </c>
      <c r="T1927" s="12" t="s">
        <v>169</v>
      </c>
      <c r="U1927" s="12" t="s">
        <v>2212</v>
      </c>
    </row>
    <row r="1928" spans="1:21" hidden="1">
      <c r="A1928" s="12">
        <v>68570</v>
      </c>
      <c r="B1928" s="12">
        <v>2</v>
      </c>
      <c r="D1928" s="12">
        <v>69.5</v>
      </c>
      <c r="E1928" s="12">
        <v>2</v>
      </c>
      <c r="F1928" s="12">
        <v>0</v>
      </c>
      <c r="G1928" s="12">
        <v>0</v>
      </c>
      <c r="H1928" s="12">
        <v>1</v>
      </c>
      <c r="P1928" s="12">
        <v>1</v>
      </c>
      <c r="Q1928" s="12">
        <v>178</v>
      </c>
      <c r="R1928" s="12">
        <v>201601</v>
      </c>
      <c r="S1928" s="12">
        <v>80</v>
      </c>
      <c r="T1928" s="12" t="s">
        <v>169</v>
      </c>
      <c r="U1928" s="12" t="s">
        <v>2213</v>
      </c>
    </row>
    <row r="1929" spans="1:21" hidden="1">
      <c r="A1929" s="12">
        <v>68570</v>
      </c>
      <c r="B1929" s="12">
        <v>2</v>
      </c>
      <c r="D1929" s="12">
        <v>72.2</v>
      </c>
      <c r="E1929" s="12">
        <v>2</v>
      </c>
      <c r="F1929" s="12">
        <v>0</v>
      </c>
      <c r="G1929" s="12">
        <v>0</v>
      </c>
      <c r="H1929" s="12">
        <v>1</v>
      </c>
      <c r="P1929" s="12">
        <v>1</v>
      </c>
      <c r="Q1929" s="12">
        <v>178</v>
      </c>
      <c r="R1929" s="12">
        <v>201601</v>
      </c>
      <c r="S1929" s="12">
        <v>80</v>
      </c>
      <c r="T1929" s="12" t="s">
        <v>169</v>
      </c>
      <c r="U1929" s="12" t="s">
        <v>2214</v>
      </c>
    </row>
    <row r="1930" spans="1:21" hidden="1">
      <c r="A1930" s="12">
        <v>68570</v>
      </c>
      <c r="B1930" s="12">
        <v>1</v>
      </c>
      <c r="D1930" s="12">
        <v>59.6</v>
      </c>
      <c r="E1930" s="12">
        <v>2</v>
      </c>
      <c r="P1930" s="12">
        <v>1</v>
      </c>
      <c r="Q1930" s="12">
        <v>178</v>
      </c>
      <c r="R1930" s="12">
        <v>201601</v>
      </c>
      <c r="S1930" s="12">
        <v>74</v>
      </c>
      <c r="T1930" s="12" t="s">
        <v>178</v>
      </c>
      <c r="U1930" s="12" t="s">
        <v>2215</v>
      </c>
    </row>
    <row r="1931" spans="1:21" hidden="1">
      <c r="A1931" s="12">
        <v>68570</v>
      </c>
      <c r="B1931" s="12">
        <v>1</v>
      </c>
      <c r="D1931" s="12">
        <v>84.1</v>
      </c>
      <c r="E1931" s="12">
        <v>2</v>
      </c>
      <c r="P1931" s="12">
        <v>1</v>
      </c>
      <c r="Q1931" s="12">
        <v>178</v>
      </c>
      <c r="R1931" s="12">
        <v>201601</v>
      </c>
      <c r="S1931" s="12">
        <v>74</v>
      </c>
      <c r="T1931" s="12" t="s">
        <v>178</v>
      </c>
      <c r="U1931" s="12" t="s">
        <v>2216</v>
      </c>
    </row>
    <row r="1932" spans="1:21" hidden="1">
      <c r="A1932" s="12">
        <v>68570</v>
      </c>
      <c r="B1932" s="12">
        <v>1</v>
      </c>
      <c r="D1932" s="12">
        <v>77.7</v>
      </c>
      <c r="E1932" s="12">
        <v>2</v>
      </c>
      <c r="P1932" s="12">
        <v>1</v>
      </c>
      <c r="Q1932" s="12">
        <v>178</v>
      </c>
      <c r="R1932" s="12">
        <v>201601</v>
      </c>
      <c r="S1932" s="12">
        <v>74</v>
      </c>
      <c r="T1932" s="12" t="s">
        <v>178</v>
      </c>
      <c r="U1932" s="12" t="s">
        <v>2217</v>
      </c>
    </row>
    <row r="1933" spans="1:21" hidden="1">
      <c r="A1933" s="12">
        <v>68570</v>
      </c>
      <c r="B1933" s="12">
        <v>1</v>
      </c>
      <c r="D1933" s="12">
        <v>45.7</v>
      </c>
      <c r="E1933" s="12">
        <v>2</v>
      </c>
      <c r="P1933" s="12">
        <v>1</v>
      </c>
      <c r="Q1933" s="12">
        <v>178</v>
      </c>
      <c r="R1933" s="12">
        <v>201601</v>
      </c>
      <c r="S1933" s="12">
        <v>74</v>
      </c>
      <c r="T1933" s="12" t="s">
        <v>178</v>
      </c>
      <c r="U1933" s="12" t="s">
        <v>2218</v>
      </c>
    </row>
    <row r="1934" spans="1:21" hidden="1">
      <c r="A1934" s="12">
        <v>68570</v>
      </c>
      <c r="B1934" s="12">
        <v>1</v>
      </c>
      <c r="D1934" s="12">
        <v>89.4</v>
      </c>
      <c r="E1934" s="12">
        <v>2</v>
      </c>
      <c r="P1934" s="12">
        <v>1</v>
      </c>
      <c r="Q1934" s="12">
        <v>178</v>
      </c>
      <c r="R1934" s="12">
        <v>201601</v>
      </c>
      <c r="S1934" s="12">
        <v>74</v>
      </c>
      <c r="T1934" s="12" t="s">
        <v>178</v>
      </c>
      <c r="U1934" s="12" t="s">
        <v>2219</v>
      </c>
    </row>
    <row r="1935" spans="1:21" hidden="1">
      <c r="A1935" s="12">
        <v>68570</v>
      </c>
      <c r="B1935" s="12">
        <v>1</v>
      </c>
      <c r="D1935" s="12">
        <v>41.2</v>
      </c>
      <c r="E1935" s="12">
        <v>2</v>
      </c>
      <c r="P1935" s="12">
        <v>1</v>
      </c>
      <c r="Q1935" s="12">
        <v>178</v>
      </c>
      <c r="R1935" s="12">
        <v>201601</v>
      </c>
      <c r="S1935" s="12">
        <v>74</v>
      </c>
      <c r="T1935" s="12" t="s">
        <v>178</v>
      </c>
      <c r="U1935" s="12" t="s">
        <v>2220</v>
      </c>
    </row>
    <row r="1936" spans="1:21" hidden="1">
      <c r="A1936" s="12">
        <v>68570</v>
      </c>
      <c r="B1936" s="12">
        <v>1</v>
      </c>
      <c r="D1936" s="12">
        <v>69.599999999999994</v>
      </c>
      <c r="E1936" s="12">
        <v>2</v>
      </c>
      <c r="P1936" s="12">
        <v>1</v>
      </c>
      <c r="Q1936" s="12">
        <v>178</v>
      </c>
      <c r="R1936" s="12">
        <v>201601</v>
      </c>
      <c r="S1936" s="12">
        <v>74</v>
      </c>
      <c r="T1936" s="12" t="s">
        <v>178</v>
      </c>
      <c r="U1936" s="12" t="s">
        <v>2221</v>
      </c>
    </row>
    <row r="1937" spans="1:21" hidden="1">
      <c r="A1937" s="12">
        <v>68570</v>
      </c>
      <c r="B1937" s="12">
        <v>1</v>
      </c>
      <c r="D1937" s="12">
        <v>57.8</v>
      </c>
      <c r="E1937" s="12">
        <v>2</v>
      </c>
      <c r="P1937" s="12">
        <v>1</v>
      </c>
      <c r="Q1937" s="12">
        <v>178</v>
      </c>
      <c r="R1937" s="12">
        <v>201601</v>
      </c>
      <c r="S1937" s="12">
        <v>74</v>
      </c>
      <c r="T1937" s="12" t="s">
        <v>178</v>
      </c>
      <c r="U1937" s="12" t="s">
        <v>2222</v>
      </c>
    </row>
    <row r="1938" spans="1:21" hidden="1">
      <c r="A1938" s="12">
        <v>68570</v>
      </c>
      <c r="B1938" s="12">
        <v>1</v>
      </c>
      <c r="D1938" s="12">
        <v>62.3</v>
      </c>
      <c r="E1938" s="12">
        <v>2</v>
      </c>
      <c r="P1938" s="12">
        <v>1</v>
      </c>
      <c r="Q1938" s="12">
        <v>178</v>
      </c>
      <c r="R1938" s="12">
        <v>201601</v>
      </c>
      <c r="S1938" s="12">
        <v>74</v>
      </c>
      <c r="T1938" s="12" t="s">
        <v>178</v>
      </c>
      <c r="U1938" s="12" t="s">
        <v>2223</v>
      </c>
    </row>
    <row r="1939" spans="1:21" hidden="1">
      <c r="A1939" s="12">
        <v>68570</v>
      </c>
      <c r="B1939" s="12">
        <v>1</v>
      </c>
      <c r="D1939" s="12">
        <v>99.9</v>
      </c>
      <c r="E1939" s="12">
        <v>2</v>
      </c>
      <c r="P1939" s="12">
        <v>1</v>
      </c>
      <c r="Q1939" s="12">
        <v>178</v>
      </c>
      <c r="R1939" s="12">
        <v>201601</v>
      </c>
      <c r="S1939" s="12">
        <v>74</v>
      </c>
      <c r="T1939" s="12" t="s">
        <v>178</v>
      </c>
      <c r="U1939" s="12" t="s">
        <v>2224</v>
      </c>
    </row>
    <row r="1940" spans="1:21" hidden="1">
      <c r="A1940" s="12">
        <v>68570</v>
      </c>
      <c r="B1940" s="12">
        <v>1</v>
      </c>
      <c r="D1940" s="12">
        <v>64.7</v>
      </c>
      <c r="E1940" s="12">
        <v>2</v>
      </c>
      <c r="P1940" s="12">
        <v>1</v>
      </c>
      <c r="Q1940" s="12">
        <v>178</v>
      </c>
      <c r="R1940" s="12">
        <v>201601</v>
      </c>
      <c r="S1940" s="12">
        <v>74</v>
      </c>
      <c r="T1940" s="12" t="s">
        <v>178</v>
      </c>
      <c r="U1940" s="12" t="s">
        <v>2225</v>
      </c>
    </row>
    <row r="1941" spans="1:21" hidden="1">
      <c r="A1941" s="12">
        <v>68570</v>
      </c>
      <c r="B1941" s="12">
        <v>1</v>
      </c>
      <c r="D1941" s="12">
        <v>39</v>
      </c>
      <c r="E1941" s="12">
        <v>1</v>
      </c>
      <c r="P1941" s="12">
        <v>1</v>
      </c>
      <c r="Q1941" s="12">
        <v>178</v>
      </c>
      <c r="R1941" s="12">
        <v>201601</v>
      </c>
      <c r="S1941" s="12">
        <v>74</v>
      </c>
      <c r="T1941" s="12" t="s">
        <v>178</v>
      </c>
      <c r="U1941" s="12" t="s">
        <v>2226</v>
      </c>
    </row>
    <row r="1942" spans="1:21" hidden="1">
      <c r="A1942" s="12">
        <v>68570</v>
      </c>
      <c r="B1942" s="12">
        <v>1</v>
      </c>
      <c r="D1942" s="12">
        <v>90.2</v>
      </c>
      <c r="E1942" s="12">
        <v>1</v>
      </c>
      <c r="P1942" s="12">
        <v>1</v>
      </c>
      <c r="Q1942" s="12">
        <v>178</v>
      </c>
      <c r="R1942" s="12">
        <v>201601</v>
      </c>
      <c r="S1942" s="12">
        <v>74</v>
      </c>
      <c r="T1942" s="12" t="s">
        <v>178</v>
      </c>
      <c r="U1942" s="12" t="s">
        <v>2227</v>
      </c>
    </row>
    <row r="1943" spans="1:21" hidden="1">
      <c r="A1943" s="12">
        <v>68570</v>
      </c>
      <c r="B1943" s="12">
        <v>1</v>
      </c>
      <c r="D1943" s="12">
        <v>78</v>
      </c>
      <c r="E1943" s="12">
        <v>1</v>
      </c>
      <c r="P1943" s="12">
        <v>1</v>
      </c>
      <c r="Q1943" s="12">
        <v>178</v>
      </c>
      <c r="R1943" s="12">
        <v>201601</v>
      </c>
      <c r="S1943" s="12">
        <v>74</v>
      </c>
      <c r="T1943" s="12" t="s">
        <v>178</v>
      </c>
      <c r="U1943" s="12" t="s">
        <v>2228</v>
      </c>
    </row>
    <row r="1944" spans="1:21" hidden="1">
      <c r="A1944" s="12">
        <v>68570</v>
      </c>
      <c r="B1944" s="12">
        <v>1</v>
      </c>
      <c r="D1944" s="12">
        <v>53.7</v>
      </c>
      <c r="E1944" s="12">
        <v>1</v>
      </c>
      <c r="P1944" s="12">
        <v>1</v>
      </c>
      <c r="Q1944" s="12">
        <v>178</v>
      </c>
      <c r="R1944" s="12">
        <v>201601</v>
      </c>
      <c r="S1944" s="12">
        <v>74</v>
      </c>
      <c r="T1944" s="12" t="s">
        <v>178</v>
      </c>
      <c r="U1944" s="12" t="s">
        <v>2229</v>
      </c>
    </row>
    <row r="1945" spans="1:21" hidden="1">
      <c r="A1945" s="12">
        <v>68570</v>
      </c>
      <c r="B1945" s="12">
        <v>1</v>
      </c>
      <c r="D1945" s="12">
        <v>64.5</v>
      </c>
      <c r="E1945" s="12">
        <v>1</v>
      </c>
      <c r="P1945" s="12">
        <v>1</v>
      </c>
      <c r="Q1945" s="12">
        <v>178</v>
      </c>
      <c r="R1945" s="12">
        <v>201601</v>
      </c>
      <c r="S1945" s="12">
        <v>74</v>
      </c>
      <c r="T1945" s="12" t="s">
        <v>178</v>
      </c>
      <c r="U1945" s="12" t="s">
        <v>2230</v>
      </c>
    </row>
    <row r="1946" spans="1:21" hidden="1">
      <c r="A1946" s="12">
        <v>68570</v>
      </c>
      <c r="B1946" s="12">
        <v>1</v>
      </c>
      <c r="D1946" s="12">
        <v>63.3</v>
      </c>
      <c r="E1946" s="12">
        <v>1</v>
      </c>
      <c r="P1946" s="12">
        <v>1</v>
      </c>
      <c r="Q1946" s="12">
        <v>178</v>
      </c>
      <c r="R1946" s="12">
        <v>201601</v>
      </c>
      <c r="S1946" s="12">
        <v>74</v>
      </c>
      <c r="T1946" s="12" t="s">
        <v>178</v>
      </c>
      <c r="U1946" s="12" t="s">
        <v>2231</v>
      </c>
    </row>
    <row r="1947" spans="1:21" hidden="1">
      <c r="A1947" s="12">
        <v>68570</v>
      </c>
      <c r="B1947" s="12">
        <v>1</v>
      </c>
      <c r="D1947" s="12">
        <v>46.8</v>
      </c>
      <c r="E1947" s="12">
        <v>1</v>
      </c>
      <c r="P1947" s="12">
        <v>1</v>
      </c>
      <c r="Q1947" s="12">
        <v>178</v>
      </c>
      <c r="R1947" s="12">
        <v>201601</v>
      </c>
      <c r="S1947" s="12">
        <v>74</v>
      </c>
      <c r="T1947" s="12" t="s">
        <v>178</v>
      </c>
      <c r="U1947" s="12" t="s">
        <v>2232</v>
      </c>
    </row>
    <row r="1948" spans="1:21" hidden="1">
      <c r="A1948" s="12">
        <v>68570</v>
      </c>
      <c r="B1948" s="12">
        <v>1</v>
      </c>
      <c r="D1948" s="12">
        <v>41.7</v>
      </c>
      <c r="E1948" s="12">
        <v>1</v>
      </c>
      <c r="P1948" s="12">
        <v>1</v>
      </c>
      <c r="Q1948" s="12">
        <v>178</v>
      </c>
      <c r="R1948" s="12">
        <v>201601</v>
      </c>
      <c r="S1948" s="12">
        <v>74</v>
      </c>
      <c r="T1948" s="12" t="s">
        <v>178</v>
      </c>
      <c r="U1948" s="12" t="s">
        <v>2233</v>
      </c>
    </row>
    <row r="1949" spans="1:21" hidden="1">
      <c r="A1949" s="12">
        <v>68570</v>
      </c>
      <c r="B1949" s="12">
        <v>1</v>
      </c>
      <c r="D1949" s="12">
        <v>47.3</v>
      </c>
      <c r="E1949" s="12">
        <v>1</v>
      </c>
      <c r="P1949" s="12">
        <v>1</v>
      </c>
      <c r="Q1949" s="12">
        <v>178</v>
      </c>
      <c r="R1949" s="12">
        <v>201601</v>
      </c>
      <c r="S1949" s="12">
        <v>74</v>
      </c>
      <c r="T1949" s="12" t="s">
        <v>178</v>
      </c>
      <c r="U1949" s="12" t="s">
        <v>2234</v>
      </c>
    </row>
    <row r="1950" spans="1:21" hidden="1">
      <c r="A1950" s="12">
        <v>68570</v>
      </c>
      <c r="B1950" s="12">
        <v>1</v>
      </c>
      <c r="D1950" s="12">
        <v>51.4</v>
      </c>
      <c r="E1950" s="12">
        <v>1</v>
      </c>
      <c r="P1950" s="12">
        <v>1</v>
      </c>
      <c r="Q1950" s="12">
        <v>178</v>
      </c>
      <c r="R1950" s="12">
        <v>201601</v>
      </c>
      <c r="S1950" s="12">
        <v>74</v>
      </c>
      <c r="T1950" s="12" t="s">
        <v>178</v>
      </c>
      <c r="U1950" s="12" t="s">
        <v>2235</v>
      </c>
    </row>
    <row r="1951" spans="1:21" hidden="1">
      <c r="A1951" s="12">
        <v>68570</v>
      </c>
      <c r="B1951" s="12">
        <v>1</v>
      </c>
      <c r="D1951" s="12">
        <v>59.8</v>
      </c>
      <c r="E1951" s="12">
        <v>1</v>
      </c>
      <c r="P1951" s="12">
        <v>1</v>
      </c>
      <c r="Q1951" s="12">
        <v>178</v>
      </c>
      <c r="R1951" s="12">
        <v>201601</v>
      </c>
      <c r="S1951" s="12">
        <v>74</v>
      </c>
      <c r="T1951" s="12" t="s">
        <v>178</v>
      </c>
      <c r="U1951" s="12" t="s">
        <v>2236</v>
      </c>
    </row>
    <row r="1952" spans="1:21" hidden="1">
      <c r="A1952" s="12">
        <v>68570</v>
      </c>
      <c r="B1952" s="12">
        <v>1</v>
      </c>
      <c r="D1952" s="12">
        <v>48.9</v>
      </c>
      <c r="E1952" s="12">
        <v>1</v>
      </c>
      <c r="P1952" s="12">
        <v>1</v>
      </c>
      <c r="Q1952" s="12">
        <v>178</v>
      </c>
      <c r="R1952" s="12">
        <v>201601</v>
      </c>
      <c r="S1952" s="12">
        <v>74</v>
      </c>
      <c r="T1952" s="12" t="s">
        <v>178</v>
      </c>
      <c r="U1952" s="12" t="s">
        <v>2237</v>
      </c>
    </row>
    <row r="1953" spans="1:21" hidden="1">
      <c r="A1953" s="12">
        <v>68570</v>
      </c>
      <c r="B1953" s="12">
        <v>1</v>
      </c>
      <c r="D1953" s="12">
        <v>39.4</v>
      </c>
      <c r="E1953" s="12">
        <v>1</v>
      </c>
      <c r="P1953" s="12">
        <v>1</v>
      </c>
      <c r="Q1953" s="12">
        <v>178</v>
      </c>
      <c r="R1953" s="12">
        <v>201601</v>
      </c>
      <c r="S1953" s="12">
        <v>74</v>
      </c>
      <c r="T1953" s="12" t="s">
        <v>178</v>
      </c>
      <c r="U1953" s="12" t="s">
        <v>2238</v>
      </c>
    </row>
    <row r="1954" spans="1:21" hidden="1">
      <c r="A1954" s="12">
        <v>68570</v>
      </c>
      <c r="B1954" s="12">
        <v>1</v>
      </c>
      <c r="D1954" s="12">
        <v>39.4</v>
      </c>
      <c r="E1954" s="12">
        <v>1</v>
      </c>
      <c r="P1954" s="12">
        <v>1</v>
      </c>
      <c r="Q1954" s="12">
        <v>178</v>
      </c>
      <c r="R1954" s="12">
        <v>201601</v>
      </c>
      <c r="S1954" s="12">
        <v>74</v>
      </c>
      <c r="T1954" s="12" t="s">
        <v>178</v>
      </c>
      <c r="U1954" s="12" t="s">
        <v>2239</v>
      </c>
    </row>
    <row r="1955" spans="1:21" hidden="1">
      <c r="A1955" s="12">
        <v>68570</v>
      </c>
      <c r="B1955" s="12">
        <v>1</v>
      </c>
      <c r="D1955" s="12">
        <v>51.7</v>
      </c>
      <c r="E1955" s="12">
        <v>1</v>
      </c>
      <c r="P1955" s="12">
        <v>1</v>
      </c>
      <c r="Q1955" s="12">
        <v>178</v>
      </c>
      <c r="R1955" s="12">
        <v>201601</v>
      </c>
      <c r="S1955" s="12">
        <v>74</v>
      </c>
      <c r="T1955" s="12" t="s">
        <v>178</v>
      </c>
      <c r="U1955" s="12" t="s">
        <v>2240</v>
      </c>
    </row>
    <row r="1956" spans="1:21" hidden="1">
      <c r="A1956" s="12">
        <v>68570</v>
      </c>
      <c r="B1956" s="12">
        <v>1</v>
      </c>
      <c r="D1956" s="12">
        <v>57.6</v>
      </c>
      <c r="E1956" s="12">
        <v>1</v>
      </c>
      <c r="P1956" s="12">
        <v>1</v>
      </c>
      <c r="Q1956" s="12">
        <v>178</v>
      </c>
      <c r="R1956" s="12">
        <v>201601</v>
      </c>
      <c r="S1956" s="12">
        <v>74</v>
      </c>
      <c r="T1956" s="12" t="s">
        <v>178</v>
      </c>
      <c r="U1956" s="12" t="s">
        <v>2241</v>
      </c>
    </row>
    <row r="1957" spans="1:21" hidden="1">
      <c r="A1957" s="12">
        <v>68570</v>
      </c>
      <c r="B1957" s="12">
        <v>1</v>
      </c>
      <c r="D1957" s="12">
        <v>24.1</v>
      </c>
      <c r="E1957" s="12">
        <v>1</v>
      </c>
      <c r="P1957" s="12">
        <v>1</v>
      </c>
      <c r="Q1957" s="12">
        <v>178</v>
      </c>
      <c r="R1957" s="12">
        <v>201601</v>
      </c>
      <c r="S1957" s="12">
        <v>74</v>
      </c>
      <c r="T1957" s="12" t="s">
        <v>178</v>
      </c>
      <c r="U1957" s="12" t="s">
        <v>2242</v>
      </c>
    </row>
    <row r="1958" spans="1:21" hidden="1">
      <c r="A1958" s="12">
        <v>68570</v>
      </c>
      <c r="B1958" s="12">
        <v>1</v>
      </c>
      <c r="D1958" s="12">
        <v>57.2</v>
      </c>
      <c r="E1958" s="12">
        <v>1</v>
      </c>
      <c r="P1958" s="12">
        <v>1</v>
      </c>
      <c r="Q1958" s="12">
        <v>178</v>
      </c>
      <c r="R1958" s="12">
        <v>201601</v>
      </c>
      <c r="S1958" s="12">
        <v>74</v>
      </c>
      <c r="T1958" s="12" t="s">
        <v>178</v>
      </c>
      <c r="U1958" s="12" t="s">
        <v>2243</v>
      </c>
    </row>
    <row r="1959" spans="1:21" hidden="1">
      <c r="A1959" s="12">
        <v>68570</v>
      </c>
      <c r="B1959" s="12">
        <v>1</v>
      </c>
      <c r="D1959" s="12">
        <v>43.9</v>
      </c>
      <c r="E1959" s="12">
        <v>0</v>
      </c>
      <c r="P1959" s="12">
        <v>1</v>
      </c>
      <c r="Q1959" s="12">
        <v>178</v>
      </c>
      <c r="R1959" s="12">
        <v>201601</v>
      </c>
      <c r="S1959" s="12">
        <v>74</v>
      </c>
      <c r="T1959" s="12" t="s">
        <v>178</v>
      </c>
      <c r="U1959" s="12" t="s">
        <v>2244</v>
      </c>
    </row>
    <row r="1960" spans="1:21" hidden="1">
      <c r="A1960" s="12">
        <v>68570</v>
      </c>
      <c r="B1960" s="12">
        <v>1</v>
      </c>
      <c r="D1960" s="12">
        <v>43.9</v>
      </c>
      <c r="E1960" s="12">
        <v>0</v>
      </c>
      <c r="P1960" s="12">
        <v>1</v>
      </c>
      <c r="Q1960" s="12">
        <v>178</v>
      </c>
      <c r="R1960" s="12">
        <v>201601</v>
      </c>
      <c r="S1960" s="12">
        <v>74</v>
      </c>
      <c r="T1960" s="12" t="s">
        <v>178</v>
      </c>
      <c r="U1960" s="12" t="s">
        <v>2245</v>
      </c>
    </row>
    <row r="1961" spans="1:21" hidden="1">
      <c r="A1961" s="12">
        <v>68570</v>
      </c>
      <c r="B1961" s="12">
        <v>1</v>
      </c>
      <c r="D1961" s="12">
        <v>49.4</v>
      </c>
      <c r="E1961" s="12">
        <v>0</v>
      </c>
      <c r="P1961" s="12">
        <v>1</v>
      </c>
      <c r="Q1961" s="12">
        <v>178</v>
      </c>
      <c r="R1961" s="12">
        <v>201601</v>
      </c>
      <c r="S1961" s="12">
        <v>74</v>
      </c>
      <c r="T1961" s="12" t="s">
        <v>178</v>
      </c>
      <c r="U1961" s="12" t="s">
        <v>2246</v>
      </c>
    </row>
    <row r="1962" spans="1:21" hidden="1">
      <c r="A1962" s="12">
        <v>68570</v>
      </c>
      <c r="B1962" s="12">
        <v>1</v>
      </c>
      <c r="D1962" s="12">
        <v>63.9</v>
      </c>
      <c r="E1962" s="12">
        <v>0</v>
      </c>
      <c r="P1962" s="12">
        <v>1</v>
      </c>
      <c r="Q1962" s="12">
        <v>178</v>
      </c>
      <c r="R1962" s="12">
        <v>201601</v>
      </c>
      <c r="S1962" s="12">
        <v>74</v>
      </c>
      <c r="T1962" s="12" t="s">
        <v>178</v>
      </c>
      <c r="U1962" s="12" t="s">
        <v>2247</v>
      </c>
    </row>
    <row r="1963" spans="1:21" hidden="1">
      <c r="A1963" s="12">
        <v>68570</v>
      </c>
      <c r="B1963" s="12">
        <v>1</v>
      </c>
      <c r="D1963" s="12">
        <v>41.4</v>
      </c>
      <c r="E1963" s="12">
        <v>0</v>
      </c>
      <c r="P1963" s="12">
        <v>1</v>
      </c>
      <c r="Q1963" s="12">
        <v>178</v>
      </c>
      <c r="R1963" s="12">
        <v>201601</v>
      </c>
      <c r="S1963" s="12">
        <v>74</v>
      </c>
      <c r="T1963" s="12" t="s">
        <v>178</v>
      </c>
      <c r="U1963" s="12" t="s">
        <v>2248</v>
      </c>
    </row>
    <row r="1964" spans="1:21" hidden="1">
      <c r="A1964" s="12">
        <v>68570</v>
      </c>
      <c r="B1964" s="12">
        <v>1</v>
      </c>
      <c r="D1964" s="12">
        <v>43.3</v>
      </c>
      <c r="E1964" s="12">
        <v>0</v>
      </c>
      <c r="P1964" s="12">
        <v>1</v>
      </c>
      <c r="Q1964" s="12">
        <v>178</v>
      </c>
      <c r="R1964" s="12">
        <v>201601</v>
      </c>
      <c r="S1964" s="12">
        <v>74</v>
      </c>
      <c r="T1964" s="12" t="s">
        <v>178</v>
      </c>
      <c r="U1964" s="12" t="s">
        <v>2249</v>
      </c>
    </row>
    <row r="1965" spans="1:21" hidden="1">
      <c r="A1965" s="12">
        <v>68570</v>
      </c>
      <c r="B1965" s="12">
        <v>1</v>
      </c>
      <c r="D1965" s="12">
        <v>28.2</v>
      </c>
      <c r="E1965" s="12">
        <v>0</v>
      </c>
      <c r="P1965" s="12">
        <v>1</v>
      </c>
      <c r="Q1965" s="12">
        <v>178</v>
      </c>
      <c r="R1965" s="12">
        <v>201601</v>
      </c>
      <c r="S1965" s="12">
        <v>74</v>
      </c>
      <c r="T1965" s="12" t="s">
        <v>178</v>
      </c>
      <c r="U1965" s="12" t="s">
        <v>2250</v>
      </c>
    </row>
    <row r="1966" spans="1:21" hidden="1">
      <c r="A1966" s="12">
        <v>68570</v>
      </c>
      <c r="B1966" s="12">
        <v>1</v>
      </c>
      <c r="D1966" s="12">
        <v>49</v>
      </c>
      <c r="E1966" s="12">
        <v>0</v>
      </c>
      <c r="P1966" s="12">
        <v>1</v>
      </c>
      <c r="Q1966" s="12">
        <v>178</v>
      </c>
      <c r="R1966" s="12">
        <v>201601</v>
      </c>
      <c r="S1966" s="12">
        <v>74</v>
      </c>
      <c r="T1966" s="12" t="s">
        <v>178</v>
      </c>
      <c r="U1966" s="12" t="s">
        <v>2251</v>
      </c>
    </row>
    <row r="1967" spans="1:21" hidden="1">
      <c r="A1967" s="12">
        <v>68570</v>
      </c>
      <c r="B1967" s="12">
        <v>1</v>
      </c>
      <c r="D1967" s="12">
        <v>96.3</v>
      </c>
      <c r="E1967" s="12">
        <v>3</v>
      </c>
      <c r="P1967" s="12">
        <v>1</v>
      </c>
      <c r="Q1967" s="12">
        <v>178</v>
      </c>
      <c r="R1967" s="12">
        <v>201601</v>
      </c>
      <c r="S1967" s="12">
        <v>74</v>
      </c>
      <c r="T1967" s="12" t="s">
        <v>178</v>
      </c>
      <c r="U1967" s="12" t="s">
        <v>2252</v>
      </c>
    </row>
    <row r="1968" spans="1:21" hidden="1">
      <c r="A1968" s="12">
        <v>68570</v>
      </c>
      <c r="B1968" s="12">
        <v>1</v>
      </c>
      <c r="D1968" s="12">
        <v>93.2</v>
      </c>
      <c r="E1968" s="12">
        <v>3</v>
      </c>
      <c r="P1968" s="12">
        <v>1</v>
      </c>
      <c r="Q1968" s="12">
        <v>178</v>
      </c>
      <c r="R1968" s="12">
        <v>201601</v>
      </c>
      <c r="S1968" s="12">
        <v>74</v>
      </c>
      <c r="T1968" s="12" t="s">
        <v>178</v>
      </c>
      <c r="U1968" s="12" t="s">
        <v>2253</v>
      </c>
    </row>
    <row r="1969" spans="1:21" hidden="1">
      <c r="A1969" s="12">
        <v>68570</v>
      </c>
      <c r="B1969" s="12">
        <v>1</v>
      </c>
      <c r="D1969" s="12">
        <v>99.3</v>
      </c>
      <c r="E1969" s="12">
        <v>3</v>
      </c>
      <c r="P1969" s="12">
        <v>1</v>
      </c>
      <c r="Q1969" s="12">
        <v>178</v>
      </c>
      <c r="R1969" s="12">
        <v>201601</v>
      </c>
      <c r="S1969" s="12">
        <v>74</v>
      </c>
      <c r="T1969" s="12" t="s">
        <v>178</v>
      </c>
      <c r="U1969" s="12" t="s">
        <v>2254</v>
      </c>
    </row>
    <row r="1970" spans="1:21" hidden="1">
      <c r="A1970" s="12">
        <v>68570</v>
      </c>
      <c r="B1970" s="12">
        <v>1</v>
      </c>
      <c r="D1970" s="12">
        <v>99.6</v>
      </c>
      <c r="E1970" s="12">
        <v>3</v>
      </c>
      <c r="P1970" s="12">
        <v>1</v>
      </c>
      <c r="Q1970" s="12">
        <v>178</v>
      </c>
      <c r="R1970" s="12">
        <v>201601</v>
      </c>
      <c r="S1970" s="12">
        <v>74</v>
      </c>
      <c r="T1970" s="12" t="s">
        <v>178</v>
      </c>
      <c r="U1970" s="12" t="s">
        <v>2255</v>
      </c>
    </row>
    <row r="1971" spans="1:21" hidden="1">
      <c r="A1971" s="12">
        <v>68570</v>
      </c>
      <c r="B1971" s="12">
        <v>1</v>
      </c>
      <c r="D1971" s="12">
        <v>75.8</v>
      </c>
      <c r="E1971" s="12">
        <v>3</v>
      </c>
      <c r="P1971" s="12">
        <v>1</v>
      </c>
      <c r="Q1971" s="12">
        <v>178</v>
      </c>
      <c r="R1971" s="12">
        <v>201601</v>
      </c>
      <c r="S1971" s="12">
        <v>74</v>
      </c>
      <c r="T1971" s="12" t="s">
        <v>178</v>
      </c>
      <c r="U1971" s="12" t="s">
        <v>2256</v>
      </c>
    </row>
    <row r="1972" spans="1:21" hidden="1">
      <c r="A1972" s="12">
        <v>68570</v>
      </c>
      <c r="B1972" s="12">
        <v>1</v>
      </c>
      <c r="D1972" s="12">
        <v>98</v>
      </c>
      <c r="E1972" s="12">
        <v>3</v>
      </c>
      <c r="P1972" s="12">
        <v>1</v>
      </c>
      <c r="Q1972" s="12">
        <v>178</v>
      </c>
      <c r="R1972" s="12">
        <v>201601</v>
      </c>
      <c r="S1972" s="12">
        <v>74</v>
      </c>
      <c r="T1972" s="12" t="s">
        <v>178</v>
      </c>
      <c r="U1972" s="12" t="s">
        <v>2257</v>
      </c>
    </row>
    <row r="1973" spans="1:21" hidden="1">
      <c r="A1973" s="12">
        <v>68570</v>
      </c>
      <c r="B1973" s="12">
        <v>1</v>
      </c>
      <c r="D1973" s="12">
        <v>73.2</v>
      </c>
      <c r="E1973" s="12">
        <v>2</v>
      </c>
      <c r="P1973" s="12">
        <v>1</v>
      </c>
      <c r="Q1973" s="12">
        <v>178</v>
      </c>
      <c r="R1973" s="12">
        <v>201601</v>
      </c>
      <c r="S1973" s="12">
        <v>74</v>
      </c>
      <c r="T1973" s="12" t="s">
        <v>178</v>
      </c>
      <c r="U1973" s="12" t="s">
        <v>2258</v>
      </c>
    </row>
    <row r="1974" spans="1:21" hidden="1">
      <c r="A1974" s="12">
        <v>68570</v>
      </c>
      <c r="B1974" s="12">
        <v>1</v>
      </c>
      <c r="D1974" s="12">
        <v>105.4</v>
      </c>
      <c r="E1974" s="12">
        <v>2</v>
      </c>
      <c r="P1974" s="12">
        <v>1</v>
      </c>
      <c r="Q1974" s="12">
        <v>178</v>
      </c>
      <c r="R1974" s="12">
        <v>201601</v>
      </c>
      <c r="S1974" s="12">
        <v>74</v>
      </c>
      <c r="T1974" s="12" t="s">
        <v>178</v>
      </c>
      <c r="U1974" s="12" t="s">
        <v>2259</v>
      </c>
    </row>
    <row r="1975" spans="1:21" hidden="1">
      <c r="A1975" s="12">
        <v>68570</v>
      </c>
      <c r="B1975" s="12">
        <v>1</v>
      </c>
      <c r="D1975" s="12">
        <v>65.599999999999994</v>
      </c>
      <c r="E1975" s="12">
        <v>2</v>
      </c>
      <c r="P1975" s="12">
        <v>1</v>
      </c>
      <c r="Q1975" s="12">
        <v>178</v>
      </c>
      <c r="R1975" s="12">
        <v>201601</v>
      </c>
      <c r="S1975" s="12">
        <v>74</v>
      </c>
      <c r="T1975" s="12" t="s">
        <v>178</v>
      </c>
      <c r="U1975" s="12" t="s">
        <v>2260</v>
      </c>
    </row>
    <row r="1976" spans="1:21" hidden="1">
      <c r="A1976" s="12">
        <v>68570</v>
      </c>
      <c r="B1976" s="12">
        <v>1</v>
      </c>
      <c r="D1976" s="12">
        <v>40.1</v>
      </c>
      <c r="E1976" s="12">
        <v>2</v>
      </c>
      <c r="P1976" s="12">
        <v>1</v>
      </c>
      <c r="Q1976" s="12">
        <v>178</v>
      </c>
      <c r="R1976" s="12">
        <v>201601</v>
      </c>
      <c r="S1976" s="12">
        <v>74</v>
      </c>
      <c r="T1976" s="12" t="s">
        <v>178</v>
      </c>
      <c r="U1976" s="12" t="s">
        <v>2261</v>
      </c>
    </row>
    <row r="1977" spans="1:21" hidden="1">
      <c r="A1977" s="12">
        <v>68570</v>
      </c>
      <c r="B1977" s="12">
        <v>1</v>
      </c>
      <c r="D1977" s="12">
        <v>51.7</v>
      </c>
      <c r="E1977" s="12">
        <v>2</v>
      </c>
      <c r="P1977" s="12">
        <v>1</v>
      </c>
      <c r="Q1977" s="12">
        <v>178</v>
      </c>
      <c r="R1977" s="12">
        <v>201601</v>
      </c>
      <c r="S1977" s="12">
        <v>74</v>
      </c>
      <c r="T1977" s="12" t="s">
        <v>178</v>
      </c>
      <c r="U1977" s="12" t="s">
        <v>2262</v>
      </c>
    </row>
    <row r="1978" spans="1:21" hidden="1">
      <c r="A1978" s="12">
        <v>68570</v>
      </c>
      <c r="B1978" s="12">
        <v>1</v>
      </c>
      <c r="D1978" s="12">
        <v>46.3</v>
      </c>
      <c r="E1978" s="12">
        <v>2</v>
      </c>
      <c r="P1978" s="12">
        <v>1</v>
      </c>
      <c r="Q1978" s="12">
        <v>178</v>
      </c>
      <c r="R1978" s="12">
        <v>201601</v>
      </c>
      <c r="S1978" s="12">
        <v>74</v>
      </c>
      <c r="T1978" s="12" t="s">
        <v>178</v>
      </c>
      <c r="U1978" s="12" t="s">
        <v>2263</v>
      </c>
    </row>
    <row r="1979" spans="1:21" hidden="1">
      <c r="A1979" s="12">
        <v>68570</v>
      </c>
      <c r="B1979" s="12">
        <v>1</v>
      </c>
      <c r="D1979" s="12">
        <v>83.6</v>
      </c>
      <c r="E1979" s="12">
        <v>2</v>
      </c>
      <c r="P1979" s="12">
        <v>1</v>
      </c>
      <c r="Q1979" s="12">
        <v>178</v>
      </c>
      <c r="R1979" s="12">
        <v>201601</v>
      </c>
      <c r="S1979" s="12">
        <v>74</v>
      </c>
      <c r="T1979" s="12" t="s">
        <v>178</v>
      </c>
      <c r="U1979" s="12" t="s">
        <v>2264</v>
      </c>
    </row>
    <row r="1980" spans="1:21" hidden="1">
      <c r="A1980" s="12">
        <v>68570</v>
      </c>
      <c r="B1980" s="12">
        <v>1</v>
      </c>
      <c r="D1980" s="12">
        <v>74.3</v>
      </c>
      <c r="E1980" s="12">
        <v>2</v>
      </c>
      <c r="P1980" s="12">
        <v>1</v>
      </c>
      <c r="Q1980" s="12">
        <v>178</v>
      </c>
      <c r="R1980" s="12">
        <v>201601</v>
      </c>
      <c r="S1980" s="12">
        <v>74</v>
      </c>
      <c r="T1980" s="12" t="s">
        <v>178</v>
      </c>
      <c r="U1980" s="12" t="s">
        <v>2265</v>
      </c>
    </row>
    <row r="1981" spans="1:21" hidden="1">
      <c r="A1981" s="12">
        <v>68570</v>
      </c>
      <c r="B1981" s="12">
        <v>1</v>
      </c>
      <c r="D1981" s="12">
        <v>93.5</v>
      </c>
      <c r="E1981" s="12">
        <v>2</v>
      </c>
      <c r="P1981" s="12">
        <v>1</v>
      </c>
      <c r="Q1981" s="12">
        <v>178</v>
      </c>
      <c r="R1981" s="12">
        <v>201601</v>
      </c>
      <c r="S1981" s="12">
        <v>74</v>
      </c>
      <c r="T1981" s="12" t="s">
        <v>178</v>
      </c>
      <c r="U1981" s="12" t="s">
        <v>2266</v>
      </c>
    </row>
    <row r="1982" spans="1:21" hidden="1">
      <c r="A1982" s="12">
        <v>68570</v>
      </c>
      <c r="B1982" s="12">
        <v>1</v>
      </c>
      <c r="D1982" s="12">
        <v>69.599999999999994</v>
      </c>
      <c r="E1982" s="12">
        <v>2</v>
      </c>
      <c r="P1982" s="12">
        <v>1</v>
      </c>
      <c r="Q1982" s="12">
        <v>178</v>
      </c>
      <c r="R1982" s="12">
        <v>201601</v>
      </c>
      <c r="S1982" s="12">
        <v>74</v>
      </c>
      <c r="T1982" s="12" t="s">
        <v>178</v>
      </c>
      <c r="U1982" s="12" t="s">
        <v>2267</v>
      </c>
    </row>
    <row r="1983" spans="1:21" hidden="1">
      <c r="A1983" s="12">
        <v>68570</v>
      </c>
      <c r="B1983" s="12">
        <v>1</v>
      </c>
      <c r="D1983" s="12">
        <v>46.3</v>
      </c>
      <c r="E1983" s="12">
        <v>2</v>
      </c>
      <c r="P1983" s="12">
        <v>1</v>
      </c>
      <c r="Q1983" s="12">
        <v>178</v>
      </c>
      <c r="R1983" s="12">
        <v>201601</v>
      </c>
      <c r="S1983" s="12">
        <v>74</v>
      </c>
      <c r="T1983" s="12" t="s">
        <v>178</v>
      </c>
      <c r="U1983" s="12" t="s">
        <v>2268</v>
      </c>
    </row>
    <row r="1984" spans="1:21" hidden="1">
      <c r="A1984" s="12">
        <v>68570</v>
      </c>
      <c r="B1984" s="12">
        <v>1</v>
      </c>
      <c r="D1984" s="12">
        <v>76.3</v>
      </c>
      <c r="E1984" s="12">
        <v>2</v>
      </c>
      <c r="P1984" s="12">
        <v>1</v>
      </c>
      <c r="Q1984" s="12">
        <v>178</v>
      </c>
      <c r="R1984" s="12">
        <v>201601</v>
      </c>
      <c r="S1984" s="12">
        <v>74</v>
      </c>
      <c r="T1984" s="12" t="s">
        <v>178</v>
      </c>
      <c r="U1984" s="12" t="s">
        <v>2269</v>
      </c>
    </row>
    <row r="1985" spans="1:21" hidden="1">
      <c r="A1985" s="12">
        <v>68570</v>
      </c>
      <c r="B1985" s="12">
        <v>1</v>
      </c>
      <c r="D1985" s="12">
        <v>87.3</v>
      </c>
      <c r="E1985" s="12">
        <v>2</v>
      </c>
      <c r="P1985" s="12">
        <v>1</v>
      </c>
      <c r="Q1985" s="12">
        <v>178</v>
      </c>
      <c r="R1985" s="12">
        <v>201601</v>
      </c>
      <c r="S1985" s="12">
        <v>74</v>
      </c>
      <c r="T1985" s="12" t="s">
        <v>178</v>
      </c>
      <c r="U1985" s="12" t="s">
        <v>2270</v>
      </c>
    </row>
    <row r="1986" spans="1:21" hidden="1">
      <c r="A1986" s="12">
        <v>68570</v>
      </c>
      <c r="B1986" s="12">
        <v>1</v>
      </c>
      <c r="D1986" s="12">
        <v>61.2</v>
      </c>
      <c r="E1986" s="12">
        <v>2</v>
      </c>
      <c r="P1986" s="12">
        <v>1</v>
      </c>
      <c r="Q1986" s="12">
        <v>178</v>
      </c>
      <c r="R1986" s="12">
        <v>201601</v>
      </c>
      <c r="S1986" s="12">
        <v>74</v>
      </c>
      <c r="T1986" s="12" t="s">
        <v>178</v>
      </c>
      <c r="U1986" s="12" t="s">
        <v>2271</v>
      </c>
    </row>
    <row r="1987" spans="1:21" hidden="1">
      <c r="A1987" s="12">
        <v>68570</v>
      </c>
      <c r="B1987" s="12">
        <v>1</v>
      </c>
      <c r="D1987" s="12">
        <v>74.900000000000006</v>
      </c>
      <c r="E1987" s="12">
        <v>2</v>
      </c>
      <c r="P1987" s="12">
        <v>1</v>
      </c>
      <c r="Q1987" s="12">
        <v>178</v>
      </c>
      <c r="R1987" s="12">
        <v>201601</v>
      </c>
      <c r="S1987" s="12">
        <v>74</v>
      </c>
      <c r="T1987" s="12" t="s">
        <v>178</v>
      </c>
      <c r="U1987" s="12" t="s">
        <v>2272</v>
      </c>
    </row>
    <row r="1988" spans="1:21" hidden="1">
      <c r="A1988" s="12">
        <v>68570</v>
      </c>
      <c r="B1988" s="12">
        <v>1</v>
      </c>
      <c r="D1988" s="12">
        <v>45.1</v>
      </c>
      <c r="E1988" s="12">
        <v>2</v>
      </c>
      <c r="P1988" s="12">
        <v>1</v>
      </c>
      <c r="Q1988" s="12">
        <v>178</v>
      </c>
      <c r="R1988" s="12">
        <v>201601</v>
      </c>
      <c r="S1988" s="12">
        <v>74</v>
      </c>
      <c r="T1988" s="12" t="s">
        <v>178</v>
      </c>
      <c r="U1988" s="12" t="s">
        <v>2273</v>
      </c>
    </row>
    <row r="1989" spans="1:21" hidden="1">
      <c r="A1989" s="12">
        <v>68570</v>
      </c>
      <c r="B1989" s="12">
        <v>1</v>
      </c>
      <c r="D1989" s="12">
        <v>93.5</v>
      </c>
      <c r="E1989" s="12">
        <v>3</v>
      </c>
      <c r="P1989" s="12">
        <v>1</v>
      </c>
      <c r="Q1989" s="12">
        <v>178</v>
      </c>
      <c r="R1989" s="12">
        <v>201601</v>
      </c>
      <c r="S1989" s="12">
        <v>74</v>
      </c>
      <c r="T1989" s="12" t="s">
        <v>178</v>
      </c>
      <c r="U1989" s="12" t="s">
        <v>2274</v>
      </c>
    </row>
    <row r="1990" spans="1:21" hidden="1">
      <c r="A1990" s="12">
        <v>68570</v>
      </c>
      <c r="B1990" s="12">
        <v>1</v>
      </c>
      <c r="D1990" s="12">
        <v>66.5</v>
      </c>
      <c r="E1990" s="12">
        <v>2</v>
      </c>
      <c r="P1990" s="12">
        <v>1</v>
      </c>
      <c r="Q1990" s="12">
        <v>178</v>
      </c>
      <c r="R1990" s="12">
        <v>201601</v>
      </c>
      <c r="S1990" s="12">
        <v>74</v>
      </c>
      <c r="T1990" s="12" t="s">
        <v>178</v>
      </c>
      <c r="U1990" s="12" t="s">
        <v>2275</v>
      </c>
    </row>
    <row r="1991" spans="1:21" hidden="1">
      <c r="A1991" s="12">
        <v>68570</v>
      </c>
      <c r="B1991" s="12">
        <v>1</v>
      </c>
      <c r="D1991" s="12">
        <v>53.2</v>
      </c>
      <c r="E1991" s="12">
        <v>2</v>
      </c>
      <c r="P1991" s="12">
        <v>1</v>
      </c>
      <c r="Q1991" s="12">
        <v>178</v>
      </c>
      <c r="R1991" s="12">
        <v>201601</v>
      </c>
      <c r="S1991" s="12">
        <v>74</v>
      </c>
      <c r="T1991" s="12" t="s">
        <v>178</v>
      </c>
      <c r="U1991" s="12" t="s">
        <v>2276</v>
      </c>
    </row>
    <row r="1992" spans="1:21" hidden="1">
      <c r="A1992" s="12">
        <v>68570</v>
      </c>
      <c r="B1992" s="12">
        <v>1</v>
      </c>
      <c r="D1992" s="12">
        <v>78.2</v>
      </c>
      <c r="E1992" s="12">
        <v>2</v>
      </c>
      <c r="P1992" s="12">
        <v>1</v>
      </c>
      <c r="Q1992" s="12">
        <v>178</v>
      </c>
      <c r="R1992" s="12">
        <v>201601</v>
      </c>
      <c r="S1992" s="12">
        <v>74</v>
      </c>
      <c r="T1992" s="12" t="s">
        <v>178</v>
      </c>
      <c r="U1992" s="12" t="s">
        <v>2277</v>
      </c>
    </row>
    <row r="1993" spans="1:21" hidden="1">
      <c r="A1993" s="12">
        <v>68570</v>
      </c>
      <c r="B1993" s="12">
        <v>1</v>
      </c>
      <c r="D1993" s="12">
        <v>59.2</v>
      </c>
      <c r="E1993" s="12">
        <v>2</v>
      </c>
      <c r="P1993" s="12">
        <v>1</v>
      </c>
      <c r="Q1993" s="12">
        <v>178</v>
      </c>
      <c r="R1993" s="12">
        <v>201601</v>
      </c>
      <c r="S1993" s="12">
        <v>74</v>
      </c>
      <c r="T1993" s="12" t="s">
        <v>178</v>
      </c>
      <c r="U1993" s="12" t="s">
        <v>2278</v>
      </c>
    </row>
    <row r="1994" spans="1:21" hidden="1">
      <c r="A1994" s="12">
        <v>68570</v>
      </c>
      <c r="B1994" s="12">
        <v>1</v>
      </c>
      <c r="D1994" s="12">
        <v>50.2</v>
      </c>
      <c r="E1994" s="12">
        <v>2</v>
      </c>
      <c r="P1994" s="12">
        <v>1</v>
      </c>
      <c r="Q1994" s="12">
        <v>178</v>
      </c>
      <c r="R1994" s="12">
        <v>201601</v>
      </c>
      <c r="S1994" s="12">
        <v>74</v>
      </c>
      <c r="T1994" s="12" t="s">
        <v>178</v>
      </c>
      <c r="U1994" s="12" t="s">
        <v>2279</v>
      </c>
    </row>
    <row r="1995" spans="1:21" hidden="1">
      <c r="A1995" s="12">
        <v>68570</v>
      </c>
      <c r="B1995" s="12">
        <v>1</v>
      </c>
      <c r="D1995" s="12">
        <v>43.6</v>
      </c>
      <c r="E1995" s="12">
        <v>2</v>
      </c>
      <c r="P1995" s="12">
        <v>1</v>
      </c>
      <c r="Q1995" s="12">
        <v>178</v>
      </c>
      <c r="R1995" s="12">
        <v>201601</v>
      </c>
      <c r="S1995" s="12">
        <v>74</v>
      </c>
      <c r="T1995" s="12" t="s">
        <v>178</v>
      </c>
      <c r="U1995" s="12" t="s">
        <v>2280</v>
      </c>
    </row>
    <row r="1996" spans="1:21" hidden="1">
      <c r="A1996" s="12">
        <v>68570</v>
      </c>
      <c r="B1996" s="12">
        <v>1</v>
      </c>
      <c r="D1996" s="12">
        <v>72.400000000000006</v>
      </c>
      <c r="E1996" s="12">
        <v>2</v>
      </c>
      <c r="P1996" s="12">
        <v>1</v>
      </c>
      <c r="Q1996" s="12">
        <v>178</v>
      </c>
      <c r="R1996" s="12">
        <v>201601</v>
      </c>
      <c r="S1996" s="12">
        <v>74</v>
      </c>
      <c r="T1996" s="12" t="s">
        <v>178</v>
      </c>
      <c r="U1996" s="12" t="s">
        <v>2281</v>
      </c>
    </row>
    <row r="1997" spans="1:21" hidden="1">
      <c r="A1997" s="12">
        <v>68570</v>
      </c>
      <c r="B1997" s="12">
        <v>1</v>
      </c>
      <c r="D1997" s="12">
        <v>83</v>
      </c>
      <c r="E1997" s="12">
        <v>2</v>
      </c>
      <c r="P1997" s="12">
        <v>1</v>
      </c>
      <c r="Q1997" s="12">
        <v>178</v>
      </c>
      <c r="R1997" s="12">
        <v>201601</v>
      </c>
      <c r="S1997" s="12">
        <v>74</v>
      </c>
      <c r="T1997" s="12" t="s">
        <v>178</v>
      </c>
      <c r="U1997" s="12" t="s">
        <v>2282</v>
      </c>
    </row>
    <row r="1998" spans="1:21" hidden="1">
      <c r="A1998" s="12">
        <v>68570</v>
      </c>
      <c r="B1998" s="12">
        <v>1</v>
      </c>
      <c r="D1998" s="12">
        <v>62.2</v>
      </c>
      <c r="E1998" s="12">
        <v>2</v>
      </c>
      <c r="P1998" s="12">
        <v>1</v>
      </c>
      <c r="Q1998" s="12">
        <v>178</v>
      </c>
      <c r="R1998" s="12">
        <v>201601</v>
      </c>
      <c r="S1998" s="12">
        <v>74</v>
      </c>
      <c r="T1998" s="12" t="s">
        <v>178</v>
      </c>
      <c r="U1998" s="12" t="s">
        <v>2283</v>
      </c>
    </row>
    <row r="1999" spans="1:21" hidden="1">
      <c r="A1999" s="12">
        <v>68570</v>
      </c>
      <c r="B1999" s="12">
        <v>1</v>
      </c>
      <c r="D1999" s="12">
        <v>62</v>
      </c>
      <c r="E1999" s="12">
        <v>2</v>
      </c>
      <c r="P1999" s="12">
        <v>1</v>
      </c>
      <c r="Q1999" s="12">
        <v>178</v>
      </c>
      <c r="R1999" s="12">
        <v>201601</v>
      </c>
      <c r="S1999" s="12">
        <v>74</v>
      </c>
      <c r="T1999" s="12" t="s">
        <v>178</v>
      </c>
      <c r="U1999" s="12" t="s">
        <v>2284</v>
      </c>
    </row>
    <row r="2000" spans="1:21" hidden="1">
      <c r="A2000" s="12">
        <v>68570</v>
      </c>
      <c r="B2000" s="12">
        <v>1</v>
      </c>
      <c r="D2000" s="12">
        <v>22.4</v>
      </c>
      <c r="E2000" s="12">
        <v>2</v>
      </c>
      <c r="P2000" s="12">
        <v>1</v>
      </c>
      <c r="Q2000" s="12">
        <v>178</v>
      </c>
      <c r="R2000" s="12">
        <v>201601</v>
      </c>
      <c r="S2000" s="12">
        <v>74</v>
      </c>
      <c r="T2000" s="12" t="s">
        <v>178</v>
      </c>
      <c r="U2000" s="12" t="s">
        <v>2285</v>
      </c>
    </row>
    <row r="2001" spans="1:21" hidden="1">
      <c r="A2001" s="12">
        <v>68570</v>
      </c>
      <c r="B2001" s="12">
        <v>1</v>
      </c>
      <c r="D2001" s="12">
        <v>72</v>
      </c>
      <c r="E2001" s="12">
        <v>2</v>
      </c>
      <c r="P2001" s="12">
        <v>1</v>
      </c>
      <c r="Q2001" s="12">
        <v>178</v>
      </c>
      <c r="R2001" s="12">
        <v>201601</v>
      </c>
      <c r="S2001" s="12">
        <v>74</v>
      </c>
      <c r="T2001" s="12" t="s">
        <v>178</v>
      </c>
      <c r="U2001" s="12" t="s">
        <v>2286</v>
      </c>
    </row>
    <row r="2002" spans="1:21" hidden="1">
      <c r="A2002" s="12">
        <v>68570</v>
      </c>
      <c r="B2002" s="12">
        <v>2</v>
      </c>
      <c r="D2002" s="12">
        <v>68</v>
      </c>
      <c r="E2002" s="12">
        <v>2</v>
      </c>
      <c r="F2002" s="12">
        <v>0</v>
      </c>
      <c r="G2002" s="12">
        <v>0</v>
      </c>
      <c r="H2002" s="12">
        <v>1</v>
      </c>
      <c r="P2002" s="12">
        <v>1</v>
      </c>
      <c r="Q2002" s="12">
        <v>178</v>
      </c>
      <c r="R2002" s="12">
        <v>201601</v>
      </c>
      <c r="S2002" s="12">
        <v>80</v>
      </c>
      <c r="T2002" s="12" t="s">
        <v>169</v>
      </c>
      <c r="U2002" s="12" t="s">
        <v>2287</v>
      </c>
    </row>
    <row r="2003" spans="1:21" hidden="1">
      <c r="A2003" s="12">
        <v>68570</v>
      </c>
      <c r="B2003" s="12">
        <v>2</v>
      </c>
      <c r="D2003" s="12">
        <v>70.900000000000006</v>
      </c>
      <c r="E2003" s="12">
        <v>1</v>
      </c>
      <c r="F2003" s="12">
        <v>0</v>
      </c>
      <c r="G2003" s="12">
        <v>0</v>
      </c>
      <c r="H2003" s="12">
        <v>1</v>
      </c>
      <c r="P2003" s="12">
        <v>1</v>
      </c>
      <c r="Q2003" s="12">
        <v>178</v>
      </c>
      <c r="R2003" s="12">
        <v>201601</v>
      </c>
      <c r="S2003" s="12">
        <v>80</v>
      </c>
      <c r="T2003" s="12" t="s">
        <v>169</v>
      </c>
      <c r="U2003" s="12" t="s">
        <v>2288</v>
      </c>
    </row>
    <row r="2004" spans="1:21" hidden="1">
      <c r="A2004" s="12">
        <v>68570</v>
      </c>
      <c r="B2004" s="12">
        <v>2</v>
      </c>
      <c r="D2004" s="12">
        <v>70.900000000000006</v>
      </c>
      <c r="E2004" s="12">
        <v>1</v>
      </c>
      <c r="F2004" s="12">
        <v>0</v>
      </c>
      <c r="G2004" s="12">
        <v>0</v>
      </c>
      <c r="H2004" s="12">
        <v>1</v>
      </c>
      <c r="P2004" s="12">
        <v>1</v>
      </c>
      <c r="Q2004" s="12">
        <v>178</v>
      </c>
      <c r="R2004" s="12">
        <v>201601</v>
      </c>
      <c r="S2004" s="12">
        <v>80</v>
      </c>
      <c r="T2004" s="12" t="s">
        <v>169</v>
      </c>
      <c r="U2004" s="12" t="s">
        <v>2289</v>
      </c>
    </row>
    <row r="2005" spans="1:21" hidden="1">
      <c r="A2005" s="12">
        <v>68570</v>
      </c>
      <c r="B2005" s="12">
        <v>2</v>
      </c>
      <c r="D2005" s="12">
        <v>71.8</v>
      </c>
      <c r="E2005" s="12">
        <v>1</v>
      </c>
      <c r="F2005" s="12">
        <v>0</v>
      </c>
      <c r="G2005" s="12">
        <v>0</v>
      </c>
      <c r="H2005" s="12">
        <v>1</v>
      </c>
      <c r="P2005" s="12">
        <v>1</v>
      </c>
      <c r="Q2005" s="12">
        <v>178</v>
      </c>
      <c r="R2005" s="12">
        <v>201601</v>
      </c>
      <c r="S2005" s="12">
        <v>80</v>
      </c>
      <c r="T2005" s="12" t="s">
        <v>169</v>
      </c>
      <c r="U2005" s="12" t="s">
        <v>2290</v>
      </c>
    </row>
    <row r="2006" spans="1:21" hidden="1">
      <c r="A2006" s="12">
        <v>68570</v>
      </c>
      <c r="B2006" s="12">
        <v>2</v>
      </c>
      <c r="D2006" s="12">
        <v>68.400000000000006</v>
      </c>
      <c r="E2006" s="12">
        <v>1</v>
      </c>
      <c r="F2006" s="12">
        <v>0</v>
      </c>
      <c r="G2006" s="12">
        <v>0</v>
      </c>
      <c r="H2006" s="12">
        <v>1</v>
      </c>
      <c r="P2006" s="12">
        <v>1</v>
      </c>
      <c r="Q2006" s="12">
        <v>178</v>
      </c>
      <c r="R2006" s="12">
        <v>201601</v>
      </c>
      <c r="S2006" s="12">
        <v>80</v>
      </c>
      <c r="T2006" s="12" t="s">
        <v>169</v>
      </c>
      <c r="U2006" s="12" t="s">
        <v>2291</v>
      </c>
    </row>
    <row r="2007" spans="1:21" hidden="1">
      <c r="A2007" s="12">
        <v>68550</v>
      </c>
      <c r="B2007" s="12">
        <v>1</v>
      </c>
      <c r="D2007" s="12">
        <v>25.8</v>
      </c>
      <c r="E2007" s="12">
        <v>2</v>
      </c>
      <c r="P2007" s="12">
        <v>1</v>
      </c>
      <c r="Q2007" s="12">
        <v>178</v>
      </c>
      <c r="R2007" s="12">
        <v>201601</v>
      </c>
      <c r="S2007" s="12">
        <v>80</v>
      </c>
      <c r="T2007" s="12" t="s">
        <v>169</v>
      </c>
      <c r="U2007" s="12" t="s">
        <v>2292</v>
      </c>
    </row>
    <row r="2008" spans="1:21" hidden="1">
      <c r="A2008" s="12">
        <v>68550</v>
      </c>
      <c r="B2008" s="12">
        <v>1</v>
      </c>
      <c r="D2008" s="12">
        <v>64.400000000000006</v>
      </c>
      <c r="E2008" s="12">
        <v>2</v>
      </c>
      <c r="P2008" s="12">
        <v>1</v>
      </c>
      <c r="Q2008" s="12">
        <v>178</v>
      </c>
      <c r="R2008" s="12">
        <v>201601</v>
      </c>
      <c r="S2008" s="12">
        <v>80</v>
      </c>
      <c r="T2008" s="12" t="s">
        <v>169</v>
      </c>
      <c r="U2008" s="12" t="s">
        <v>2293</v>
      </c>
    </row>
    <row r="2009" spans="1:21" hidden="1">
      <c r="A2009" s="12">
        <v>68550</v>
      </c>
      <c r="B2009" s="12">
        <v>1</v>
      </c>
      <c r="D2009" s="12">
        <v>48.8</v>
      </c>
      <c r="E2009" s="12">
        <v>2</v>
      </c>
      <c r="P2009" s="12">
        <v>1</v>
      </c>
      <c r="Q2009" s="12">
        <v>178</v>
      </c>
      <c r="R2009" s="12">
        <v>201601</v>
      </c>
      <c r="S2009" s="12">
        <v>80</v>
      </c>
      <c r="T2009" s="12" t="s">
        <v>169</v>
      </c>
      <c r="U2009" s="12" t="s">
        <v>2294</v>
      </c>
    </row>
    <row r="2010" spans="1:21" hidden="1">
      <c r="A2010" s="12">
        <v>68550</v>
      </c>
      <c r="B2010" s="12">
        <v>1</v>
      </c>
      <c r="D2010" s="12">
        <v>34.5</v>
      </c>
      <c r="E2010" s="12">
        <v>2</v>
      </c>
      <c r="P2010" s="12">
        <v>1</v>
      </c>
      <c r="Q2010" s="12">
        <v>178</v>
      </c>
      <c r="R2010" s="12">
        <v>201601</v>
      </c>
      <c r="S2010" s="12">
        <v>80</v>
      </c>
      <c r="T2010" s="12" t="s">
        <v>169</v>
      </c>
      <c r="U2010" s="12" t="s">
        <v>2295</v>
      </c>
    </row>
    <row r="2011" spans="1:21" hidden="1">
      <c r="A2011" s="12">
        <v>68550</v>
      </c>
      <c r="B2011" s="12">
        <v>1</v>
      </c>
      <c r="D2011" s="12">
        <v>37.299999999999997</v>
      </c>
      <c r="E2011" s="12">
        <v>2</v>
      </c>
      <c r="P2011" s="12">
        <v>1</v>
      </c>
      <c r="Q2011" s="12">
        <v>178</v>
      </c>
      <c r="R2011" s="12">
        <v>201601</v>
      </c>
      <c r="S2011" s="12">
        <v>80</v>
      </c>
      <c r="T2011" s="12" t="s">
        <v>169</v>
      </c>
      <c r="U2011" s="12" t="s">
        <v>2296</v>
      </c>
    </row>
    <row r="2012" spans="1:21" hidden="1">
      <c r="A2012" s="12">
        <v>68550</v>
      </c>
      <c r="B2012" s="12">
        <v>1</v>
      </c>
      <c r="D2012" s="12">
        <v>74.3</v>
      </c>
      <c r="E2012" s="12">
        <v>2</v>
      </c>
      <c r="P2012" s="12">
        <v>1</v>
      </c>
      <c r="Q2012" s="12">
        <v>178</v>
      </c>
      <c r="R2012" s="12">
        <v>201601</v>
      </c>
      <c r="S2012" s="12">
        <v>80</v>
      </c>
      <c r="T2012" s="12" t="s">
        <v>169</v>
      </c>
      <c r="U2012" s="12" t="s">
        <v>2297</v>
      </c>
    </row>
    <row r="2013" spans="1:21" hidden="1">
      <c r="A2013" s="12">
        <v>68550</v>
      </c>
      <c r="B2013" s="12">
        <v>2</v>
      </c>
      <c r="D2013" s="12">
        <v>88.4</v>
      </c>
      <c r="E2013" s="12">
        <v>1</v>
      </c>
      <c r="F2013" s="12">
        <v>0</v>
      </c>
      <c r="G2013" s="12">
        <v>0</v>
      </c>
      <c r="H2013" s="12">
        <v>0</v>
      </c>
      <c r="P2013" s="12">
        <v>1</v>
      </c>
      <c r="Q2013" s="12">
        <v>178</v>
      </c>
      <c r="R2013" s="12">
        <v>201601</v>
      </c>
      <c r="S2013" s="12">
        <v>80</v>
      </c>
      <c r="T2013" s="12" t="s">
        <v>169</v>
      </c>
      <c r="U2013" s="12" t="s">
        <v>2298</v>
      </c>
    </row>
    <row r="2014" spans="1:21" hidden="1">
      <c r="A2014" s="12">
        <v>68550</v>
      </c>
      <c r="B2014" s="12">
        <v>2</v>
      </c>
      <c r="D2014" s="12">
        <v>86.2</v>
      </c>
      <c r="E2014" s="12">
        <v>1</v>
      </c>
      <c r="F2014" s="12">
        <v>0</v>
      </c>
      <c r="G2014" s="12">
        <v>0</v>
      </c>
      <c r="H2014" s="12">
        <v>0</v>
      </c>
      <c r="P2014" s="12">
        <v>1</v>
      </c>
      <c r="Q2014" s="12">
        <v>178</v>
      </c>
      <c r="R2014" s="12">
        <v>201601</v>
      </c>
      <c r="S2014" s="12">
        <v>80</v>
      </c>
      <c r="T2014" s="12" t="s">
        <v>169</v>
      </c>
      <c r="U2014" s="12" t="s">
        <v>2299</v>
      </c>
    </row>
    <row r="2015" spans="1:21" hidden="1">
      <c r="A2015" s="12">
        <v>68570</v>
      </c>
      <c r="B2015" s="12">
        <v>1</v>
      </c>
      <c r="D2015" s="12">
        <v>82.5</v>
      </c>
      <c r="E2015" s="12">
        <v>3</v>
      </c>
      <c r="P2015" s="12">
        <v>1</v>
      </c>
      <c r="Q2015" s="12">
        <v>178</v>
      </c>
      <c r="R2015" s="12">
        <v>201601</v>
      </c>
      <c r="S2015" s="12">
        <v>81</v>
      </c>
      <c r="T2015" s="12" t="s">
        <v>167</v>
      </c>
      <c r="U2015" s="12" t="s">
        <v>2300</v>
      </c>
    </row>
    <row r="2016" spans="1:21" hidden="1">
      <c r="A2016" s="12">
        <v>68570</v>
      </c>
      <c r="B2016" s="12">
        <v>1</v>
      </c>
      <c r="D2016" s="12">
        <v>82.7</v>
      </c>
      <c r="E2016" s="12">
        <v>3</v>
      </c>
      <c r="P2016" s="12">
        <v>1</v>
      </c>
      <c r="Q2016" s="12">
        <v>178</v>
      </c>
      <c r="R2016" s="12">
        <v>201601</v>
      </c>
      <c r="S2016" s="12">
        <v>81</v>
      </c>
      <c r="T2016" s="12" t="s">
        <v>167</v>
      </c>
      <c r="U2016" s="12" t="s">
        <v>2301</v>
      </c>
    </row>
    <row r="2017" spans="1:21" hidden="1">
      <c r="A2017" s="12">
        <v>68570</v>
      </c>
      <c r="B2017" s="12">
        <v>1</v>
      </c>
      <c r="D2017" s="12">
        <v>96.6</v>
      </c>
      <c r="E2017" s="12">
        <v>3</v>
      </c>
      <c r="P2017" s="12">
        <v>1</v>
      </c>
      <c r="Q2017" s="12">
        <v>178</v>
      </c>
      <c r="R2017" s="12">
        <v>201601</v>
      </c>
      <c r="S2017" s="12">
        <v>81</v>
      </c>
      <c r="T2017" s="12" t="s">
        <v>167</v>
      </c>
      <c r="U2017" s="12" t="s">
        <v>2302</v>
      </c>
    </row>
    <row r="2018" spans="1:21" hidden="1">
      <c r="A2018" s="12">
        <v>68570</v>
      </c>
      <c r="B2018" s="12">
        <v>1</v>
      </c>
      <c r="D2018" s="12">
        <v>96.2</v>
      </c>
      <c r="E2018" s="12">
        <v>3</v>
      </c>
      <c r="P2018" s="12">
        <v>1</v>
      </c>
      <c r="Q2018" s="12">
        <v>178</v>
      </c>
      <c r="R2018" s="12">
        <v>201601</v>
      </c>
      <c r="S2018" s="12">
        <v>81</v>
      </c>
      <c r="T2018" s="12" t="s">
        <v>167</v>
      </c>
      <c r="U2018" s="12" t="s">
        <v>2303</v>
      </c>
    </row>
    <row r="2019" spans="1:21" hidden="1">
      <c r="A2019" s="12">
        <v>68570</v>
      </c>
      <c r="B2019" s="12">
        <v>1</v>
      </c>
      <c r="D2019" s="12">
        <v>98.6</v>
      </c>
      <c r="E2019" s="12">
        <v>3</v>
      </c>
      <c r="P2019" s="12">
        <v>1</v>
      </c>
      <c r="Q2019" s="12">
        <v>178</v>
      </c>
      <c r="R2019" s="12">
        <v>201601</v>
      </c>
      <c r="S2019" s="12">
        <v>81</v>
      </c>
      <c r="T2019" s="12" t="s">
        <v>167</v>
      </c>
      <c r="U2019" s="12" t="s">
        <v>2304</v>
      </c>
    </row>
    <row r="2020" spans="1:21" hidden="1">
      <c r="A2020" s="12">
        <v>68570</v>
      </c>
      <c r="B2020" s="12">
        <v>1</v>
      </c>
      <c r="D2020" s="12">
        <v>55.4</v>
      </c>
      <c r="E2020" s="12">
        <v>2</v>
      </c>
      <c r="P2020" s="12">
        <v>1</v>
      </c>
      <c r="Q2020" s="12">
        <v>178</v>
      </c>
      <c r="R2020" s="12">
        <v>201601</v>
      </c>
      <c r="S2020" s="12">
        <v>74</v>
      </c>
      <c r="T2020" s="12" t="s">
        <v>178</v>
      </c>
      <c r="U2020" s="12" t="s">
        <v>2305</v>
      </c>
    </row>
    <row r="2021" spans="1:21" hidden="1">
      <c r="A2021" s="12">
        <v>68570</v>
      </c>
      <c r="B2021" s="12">
        <v>1</v>
      </c>
      <c r="D2021" s="12">
        <v>102.2</v>
      </c>
      <c r="E2021" s="12">
        <v>2</v>
      </c>
      <c r="P2021" s="12">
        <v>1</v>
      </c>
      <c r="Q2021" s="12">
        <v>178</v>
      </c>
      <c r="R2021" s="12">
        <v>201601</v>
      </c>
      <c r="S2021" s="12">
        <v>74</v>
      </c>
      <c r="T2021" s="12" t="s">
        <v>178</v>
      </c>
      <c r="U2021" s="12" t="s">
        <v>2306</v>
      </c>
    </row>
    <row r="2022" spans="1:21" hidden="1">
      <c r="A2022" s="12">
        <v>68570</v>
      </c>
      <c r="B2022" s="12">
        <v>1</v>
      </c>
      <c r="D2022" s="12">
        <v>45.1</v>
      </c>
      <c r="E2022" s="12">
        <v>2</v>
      </c>
      <c r="P2022" s="12">
        <v>1</v>
      </c>
      <c r="Q2022" s="12">
        <v>178</v>
      </c>
      <c r="R2022" s="12">
        <v>201601</v>
      </c>
      <c r="S2022" s="12">
        <v>74</v>
      </c>
      <c r="T2022" s="12" t="s">
        <v>178</v>
      </c>
      <c r="U2022" s="12" t="s">
        <v>2307</v>
      </c>
    </row>
    <row r="2023" spans="1:21" hidden="1">
      <c r="A2023" s="12">
        <v>68570</v>
      </c>
      <c r="B2023" s="12">
        <v>1</v>
      </c>
      <c r="D2023" s="12">
        <v>32.6</v>
      </c>
      <c r="E2023" s="12">
        <v>2</v>
      </c>
      <c r="P2023" s="12">
        <v>1</v>
      </c>
      <c r="Q2023" s="12">
        <v>178</v>
      </c>
      <c r="R2023" s="12">
        <v>201601</v>
      </c>
      <c r="S2023" s="12">
        <v>74</v>
      </c>
      <c r="T2023" s="12" t="s">
        <v>178</v>
      </c>
      <c r="U2023" s="12" t="s">
        <v>2308</v>
      </c>
    </row>
    <row r="2024" spans="1:21" hidden="1">
      <c r="A2024" s="12">
        <v>68570</v>
      </c>
      <c r="B2024" s="12">
        <v>1</v>
      </c>
      <c r="D2024" s="12">
        <v>82.5</v>
      </c>
      <c r="E2024" s="12">
        <v>2</v>
      </c>
      <c r="P2024" s="12">
        <v>1</v>
      </c>
      <c r="Q2024" s="12">
        <v>178</v>
      </c>
      <c r="R2024" s="12">
        <v>201601</v>
      </c>
      <c r="S2024" s="12">
        <v>74</v>
      </c>
      <c r="T2024" s="12" t="s">
        <v>178</v>
      </c>
      <c r="U2024" s="12" t="s">
        <v>2309</v>
      </c>
    </row>
    <row r="2025" spans="1:21" hidden="1">
      <c r="A2025" s="12">
        <v>68570</v>
      </c>
      <c r="B2025" s="12">
        <v>1</v>
      </c>
      <c r="D2025" s="12">
        <v>48.2</v>
      </c>
      <c r="E2025" s="12">
        <v>2</v>
      </c>
      <c r="P2025" s="12">
        <v>1</v>
      </c>
      <c r="Q2025" s="12">
        <v>178</v>
      </c>
      <c r="R2025" s="12">
        <v>201601</v>
      </c>
      <c r="S2025" s="12">
        <v>74</v>
      </c>
      <c r="T2025" s="12" t="s">
        <v>178</v>
      </c>
      <c r="U2025" s="12" t="s">
        <v>2310</v>
      </c>
    </row>
    <row r="2026" spans="1:21" hidden="1">
      <c r="A2026" s="12">
        <v>68570</v>
      </c>
      <c r="B2026" s="12">
        <v>1</v>
      </c>
      <c r="D2026" s="12">
        <v>55.3</v>
      </c>
      <c r="E2026" s="12">
        <v>2</v>
      </c>
      <c r="P2026" s="12">
        <v>1</v>
      </c>
      <c r="Q2026" s="12">
        <v>178</v>
      </c>
      <c r="R2026" s="12">
        <v>201601</v>
      </c>
      <c r="S2026" s="12">
        <v>74</v>
      </c>
      <c r="T2026" s="12" t="s">
        <v>178</v>
      </c>
      <c r="U2026" s="12" t="s">
        <v>2311</v>
      </c>
    </row>
    <row r="2027" spans="1:21" hidden="1">
      <c r="A2027" s="12">
        <v>68570</v>
      </c>
      <c r="B2027" s="12">
        <v>1</v>
      </c>
      <c r="D2027" s="12">
        <v>80</v>
      </c>
      <c r="E2027" s="12">
        <v>2</v>
      </c>
      <c r="P2027" s="12">
        <v>1</v>
      </c>
      <c r="Q2027" s="12">
        <v>178</v>
      </c>
      <c r="R2027" s="12">
        <v>201601</v>
      </c>
      <c r="S2027" s="12">
        <v>74</v>
      </c>
      <c r="T2027" s="12" t="s">
        <v>178</v>
      </c>
      <c r="U2027" s="12" t="s">
        <v>2312</v>
      </c>
    </row>
    <row r="2028" spans="1:21" hidden="1">
      <c r="A2028" s="12">
        <v>68570</v>
      </c>
      <c r="B2028" s="12">
        <v>1</v>
      </c>
      <c r="D2028" s="12">
        <v>91.9</v>
      </c>
      <c r="E2028" s="12">
        <v>2</v>
      </c>
      <c r="P2028" s="12">
        <v>1</v>
      </c>
      <c r="Q2028" s="12">
        <v>178</v>
      </c>
      <c r="R2028" s="12">
        <v>201601</v>
      </c>
      <c r="S2028" s="12">
        <v>74</v>
      </c>
      <c r="T2028" s="12" t="s">
        <v>178</v>
      </c>
      <c r="U2028" s="12" t="s">
        <v>2313</v>
      </c>
    </row>
    <row r="2029" spans="1:21" hidden="1">
      <c r="A2029" s="12">
        <v>68570</v>
      </c>
      <c r="B2029" s="12">
        <v>1</v>
      </c>
      <c r="D2029" s="12">
        <v>80.400000000000006</v>
      </c>
      <c r="E2029" s="12">
        <v>2</v>
      </c>
      <c r="P2029" s="12">
        <v>1</v>
      </c>
      <c r="Q2029" s="12">
        <v>178</v>
      </c>
      <c r="R2029" s="12">
        <v>201601</v>
      </c>
      <c r="S2029" s="12">
        <v>74</v>
      </c>
      <c r="T2029" s="12" t="s">
        <v>178</v>
      </c>
      <c r="U2029" s="12" t="s">
        <v>2314</v>
      </c>
    </row>
    <row r="2030" spans="1:21" hidden="1">
      <c r="A2030" s="12">
        <v>68570</v>
      </c>
      <c r="B2030" s="12">
        <v>1</v>
      </c>
      <c r="D2030" s="12">
        <v>52.7</v>
      </c>
      <c r="E2030" s="12">
        <v>2</v>
      </c>
      <c r="P2030" s="12">
        <v>1</v>
      </c>
      <c r="Q2030" s="12">
        <v>178</v>
      </c>
      <c r="R2030" s="12">
        <v>201601</v>
      </c>
      <c r="S2030" s="12">
        <v>74</v>
      </c>
      <c r="T2030" s="12" t="s">
        <v>178</v>
      </c>
      <c r="U2030" s="12" t="s">
        <v>2315</v>
      </c>
    </row>
    <row r="2031" spans="1:21" hidden="1">
      <c r="A2031" s="12">
        <v>68570</v>
      </c>
      <c r="B2031" s="12">
        <v>1</v>
      </c>
      <c r="D2031" s="12">
        <v>43.2</v>
      </c>
      <c r="E2031" s="12">
        <v>2</v>
      </c>
      <c r="P2031" s="12">
        <v>1</v>
      </c>
      <c r="Q2031" s="12">
        <v>178</v>
      </c>
      <c r="R2031" s="12">
        <v>201601</v>
      </c>
      <c r="S2031" s="12">
        <v>74</v>
      </c>
      <c r="T2031" s="12" t="s">
        <v>178</v>
      </c>
      <c r="U2031" s="12" t="s">
        <v>2316</v>
      </c>
    </row>
    <row r="2032" spans="1:21" hidden="1">
      <c r="A2032" s="12">
        <v>68570</v>
      </c>
      <c r="B2032" s="12">
        <v>1</v>
      </c>
      <c r="D2032" s="12">
        <v>74.099999999999994</v>
      </c>
      <c r="E2032" s="12">
        <v>2</v>
      </c>
      <c r="P2032" s="12">
        <v>1</v>
      </c>
      <c r="Q2032" s="12">
        <v>178</v>
      </c>
      <c r="R2032" s="12">
        <v>201601</v>
      </c>
      <c r="S2032" s="12">
        <v>74</v>
      </c>
      <c r="T2032" s="12" t="s">
        <v>178</v>
      </c>
      <c r="U2032" s="12" t="s">
        <v>2317</v>
      </c>
    </row>
    <row r="2033" spans="1:21" hidden="1">
      <c r="A2033" s="12">
        <v>68570</v>
      </c>
      <c r="B2033" s="12">
        <v>1</v>
      </c>
      <c r="D2033" s="12">
        <v>56.8</v>
      </c>
      <c r="E2033" s="12">
        <v>2</v>
      </c>
      <c r="P2033" s="12">
        <v>1</v>
      </c>
      <c r="Q2033" s="12">
        <v>178</v>
      </c>
      <c r="R2033" s="12">
        <v>201601</v>
      </c>
      <c r="S2033" s="12">
        <v>74</v>
      </c>
      <c r="T2033" s="12" t="s">
        <v>178</v>
      </c>
      <c r="U2033" s="12" t="s">
        <v>2318</v>
      </c>
    </row>
    <row r="2034" spans="1:21" hidden="1">
      <c r="A2034" s="12">
        <v>68570</v>
      </c>
      <c r="B2034" s="12">
        <v>1</v>
      </c>
      <c r="D2034" s="12">
        <v>42.8</v>
      </c>
      <c r="E2034" s="12">
        <v>2</v>
      </c>
      <c r="P2034" s="12">
        <v>1</v>
      </c>
      <c r="Q2034" s="12">
        <v>178</v>
      </c>
      <c r="R2034" s="12">
        <v>201601</v>
      </c>
      <c r="S2034" s="12">
        <v>74</v>
      </c>
      <c r="T2034" s="12" t="s">
        <v>178</v>
      </c>
      <c r="U2034" s="12" t="s">
        <v>2319</v>
      </c>
    </row>
    <row r="2035" spans="1:21" hidden="1">
      <c r="A2035" s="12">
        <v>68570</v>
      </c>
      <c r="B2035" s="12">
        <v>1</v>
      </c>
      <c r="D2035" s="12">
        <v>98.5</v>
      </c>
      <c r="E2035" s="12">
        <v>2</v>
      </c>
      <c r="P2035" s="12">
        <v>1</v>
      </c>
      <c r="Q2035" s="12">
        <v>178</v>
      </c>
      <c r="R2035" s="12">
        <v>201601</v>
      </c>
      <c r="S2035" s="12">
        <v>74</v>
      </c>
      <c r="T2035" s="12" t="s">
        <v>178</v>
      </c>
      <c r="U2035" s="12" t="s">
        <v>2320</v>
      </c>
    </row>
    <row r="2036" spans="1:21" hidden="1">
      <c r="A2036" s="12">
        <v>68570</v>
      </c>
      <c r="B2036" s="12">
        <v>1</v>
      </c>
      <c r="D2036" s="12">
        <v>78.7</v>
      </c>
      <c r="E2036" s="12">
        <v>2</v>
      </c>
      <c r="P2036" s="12">
        <v>1</v>
      </c>
      <c r="Q2036" s="12">
        <v>178</v>
      </c>
      <c r="R2036" s="12">
        <v>201601</v>
      </c>
      <c r="S2036" s="12">
        <v>74</v>
      </c>
      <c r="T2036" s="12" t="s">
        <v>178</v>
      </c>
      <c r="U2036" s="12" t="s">
        <v>2321</v>
      </c>
    </row>
    <row r="2037" spans="1:21" hidden="1">
      <c r="A2037" s="12">
        <v>68570</v>
      </c>
      <c r="B2037" s="12">
        <v>1</v>
      </c>
      <c r="D2037" s="12">
        <v>81.2</v>
      </c>
      <c r="E2037" s="12">
        <v>2</v>
      </c>
      <c r="P2037" s="12">
        <v>1</v>
      </c>
      <c r="Q2037" s="12">
        <v>178</v>
      </c>
      <c r="R2037" s="12">
        <v>201601</v>
      </c>
      <c r="S2037" s="12">
        <v>74</v>
      </c>
      <c r="T2037" s="12" t="s">
        <v>178</v>
      </c>
      <c r="U2037" s="12" t="s">
        <v>2322</v>
      </c>
    </row>
    <row r="2038" spans="1:21" hidden="1">
      <c r="A2038" s="12">
        <v>68570</v>
      </c>
      <c r="B2038" s="12">
        <v>1</v>
      </c>
      <c r="D2038" s="12">
        <v>50.6</v>
      </c>
      <c r="E2038" s="12">
        <v>2</v>
      </c>
      <c r="P2038" s="12">
        <v>1</v>
      </c>
      <c r="Q2038" s="12">
        <v>178</v>
      </c>
      <c r="R2038" s="12">
        <v>201601</v>
      </c>
      <c r="S2038" s="12">
        <v>74</v>
      </c>
      <c r="T2038" s="12" t="s">
        <v>178</v>
      </c>
      <c r="U2038" s="12" t="s">
        <v>2323</v>
      </c>
    </row>
    <row r="2039" spans="1:21" hidden="1">
      <c r="A2039" s="12">
        <v>68570</v>
      </c>
      <c r="B2039" s="12">
        <v>1</v>
      </c>
      <c r="D2039" s="12">
        <v>87.2</v>
      </c>
      <c r="E2039" s="12">
        <v>2</v>
      </c>
      <c r="P2039" s="12">
        <v>1</v>
      </c>
      <c r="Q2039" s="12">
        <v>178</v>
      </c>
      <c r="R2039" s="12">
        <v>201601</v>
      </c>
      <c r="S2039" s="12">
        <v>74</v>
      </c>
      <c r="T2039" s="12" t="s">
        <v>178</v>
      </c>
      <c r="U2039" s="12" t="s">
        <v>2324</v>
      </c>
    </row>
    <row r="2040" spans="1:21" hidden="1">
      <c r="A2040" s="12">
        <v>68570</v>
      </c>
      <c r="B2040" s="12">
        <v>1</v>
      </c>
      <c r="D2040" s="12">
        <v>88.7</v>
      </c>
      <c r="E2040" s="12">
        <v>2</v>
      </c>
      <c r="P2040" s="12">
        <v>1</v>
      </c>
      <c r="Q2040" s="12">
        <v>178</v>
      </c>
      <c r="R2040" s="12">
        <v>201601</v>
      </c>
      <c r="S2040" s="12">
        <v>74</v>
      </c>
      <c r="T2040" s="12" t="s">
        <v>178</v>
      </c>
      <c r="U2040" s="12" t="s">
        <v>2325</v>
      </c>
    </row>
    <row r="2041" spans="1:21" hidden="1">
      <c r="A2041" s="12">
        <v>68570</v>
      </c>
      <c r="B2041" s="12">
        <v>1</v>
      </c>
      <c r="D2041" s="12">
        <v>74.2</v>
      </c>
      <c r="E2041" s="12">
        <v>2</v>
      </c>
      <c r="P2041" s="12">
        <v>1</v>
      </c>
      <c r="Q2041" s="12">
        <v>178</v>
      </c>
      <c r="R2041" s="12">
        <v>201601</v>
      </c>
      <c r="S2041" s="12">
        <v>74</v>
      </c>
      <c r="T2041" s="12" t="s">
        <v>178</v>
      </c>
      <c r="U2041" s="12" t="s">
        <v>2326</v>
      </c>
    </row>
    <row r="2042" spans="1:21" hidden="1">
      <c r="A2042" s="12">
        <v>68570</v>
      </c>
      <c r="B2042" s="12">
        <v>1</v>
      </c>
      <c r="D2042" s="12">
        <v>50.5</v>
      </c>
      <c r="E2042" s="12">
        <v>2</v>
      </c>
      <c r="P2042" s="12">
        <v>1</v>
      </c>
      <c r="Q2042" s="12">
        <v>178</v>
      </c>
      <c r="R2042" s="12">
        <v>201601</v>
      </c>
      <c r="S2042" s="12">
        <v>74</v>
      </c>
      <c r="T2042" s="12" t="s">
        <v>178</v>
      </c>
      <c r="U2042" s="12" t="s">
        <v>2327</v>
      </c>
    </row>
    <row r="2043" spans="1:21" hidden="1">
      <c r="A2043" s="12">
        <v>68570</v>
      </c>
      <c r="B2043" s="12">
        <v>1</v>
      </c>
      <c r="D2043" s="12">
        <v>89.6</v>
      </c>
      <c r="E2043" s="12">
        <v>2</v>
      </c>
      <c r="P2043" s="12">
        <v>1</v>
      </c>
      <c r="Q2043" s="12">
        <v>178</v>
      </c>
      <c r="R2043" s="12">
        <v>201601</v>
      </c>
      <c r="S2043" s="12">
        <v>74</v>
      </c>
      <c r="T2043" s="12" t="s">
        <v>178</v>
      </c>
      <c r="U2043" s="12" t="s">
        <v>2328</v>
      </c>
    </row>
    <row r="2044" spans="1:21" hidden="1">
      <c r="A2044" s="12">
        <v>68570</v>
      </c>
      <c r="B2044" s="12">
        <v>1</v>
      </c>
      <c r="D2044" s="12">
        <v>81.8</v>
      </c>
      <c r="E2044" s="12">
        <v>2</v>
      </c>
      <c r="P2044" s="12">
        <v>1</v>
      </c>
      <c r="Q2044" s="12">
        <v>178</v>
      </c>
      <c r="R2044" s="12">
        <v>201601</v>
      </c>
      <c r="S2044" s="12">
        <v>74</v>
      </c>
      <c r="T2044" s="12" t="s">
        <v>178</v>
      </c>
      <c r="U2044" s="12" t="s">
        <v>2329</v>
      </c>
    </row>
    <row r="2045" spans="1:21" hidden="1">
      <c r="A2045" s="12">
        <v>68570</v>
      </c>
      <c r="B2045" s="12">
        <v>1</v>
      </c>
      <c r="D2045" s="12">
        <v>53.3</v>
      </c>
      <c r="E2045" s="12">
        <v>2</v>
      </c>
      <c r="P2045" s="12">
        <v>1</v>
      </c>
      <c r="Q2045" s="12">
        <v>178</v>
      </c>
      <c r="R2045" s="12">
        <v>201601</v>
      </c>
      <c r="S2045" s="12">
        <v>74</v>
      </c>
      <c r="T2045" s="12" t="s">
        <v>178</v>
      </c>
      <c r="U2045" s="12" t="s">
        <v>2330</v>
      </c>
    </row>
    <row r="2046" spans="1:21" hidden="1">
      <c r="A2046" s="12">
        <v>68570</v>
      </c>
      <c r="B2046" s="12">
        <v>1</v>
      </c>
      <c r="D2046" s="12">
        <v>107.4</v>
      </c>
      <c r="E2046" s="12">
        <v>2</v>
      </c>
      <c r="P2046" s="12">
        <v>1</v>
      </c>
      <c r="Q2046" s="12">
        <v>178</v>
      </c>
      <c r="R2046" s="12">
        <v>201601</v>
      </c>
      <c r="S2046" s="12">
        <v>74</v>
      </c>
      <c r="T2046" s="12" t="s">
        <v>178</v>
      </c>
      <c r="U2046" s="12" t="s">
        <v>2331</v>
      </c>
    </row>
    <row r="2047" spans="1:21" hidden="1">
      <c r="A2047" s="12">
        <v>68570</v>
      </c>
      <c r="B2047" s="12">
        <v>1</v>
      </c>
      <c r="D2047" s="12">
        <v>76.900000000000006</v>
      </c>
      <c r="E2047" s="12">
        <v>2</v>
      </c>
      <c r="P2047" s="12">
        <v>1</v>
      </c>
      <c r="Q2047" s="12">
        <v>178</v>
      </c>
      <c r="R2047" s="12">
        <v>201601</v>
      </c>
      <c r="S2047" s="12">
        <v>74</v>
      </c>
      <c r="T2047" s="12" t="s">
        <v>178</v>
      </c>
      <c r="U2047" s="12" t="s">
        <v>2332</v>
      </c>
    </row>
    <row r="2048" spans="1:21" hidden="1">
      <c r="A2048" s="12">
        <v>68570</v>
      </c>
      <c r="B2048" s="12">
        <v>1</v>
      </c>
      <c r="D2048" s="12">
        <v>75.8</v>
      </c>
      <c r="E2048" s="12">
        <v>2</v>
      </c>
      <c r="P2048" s="12">
        <v>1</v>
      </c>
      <c r="Q2048" s="12">
        <v>178</v>
      </c>
      <c r="R2048" s="12">
        <v>201601</v>
      </c>
      <c r="S2048" s="12">
        <v>74</v>
      </c>
      <c r="T2048" s="12" t="s">
        <v>178</v>
      </c>
      <c r="U2048" s="12" t="s">
        <v>2333</v>
      </c>
    </row>
    <row r="2049" spans="1:21" hidden="1">
      <c r="A2049" s="12">
        <v>68570</v>
      </c>
      <c r="B2049" s="12">
        <v>1</v>
      </c>
      <c r="D2049" s="12">
        <v>91.2</v>
      </c>
      <c r="E2049" s="12">
        <v>2</v>
      </c>
      <c r="P2049" s="12">
        <v>1</v>
      </c>
      <c r="Q2049" s="12">
        <v>178</v>
      </c>
      <c r="R2049" s="12">
        <v>201601</v>
      </c>
      <c r="S2049" s="12">
        <v>74</v>
      </c>
      <c r="T2049" s="12" t="s">
        <v>178</v>
      </c>
      <c r="U2049" s="12" t="s">
        <v>2334</v>
      </c>
    </row>
    <row r="2050" spans="1:21" hidden="1">
      <c r="A2050" s="12">
        <v>68570</v>
      </c>
      <c r="B2050" s="12">
        <v>1</v>
      </c>
      <c r="D2050" s="12">
        <v>91.6</v>
      </c>
      <c r="E2050" s="12">
        <v>2</v>
      </c>
      <c r="P2050" s="12">
        <v>1</v>
      </c>
      <c r="Q2050" s="12">
        <v>178</v>
      </c>
      <c r="R2050" s="12">
        <v>201601</v>
      </c>
      <c r="S2050" s="12">
        <v>74</v>
      </c>
      <c r="T2050" s="12" t="s">
        <v>178</v>
      </c>
      <c r="U2050" s="12" t="s">
        <v>2335</v>
      </c>
    </row>
    <row r="2051" spans="1:21" hidden="1">
      <c r="A2051" s="12">
        <v>68570</v>
      </c>
      <c r="B2051" s="12">
        <v>1</v>
      </c>
      <c r="D2051" s="12">
        <v>52.6</v>
      </c>
      <c r="E2051" s="12">
        <v>2</v>
      </c>
      <c r="P2051" s="12">
        <v>1</v>
      </c>
      <c r="Q2051" s="12">
        <v>178</v>
      </c>
      <c r="R2051" s="12">
        <v>201601</v>
      </c>
      <c r="S2051" s="12">
        <v>74</v>
      </c>
      <c r="T2051" s="12" t="s">
        <v>178</v>
      </c>
      <c r="U2051" s="12" t="s">
        <v>2336</v>
      </c>
    </row>
    <row r="2052" spans="1:21" hidden="1">
      <c r="A2052" s="12">
        <v>68570</v>
      </c>
      <c r="B2052" s="12">
        <v>1</v>
      </c>
      <c r="D2052" s="12">
        <v>23.7</v>
      </c>
      <c r="E2052" s="12">
        <v>2</v>
      </c>
      <c r="P2052" s="12">
        <v>1</v>
      </c>
      <c r="Q2052" s="12">
        <v>178</v>
      </c>
      <c r="R2052" s="12">
        <v>201601</v>
      </c>
      <c r="S2052" s="12">
        <v>74</v>
      </c>
      <c r="T2052" s="12" t="s">
        <v>178</v>
      </c>
      <c r="U2052" s="12" t="s">
        <v>2337</v>
      </c>
    </row>
    <row r="2053" spans="1:21" hidden="1">
      <c r="A2053" s="12">
        <v>68570</v>
      </c>
      <c r="B2053" s="12">
        <v>1</v>
      </c>
      <c r="D2053" s="12">
        <v>84.4</v>
      </c>
      <c r="E2053" s="12">
        <v>2</v>
      </c>
      <c r="P2053" s="12">
        <v>1</v>
      </c>
      <c r="Q2053" s="12">
        <v>178</v>
      </c>
      <c r="R2053" s="12">
        <v>201601</v>
      </c>
      <c r="S2053" s="12">
        <v>74</v>
      </c>
      <c r="T2053" s="12" t="s">
        <v>178</v>
      </c>
      <c r="U2053" s="12" t="s">
        <v>2338</v>
      </c>
    </row>
    <row r="2054" spans="1:21" hidden="1">
      <c r="A2054" s="12">
        <v>68570</v>
      </c>
      <c r="B2054" s="12">
        <v>1</v>
      </c>
      <c r="D2054" s="12">
        <v>67.599999999999994</v>
      </c>
      <c r="E2054" s="12">
        <v>2</v>
      </c>
      <c r="P2054" s="12">
        <v>1</v>
      </c>
      <c r="Q2054" s="12">
        <v>178</v>
      </c>
      <c r="R2054" s="12">
        <v>201601</v>
      </c>
      <c r="S2054" s="12">
        <v>74</v>
      </c>
      <c r="T2054" s="12" t="s">
        <v>178</v>
      </c>
      <c r="U2054" s="12" t="s">
        <v>2339</v>
      </c>
    </row>
    <row r="2055" spans="1:21" hidden="1">
      <c r="A2055" s="12">
        <v>68570</v>
      </c>
      <c r="B2055" s="12">
        <v>1</v>
      </c>
      <c r="D2055" s="12">
        <v>51.2</v>
      </c>
      <c r="E2055" s="12">
        <v>2</v>
      </c>
      <c r="P2055" s="12">
        <v>1</v>
      </c>
      <c r="Q2055" s="12">
        <v>178</v>
      </c>
      <c r="R2055" s="12">
        <v>201601</v>
      </c>
      <c r="S2055" s="12">
        <v>74</v>
      </c>
      <c r="T2055" s="12" t="s">
        <v>178</v>
      </c>
      <c r="U2055" s="12" t="s">
        <v>2340</v>
      </c>
    </row>
    <row r="2056" spans="1:21" hidden="1">
      <c r="A2056" s="12">
        <v>68570</v>
      </c>
      <c r="B2056" s="12">
        <v>1</v>
      </c>
      <c r="D2056" s="12">
        <v>95.7</v>
      </c>
      <c r="E2056" s="12">
        <v>2</v>
      </c>
      <c r="P2056" s="12">
        <v>1</v>
      </c>
      <c r="Q2056" s="12">
        <v>178</v>
      </c>
      <c r="R2056" s="12">
        <v>201601</v>
      </c>
      <c r="S2056" s="12">
        <v>74</v>
      </c>
      <c r="T2056" s="12" t="s">
        <v>178</v>
      </c>
      <c r="U2056" s="12" t="s">
        <v>2341</v>
      </c>
    </row>
    <row r="2057" spans="1:21" hidden="1">
      <c r="A2057" s="12">
        <v>68570</v>
      </c>
      <c r="B2057" s="12">
        <v>1</v>
      </c>
      <c r="D2057" s="12">
        <v>58.8</v>
      </c>
      <c r="E2057" s="12">
        <v>2</v>
      </c>
      <c r="P2057" s="12">
        <v>1</v>
      </c>
      <c r="Q2057" s="12">
        <v>178</v>
      </c>
      <c r="R2057" s="12">
        <v>201601</v>
      </c>
      <c r="S2057" s="12">
        <v>74</v>
      </c>
      <c r="T2057" s="12" t="s">
        <v>178</v>
      </c>
      <c r="U2057" s="12" t="s">
        <v>2342</v>
      </c>
    </row>
    <row r="2058" spans="1:21" hidden="1">
      <c r="A2058" s="12">
        <v>68570</v>
      </c>
      <c r="B2058" s="12">
        <v>1</v>
      </c>
      <c r="D2058" s="12">
        <v>69.099999999999994</v>
      </c>
      <c r="E2058" s="12">
        <v>2</v>
      </c>
      <c r="P2058" s="12">
        <v>1</v>
      </c>
      <c r="Q2058" s="12">
        <v>178</v>
      </c>
      <c r="R2058" s="12">
        <v>201601</v>
      </c>
      <c r="S2058" s="12">
        <v>74</v>
      </c>
      <c r="T2058" s="12" t="s">
        <v>178</v>
      </c>
      <c r="U2058" s="12" t="s">
        <v>2343</v>
      </c>
    </row>
    <row r="2059" spans="1:21" hidden="1">
      <c r="A2059" s="12">
        <v>68570</v>
      </c>
      <c r="B2059" s="12">
        <v>1</v>
      </c>
      <c r="D2059" s="12">
        <v>82.1</v>
      </c>
      <c r="E2059" s="12">
        <v>2</v>
      </c>
      <c r="P2059" s="12">
        <v>1</v>
      </c>
      <c r="Q2059" s="12">
        <v>178</v>
      </c>
      <c r="R2059" s="12">
        <v>201601</v>
      </c>
      <c r="S2059" s="12">
        <v>74</v>
      </c>
      <c r="T2059" s="12" t="s">
        <v>178</v>
      </c>
      <c r="U2059" s="12" t="s">
        <v>2344</v>
      </c>
    </row>
    <row r="2060" spans="1:21" hidden="1">
      <c r="A2060" s="12">
        <v>68570</v>
      </c>
      <c r="B2060" s="12">
        <v>1</v>
      </c>
      <c r="D2060" s="12">
        <v>23.3</v>
      </c>
      <c r="E2060" s="12">
        <v>2</v>
      </c>
      <c r="P2060" s="12">
        <v>1</v>
      </c>
      <c r="Q2060" s="12">
        <v>178</v>
      </c>
      <c r="R2060" s="12">
        <v>201601</v>
      </c>
      <c r="S2060" s="12">
        <v>74</v>
      </c>
      <c r="T2060" s="12" t="s">
        <v>178</v>
      </c>
      <c r="U2060" s="12" t="s">
        <v>2345</v>
      </c>
    </row>
    <row r="2061" spans="1:21" hidden="1">
      <c r="A2061" s="12">
        <v>68570</v>
      </c>
      <c r="B2061" s="12">
        <v>1</v>
      </c>
      <c r="D2061" s="12">
        <v>75.8</v>
      </c>
      <c r="E2061" s="12">
        <v>2</v>
      </c>
      <c r="P2061" s="12">
        <v>1</v>
      </c>
      <c r="Q2061" s="12">
        <v>178</v>
      </c>
      <c r="R2061" s="12">
        <v>201601</v>
      </c>
      <c r="S2061" s="12">
        <v>74</v>
      </c>
      <c r="T2061" s="12" t="s">
        <v>178</v>
      </c>
      <c r="U2061" s="12" t="s">
        <v>2346</v>
      </c>
    </row>
    <row r="2062" spans="1:21" hidden="1">
      <c r="A2062" s="12">
        <v>68570</v>
      </c>
      <c r="B2062" s="12">
        <v>1</v>
      </c>
      <c r="D2062" s="12">
        <v>45.9</v>
      </c>
      <c r="E2062" s="12">
        <v>2</v>
      </c>
      <c r="P2062" s="12">
        <v>1</v>
      </c>
      <c r="Q2062" s="12">
        <v>178</v>
      </c>
      <c r="R2062" s="12">
        <v>201601</v>
      </c>
      <c r="S2062" s="12">
        <v>74</v>
      </c>
      <c r="T2062" s="12" t="s">
        <v>178</v>
      </c>
      <c r="U2062" s="12" t="s">
        <v>2347</v>
      </c>
    </row>
    <row r="2063" spans="1:21" hidden="1">
      <c r="A2063" s="12">
        <v>68570</v>
      </c>
      <c r="B2063" s="12">
        <v>1</v>
      </c>
      <c r="D2063" s="12">
        <v>68.5</v>
      </c>
      <c r="E2063" s="12">
        <v>2</v>
      </c>
      <c r="P2063" s="12">
        <v>1</v>
      </c>
      <c r="Q2063" s="12">
        <v>178</v>
      </c>
      <c r="R2063" s="12">
        <v>201601</v>
      </c>
      <c r="S2063" s="12">
        <v>74</v>
      </c>
      <c r="T2063" s="12" t="s">
        <v>178</v>
      </c>
      <c r="U2063" s="12" t="s">
        <v>2348</v>
      </c>
    </row>
    <row r="2064" spans="1:21" hidden="1">
      <c r="A2064" s="12">
        <v>68570</v>
      </c>
      <c r="B2064" s="12">
        <v>1</v>
      </c>
      <c r="D2064" s="12">
        <v>50.2</v>
      </c>
      <c r="E2064" s="12">
        <v>2</v>
      </c>
      <c r="P2064" s="12">
        <v>1</v>
      </c>
      <c r="Q2064" s="12">
        <v>178</v>
      </c>
      <c r="R2064" s="12">
        <v>201601</v>
      </c>
      <c r="S2064" s="12">
        <v>74</v>
      </c>
      <c r="T2064" s="12" t="s">
        <v>178</v>
      </c>
      <c r="U2064" s="12" t="s">
        <v>2349</v>
      </c>
    </row>
    <row r="2065" spans="1:21" hidden="1">
      <c r="A2065" s="12">
        <v>68570</v>
      </c>
      <c r="B2065" s="12">
        <v>1</v>
      </c>
      <c r="D2065" s="12">
        <v>77.099999999999994</v>
      </c>
      <c r="E2065" s="12">
        <v>2</v>
      </c>
      <c r="P2065" s="12">
        <v>1</v>
      </c>
      <c r="Q2065" s="12">
        <v>178</v>
      </c>
      <c r="R2065" s="12">
        <v>201601</v>
      </c>
      <c r="S2065" s="12">
        <v>74</v>
      </c>
      <c r="T2065" s="12" t="s">
        <v>178</v>
      </c>
      <c r="U2065" s="12" t="s">
        <v>2350</v>
      </c>
    </row>
    <row r="2066" spans="1:21" hidden="1">
      <c r="A2066" s="12">
        <v>68570</v>
      </c>
      <c r="B2066" s="12">
        <v>1</v>
      </c>
      <c r="D2066" s="12">
        <v>75.400000000000006</v>
      </c>
      <c r="E2066" s="12">
        <v>2</v>
      </c>
      <c r="P2066" s="12">
        <v>1</v>
      </c>
      <c r="Q2066" s="12">
        <v>178</v>
      </c>
      <c r="R2066" s="12">
        <v>201601</v>
      </c>
      <c r="S2066" s="12">
        <v>74</v>
      </c>
      <c r="T2066" s="12" t="s">
        <v>178</v>
      </c>
      <c r="U2066" s="12" t="s">
        <v>2351</v>
      </c>
    </row>
    <row r="2067" spans="1:21" hidden="1">
      <c r="A2067" s="12">
        <v>68570</v>
      </c>
      <c r="B2067" s="12">
        <v>1</v>
      </c>
      <c r="D2067" s="12">
        <v>59.2</v>
      </c>
      <c r="E2067" s="12">
        <v>2</v>
      </c>
      <c r="P2067" s="12">
        <v>1</v>
      </c>
      <c r="Q2067" s="12">
        <v>178</v>
      </c>
      <c r="R2067" s="12">
        <v>201601</v>
      </c>
      <c r="S2067" s="12">
        <v>74</v>
      </c>
      <c r="T2067" s="12" t="s">
        <v>178</v>
      </c>
      <c r="U2067" s="12" t="s">
        <v>2352</v>
      </c>
    </row>
    <row r="2068" spans="1:21" hidden="1">
      <c r="A2068" s="12">
        <v>68570</v>
      </c>
      <c r="B2068" s="12">
        <v>1</v>
      </c>
      <c r="D2068" s="12">
        <v>68.900000000000006</v>
      </c>
      <c r="E2068" s="12">
        <v>2</v>
      </c>
      <c r="P2068" s="12">
        <v>1</v>
      </c>
      <c r="Q2068" s="12">
        <v>178</v>
      </c>
      <c r="R2068" s="12">
        <v>201601</v>
      </c>
      <c r="S2068" s="12">
        <v>74</v>
      </c>
      <c r="T2068" s="12" t="s">
        <v>178</v>
      </c>
      <c r="U2068" s="12" t="s">
        <v>2353</v>
      </c>
    </row>
    <row r="2069" spans="1:21" hidden="1">
      <c r="A2069" s="12">
        <v>68550</v>
      </c>
      <c r="B2069" s="12">
        <v>2</v>
      </c>
      <c r="D2069" s="12">
        <v>97.1</v>
      </c>
      <c r="E2069" s="12">
        <v>1</v>
      </c>
      <c r="F2069" s="12">
        <v>0</v>
      </c>
      <c r="G2069" s="12">
        <v>0</v>
      </c>
      <c r="H2069" s="12">
        <v>1</v>
      </c>
      <c r="P2069" s="12">
        <v>1</v>
      </c>
      <c r="Q2069" s="12">
        <v>178</v>
      </c>
      <c r="R2069" s="12">
        <v>201601</v>
      </c>
      <c r="S2069" s="12">
        <v>70</v>
      </c>
      <c r="T2069" s="12" t="s">
        <v>184</v>
      </c>
      <c r="U2069" s="12" t="s">
        <v>2354</v>
      </c>
    </row>
    <row r="2070" spans="1:21" hidden="1">
      <c r="A2070" s="12">
        <v>68550</v>
      </c>
      <c r="B2070" s="12">
        <v>2</v>
      </c>
      <c r="D2070" s="12">
        <v>106.1</v>
      </c>
      <c r="E2070" s="12">
        <v>2</v>
      </c>
      <c r="F2070" s="12">
        <v>0</v>
      </c>
      <c r="G2070" s="12">
        <v>0</v>
      </c>
      <c r="H2070" s="12">
        <v>1</v>
      </c>
      <c r="P2070" s="12">
        <v>1</v>
      </c>
      <c r="Q2070" s="12">
        <v>178</v>
      </c>
      <c r="R2070" s="12">
        <v>201601</v>
      </c>
      <c r="S2070" s="12">
        <v>70</v>
      </c>
      <c r="T2070" s="12" t="s">
        <v>184</v>
      </c>
      <c r="U2070" s="12" t="s">
        <v>2355</v>
      </c>
    </row>
    <row r="2071" spans="1:21" hidden="1">
      <c r="A2071" s="12">
        <v>68550</v>
      </c>
      <c r="B2071" s="12">
        <v>2</v>
      </c>
      <c r="D2071" s="12">
        <v>107.5</v>
      </c>
      <c r="E2071" s="12">
        <v>3</v>
      </c>
      <c r="F2071" s="12">
        <v>4</v>
      </c>
      <c r="G2071" s="12">
        <v>1</v>
      </c>
      <c r="H2071" s="12">
        <v>5</v>
      </c>
      <c r="K2071" s="12">
        <v>5</v>
      </c>
      <c r="L2071" s="12">
        <v>5</v>
      </c>
      <c r="M2071" s="12">
        <v>0</v>
      </c>
      <c r="N2071" s="12">
        <v>40</v>
      </c>
      <c r="P2071" s="12">
        <v>1</v>
      </c>
      <c r="Q2071" s="12">
        <v>178</v>
      </c>
      <c r="R2071" s="12">
        <v>201601</v>
      </c>
      <c r="S2071" s="12">
        <v>70</v>
      </c>
      <c r="T2071" s="12" t="s">
        <v>184</v>
      </c>
      <c r="U2071" s="12" t="s">
        <v>2356</v>
      </c>
    </row>
    <row r="2072" spans="1:21" hidden="1">
      <c r="A2072" s="12">
        <v>68550</v>
      </c>
      <c r="B2072" s="12">
        <v>2</v>
      </c>
      <c r="D2072" s="12">
        <v>109.9</v>
      </c>
      <c r="E2072" s="12">
        <v>3</v>
      </c>
      <c r="F2072" s="12">
        <v>4</v>
      </c>
      <c r="G2072" s="12">
        <v>1</v>
      </c>
      <c r="H2072" s="12">
        <v>5</v>
      </c>
      <c r="K2072" s="12">
        <v>5</v>
      </c>
      <c r="L2072" s="12">
        <v>5</v>
      </c>
      <c r="M2072" s="12">
        <v>5</v>
      </c>
      <c r="N2072" s="12">
        <v>30</v>
      </c>
      <c r="P2072" s="12">
        <v>1</v>
      </c>
      <c r="Q2072" s="12">
        <v>178</v>
      </c>
      <c r="R2072" s="12">
        <v>201601</v>
      </c>
      <c r="S2072" s="12">
        <v>70</v>
      </c>
      <c r="T2072" s="12" t="s">
        <v>184</v>
      </c>
      <c r="U2072" s="12" t="s">
        <v>2357</v>
      </c>
    </row>
    <row r="2073" spans="1:21">
      <c r="A2073" s="12">
        <v>69310</v>
      </c>
      <c r="B2073" s="12">
        <v>1</v>
      </c>
      <c r="C2073" s="12">
        <v>136.4</v>
      </c>
      <c r="E2073" s="12">
        <v>3</v>
      </c>
      <c r="P2073" s="12">
        <v>1</v>
      </c>
      <c r="Q2073" s="12">
        <v>178</v>
      </c>
      <c r="R2073" s="12">
        <v>201601</v>
      </c>
      <c r="S2073" s="12">
        <v>99</v>
      </c>
      <c r="T2073" s="12" t="s">
        <v>143</v>
      </c>
      <c r="U2073" s="12" t="s">
        <v>3655</v>
      </c>
    </row>
    <row r="2074" spans="1:21" hidden="1">
      <c r="A2074" s="12">
        <v>68550</v>
      </c>
      <c r="B2074" s="12">
        <v>1</v>
      </c>
      <c r="D2074" s="12">
        <v>68.8</v>
      </c>
      <c r="E2074" s="12">
        <v>2</v>
      </c>
      <c r="P2074" s="12">
        <v>1</v>
      </c>
      <c r="Q2074" s="12">
        <v>178</v>
      </c>
      <c r="R2074" s="12">
        <v>201601</v>
      </c>
      <c r="S2074" s="12">
        <v>71</v>
      </c>
      <c r="T2074" s="12" t="s">
        <v>183</v>
      </c>
      <c r="U2074" s="12" t="s">
        <v>2359</v>
      </c>
    </row>
    <row r="2075" spans="1:21">
      <c r="A2075" s="12">
        <v>69310</v>
      </c>
      <c r="B2075" s="12">
        <v>1</v>
      </c>
      <c r="C2075" s="12">
        <v>130.19999999999999</v>
      </c>
      <c r="E2075" s="12">
        <v>3</v>
      </c>
      <c r="P2075" s="12">
        <v>1</v>
      </c>
      <c r="Q2075" s="12">
        <v>178</v>
      </c>
      <c r="R2075" s="12">
        <v>201601</v>
      </c>
      <c r="S2075" s="12">
        <v>100</v>
      </c>
      <c r="T2075" s="12" t="s">
        <v>140</v>
      </c>
      <c r="U2075" s="12" t="s">
        <v>3657</v>
      </c>
    </row>
    <row r="2076" spans="1:21" hidden="1">
      <c r="A2076" s="12">
        <v>68570</v>
      </c>
      <c r="B2076" s="12">
        <v>1</v>
      </c>
      <c r="D2076" s="12">
        <v>77.099999999999994</v>
      </c>
      <c r="E2076" s="12">
        <v>2</v>
      </c>
      <c r="P2076" s="12">
        <v>1</v>
      </c>
      <c r="Q2076" s="12">
        <v>178</v>
      </c>
      <c r="R2076" s="12">
        <v>201601</v>
      </c>
      <c r="S2076" s="12">
        <v>80</v>
      </c>
      <c r="T2076" s="12" t="s">
        <v>169</v>
      </c>
      <c r="U2076" s="12" t="s">
        <v>2361</v>
      </c>
    </row>
    <row r="2077" spans="1:21" hidden="1">
      <c r="A2077" s="12">
        <v>68570</v>
      </c>
      <c r="B2077" s="12">
        <v>1</v>
      </c>
      <c r="D2077" s="12">
        <v>82.3</v>
      </c>
      <c r="E2077" s="12">
        <v>1</v>
      </c>
      <c r="P2077" s="12">
        <v>1</v>
      </c>
      <c r="Q2077" s="12">
        <v>178</v>
      </c>
      <c r="R2077" s="12">
        <v>201601</v>
      </c>
      <c r="S2077" s="12">
        <v>80</v>
      </c>
      <c r="T2077" s="12" t="s">
        <v>169</v>
      </c>
      <c r="U2077" s="12" t="s">
        <v>2362</v>
      </c>
    </row>
    <row r="2078" spans="1:21" hidden="1">
      <c r="A2078" s="12">
        <v>68570</v>
      </c>
      <c r="B2078" s="12">
        <v>1</v>
      </c>
      <c r="D2078" s="12">
        <v>71.2</v>
      </c>
      <c r="E2078" s="12">
        <v>1</v>
      </c>
      <c r="P2078" s="12">
        <v>1</v>
      </c>
      <c r="Q2078" s="12">
        <v>178</v>
      </c>
      <c r="R2078" s="12">
        <v>201601</v>
      </c>
      <c r="S2078" s="12">
        <v>80</v>
      </c>
      <c r="T2078" s="12" t="s">
        <v>169</v>
      </c>
      <c r="U2078" s="12" t="s">
        <v>2363</v>
      </c>
    </row>
    <row r="2079" spans="1:21" hidden="1">
      <c r="A2079" s="12">
        <v>68570</v>
      </c>
      <c r="B2079" s="12">
        <v>1</v>
      </c>
      <c r="D2079" s="12">
        <v>75.400000000000006</v>
      </c>
      <c r="E2079" s="12">
        <v>1</v>
      </c>
      <c r="P2079" s="12">
        <v>1</v>
      </c>
      <c r="Q2079" s="12">
        <v>178</v>
      </c>
      <c r="R2079" s="12">
        <v>201601</v>
      </c>
      <c r="S2079" s="12">
        <v>80</v>
      </c>
      <c r="T2079" s="12" t="s">
        <v>169</v>
      </c>
      <c r="U2079" s="12" t="s">
        <v>2364</v>
      </c>
    </row>
    <row r="2080" spans="1:21" hidden="1">
      <c r="A2080" s="12">
        <v>68570</v>
      </c>
      <c r="B2080" s="12">
        <v>2</v>
      </c>
      <c r="D2080" s="12">
        <v>56.2</v>
      </c>
      <c r="E2080" s="12">
        <v>1</v>
      </c>
      <c r="F2080" s="12">
        <v>0</v>
      </c>
      <c r="G2080" s="12">
        <v>0</v>
      </c>
      <c r="H2080" s="12">
        <v>0</v>
      </c>
      <c r="P2080" s="12">
        <v>1</v>
      </c>
      <c r="Q2080" s="12">
        <v>178</v>
      </c>
      <c r="R2080" s="12">
        <v>201601</v>
      </c>
      <c r="S2080" s="12">
        <v>80</v>
      </c>
      <c r="T2080" s="12" t="s">
        <v>169</v>
      </c>
      <c r="U2080" s="12" t="s">
        <v>2365</v>
      </c>
    </row>
    <row r="2081" spans="1:21" hidden="1">
      <c r="A2081" s="12">
        <v>68570</v>
      </c>
      <c r="B2081" s="12">
        <v>2</v>
      </c>
      <c r="D2081" s="12">
        <v>61.1</v>
      </c>
      <c r="E2081" s="12">
        <v>1</v>
      </c>
      <c r="F2081" s="12">
        <v>0</v>
      </c>
      <c r="G2081" s="12">
        <v>0</v>
      </c>
      <c r="H2081" s="12">
        <v>0</v>
      </c>
      <c r="P2081" s="12">
        <v>1</v>
      </c>
      <c r="Q2081" s="12">
        <v>178</v>
      </c>
      <c r="R2081" s="12">
        <v>201601</v>
      </c>
      <c r="S2081" s="12">
        <v>80</v>
      </c>
      <c r="T2081" s="12" t="s">
        <v>169</v>
      </c>
      <c r="U2081" s="12" t="s">
        <v>2366</v>
      </c>
    </row>
    <row r="2082" spans="1:21" hidden="1">
      <c r="A2082" s="12">
        <v>68570</v>
      </c>
      <c r="B2082" s="12">
        <v>2</v>
      </c>
      <c r="D2082" s="12">
        <v>36.6</v>
      </c>
      <c r="E2082" s="12">
        <v>2</v>
      </c>
      <c r="F2082" s="12">
        <v>0</v>
      </c>
      <c r="G2082" s="12">
        <v>0</v>
      </c>
      <c r="H2082" s="12">
        <v>0</v>
      </c>
      <c r="P2082" s="12">
        <v>1</v>
      </c>
      <c r="Q2082" s="12">
        <v>178</v>
      </c>
      <c r="R2082" s="12">
        <v>201601</v>
      </c>
      <c r="S2082" s="12">
        <v>80</v>
      </c>
      <c r="T2082" s="12" t="s">
        <v>169</v>
      </c>
      <c r="U2082" s="12" t="s">
        <v>2367</v>
      </c>
    </row>
    <row r="2083" spans="1:21" hidden="1">
      <c r="A2083" s="12">
        <v>68570</v>
      </c>
      <c r="B2083" s="12">
        <v>2</v>
      </c>
      <c r="D2083" s="12">
        <v>29.8</v>
      </c>
      <c r="E2083" s="12">
        <v>2</v>
      </c>
      <c r="F2083" s="12">
        <v>0</v>
      </c>
      <c r="G2083" s="12">
        <v>0</v>
      </c>
      <c r="H2083" s="12">
        <v>0</v>
      </c>
      <c r="P2083" s="12">
        <v>1</v>
      </c>
      <c r="Q2083" s="12">
        <v>178</v>
      </c>
      <c r="R2083" s="12">
        <v>201601</v>
      </c>
      <c r="S2083" s="12">
        <v>80</v>
      </c>
      <c r="T2083" s="12" t="s">
        <v>169</v>
      </c>
      <c r="U2083" s="12" t="s">
        <v>2368</v>
      </c>
    </row>
    <row r="2084" spans="1:21" hidden="1">
      <c r="A2084" s="12">
        <v>68570</v>
      </c>
      <c r="B2084" s="12">
        <v>2</v>
      </c>
      <c r="D2084" s="12">
        <v>38.299999999999997</v>
      </c>
      <c r="E2084" s="12">
        <v>2</v>
      </c>
      <c r="F2084" s="12">
        <v>0</v>
      </c>
      <c r="G2084" s="12">
        <v>0</v>
      </c>
      <c r="H2084" s="12">
        <v>0</v>
      </c>
      <c r="P2084" s="12">
        <v>1</v>
      </c>
      <c r="Q2084" s="12">
        <v>178</v>
      </c>
      <c r="R2084" s="12">
        <v>201601</v>
      </c>
      <c r="S2084" s="12">
        <v>80</v>
      </c>
      <c r="T2084" s="12" t="s">
        <v>169</v>
      </c>
      <c r="U2084" s="12" t="s">
        <v>2369</v>
      </c>
    </row>
    <row r="2085" spans="1:21" hidden="1">
      <c r="A2085" s="12">
        <v>68570</v>
      </c>
      <c r="B2085" s="12">
        <v>2</v>
      </c>
      <c r="D2085" s="12">
        <v>32</v>
      </c>
      <c r="E2085" s="12">
        <v>2</v>
      </c>
      <c r="F2085" s="12">
        <v>0</v>
      </c>
      <c r="G2085" s="12">
        <v>0</v>
      </c>
      <c r="H2085" s="12">
        <v>0</v>
      </c>
      <c r="P2085" s="12">
        <v>1</v>
      </c>
      <c r="Q2085" s="12">
        <v>178</v>
      </c>
      <c r="R2085" s="12">
        <v>201601</v>
      </c>
      <c r="S2085" s="12">
        <v>80</v>
      </c>
      <c r="T2085" s="12" t="s">
        <v>169</v>
      </c>
      <c r="U2085" s="12" t="s">
        <v>2370</v>
      </c>
    </row>
    <row r="2086" spans="1:21" hidden="1">
      <c r="A2086" s="12">
        <v>68570</v>
      </c>
      <c r="B2086" s="12">
        <v>2</v>
      </c>
      <c r="D2086" s="12">
        <v>39.799999999999997</v>
      </c>
      <c r="E2086" s="12">
        <v>2</v>
      </c>
      <c r="F2086" s="12">
        <v>0</v>
      </c>
      <c r="G2086" s="12">
        <v>0</v>
      </c>
      <c r="H2086" s="12">
        <v>0</v>
      </c>
      <c r="P2086" s="12">
        <v>1</v>
      </c>
      <c r="Q2086" s="12">
        <v>178</v>
      </c>
      <c r="R2086" s="12">
        <v>201601</v>
      </c>
      <c r="S2086" s="12">
        <v>80</v>
      </c>
      <c r="T2086" s="12" t="s">
        <v>169</v>
      </c>
      <c r="U2086" s="12" t="s">
        <v>2371</v>
      </c>
    </row>
    <row r="2087" spans="1:21" hidden="1">
      <c r="A2087" s="12">
        <v>68570</v>
      </c>
      <c r="B2087" s="12">
        <v>2</v>
      </c>
      <c r="D2087" s="12">
        <v>46.7</v>
      </c>
      <c r="E2087" s="12">
        <v>2</v>
      </c>
      <c r="F2087" s="12">
        <v>0</v>
      </c>
      <c r="G2087" s="12">
        <v>0</v>
      </c>
      <c r="H2087" s="12">
        <v>0</v>
      </c>
      <c r="P2087" s="12">
        <v>1</v>
      </c>
      <c r="Q2087" s="12">
        <v>178</v>
      </c>
      <c r="R2087" s="12">
        <v>201601</v>
      </c>
      <c r="S2087" s="12">
        <v>80</v>
      </c>
      <c r="T2087" s="12" t="s">
        <v>169</v>
      </c>
      <c r="U2087" s="12" t="s">
        <v>2372</v>
      </c>
    </row>
    <row r="2088" spans="1:21" hidden="1">
      <c r="A2088" s="12">
        <v>68570</v>
      </c>
      <c r="B2088" s="12">
        <v>2</v>
      </c>
      <c r="D2088" s="12">
        <v>74.099999999999994</v>
      </c>
      <c r="E2088" s="12">
        <v>2</v>
      </c>
      <c r="F2088" s="12">
        <v>0</v>
      </c>
      <c r="G2088" s="12">
        <v>0</v>
      </c>
      <c r="H2088" s="12">
        <v>1</v>
      </c>
      <c r="P2088" s="12">
        <v>1</v>
      </c>
      <c r="Q2088" s="12">
        <v>178</v>
      </c>
      <c r="R2088" s="12">
        <v>201601</v>
      </c>
      <c r="S2088" s="12">
        <v>80</v>
      </c>
      <c r="T2088" s="12" t="s">
        <v>169</v>
      </c>
      <c r="U2088" s="12" t="s">
        <v>2373</v>
      </c>
    </row>
    <row r="2089" spans="1:21" hidden="1">
      <c r="A2089" s="12">
        <v>68570</v>
      </c>
      <c r="B2089" s="12">
        <v>2</v>
      </c>
      <c r="D2089" s="12">
        <v>69.400000000000006</v>
      </c>
      <c r="E2089" s="12">
        <v>2</v>
      </c>
      <c r="F2089" s="12">
        <v>0</v>
      </c>
      <c r="G2089" s="12">
        <v>0</v>
      </c>
      <c r="H2089" s="12">
        <v>1</v>
      </c>
      <c r="P2089" s="12">
        <v>1</v>
      </c>
      <c r="Q2089" s="12">
        <v>178</v>
      </c>
      <c r="R2089" s="12">
        <v>201601</v>
      </c>
      <c r="S2089" s="12">
        <v>80</v>
      </c>
      <c r="T2089" s="12" t="s">
        <v>169</v>
      </c>
      <c r="U2089" s="12" t="s">
        <v>2374</v>
      </c>
    </row>
    <row r="2090" spans="1:21" hidden="1">
      <c r="A2090" s="12">
        <v>68570</v>
      </c>
      <c r="B2090" s="12">
        <v>2</v>
      </c>
      <c r="D2090" s="12">
        <v>70.5</v>
      </c>
      <c r="E2090" s="12">
        <v>2</v>
      </c>
      <c r="F2090" s="12">
        <v>0</v>
      </c>
      <c r="G2090" s="12">
        <v>0</v>
      </c>
      <c r="H2090" s="12">
        <v>1</v>
      </c>
      <c r="P2090" s="12">
        <v>1</v>
      </c>
      <c r="Q2090" s="12">
        <v>178</v>
      </c>
      <c r="R2090" s="12">
        <v>201601</v>
      </c>
      <c r="S2090" s="12">
        <v>80</v>
      </c>
      <c r="T2090" s="12" t="s">
        <v>169</v>
      </c>
      <c r="U2090" s="12" t="s">
        <v>2375</v>
      </c>
    </row>
    <row r="2091" spans="1:21" hidden="1">
      <c r="A2091" s="12">
        <v>68570</v>
      </c>
      <c r="B2091" s="12">
        <v>2</v>
      </c>
      <c r="D2091" s="12">
        <v>85</v>
      </c>
      <c r="E2091" s="12">
        <v>2</v>
      </c>
      <c r="F2091" s="12">
        <v>0</v>
      </c>
      <c r="G2091" s="12">
        <v>0</v>
      </c>
      <c r="H2091" s="12">
        <v>1</v>
      </c>
      <c r="P2091" s="12">
        <v>1</v>
      </c>
      <c r="Q2091" s="12">
        <v>178</v>
      </c>
      <c r="R2091" s="12">
        <v>201601</v>
      </c>
      <c r="S2091" s="12">
        <v>80</v>
      </c>
      <c r="T2091" s="12" t="s">
        <v>169</v>
      </c>
      <c r="U2091" s="12" t="s">
        <v>2376</v>
      </c>
    </row>
    <row r="2092" spans="1:21" hidden="1">
      <c r="A2092" s="12">
        <v>68570</v>
      </c>
      <c r="B2092" s="12">
        <v>1</v>
      </c>
      <c r="D2092" s="12">
        <v>42.2</v>
      </c>
      <c r="E2092" s="12">
        <v>2</v>
      </c>
      <c r="P2092" s="12">
        <v>1</v>
      </c>
      <c r="Q2092" s="12">
        <v>178</v>
      </c>
      <c r="R2092" s="12">
        <v>201601</v>
      </c>
      <c r="S2092" s="12">
        <v>80</v>
      </c>
      <c r="T2092" s="12" t="s">
        <v>169</v>
      </c>
      <c r="U2092" s="12" t="s">
        <v>2377</v>
      </c>
    </row>
    <row r="2093" spans="1:21" hidden="1">
      <c r="A2093" s="12">
        <v>68570</v>
      </c>
      <c r="B2093" s="12">
        <v>1</v>
      </c>
      <c r="D2093" s="12">
        <v>94</v>
      </c>
      <c r="E2093" s="12">
        <v>2</v>
      </c>
      <c r="P2093" s="12">
        <v>1</v>
      </c>
      <c r="Q2093" s="12">
        <v>178</v>
      </c>
      <c r="R2093" s="12">
        <v>201601</v>
      </c>
      <c r="S2093" s="12">
        <v>75</v>
      </c>
      <c r="T2093" s="12" t="s">
        <v>177</v>
      </c>
      <c r="U2093" s="12" t="s">
        <v>2378</v>
      </c>
    </row>
    <row r="2094" spans="1:21" hidden="1">
      <c r="A2094" s="12">
        <v>68570</v>
      </c>
      <c r="B2094" s="12">
        <v>1</v>
      </c>
      <c r="D2094" s="12">
        <v>90.4</v>
      </c>
      <c r="E2094" s="12">
        <v>2</v>
      </c>
      <c r="P2094" s="12">
        <v>1</v>
      </c>
      <c r="Q2094" s="12">
        <v>178</v>
      </c>
      <c r="R2094" s="12">
        <v>201601</v>
      </c>
      <c r="S2094" s="12">
        <v>75</v>
      </c>
      <c r="T2094" s="12" t="s">
        <v>177</v>
      </c>
      <c r="U2094" s="12" t="s">
        <v>2379</v>
      </c>
    </row>
    <row r="2095" spans="1:21" hidden="1">
      <c r="A2095" s="12">
        <v>68570</v>
      </c>
      <c r="B2095" s="12">
        <v>1</v>
      </c>
      <c r="D2095" s="12">
        <v>104.2</v>
      </c>
      <c r="E2095" s="12">
        <v>2</v>
      </c>
      <c r="P2095" s="12">
        <v>1</v>
      </c>
      <c r="Q2095" s="12">
        <v>178</v>
      </c>
      <c r="R2095" s="12">
        <v>201601</v>
      </c>
      <c r="S2095" s="12">
        <v>75</v>
      </c>
      <c r="T2095" s="12" t="s">
        <v>177</v>
      </c>
      <c r="U2095" s="12" t="s">
        <v>2380</v>
      </c>
    </row>
    <row r="2096" spans="1:21" hidden="1">
      <c r="A2096" s="12">
        <v>68570</v>
      </c>
      <c r="B2096" s="12">
        <v>1</v>
      </c>
      <c r="D2096" s="12">
        <v>80.5</v>
      </c>
      <c r="E2096" s="12">
        <v>2</v>
      </c>
      <c r="P2096" s="12">
        <v>1</v>
      </c>
      <c r="Q2096" s="12">
        <v>178</v>
      </c>
      <c r="R2096" s="12">
        <v>201601</v>
      </c>
      <c r="S2096" s="12">
        <v>75</v>
      </c>
      <c r="T2096" s="12" t="s">
        <v>177</v>
      </c>
      <c r="U2096" s="12" t="s">
        <v>2381</v>
      </c>
    </row>
    <row r="2097" spans="1:21" hidden="1">
      <c r="A2097" s="12">
        <v>68570</v>
      </c>
      <c r="B2097" s="12">
        <v>1</v>
      </c>
      <c r="D2097" s="12">
        <v>102.9</v>
      </c>
      <c r="E2097" s="12">
        <v>2</v>
      </c>
      <c r="P2097" s="12">
        <v>1</v>
      </c>
      <c r="Q2097" s="12">
        <v>178</v>
      </c>
      <c r="R2097" s="12">
        <v>201601</v>
      </c>
      <c r="S2097" s="12">
        <v>75</v>
      </c>
      <c r="T2097" s="12" t="s">
        <v>177</v>
      </c>
      <c r="U2097" s="12" t="s">
        <v>2382</v>
      </c>
    </row>
    <row r="2098" spans="1:21" hidden="1">
      <c r="A2098" s="12">
        <v>68570</v>
      </c>
      <c r="B2098" s="12">
        <v>1</v>
      </c>
      <c r="D2098" s="12">
        <v>93.5</v>
      </c>
      <c r="E2098" s="12">
        <v>2</v>
      </c>
      <c r="P2098" s="12">
        <v>1</v>
      </c>
      <c r="Q2098" s="12">
        <v>178</v>
      </c>
      <c r="R2098" s="12">
        <v>201601</v>
      </c>
      <c r="S2098" s="12">
        <v>75</v>
      </c>
      <c r="T2098" s="12" t="s">
        <v>177</v>
      </c>
      <c r="U2098" s="12" t="s">
        <v>2383</v>
      </c>
    </row>
    <row r="2099" spans="1:21" hidden="1">
      <c r="A2099" s="12">
        <v>68570</v>
      </c>
      <c r="B2099" s="12">
        <v>1</v>
      </c>
      <c r="D2099" s="12">
        <v>99.3</v>
      </c>
      <c r="E2099" s="12">
        <v>2</v>
      </c>
      <c r="P2099" s="12">
        <v>1</v>
      </c>
      <c r="Q2099" s="12">
        <v>178</v>
      </c>
      <c r="R2099" s="12">
        <v>201601</v>
      </c>
      <c r="S2099" s="12">
        <v>75</v>
      </c>
      <c r="T2099" s="12" t="s">
        <v>177</v>
      </c>
      <c r="U2099" s="12" t="s">
        <v>2384</v>
      </c>
    </row>
    <row r="2100" spans="1:21" hidden="1">
      <c r="A2100" s="12">
        <v>68570</v>
      </c>
      <c r="B2100" s="12">
        <v>1</v>
      </c>
      <c r="D2100" s="12">
        <v>79.2</v>
      </c>
      <c r="E2100" s="12">
        <v>1</v>
      </c>
      <c r="P2100" s="12">
        <v>1</v>
      </c>
      <c r="Q2100" s="12">
        <v>178</v>
      </c>
      <c r="R2100" s="12">
        <v>201601</v>
      </c>
      <c r="S2100" s="12">
        <v>75</v>
      </c>
      <c r="T2100" s="12" t="s">
        <v>177</v>
      </c>
      <c r="U2100" s="12" t="s">
        <v>2385</v>
      </c>
    </row>
    <row r="2101" spans="1:21" hidden="1">
      <c r="A2101" s="12">
        <v>68570</v>
      </c>
      <c r="B2101" s="12">
        <v>1</v>
      </c>
      <c r="D2101" s="12">
        <v>55.9</v>
      </c>
      <c r="E2101" s="12">
        <v>0</v>
      </c>
      <c r="P2101" s="12">
        <v>1</v>
      </c>
      <c r="Q2101" s="12">
        <v>178</v>
      </c>
      <c r="R2101" s="12">
        <v>201601</v>
      </c>
      <c r="S2101" s="12">
        <v>75</v>
      </c>
      <c r="T2101" s="12" t="s">
        <v>177</v>
      </c>
      <c r="U2101" s="12" t="s">
        <v>2386</v>
      </c>
    </row>
    <row r="2102" spans="1:21" hidden="1">
      <c r="A2102" s="12">
        <v>68570</v>
      </c>
      <c r="B2102" s="12">
        <v>1</v>
      </c>
      <c r="D2102" s="12">
        <v>106.1</v>
      </c>
      <c r="E2102" s="12">
        <v>2</v>
      </c>
      <c r="P2102" s="12">
        <v>1</v>
      </c>
      <c r="Q2102" s="12">
        <v>178</v>
      </c>
      <c r="R2102" s="12">
        <v>201601</v>
      </c>
      <c r="S2102" s="12">
        <v>75</v>
      </c>
      <c r="T2102" s="12" t="s">
        <v>177</v>
      </c>
      <c r="U2102" s="12" t="s">
        <v>2387</v>
      </c>
    </row>
    <row r="2103" spans="1:21" hidden="1">
      <c r="A2103" s="12">
        <v>68570</v>
      </c>
      <c r="B2103" s="12">
        <v>1</v>
      </c>
      <c r="D2103" s="12">
        <v>109.4</v>
      </c>
      <c r="E2103" s="12">
        <v>2</v>
      </c>
      <c r="P2103" s="12">
        <v>1</v>
      </c>
      <c r="Q2103" s="12">
        <v>178</v>
      </c>
      <c r="R2103" s="12">
        <v>201601</v>
      </c>
      <c r="S2103" s="12">
        <v>75</v>
      </c>
      <c r="T2103" s="12" t="s">
        <v>177</v>
      </c>
      <c r="U2103" s="12" t="s">
        <v>2388</v>
      </c>
    </row>
    <row r="2104" spans="1:21" hidden="1">
      <c r="A2104" s="12">
        <v>68570</v>
      </c>
      <c r="B2104" s="12">
        <v>1</v>
      </c>
      <c r="D2104" s="12">
        <v>99.2</v>
      </c>
      <c r="E2104" s="12">
        <v>2</v>
      </c>
      <c r="P2104" s="12">
        <v>1</v>
      </c>
      <c r="Q2104" s="12">
        <v>178</v>
      </c>
      <c r="R2104" s="12">
        <v>201601</v>
      </c>
      <c r="S2104" s="12">
        <v>75</v>
      </c>
      <c r="T2104" s="12" t="s">
        <v>177</v>
      </c>
      <c r="U2104" s="12" t="s">
        <v>2389</v>
      </c>
    </row>
    <row r="2105" spans="1:21" hidden="1">
      <c r="A2105" s="12">
        <v>68570</v>
      </c>
      <c r="B2105" s="12">
        <v>1</v>
      </c>
      <c r="D2105" s="12">
        <v>96.2</v>
      </c>
      <c r="E2105" s="12">
        <v>2</v>
      </c>
      <c r="P2105" s="12">
        <v>1</v>
      </c>
      <c r="Q2105" s="12">
        <v>178</v>
      </c>
      <c r="R2105" s="12">
        <v>201601</v>
      </c>
      <c r="S2105" s="12">
        <v>75</v>
      </c>
      <c r="T2105" s="12" t="s">
        <v>177</v>
      </c>
      <c r="U2105" s="12" t="s">
        <v>2390</v>
      </c>
    </row>
    <row r="2106" spans="1:21" hidden="1">
      <c r="A2106" s="12">
        <v>68570</v>
      </c>
      <c r="B2106" s="12">
        <v>1</v>
      </c>
      <c r="D2106" s="12">
        <v>85.5</v>
      </c>
      <c r="E2106" s="12">
        <v>2</v>
      </c>
      <c r="P2106" s="12">
        <v>1</v>
      </c>
      <c r="Q2106" s="12">
        <v>178</v>
      </c>
      <c r="R2106" s="12">
        <v>201601</v>
      </c>
      <c r="S2106" s="12">
        <v>75</v>
      </c>
      <c r="T2106" s="12" t="s">
        <v>177</v>
      </c>
      <c r="U2106" s="12" t="s">
        <v>2391</v>
      </c>
    </row>
    <row r="2107" spans="1:21" hidden="1">
      <c r="A2107" s="12">
        <v>68570</v>
      </c>
      <c r="B2107" s="12">
        <v>1</v>
      </c>
      <c r="D2107" s="12">
        <v>95.6</v>
      </c>
      <c r="E2107" s="12">
        <v>2</v>
      </c>
      <c r="P2107" s="12">
        <v>1</v>
      </c>
      <c r="Q2107" s="12">
        <v>178</v>
      </c>
      <c r="R2107" s="12">
        <v>201601</v>
      </c>
      <c r="S2107" s="12">
        <v>75</v>
      </c>
      <c r="T2107" s="12" t="s">
        <v>177</v>
      </c>
      <c r="U2107" s="12" t="s">
        <v>2392</v>
      </c>
    </row>
    <row r="2108" spans="1:21" hidden="1">
      <c r="A2108" s="12">
        <v>68570</v>
      </c>
      <c r="B2108" s="12">
        <v>1</v>
      </c>
      <c r="D2108" s="12">
        <v>75.400000000000006</v>
      </c>
      <c r="E2108" s="12">
        <v>2</v>
      </c>
      <c r="P2108" s="12">
        <v>1</v>
      </c>
      <c r="Q2108" s="12">
        <v>178</v>
      </c>
      <c r="R2108" s="12">
        <v>201601</v>
      </c>
      <c r="S2108" s="12">
        <v>75</v>
      </c>
      <c r="T2108" s="12" t="s">
        <v>177</v>
      </c>
      <c r="U2108" s="12" t="s">
        <v>2393</v>
      </c>
    </row>
    <row r="2109" spans="1:21" hidden="1">
      <c r="A2109" s="12">
        <v>68570</v>
      </c>
      <c r="B2109" s="12">
        <v>1</v>
      </c>
      <c r="D2109" s="12">
        <v>97.8</v>
      </c>
      <c r="E2109" s="12">
        <v>2</v>
      </c>
      <c r="P2109" s="12">
        <v>1</v>
      </c>
      <c r="Q2109" s="12">
        <v>178</v>
      </c>
      <c r="R2109" s="12">
        <v>201601</v>
      </c>
      <c r="S2109" s="12">
        <v>75</v>
      </c>
      <c r="T2109" s="12" t="s">
        <v>177</v>
      </c>
      <c r="U2109" s="12" t="s">
        <v>2394</v>
      </c>
    </row>
    <row r="2110" spans="1:21" hidden="1">
      <c r="A2110" s="12">
        <v>68570</v>
      </c>
      <c r="B2110" s="12">
        <v>1</v>
      </c>
      <c r="D2110" s="12">
        <v>96</v>
      </c>
      <c r="E2110" s="12">
        <v>2</v>
      </c>
      <c r="P2110" s="12">
        <v>1</v>
      </c>
      <c r="Q2110" s="12">
        <v>178</v>
      </c>
      <c r="R2110" s="12">
        <v>201601</v>
      </c>
      <c r="S2110" s="12">
        <v>75</v>
      </c>
      <c r="T2110" s="12" t="s">
        <v>177</v>
      </c>
      <c r="U2110" s="12" t="s">
        <v>2395</v>
      </c>
    </row>
    <row r="2111" spans="1:21" hidden="1">
      <c r="A2111" s="12">
        <v>68570</v>
      </c>
      <c r="B2111" s="12">
        <v>1</v>
      </c>
      <c r="D2111" s="12">
        <v>90.7</v>
      </c>
      <c r="E2111" s="12">
        <v>2</v>
      </c>
      <c r="P2111" s="12">
        <v>1</v>
      </c>
      <c r="Q2111" s="12">
        <v>178</v>
      </c>
      <c r="R2111" s="12">
        <v>201601</v>
      </c>
      <c r="S2111" s="12">
        <v>75</v>
      </c>
      <c r="T2111" s="12" t="s">
        <v>177</v>
      </c>
      <c r="U2111" s="12" t="s">
        <v>2396</v>
      </c>
    </row>
    <row r="2112" spans="1:21" hidden="1">
      <c r="A2112" s="12">
        <v>68570</v>
      </c>
      <c r="B2112" s="12">
        <v>1</v>
      </c>
      <c r="D2112" s="12">
        <v>124.7</v>
      </c>
      <c r="E2112" s="12">
        <v>2</v>
      </c>
      <c r="P2112" s="12">
        <v>1</v>
      </c>
      <c r="Q2112" s="12">
        <v>178</v>
      </c>
      <c r="R2112" s="12">
        <v>201601</v>
      </c>
      <c r="S2112" s="12">
        <v>75</v>
      </c>
      <c r="T2112" s="12" t="s">
        <v>177</v>
      </c>
      <c r="U2112" s="12" t="s">
        <v>2397</v>
      </c>
    </row>
    <row r="2113" spans="1:21" hidden="1">
      <c r="A2113" s="12">
        <v>68570</v>
      </c>
      <c r="B2113" s="12">
        <v>1</v>
      </c>
      <c r="D2113" s="12">
        <v>104.6</v>
      </c>
      <c r="E2113" s="12">
        <v>2</v>
      </c>
      <c r="P2113" s="12">
        <v>1</v>
      </c>
      <c r="Q2113" s="12">
        <v>178</v>
      </c>
      <c r="R2113" s="12">
        <v>201601</v>
      </c>
      <c r="S2113" s="12">
        <v>75</v>
      </c>
      <c r="T2113" s="12" t="s">
        <v>177</v>
      </c>
      <c r="U2113" s="12" t="s">
        <v>2398</v>
      </c>
    </row>
    <row r="2114" spans="1:21" hidden="1">
      <c r="A2114" s="12">
        <v>68570</v>
      </c>
      <c r="B2114" s="12">
        <v>1</v>
      </c>
      <c r="D2114" s="12">
        <v>87.9</v>
      </c>
      <c r="E2114" s="12">
        <v>2</v>
      </c>
      <c r="P2114" s="12">
        <v>1</v>
      </c>
      <c r="Q2114" s="12">
        <v>178</v>
      </c>
      <c r="R2114" s="12">
        <v>201601</v>
      </c>
      <c r="S2114" s="12">
        <v>75</v>
      </c>
      <c r="T2114" s="12" t="s">
        <v>177</v>
      </c>
      <c r="U2114" s="12" t="s">
        <v>2399</v>
      </c>
    </row>
    <row r="2115" spans="1:21" hidden="1">
      <c r="A2115" s="12">
        <v>68570</v>
      </c>
      <c r="B2115" s="12">
        <v>1</v>
      </c>
      <c r="D2115" s="12">
        <v>92.7</v>
      </c>
      <c r="E2115" s="12">
        <v>2</v>
      </c>
      <c r="P2115" s="12">
        <v>1</v>
      </c>
      <c r="Q2115" s="12">
        <v>178</v>
      </c>
      <c r="R2115" s="12">
        <v>201601</v>
      </c>
      <c r="S2115" s="12">
        <v>75</v>
      </c>
      <c r="T2115" s="12" t="s">
        <v>177</v>
      </c>
      <c r="U2115" s="12" t="s">
        <v>2400</v>
      </c>
    </row>
    <row r="2116" spans="1:21" hidden="1">
      <c r="A2116" s="12">
        <v>68570</v>
      </c>
      <c r="B2116" s="12">
        <v>1</v>
      </c>
      <c r="D2116" s="12">
        <v>95.6</v>
      </c>
      <c r="E2116" s="12">
        <v>2</v>
      </c>
      <c r="P2116" s="12">
        <v>1</v>
      </c>
      <c r="Q2116" s="12">
        <v>178</v>
      </c>
      <c r="R2116" s="12">
        <v>201601</v>
      </c>
      <c r="S2116" s="12">
        <v>75</v>
      </c>
      <c r="T2116" s="12" t="s">
        <v>177</v>
      </c>
      <c r="U2116" s="12" t="s">
        <v>2401</v>
      </c>
    </row>
    <row r="2117" spans="1:21" hidden="1">
      <c r="A2117" s="12">
        <v>68570</v>
      </c>
      <c r="B2117" s="12">
        <v>1</v>
      </c>
      <c r="D2117" s="12">
        <v>73.400000000000006</v>
      </c>
      <c r="E2117" s="12">
        <v>2</v>
      </c>
      <c r="P2117" s="12">
        <v>1</v>
      </c>
      <c r="Q2117" s="12">
        <v>178</v>
      </c>
      <c r="R2117" s="12">
        <v>201601</v>
      </c>
      <c r="S2117" s="12">
        <v>75</v>
      </c>
      <c r="T2117" s="12" t="s">
        <v>177</v>
      </c>
      <c r="U2117" s="12" t="s">
        <v>2402</v>
      </c>
    </row>
    <row r="2118" spans="1:21" hidden="1">
      <c r="A2118" s="12">
        <v>68570</v>
      </c>
      <c r="B2118" s="12">
        <v>1</v>
      </c>
      <c r="D2118" s="12">
        <v>92.8</v>
      </c>
      <c r="E2118" s="12">
        <v>2</v>
      </c>
      <c r="P2118" s="12">
        <v>1</v>
      </c>
      <c r="Q2118" s="12">
        <v>178</v>
      </c>
      <c r="R2118" s="12">
        <v>201601</v>
      </c>
      <c r="S2118" s="12">
        <v>75</v>
      </c>
      <c r="T2118" s="12" t="s">
        <v>177</v>
      </c>
      <c r="U2118" s="12" t="s">
        <v>2403</v>
      </c>
    </row>
    <row r="2119" spans="1:21" hidden="1">
      <c r="A2119" s="12">
        <v>68570</v>
      </c>
      <c r="B2119" s="12">
        <v>1</v>
      </c>
      <c r="D2119" s="12">
        <v>88.6</v>
      </c>
      <c r="E2119" s="12">
        <v>2</v>
      </c>
      <c r="P2119" s="12">
        <v>1</v>
      </c>
      <c r="Q2119" s="12">
        <v>178</v>
      </c>
      <c r="R2119" s="12">
        <v>201601</v>
      </c>
      <c r="S2119" s="12">
        <v>75</v>
      </c>
      <c r="T2119" s="12" t="s">
        <v>177</v>
      </c>
      <c r="U2119" s="12" t="s">
        <v>2404</v>
      </c>
    </row>
    <row r="2120" spans="1:21" hidden="1">
      <c r="A2120" s="12">
        <v>68570</v>
      </c>
      <c r="B2120" s="12">
        <v>1</v>
      </c>
      <c r="D2120" s="12">
        <v>96.4</v>
      </c>
      <c r="E2120" s="12">
        <v>2</v>
      </c>
      <c r="P2120" s="12">
        <v>1</v>
      </c>
      <c r="Q2120" s="12">
        <v>178</v>
      </c>
      <c r="R2120" s="12">
        <v>201601</v>
      </c>
      <c r="S2120" s="12">
        <v>75</v>
      </c>
      <c r="T2120" s="12" t="s">
        <v>177</v>
      </c>
      <c r="U2120" s="12" t="s">
        <v>2405</v>
      </c>
    </row>
    <row r="2121" spans="1:21" hidden="1">
      <c r="A2121" s="12">
        <v>68570</v>
      </c>
      <c r="B2121" s="12">
        <v>1</v>
      </c>
      <c r="D2121" s="12">
        <v>91.7</v>
      </c>
      <c r="E2121" s="12">
        <v>2</v>
      </c>
      <c r="P2121" s="12">
        <v>1</v>
      </c>
      <c r="Q2121" s="12">
        <v>178</v>
      </c>
      <c r="R2121" s="12">
        <v>201601</v>
      </c>
      <c r="S2121" s="12">
        <v>75</v>
      </c>
      <c r="T2121" s="12" t="s">
        <v>177</v>
      </c>
      <c r="U2121" s="12" t="s">
        <v>2406</v>
      </c>
    </row>
    <row r="2122" spans="1:21" hidden="1">
      <c r="A2122" s="12">
        <v>68570</v>
      </c>
      <c r="B2122" s="12">
        <v>1</v>
      </c>
      <c r="D2122" s="12">
        <v>107.4</v>
      </c>
      <c r="E2122" s="12">
        <v>2</v>
      </c>
      <c r="P2122" s="12">
        <v>1</v>
      </c>
      <c r="Q2122" s="12">
        <v>178</v>
      </c>
      <c r="R2122" s="12">
        <v>201601</v>
      </c>
      <c r="S2122" s="12">
        <v>75</v>
      </c>
      <c r="T2122" s="12" t="s">
        <v>177</v>
      </c>
      <c r="U2122" s="12" t="s">
        <v>2407</v>
      </c>
    </row>
    <row r="2123" spans="1:21" hidden="1">
      <c r="A2123" s="12">
        <v>68570</v>
      </c>
      <c r="B2123" s="12">
        <v>1</v>
      </c>
      <c r="D2123" s="12">
        <v>79.2</v>
      </c>
      <c r="E2123" s="12">
        <v>2</v>
      </c>
      <c r="P2123" s="12">
        <v>1</v>
      </c>
      <c r="Q2123" s="12">
        <v>178</v>
      </c>
      <c r="R2123" s="12">
        <v>201601</v>
      </c>
      <c r="S2123" s="12">
        <v>75</v>
      </c>
      <c r="T2123" s="12" t="s">
        <v>177</v>
      </c>
      <c r="U2123" s="12" t="s">
        <v>2408</v>
      </c>
    </row>
    <row r="2124" spans="1:21" hidden="1">
      <c r="A2124" s="12">
        <v>68570</v>
      </c>
      <c r="B2124" s="12">
        <v>1</v>
      </c>
      <c r="D2124" s="12">
        <v>88.8</v>
      </c>
      <c r="E2124" s="12">
        <v>2</v>
      </c>
      <c r="P2124" s="12">
        <v>1</v>
      </c>
      <c r="Q2124" s="12">
        <v>178</v>
      </c>
      <c r="R2124" s="12">
        <v>201601</v>
      </c>
      <c r="S2124" s="12">
        <v>75</v>
      </c>
      <c r="T2124" s="12" t="s">
        <v>177</v>
      </c>
      <c r="U2124" s="12" t="s">
        <v>2409</v>
      </c>
    </row>
    <row r="2125" spans="1:21" hidden="1">
      <c r="A2125" s="12">
        <v>68570</v>
      </c>
      <c r="B2125" s="12">
        <v>1</v>
      </c>
      <c r="D2125" s="12">
        <v>101.7</v>
      </c>
      <c r="E2125" s="12">
        <v>2</v>
      </c>
      <c r="P2125" s="12">
        <v>1</v>
      </c>
      <c r="Q2125" s="12">
        <v>178</v>
      </c>
      <c r="R2125" s="12">
        <v>201601</v>
      </c>
      <c r="S2125" s="12">
        <v>75</v>
      </c>
      <c r="T2125" s="12" t="s">
        <v>177</v>
      </c>
      <c r="U2125" s="12" t="s">
        <v>2410</v>
      </c>
    </row>
    <row r="2126" spans="1:21" hidden="1">
      <c r="A2126" s="12">
        <v>68570</v>
      </c>
      <c r="B2126" s="12">
        <v>1</v>
      </c>
      <c r="D2126" s="12">
        <v>81.3</v>
      </c>
      <c r="E2126" s="12">
        <v>2</v>
      </c>
      <c r="P2126" s="12">
        <v>1</v>
      </c>
      <c r="Q2126" s="12">
        <v>178</v>
      </c>
      <c r="R2126" s="12">
        <v>201601</v>
      </c>
      <c r="S2126" s="12">
        <v>75</v>
      </c>
      <c r="T2126" s="12" t="s">
        <v>177</v>
      </c>
      <c r="U2126" s="12" t="s">
        <v>2411</v>
      </c>
    </row>
    <row r="2127" spans="1:21" hidden="1">
      <c r="A2127" s="12">
        <v>68570</v>
      </c>
      <c r="B2127" s="12">
        <v>1</v>
      </c>
      <c r="D2127" s="12">
        <v>91.1</v>
      </c>
      <c r="E2127" s="12">
        <v>2</v>
      </c>
      <c r="P2127" s="12">
        <v>1</v>
      </c>
      <c r="Q2127" s="12">
        <v>178</v>
      </c>
      <c r="R2127" s="12">
        <v>201601</v>
      </c>
      <c r="S2127" s="12">
        <v>75</v>
      </c>
      <c r="T2127" s="12" t="s">
        <v>177</v>
      </c>
      <c r="U2127" s="12" t="s">
        <v>2412</v>
      </c>
    </row>
    <row r="2128" spans="1:21" hidden="1">
      <c r="A2128" s="12">
        <v>68570</v>
      </c>
      <c r="B2128" s="12">
        <v>1</v>
      </c>
      <c r="D2128" s="12">
        <v>91.7</v>
      </c>
      <c r="E2128" s="12">
        <v>2</v>
      </c>
      <c r="P2128" s="12">
        <v>1</v>
      </c>
      <c r="Q2128" s="12">
        <v>178</v>
      </c>
      <c r="R2128" s="12">
        <v>201601</v>
      </c>
      <c r="S2128" s="12">
        <v>75</v>
      </c>
      <c r="T2128" s="12" t="s">
        <v>177</v>
      </c>
      <c r="U2128" s="12" t="s">
        <v>2413</v>
      </c>
    </row>
    <row r="2129" spans="1:21" hidden="1">
      <c r="A2129" s="12">
        <v>68570</v>
      </c>
      <c r="B2129" s="12">
        <v>1</v>
      </c>
      <c r="D2129" s="12">
        <v>83.1</v>
      </c>
      <c r="E2129" s="12">
        <v>2</v>
      </c>
      <c r="P2129" s="12">
        <v>1</v>
      </c>
      <c r="Q2129" s="12">
        <v>178</v>
      </c>
      <c r="R2129" s="12">
        <v>201601</v>
      </c>
      <c r="S2129" s="12">
        <v>65</v>
      </c>
      <c r="T2129" s="12" t="s">
        <v>191</v>
      </c>
      <c r="U2129" s="12" t="s">
        <v>2414</v>
      </c>
    </row>
    <row r="2130" spans="1:21" hidden="1">
      <c r="A2130" s="12">
        <v>68570</v>
      </c>
      <c r="B2130" s="12">
        <v>1</v>
      </c>
      <c r="D2130" s="12">
        <v>101.6</v>
      </c>
      <c r="E2130" s="12">
        <v>2</v>
      </c>
      <c r="P2130" s="12">
        <v>1</v>
      </c>
      <c r="Q2130" s="12">
        <v>178</v>
      </c>
      <c r="R2130" s="12">
        <v>201601</v>
      </c>
      <c r="S2130" s="12">
        <v>65</v>
      </c>
      <c r="T2130" s="12" t="s">
        <v>191</v>
      </c>
      <c r="U2130" s="12" t="s">
        <v>2415</v>
      </c>
    </row>
    <row r="2131" spans="1:21" hidden="1">
      <c r="A2131" s="12">
        <v>68570</v>
      </c>
      <c r="B2131" s="12">
        <v>1</v>
      </c>
      <c r="D2131" s="12">
        <v>90.5</v>
      </c>
      <c r="E2131" s="12">
        <v>2</v>
      </c>
      <c r="P2131" s="12">
        <v>1</v>
      </c>
      <c r="Q2131" s="12">
        <v>178</v>
      </c>
      <c r="R2131" s="12">
        <v>201601</v>
      </c>
      <c r="S2131" s="12">
        <v>65</v>
      </c>
      <c r="T2131" s="12" t="s">
        <v>191</v>
      </c>
      <c r="U2131" s="12" t="s">
        <v>2416</v>
      </c>
    </row>
    <row r="2132" spans="1:21" hidden="1">
      <c r="A2132" s="12">
        <v>68570</v>
      </c>
      <c r="B2132" s="12">
        <v>1</v>
      </c>
      <c r="D2132" s="12">
        <v>95.3</v>
      </c>
      <c r="E2132" s="12">
        <v>2</v>
      </c>
      <c r="P2132" s="12">
        <v>1</v>
      </c>
      <c r="Q2132" s="12">
        <v>178</v>
      </c>
      <c r="R2132" s="12">
        <v>201601</v>
      </c>
      <c r="S2132" s="12">
        <v>65</v>
      </c>
      <c r="T2132" s="12" t="s">
        <v>191</v>
      </c>
      <c r="U2132" s="12" t="s">
        <v>2417</v>
      </c>
    </row>
    <row r="2133" spans="1:21" hidden="1">
      <c r="A2133" s="12">
        <v>68570</v>
      </c>
      <c r="B2133" s="12">
        <v>1</v>
      </c>
      <c r="D2133" s="12">
        <v>100.4</v>
      </c>
      <c r="E2133" s="12">
        <v>2</v>
      </c>
      <c r="P2133" s="12">
        <v>1</v>
      </c>
      <c r="Q2133" s="12">
        <v>178</v>
      </c>
      <c r="R2133" s="12">
        <v>201601</v>
      </c>
      <c r="S2133" s="12">
        <v>65</v>
      </c>
      <c r="T2133" s="12" t="s">
        <v>191</v>
      </c>
      <c r="U2133" s="12" t="s">
        <v>2418</v>
      </c>
    </row>
    <row r="2134" spans="1:21" hidden="1">
      <c r="A2134" s="12">
        <v>68570</v>
      </c>
      <c r="B2134" s="12">
        <v>1</v>
      </c>
      <c r="D2134" s="12">
        <v>72.099999999999994</v>
      </c>
      <c r="E2134" s="12">
        <v>2</v>
      </c>
      <c r="P2134" s="12">
        <v>1</v>
      </c>
      <c r="Q2134" s="12">
        <v>178</v>
      </c>
      <c r="R2134" s="12">
        <v>201601</v>
      </c>
      <c r="S2134" s="12">
        <v>65</v>
      </c>
      <c r="T2134" s="12" t="s">
        <v>191</v>
      </c>
      <c r="U2134" s="12" t="s">
        <v>2419</v>
      </c>
    </row>
    <row r="2135" spans="1:21" hidden="1">
      <c r="A2135" s="12">
        <v>68570</v>
      </c>
      <c r="B2135" s="12">
        <v>1</v>
      </c>
      <c r="D2135" s="12">
        <v>84.7</v>
      </c>
      <c r="E2135" s="12">
        <v>2</v>
      </c>
      <c r="P2135" s="12">
        <v>1</v>
      </c>
      <c r="Q2135" s="12">
        <v>178</v>
      </c>
      <c r="R2135" s="12">
        <v>201601</v>
      </c>
      <c r="S2135" s="12">
        <v>65</v>
      </c>
      <c r="T2135" s="12" t="s">
        <v>191</v>
      </c>
      <c r="U2135" s="12" t="s">
        <v>2420</v>
      </c>
    </row>
    <row r="2136" spans="1:21" hidden="1">
      <c r="A2136" s="12">
        <v>68570</v>
      </c>
      <c r="B2136" s="12">
        <v>1</v>
      </c>
      <c r="D2136" s="12">
        <v>81.099999999999994</v>
      </c>
      <c r="E2136" s="12">
        <v>2</v>
      </c>
      <c r="P2136" s="12">
        <v>1</v>
      </c>
      <c r="Q2136" s="12">
        <v>178</v>
      </c>
      <c r="R2136" s="12">
        <v>201601</v>
      </c>
      <c r="S2136" s="12">
        <v>65</v>
      </c>
      <c r="T2136" s="12" t="s">
        <v>191</v>
      </c>
      <c r="U2136" s="12" t="s">
        <v>2421</v>
      </c>
    </row>
    <row r="2137" spans="1:21" hidden="1">
      <c r="A2137" s="12">
        <v>68570</v>
      </c>
      <c r="B2137" s="12">
        <v>1</v>
      </c>
      <c r="D2137" s="12">
        <v>96.8</v>
      </c>
      <c r="E2137" s="12">
        <v>2</v>
      </c>
      <c r="P2137" s="12">
        <v>1</v>
      </c>
      <c r="Q2137" s="12">
        <v>178</v>
      </c>
      <c r="R2137" s="12">
        <v>201601</v>
      </c>
      <c r="S2137" s="12">
        <v>65</v>
      </c>
      <c r="T2137" s="12" t="s">
        <v>191</v>
      </c>
      <c r="U2137" s="12" t="s">
        <v>2422</v>
      </c>
    </row>
    <row r="2138" spans="1:21" hidden="1">
      <c r="A2138" s="12">
        <v>68570</v>
      </c>
      <c r="B2138" s="12">
        <v>1</v>
      </c>
      <c r="D2138" s="12">
        <v>99.8</v>
      </c>
      <c r="E2138" s="12">
        <v>2</v>
      </c>
      <c r="P2138" s="12">
        <v>1</v>
      </c>
      <c r="Q2138" s="12">
        <v>178</v>
      </c>
      <c r="R2138" s="12">
        <v>201601</v>
      </c>
      <c r="S2138" s="12">
        <v>65</v>
      </c>
      <c r="T2138" s="12" t="s">
        <v>191</v>
      </c>
      <c r="U2138" s="12" t="s">
        <v>2423</v>
      </c>
    </row>
    <row r="2139" spans="1:21" hidden="1">
      <c r="A2139" s="12">
        <v>68570</v>
      </c>
      <c r="B2139" s="12">
        <v>1</v>
      </c>
      <c r="D2139" s="12">
        <v>91.1</v>
      </c>
      <c r="E2139" s="12">
        <v>2</v>
      </c>
      <c r="P2139" s="12">
        <v>1</v>
      </c>
      <c r="Q2139" s="12">
        <v>178</v>
      </c>
      <c r="R2139" s="12">
        <v>201601</v>
      </c>
      <c r="S2139" s="12">
        <v>65</v>
      </c>
      <c r="T2139" s="12" t="s">
        <v>191</v>
      </c>
      <c r="U2139" s="12" t="s">
        <v>2424</v>
      </c>
    </row>
    <row r="2140" spans="1:21" hidden="1">
      <c r="A2140" s="12">
        <v>68570</v>
      </c>
      <c r="B2140" s="12">
        <v>1</v>
      </c>
      <c r="D2140" s="12">
        <v>96.5</v>
      </c>
      <c r="E2140" s="12">
        <v>2</v>
      </c>
      <c r="P2140" s="12">
        <v>1</v>
      </c>
      <c r="Q2140" s="12">
        <v>178</v>
      </c>
      <c r="R2140" s="12">
        <v>201601</v>
      </c>
      <c r="S2140" s="12">
        <v>65</v>
      </c>
      <c r="T2140" s="12" t="s">
        <v>191</v>
      </c>
      <c r="U2140" s="12" t="s">
        <v>2425</v>
      </c>
    </row>
    <row r="2141" spans="1:21" hidden="1">
      <c r="A2141" s="12">
        <v>68570</v>
      </c>
      <c r="B2141" s="12">
        <v>1</v>
      </c>
      <c r="D2141" s="12">
        <v>68.5</v>
      </c>
      <c r="E2141" s="12">
        <v>2</v>
      </c>
      <c r="P2141" s="12">
        <v>1</v>
      </c>
      <c r="Q2141" s="12">
        <v>178</v>
      </c>
      <c r="R2141" s="12">
        <v>201601</v>
      </c>
      <c r="S2141" s="12">
        <v>65</v>
      </c>
      <c r="T2141" s="12" t="s">
        <v>191</v>
      </c>
      <c r="U2141" s="12" t="s">
        <v>2426</v>
      </c>
    </row>
    <row r="2142" spans="1:21" hidden="1">
      <c r="A2142" s="12">
        <v>68570</v>
      </c>
      <c r="B2142" s="12">
        <v>1</v>
      </c>
      <c r="D2142" s="12">
        <v>76</v>
      </c>
      <c r="E2142" s="12">
        <v>2</v>
      </c>
      <c r="P2142" s="12">
        <v>1</v>
      </c>
      <c r="Q2142" s="12">
        <v>178</v>
      </c>
      <c r="R2142" s="12">
        <v>201601</v>
      </c>
      <c r="S2142" s="12">
        <v>65</v>
      </c>
      <c r="T2142" s="12" t="s">
        <v>191</v>
      </c>
      <c r="U2142" s="12" t="s">
        <v>2427</v>
      </c>
    </row>
    <row r="2143" spans="1:21" hidden="1">
      <c r="A2143" s="12">
        <v>68570</v>
      </c>
      <c r="B2143" s="12">
        <v>1</v>
      </c>
      <c r="D2143" s="12">
        <v>92.5</v>
      </c>
      <c r="E2143" s="12">
        <v>2</v>
      </c>
      <c r="P2143" s="12">
        <v>1</v>
      </c>
      <c r="Q2143" s="12">
        <v>178</v>
      </c>
      <c r="R2143" s="12">
        <v>201601</v>
      </c>
      <c r="S2143" s="12">
        <v>65</v>
      </c>
      <c r="T2143" s="12" t="s">
        <v>191</v>
      </c>
      <c r="U2143" s="12" t="s">
        <v>2428</v>
      </c>
    </row>
    <row r="2144" spans="1:21" hidden="1">
      <c r="A2144" s="12">
        <v>68570</v>
      </c>
      <c r="B2144" s="12">
        <v>1</v>
      </c>
      <c r="D2144" s="12">
        <v>98.8</v>
      </c>
      <c r="E2144" s="12">
        <v>2</v>
      </c>
      <c r="P2144" s="12">
        <v>1</v>
      </c>
      <c r="Q2144" s="12">
        <v>178</v>
      </c>
      <c r="R2144" s="12">
        <v>201601</v>
      </c>
      <c r="S2144" s="12">
        <v>65</v>
      </c>
      <c r="T2144" s="12" t="s">
        <v>191</v>
      </c>
      <c r="U2144" s="12" t="s">
        <v>2429</v>
      </c>
    </row>
    <row r="2145" spans="1:21" hidden="1">
      <c r="A2145" s="12">
        <v>68570</v>
      </c>
      <c r="B2145" s="12">
        <v>1</v>
      </c>
      <c r="D2145" s="12">
        <v>90.2</v>
      </c>
      <c r="E2145" s="12">
        <v>2</v>
      </c>
      <c r="P2145" s="12">
        <v>1</v>
      </c>
      <c r="Q2145" s="12">
        <v>178</v>
      </c>
      <c r="R2145" s="12">
        <v>201601</v>
      </c>
      <c r="S2145" s="12">
        <v>65</v>
      </c>
      <c r="T2145" s="12" t="s">
        <v>191</v>
      </c>
      <c r="U2145" s="12" t="s">
        <v>2430</v>
      </c>
    </row>
    <row r="2146" spans="1:21" hidden="1">
      <c r="A2146" s="12">
        <v>68570</v>
      </c>
      <c r="B2146" s="12">
        <v>1</v>
      </c>
      <c r="D2146" s="12">
        <v>69.099999999999994</v>
      </c>
      <c r="E2146" s="12">
        <v>2</v>
      </c>
      <c r="P2146" s="12">
        <v>1</v>
      </c>
      <c r="Q2146" s="12">
        <v>178</v>
      </c>
      <c r="R2146" s="12">
        <v>201601</v>
      </c>
      <c r="S2146" s="12">
        <v>65</v>
      </c>
      <c r="T2146" s="12" t="s">
        <v>191</v>
      </c>
      <c r="U2146" s="12" t="s">
        <v>2431</v>
      </c>
    </row>
    <row r="2147" spans="1:21" hidden="1">
      <c r="A2147" s="12">
        <v>68570</v>
      </c>
      <c r="B2147" s="12">
        <v>1</v>
      </c>
      <c r="D2147" s="12">
        <v>92.1</v>
      </c>
      <c r="E2147" s="12">
        <v>2</v>
      </c>
      <c r="P2147" s="12">
        <v>1</v>
      </c>
      <c r="Q2147" s="12">
        <v>178</v>
      </c>
      <c r="R2147" s="12">
        <v>201601</v>
      </c>
      <c r="S2147" s="12">
        <v>65</v>
      </c>
      <c r="T2147" s="12" t="s">
        <v>191</v>
      </c>
      <c r="U2147" s="12" t="s">
        <v>2432</v>
      </c>
    </row>
    <row r="2148" spans="1:21" hidden="1">
      <c r="A2148" s="12">
        <v>68570</v>
      </c>
      <c r="B2148" s="12">
        <v>1</v>
      </c>
      <c r="D2148" s="12">
        <v>91.5</v>
      </c>
      <c r="E2148" s="12">
        <v>2</v>
      </c>
      <c r="P2148" s="12">
        <v>1</v>
      </c>
      <c r="Q2148" s="12">
        <v>178</v>
      </c>
      <c r="R2148" s="12">
        <v>201601</v>
      </c>
      <c r="S2148" s="12">
        <v>65</v>
      </c>
      <c r="T2148" s="12" t="s">
        <v>191</v>
      </c>
      <c r="U2148" s="12" t="s">
        <v>2433</v>
      </c>
    </row>
    <row r="2149" spans="1:21" hidden="1">
      <c r="A2149" s="12">
        <v>68570</v>
      </c>
      <c r="B2149" s="12">
        <v>1</v>
      </c>
      <c r="D2149" s="12">
        <v>112.2</v>
      </c>
      <c r="E2149" s="12">
        <v>2</v>
      </c>
      <c r="P2149" s="12">
        <v>1</v>
      </c>
      <c r="Q2149" s="12">
        <v>178</v>
      </c>
      <c r="R2149" s="12">
        <v>201601</v>
      </c>
      <c r="S2149" s="12">
        <v>65</v>
      </c>
      <c r="T2149" s="12" t="s">
        <v>191</v>
      </c>
      <c r="U2149" s="12" t="s">
        <v>2434</v>
      </c>
    </row>
    <row r="2150" spans="1:21" hidden="1">
      <c r="A2150" s="12">
        <v>68570</v>
      </c>
      <c r="B2150" s="12">
        <v>1</v>
      </c>
      <c r="D2150" s="12">
        <v>101.8</v>
      </c>
      <c r="E2150" s="12">
        <v>2</v>
      </c>
      <c r="P2150" s="12">
        <v>1</v>
      </c>
      <c r="Q2150" s="12">
        <v>178</v>
      </c>
      <c r="R2150" s="12">
        <v>201601</v>
      </c>
      <c r="S2150" s="12">
        <v>65</v>
      </c>
      <c r="T2150" s="12" t="s">
        <v>191</v>
      </c>
      <c r="U2150" s="12" t="s">
        <v>2435</v>
      </c>
    </row>
    <row r="2151" spans="1:21" hidden="1">
      <c r="A2151" s="12">
        <v>68570</v>
      </c>
      <c r="B2151" s="12">
        <v>1</v>
      </c>
      <c r="D2151" s="12">
        <v>78.5</v>
      </c>
      <c r="E2151" s="12">
        <v>2</v>
      </c>
      <c r="P2151" s="12">
        <v>1</v>
      </c>
      <c r="Q2151" s="12">
        <v>178</v>
      </c>
      <c r="R2151" s="12">
        <v>201601</v>
      </c>
      <c r="S2151" s="12">
        <v>65</v>
      </c>
      <c r="T2151" s="12" t="s">
        <v>191</v>
      </c>
      <c r="U2151" s="12" t="s">
        <v>2436</v>
      </c>
    </row>
    <row r="2152" spans="1:21" hidden="1">
      <c r="A2152" s="12">
        <v>68570</v>
      </c>
      <c r="B2152" s="12">
        <v>1</v>
      </c>
      <c r="D2152" s="12">
        <v>78.5</v>
      </c>
      <c r="E2152" s="12">
        <v>2</v>
      </c>
      <c r="P2152" s="12">
        <v>1</v>
      </c>
      <c r="Q2152" s="12">
        <v>178</v>
      </c>
      <c r="R2152" s="12">
        <v>201601</v>
      </c>
      <c r="S2152" s="12">
        <v>65</v>
      </c>
      <c r="T2152" s="12" t="s">
        <v>191</v>
      </c>
      <c r="U2152" s="12" t="s">
        <v>2437</v>
      </c>
    </row>
    <row r="2153" spans="1:21" hidden="1">
      <c r="A2153" s="12">
        <v>68570</v>
      </c>
      <c r="B2153" s="12">
        <v>1</v>
      </c>
      <c r="D2153" s="12">
        <v>99.2</v>
      </c>
      <c r="E2153" s="12">
        <v>2</v>
      </c>
      <c r="P2153" s="12">
        <v>1</v>
      </c>
      <c r="Q2153" s="12">
        <v>178</v>
      </c>
      <c r="R2153" s="12">
        <v>201601</v>
      </c>
      <c r="S2153" s="12">
        <v>65</v>
      </c>
      <c r="T2153" s="12" t="s">
        <v>191</v>
      </c>
      <c r="U2153" s="12" t="s">
        <v>2438</v>
      </c>
    </row>
    <row r="2154" spans="1:21" hidden="1">
      <c r="A2154" s="12">
        <v>68570</v>
      </c>
      <c r="B2154" s="12">
        <v>1</v>
      </c>
      <c r="D2154" s="12">
        <v>87.2</v>
      </c>
      <c r="E2154" s="12">
        <v>2</v>
      </c>
      <c r="P2154" s="12">
        <v>1</v>
      </c>
      <c r="Q2154" s="12">
        <v>178</v>
      </c>
      <c r="R2154" s="12">
        <v>201601</v>
      </c>
      <c r="S2154" s="12">
        <v>65</v>
      </c>
      <c r="T2154" s="12" t="s">
        <v>191</v>
      </c>
      <c r="U2154" s="12" t="s">
        <v>2439</v>
      </c>
    </row>
    <row r="2155" spans="1:21" hidden="1">
      <c r="A2155" s="12">
        <v>68570</v>
      </c>
      <c r="B2155" s="12">
        <v>1</v>
      </c>
      <c r="D2155" s="12">
        <v>85.6</v>
      </c>
      <c r="E2155" s="12">
        <v>2</v>
      </c>
      <c r="P2155" s="12">
        <v>1</v>
      </c>
      <c r="Q2155" s="12">
        <v>178</v>
      </c>
      <c r="R2155" s="12">
        <v>201601</v>
      </c>
      <c r="S2155" s="12">
        <v>65</v>
      </c>
      <c r="T2155" s="12" t="s">
        <v>191</v>
      </c>
      <c r="U2155" s="12" t="s">
        <v>2440</v>
      </c>
    </row>
    <row r="2156" spans="1:21" hidden="1">
      <c r="A2156" s="12">
        <v>68570</v>
      </c>
      <c r="B2156" s="12">
        <v>1</v>
      </c>
      <c r="D2156" s="12">
        <v>80.5</v>
      </c>
      <c r="E2156" s="12">
        <v>2</v>
      </c>
      <c r="P2156" s="12">
        <v>1</v>
      </c>
      <c r="Q2156" s="12">
        <v>178</v>
      </c>
      <c r="R2156" s="12">
        <v>201601</v>
      </c>
      <c r="S2156" s="12">
        <v>65</v>
      </c>
      <c r="T2156" s="12" t="s">
        <v>191</v>
      </c>
      <c r="U2156" s="12" t="s">
        <v>2441</v>
      </c>
    </row>
    <row r="2157" spans="1:21" hidden="1">
      <c r="A2157" s="12">
        <v>68570</v>
      </c>
      <c r="B2157" s="12">
        <v>1</v>
      </c>
      <c r="D2157" s="12">
        <v>96.4</v>
      </c>
      <c r="E2157" s="12">
        <v>2</v>
      </c>
      <c r="P2157" s="12">
        <v>1</v>
      </c>
      <c r="Q2157" s="12">
        <v>178</v>
      </c>
      <c r="R2157" s="12">
        <v>201601</v>
      </c>
      <c r="S2157" s="12">
        <v>65</v>
      </c>
      <c r="T2157" s="12" t="s">
        <v>191</v>
      </c>
      <c r="U2157" s="12" t="s">
        <v>2442</v>
      </c>
    </row>
    <row r="2158" spans="1:21" hidden="1">
      <c r="A2158" s="12">
        <v>68570</v>
      </c>
      <c r="B2158" s="12">
        <v>1</v>
      </c>
      <c r="D2158" s="12">
        <v>90.6</v>
      </c>
      <c r="E2158" s="12">
        <v>2</v>
      </c>
      <c r="P2158" s="12">
        <v>1</v>
      </c>
      <c r="Q2158" s="12">
        <v>178</v>
      </c>
      <c r="R2158" s="12">
        <v>201601</v>
      </c>
      <c r="S2158" s="12">
        <v>65</v>
      </c>
      <c r="T2158" s="12" t="s">
        <v>191</v>
      </c>
      <c r="U2158" s="12" t="s">
        <v>2443</v>
      </c>
    </row>
    <row r="2159" spans="1:21" hidden="1">
      <c r="A2159" s="12">
        <v>68570</v>
      </c>
      <c r="B2159" s="12">
        <v>1</v>
      </c>
      <c r="D2159" s="12">
        <v>95.1</v>
      </c>
      <c r="E2159" s="12">
        <v>2</v>
      </c>
      <c r="P2159" s="12">
        <v>1</v>
      </c>
      <c r="Q2159" s="12">
        <v>178</v>
      </c>
      <c r="R2159" s="12">
        <v>201601</v>
      </c>
      <c r="S2159" s="12">
        <v>65</v>
      </c>
      <c r="T2159" s="12" t="s">
        <v>191</v>
      </c>
      <c r="U2159" s="12" t="s">
        <v>2444</v>
      </c>
    </row>
    <row r="2160" spans="1:21" hidden="1">
      <c r="A2160" s="12">
        <v>68570</v>
      </c>
      <c r="B2160" s="12">
        <v>1</v>
      </c>
      <c r="D2160" s="12">
        <v>62.3</v>
      </c>
      <c r="E2160" s="12">
        <v>2</v>
      </c>
      <c r="P2160" s="12">
        <v>1</v>
      </c>
      <c r="Q2160" s="12">
        <v>178</v>
      </c>
      <c r="R2160" s="12">
        <v>201601</v>
      </c>
      <c r="S2160" s="12">
        <v>65</v>
      </c>
      <c r="T2160" s="12" t="s">
        <v>191</v>
      </c>
      <c r="U2160" s="12" t="s">
        <v>2445</v>
      </c>
    </row>
    <row r="2161" spans="1:21" hidden="1">
      <c r="A2161" s="12">
        <v>68570</v>
      </c>
      <c r="B2161" s="12">
        <v>1</v>
      </c>
      <c r="D2161" s="12">
        <v>81.7</v>
      </c>
      <c r="E2161" s="12">
        <v>2</v>
      </c>
      <c r="P2161" s="12">
        <v>1</v>
      </c>
      <c r="Q2161" s="12">
        <v>178</v>
      </c>
      <c r="R2161" s="12">
        <v>201601</v>
      </c>
      <c r="S2161" s="12">
        <v>65</v>
      </c>
      <c r="T2161" s="12" t="s">
        <v>191</v>
      </c>
      <c r="U2161" s="12" t="s">
        <v>2446</v>
      </c>
    </row>
    <row r="2162" spans="1:21" hidden="1">
      <c r="A2162" s="12">
        <v>68570</v>
      </c>
      <c r="B2162" s="12">
        <v>1</v>
      </c>
      <c r="D2162" s="12">
        <v>65.400000000000006</v>
      </c>
      <c r="E2162" s="12">
        <v>2</v>
      </c>
      <c r="P2162" s="12">
        <v>1</v>
      </c>
      <c r="Q2162" s="12">
        <v>178</v>
      </c>
      <c r="R2162" s="12">
        <v>201601</v>
      </c>
      <c r="S2162" s="12">
        <v>65</v>
      </c>
      <c r="T2162" s="12" t="s">
        <v>191</v>
      </c>
      <c r="U2162" s="12" t="s">
        <v>2447</v>
      </c>
    </row>
    <row r="2163" spans="1:21" hidden="1">
      <c r="A2163" s="12">
        <v>68570</v>
      </c>
      <c r="B2163" s="12">
        <v>1</v>
      </c>
      <c r="D2163" s="12">
        <v>60.2</v>
      </c>
      <c r="E2163" s="12">
        <v>2</v>
      </c>
      <c r="P2163" s="12">
        <v>1</v>
      </c>
      <c r="Q2163" s="12">
        <v>178</v>
      </c>
      <c r="R2163" s="12">
        <v>201601</v>
      </c>
      <c r="S2163" s="12">
        <v>65</v>
      </c>
      <c r="T2163" s="12" t="s">
        <v>191</v>
      </c>
      <c r="U2163" s="12" t="s">
        <v>2448</v>
      </c>
    </row>
    <row r="2164" spans="1:21" hidden="1">
      <c r="A2164" s="12">
        <v>68570</v>
      </c>
      <c r="B2164" s="12">
        <v>1</v>
      </c>
      <c r="D2164" s="12">
        <v>78.8</v>
      </c>
      <c r="E2164" s="12">
        <v>2</v>
      </c>
      <c r="P2164" s="12">
        <v>1</v>
      </c>
      <c r="Q2164" s="12">
        <v>178</v>
      </c>
      <c r="R2164" s="12">
        <v>201601</v>
      </c>
      <c r="S2164" s="12">
        <v>65</v>
      </c>
      <c r="T2164" s="12" t="s">
        <v>191</v>
      </c>
      <c r="U2164" s="12" t="s">
        <v>2449</v>
      </c>
    </row>
    <row r="2165" spans="1:21" hidden="1">
      <c r="A2165" s="12">
        <v>68570</v>
      </c>
      <c r="B2165" s="12">
        <v>1</v>
      </c>
      <c r="D2165" s="12">
        <v>80.400000000000006</v>
      </c>
      <c r="E2165" s="12">
        <v>2</v>
      </c>
      <c r="P2165" s="12">
        <v>1</v>
      </c>
      <c r="Q2165" s="12">
        <v>178</v>
      </c>
      <c r="R2165" s="12">
        <v>201601</v>
      </c>
      <c r="S2165" s="12">
        <v>65</v>
      </c>
      <c r="T2165" s="12" t="s">
        <v>191</v>
      </c>
      <c r="U2165" s="12" t="s">
        <v>2450</v>
      </c>
    </row>
    <row r="2166" spans="1:21" hidden="1">
      <c r="A2166" s="12">
        <v>68570</v>
      </c>
      <c r="B2166" s="12">
        <v>1</v>
      </c>
      <c r="D2166" s="12">
        <v>68.099999999999994</v>
      </c>
      <c r="E2166" s="12">
        <v>2</v>
      </c>
      <c r="P2166" s="12">
        <v>1</v>
      </c>
      <c r="Q2166" s="12">
        <v>178</v>
      </c>
      <c r="R2166" s="12">
        <v>201601</v>
      </c>
      <c r="S2166" s="12">
        <v>65</v>
      </c>
      <c r="T2166" s="12" t="s">
        <v>191</v>
      </c>
      <c r="U2166" s="12" t="s">
        <v>2451</v>
      </c>
    </row>
    <row r="2167" spans="1:21" hidden="1">
      <c r="A2167" s="12">
        <v>68570</v>
      </c>
      <c r="B2167" s="12">
        <v>1</v>
      </c>
      <c r="D2167" s="12">
        <v>101.2</v>
      </c>
      <c r="E2167" s="12">
        <v>2</v>
      </c>
      <c r="P2167" s="12">
        <v>1</v>
      </c>
      <c r="Q2167" s="12">
        <v>178</v>
      </c>
      <c r="R2167" s="12">
        <v>201601</v>
      </c>
      <c r="S2167" s="12">
        <v>65</v>
      </c>
      <c r="T2167" s="12" t="s">
        <v>191</v>
      </c>
      <c r="U2167" s="12" t="s">
        <v>2452</v>
      </c>
    </row>
    <row r="2168" spans="1:21" hidden="1">
      <c r="A2168" s="12">
        <v>68570</v>
      </c>
      <c r="B2168" s="12">
        <v>1</v>
      </c>
      <c r="D2168" s="12">
        <v>91.7</v>
      </c>
      <c r="E2168" s="12">
        <v>2</v>
      </c>
      <c r="P2168" s="12">
        <v>1</v>
      </c>
      <c r="Q2168" s="12">
        <v>178</v>
      </c>
      <c r="R2168" s="12">
        <v>201601</v>
      </c>
      <c r="S2168" s="12">
        <v>65</v>
      </c>
      <c r="T2168" s="12" t="s">
        <v>191</v>
      </c>
      <c r="U2168" s="12" t="s">
        <v>2453</v>
      </c>
    </row>
    <row r="2169" spans="1:21" hidden="1">
      <c r="A2169" s="12">
        <v>68570</v>
      </c>
      <c r="B2169" s="12">
        <v>1</v>
      </c>
      <c r="D2169" s="12">
        <v>89.5</v>
      </c>
      <c r="E2169" s="12">
        <v>2</v>
      </c>
      <c r="P2169" s="12">
        <v>1</v>
      </c>
      <c r="Q2169" s="12">
        <v>178</v>
      </c>
      <c r="R2169" s="12">
        <v>201601</v>
      </c>
      <c r="S2169" s="12">
        <v>65</v>
      </c>
      <c r="T2169" s="12" t="s">
        <v>191</v>
      </c>
      <c r="U2169" s="12" t="s">
        <v>2454</v>
      </c>
    </row>
    <row r="2170" spans="1:21" hidden="1">
      <c r="A2170" s="12">
        <v>68570</v>
      </c>
      <c r="B2170" s="12">
        <v>1</v>
      </c>
      <c r="D2170" s="12">
        <v>97.4</v>
      </c>
      <c r="E2170" s="12">
        <v>2</v>
      </c>
      <c r="P2170" s="12">
        <v>1</v>
      </c>
      <c r="Q2170" s="12">
        <v>178</v>
      </c>
      <c r="R2170" s="12">
        <v>201601</v>
      </c>
      <c r="S2170" s="12">
        <v>65</v>
      </c>
      <c r="T2170" s="12" t="s">
        <v>191</v>
      </c>
      <c r="U2170" s="12" t="s">
        <v>2455</v>
      </c>
    </row>
    <row r="2171" spans="1:21" hidden="1">
      <c r="A2171" s="12">
        <v>68570</v>
      </c>
      <c r="B2171" s="12">
        <v>1</v>
      </c>
      <c r="D2171" s="12">
        <v>73.2</v>
      </c>
      <c r="E2171" s="12">
        <v>2</v>
      </c>
      <c r="P2171" s="12">
        <v>1</v>
      </c>
      <c r="Q2171" s="12">
        <v>178</v>
      </c>
      <c r="R2171" s="12">
        <v>201601</v>
      </c>
      <c r="S2171" s="12">
        <v>65</v>
      </c>
      <c r="T2171" s="12" t="s">
        <v>191</v>
      </c>
      <c r="U2171" s="12" t="s">
        <v>2456</v>
      </c>
    </row>
    <row r="2172" spans="1:21" hidden="1">
      <c r="A2172" s="12">
        <v>68570</v>
      </c>
      <c r="B2172" s="12">
        <v>1</v>
      </c>
      <c r="D2172" s="12">
        <v>54.8</v>
      </c>
      <c r="E2172" s="12">
        <v>2</v>
      </c>
      <c r="P2172" s="12">
        <v>1</v>
      </c>
      <c r="Q2172" s="12">
        <v>178</v>
      </c>
      <c r="R2172" s="12">
        <v>201601</v>
      </c>
      <c r="S2172" s="12">
        <v>65</v>
      </c>
      <c r="T2172" s="12" t="s">
        <v>191</v>
      </c>
      <c r="U2172" s="12" t="s">
        <v>2457</v>
      </c>
    </row>
    <row r="2173" spans="1:21" hidden="1">
      <c r="A2173" s="12">
        <v>68570</v>
      </c>
      <c r="B2173" s="12">
        <v>1</v>
      </c>
      <c r="D2173" s="12">
        <v>93.1</v>
      </c>
      <c r="E2173" s="12">
        <v>2</v>
      </c>
      <c r="P2173" s="12">
        <v>1</v>
      </c>
      <c r="Q2173" s="12">
        <v>178</v>
      </c>
      <c r="R2173" s="12">
        <v>201601</v>
      </c>
      <c r="S2173" s="12">
        <v>65</v>
      </c>
      <c r="T2173" s="12" t="s">
        <v>191</v>
      </c>
      <c r="U2173" s="12" t="s">
        <v>2458</v>
      </c>
    </row>
    <row r="2174" spans="1:21" hidden="1">
      <c r="A2174" s="12">
        <v>68570</v>
      </c>
      <c r="B2174" s="12">
        <v>1</v>
      </c>
      <c r="D2174" s="12">
        <v>93.1</v>
      </c>
      <c r="E2174" s="12">
        <v>2</v>
      </c>
      <c r="P2174" s="12">
        <v>1</v>
      </c>
      <c r="Q2174" s="12">
        <v>178</v>
      </c>
      <c r="R2174" s="12">
        <v>201601</v>
      </c>
      <c r="S2174" s="12">
        <v>65</v>
      </c>
      <c r="T2174" s="12" t="s">
        <v>191</v>
      </c>
      <c r="U2174" s="12" t="s">
        <v>2459</v>
      </c>
    </row>
    <row r="2175" spans="1:21" hidden="1">
      <c r="A2175" s="12">
        <v>68570</v>
      </c>
      <c r="B2175" s="12">
        <v>1</v>
      </c>
      <c r="D2175" s="12">
        <v>80.2</v>
      </c>
      <c r="E2175" s="12">
        <v>2</v>
      </c>
      <c r="P2175" s="12">
        <v>1</v>
      </c>
      <c r="Q2175" s="12">
        <v>178</v>
      </c>
      <c r="R2175" s="12">
        <v>201601</v>
      </c>
      <c r="S2175" s="12">
        <v>65</v>
      </c>
      <c r="T2175" s="12" t="s">
        <v>191</v>
      </c>
      <c r="U2175" s="12" t="s">
        <v>2460</v>
      </c>
    </row>
    <row r="2176" spans="1:21" hidden="1">
      <c r="A2176" s="12">
        <v>68570</v>
      </c>
      <c r="B2176" s="12">
        <v>1</v>
      </c>
      <c r="D2176" s="12">
        <v>88.2</v>
      </c>
      <c r="E2176" s="12">
        <v>2</v>
      </c>
      <c r="P2176" s="12">
        <v>1</v>
      </c>
      <c r="Q2176" s="12">
        <v>178</v>
      </c>
      <c r="R2176" s="12">
        <v>201601</v>
      </c>
      <c r="S2176" s="12">
        <v>65</v>
      </c>
      <c r="T2176" s="12" t="s">
        <v>191</v>
      </c>
      <c r="U2176" s="12" t="s">
        <v>2461</v>
      </c>
    </row>
    <row r="2177" spans="1:21" hidden="1">
      <c r="A2177" s="12">
        <v>68570</v>
      </c>
      <c r="B2177" s="12">
        <v>1</v>
      </c>
      <c r="D2177" s="12">
        <v>89.6</v>
      </c>
      <c r="E2177" s="12">
        <v>2</v>
      </c>
      <c r="P2177" s="12">
        <v>1</v>
      </c>
      <c r="Q2177" s="12">
        <v>178</v>
      </c>
      <c r="R2177" s="12">
        <v>201601</v>
      </c>
      <c r="S2177" s="12">
        <v>65</v>
      </c>
      <c r="T2177" s="12" t="s">
        <v>191</v>
      </c>
      <c r="U2177" s="12" t="s">
        <v>2462</v>
      </c>
    </row>
    <row r="2178" spans="1:21" hidden="1">
      <c r="A2178" s="12">
        <v>68570</v>
      </c>
      <c r="B2178" s="12">
        <v>1</v>
      </c>
      <c r="D2178" s="12">
        <v>83.5</v>
      </c>
      <c r="E2178" s="12">
        <v>2</v>
      </c>
      <c r="P2178" s="12">
        <v>1</v>
      </c>
      <c r="Q2178" s="12">
        <v>178</v>
      </c>
      <c r="R2178" s="12">
        <v>201601</v>
      </c>
      <c r="S2178" s="12">
        <v>65</v>
      </c>
      <c r="T2178" s="12" t="s">
        <v>191</v>
      </c>
      <c r="U2178" s="12" t="s">
        <v>2463</v>
      </c>
    </row>
    <row r="2179" spans="1:21" hidden="1">
      <c r="A2179" s="12">
        <v>68570</v>
      </c>
      <c r="B2179" s="12">
        <v>1</v>
      </c>
      <c r="D2179" s="12">
        <v>89.2</v>
      </c>
      <c r="E2179" s="12">
        <v>2</v>
      </c>
      <c r="P2179" s="12">
        <v>1</v>
      </c>
      <c r="Q2179" s="12">
        <v>178</v>
      </c>
      <c r="R2179" s="12">
        <v>201601</v>
      </c>
      <c r="S2179" s="12">
        <v>65</v>
      </c>
      <c r="T2179" s="12" t="s">
        <v>191</v>
      </c>
      <c r="U2179" s="12" t="s">
        <v>2464</v>
      </c>
    </row>
    <row r="2180" spans="1:21" hidden="1">
      <c r="A2180" s="12">
        <v>68570</v>
      </c>
      <c r="B2180" s="12">
        <v>1</v>
      </c>
      <c r="D2180" s="12">
        <v>89.5</v>
      </c>
      <c r="E2180" s="12">
        <v>2</v>
      </c>
      <c r="P2180" s="12">
        <v>1</v>
      </c>
      <c r="Q2180" s="12">
        <v>178</v>
      </c>
      <c r="R2180" s="12">
        <v>201601</v>
      </c>
      <c r="S2180" s="12">
        <v>65</v>
      </c>
      <c r="T2180" s="12" t="s">
        <v>191</v>
      </c>
      <c r="U2180" s="12" t="s">
        <v>2465</v>
      </c>
    </row>
    <row r="2181" spans="1:21" hidden="1">
      <c r="A2181" s="12">
        <v>68570</v>
      </c>
      <c r="B2181" s="12">
        <v>1</v>
      </c>
      <c r="D2181" s="12">
        <v>94.4</v>
      </c>
      <c r="E2181" s="12">
        <v>2</v>
      </c>
      <c r="P2181" s="12">
        <v>1</v>
      </c>
      <c r="Q2181" s="12">
        <v>178</v>
      </c>
      <c r="R2181" s="12">
        <v>201601</v>
      </c>
      <c r="S2181" s="12">
        <v>65</v>
      </c>
      <c r="T2181" s="12" t="s">
        <v>191</v>
      </c>
      <c r="U2181" s="12" t="s">
        <v>2466</v>
      </c>
    </row>
    <row r="2182" spans="1:21" hidden="1">
      <c r="A2182" s="12">
        <v>68570</v>
      </c>
      <c r="B2182" s="12">
        <v>1</v>
      </c>
      <c r="D2182" s="12">
        <v>81.8</v>
      </c>
      <c r="E2182" s="12">
        <v>2</v>
      </c>
      <c r="P2182" s="12">
        <v>1</v>
      </c>
      <c r="Q2182" s="12">
        <v>178</v>
      </c>
      <c r="R2182" s="12">
        <v>201601</v>
      </c>
      <c r="S2182" s="12">
        <v>65</v>
      </c>
      <c r="T2182" s="12" t="s">
        <v>191</v>
      </c>
      <c r="U2182" s="12" t="s">
        <v>2467</v>
      </c>
    </row>
    <row r="2183" spans="1:21" hidden="1">
      <c r="A2183" s="12">
        <v>68570</v>
      </c>
      <c r="B2183" s="12">
        <v>1</v>
      </c>
      <c r="D2183" s="12">
        <v>61.5</v>
      </c>
      <c r="E2183" s="12">
        <v>2</v>
      </c>
      <c r="P2183" s="12">
        <v>1</v>
      </c>
      <c r="Q2183" s="12">
        <v>178</v>
      </c>
      <c r="R2183" s="12">
        <v>201601</v>
      </c>
      <c r="S2183" s="12">
        <v>65</v>
      </c>
      <c r="T2183" s="12" t="s">
        <v>191</v>
      </c>
      <c r="U2183" s="12" t="s">
        <v>2468</v>
      </c>
    </row>
    <row r="2184" spans="1:21" hidden="1">
      <c r="A2184" s="12">
        <v>68570</v>
      </c>
      <c r="B2184" s="12">
        <v>1</v>
      </c>
      <c r="D2184" s="12">
        <v>71</v>
      </c>
      <c r="E2184" s="12">
        <v>2</v>
      </c>
      <c r="P2184" s="12">
        <v>1</v>
      </c>
      <c r="Q2184" s="12">
        <v>178</v>
      </c>
      <c r="R2184" s="12">
        <v>201601</v>
      </c>
      <c r="S2184" s="12">
        <v>65</v>
      </c>
      <c r="T2184" s="12" t="s">
        <v>191</v>
      </c>
      <c r="U2184" s="12" t="s">
        <v>2469</v>
      </c>
    </row>
    <row r="2185" spans="1:21" hidden="1">
      <c r="A2185" s="12">
        <v>68570</v>
      </c>
      <c r="B2185" s="12">
        <v>1</v>
      </c>
      <c r="D2185" s="12">
        <v>84.9</v>
      </c>
      <c r="E2185" s="12">
        <v>2</v>
      </c>
      <c r="P2185" s="12">
        <v>1</v>
      </c>
      <c r="Q2185" s="12">
        <v>178</v>
      </c>
      <c r="R2185" s="12">
        <v>201601</v>
      </c>
      <c r="S2185" s="12">
        <v>65</v>
      </c>
      <c r="T2185" s="12" t="s">
        <v>191</v>
      </c>
      <c r="U2185" s="12" t="s">
        <v>2470</v>
      </c>
    </row>
    <row r="2186" spans="1:21" hidden="1">
      <c r="A2186" s="12">
        <v>68570</v>
      </c>
      <c r="B2186" s="12">
        <v>1</v>
      </c>
      <c r="D2186" s="12">
        <v>60.5</v>
      </c>
      <c r="E2186" s="12">
        <v>2</v>
      </c>
      <c r="P2186" s="12">
        <v>1</v>
      </c>
      <c r="Q2186" s="12">
        <v>178</v>
      </c>
      <c r="R2186" s="12">
        <v>201601</v>
      </c>
      <c r="S2186" s="12">
        <v>65</v>
      </c>
      <c r="T2186" s="12" t="s">
        <v>191</v>
      </c>
      <c r="U2186" s="12" t="s">
        <v>2471</v>
      </c>
    </row>
    <row r="2187" spans="1:21" hidden="1">
      <c r="A2187" s="12">
        <v>68570</v>
      </c>
      <c r="B2187" s="12">
        <v>1</v>
      </c>
      <c r="D2187" s="12">
        <v>83.8</v>
      </c>
      <c r="E2187" s="12">
        <v>2</v>
      </c>
      <c r="P2187" s="12">
        <v>1</v>
      </c>
      <c r="Q2187" s="12">
        <v>178</v>
      </c>
      <c r="R2187" s="12">
        <v>201601</v>
      </c>
      <c r="S2187" s="12">
        <v>65</v>
      </c>
      <c r="T2187" s="12" t="s">
        <v>191</v>
      </c>
      <c r="U2187" s="12" t="s">
        <v>2472</v>
      </c>
    </row>
    <row r="2188" spans="1:21" hidden="1">
      <c r="A2188" s="12">
        <v>68570</v>
      </c>
      <c r="B2188" s="12">
        <v>1</v>
      </c>
      <c r="D2188" s="12">
        <v>70.900000000000006</v>
      </c>
      <c r="E2188" s="12">
        <v>2</v>
      </c>
      <c r="P2188" s="12">
        <v>1</v>
      </c>
      <c r="Q2188" s="12">
        <v>178</v>
      </c>
      <c r="R2188" s="12">
        <v>201601</v>
      </c>
      <c r="S2188" s="12">
        <v>65</v>
      </c>
      <c r="T2188" s="12" t="s">
        <v>191</v>
      </c>
      <c r="U2188" s="12" t="s">
        <v>2473</v>
      </c>
    </row>
    <row r="2189" spans="1:21" hidden="1">
      <c r="A2189" s="12">
        <v>68570</v>
      </c>
      <c r="B2189" s="12">
        <v>1</v>
      </c>
      <c r="D2189" s="12">
        <v>95.4</v>
      </c>
      <c r="E2189" s="12">
        <v>2</v>
      </c>
      <c r="P2189" s="12">
        <v>1</v>
      </c>
      <c r="Q2189" s="12">
        <v>178</v>
      </c>
      <c r="R2189" s="12">
        <v>201601</v>
      </c>
      <c r="S2189" s="12">
        <v>65</v>
      </c>
      <c r="T2189" s="12" t="s">
        <v>191</v>
      </c>
      <c r="U2189" s="12" t="s">
        <v>2474</v>
      </c>
    </row>
    <row r="2190" spans="1:21" hidden="1">
      <c r="A2190" s="12">
        <v>68570</v>
      </c>
      <c r="B2190" s="12">
        <v>1</v>
      </c>
      <c r="D2190" s="12">
        <v>81.7</v>
      </c>
      <c r="E2190" s="12">
        <v>2</v>
      </c>
      <c r="P2190" s="12">
        <v>1</v>
      </c>
      <c r="Q2190" s="12">
        <v>178</v>
      </c>
      <c r="R2190" s="12">
        <v>201601</v>
      </c>
      <c r="S2190" s="12">
        <v>65</v>
      </c>
      <c r="T2190" s="12" t="s">
        <v>191</v>
      </c>
      <c r="U2190" s="12" t="s">
        <v>2475</v>
      </c>
    </row>
    <row r="2191" spans="1:21" hidden="1">
      <c r="A2191" s="12">
        <v>68570</v>
      </c>
      <c r="B2191" s="12">
        <v>1</v>
      </c>
      <c r="D2191" s="12">
        <v>84.2</v>
      </c>
      <c r="E2191" s="12">
        <v>2</v>
      </c>
      <c r="P2191" s="12">
        <v>1</v>
      </c>
      <c r="Q2191" s="12">
        <v>178</v>
      </c>
      <c r="R2191" s="12">
        <v>201601</v>
      </c>
      <c r="S2191" s="12">
        <v>65</v>
      </c>
      <c r="T2191" s="12" t="s">
        <v>191</v>
      </c>
      <c r="U2191" s="12" t="s">
        <v>2476</v>
      </c>
    </row>
    <row r="2192" spans="1:21" hidden="1">
      <c r="A2192" s="12">
        <v>68570</v>
      </c>
      <c r="B2192" s="12">
        <v>1</v>
      </c>
      <c r="D2192" s="12">
        <v>77.8</v>
      </c>
      <c r="E2192" s="12">
        <v>2</v>
      </c>
      <c r="P2192" s="12">
        <v>1</v>
      </c>
      <c r="Q2192" s="12">
        <v>178</v>
      </c>
      <c r="R2192" s="12">
        <v>201601</v>
      </c>
      <c r="S2192" s="12">
        <v>65</v>
      </c>
      <c r="T2192" s="12" t="s">
        <v>191</v>
      </c>
      <c r="U2192" s="12" t="s">
        <v>2477</v>
      </c>
    </row>
    <row r="2193" spans="1:21" hidden="1">
      <c r="A2193" s="12">
        <v>68570</v>
      </c>
      <c r="B2193" s="12">
        <v>1</v>
      </c>
      <c r="D2193" s="12">
        <v>71.400000000000006</v>
      </c>
      <c r="E2193" s="12">
        <v>2</v>
      </c>
      <c r="P2193" s="12">
        <v>1</v>
      </c>
      <c r="Q2193" s="12">
        <v>178</v>
      </c>
      <c r="R2193" s="12">
        <v>201601</v>
      </c>
      <c r="S2193" s="12">
        <v>65</v>
      </c>
      <c r="T2193" s="12" t="s">
        <v>191</v>
      </c>
      <c r="U2193" s="12" t="s">
        <v>2478</v>
      </c>
    </row>
    <row r="2194" spans="1:21" hidden="1">
      <c r="A2194" s="12">
        <v>68570</v>
      </c>
      <c r="B2194" s="12">
        <v>1</v>
      </c>
      <c r="D2194" s="12">
        <v>89.4</v>
      </c>
      <c r="E2194" s="12">
        <v>2</v>
      </c>
      <c r="P2194" s="12">
        <v>1</v>
      </c>
      <c r="Q2194" s="12">
        <v>178</v>
      </c>
      <c r="R2194" s="12">
        <v>201601</v>
      </c>
      <c r="S2194" s="12">
        <v>65</v>
      </c>
      <c r="T2194" s="12" t="s">
        <v>191</v>
      </c>
      <c r="U2194" s="12" t="s">
        <v>2479</v>
      </c>
    </row>
    <row r="2195" spans="1:21" hidden="1">
      <c r="A2195" s="12">
        <v>68570</v>
      </c>
      <c r="B2195" s="12">
        <v>1</v>
      </c>
      <c r="D2195" s="12">
        <v>70.7</v>
      </c>
      <c r="E2195" s="12">
        <v>2</v>
      </c>
      <c r="P2195" s="12">
        <v>1</v>
      </c>
      <c r="Q2195" s="12">
        <v>178</v>
      </c>
      <c r="R2195" s="12">
        <v>201601</v>
      </c>
      <c r="S2195" s="12">
        <v>65</v>
      </c>
      <c r="T2195" s="12" t="s">
        <v>191</v>
      </c>
      <c r="U2195" s="12" t="s">
        <v>2480</v>
      </c>
    </row>
    <row r="2196" spans="1:21" hidden="1">
      <c r="A2196" s="12">
        <v>68570</v>
      </c>
      <c r="B2196" s="12">
        <v>1</v>
      </c>
      <c r="D2196" s="12">
        <v>84.1</v>
      </c>
      <c r="E2196" s="12">
        <v>2</v>
      </c>
      <c r="P2196" s="12">
        <v>1</v>
      </c>
      <c r="Q2196" s="12">
        <v>178</v>
      </c>
      <c r="R2196" s="12">
        <v>201601</v>
      </c>
      <c r="S2196" s="12">
        <v>65</v>
      </c>
      <c r="T2196" s="12" t="s">
        <v>191</v>
      </c>
      <c r="U2196" s="12" t="s">
        <v>2481</v>
      </c>
    </row>
    <row r="2197" spans="1:21" hidden="1">
      <c r="A2197" s="12">
        <v>68570</v>
      </c>
      <c r="B2197" s="12">
        <v>1</v>
      </c>
      <c r="D2197" s="12">
        <v>78.400000000000006</v>
      </c>
      <c r="E2197" s="12">
        <v>2</v>
      </c>
      <c r="P2197" s="12">
        <v>1</v>
      </c>
      <c r="Q2197" s="12">
        <v>178</v>
      </c>
      <c r="R2197" s="12">
        <v>201601</v>
      </c>
      <c r="S2197" s="12">
        <v>65</v>
      </c>
      <c r="T2197" s="12" t="s">
        <v>191</v>
      </c>
      <c r="U2197" s="12" t="s">
        <v>2482</v>
      </c>
    </row>
    <row r="2198" spans="1:21" hidden="1">
      <c r="A2198" s="12">
        <v>68570</v>
      </c>
      <c r="B2198" s="12">
        <v>1</v>
      </c>
      <c r="D2198" s="12">
        <v>80.3</v>
      </c>
      <c r="E2198" s="12">
        <v>2</v>
      </c>
      <c r="P2198" s="12">
        <v>1</v>
      </c>
      <c r="Q2198" s="12">
        <v>178</v>
      </c>
      <c r="R2198" s="12">
        <v>201601</v>
      </c>
      <c r="S2198" s="12">
        <v>65</v>
      </c>
      <c r="T2198" s="12" t="s">
        <v>191</v>
      </c>
      <c r="U2198" s="12" t="s">
        <v>2483</v>
      </c>
    </row>
    <row r="2199" spans="1:21" hidden="1">
      <c r="A2199" s="12">
        <v>68570</v>
      </c>
      <c r="B2199" s="12">
        <v>1</v>
      </c>
      <c r="D2199" s="12">
        <v>91.1</v>
      </c>
      <c r="E2199" s="12">
        <v>2</v>
      </c>
      <c r="P2199" s="12">
        <v>1</v>
      </c>
      <c r="Q2199" s="12">
        <v>178</v>
      </c>
      <c r="R2199" s="12">
        <v>201601</v>
      </c>
      <c r="S2199" s="12">
        <v>65</v>
      </c>
      <c r="T2199" s="12" t="s">
        <v>191</v>
      </c>
      <c r="U2199" s="12" t="s">
        <v>2484</v>
      </c>
    </row>
    <row r="2200" spans="1:21" hidden="1">
      <c r="A2200" s="12">
        <v>68570</v>
      </c>
      <c r="B2200" s="12">
        <v>1</v>
      </c>
      <c r="D2200" s="12">
        <v>71.7</v>
      </c>
      <c r="E2200" s="12">
        <v>2</v>
      </c>
      <c r="P2200" s="12">
        <v>1</v>
      </c>
      <c r="Q2200" s="12">
        <v>178</v>
      </c>
      <c r="R2200" s="12">
        <v>201601</v>
      </c>
      <c r="S2200" s="12">
        <v>65</v>
      </c>
      <c r="T2200" s="12" t="s">
        <v>191</v>
      </c>
      <c r="U2200" s="12" t="s">
        <v>2485</v>
      </c>
    </row>
    <row r="2201" spans="1:21" hidden="1">
      <c r="A2201" s="12">
        <v>68570</v>
      </c>
      <c r="B2201" s="12">
        <v>1</v>
      </c>
      <c r="D2201" s="12">
        <v>64.3</v>
      </c>
      <c r="E2201" s="12">
        <v>2</v>
      </c>
      <c r="P2201" s="12">
        <v>1</v>
      </c>
      <c r="Q2201" s="12">
        <v>178</v>
      </c>
      <c r="R2201" s="12">
        <v>201601</v>
      </c>
      <c r="S2201" s="12">
        <v>65</v>
      </c>
      <c r="T2201" s="12" t="s">
        <v>191</v>
      </c>
      <c r="U2201" s="12" t="s">
        <v>2486</v>
      </c>
    </row>
    <row r="2202" spans="1:21" hidden="1">
      <c r="A2202" s="12">
        <v>68570</v>
      </c>
      <c r="B2202" s="12">
        <v>1</v>
      </c>
      <c r="D2202" s="12">
        <v>64.3</v>
      </c>
      <c r="E2202" s="12">
        <v>2</v>
      </c>
      <c r="P2202" s="12">
        <v>1</v>
      </c>
      <c r="Q2202" s="12">
        <v>178</v>
      </c>
      <c r="R2202" s="12">
        <v>201601</v>
      </c>
      <c r="S2202" s="12">
        <v>65</v>
      </c>
      <c r="T2202" s="12" t="s">
        <v>191</v>
      </c>
      <c r="U2202" s="12" t="s">
        <v>2487</v>
      </c>
    </row>
    <row r="2203" spans="1:21" hidden="1">
      <c r="A2203" s="12">
        <v>68570</v>
      </c>
      <c r="B2203" s="12">
        <v>1</v>
      </c>
      <c r="D2203" s="12">
        <v>79</v>
      </c>
      <c r="E2203" s="12">
        <v>2</v>
      </c>
      <c r="P2203" s="12">
        <v>1</v>
      </c>
      <c r="Q2203" s="12">
        <v>178</v>
      </c>
      <c r="R2203" s="12">
        <v>201601</v>
      </c>
      <c r="S2203" s="12">
        <v>65</v>
      </c>
      <c r="T2203" s="12" t="s">
        <v>191</v>
      </c>
      <c r="U2203" s="12" t="s">
        <v>2488</v>
      </c>
    </row>
    <row r="2204" spans="1:21" hidden="1">
      <c r="A2204" s="12">
        <v>68570</v>
      </c>
      <c r="B2204" s="12">
        <v>1</v>
      </c>
      <c r="D2204" s="12">
        <v>84.5</v>
      </c>
      <c r="E2204" s="12">
        <v>2</v>
      </c>
      <c r="P2204" s="12">
        <v>1</v>
      </c>
      <c r="Q2204" s="12">
        <v>178</v>
      </c>
      <c r="R2204" s="12">
        <v>201601</v>
      </c>
      <c r="S2204" s="12">
        <v>65</v>
      </c>
      <c r="T2204" s="12" t="s">
        <v>191</v>
      </c>
      <c r="U2204" s="12" t="s">
        <v>2489</v>
      </c>
    </row>
    <row r="2205" spans="1:21" hidden="1">
      <c r="A2205" s="12">
        <v>68570</v>
      </c>
      <c r="B2205" s="12">
        <v>1</v>
      </c>
      <c r="D2205" s="12">
        <v>83.9</v>
      </c>
      <c r="E2205" s="12">
        <v>2</v>
      </c>
      <c r="P2205" s="12">
        <v>1</v>
      </c>
      <c r="Q2205" s="12">
        <v>178</v>
      </c>
      <c r="R2205" s="12">
        <v>201601</v>
      </c>
      <c r="S2205" s="12">
        <v>65</v>
      </c>
      <c r="T2205" s="12" t="s">
        <v>191</v>
      </c>
      <c r="U2205" s="12" t="s">
        <v>2490</v>
      </c>
    </row>
    <row r="2206" spans="1:21" hidden="1">
      <c r="A2206" s="12">
        <v>68570</v>
      </c>
      <c r="B2206" s="12">
        <v>1</v>
      </c>
      <c r="D2206" s="12">
        <v>81.099999999999994</v>
      </c>
      <c r="E2206" s="12">
        <v>2</v>
      </c>
      <c r="P2206" s="12">
        <v>1</v>
      </c>
      <c r="Q2206" s="12">
        <v>178</v>
      </c>
      <c r="R2206" s="12">
        <v>201601</v>
      </c>
      <c r="S2206" s="12">
        <v>65</v>
      </c>
      <c r="T2206" s="12" t="s">
        <v>191</v>
      </c>
      <c r="U2206" s="12" t="s">
        <v>2491</v>
      </c>
    </row>
    <row r="2207" spans="1:21" hidden="1">
      <c r="A2207" s="12">
        <v>68570</v>
      </c>
      <c r="B2207" s="12">
        <v>1</v>
      </c>
      <c r="D2207" s="12">
        <v>83.5</v>
      </c>
      <c r="E2207" s="12">
        <v>2</v>
      </c>
      <c r="P2207" s="12">
        <v>1</v>
      </c>
      <c r="Q2207" s="12">
        <v>178</v>
      </c>
      <c r="R2207" s="12">
        <v>201601</v>
      </c>
      <c r="S2207" s="12">
        <v>65</v>
      </c>
      <c r="T2207" s="12" t="s">
        <v>191</v>
      </c>
      <c r="U2207" s="12" t="s">
        <v>2492</v>
      </c>
    </row>
    <row r="2208" spans="1:21" hidden="1">
      <c r="A2208" s="12">
        <v>68570</v>
      </c>
      <c r="B2208" s="12">
        <v>1</v>
      </c>
      <c r="D2208" s="12">
        <v>73.599999999999994</v>
      </c>
      <c r="E2208" s="12">
        <v>2</v>
      </c>
      <c r="P2208" s="12">
        <v>1</v>
      </c>
      <c r="Q2208" s="12">
        <v>178</v>
      </c>
      <c r="R2208" s="12">
        <v>201601</v>
      </c>
      <c r="S2208" s="12">
        <v>65</v>
      </c>
      <c r="T2208" s="12" t="s">
        <v>191</v>
      </c>
      <c r="U2208" s="12" t="s">
        <v>2493</v>
      </c>
    </row>
    <row r="2209" spans="1:21" hidden="1">
      <c r="A2209" s="12">
        <v>68570</v>
      </c>
      <c r="B2209" s="12">
        <v>1</v>
      </c>
      <c r="D2209" s="12">
        <v>91.9</v>
      </c>
      <c r="E2209" s="12">
        <v>2</v>
      </c>
      <c r="P2209" s="12">
        <v>1</v>
      </c>
      <c r="Q2209" s="12">
        <v>178</v>
      </c>
      <c r="R2209" s="12">
        <v>201601</v>
      </c>
      <c r="S2209" s="12">
        <v>65</v>
      </c>
      <c r="T2209" s="12" t="s">
        <v>191</v>
      </c>
      <c r="U2209" s="12" t="s">
        <v>2494</v>
      </c>
    </row>
    <row r="2210" spans="1:21" hidden="1">
      <c r="A2210" s="12">
        <v>68570</v>
      </c>
      <c r="B2210" s="12">
        <v>1</v>
      </c>
      <c r="D2210" s="12">
        <v>93.2</v>
      </c>
      <c r="E2210" s="12">
        <v>2</v>
      </c>
      <c r="P2210" s="12">
        <v>1</v>
      </c>
      <c r="Q2210" s="12">
        <v>178</v>
      </c>
      <c r="R2210" s="12">
        <v>201601</v>
      </c>
      <c r="S2210" s="12">
        <v>65</v>
      </c>
      <c r="T2210" s="12" t="s">
        <v>191</v>
      </c>
      <c r="U2210" s="12" t="s">
        <v>2495</v>
      </c>
    </row>
    <row r="2211" spans="1:21" hidden="1">
      <c r="A2211" s="12">
        <v>68570</v>
      </c>
      <c r="B2211" s="12">
        <v>1</v>
      </c>
      <c r="D2211" s="12">
        <v>103.9</v>
      </c>
      <c r="E2211" s="12">
        <v>2</v>
      </c>
      <c r="P2211" s="12">
        <v>1</v>
      </c>
      <c r="Q2211" s="12">
        <v>178</v>
      </c>
      <c r="R2211" s="12">
        <v>201601</v>
      </c>
      <c r="S2211" s="12">
        <v>65</v>
      </c>
      <c r="T2211" s="12" t="s">
        <v>191</v>
      </c>
      <c r="U2211" s="12" t="s">
        <v>2496</v>
      </c>
    </row>
    <row r="2212" spans="1:21" hidden="1">
      <c r="A2212" s="12">
        <v>68570</v>
      </c>
      <c r="B2212" s="12">
        <v>1</v>
      </c>
      <c r="D2212" s="12">
        <v>83.9</v>
      </c>
      <c r="E2212" s="12">
        <v>2</v>
      </c>
      <c r="P2212" s="12">
        <v>1</v>
      </c>
      <c r="Q2212" s="12">
        <v>178</v>
      </c>
      <c r="R2212" s="12">
        <v>201601</v>
      </c>
      <c r="S2212" s="12">
        <v>65</v>
      </c>
      <c r="T2212" s="12" t="s">
        <v>191</v>
      </c>
      <c r="U2212" s="12" t="s">
        <v>2497</v>
      </c>
    </row>
    <row r="2213" spans="1:21" hidden="1">
      <c r="A2213" s="12">
        <v>68570</v>
      </c>
      <c r="B2213" s="12">
        <v>1</v>
      </c>
      <c r="D2213" s="12">
        <v>101</v>
      </c>
      <c r="E2213" s="12">
        <v>2</v>
      </c>
      <c r="P2213" s="12">
        <v>1</v>
      </c>
      <c r="Q2213" s="12">
        <v>178</v>
      </c>
      <c r="R2213" s="12">
        <v>201601</v>
      </c>
      <c r="S2213" s="12">
        <v>65</v>
      </c>
      <c r="T2213" s="12" t="s">
        <v>191</v>
      </c>
      <c r="U2213" s="12" t="s">
        <v>2498</v>
      </c>
    </row>
    <row r="2214" spans="1:21" hidden="1">
      <c r="A2214" s="12">
        <v>68570</v>
      </c>
      <c r="B2214" s="12">
        <v>1</v>
      </c>
      <c r="D2214" s="12">
        <v>99.3</v>
      </c>
      <c r="E2214" s="12">
        <v>2</v>
      </c>
      <c r="P2214" s="12">
        <v>1</v>
      </c>
      <c r="Q2214" s="12">
        <v>178</v>
      </c>
      <c r="R2214" s="12">
        <v>201601</v>
      </c>
      <c r="S2214" s="12">
        <v>65</v>
      </c>
      <c r="T2214" s="12" t="s">
        <v>191</v>
      </c>
      <c r="U2214" s="12" t="s">
        <v>2499</v>
      </c>
    </row>
    <row r="2215" spans="1:21" hidden="1">
      <c r="A2215" s="12">
        <v>68570</v>
      </c>
      <c r="B2215" s="12">
        <v>1</v>
      </c>
      <c r="D2215" s="12">
        <v>72.8</v>
      </c>
      <c r="E2215" s="12">
        <v>2</v>
      </c>
      <c r="P2215" s="12">
        <v>1</v>
      </c>
      <c r="Q2215" s="12">
        <v>178</v>
      </c>
      <c r="R2215" s="12">
        <v>201601</v>
      </c>
      <c r="S2215" s="12">
        <v>65</v>
      </c>
      <c r="T2215" s="12" t="s">
        <v>191</v>
      </c>
      <c r="U2215" s="12" t="s">
        <v>2500</v>
      </c>
    </row>
    <row r="2216" spans="1:21" hidden="1">
      <c r="A2216" s="12">
        <v>68570</v>
      </c>
      <c r="B2216" s="12">
        <v>1</v>
      </c>
      <c r="D2216" s="12">
        <v>89.4</v>
      </c>
      <c r="E2216" s="12">
        <v>2</v>
      </c>
      <c r="P2216" s="12">
        <v>1</v>
      </c>
      <c r="Q2216" s="12">
        <v>178</v>
      </c>
      <c r="R2216" s="12">
        <v>201601</v>
      </c>
      <c r="S2216" s="12">
        <v>65</v>
      </c>
      <c r="T2216" s="12" t="s">
        <v>191</v>
      </c>
      <c r="U2216" s="12" t="s">
        <v>2501</v>
      </c>
    </row>
    <row r="2217" spans="1:21" hidden="1">
      <c r="A2217" s="12">
        <v>68570</v>
      </c>
      <c r="B2217" s="12">
        <v>1</v>
      </c>
      <c r="D2217" s="12">
        <v>49.7</v>
      </c>
      <c r="E2217" s="12">
        <v>2</v>
      </c>
      <c r="P2217" s="12">
        <v>1</v>
      </c>
      <c r="Q2217" s="12">
        <v>178</v>
      </c>
      <c r="R2217" s="12">
        <v>201601</v>
      </c>
      <c r="S2217" s="12">
        <v>65</v>
      </c>
      <c r="T2217" s="12" t="s">
        <v>191</v>
      </c>
      <c r="U2217" s="12" t="s">
        <v>2502</v>
      </c>
    </row>
    <row r="2218" spans="1:21" hidden="1">
      <c r="A2218" s="12">
        <v>68570</v>
      </c>
      <c r="B2218" s="12">
        <v>1</v>
      </c>
      <c r="D2218" s="12">
        <v>76</v>
      </c>
      <c r="E2218" s="12">
        <v>2</v>
      </c>
      <c r="P2218" s="12">
        <v>1</v>
      </c>
      <c r="Q2218" s="12">
        <v>178</v>
      </c>
      <c r="R2218" s="12">
        <v>201601</v>
      </c>
      <c r="S2218" s="12">
        <v>65</v>
      </c>
      <c r="T2218" s="12" t="s">
        <v>191</v>
      </c>
      <c r="U2218" s="12" t="s">
        <v>2503</v>
      </c>
    </row>
    <row r="2219" spans="1:21" hidden="1">
      <c r="A2219" s="12">
        <v>68570</v>
      </c>
      <c r="B2219" s="12">
        <v>1</v>
      </c>
      <c r="D2219" s="12">
        <v>75.7</v>
      </c>
      <c r="E2219" s="12">
        <v>2</v>
      </c>
      <c r="P2219" s="12">
        <v>1</v>
      </c>
      <c r="Q2219" s="12">
        <v>178</v>
      </c>
      <c r="R2219" s="12">
        <v>201601</v>
      </c>
      <c r="S2219" s="12">
        <v>65</v>
      </c>
      <c r="T2219" s="12" t="s">
        <v>191</v>
      </c>
      <c r="U2219" s="12" t="s">
        <v>2504</v>
      </c>
    </row>
    <row r="2220" spans="1:21" hidden="1">
      <c r="A2220" s="12">
        <v>68570</v>
      </c>
      <c r="B2220" s="12">
        <v>1</v>
      </c>
      <c r="D2220" s="12">
        <v>87</v>
      </c>
      <c r="E2220" s="12">
        <v>2</v>
      </c>
      <c r="P2220" s="12">
        <v>1</v>
      </c>
      <c r="Q2220" s="12">
        <v>178</v>
      </c>
      <c r="R2220" s="12">
        <v>201601</v>
      </c>
      <c r="S2220" s="12">
        <v>65</v>
      </c>
      <c r="T2220" s="12" t="s">
        <v>191</v>
      </c>
      <c r="U2220" s="12" t="s">
        <v>2505</v>
      </c>
    </row>
    <row r="2221" spans="1:21" hidden="1">
      <c r="A2221" s="12">
        <v>68570</v>
      </c>
      <c r="B2221" s="12">
        <v>1</v>
      </c>
      <c r="D2221" s="12">
        <v>97.2</v>
      </c>
      <c r="E2221" s="12">
        <v>2</v>
      </c>
      <c r="P2221" s="12">
        <v>1</v>
      </c>
      <c r="Q2221" s="12">
        <v>178</v>
      </c>
      <c r="R2221" s="12">
        <v>201601</v>
      </c>
      <c r="S2221" s="12">
        <v>65</v>
      </c>
      <c r="T2221" s="12" t="s">
        <v>191</v>
      </c>
      <c r="U2221" s="12" t="s">
        <v>2506</v>
      </c>
    </row>
    <row r="2222" spans="1:21" hidden="1">
      <c r="A2222" s="12">
        <v>68570</v>
      </c>
      <c r="B2222" s="12">
        <v>1</v>
      </c>
      <c r="D2222" s="12">
        <v>89.8</v>
      </c>
      <c r="E2222" s="12">
        <v>2</v>
      </c>
      <c r="P2222" s="12">
        <v>1</v>
      </c>
      <c r="Q2222" s="12">
        <v>178</v>
      </c>
      <c r="R2222" s="12">
        <v>201601</v>
      </c>
      <c r="S2222" s="12">
        <v>65</v>
      </c>
      <c r="T2222" s="12" t="s">
        <v>191</v>
      </c>
      <c r="U2222" s="12" t="s">
        <v>2507</v>
      </c>
    </row>
    <row r="2223" spans="1:21" hidden="1">
      <c r="A2223" s="12">
        <v>68570</v>
      </c>
      <c r="B2223" s="12">
        <v>1</v>
      </c>
      <c r="D2223" s="12">
        <v>108.4</v>
      </c>
      <c r="E2223" s="12">
        <v>2</v>
      </c>
      <c r="P2223" s="12">
        <v>1</v>
      </c>
      <c r="Q2223" s="12">
        <v>178</v>
      </c>
      <c r="R2223" s="12">
        <v>201601</v>
      </c>
      <c r="S2223" s="12">
        <v>65</v>
      </c>
      <c r="T2223" s="12" t="s">
        <v>191</v>
      </c>
      <c r="U2223" s="12" t="s">
        <v>2508</v>
      </c>
    </row>
    <row r="2224" spans="1:21" hidden="1">
      <c r="A2224" s="12">
        <v>68570</v>
      </c>
      <c r="B2224" s="12">
        <v>1</v>
      </c>
      <c r="D2224" s="12">
        <v>78</v>
      </c>
      <c r="E2224" s="12">
        <v>2</v>
      </c>
      <c r="P2224" s="12">
        <v>1</v>
      </c>
      <c r="Q2224" s="12">
        <v>178</v>
      </c>
      <c r="R2224" s="12">
        <v>201601</v>
      </c>
      <c r="S2224" s="12">
        <v>65</v>
      </c>
      <c r="T2224" s="12" t="s">
        <v>191</v>
      </c>
      <c r="U2224" s="12" t="s">
        <v>2509</v>
      </c>
    </row>
    <row r="2225" spans="1:21" hidden="1">
      <c r="A2225" s="12">
        <v>68570</v>
      </c>
      <c r="B2225" s="12">
        <v>1</v>
      </c>
      <c r="D2225" s="12">
        <v>90.6</v>
      </c>
      <c r="E2225" s="12">
        <v>2</v>
      </c>
      <c r="P2225" s="12">
        <v>1</v>
      </c>
      <c r="Q2225" s="12">
        <v>178</v>
      </c>
      <c r="R2225" s="12">
        <v>201601</v>
      </c>
      <c r="S2225" s="12">
        <v>65</v>
      </c>
      <c r="T2225" s="12" t="s">
        <v>191</v>
      </c>
      <c r="U2225" s="12" t="s">
        <v>2510</v>
      </c>
    </row>
    <row r="2226" spans="1:21" hidden="1">
      <c r="A2226" s="12">
        <v>68570</v>
      </c>
      <c r="B2226" s="12">
        <v>1</v>
      </c>
      <c r="D2226" s="12">
        <v>83.6</v>
      </c>
      <c r="E2226" s="12">
        <v>2</v>
      </c>
      <c r="P2226" s="12">
        <v>1</v>
      </c>
      <c r="Q2226" s="12">
        <v>178</v>
      </c>
      <c r="R2226" s="12">
        <v>201601</v>
      </c>
      <c r="S2226" s="12">
        <v>65</v>
      </c>
      <c r="T2226" s="12" t="s">
        <v>191</v>
      </c>
      <c r="U2226" s="12" t="s">
        <v>2511</v>
      </c>
    </row>
    <row r="2227" spans="1:21" hidden="1">
      <c r="A2227" s="12">
        <v>68570</v>
      </c>
      <c r="B2227" s="12">
        <v>1</v>
      </c>
      <c r="D2227" s="12">
        <v>78.599999999999994</v>
      </c>
      <c r="E2227" s="12">
        <v>2</v>
      </c>
      <c r="P2227" s="12">
        <v>1</v>
      </c>
      <c r="Q2227" s="12">
        <v>178</v>
      </c>
      <c r="R2227" s="12">
        <v>201601</v>
      </c>
      <c r="S2227" s="12">
        <v>65</v>
      </c>
      <c r="T2227" s="12" t="s">
        <v>191</v>
      </c>
      <c r="U2227" s="12" t="s">
        <v>2512</v>
      </c>
    </row>
    <row r="2228" spans="1:21" hidden="1">
      <c r="A2228" s="12">
        <v>68570</v>
      </c>
      <c r="B2228" s="12">
        <v>1</v>
      </c>
      <c r="D2228" s="12">
        <v>86.3</v>
      </c>
      <c r="E2228" s="12">
        <v>2</v>
      </c>
      <c r="P2228" s="12">
        <v>1</v>
      </c>
      <c r="Q2228" s="12">
        <v>178</v>
      </c>
      <c r="R2228" s="12">
        <v>201601</v>
      </c>
      <c r="S2228" s="12">
        <v>65</v>
      </c>
      <c r="T2228" s="12" t="s">
        <v>191</v>
      </c>
      <c r="U2228" s="12" t="s">
        <v>2513</v>
      </c>
    </row>
    <row r="2229" spans="1:21" hidden="1">
      <c r="A2229" s="12">
        <v>68570</v>
      </c>
      <c r="B2229" s="12">
        <v>1</v>
      </c>
      <c r="D2229" s="12">
        <v>78.599999999999994</v>
      </c>
      <c r="E2229" s="12">
        <v>2</v>
      </c>
      <c r="P2229" s="12">
        <v>1</v>
      </c>
      <c r="Q2229" s="12">
        <v>178</v>
      </c>
      <c r="R2229" s="12">
        <v>201601</v>
      </c>
      <c r="S2229" s="12">
        <v>65</v>
      </c>
      <c r="T2229" s="12" t="s">
        <v>191</v>
      </c>
      <c r="U2229" s="12" t="s">
        <v>2514</v>
      </c>
    </row>
    <row r="2230" spans="1:21" hidden="1">
      <c r="A2230" s="12">
        <v>68570</v>
      </c>
      <c r="B2230" s="12">
        <v>1</v>
      </c>
      <c r="D2230" s="12">
        <v>77</v>
      </c>
      <c r="E2230" s="12">
        <v>2</v>
      </c>
      <c r="P2230" s="12">
        <v>1</v>
      </c>
      <c r="Q2230" s="12">
        <v>178</v>
      </c>
      <c r="R2230" s="12">
        <v>201601</v>
      </c>
      <c r="S2230" s="12">
        <v>65</v>
      </c>
      <c r="T2230" s="12" t="s">
        <v>191</v>
      </c>
      <c r="U2230" s="12" t="s">
        <v>2515</v>
      </c>
    </row>
    <row r="2231" spans="1:21" hidden="1">
      <c r="A2231" s="12">
        <v>68570</v>
      </c>
      <c r="B2231" s="12">
        <v>1</v>
      </c>
      <c r="D2231" s="12">
        <v>98.4</v>
      </c>
      <c r="E2231" s="12">
        <v>2</v>
      </c>
      <c r="P2231" s="12">
        <v>1</v>
      </c>
      <c r="Q2231" s="12">
        <v>178</v>
      </c>
      <c r="R2231" s="12">
        <v>201601</v>
      </c>
      <c r="S2231" s="12">
        <v>65</v>
      </c>
      <c r="T2231" s="12" t="s">
        <v>191</v>
      </c>
      <c r="U2231" s="12" t="s">
        <v>2516</v>
      </c>
    </row>
    <row r="2232" spans="1:21" hidden="1">
      <c r="A2232" s="12">
        <v>68570</v>
      </c>
      <c r="B2232" s="12">
        <v>1</v>
      </c>
      <c r="D2232" s="12">
        <v>95.4</v>
      </c>
      <c r="E2232" s="12">
        <v>2</v>
      </c>
      <c r="P2232" s="12">
        <v>1</v>
      </c>
      <c r="Q2232" s="12">
        <v>178</v>
      </c>
      <c r="R2232" s="12">
        <v>201601</v>
      </c>
      <c r="S2232" s="12">
        <v>65</v>
      </c>
      <c r="T2232" s="12" t="s">
        <v>191</v>
      </c>
      <c r="U2232" s="12" t="s">
        <v>2517</v>
      </c>
    </row>
    <row r="2233" spans="1:21" hidden="1">
      <c r="A2233" s="12">
        <v>68570</v>
      </c>
      <c r="B2233" s="12">
        <v>1</v>
      </c>
      <c r="D2233" s="12">
        <v>70.7</v>
      </c>
      <c r="E2233" s="12">
        <v>2</v>
      </c>
      <c r="P2233" s="12">
        <v>1</v>
      </c>
      <c r="Q2233" s="12">
        <v>178</v>
      </c>
      <c r="R2233" s="12">
        <v>201601</v>
      </c>
      <c r="S2233" s="12">
        <v>65</v>
      </c>
      <c r="T2233" s="12" t="s">
        <v>191</v>
      </c>
      <c r="U2233" s="12" t="s">
        <v>2518</v>
      </c>
    </row>
    <row r="2234" spans="1:21" hidden="1">
      <c r="A2234" s="12">
        <v>68570</v>
      </c>
      <c r="B2234" s="12">
        <v>1</v>
      </c>
      <c r="D2234" s="12">
        <v>103.2</v>
      </c>
      <c r="E2234" s="12">
        <v>2</v>
      </c>
      <c r="P2234" s="12">
        <v>1</v>
      </c>
      <c r="Q2234" s="12">
        <v>178</v>
      </c>
      <c r="R2234" s="12">
        <v>201601</v>
      </c>
      <c r="S2234" s="12">
        <v>65</v>
      </c>
      <c r="T2234" s="12" t="s">
        <v>191</v>
      </c>
      <c r="U2234" s="12" t="s">
        <v>2519</v>
      </c>
    </row>
    <row r="2235" spans="1:21" hidden="1">
      <c r="A2235" s="12">
        <v>68570</v>
      </c>
      <c r="B2235" s="12">
        <v>1</v>
      </c>
      <c r="D2235" s="12">
        <v>90.4</v>
      </c>
      <c r="E2235" s="12">
        <v>2</v>
      </c>
      <c r="P2235" s="12">
        <v>1</v>
      </c>
      <c r="Q2235" s="12">
        <v>178</v>
      </c>
      <c r="R2235" s="12">
        <v>201601</v>
      </c>
      <c r="S2235" s="12">
        <v>65</v>
      </c>
      <c r="T2235" s="12" t="s">
        <v>191</v>
      </c>
      <c r="U2235" s="12" t="s">
        <v>2520</v>
      </c>
    </row>
    <row r="2236" spans="1:21" hidden="1">
      <c r="A2236" s="12">
        <v>68570</v>
      </c>
      <c r="B2236" s="12">
        <v>1</v>
      </c>
      <c r="D2236" s="12">
        <v>91</v>
      </c>
      <c r="E2236" s="12">
        <v>2</v>
      </c>
      <c r="P2236" s="12">
        <v>1</v>
      </c>
      <c r="Q2236" s="12">
        <v>178</v>
      </c>
      <c r="R2236" s="12">
        <v>201601</v>
      </c>
      <c r="S2236" s="12">
        <v>65</v>
      </c>
      <c r="T2236" s="12" t="s">
        <v>191</v>
      </c>
      <c r="U2236" s="12" t="s">
        <v>2521</v>
      </c>
    </row>
    <row r="2237" spans="1:21" hidden="1">
      <c r="A2237" s="12">
        <v>68570</v>
      </c>
      <c r="B2237" s="12">
        <v>1</v>
      </c>
      <c r="D2237" s="12">
        <v>99.6</v>
      </c>
      <c r="E2237" s="12">
        <v>2</v>
      </c>
      <c r="P2237" s="12">
        <v>1</v>
      </c>
      <c r="Q2237" s="12">
        <v>178</v>
      </c>
      <c r="R2237" s="12">
        <v>201601</v>
      </c>
      <c r="S2237" s="12">
        <v>65</v>
      </c>
      <c r="T2237" s="12" t="s">
        <v>191</v>
      </c>
      <c r="U2237" s="12" t="s">
        <v>2522</v>
      </c>
    </row>
    <row r="2238" spans="1:21" hidden="1">
      <c r="A2238" s="12">
        <v>68570</v>
      </c>
      <c r="B2238" s="12">
        <v>1</v>
      </c>
      <c r="D2238" s="12">
        <v>78.599999999999994</v>
      </c>
      <c r="E2238" s="12">
        <v>2</v>
      </c>
      <c r="P2238" s="12">
        <v>1</v>
      </c>
      <c r="Q2238" s="12">
        <v>178</v>
      </c>
      <c r="R2238" s="12">
        <v>201601</v>
      </c>
      <c r="S2238" s="12">
        <v>65</v>
      </c>
      <c r="T2238" s="12" t="s">
        <v>191</v>
      </c>
      <c r="U2238" s="12" t="s">
        <v>2523</v>
      </c>
    </row>
    <row r="2239" spans="1:21" hidden="1">
      <c r="A2239" s="12">
        <v>68570</v>
      </c>
      <c r="B2239" s="12">
        <v>1</v>
      </c>
      <c r="D2239" s="12">
        <v>84.7</v>
      </c>
      <c r="E2239" s="12">
        <v>2</v>
      </c>
      <c r="P2239" s="12">
        <v>1</v>
      </c>
      <c r="Q2239" s="12">
        <v>178</v>
      </c>
      <c r="R2239" s="12">
        <v>201601</v>
      </c>
      <c r="S2239" s="12">
        <v>65</v>
      </c>
      <c r="T2239" s="12" t="s">
        <v>191</v>
      </c>
      <c r="U2239" s="12" t="s">
        <v>2524</v>
      </c>
    </row>
    <row r="2240" spans="1:21" hidden="1">
      <c r="A2240" s="12">
        <v>68570</v>
      </c>
      <c r="B2240" s="12">
        <v>1</v>
      </c>
      <c r="D2240" s="12">
        <v>93.4</v>
      </c>
      <c r="E2240" s="12">
        <v>2</v>
      </c>
      <c r="P2240" s="12">
        <v>1</v>
      </c>
      <c r="Q2240" s="12">
        <v>178</v>
      </c>
      <c r="R2240" s="12">
        <v>201601</v>
      </c>
      <c r="S2240" s="12">
        <v>65</v>
      </c>
      <c r="T2240" s="12" t="s">
        <v>191</v>
      </c>
      <c r="U2240" s="12" t="s">
        <v>2525</v>
      </c>
    </row>
    <row r="2241" spans="1:21" hidden="1">
      <c r="A2241" s="12">
        <v>68570</v>
      </c>
      <c r="B2241" s="12">
        <v>1</v>
      </c>
      <c r="D2241" s="12">
        <v>71.900000000000006</v>
      </c>
      <c r="E2241" s="12">
        <v>2</v>
      </c>
      <c r="P2241" s="12">
        <v>1</v>
      </c>
      <c r="Q2241" s="12">
        <v>178</v>
      </c>
      <c r="R2241" s="12">
        <v>201601</v>
      </c>
      <c r="S2241" s="12">
        <v>65</v>
      </c>
      <c r="T2241" s="12" t="s">
        <v>191</v>
      </c>
      <c r="U2241" s="12" t="s">
        <v>2526</v>
      </c>
    </row>
    <row r="2242" spans="1:21" hidden="1">
      <c r="A2242" s="12">
        <v>68570</v>
      </c>
      <c r="B2242" s="12">
        <v>1</v>
      </c>
      <c r="D2242" s="12">
        <v>107.5</v>
      </c>
      <c r="E2242" s="12">
        <v>2</v>
      </c>
      <c r="P2242" s="12">
        <v>1</v>
      </c>
      <c r="Q2242" s="12">
        <v>178</v>
      </c>
      <c r="R2242" s="12">
        <v>201601</v>
      </c>
      <c r="S2242" s="12">
        <v>65</v>
      </c>
      <c r="T2242" s="12" t="s">
        <v>191</v>
      </c>
      <c r="U2242" s="12" t="s">
        <v>2527</v>
      </c>
    </row>
    <row r="2243" spans="1:21" hidden="1">
      <c r="A2243" s="12">
        <v>68570</v>
      </c>
      <c r="B2243" s="12">
        <v>1</v>
      </c>
      <c r="D2243" s="12">
        <v>89.2</v>
      </c>
      <c r="E2243" s="12">
        <v>2</v>
      </c>
      <c r="P2243" s="12">
        <v>1</v>
      </c>
      <c r="Q2243" s="12">
        <v>178</v>
      </c>
      <c r="R2243" s="12">
        <v>201601</v>
      </c>
      <c r="S2243" s="12">
        <v>65</v>
      </c>
      <c r="T2243" s="12" t="s">
        <v>191</v>
      </c>
      <c r="U2243" s="12" t="s">
        <v>2528</v>
      </c>
    </row>
    <row r="2244" spans="1:21" hidden="1">
      <c r="A2244" s="12">
        <v>68570</v>
      </c>
      <c r="B2244" s="12">
        <v>1</v>
      </c>
      <c r="D2244" s="12">
        <v>82.1</v>
      </c>
      <c r="E2244" s="12">
        <v>2</v>
      </c>
      <c r="P2244" s="12">
        <v>1</v>
      </c>
      <c r="Q2244" s="12">
        <v>178</v>
      </c>
      <c r="R2244" s="12">
        <v>201601</v>
      </c>
      <c r="S2244" s="12">
        <v>65</v>
      </c>
      <c r="T2244" s="12" t="s">
        <v>191</v>
      </c>
      <c r="U2244" s="12" t="s">
        <v>2529</v>
      </c>
    </row>
    <row r="2245" spans="1:21" hidden="1">
      <c r="A2245" s="12">
        <v>68570</v>
      </c>
      <c r="B2245" s="12">
        <v>1</v>
      </c>
      <c r="D2245" s="12">
        <v>86.7</v>
      </c>
      <c r="E2245" s="12">
        <v>2</v>
      </c>
      <c r="P2245" s="12">
        <v>1</v>
      </c>
      <c r="Q2245" s="12">
        <v>178</v>
      </c>
      <c r="R2245" s="12">
        <v>201601</v>
      </c>
      <c r="S2245" s="12">
        <v>65</v>
      </c>
      <c r="T2245" s="12" t="s">
        <v>191</v>
      </c>
      <c r="U2245" s="12" t="s">
        <v>2530</v>
      </c>
    </row>
    <row r="2246" spans="1:21" hidden="1">
      <c r="A2246" s="12">
        <v>68570</v>
      </c>
      <c r="B2246" s="12">
        <v>1</v>
      </c>
      <c r="D2246" s="12">
        <v>90.8</v>
      </c>
      <c r="E2246" s="12">
        <v>2</v>
      </c>
      <c r="P2246" s="12">
        <v>1</v>
      </c>
      <c r="Q2246" s="12">
        <v>178</v>
      </c>
      <c r="R2246" s="12">
        <v>201601</v>
      </c>
      <c r="S2246" s="12">
        <v>65</v>
      </c>
      <c r="T2246" s="12" t="s">
        <v>191</v>
      </c>
      <c r="U2246" s="12" t="s">
        <v>2531</v>
      </c>
    </row>
    <row r="2247" spans="1:21" hidden="1">
      <c r="A2247" s="12">
        <v>68570</v>
      </c>
      <c r="B2247" s="12">
        <v>1</v>
      </c>
      <c r="D2247" s="12">
        <v>96.9</v>
      </c>
      <c r="E2247" s="12">
        <v>2</v>
      </c>
      <c r="P2247" s="12">
        <v>1</v>
      </c>
      <c r="Q2247" s="12">
        <v>178</v>
      </c>
      <c r="R2247" s="12">
        <v>201601</v>
      </c>
      <c r="S2247" s="12">
        <v>65</v>
      </c>
      <c r="T2247" s="12" t="s">
        <v>191</v>
      </c>
      <c r="U2247" s="12" t="s">
        <v>2532</v>
      </c>
    </row>
    <row r="2248" spans="1:21" hidden="1">
      <c r="A2248" s="12">
        <v>68570</v>
      </c>
      <c r="B2248" s="12">
        <v>1</v>
      </c>
      <c r="D2248" s="12">
        <v>108.8</v>
      </c>
      <c r="E2248" s="12">
        <v>2</v>
      </c>
      <c r="P2248" s="12">
        <v>1</v>
      </c>
      <c r="Q2248" s="12">
        <v>178</v>
      </c>
      <c r="R2248" s="12">
        <v>201601</v>
      </c>
      <c r="S2248" s="12">
        <v>65</v>
      </c>
      <c r="T2248" s="12" t="s">
        <v>191</v>
      </c>
      <c r="U2248" s="12" t="s">
        <v>2533</v>
      </c>
    </row>
    <row r="2249" spans="1:21" hidden="1">
      <c r="A2249" s="12">
        <v>68570</v>
      </c>
      <c r="B2249" s="12">
        <v>1</v>
      </c>
      <c r="D2249" s="12">
        <v>62.3</v>
      </c>
      <c r="E2249" s="12">
        <v>2</v>
      </c>
      <c r="P2249" s="12">
        <v>1</v>
      </c>
      <c r="Q2249" s="12">
        <v>178</v>
      </c>
      <c r="R2249" s="12">
        <v>201601</v>
      </c>
      <c r="S2249" s="12">
        <v>65</v>
      </c>
      <c r="T2249" s="12" t="s">
        <v>191</v>
      </c>
      <c r="U2249" s="12" t="s">
        <v>2534</v>
      </c>
    </row>
    <row r="2250" spans="1:21" hidden="1">
      <c r="A2250" s="12">
        <v>68570</v>
      </c>
      <c r="B2250" s="12">
        <v>1</v>
      </c>
      <c r="D2250" s="12">
        <v>92.8</v>
      </c>
      <c r="E2250" s="12">
        <v>2</v>
      </c>
      <c r="P2250" s="12">
        <v>1</v>
      </c>
      <c r="Q2250" s="12">
        <v>178</v>
      </c>
      <c r="R2250" s="12">
        <v>201601</v>
      </c>
      <c r="S2250" s="12">
        <v>65</v>
      </c>
      <c r="T2250" s="12" t="s">
        <v>191</v>
      </c>
      <c r="U2250" s="12" t="s">
        <v>2535</v>
      </c>
    </row>
    <row r="2251" spans="1:21" hidden="1">
      <c r="A2251" s="12">
        <v>68570</v>
      </c>
      <c r="B2251" s="12">
        <v>1</v>
      </c>
      <c r="D2251" s="12">
        <v>87.5</v>
      </c>
      <c r="E2251" s="12">
        <v>2</v>
      </c>
      <c r="P2251" s="12">
        <v>1</v>
      </c>
      <c r="Q2251" s="12">
        <v>178</v>
      </c>
      <c r="R2251" s="12">
        <v>201601</v>
      </c>
      <c r="S2251" s="12">
        <v>65</v>
      </c>
      <c r="T2251" s="12" t="s">
        <v>191</v>
      </c>
      <c r="U2251" s="12" t="s">
        <v>2536</v>
      </c>
    </row>
    <row r="2252" spans="1:21" hidden="1">
      <c r="A2252" s="12">
        <v>68570</v>
      </c>
      <c r="B2252" s="12">
        <v>1</v>
      </c>
      <c r="D2252" s="12">
        <v>110</v>
      </c>
      <c r="E2252" s="12">
        <v>2</v>
      </c>
      <c r="P2252" s="12">
        <v>1</v>
      </c>
      <c r="Q2252" s="12">
        <v>178</v>
      </c>
      <c r="R2252" s="12">
        <v>201601</v>
      </c>
      <c r="S2252" s="12">
        <v>65</v>
      </c>
      <c r="T2252" s="12" t="s">
        <v>191</v>
      </c>
      <c r="U2252" s="12" t="s">
        <v>2537</v>
      </c>
    </row>
    <row r="2253" spans="1:21" hidden="1">
      <c r="A2253" s="12">
        <v>68570</v>
      </c>
      <c r="B2253" s="12">
        <v>2</v>
      </c>
      <c r="D2253" s="12">
        <v>25.8</v>
      </c>
      <c r="E2253" s="12">
        <v>2</v>
      </c>
      <c r="F2253" s="12">
        <v>0</v>
      </c>
      <c r="G2253" s="12">
        <v>0</v>
      </c>
      <c r="H2253" s="12">
        <v>0</v>
      </c>
      <c r="P2253" s="12">
        <v>1.97926</v>
      </c>
      <c r="Q2253" s="12">
        <v>178</v>
      </c>
      <c r="R2253" s="12">
        <v>201601</v>
      </c>
      <c r="S2253" s="12">
        <v>65</v>
      </c>
      <c r="T2253" s="12" t="s">
        <v>191</v>
      </c>
      <c r="U2253" s="12" t="s">
        <v>2538</v>
      </c>
    </row>
    <row r="2254" spans="1:21" hidden="1">
      <c r="A2254" s="12">
        <v>68570</v>
      </c>
      <c r="B2254" s="12">
        <v>2</v>
      </c>
      <c r="D2254" s="12">
        <v>44</v>
      </c>
      <c r="E2254" s="12">
        <v>2</v>
      </c>
      <c r="F2254" s="12">
        <v>0</v>
      </c>
      <c r="G2254" s="12">
        <v>0</v>
      </c>
      <c r="H2254" s="12">
        <v>0</v>
      </c>
      <c r="P2254" s="12">
        <v>1.97926</v>
      </c>
      <c r="Q2254" s="12">
        <v>178</v>
      </c>
      <c r="R2254" s="12">
        <v>201601</v>
      </c>
      <c r="S2254" s="12">
        <v>65</v>
      </c>
      <c r="T2254" s="12" t="s">
        <v>191</v>
      </c>
      <c r="U2254" s="12" t="s">
        <v>2539</v>
      </c>
    </row>
    <row r="2255" spans="1:21" hidden="1">
      <c r="A2255" s="12">
        <v>68570</v>
      </c>
      <c r="B2255" s="12">
        <v>2</v>
      </c>
      <c r="D2255" s="12">
        <v>51.2</v>
      </c>
      <c r="E2255" s="12">
        <v>2</v>
      </c>
      <c r="F2255" s="12">
        <v>0</v>
      </c>
      <c r="G2255" s="12">
        <v>0</v>
      </c>
      <c r="H2255" s="12">
        <v>0</v>
      </c>
      <c r="P2255" s="12">
        <v>1.97926</v>
      </c>
      <c r="Q2255" s="12">
        <v>178</v>
      </c>
      <c r="R2255" s="12">
        <v>201601</v>
      </c>
      <c r="S2255" s="12">
        <v>65</v>
      </c>
      <c r="T2255" s="12" t="s">
        <v>191</v>
      </c>
      <c r="U2255" s="12" t="s">
        <v>2540</v>
      </c>
    </row>
    <row r="2256" spans="1:21" hidden="1">
      <c r="A2256" s="12">
        <v>68570</v>
      </c>
      <c r="B2256" s="12">
        <v>2</v>
      </c>
      <c r="D2256" s="12">
        <v>50.8</v>
      </c>
      <c r="E2256" s="12">
        <v>2</v>
      </c>
      <c r="F2256" s="12">
        <v>0</v>
      </c>
      <c r="G2256" s="12">
        <v>0</v>
      </c>
      <c r="H2256" s="12">
        <v>1</v>
      </c>
      <c r="P2256" s="12">
        <v>1.97926</v>
      </c>
      <c r="Q2256" s="12">
        <v>178</v>
      </c>
      <c r="R2256" s="12">
        <v>201601</v>
      </c>
      <c r="S2256" s="12">
        <v>65</v>
      </c>
      <c r="T2256" s="12" t="s">
        <v>191</v>
      </c>
      <c r="U2256" s="12" t="s">
        <v>2541</v>
      </c>
    </row>
    <row r="2257" spans="1:21" hidden="1">
      <c r="A2257" s="12">
        <v>68570</v>
      </c>
      <c r="B2257" s="12">
        <v>2</v>
      </c>
      <c r="D2257" s="12">
        <v>54.1</v>
      </c>
      <c r="E2257" s="12">
        <v>2</v>
      </c>
      <c r="F2257" s="12">
        <v>0</v>
      </c>
      <c r="G2257" s="12">
        <v>0</v>
      </c>
      <c r="H2257" s="12">
        <v>1</v>
      </c>
      <c r="P2257" s="12">
        <v>1.97926</v>
      </c>
      <c r="Q2257" s="12">
        <v>178</v>
      </c>
      <c r="R2257" s="12">
        <v>201601</v>
      </c>
      <c r="S2257" s="12">
        <v>65</v>
      </c>
      <c r="T2257" s="12" t="s">
        <v>191</v>
      </c>
      <c r="U2257" s="12" t="s">
        <v>2542</v>
      </c>
    </row>
    <row r="2258" spans="1:21" hidden="1">
      <c r="A2258" s="12">
        <v>68570</v>
      </c>
      <c r="B2258" s="12">
        <v>2</v>
      </c>
      <c r="D2258" s="12">
        <v>70.2</v>
      </c>
      <c r="E2258" s="12">
        <v>3</v>
      </c>
      <c r="F2258" s="12">
        <v>3</v>
      </c>
      <c r="G2258" s="12">
        <v>2</v>
      </c>
      <c r="H2258" s="12">
        <v>5</v>
      </c>
      <c r="P2258" s="12">
        <v>1.97926</v>
      </c>
      <c r="Q2258" s="12">
        <v>178</v>
      </c>
      <c r="R2258" s="12">
        <v>201601</v>
      </c>
      <c r="S2258" s="12">
        <v>65</v>
      </c>
      <c r="T2258" s="12" t="s">
        <v>191</v>
      </c>
      <c r="U2258" s="12" t="s">
        <v>2543</v>
      </c>
    </row>
    <row r="2259" spans="1:21" hidden="1">
      <c r="A2259" s="12">
        <v>68570</v>
      </c>
      <c r="B2259" s="12">
        <v>2</v>
      </c>
      <c r="D2259" s="12">
        <v>51.6</v>
      </c>
      <c r="E2259" s="12">
        <v>2</v>
      </c>
      <c r="F2259" s="12">
        <v>4</v>
      </c>
      <c r="G2259" s="12">
        <v>1</v>
      </c>
      <c r="H2259" s="12">
        <v>6</v>
      </c>
      <c r="P2259" s="12">
        <v>1.97926</v>
      </c>
      <c r="Q2259" s="12">
        <v>178</v>
      </c>
      <c r="R2259" s="12">
        <v>201601</v>
      </c>
      <c r="S2259" s="12">
        <v>65</v>
      </c>
      <c r="T2259" s="12" t="s">
        <v>191</v>
      </c>
      <c r="U2259" s="12" t="s">
        <v>2544</v>
      </c>
    </row>
    <row r="2260" spans="1:21" hidden="1">
      <c r="A2260" s="12">
        <v>68570</v>
      </c>
      <c r="B2260" s="12">
        <v>2</v>
      </c>
      <c r="D2260" s="12">
        <v>56.1</v>
      </c>
      <c r="E2260" s="12">
        <v>2</v>
      </c>
      <c r="F2260" s="12">
        <v>4</v>
      </c>
      <c r="G2260" s="12">
        <v>1</v>
      </c>
      <c r="H2260" s="12">
        <v>6</v>
      </c>
      <c r="P2260" s="12">
        <v>1.97926</v>
      </c>
      <c r="Q2260" s="12">
        <v>178</v>
      </c>
      <c r="R2260" s="12">
        <v>201601</v>
      </c>
      <c r="S2260" s="12">
        <v>65</v>
      </c>
      <c r="T2260" s="12" t="s">
        <v>191</v>
      </c>
      <c r="U2260" s="12" t="s">
        <v>2545</v>
      </c>
    </row>
    <row r="2261" spans="1:21" hidden="1">
      <c r="A2261" s="12">
        <v>68570</v>
      </c>
      <c r="B2261" s="12">
        <v>2</v>
      </c>
      <c r="D2261" s="12">
        <v>56.5</v>
      </c>
      <c r="E2261" s="12">
        <v>2</v>
      </c>
      <c r="F2261" s="12">
        <v>4</v>
      </c>
      <c r="G2261" s="12">
        <v>1</v>
      </c>
      <c r="H2261" s="12">
        <v>6</v>
      </c>
      <c r="P2261" s="12">
        <v>1.97926</v>
      </c>
      <c r="Q2261" s="12">
        <v>178</v>
      </c>
      <c r="R2261" s="12">
        <v>201601</v>
      </c>
      <c r="S2261" s="12">
        <v>65</v>
      </c>
      <c r="T2261" s="12" t="s">
        <v>191</v>
      </c>
      <c r="U2261" s="12" t="s">
        <v>2546</v>
      </c>
    </row>
    <row r="2262" spans="1:21" hidden="1">
      <c r="A2262" s="12">
        <v>68570</v>
      </c>
      <c r="B2262" s="12">
        <v>2</v>
      </c>
      <c r="D2262" s="12">
        <v>53.2</v>
      </c>
      <c r="E2262" s="12">
        <v>2</v>
      </c>
      <c r="F2262" s="12">
        <v>4</v>
      </c>
      <c r="G2262" s="12">
        <v>1</v>
      </c>
      <c r="H2262" s="12">
        <v>6</v>
      </c>
      <c r="P2262" s="12">
        <v>1.97926</v>
      </c>
      <c r="Q2262" s="12">
        <v>178</v>
      </c>
      <c r="R2262" s="12">
        <v>201601</v>
      </c>
      <c r="S2262" s="12">
        <v>65</v>
      </c>
      <c r="T2262" s="12" t="s">
        <v>191</v>
      </c>
      <c r="U2262" s="12" t="s">
        <v>2547</v>
      </c>
    </row>
    <row r="2263" spans="1:21" hidden="1">
      <c r="A2263" s="12">
        <v>68570</v>
      </c>
      <c r="B2263" s="12">
        <v>2</v>
      </c>
      <c r="D2263" s="12">
        <v>50.8</v>
      </c>
      <c r="E2263" s="12">
        <v>2</v>
      </c>
      <c r="F2263" s="12">
        <v>4</v>
      </c>
      <c r="G2263" s="12">
        <v>1</v>
      </c>
      <c r="H2263" s="12">
        <v>6</v>
      </c>
      <c r="P2263" s="12">
        <v>1.97926</v>
      </c>
      <c r="Q2263" s="12">
        <v>178</v>
      </c>
      <c r="R2263" s="12">
        <v>201601</v>
      </c>
      <c r="S2263" s="12">
        <v>65</v>
      </c>
      <c r="T2263" s="12" t="s">
        <v>191</v>
      </c>
      <c r="U2263" s="12" t="s">
        <v>2548</v>
      </c>
    </row>
    <row r="2264" spans="1:21" hidden="1">
      <c r="A2264" s="12">
        <v>68570</v>
      </c>
      <c r="B2264" s="12">
        <v>2</v>
      </c>
      <c r="D2264" s="12">
        <v>47.8</v>
      </c>
      <c r="E2264" s="12">
        <v>2</v>
      </c>
      <c r="F2264" s="12">
        <v>4</v>
      </c>
      <c r="G2264" s="12">
        <v>1</v>
      </c>
      <c r="H2264" s="12">
        <v>6</v>
      </c>
      <c r="P2264" s="12">
        <v>1.97926</v>
      </c>
      <c r="Q2264" s="12">
        <v>178</v>
      </c>
      <c r="R2264" s="12">
        <v>201601</v>
      </c>
      <c r="S2264" s="12">
        <v>65</v>
      </c>
      <c r="T2264" s="12" t="s">
        <v>191</v>
      </c>
      <c r="U2264" s="12" t="s">
        <v>2549</v>
      </c>
    </row>
    <row r="2265" spans="1:21" hidden="1">
      <c r="A2265" s="12">
        <v>68570</v>
      </c>
      <c r="B2265" s="12">
        <v>2</v>
      </c>
      <c r="D2265" s="12">
        <v>53</v>
      </c>
      <c r="E2265" s="12">
        <v>2</v>
      </c>
      <c r="F2265" s="12">
        <v>4</v>
      </c>
      <c r="G2265" s="12">
        <v>1</v>
      </c>
      <c r="H2265" s="12">
        <v>6</v>
      </c>
      <c r="P2265" s="12">
        <v>1.97926</v>
      </c>
      <c r="Q2265" s="12">
        <v>178</v>
      </c>
      <c r="R2265" s="12">
        <v>201601</v>
      </c>
      <c r="S2265" s="12">
        <v>65</v>
      </c>
      <c r="T2265" s="12" t="s">
        <v>191</v>
      </c>
      <c r="U2265" s="12" t="s">
        <v>2550</v>
      </c>
    </row>
    <row r="2266" spans="1:21" hidden="1">
      <c r="A2266" s="12">
        <v>68570</v>
      </c>
      <c r="B2266" s="12">
        <v>2</v>
      </c>
      <c r="D2266" s="12">
        <v>52.8</v>
      </c>
      <c r="E2266" s="12">
        <v>2</v>
      </c>
      <c r="F2266" s="12">
        <v>4</v>
      </c>
      <c r="G2266" s="12">
        <v>1</v>
      </c>
      <c r="H2266" s="12">
        <v>6</v>
      </c>
      <c r="P2266" s="12">
        <v>1.97926</v>
      </c>
      <c r="Q2266" s="12">
        <v>178</v>
      </c>
      <c r="R2266" s="12">
        <v>201601</v>
      </c>
      <c r="S2266" s="12">
        <v>65</v>
      </c>
      <c r="T2266" s="12" t="s">
        <v>191</v>
      </c>
      <c r="U2266" s="12" t="s">
        <v>2551</v>
      </c>
    </row>
    <row r="2267" spans="1:21" hidden="1">
      <c r="A2267" s="12">
        <v>68570</v>
      </c>
      <c r="B2267" s="12">
        <v>2</v>
      </c>
      <c r="D2267" s="12">
        <v>61.5</v>
      </c>
      <c r="E2267" s="12">
        <v>2</v>
      </c>
      <c r="F2267" s="12">
        <v>4</v>
      </c>
      <c r="G2267" s="12">
        <v>1</v>
      </c>
      <c r="H2267" s="12">
        <v>6</v>
      </c>
      <c r="P2267" s="12">
        <v>1.97926</v>
      </c>
      <c r="Q2267" s="12">
        <v>178</v>
      </c>
      <c r="R2267" s="12">
        <v>201601</v>
      </c>
      <c r="S2267" s="12">
        <v>65</v>
      </c>
      <c r="T2267" s="12" t="s">
        <v>191</v>
      </c>
      <c r="U2267" s="12" t="s">
        <v>2552</v>
      </c>
    </row>
    <row r="2268" spans="1:21" hidden="1">
      <c r="A2268" s="12">
        <v>68570</v>
      </c>
      <c r="B2268" s="12">
        <v>2</v>
      </c>
      <c r="D2268" s="12">
        <v>54.9</v>
      </c>
      <c r="E2268" s="12">
        <v>2</v>
      </c>
      <c r="F2268" s="12">
        <v>4</v>
      </c>
      <c r="G2268" s="12">
        <v>1</v>
      </c>
      <c r="H2268" s="12">
        <v>6</v>
      </c>
      <c r="P2268" s="12">
        <v>1.97926</v>
      </c>
      <c r="Q2268" s="12">
        <v>178</v>
      </c>
      <c r="R2268" s="12">
        <v>201601</v>
      </c>
      <c r="S2268" s="12">
        <v>65</v>
      </c>
      <c r="T2268" s="12" t="s">
        <v>191</v>
      </c>
      <c r="U2268" s="12" t="s">
        <v>2553</v>
      </c>
    </row>
    <row r="2269" spans="1:21" hidden="1">
      <c r="A2269" s="12">
        <v>68570</v>
      </c>
      <c r="B2269" s="12">
        <v>2</v>
      </c>
      <c r="D2269" s="12">
        <v>52.8</v>
      </c>
      <c r="E2269" s="12">
        <v>2</v>
      </c>
      <c r="F2269" s="12">
        <v>4</v>
      </c>
      <c r="G2269" s="12">
        <v>1</v>
      </c>
      <c r="H2269" s="12">
        <v>6</v>
      </c>
      <c r="P2269" s="12">
        <v>1.97926</v>
      </c>
      <c r="Q2269" s="12">
        <v>178</v>
      </c>
      <c r="R2269" s="12">
        <v>201601</v>
      </c>
      <c r="S2269" s="12">
        <v>65</v>
      </c>
      <c r="T2269" s="12" t="s">
        <v>191</v>
      </c>
      <c r="U2269" s="12" t="s">
        <v>2554</v>
      </c>
    </row>
    <row r="2270" spans="1:21" hidden="1">
      <c r="A2270" s="12">
        <v>68570</v>
      </c>
      <c r="B2270" s="12">
        <v>2</v>
      </c>
      <c r="D2270" s="12">
        <v>62.2</v>
      </c>
      <c r="E2270" s="12">
        <v>2</v>
      </c>
      <c r="F2270" s="12">
        <v>4</v>
      </c>
      <c r="G2270" s="12">
        <v>1</v>
      </c>
      <c r="H2270" s="12">
        <v>6</v>
      </c>
      <c r="P2270" s="12">
        <v>1.97926</v>
      </c>
      <c r="Q2270" s="12">
        <v>178</v>
      </c>
      <c r="R2270" s="12">
        <v>201601</v>
      </c>
      <c r="S2270" s="12">
        <v>65</v>
      </c>
      <c r="T2270" s="12" t="s">
        <v>191</v>
      </c>
      <c r="U2270" s="12" t="s">
        <v>2555</v>
      </c>
    </row>
    <row r="2271" spans="1:21" hidden="1">
      <c r="A2271" s="12">
        <v>68570</v>
      </c>
      <c r="B2271" s="12">
        <v>2</v>
      </c>
      <c r="D2271" s="12">
        <v>55</v>
      </c>
      <c r="E2271" s="12">
        <v>2</v>
      </c>
      <c r="F2271" s="12">
        <v>4</v>
      </c>
      <c r="G2271" s="12">
        <v>1</v>
      </c>
      <c r="H2271" s="12">
        <v>6</v>
      </c>
      <c r="P2271" s="12">
        <v>1.97926</v>
      </c>
      <c r="Q2271" s="12">
        <v>178</v>
      </c>
      <c r="R2271" s="12">
        <v>201601</v>
      </c>
      <c r="S2271" s="12">
        <v>65</v>
      </c>
      <c r="T2271" s="12" t="s">
        <v>191</v>
      </c>
      <c r="U2271" s="12" t="s">
        <v>2556</v>
      </c>
    </row>
    <row r="2272" spans="1:21" hidden="1">
      <c r="A2272" s="12">
        <v>68570</v>
      </c>
      <c r="B2272" s="12">
        <v>2</v>
      </c>
      <c r="D2272" s="12">
        <v>51.9</v>
      </c>
      <c r="E2272" s="12">
        <v>2</v>
      </c>
      <c r="F2272" s="12">
        <v>4</v>
      </c>
      <c r="G2272" s="12">
        <v>1</v>
      </c>
      <c r="H2272" s="12">
        <v>6</v>
      </c>
      <c r="P2272" s="12">
        <v>1.97926</v>
      </c>
      <c r="Q2272" s="12">
        <v>178</v>
      </c>
      <c r="R2272" s="12">
        <v>201601</v>
      </c>
      <c r="S2272" s="12">
        <v>65</v>
      </c>
      <c r="T2272" s="12" t="s">
        <v>191</v>
      </c>
      <c r="U2272" s="12" t="s">
        <v>2557</v>
      </c>
    </row>
    <row r="2273" spans="1:21" hidden="1">
      <c r="A2273" s="12">
        <v>68570</v>
      </c>
      <c r="B2273" s="12">
        <v>2</v>
      </c>
      <c r="D2273" s="12">
        <v>55.1</v>
      </c>
      <c r="E2273" s="12">
        <v>2</v>
      </c>
      <c r="F2273" s="12">
        <v>4</v>
      </c>
      <c r="G2273" s="12">
        <v>1</v>
      </c>
      <c r="H2273" s="12">
        <v>6</v>
      </c>
      <c r="P2273" s="12">
        <v>1.97926</v>
      </c>
      <c r="Q2273" s="12">
        <v>178</v>
      </c>
      <c r="R2273" s="12">
        <v>201601</v>
      </c>
      <c r="S2273" s="12">
        <v>65</v>
      </c>
      <c r="T2273" s="12" t="s">
        <v>191</v>
      </c>
      <c r="U2273" s="12" t="s">
        <v>2558</v>
      </c>
    </row>
    <row r="2274" spans="1:21" hidden="1">
      <c r="A2274" s="12">
        <v>68570</v>
      </c>
      <c r="B2274" s="12">
        <v>2</v>
      </c>
      <c r="D2274" s="12">
        <v>55.5</v>
      </c>
      <c r="E2274" s="12">
        <v>2</v>
      </c>
      <c r="F2274" s="12">
        <v>4</v>
      </c>
      <c r="G2274" s="12">
        <v>1</v>
      </c>
      <c r="H2274" s="12">
        <v>6</v>
      </c>
      <c r="P2274" s="12">
        <v>1.97926</v>
      </c>
      <c r="Q2274" s="12">
        <v>178</v>
      </c>
      <c r="R2274" s="12">
        <v>201601</v>
      </c>
      <c r="S2274" s="12">
        <v>65</v>
      </c>
      <c r="T2274" s="12" t="s">
        <v>191</v>
      </c>
      <c r="U2274" s="12" t="s">
        <v>2559</v>
      </c>
    </row>
    <row r="2275" spans="1:21" hidden="1">
      <c r="A2275" s="12">
        <v>68570</v>
      </c>
      <c r="B2275" s="12">
        <v>2</v>
      </c>
      <c r="D2275" s="12">
        <v>60.8</v>
      </c>
      <c r="E2275" s="12">
        <v>2</v>
      </c>
      <c r="F2275" s="12">
        <v>4</v>
      </c>
      <c r="G2275" s="12">
        <v>1</v>
      </c>
      <c r="H2275" s="12">
        <v>6</v>
      </c>
      <c r="P2275" s="12">
        <v>1.97926</v>
      </c>
      <c r="Q2275" s="12">
        <v>178</v>
      </c>
      <c r="R2275" s="12">
        <v>201601</v>
      </c>
      <c r="S2275" s="12">
        <v>65</v>
      </c>
      <c r="T2275" s="12" t="s">
        <v>191</v>
      </c>
      <c r="U2275" s="12" t="s">
        <v>2560</v>
      </c>
    </row>
    <row r="2276" spans="1:21" hidden="1">
      <c r="A2276" s="12">
        <v>68570</v>
      </c>
      <c r="B2276" s="12">
        <v>2</v>
      </c>
      <c r="D2276" s="12">
        <v>63.7</v>
      </c>
      <c r="E2276" s="12">
        <v>2</v>
      </c>
      <c r="F2276" s="12">
        <v>4</v>
      </c>
      <c r="G2276" s="12">
        <v>1</v>
      </c>
      <c r="H2276" s="12">
        <v>6</v>
      </c>
      <c r="P2276" s="12">
        <v>1.97926</v>
      </c>
      <c r="Q2276" s="12">
        <v>178</v>
      </c>
      <c r="R2276" s="12">
        <v>201601</v>
      </c>
      <c r="S2276" s="12">
        <v>65</v>
      </c>
      <c r="T2276" s="12" t="s">
        <v>191</v>
      </c>
      <c r="U2276" s="12" t="s">
        <v>2561</v>
      </c>
    </row>
    <row r="2277" spans="1:21" hidden="1">
      <c r="A2277" s="12">
        <v>68570</v>
      </c>
      <c r="B2277" s="12">
        <v>2</v>
      </c>
      <c r="D2277" s="12">
        <v>53.7</v>
      </c>
      <c r="E2277" s="12">
        <v>2</v>
      </c>
      <c r="F2277" s="12">
        <v>4</v>
      </c>
      <c r="G2277" s="12">
        <v>1</v>
      </c>
      <c r="H2277" s="12">
        <v>6</v>
      </c>
      <c r="P2277" s="12">
        <v>1.97926</v>
      </c>
      <c r="Q2277" s="12">
        <v>178</v>
      </c>
      <c r="R2277" s="12">
        <v>201601</v>
      </c>
      <c r="S2277" s="12">
        <v>65</v>
      </c>
      <c r="T2277" s="12" t="s">
        <v>191</v>
      </c>
      <c r="U2277" s="12" t="s">
        <v>2562</v>
      </c>
    </row>
    <row r="2278" spans="1:21" hidden="1">
      <c r="A2278" s="12">
        <v>68570</v>
      </c>
      <c r="B2278" s="12">
        <v>2</v>
      </c>
      <c r="D2278" s="12">
        <v>57.5</v>
      </c>
      <c r="E2278" s="12">
        <v>2</v>
      </c>
      <c r="F2278" s="12">
        <v>4</v>
      </c>
      <c r="G2278" s="12">
        <v>1</v>
      </c>
      <c r="H2278" s="12">
        <v>6</v>
      </c>
      <c r="P2278" s="12">
        <v>1.97926</v>
      </c>
      <c r="Q2278" s="12">
        <v>178</v>
      </c>
      <c r="R2278" s="12">
        <v>201601</v>
      </c>
      <c r="S2278" s="12">
        <v>65</v>
      </c>
      <c r="T2278" s="12" t="s">
        <v>191</v>
      </c>
      <c r="U2278" s="12" t="s">
        <v>2563</v>
      </c>
    </row>
    <row r="2279" spans="1:21" hidden="1">
      <c r="A2279" s="12">
        <v>68570</v>
      </c>
      <c r="B2279" s="12">
        <v>2</v>
      </c>
      <c r="D2279" s="12">
        <v>43.5</v>
      </c>
      <c r="E2279" s="12">
        <v>2</v>
      </c>
      <c r="F2279" s="12">
        <v>4</v>
      </c>
      <c r="G2279" s="12">
        <v>1</v>
      </c>
      <c r="H2279" s="12">
        <v>6</v>
      </c>
      <c r="P2279" s="12">
        <v>1.97926</v>
      </c>
      <c r="Q2279" s="12">
        <v>178</v>
      </c>
      <c r="R2279" s="12">
        <v>201601</v>
      </c>
      <c r="S2279" s="12">
        <v>65</v>
      </c>
      <c r="T2279" s="12" t="s">
        <v>191</v>
      </c>
      <c r="U2279" s="12" t="s">
        <v>2564</v>
      </c>
    </row>
    <row r="2280" spans="1:21" hidden="1">
      <c r="A2280" s="12">
        <v>68570</v>
      </c>
      <c r="B2280" s="12">
        <v>2</v>
      </c>
      <c r="D2280" s="12">
        <v>59.6</v>
      </c>
      <c r="E2280" s="12">
        <v>2</v>
      </c>
      <c r="F2280" s="12">
        <v>4</v>
      </c>
      <c r="G2280" s="12">
        <v>1</v>
      </c>
      <c r="H2280" s="12">
        <v>6</v>
      </c>
      <c r="P2280" s="12">
        <v>1.97926</v>
      </c>
      <c r="Q2280" s="12">
        <v>178</v>
      </c>
      <c r="R2280" s="12">
        <v>201601</v>
      </c>
      <c r="S2280" s="12">
        <v>65</v>
      </c>
      <c r="T2280" s="12" t="s">
        <v>191</v>
      </c>
      <c r="U2280" s="12" t="s">
        <v>2565</v>
      </c>
    </row>
    <row r="2281" spans="1:21" hidden="1">
      <c r="A2281" s="12">
        <v>68570</v>
      </c>
      <c r="B2281" s="12">
        <v>2</v>
      </c>
      <c r="D2281" s="12">
        <v>59.2</v>
      </c>
      <c r="E2281" s="12">
        <v>2</v>
      </c>
      <c r="F2281" s="12">
        <v>4</v>
      </c>
      <c r="G2281" s="12">
        <v>1</v>
      </c>
      <c r="H2281" s="12">
        <v>6</v>
      </c>
      <c r="P2281" s="12">
        <v>1.97926</v>
      </c>
      <c r="Q2281" s="12">
        <v>178</v>
      </c>
      <c r="R2281" s="12">
        <v>201601</v>
      </c>
      <c r="S2281" s="12">
        <v>65</v>
      </c>
      <c r="T2281" s="12" t="s">
        <v>191</v>
      </c>
      <c r="U2281" s="12" t="s">
        <v>2566</v>
      </c>
    </row>
    <row r="2282" spans="1:21" hidden="1">
      <c r="A2282" s="12">
        <v>68570</v>
      </c>
      <c r="B2282" s="12">
        <v>2</v>
      </c>
      <c r="D2282" s="12">
        <v>57.3</v>
      </c>
      <c r="E2282" s="12">
        <v>2</v>
      </c>
      <c r="F2282" s="12">
        <v>4</v>
      </c>
      <c r="G2282" s="12">
        <v>1</v>
      </c>
      <c r="H2282" s="12">
        <v>6</v>
      </c>
      <c r="P2282" s="12">
        <v>1.97926</v>
      </c>
      <c r="Q2282" s="12">
        <v>178</v>
      </c>
      <c r="R2282" s="12">
        <v>201601</v>
      </c>
      <c r="S2282" s="12">
        <v>65</v>
      </c>
      <c r="T2282" s="12" t="s">
        <v>191</v>
      </c>
      <c r="U2282" s="12" t="s">
        <v>2567</v>
      </c>
    </row>
    <row r="2283" spans="1:21" hidden="1">
      <c r="A2283" s="12">
        <v>68570</v>
      </c>
      <c r="B2283" s="12">
        <v>2</v>
      </c>
      <c r="D2283" s="12">
        <v>52.3</v>
      </c>
      <c r="E2283" s="12">
        <v>2</v>
      </c>
      <c r="F2283" s="12">
        <v>4</v>
      </c>
      <c r="G2283" s="12">
        <v>1</v>
      </c>
      <c r="H2283" s="12">
        <v>6</v>
      </c>
      <c r="P2283" s="12">
        <v>1.97926</v>
      </c>
      <c r="Q2283" s="12">
        <v>178</v>
      </c>
      <c r="R2283" s="12">
        <v>201601</v>
      </c>
      <c r="S2283" s="12">
        <v>65</v>
      </c>
      <c r="T2283" s="12" t="s">
        <v>191</v>
      </c>
      <c r="U2283" s="12" t="s">
        <v>2568</v>
      </c>
    </row>
    <row r="2284" spans="1:21" hidden="1">
      <c r="A2284" s="12">
        <v>68570</v>
      </c>
      <c r="B2284" s="12">
        <v>2</v>
      </c>
      <c r="D2284" s="12">
        <v>56.1</v>
      </c>
      <c r="E2284" s="12">
        <v>2</v>
      </c>
      <c r="F2284" s="12">
        <v>4</v>
      </c>
      <c r="G2284" s="12">
        <v>1</v>
      </c>
      <c r="H2284" s="12">
        <v>6</v>
      </c>
      <c r="P2284" s="12">
        <v>1.97926</v>
      </c>
      <c r="Q2284" s="12">
        <v>178</v>
      </c>
      <c r="R2284" s="12">
        <v>201601</v>
      </c>
      <c r="S2284" s="12">
        <v>65</v>
      </c>
      <c r="T2284" s="12" t="s">
        <v>191</v>
      </c>
      <c r="U2284" s="12" t="s">
        <v>2569</v>
      </c>
    </row>
    <row r="2285" spans="1:21" hidden="1">
      <c r="A2285" s="12">
        <v>68570</v>
      </c>
      <c r="B2285" s="12">
        <v>2</v>
      </c>
      <c r="D2285" s="12">
        <v>63.3</v>
      </c>
      <c r="E2285" s="12">
        <v>2</v>
      </c>
      <c r="F2285" s="12">
        <v>4</v>
      </c>
      <c r="G2285" s="12">
        <v>1</v>
      </c>
      <c r="H2285" s="12">
        <v>6</v>
      </c>
      <c r="P2285" s="12">
        <v>1.97926</v>
      </c>
      <c r="Q2285" s="12">
        <v>178</v>
      </c>
      <c r="R2285" s="12">
        <v>201601</v>
      </c>
      <c r="S2285" s="12">
        <v>65</v>
      </c>
      <c r="T2285" s="12" t="s">
        <v>191</v>
      </c>
      <c r="U2285" s="12" t="s">
        <v>2570</v>
      </c>
    </row>
    <row r="2286" spans="1:21" hidden="1">
      <c r="A2286" s="12">
        <v>68570</v>
      </c>
      <c r="B2286" s="12">
        <v>2</v>
      </c>
      <c r="D2286" s="12">
        <v>57.5</v>
      </c>
      <c r="E2286" s="12">
        <v>2</v>
      </c>
      <c r="F2286" s="12">
        <v>4</v>
      </c>
      <c r="G2286" s="12">
        <v>1</v>
      </c>
      <c r="H2286" s="12">
        <v>6</v>
      </c>
      <c r="P2286" s="12">
        <v>1.97926</v>
      </c>
      <c r="Q2286" s="12">
        <v>178</v>
      </c>
      <c r="R2286" s="12">
        <v>201601</v>
      </c>
      <c r="S2286" s="12">
        <v>65</v>
      </c>
      <c r="T2286" s="12" t="s">
        <v>191</v>
      </c>
      <c r="U2286" s="12" t="s">
        <v>2571</v>
      </c>
    </row>
    <row r="2287" spans="1:21" hidden="1">
      <c r="A2287" s="12">
        <v>68570</v>
      </c>
      <c r="B2287" s="12">
        <v>2</v>
      </c>
      <c r="D2287" s="12">
        <v>57</v>
      </c>
      <c r="E2287" s="12">
        <v>2</v>
      </c>
      <c r="F2287" s="12">
        <v>4</v>
      </c>
      <c r="G2287" s="12">
        <v>1</v>
      </c>
      <c r="H2287" s="12">
        <v>6</v>
      </c>
      <c r="P2287" s="12">
        <v>1.97926</v>
      </c>
      <c r="Q2287" s="12">
        <v>178</v>
      </c>
      <c r="R2287" s="12">
        <v>201601</v>
      </c>
      <c r="S2287" s="12">
        <v>65</v>
      </c>
      <c r="T2287" s="12" t="s">
        <v>191</v>
      </c>
      <c r="U2287" s="12" t="s">
        <v>2572</v>
      </c>
    </row>
    <row r="2288" spans="1:21" hidden="1">
      <c r="A2288" s="12">
        <v>68570</v>
      </c>
      <c r="B2288" s="12">
        <v>2</v>
      </c>
      <c r="D2288" s="12">
        <v>52.3</v>
      </c>
      <c r="E2288" s="12">
        <v>2</v>
      </c>
      <c r="F2288" s="12">
        <v>4</v>
      </c>
      <c r="G2288" s="12">
        <v>1</v>
      </c>
      <c r="H2288" s="12">
        <v>6</v>
      </c>
      <c r="P2288" s="12">
        <v>1.97926</v>
      </c>
      <c r="Q2288" s="12">
        <v>178</v>
      </c>
      <c r="R2288" s="12">
        <v>201601</v>
      </c>
      <c r="S2288" s="12">
        <v>65</v>
      </c>
      <c r="T2288" s="12" t="s">
        <v>191</v>
      </c>
      <c r="U2288" s="12" t="s">
        <v>2573</v>
      </c>
    </row>
    <row r="2289" spans="1:21" hidden="1">
      <c r="A2289" s="12">
        <v>68570</v>
      </c>
      <c r="B2289" s="12">
        <v>2</v>
      </c>
      <c r="D2289" s="12">
        <v>51.7</v>
      </c>
      <c r="E2289" s="12">
        <v>2</v>
      </c>
      <c r="F2289" s="12">
        <v>4</v>
      </c>
      <c r="G2289" s="12">
        <v>1</v>
      </c>
      <c r="H2289" s="12">
        <v>6</v>
      </c>
      <c r="P2289" s="12">
        <v>1.97926</v>
      </c>
      <c r="Q2289" s="12">
        <v>178</v>
      </c>
      <c r="R2289" s="12">
        <v>201601</v>
      </c>
      <c r="S2289" s="12">
        <v>65</v>
      </c>
      <c r="T2289" s="12" t="s">
        <v>191</v>
      </c>
      <c r="U2289" s="12" t="s">
        <v>2574</v>
      </c>
    </row>
    <row r="2290" spans="1:21" hidden="1">
      <c r="A2290" s="12">
        <v>68570</v>
      </c>
      <c r="B2290" s="12">
        <v>2</v>
      </c>
      <c r="D2290" s="12">
        <v>51.6</v>
      </c>
      <c r="E2290" s="12">
        <v>2</v>
      </c>
      <c r="F2290" s="12">
        <v>4</v>
      </c>
      <c r="G2290" s="12">
        <v>1</v>
      </c>
      <c r="H2290" s="12">
        <v>6</v>
      </c>
      <c r="P2290" s="12">
        <v>1.97926</v>
      </c>
      <c r="Q2290" s="12">
        <v>178</v>
      </c>
      <c r="R2290" s="12">
        <v>201601</v>
      </c>
      <c r="S2290" s="12">
        <v>65</v>
      </c>
      <c r="T2290" s="12" t="s">
        <v>191</v>
      </c>
      <c r="U2290" s="12" t="s">
        <v>2575</v>
      </c>
    </row>
    <row r="2291" spans="1:21" hidden="1">
      <c r="A2291" s="12">
        <v>68570</v>
      </c>
      <c r="B2291" s="12">
        <v>2</v>
      </c>
      <c r="D2291" s="12">
        <v>49.5</v>
      </c>
      <c r="E2291" s="12">
        <v>2</v>
      </c>
      <c r="F2291" s="12">
        <v>4</v>
      </c>
      <c r="G2291" s="12">
        <v>1</v>
      </c>
      <c r="H2291" s="12">
        <v>6</v>
      </c>
      <c r="P2291" s="12">
        <v>1.97926</v>
      </c>
      <c r="Q2291" s="12">
        <v>178</v>
      </c>
      <c r="R2291" s="12">
        <v>201601</v>
      </c>
      <c r="S2291" s="12">
        <v>65</v>
      </c>
      <c r="T2291" s="12" t="s">
        <v>191</v>
      </c>
      <c r="U2291" s="12" t="s">
        <v>2576</v>
      </c>
    </row>
    <row r="2292" spans="1:21" hidden="1">
      <c r="A2292" s="12">
        <v>68570</v>
      </c>
      <c r="B2292" s="12">
        <v>2</v>
      </c>
      <c r="D2292" s="12">
        <v>48.8</v>
      </c>
      <c r="E2292" s="12">
        <v>2</v>
      </c>
      <c r="F2292" s="12">
        <v>4</v>
      </c>
      <c r="G2292" s="12">
        <v>1</v>
      </c>
      <c r="H2292" s="12">
        <v>6</v>
      </c>
      <c r="P2292" s="12">
        <v>1.97926</v>
      </c>
      <c r="Q2292" s="12">
        <v>178</v>
      </c>
      <c r="R2292" s="12">
        <v>201601</v>
      </c>
      <c r="S2292" s="12">
        <v>65</v>
      </c>
      <c r="T2292" s="12" t="s">
        <v>191</v>
      </c>
      <c r="U2292" s="12" t="s">
        <v>2577</v>
      </c>
    </row>
    <row r="2293" spans="1:21" hidden="1">
      <c r="A2293" s="12">
        <v>68570</v>
      </c>
      <c r="B2293" s="12">
        <v>2</v>
      </c>
      <c r="D2293" s="12">
        <v>50.4</v>
      </c>
      <c r="E2293" s="12">
        <v>2</v>
      </c>
      <c r="F2293" s="12">
        <v>4</v>
      </c>
      <c r="G2293" s="12">
        <v>1</v>
      </c>
      <c r="H2293" s="12">
        <v>6</v>
      </c>
      <c r="P2293" s="12">
        <v>1.97926</v>
      </c>
      <c r="Q2293" s="12">
        <v>178</v>
      </c>
      <c r="R2293" s="12">
        <v>201601</v>
      </c>
      <c r="S2293" s="12">
        <v>65</v>
      </c>
      <c r="T2293" s="12" t="s">
        <v>191</v>
      </c>
      <c r="U2293" s="12" t="s">
        <v>2578</v>
      </c>
    </row>
    <row r="2294" spans="1:21" hidden="1">
      <c r="A2294" s="12">
        <v>68570</v>
      </c>
      <c r="B2294" s="12">
        <v>2</v>
      </c>
      <c r="D2294" s="12">
        <v>53.7</v>
      </c>
      <c r="E2294" s="12">
        <v>2</v>
      </c>
      <c r="F2294" s="12">
        <v>4</v>
      </c>
      <c r="G2294" s="12">
        <v>1</v>
      </c>
      <c r="H2294" s="12">
        <v>6</v>
      </c>
      <c r="P2294" s="12">
        <v>1.97926</v>
      </c>
      <c r="Q2294" s="12">
        <v>178</v>
      </c>
      <c r="R2294" s="12">
        <v>201601</v>
      </c>
      <c r="S2294" s="12">
        <v>65</v>
      </c>
      <c r="T2294" s="12" t="s">
        <v>191</v>
      </c>
      <c r="U2294" s="12" t="s">
        <v>2579</v>
      </c>
    </row>
    <row r="2295" spans="1:21" hidden="1">
      <c r="A2295" s="12">
        <v>68570</v>
      </c>
      <c r="B2295" s="12">
        <v>2</v>
      </c>
      <c r="D2295" s="12">
        <v>51.5</v>
      </c>
      <c r="E2295" s="12">
        <v>2</v>
      </c>
      <c r="F2295" s="12">
        <v>4</v>
      </c>
      <c r="G2295" s="12">
        <v>1</v>
      </c>
      <c r="H2295" s="12">
        <v>6</v>
      </c>
      <c r="P2295" s="12">
        <v>1.97926</v>
      </c>
      <c r="Q2295" s="12">
        <v>178</v>
      </c>
      <c r="R2295" s="12">
        <v>201601</v>
      </c>
      <c r="S2295" s="12">
        <v>65</v>
      </c>
      <c r="T2295" s="12" t="s">
        <v>191</v>
      </c>
      <c r="U2295" s="12" t="s">
        <v>2580</v>
      </c>
    </row>
    <row r="2296" spans="1:21" hidden="1">
      <c r="A2296" s="12">
        <v>68570</v>
      </c>
      <c r="B2296" s="12">
        <v>2</v>
      </c>
      <c r="D2296" s="12">
        <v>52.2</v>
      </c>
      <c r="E2296" s="12">
        <v>2</v>
      </c>
      <c r="F2296" s="12">
        <v>4</v>
      </c>
      <c r="G2296" s="12">
        <v>1</v>
      </c>
      <c r="H2296" s="12">
        <v>6</v>
      </c>
      <c r="P2296" s="12">
        <v>1.97926</v>
      </c>
      <c r="Q2296" s="12">
        <v>178</v>
      </c>
      <c r="R2296" s="12">
        <v>201601</v>
      </c>
      <c r="S2296" s="12">
        <v>65</v>
      </c>
      <c r="T2296" s="12" t="s">
        <v>191</v>
      </c>
      <c r="U2296" s="12" t="s">
        <v>2581</v>
      </c>
    </row>
    <row r="2297" spans="1:21" hidden="1">
      <c r="A2297" s="12">
        <v>68570</v>
      </c>
      <c r="B2297" s="12">
        <v>2</v>
      </c>
      <c r="D2297" s="12">
        <v>58.2</v>
      </c>
      <c r="E2297" s="12">
        <v>2</v>
      </c>
      <c r="F2297" s="12">
        <v>4</v>
      </c>
      <c r="G2297" s="12">
        <v>1</v>
      </c>
      <c r="H2297" s="12">
        <v>6</v>
      </c>
      <c r="P2297" s="12">
        <v>1.97926</v>
      </c>
      <c r="Q2297" s="12">
        <v>178</v>
      </c>
      <c r="R2297" s="12">
        <v>201601</v>
      </c>
      <c r="S2297" s="12">
        <v>65</v>
      </c>
      <c r="T2297" s="12" t="s">
        <v>191</v>
      </c>
      <c r="U2297" s="12" t="s">
        <v>2582</v>
      </c>
    </row>
    <row r="2298" spans="1:21" hidden="1">
      <c r="A2298" s="12">
        <v>68570</v>
      </c>
      <c r="B2298" s="12">
        <v>2</v>
      </c>
      <c r="D2298" s="12">
        <v>55</v>
      </c>
      <c r="E2298" s="12">
        <v>2</v>
      </c>
      <c r="F2298" s="12">
        <v>4</v>
      </c>
      <c r="G2298" s="12">
        <v>1</v>
      </c>
      <c r="H2298" s="12">
        <v>6</v>
      </c>
      <c r="P2298" s="12">
        <v>1.97926</v>
      </c>
      <c r="Q2298" s="12">
        <v>178</v>
      </c>
      <c r="R2298" s="12">
        <v>201601</v>
      </c>
      <c r="S2298" s="12">
        <v>65</v>
      </c>
      <c r="T2298" s="12" t="s">
        <v>191</v>
      </c>
      <c r="U2298" s="12" t="s">
        <v>2583</v>
      </c>
    </row>
    <row r="2299" spans="1:21" hidden="1">
      <c r="A2299" s="12">
        <v>68570</v>
      </c>
      <c r="B2299" s="12">
        <v>2</v>
      </c>
      <c r="D2299" s="12">
        <v>55.9</v>
      </c>
      <c r="E2299" s="12">
        <v>2</v>
      </c>
      <c r="F2299" s="12">
        <v>4</v>
      </c>
      <c r="G2299" s="12">
        <v>1</v>
      </c>
      <c r="H2299" s="12">
        <v>6</v>
      </c>
      <c r="P2299" s="12">
        <v>1.97926</v>
      </c>
      <c r="Q2299" s="12">
        <v>178</v>
      </c>
      <c r="R2299" s="12">
        <v>201601</v>
      </c>
      <c r="S2299" s="12">
        <v>65</v>
      </c>
      <c r="T2299" s="12" t="s">
        <v>191</v>
      </c>
      <c r="U2299" s="12" t="s">
        <v>2584</v>
      </c>
    </row>
    <row r="2300" spans="1:21" hidden="1">
      <c r="A2300" s="12">
        <v>68570</v>
      </c>
      <c r="B2300" s="12">
        <v>2</v>
      </c>
      <c r="D2300" s="12">
        <v>46</v>
      </c>
      <c r="E2300" s="12">
        <v>2</v>
      </c>
      <c r="F2300" s="12">
        <v>4</v>
      </c>
      <c r="G2300" s="12">
        <v>1</v>
      </c>
      <c r="H2300" s="12">
        <v>6</v>
      </c>
      <c r="P2300" s="12">
        <v>1.97926</v>
      </c>
      <c r="Q2300" s="12">
        <v>178</v>
      </c>
      <c r="R2300" s="12">
        <v>201601</v>
      </c>
      <c r="S2300" s="12">
        <v>65</v>
      </c>
      <c r="T2300" s="12" t="s">
        <v>191</v>
      </c>
      <c r="U2300" s="12" t="s">
        <v>2585</v>
      </c>
    </row>
    <row r="2301" spans="1:21" hidden="1">
      <c r="A2301" s="12">
        <v>68570</v>
      </c>
      <c r="B2301" s="12">
        <v>2</v>
      </c>
      <c r="D2301" s="12">
        <v>58.3</v>
      </c>
      <c r="E2301" s="12">
        <v>2</v>
      </c>
      <c r="F2301" s="12">
        <v>4</v>
      </c>
      <c r="G2301" s="12">
        <v>1</v>
      </c>
      <c r="H2301" s="12">
        <v>6</v>
      </c>
      <c r="P2301" s="12">
        <v>1.97926</v>
      </c>
      <c r="Q2301" s="12">
        <v>178</v>
      </c>
      <c r="R2301" s="12">
        <v>201601</v>
      </c>
      <c r="S2301" s="12">
        <v>65</v>
      </c>
      <c r="T2301" s="12" t="s">
        <v>191</v>
      </c>
      <c r="U2301" s="12" t="s">
        <v>2586</v>
      </c>
    </row>
    <row r="2302" spans="1:21" hidden="1">
      <c r="A2302" s="12">
        <v>68570</v>
      </c>
      <c r="B2302" s="12">
        <v>2</v>
      </c>
      <c r="D2302" s="12">
        <v>57.1</v>
      </c>
      <c r="E2302" s="12">
        <v>2</v>
      </c>
      <c r="F2302" s="12">
        <v>4</v>
      </c>
      <c r="G2302" s="12">
        <v>1</v>
      </c>
      <c r="H2302" s="12">
        <v>6</v>
      </c>
      <c r="P2302" s="12">
        <v>1.97926</v>
      </c>
      <c r="Q2302" s="12">
        <v>178</v>
      </c>
      <c r="R2302" s="12">
        <v>201601</v>
      </c>
      <c r="S2302" s="12">
        <v>65</v>
      </c>
      <c r="T2302" s="12" t="s">
        <v>191</v>
      </c>
      <c r="U2302" s="12" t="s">
        <v>2587</v>
      </c>
    </row>
    <row r="2303" spans="1:21" hidden="1">
      <c r="A2303" s="12">
        <v>68570</v>
      </c>
      <c r="B2303" s="12">
        <v>2</v>
      </c>
      <c r="D2303" s="12">
        <v>55.9</v>
      </c>
      <c r="E2303" s="12">
        <v>2</v>
      </c>
      <c r="F2303" s="12">
        <v>4</v>
      </c>
      <c r="G2303" s="12">
        <v>1</v>
      </c>
      <c r="H2303" s="12">
        <v>6</v>
      </c>
      <c r="P2303" s="12">
        <v>1.97926</v>
      </c>
      <c r="Q2303" s="12">
        <v>178</v>
      </c>
      <c r="R2303" s="12">
        <v>201601</v>
      </c>
      <c r="S2303" s="12">
        <v>65</v>
      </c>
      <c r="T2303" s="12" t="s">
        <v>191</v>
      </c>
      <c r="U2303" s="12" t="s">
        <v>2588</v>
      </c>
    </row>
    <row r="2304" spans="1:21" hidden="1">
      <c r="A2304" s="12">
        <v>68570</v>
      </c>
      <c r="B2304" s="12">
        <v>2</v>
      </c>
      <c r="D2304" s="12">
        <v>59.8</v>
      </c>
      <c r="E2304" s="12">
        <v>2</v>
      </c>
      <c r="F2304" s="12">
        <v>4</v>
      </c>
      <c r="G2304" s="12">
        <v>1</v>
      </c>
      <c r="H2304" s="12">
        <v>6</v>
      </c>
      <c r="P2304" s="12">
        <v>1.97926</v>
      </c>
      <c r="Q2304" s="12">
        <v>178</v>
      </c>
      <c r="R2304" s="12">
        <v>201601</v>
      </c>
      <c r="S2304" s="12">
        <v>65</v>
      </c>
      <c r="T2304" s="12" t="s">
        <v>191</v>
      </c>
      <c r="U2304" s="12" t="s">
        <v>2589</v>
      </c>
    </row>
    <row r="2305" spans="1:21" hidden="1">
      <c r="A2305" s="12">
        <v>68570</v>
      </c>
      <c r="B2305" s="12">
        <v>2</v>
      </c>
      <c r="D2305" s="12">
        <v>50.7</v>
      </c>
      <c r="E2305" s="12">
        <v>2</v>
      </c>
      <c r="F2305" s="12">
        <v>4</v>
      </c>
      <c r="G2305" s="12">
        <v>1</v>
      </c>
      <c r="H2305" s="12">
        <v>6</v>
      </c>
      <c r="P2305" s="12">
        <v>1.97926</v>
      </c>
      <c r="Q2305" s="12">
        <v>178</v>
      </c>
      <c r="R2305" s="12">
        <v>201601</v>
      </c>
      <c r="S2305" s="12">
        <v>65</v>
      </c>
      <c r="T2305" s="12" t="s">
        <v>191</v>
      </c>
      <c r="U2305" s="12" t="s">
        <v>2590</v>
      </c>
    </row>
    <row r="2306" spans="1:21" hidden="1">
      <c r="A2306" s="12">
        <v>68570</v>
      </c>
      <c r="B2306" s="12">
        <v>2</v>
      </c>
      <c r="D2306" s="12">
        <v>58.6</v>
      </c>
      <c r="E2306" s="12">
        <v>2</v>
      </c>
      <c r="F2306" s="12">
        <v>4</v>
      </c>
      <c r="G2306" s="12">
        <v>1</v>
      </c>
      <c r="H2306" s="12">
        <v>6</v>
      </c>
      <c r="P2306" s="12">
        <v>1.97926</v>
      </c>
      <c r="Q2306" s="12">
        <v>178</v>
      </c>
      <c r="R2306" s="12">
        <v>201601</v>
      </c>
      <c r="S2306" s="12">
        <v>65</v>
      </c>
      <c r="T2306" s="12" t="s">
        <v>191</v>
      </c>
      <c r="U2306" s="12" t="s">
        <v>2591</v>
      </c>
    </row>
    <row r="2307" spans="1:21" hidden="1">
      <c r="A2307" s="12">
        <v>68570</v>
      </c>
      <c r="B2307" s="12">
        <v>2</v>
      </c>
      <c r="D2307" s="12">
        <v>55.2</v>
      </c>
      <c r="E2307" s="12">
        <v>2</v>
      </c>
      <c r="F2307" s="12">
        <v>4</v>
      </c>
      <c r="G2307" s="12">
        <v>1</v>
      </c>
      <c r="H2307" s="12">
        <v>6</v>
      </c>
      <c r="P2307" s="12">
        <v>1.97926</v>
      </c>
      <c r="Q2307" s="12">
        <v>178</v>
      </c>
      <c r="R2307" s="12">
        <v>201601</v>
      </c>
      <c r="S2307" s="12">
        <v>65</v>
      </c>
      <c r="T2307" s="12" t="s">
        <v>191</v>
      </c>
      <c r="U2307" s="12" t="s">
        <v>2592</v>
      </c>
    </row>
    <row r="2308" spans="1:21" hidden="1">
      <c r="A2308" s="12">
        <v>68570</v>
      </c>
      <c r="B2308" s="12">
        <v>2</v>
      </c>
      <c r="D2308" s="12">
        <v>62</v>
      </c>
      <c r="E2308" s="12">
        <v>2</v>
      </c>
      <c r="F2308" s="12">
        <v>4</v>
      </c>
      <c r="G2308" s="12">
        <v>1</v>
      </c>
      <c r="H2308" s="12">
        <v>6</v>
      </c>
      <c r="P2308" s="12">
        <v>1.97926</v>
      </c>
      <c r="Q2308" s="12">
        <v>178</v>
      </c>
      <c r="R2308" s="12">
        <v>201601</v>
      </c>
      <c r="S2308" s="12">
        <v>65</v>
      </c>
      <c r="T2308" s="12" t="s">
        <v>191</v>
      </c>
      <c r="U2308" s="12" t="s">
        <v>2593</v>
      </c>
    </row>
    <row r="2309" spans="1:21" hidden="1">
      <c r="A2309" s="12">
        <v>68570</v>
      </c>
      <c r="B2309" s="12">
        <v>2</v>
      </c>
      <c r="D2309" s="12">
        <v>53.3</v>
      </c>
      <c r="E2309" s="12">
        <v>2</v>
      </c>
      <c r="F2309" s="12">
        <v>4</v>
      </c>
      <c r="G2309" s="12">
        <v>1</v>
      </c>
      <c r="H2309" s="12">
        <v>6</v>
      </c>
      <c r="P2309" s="12">
        <v>1.97926</v>
      </c>
      <c r="Q2309" s="12">
        <v>178</v>
      </c>
      <c r="R2309" s="12">
        <v>201601</v>
      </c>
      <c r="S2309" s="12">
        <v>65</v>
      </c>
      <c r="T2309" s="12" t="s">
        <v>191</v>
      </c>
      <c r="U2309" s="12" t="s">
        <v>2594</v>
      </c>
    </row>
    <row r="2310" spans="1:21" hidden="1">
      <c r="A2310" s="12">
        <v>68570</v>
      </c>
      <c r="B2310" s="12">
        <v>2</v>
      </c>
      <c r="D2310" s="12">
        <v>54.7</v>
      </c>
      <c r="E2310" s="12">
        <v>2</v>
      </c>
      <c r="F2310" s="12">
        <v>4</v>
      </c>
      <c r="G2310" s="12">
        <v>1</v>
      </c>
      <c r="H2310" s="12">
        <v>6</v>
      </c>
      <c r="P2310" s="12">
        <v>1.97926</v>
      </c>
      <c r="Q2310" s="12">
        <v>178</v>
      </c>
      <c r="R2310" s="12">
        <v>201601</v>
      </c>
      <c r="S2310" s="12">
        <v>65</v>
      </c>
      <c r="T2310" s="12" t="s">
        <v>191</v>
      </c>
      <c r="U2310" s="12" t="s">
        <v>2595</v>
      </c>
    </row>
    <row r="2311" spans="1:21" hidden="1">
      <c r="A2311" s="12">
        <v>68570</v>
      </c>
      <c r="B2311" s="12">
        <v>2</v>
      </c>
      <c r="D2311" s="12">
        <v>54</v>
      </c>
      <c r="E2311" s="12">
        <v>2</v>
      </c>
      <c r="F2311" s="12">
        <v>4</v>
      </c>
      <c r="G2311" s="12">
        <v>1</v>
      </c>
      <c r="H2311" s="12">
        <v>6</v>
      </c>
      <c r="P2311" s="12">
        <v>1.97926</v>
      </c>
      <c r="Q2311" s="12">
        <v>178</v>
      </c>
      <c r="R2311" s="12">
        <v>201601</v>
      </c>
      <c r="S2311" s="12">
        <v>65</v>
      </c>
      <c r="T2311" s="12" t="s">
        <v>191</v>
      </c>
      <c r="U2311" s="12" t="s">
        <v>2596</v>
      </c>
    </row>
    <row r="2312" spans="1:21" hidden="1">
      <c r="A2312" s="12">
        <v>68570</v>
      </c>
      <c r="B2312" s="12">
        <v>2</v>
      </c>
      <c r="D2312" s="12">
        <v>58</v>
      </c>
      <c r="E2312" s="12">
        <v>2</v>
      </c>
      <c r="F2312" s="12">
        <v>4</v>
      </c>
      <c r="G2312" s="12">
        <v>1</v>
      </c>
      <c r="H2312" s="12">
        <v>6</v>
      </c>
      <c r="P2312" s="12">
        <v>1.97926</v>
      </c>
      <c r="Q2312" s="12">
        <v>178</v>
      </c>
      <c r="R2312" s="12">
        <v>201601</v>
      </c>
      <c r="S2312" s="12">
        <v>65</v>
      </c>
      <c r="T2312" s="12" t="s">
        <v>191</v>
      </c>
      <c r="U2312" s="12" t="s">
        <v>2597</v>
      </c>
    </row>
    <row r="2313" spans="1:21" hidden="1">
      <c r="A2313" s="12">
        <v>68570</v>
      </c>
      <c r="B2313" s="12">
        <v>2</v>
      </c>
      <c r="D2313" s="12">
        <v>56.2</v>
      </c>
      <c r="E2313" s="12">
        <v>2</v>
      </c>
      <c r="F2313" s="12">
        <v>4</v>
      </c>
      <c r="G2313" s="12">
        <v>1</v>
      </c>
      <c r="H2313" s="12">
        <v>6</v>
      </c>
      <c r="P2313" s="12">
        <v>1.97926</v>
      </c>
      <c r="Q2313" s="12">
        <v>178</v>
      </c>
      <c r="R2313" s="12">
        <v>201601</v>
      </c>
      <c r="S2313" s="12">
        <v>65</v>
      </c>
      <c r="T2313" s="12" t="s">
        <v>191</v>
      </c>
      <c r="U2313" s="12" t="s">
        <v>2598</v>
      </c>
    </row>
    <row r="2314" spans="1:21" hidden="1">
      <c r="A2314" s="12">
        <v>68570</v>
      </c>
      <c r="B2314" s="12">
        <v>2</v>
      </c>
      <c r="D2314" s="12">
        <v>48.6</v>
      </c>
      <c r="E2314" s="12">
        <v>2</v>
      </c>
      <c r="F2314" s="12">
        <v>4</v>
      </c>
      <c r="G2314" s="12">
        <v>1</v>
      </c>
      <c r="H2314" s="12">
        <v>6</v>
      </c>
      <c r="P2314" s="12">
        <v>1.97926</v>
      </c>
      <c r="Q2314" s="12">
        <v>178</v>
      </c>
      <c r="R2314" s="12">
        <v>201601</v>
      </c>
      <c r="S2314" s="12">
        <v>65</v>
      </c>
      <c r="T2314" s="12" t="s">
        <v>191</v>
      </c>
      <c r="U2314" s="12" t="s">
        <v>2599</v>
      </c>
    </row>
    <row r="2315" spans="1:21" hidden="1">
      <c r="A2315" s="12">
        <v>68570</v>
      </c>
      <c r="B2315" s="12">
        <v>2</v>
      </c>
      <c r="D2315" s="12">
        <v>59.8</v>
      </c>
      <c r="E2315" s="12">
        <v>2</v>
      </c>
      <c r="F2315" s="12">
        <v>4</v>
      </c>
      <c r="G2315" s="12">
        <v>1</v>
      </c>
      <c r="H2315" s="12">
        <v>6</v>
      </c>
      <c r="P2315" s="12">
        <v>1.97926</v>
      </c>
      <c r="Q2315" s="12">
        <v>178</v>
      </c>
      <c r="R2315" s="12">
        <v>201601</v>
      </c>
      <c r="S2315" s="12">
        <v>65</v>
      </c>
      <c r="T2315" s="12" t="s">
        <v>191</v>
      </c>
      <c r="U2315" s="12" t="s">
        <v>2600</v>
      </c>
    </row>
    <row r="2316" spans="1:21" hidden="1">
      <c r="A2316" s="12">
        <v>68570</v>
      </c>
      <c r="B2316" s="12">
        <v>2</v>
      </c>
      <c r="D2316" s="12">
        <v>56.2</v>
      </c>
      <c r="E2316" s="12">
        <v>2</v>
      </c>
      <c r="F2316" s="12">
        <v>4</v>
      </c>
      <c r="G2316" s="12">
        <v>1</v>
      </c>
      <c r="H2316" s="12">
        <v>6</v>
      </c>
      <c r="P2316" s="12">
        <v>1.97926</v>
      </c>
      <c r="Q2316" s="12">
        <v>178</v>
      </c>
      <c r="R2316" s="12">
        <v>201601</v>
      </c>
      <c r="S2316" s="12">
        <v>65</v>
      </c>
      <c r="T2316" s="12" t="s">
        <v>191</v>
      </c>
      <c r="U2316" s="12" t="s">
        <v>2601</v>
      </c>
    </row>
    <row r="2317" spans="1:21" hidden="1">
      <c r="A2317" s="12">
        <v>68570</v>
      </c>
      <c r="B2317" s="12">
        <v>2</v>
      </c>
      <c r="D2317" s="12">
        <v>60.5</v>
      </c>
      <c r="E2317" s="12">
        <v>2</v>
      </c>
      <c r="F2317" s="12">
        <v>4</v>
      </c>
      <c r="G2317" s="12">
        <v>1</v>
      </c>
      <c r="H2317" s="12">
        <v>6</v>
      </c>
      <c r="P2317" s="12">
        <v>1.97926</v>
      </c>
      <c r="Q2317" s="12">
        <v>178</v>
      </c>
      <c r="R2317" s="12">
        <v>201601</v>
      </c>
      <c r="S2317" s="12">
        <v>65</v>
      </c>
      <c r="T2317" s="12" t="s">
        <v>191</v>
      </c>
      <c r="U2317" s="12" t="s">
        <v>2602</v>
      </c>
    </row>
    <row r="2318" spans="1:21" hidden="1">
      <c r="A2318" s="12">
        <v>68570</v>
      </c>
      <c r="B2318" s="12">
        <v>2</v>
      </c>
      <c r="D2318" s="12">
        <v>53</v>
      </c>
      <c r="E2318" s="12">
        <v>2</v>
      </c>
      <c r="F2318" s="12">
        <v>4</v>
      </c>
      <c r="G2318" s="12">
        <v>1</v>
      </c>
      <c r="H2318" s="12">
        <v>5</v>
      </c>
      <c r="P2318" s="12">
        <v>1.97926</v>
      </c>
      <c r="Q2318" s="12">
        <v>178</v>
      </c>
      <c r="R2318" s="12">
        <v>201601</v>
      </c>
      <c r="S2318" s="12">
        <v>65</v>
      </c>
      <c r="T2318" s="12" t="s">
        <v>191</v>
      </c>
      <c r="U2318" s="12" t="s">
        <v>2603</v>
      </c>
    </row>
    <row r="2319" spans="1:21" hidden="1">
      <c r="A2319" s="12">
        <v>68570</v>
      </c>
      <c r="B2319" s="12">
        <v>2</v>
      </c>
      <c r="D2319" s="12">
        <v>59.1</v>
      </c>
      <c r="E2319" s="12">
        <v>2</v>
      </c>
      <c r="F2319" s="12">
        <v>4</v>
      </c>
      <c r="G2319" s="12">
        <v>1</v>
      </c>
      <c r="H2319" s="12">
        <v>5</v>
      </c>
      <c r="P2319" s="12">
        <v>1.97926</v>
      </c>
      <c r="Q2319" s="12">
        <v>178</v>
      </c>
      <c r="R2319" s="12">
        <v>201601</v>
      </c>
      <c r="S2319" s="12">
        <v>65</v>
      </c>
      <c r="T2319" s="12" t="s">
        <v>191</v>
      </c>
      <c r="U2319" s="12" t="s">
        <v>2604</v>
      </c>
    </row>
    <row r="2320" spans="1:21" hidden="1">
      <c r="A2320" s="12">
        <v>68570</v>
      </c>
      <c r="B2320" s="12">
        <v>2</v>
      </c>
      <c r="D2320" s="12">
        <v>57.5</v>
      </c>
      <c r="E2320" s="12">
        <v>2</v>
      </c>
      <c r="F2320" s="12">
        <v>4</v>
      </c>
      <c r="G2320" s="12">
        <v>1</v>
      </c>
      <c r="H2320" s="12">
        <v>5</v>
      </c>
      <c r="P2320" s="12">
        <v>1.97926</v>
      </c>
      <c r="Q2320" s="12">
        <v>178</v>
      </c>
      <c r="R2320" s="12">
        <v>201601</v>
      </c>
      <c r="S2320" s="12">
        <v>65</v>
      </c>
      <c r="T2320" s="12" t="s">
        <v>191</v>
      </c>
      <c r="U2320" s="12" t="s">
        <v>2605</v>
      </c>
    </row>
    <row r="2321" spans="1:21" hidden="1">
      <c r="A2321" s="12">
        <v>68570</v>
      </c>
      <c r="B2321" s="12">
        <v>2</v>
      </c>
      <c r="D2321" s="12">
        <v>50.6</v>
      </c>
      <c r="E2321" s="12">
        <v>2</v>
      </c>
      <c r="F2321" s="12">
        <v>4</v>
      </c>
      <c r="G2321" s="12">
        <v>1</v>
      </c>
      <c r="H2321" s="12">
        <v>5</v>
      </c>
      <c r="P2321" s="12">
        <v>1.97926</v>
      </c>
      <c r="Q2321" s="12">
        <v>178</v>
      </c>
      <c r="R2321" s="12">
        <v>201601</v>
      </c>
      <c r="S2321" s="12">
        <v>65</v>
      </c>
      <c r="T2321" s="12" t="s">
        <v>191</v>
      </c>
      <c r="U2321" s="12" t="s">
        <v>2606</v>
      </c>
    </row>
    <row r="2322" spans="1:21" hidden="1">
      <c r="A2322" s="12">
        <v>68550</v>
      </c>
      <c r="B2322" s="12">
        <v>2</v>
      </c>
      <c r="D2322" s="12">
        <v>94.8</v>
      </c>
      <c r="E2322" s="12">
        <v>2</v>
      </c>
      <c r="F2322" s="12">
        <v>0</v>
      </c>
      <c r="G2322" s="12">
        <v>0</v>
      </c>
      <c r="H2322" s="12">
        <v>1</v>
      </c>
      <c r="P2322" s="12">
        <v>1</v>
      </c>
      <c r="Q2322" s="12">
        <v>178</v>
      </c>
      <c r="R2322" s="12">
        <v>201601</v>
      </c>
      <c r="S2322" s="12">
        <v>65</v>
      </c>
      <c r="T2322" s="12" t="s">
        <v>191</v>
      </c>
      <c r="U2322" s="12" t="s">
        <v>2607</v>
      </c>
    </row>
    <row r="2323" spans="1:21" hidden="1">
      <c r="A2323" s="12">
        <v>68550</v>
      </c>
      <c r="B2323" s="12">
        <v>2</v>
      </c>
      <c r="D2323" s="12">
        <v>93.4</v>
      </c>
      <c r="E2323" s="12">
        <v>2</v>
      </c>
      <c r="F2323" s="12">
        <v>0</v>
      </c>
      <c r="G2323" s="12">
        <v>0</v>
      </c>
      <c r="H2323" s="12">
        <v>1</v>
      </c>
      <c r="P2323" s="12">
        <v>1</v>
      </c>
      <c r="Q2323" s="12">
        <v>178</v>
      </c>
      <c r="R2323" s="12">
        <v>201601</v>
      </c>
      <c r="S2323" s="12">
        <v>65</v>
      </c>
      <c r="T2323" s="12" t="s">
        <v>191</v>
      </c>
      <c r="U2323" s="12" t="s">
        <v>2608</v>
      </c>
    </row>
    <row r="2324" spans="1:21" hidden="1">
      <c r="A2324" s="12">
        <v>69300</v>
      </c>
      <c r="B2324" s="12">
        <v>1</v>
      </c>
      <c r="C2324" s="12">
        <v>97.1</v>
      </c>
      <c r="E2324" s="12">
        <v>2</v>
      </c>
      <c r="P2324" s="12">
        <v>1</v>
      </c>
      <c r="Q2324" s="12">
        <v>178</v>
      </c>
      <c r="R2324" s="12">
        <v>201601</v>
      </c>
      <c r="S2324" s="12">
        <v>65</v>
      </c>
      <c r="T2324" s="12" t="s">
        <v>191</v>
      </c>
      <c r="U2324" s="12" t="s">
        <v>2609</v>
      </c>
    </row>
    <row r="2325" spans="1:21">
      <c r="A2325" s="12">
        <v>69310</v>
      </c>
      <c r="B2325" s="12">
        <v>1</v>
      </c>
      <c r="C2325" s="12">
        <v>124.4</v>
      </c>
      <c r="E2325" s="12">
        <v>2</v>
      </c>
      <c r="P2325" s="12">
        <v>1</v>
      </c>
      <c r="Q2325" s="12">
        <v>178</v>
      </c>
      <c r="R2325" s="12">
        <v>201601</v>
      </c>
      <c r="S2325" s="12">
        <v>103</v>
      </c>
      <c r="T2325" s="12" t="s">
        <v>136</v>
      </c>
      <c r="U2325" s="12" t="s">
        <v>1524</v>
      </c>
    </row>
    <row r="2326" spans="1:21" hidden="1">
      <c r="A2326" s="12">
        <v>68560</v>
      </c>
      <c r="B2326" s="12">
        <v>1</v>
      </c>
      <c r="D2326" s="12">
        <v>43.8</v>
      </c>
      <c r="E2326" s="12">
        <v>2</v>
      </c>
      <c r="P2326" s="12">
        <v>1</v>
      </c>
      <c r="Q2326" s="12">
        <v>178</v>
      </c>
      <c r="R2326" s="12">
        <v>201601</v>
      </c>
      <c r="S2326" s="12">
        <v>67</v>
      </c>
      <c r="T2326" s="12" t="s">
        <v>188</v>
      </c>
      <c r="U2326" s="12" t="s">
        <v>2612</v>
      </c>
    </row>
    <row r="2327" spans="1:21" hidden="1">
      <c r="A2327" s="12">
        <v>68570</v>
      </c>
      <c r="B2327" s="12">
        <v>2</v>
      </c>
      <c r="D2327" s="12">
        <v>50.6</v>
      </c>
      <c r="E2327" s="12">
        <v>1</v>
      </c>
      <c r="F2327" s="12">
        <v>0</v>
      </c>
      <c r="G2327" s="12">
        <v>0</v>
      </c>
      <c r="H2327" s="12">
        <v>0</v>
      </c>
      <c r="P2327" s="12">
        <v>1</v>
      </c>
      <c r="Q2327" s="12">
        <v>178</v>
      </c>
      <c r="R2327" s="12">
        <v>201601</v>
      </c>
      <c r="S2327" s="12">
        <v>74</v>
      </c>
      <c r="T2327" s="12" t="s">
        <v>178</v>
      </c>
      <c r="U2327" s="12" t="s">
        <v>2613</v>
      </c>
    </row>
    <row r="2328" spans="1:21" hidden="1">
      <c r="A2328" s="12">
        <v>68570</v>
      </c>
      <c r="B2328" s="12">
        <v>2</v>
      </c>
      <c r="D2328" s="12">
        <v>51.2</v>
      </c>
      <c r="E2328" s="12">
        <v>1</v>
      </c>
      <c r="F2328" s="12">
        <v>0</v>
      </c>
      <c r="G2328" s="12">
        <v>0</v>
      </c>
      <c r="H2328" s="12">
        <v>0</v>
      </c>
      <c r="P2328" s="12">
        <v>1</v>
      </c>
      <c r="Q2328" s="12">
        <v>178</v>
      </c>
      <c r="R2328" s="12">
        <v>201601</v>
      </c>
      <c r="S2328" s="12">
        <v>74</v>
      </c>
      <c r="T2328" s="12" t="s">
        <v>178</v>
      </c>
      <c r="U2328" s="12" t="s">
        <v>2614</v>
      </c>
    </row>
    <row r="2329" spans="1:21" hidden="1">
      <c r="A2329" s="12">
        <v>68570</v>
      </c>
      <c r="B2329" s="12">
        <v>2</v>
      </c>
      <c r="D2329" s="12">
        <v>37.1</v>
      </c>
      <c r="E2329" s="12">
        <v>1</v>
      </c>
      <c r="F2329" s="12">
        <v>0</v>
      </c>
      <c r="G2329" s="12">
        <v>0</v>
      </c>
      <c r="H2329" s="12">
        <v>0</v>
      </c>
      <c r="P2329" s="12">
        <v>1</v>
      </c>
      <c r="Q2329" s="12">
        <v>178</v>
      </c>
      <c r="R2329" s="12">
        <v>201601</v>
      </c>
      <c r="S2329" s="12">
        <v>74</v>
      </c>
      <c r="T2329" s="12" t="s">
        <v>178</v>
      </c>
      <c r="U2329" s="12" t="s">
        <v>2615</v>
      </c>
    </row>
    <row r="2330" spans="1:21" hidden="1">
      <c r="A2330" s="12">
        <v>68570</v>
      </c>
      <c r="B2330" s="12">
        <v>2</v>
      </c>
      <c r="D2330" s="12">
        <v>37.1</v>
      </c>
      <c r="E2330" s="12">
        <v>1</v>
      </c>
      <c r="F2330" s="12">
        <v>0</v>
      </c>
      <c r="G2330" s="12">
        <v>0</v>
      </c>
      <c r="H2330" s="12">
        <v>0</v>
      </c>
      <c r="P2330" s="12">
        <v>1</v>
      </c>
      <c r="Q2330" s="12">
        <v>178</v>
      </c>
      <c r="R2330" s="12">
        <v>201601</v>
      </c>
      <c r="S2330" s="12">
        <v>74</v>
      </c>
      <c r="T2330" s="12" t="s">
        <v>178</v>
      </c>
      <c r="U2330" s="12" t="s">
        <v>2616</v>
      </c>
    </row>
    <row r="2331" spans="1:21" hidden="1">
      <c r="A2331" s="12">
        <v>68570</v>
      </c>
      <c r="B2331" s="12">
        <v>2</v>
      </c>
      <c r="D2331" s="12">
        <v>54.3</v>
      </c>
      <c r="E2331" s="12">
        <v>2</v>
      </c>
      <c r="F2331" s="12">
        <v>4</v>
      </c>
      <c r="G2331" s="12">
        <v>1</v>
      </c>
      <c r="H2331" s="12">
        <v>5</v>
      </c>
      <c r="P2331" s="12">
        <v>7.7740099999999996</v>
      </c>
      <c r="Q2331" s="12">
        <v>178</v>
      </c>
      <c r="R2331" s="12">
        <v>201601</v>
      </c>
      <c r="S2331" s="12">
        <v>69</v>
      </c>
      <c r="T2331" s="12" t="s">
        <v>186</v>
      </c>
      <c r="U2331" s="12" t="s">
        <v>2617</v>
      </c>
    </row>
    <row r="2332" spans="1:21" hidden="1">
      <c r="A2332" s="12">
        <v>68570</v>
      </c>
      <c r="B2332" s="12">
        <v>2</v>
      </c>
      <c r="D2332" s="12">
        <v>49.5</v>
      </c>
      <c r="E2332" s="12">
        <v>2</v>
      </c>
      <c r="F2332" s="12">
        <v>4</v>
      </c>
      <c r="G2332" s="12">
        <v>1</v>
      </c>
      <c r="H2332" s="12">
        <v>5</v>
      </c>
      <c r="P2332" s="12">
        <v>7.7740099999999996</v>
      </c>
      <c r="Q2332" s="12">
        <v>178</v>
      </c>
      <c r="R2332" s="12">
        <v>201601</v>
      </c>
      <c r="S2332" s="12">
        <v>69</v>
      </c>
      <c r="T2332" s="12" t="s">
        <v>186</v>
      </c>
      <c r="U2332" s="12" t="s">
        <v>2618</v>
      </c>
    </row>
    <row r="2333" spans="1:21" hidden="1">
      <c r="A2333" s="12">
        <v>68570</v>
      </c>
      <c r="B2333" s="12">
        <v>2</v>
      </c>
      <c r="D2333" s="12">
        <v>57.2</v>
      </c>
      <c r="E2333" s="12">
        <v>2</v>
      </c>
      <c r="F2333" s="12">
        <v>4</v>
      </c>
      <c r="G2333" s="12">
        <v>1</v>
      </c>
      <c r="H2333" s="12">
        <v>5</v>
      </c>
      <c r="P2333" s="12">
        <v>7.7740099999999996</v>
      </c>
      <c r="Q2333" s="12">
        <v>178</v>
      </c>
      <c r="R2333" s="12">
        <v>201601</v>
      </c>
      <c r="S2333" s="12">
        <v>69</v>
      </c>
      <c r="T2333" s="12" t="s">
        <v>186</v>
      </c>
      <c r="U2333" s="12" t="s">
        <v>2619</v>
      </c>
    </row>
    <row r="2334" spans="1:21" hidden="1">
      <c r="A2334" s="12">
        <v>68570</v>
      </c>
      <c r="B2334" s="12">
        <v>2</v>
      </c>
      <c r="D2334" s="12">
        <v>62.8</v>
      </c>
      <c r="E2334" s="12">
        <v>2</v>
      </c>
      <c r="F2334" s="12">
        <v>4</v>
      </c>
      <c r="G2334" s="12">
        <v>1</v>
      </c>
      <c r="H2334" s="12">
        <v>5</v>
      </c>
      <c r="P2334" s="12">
        <v>7.7740099999999996</v>
      </c>
      <c r="Q2334" s="12">
        <v>178</v>
      </c>
      <c r="R2334" s="12">
        <v>201601</v>
      </c>
      <c r="S2334" s="12">
        <v>69</v>
      </c>
      <c r="T2334" s="12" t="s">
        <v>186</v>
      </c>
      <c r="U2334" s="12" t="s">
        <v>2620</v>
      </c>
    </row>
    <row r="2335" spans="1:21" hidden="1">
      <c r="A2335" s="12">
        <v>68570</v>
      </c>
      <c r="B2335" s="12">
        <v>2</v>
      </c>
      <c r="D2335" s="12">
        <v>45.6</v>
      </c>
      <c r="E2335" s="12">
        <v>2</v>
      </c>
      <c r="F2335" s="12">
        <v>4</v>
      </c>
      <c r="G2335" s="12">
        <v>1</v>
      </c>
      <c r="H2335" s="12">
        <v>5</v>
      </c>
      <c r="P2335" s="12">
        <v>7.7740099999999996</v>
      </c>
      <c r="Q2335" s="12">
        <v>178</v>
      </c>
      <c r="R2335" s="12">
        <v>201601</v>
      </c>
      <c r="S2335" s="12">
        <v>69</v>
      </c>
      <c r="T2335" s="12" t="s">
        <v>186</v>
      </c>
      <c r="U2335" s="12" t="s">
        <v>2621</v>
      </c>
    </row>
    <row r="2336" spans="1:21" hidden="1">
      <c r="A2336" s="12">
        <v>68570</v>
      </c>
      <c r="B2336" s="12">
        <v>2</v>
      </c>
      <c r="D2336" s="12">
        <v>56.7</v>
      </c>
      <c r="E2336" s="12">
        <v>2</v>
      </c>
      <c r="F2336" s="12">
        <v>4</v>
      </c>
      <c r="G2336" s="12">
        <v>1</v>
      </c>
      <c r="H2336" s="12">
        <v>5</v>
      </c>
      <c r="P2336" s="12">
        <v>7.7740099999999996</v>
      </c>
      <c r="Q2336" s="12">
        <v>178</v>
      </c>
      <c r="R2336" s="12">
        <v>201601</v>
      </c>
      <c r="S2336" s="12">
        <v>69</v>
      </c>
      <c r="T2336" s="12" t="s">
        <v>186</v>
      </c>
      <c r="U2336" s="12" t="s">
        <v>2622</v>
      </c>
    </row>
    <row r="2337" spans="1:21" hidden="1">
      <c r="A2337" s="12">
        <v>68570</v>
      </c>
      <c r="B2337" s="12">
        <v>2</v>
      </c>
      <c r="D2337" s="12">
        <v>46</v>
      </c>
      <c r="E2337" s="12">
        <v>2</v>
      </c>
      <c r="F2337" s="12">
        <v>4</v>
      </c>
      <c r="G2337" s="12">
        <v>1</v>
      </c>
      <c r="H2337" s="12">
        <v>5</v>
      </c>
      <c r="P2337" s="12">
        <v>7.7740099999999996</v>
      </c>
      <c r="Q2337" s="12">
        <v>178</v>
      </c>
      <c r="R2337" s="12">
        <v>201601</v>
      </c>
      <c r="S2337" s="12">
        <v>69</v>
      </c>
      <c r="T2337" s="12" t="s">
        <v>186</v>
      </c>
      <c r="U2337" s="12" t="s">
        <v>2623</v>
      </c>
    </row>
    <row r="2338" spans="1:21" hidden="1">
      <c r="A2338" s="12">
        <v>68570</v>
      </c>
      <c r="B2338" s="12">
        <v>2</v>
      </c>
      <c r="D2338" s="12">
        <v>54.6</v>
      </c>
      <c r="E2338" s="12">
        <v>2</v>
      </c>
      <c r="F2338" s="12">
        <v>4</v>
      </c>
      <c r="G2338" s="12">
        <v>1</v>
      </c>
      <c r="H2338" s="12">
        <v>5</v>
      </c>
      <c r="P2338" s="12">
        <v>7.7740099999999996</v>
      </c>
      <c r="Q2338" s="12">
        <v>178</v>
      </c>
      <c r="R2338" s="12">
        <v>201601</v>
      </c>
      <c r="S2338" s="12">
        <v>69</v>
      </c>
      <c r="T2338" s="12" t="s">
        <v>186</v>
      </c>
      <c r="U2338" s="12" t="s">
        <v>2624</v>
      </c>
    </row>
    <row r="2339" spans="1:21" hidden="1">
      <c r="A2339" s="12">
        <v>68570</v>
      </c>
      <c r="B2339" s="12">
        <v>2</v>
      </c>
      <c r="D2339" s="12">
        <v>54.6</v>
      </c>
      <c r="E2339" s="12">
        <v>2</v>
      </c>
      <c r="F2339" s="12">
        <v>4</v>
      </c>
      <c r="G2339" s="12">
        <v>1</v>
      </c>
      <c r="H2339" s="12">
        <v>5</v>
      </c>
      <c r="P2339" s="12">
        <v>7.7740099999999996</v>
      </c>
      <c r="Q2339" s="12">
        <v>178</v>
      </c>
      <c r="R2339" s="12">
        <v>201601</v>
      </c>
      <c r="S2339" s="12">
        <v>69</v>
      </c>
      <c r="T2339" s="12" t="s">
        <v>186</v>
      </c>
      <c r="U2339" s="12" t="s">
        <v>2625</v>
      </c>
    </row>
    <row r="2340" spans="1:21" hidden="1">
      <c r="A2340" s="12">
        <v>68570</v>
      </c>
      <c r="B2340" s="12">
        <v>2</v>
      </c>
      <c r="D2340" s="12">
        <v>50.4</v>
      </c>
      <c r="E2340" s="12">
        <v>2</v>
      </c>
      <c r="F2340" s="12">
        <v>4</v>
      </c>
      <c r="G2340" s="12">
        <v>1</v>
      </c>
      <c r="H2340" s="12">
        <v>5</v>
      </c>
      <c r="P2340" s="12">
        <v>7.7740099999999996</v>
      </c>
      <c r="Q2340" s="12">
        <v>178</v>
      </c>
      <c r="R2340" s="12">
        <v>201601</v>
      </c>
      <c r="S2340" s="12">
        <v>69</v>
      </c>
      <c r="T2340" s="12" t="s">
        <v>186</v>
      </c>
      <c r="U2340" s="12" t="s">
        <v>2626</v>
      </c>
    </row>
    <row r="2341" spans="1:21" hidden="1">
      <c r="A2341" s="12">
        <v>68570</v>
      </c>
      <c r="B2341" s="12">
        <v>2</v>
      </c>
      <c r="D2341" s="12">
        <v>54.2</v>
      </c>
      <c r="E2341" s="12">
        <v>2</v>
      </c>
      <c r="F2341" s="12">
        <v>4</v>
      </c>
      <c r="G2341" s="12">
        <v>1</v>
      </c>
      <c r="H2341" s="12">
        <v>5</v>
      </c>
      <c r="P2341" s="12">
        <v>7.7740099999999996</v>
      </c>
      <c r="Q2341" s="12">
        <v>178</v>
      </c>
      <c r="R2341" s="12">
        <v>201601</v>
      </c>
      <c r="S2341" s="12">
        <v>69</v>
      </c>
      <c r="T2341" s="12" t="s">
        <v>186</v>
      </c>
      <c r="U2341" s="12" t="s">
        <v>2627</v>
      </c>
    </row>
    <row r="2342" spans="1:21" hidden="1">
      <c r="A2342" s="12">
        <v>68570</v>
      </c>
      <c r="B2342" s="12">
        <v>2</v>
      </c>
      <c r="D2342" s="12">
        <v>53.8</v>
      </c>
      <c r="E2342" s="12">
        <v>2</v>
      </c>
      <c r="F2342" s="12">
        <v>4</v>
      </c>
      <c r="G2342" s="12">
        <v>1</v>
      </c>
      <c r="H2342" s="12">
        <v>5</v>
      </c>
      <c r="P2342" s="12">
        <v>7.7740099999999996</v>
      </c>
      <c r="Q2342" s="12">
        <v>178</v>
      </c>
      <c r="R2342" s="12">
        <v>201601</v>
      </c>
      <c r="S2342" s="12">
        <v>69</v>
      </c>
      <c r="T2342" s="12" t="s">
        <v>186</v>
      </c>
      <c r="U2342" s="12" t="s">
        <v>2628</v>
      </c>
    </row>
    <row r="2343" spans="1:21" hidden="1">
      <c r="A2343" s="12">
        <v>68570</v>
      </c>
      <c r="B2343" s="12">
        <v>2</v>
      </c>
      <c r="D2343" s="12">
        <v>52</v>
      </c>
      <c r="E2343" s="12">
        <v>2</v>
      </c>
      <c r="F2343" s="12">
        <v>4</v>
      </c>
      <c r="G2343" s="12">
        <v>1</v>
      </c>
      <c r="H2343" s="12">
        <v>5</v>
      </c>
      <c r="P2343" s="12">
        <v>7.7740099999999996</v>
      </c>
      <c r="Q2343" s="12">
        <v>178</v>
      </c>
      <c r="R2343" s="12">
        <v>201601</v>
      </c>
      <c r="S2343" s="12">
        <v>69</v>
      </c>
      <c r="T2343" s="12" t="s">
        <v>186</v>
      </c>
      <c r="U2343" s="12" t="s">
        <v>2629</v>
      </c>
    </row>
    <row r="2344" spans="1:21" hidden="1">
      <c r="A2344" s="12">
        <v>68570</v>
      </c>
      <c r="B2344" s="12">
        <v>2</v>
      </c>
      <c r="D2344" s="12">
        <v>55</v>
      </c>
      <c r="E2344" s="12">
        <v>2</v>
      </c>
      <c r="F2344" s="12">
        <v>4</v>
      </c>
      <c r="G2344" s="12">
        <v>1</v>
      </c>
      <c r="H2344" s="12">
        <v>5</v>
      </c>
      <c r="P2344" s="12">
        <v>7.7740099999999996</v>
      </c>
      <c r="Q2344" s="12">
        <v>178</v>
      </c>
      <c r="R2344" s="12">
        <v>201601</v>
      </c>
      <c r="S2344" s="12">
        <v>69</v>
      </c>
      <c r="T2344" s="12" t="s">
        <v>186</v>
      </c>
      <c r="U2344" s="12" t="s">
        <v>2630</v>
      </c>
    </row>
    <row r="2345" spans="1:21" hidden="1">
      <c r="A2345" s="12">
        <v>68570</v>
      </c>
      <c r="B2345" s="12">
        <v>2</v>
      </c>
      <c r="D2345" s="12">
        <v>45.8</v>
      </c>
      <c r="E2345" s="12">
        <v>2</v>
      </c>
      <c r="F2345" s="12">
        <v>4</v>
      </c>
      <c r="G2345" s="12">
        <v>1</v>
      </c>
      <c r="H2345" s="12">
        <v>5</v>
      </c>
      <c r="P2345" s="12">
        <v>7.7740099999999996</v>
      </c>
      <c r="Q2345" s="12">
        <v>178</v>
      </c>
      <c r="R2345" s="12">
        <v>201601</v>
      </c>
      <c r="S2345" s="12">
        <v>69</v>
      </c>
      <c r="T2345" s="12" t="s">
        <v>186</v>
      </c>
      <c r="U2345" s="12" t="s">
        <v>2631</v>
      </c>
    </row>
    <row r="2346" spans="1:21" hidden="1">
      <c r="A2346" s="12">
        <v>68570</v>
      </c>
      <c r="B2346" s="12">
        <v>2</v>
      </c>
      <c r="D2346" s="12">
        <v>51.6</v>
      </c>
      <c r="E2346" s="12">
        <v>2</v>
      </c>
      <c r="F2346" s="12">
        <v>4</v>
      </c>
      <c r="G2346" s="12">
        <v>1</v>
      </c>
      <c r="H2346" s="12">
        <v>5</v>
      </c>
      <c r="P2346" s="12">
        <v>7.7740099999999996</v>
      </c>
      <c r="Q2346" s="12">
        <v>178</v>
      </c>
      <c r="R2346" s="12">
        <v>201601</v>
      </c>
      <c r="S2346" s="12">
        <v>69</v>
      </c>
      <c r="T2346" s="12" t="s">
        <v>186</v>
      </c>
      <c r="U2346" s="12" t="s">
        <v>2632</v>
      </c>
    </row>
    <row r="2347" spans="1:21" hidden="1">
      <c r="A2347" s="12">
        <v>68570</v>
      </c>
      <c r="B2347" s="12">
        <v>2</v>
      </c>
      <c r="D2347" s="12">
        <v>44.7</v>
      </c>
      <c r="E2347" s="12">
        <v>2</v>
      </c>
      <c r="F2347" s="12">
        <v>4</v>
      </c>
      <c r="G2347" s="12">
        <v>1</v>
      </c>
      <c r="H2347" s="12">
        <v>5</v>
      </c>
      <c r="P2347" s="12">
        <v>7.7740099999999996</v>
      </c>
      <c r="Q2347" s="12">
        <v>178</v>
      </c>
      <c r="R2347" s="12">
        <v>201601</v>
      </c>
      <c r="S2347" s="12">
        <v>69</v>
      </c>
      <c r="T2347" s="12" t="s">
        <v>186</v>
      </c>
      <c r="U2347" s="12" t="s">
        <v>2633</v>
      </c>
    </row>
    <row r="2348" spans="1:21" hidden="1">
      <c r="A2348" s="12">
        <v>68570</v>
      </c>
      <c r="B2348" s="12">
        <v>2</v>
      </c>
      <c r="D2348" s="12">
        <v>65</v>
      </c>
      <c r="E2348" s="12">
        <v>2</v>
      </c>
      <c r="F2348" s="12">
        <v>4</v>
      </c>
      <c r="G2348" s="12">
        <v>1</v>
      </c>
      <c r="H2348" s="12">
        <v>5</v>
      </c>
      <c r="P2348" s="12">
        <v>7.7740099999999996</v>
      </c>
      <c r="Q2348" s="12">
        <v>178</v>
      </c>
      <c r="R2348" s="12">
        <v>201601</v>
      </c>
      <c r="S2348" s="12">
        <v>69</v>
      </c>
      <c r="T2348" s="12" t="s">
        <v>186</v>
      </c>
      <c r="U2348" s="12" t="s">
        <v>2634</v>
      </c>
    </row>
    <row r="2349" spans="1:21" hidden="1">
      <c r="A2349" s="12">
        <v>68570</v>
      </c>
      <c r="B2349" s="12">
        <v>2</v>
      </c>
      <c r="D2349" s="12">
        <v>45.4</v>
      </c>
      <c r="E2349" s="12">
        <v>2</v>
      </c>
      <c r="F2349" s="12">
        <v>4</v>
      </c>
      <c r="G2349" s="12">
        <v>1</v>
      </c>
      <c r="H2349" s="12">
        <v>5</v>
      </c>
      <c r="P2349" s="12">
        <v>7.7740099999999996</v>
      </c>
      <c r="Q2349" s="12">
        <v>178</v>
      </c>
      <c r="R2349" s="12">
        <v>201601</v>
      </c>
      <c r="S2349" s="12">
        <v>69</v>
      </c>
      <c r="T2349" s="12" t="s">
        <v>186</v>
      </c>
      <c r="U2349" s="12" t="s">
        <v>2635</v>
      </c>
    </row>
    <row r="2350" spans="1:21" hidden="1">
      <c r="A2350" s="12">
        <v>68570</v>
      </c>
      <c r="B2350" s="12">
        <v>2</v>
      </c>
      <c r="D2350" s="12">
        <v>43.2</v>
      </c>
      <c r="E2350" s="12">
        <v>2</v>
      </c>
      <c r="F2350" s="12">
        <v>4</v>
      </c>
      <c r="G2350" s="12">
        <v>1</v>
      </c>
      <c r="H2350" s="12">
        <v>5</v>
      </c>
      <c r="P2350" s="12">
        <v>7.7740099999999996</v>
      </c>
      <c r="Q2350" s="12">
        <v>178</v>
      </c>
      <c r="R2350" s="12">
        <v>201601</v>
      </c>
      <c r="S2350" s="12">
        <v>69</v>
      </c>
      <c r="T2350" s="12" t="s">
        <v>186</v>
      </c>
      <c r="U2350" s="12" t="s">
        <v>2636</v>
      </c>
    </row>
    <row r="2351" spans="1:21" hidden="1">
      <c r="A2351" s="12">
        <v>68570</v>
      </c>
      <c r="B2351" s="12">
        <v>2</v>
      </c>
      <c r="D2351" s="12">
        <v>47.7</v>
      </c>
      <c r="E2351" s="12">
        <v>2</v>
      </c>
      <c r="F2351" s="12">
        <v>4</v>
      </c>
      <c r="G2351" s="12">
        <v>1</v>
      </c>
      <c r="H2351" s="12">
        <v>5</v>
      </c>
      <c r="P2351" s="12">
        <v>7.7740099999999996</v>
      </c>
      <c r="Q2351" s="12">
        <v>178</v>
      </c>
      <c r="R2351" s="12">
        <v>201601</v>
      </c>
      <c r="S2351" s="12">
        <v>69</v>
      </c>
      <c r="T2351" s="12" t="s">
        <v>186</v>
      </c>
      <c r="U2351" s="12" t="s">
        <v>2637</v>
      </c>
    </row>
    <row r="2352" spans="1:21" hidden="1">
      <c r="A2352" s="12">
        <v>68570</v>
      </c>
      <c r="B2352" s="12">
        <v>2</v>
      </c>
      <c r="D2352" s="12">
        <v>55</v>
      </c>
      <c r="E2352" s="12">
        <v>2</v>
      </c>
      <c r="F2352" s="12">
        <v>4</v>
      </c>
      <c r="G2352" s="12">
        <v>1</v>
      </c>
      <c r="H2352" s="12">
        <v>5</v>
      </c>
      <c r="P2352" s="12">
        <v>7.7740099999999996</v>
      </c>
      <c r="Q2352" s="12">
        <v>178</v>
      </c>
      <c r="R2352" s="12">
        <v>201601</v>
      </c>
      <c r="S2352" s="12">
        <v>69</v>
      </c>
      <c r="T2352" s="12" t="s">
        <v>186</v>
      </c>
      <c r="U2352" s="12" t="s">
        <v>2638</v>
      </c>
    </row>
    <row r="2353" spans="1:21" hidden="1">
      <c r="A2353" s="12">
        <v>68570</v>
      </c>
      <c r="B2353" s="12">
        <v>2</v>
      </c>
      <c r="D2353" s="12">
        <v>44.5</v>
      </c>
      <c r="E2353" s="12">
        <v>2</v>
      </c>
      <c r="F2353" s="12">
        <v>4</v>
      </c>
      <c r="G2353" s="12">
        <v>1</v>
      </c>
      <c r="H2353" s="12">
        <v>5</v>
      </c>
      <c r="P2353" s="12">
        <v>7.7740099999999996</v>
      </c>
      <c r="Q2353" s="12">
        <v>178</v>
      </c>
      <c r="R2353" s="12">
        <v>201601</v>
      </c>
      <c r="S2353" s="12">
        <v>69</v>
      </c>
      <c r="T2353" s="12" t="s">
        <v>186</v>
      </c>
      <c r="U2353" s="12" t="s">
        <v>2639</v>
      </c>
    </row>
    <row r="2354" spans="1:21" hidden="1">
      <c r="A2354" s="12">
        <v>68570</v>
      </c>
      <c r="B2354" s="12">
        <v>2</v>
      </c>
      <c r="D2354" s="12">
        <v>51.8</v>
      </c>
      <c r="E2354" s="12">
        <v>2</v>
      </c>
      <c r="F2354" s="12">
        <v>4</v>
      </c>
      <c r="G2354" s="12">
        <v>1</v>
      </c>
      <c r="H2354" s="12">
        <v>5</v>
      </c>
      <c r="P2354" s="12">
        <v>7.7740099999999996</v>
      </c>
      <c r="Q2354" s="12">
        <v>178</v>
      </c>
      <c r="R2354" s="12">
        <v>201601</v>
      </c>
      <c r="S2354" s="12">
        <v>69</v>
      </c>
      <c r="T2354" s="12" t="s">
        <v>186</v>
      </c>
      <c r="U2354" s="12" t="s">
        <v>2640</v>
      </c>
    </row>
    <row r="2355" spans="1:21" hidden="1">
      <c r="A2355" s="12">
        <v>68570</v>
      </c>
      <c r="B2355" s="12">
        <v>2</v>
      </c>
      <c r="D2355" s="12">
        <v>53.8</v>
      </c>
      <c r="E2355" s="12">
        <v>2</v>
      </c>
      <c r="F2355" s="12">
        <v>4</v>
      </c>
      <c r="G2355" s="12">
        <v>1</v>
      </c>
      <c r="H2355" s="12">
        <v>5</v>
      </c>
      <c r="P2355" s="12">
        <v>7.7740099999999996</v>
      </c>
      <c r="Q2355" s="12">
        <v>178</v>
      </c>
      <c r="R2355" s="12">
        <v>201601</v>
      </c>
      <c r="S2355" s="12">
        <v>69</v>
      </c>
      <c r="T2355" s="12" t="s">
        <v>186</v>
      </c>
      <c r="U2355" s="12" t="s">
        <v>2641</v>
      </c>
    </row>
    <row r="2356" spans="1:21" hidden="1">
      <c r="A2356" s="12">
        <v>68570</v>
      </c>
      <c r="B2356" s="12">
        <v>2</v>
      </c>
      <c r="D2356" s="12">
        <v>53.7</v>
      </c>
      <c r="E2356" s="12">
        <v>2</v>
      </c>
      <c r="F2356" s="12">
        <v>4</v>
      </c>
      <c r="G2356" s="12">
        <v>1</v>
      </c>
      <c r="H2356" s="12">
        <v>5</v>
      </c>
      <c r="P2356" s="12">
        <v>7.7740099999999996</v>
      </c>
      <c r="Q2356" s="12">
        <v>178</v>
      </c>
      <c r="R2356" s="12">
        <v>201601</v>
      </c>
      <c r="S2356" s="12">
        <v>69</v>
      </c>
      <c r="T2356" s="12" t="s">
        <v>186</v>
      </c>
      <c r="U2356" s="12" t="s">
        <v>2642</v>
      </c>
    </row>
    <row r="2357" spans="1:21" hidden="1">
      <c r="A2357" s="12">
        <v>68570</v>
      </c>
      <c r="B2357" s="12">
        <v>2</v>
      </c>
      <c r="D2357" s="12">
        <v>54.3</v>
      </c>
      <c r="E2357" s="12">
        <v>2</v>
      </c>
      <c r="F2357" s="12">
        <v>4</v>
      </c>
      <c r="G2357" s="12">
        <v>1</v>
      </c>
      <c r="H2357" s="12">
        <v>5</v>
      </c>
      <c r="P2357" s="12">
        <v>7.7740099999999996</v>
      </c>
      <c r="Q2357" s="12">
        <v>178</v>
      </c>
      <c r="R2357" s="12">
        <v>201601</v>
      </c>
      <c r="S2357" s="12">
        <v>69</v>
      </c>
      <c r="T2357" s="12" t="s">
        <v>186</v>
      </c>
      <c r="U2357" s="12" t="s">
        <v>2643</v>
      </c>
    </row>
    <row r="2358" spans="1:21" hidden="1">
      <c r="A2358" s="12">
        <v>68570</v>
      </c>
      <c r="B2358" s="12">
        <v>2</v>
      </c>
      <c r="D2358" s="12">
        <v>52.9</v>
      </c>
      <c r="E2358" s="12">
        <v>2</v>
      </c>
      <c r="F2358" s="12">
        <v>4</v>
      </c>
      <c r="G2358" s="12">
        <v>1</v>
      </c>
      <c r="H2358" s="12">
        <v>5</v>
      </c>
      <c r="P2358" s="12">
        <v>7.7740099999999996</v>
      </c>
      <c r="Q2358" s="12">
        <v>178</v>
      </c>
      <c r="R2358" s="12">
        <v>201601</v>
      </c>
      <c r="S2358" s="12">
        <v>69</v>
      </c>
      <c r="T2358" s="12" t="s">
        <v>186</v>
      </c>
      <c r="U2358" s="12" t="s">
        <v>2644</v>
      </c>
    </row>
    <row r="2359" spans="1:21" hidden="1">
      <c r="A2359" s="12">
        <v>68570</v>
      </c>
      <c r="B2359" s="12">
        <v>2</v>
      </c>
      <c r="D2359" s="12">
        <v>47.7</v>
      </c>
      <c r="E2359" s="12">
        <v>2</v>
      </c>
      <c r="F2359" s="12">
        <v>4</v>
      </c>
      <c r="G2359" s="12">
        <v>1</v>
      </c>
      <c r="H2359" s="12">
        <v>5</v>
      </c>
      <c r="P2359" s="12">
        <v>7.7740099999999996</v>
      </c>
      <c r="Q2359" s="12">
        <v>178</v>
      </c>
      <c r="R2359" s="12">
        <v>201601</v>
      </c>
      <c r="S2359" s="12">
        <v>69</v>
      </c>
      <c r="T2359" s="12" t="s">
        <v>186</v>
      </c>
      <c r="U2359" s="12" t="s">
        <v>2645</v>
      </c>
    </row>
    <row r="2360" spans="1:21" hidden="1">
      <c r="A2360" s="12">
        <v>68570</v>
      </c>
      <c r="B2360" s="12">
        <v>2</v>
      </c>
      <c r="D2360" s="12">
        <v>54</v>
      </c>
      <c r="E2360" s="12">
        <v>2</v>
      </c>
      <c r="F2360" s="12">
        <v>4</v>
      </c>
      <c r="G2360" s="12">
        <v>1</v>
      </c>
      <c r="H2360" s="12">
        <v>5</v>
      </c>
      <c r="P2360" s="12">
        <v>7.7740099999999996</v>
      </c>
      <c r="Q2360" s="12">
        <v>178</v>
      </c>
      <c r="R2360" s="12">
        <v>201601</v>
      </c>
      <c r="S2360" s="12">
        <v>69</v>
      </c>
      <c r="T2360" s="12" t="s">
        <v>186</v>
      </c>
      <c r="U2360" s="12" t="s">
        <v>2646</v>
      </c>
    </row>
    <row r="2361" spans="1:21" hidden="1">
      <c r="A2361" s="12">
        <v>68570</v>
      </c>
      <c r="B2361" s="12">
        <v>2</v>
      </c>
      <c r="D2361" s="12">
        <v>48.3</v>
      </c>
      <c r="E2361" s="12">
        <v>2</v>
      </c>
      <c r="F2361" s="12">
        <v>4</v>
      </c>
      <c r="G2361" s="12">
        <v>1</v>
      </c>
      <c r="H2361" s="12">
        <v>5</v>
      </c>
      <c r="P2361" s="12">
        <v>7.7740099999999996</v>
      </c>
      <c r="Q2361" s="12">
        <v>178</v>
      </c>
      <c r="R2361" s="12">
        <v>201601</v>
      </c>
      <c r="S2361" s="12">
        <v>69</v>
      </c>
      <c r="T2361" s="12" t="s">
        <v>186</v>
      </c>
      <c r="U2361" s="12" t="s">
        <v>2647</v>
      </c>
    </row>
    <row r="2362" spans="1:21" hidden="1">
      <c r="A2362" s="12">
        <v>68570</v>
      </c>
      <c r="B2362" s="12">
        <v>2</v>
      </c>
      <c r="D2362" s="12">
        <v>48.3</v>
      </c>
      <c r="E2362" s="12">
        <v>2</v>
      </c>
      <c r="F2362" s="12">
        <v>4</v>
      </c>
      <c r="G2362" s="12">
        <v>1</v>
      </c>
      <c r="H2362" s="12">
        <v>5</v>
      </c>
      <c r="P2362" s="12">
        <v>7.7740099999999996</v>
      </c>
      <c r="Q2362" s="12">
        <v>178</v>
      </c>
      <c r="R2362" s="12">
        <v>201601</v>
      </c>
      <c r="S2362" s="12">
        <v>69</v>
      </c>
      <c r="T2362" s="12" t="s">
        <v>186</v>
      </c>
      <c r="U2362" s="12" t="s">
        <v>2648</v>
      </c>
    </row>
    <row r="2363" spans="1:21" hidden="1">
      <c r="A2363" s="12">
        <v>68570</v>
      </c>
      <c r="B2363" s="12">
        <v>2</v>
      </c>
      <c r="D2363" s="12">
        <v>50.9</v>
      </c>
      <c r="E2363" s="12">
        <v>2</v>
      </c>
      <c r="F2363" s="12">
        <v>4</v>
      </c>
      <c r="G2363" s="12">
        <v>1</v>
      </c>
      <c r="H2363" s="12">
        <v>5</v>
      </c>
      <c r="P2363" s="12">
        <v>7.7740099999999996</v>
      </c>
      <c r="Q2363" s="12">
        <v>178</v>
      </c>
      <c r="R2363" s="12">
        <v>201601</v>
      </c>
      <c r="S2363" s="12">
        <v>69</v>
      </c>
      <c r="T2363" s="12" t="s">
        <v>186</v>
      </c>
      <c r="U2363" s="12" t="s">
        <v>2649</v>
      </c>
    </row>
    <row r="2364" spans="1:21" hidden="1">
      <c r="A2364" s="12">
        <v>68570</v>
      </c>
      <c r="B2364" s="12">
        <v>2</v>
      </c>
      <c r="D2364" s="12">
        <v>57.6</v>
      </c>
      <c r="E2364" s="12">
        <v>2</v>
      </c>
      <c r="F2364" s="12">
        <v>4</v>
      </c>
      <c r="G2364" s="12">
        <v>1</v>
      </c>
      <c r="H2364" s="12">
        <v>5</v>
      </c>
      <c r="P2364" s="12">
        <v>7.7740099999999996</v>
      </c>
      <c r="Q2364" s="12">
        <v>178</v>
      </c>
      <c r="R2364" s="12">
        <v>201601</v>
      </c>
      <c r="S2364" s="12">
        <v>69</v>
      </c>
      <c r="T2364" s="12" t="s">
        <v>186</v>
      </c>
      <c r="U2364" s="12" t="s">
        <v>2650</v>
      </c>
    </row>
    <row r="2365" spans="1:21" hidden="1">
      <c r="A2365" s="12">
        <v>68570</v>
      </c>
      <c r="B2365" s="12">
        <v>2</v>
      </c>
      <c r="D2365" s="12">
        <v>46</v>
      </c>
      <c r="E2365" s="12">
        <v>2</v>
      </c>
      <c r="F2365" s="12">
        <v>4</v>
      </c>
      <c r="G2365" s="12">
        <v>1</v>
      </c>
      <c r="H2365" s="12">
        <v>5</v>
      </c>
      <c r="P2365" s="12">
        <v>7.7740099999999996</v>
      </c>
      <c r="Q2365" s="12">
        <v>178</v>
      </c>
      <c r="R2365" s="12">
        <v>201601</v>
      </c>
      <c r="S2365" s="12">
        <v>69</v>
      </c>
      <c r="T2365" s="12" t="s">
        <v>186</v>
      </c>
      <c r="U2365" s="12" t="s">
        <v>2651</v>
      </c>
    </row>
    <row r="2366" spans="1:21" hidden="1">
      <c r="A2366" s="12">
        <v>68570</v>
      </c>
      <c r="B2366" s="12">
        <v>2</v>
      </c>
      <c r="D2366" s="12">
        <v>52.9</v>
      </c>
      <c r="E2366" s="12">
        <v>2</v>
      </c>
      <c r="F2366" s="12">
        <v>4</v>
      </c>
      <c r="G2366" s="12">
        <v>1</v>
      </c>
      <c r="H2366" s="12">
        <v>5</v>
      </c>
      <c r="P2366" s="12">
        <v>7.7740099999999996</v>
      </c>
      <c r="Q2366" s="12">
        <v>178</v>
      </c>
      <c r="R2366" s="12">
        <v>201601</v>
      </c>
      <c r="S2366" s="12">
        <v>69</v>
      </c>
      <c r="T2366" s="12" t="s">
        <v>186</v>
      </c>
      <c r="U2366" s="12" t="s">
        <v>2652</v>
      </c>
    </row>
    <row r="2367" spans="1:21" hidden="1">
      <c r="A2367" s="12">
        <v>68570</v>
      </c>
      <c r="B2367" s="12">
        <v>2</v>
      </c>
      <c r="D2367" s="12">
        <v>49.8</v>
      </c>
      <c r="E2367" s="12">
        <v>2</v>
      </c>
      <c r="F2367" s="12">
        <v>4</v>
      </c>
      <c r="G2367" s="12">
        <v>1</v>
      </c>
      <c r="H2367" s="12">
        <v>5</v>
      </c>
      <c r="P2367" s="12">
        <v>7.7740099999999996</v>
      </c>
      <c r="Q2367" s="12">
        <v>178</v>
      </c>
      <c r="R2367" s="12">
        <v>201601</v>
      </c>
      <c r="S2367" s="12">
        <v>69</v>
      </c>
      <c r="T2367" s="12" t="s">
        <v>186</v>
      </c>
      <c r="U2367" s="12" t="s">
        <v>2653</v>
      </c>
    </row>
    <row r="2368" spans="1:21" hidden="1">
      <c r="A2368" s="12">
        <v>68570</v>
      </c>
      <c r="B2368" s="12">
        <v>2</v>
      </c>
      <c r="D2368" s="12">
        <v>61.5</v>
      </c>
      <c r="E2368" s="12">
        <v>2</v>
      </c>
      <c r="F2368" s="12">
        <v>4</v>
      </c>
      <c r="G2368" s="12">
        <v>1</v>
      </c>
      <c r="H2368" s="12">
        <v>5</v>
      </c>
      <c r="P2368" s="12">
        <v>7.7740099999999996</v>
      </c>
      <c r="Q2368" s="12">
        <v>178</v>
      </c>
      <c r="R2368" s="12">
        <v>201601</v>
      </c>
      <c r="S2368" s="12">
        <v>69</v>
      </c>
      <c r="T2368" s="12" t="s">
        <v>186</v>
      </c>
      <c r="U2368" s="12" t="s">
        <v>2654</v>
      </c>
    </row>
    <row r="2369" spans="1:21" hidden="1">
      <c r="A2369" s="12">
        <v>68570</v>
      </c>
      <c r="B2369" s="12">
        <v>2</v>
      </c>
      <c r="D2369" s="12">
        <v>52.5</v>
      </c>
      <c r="E2369" s="12">
        <v>2</v>
      </c>
      <c r="F2369" s="12">
        <v>4</v>
      </c>
      <c r="G2369" s="12">
        <v>1</v>
      </c>
      <c r="H2369" s="12">
        <v>5</v>
      </c>
      <c r="P2369" s="12">
        <v>7.7740099999999996</v>
      </c>
      <c r="Q2369" s="12">
        <v>178</v>
      </c>
      <c r="R2369" s="12">
        <v>201601</v>
      </c>
      <c r="S2369" s="12">
        <v>69</v>
      </c>
      <c r="T2369" s="12" t="s">
        <v>186</v>
      </c>
      <c r="U2369" s="12" t="s">
        <v>2655</v>
      </c>
    </row>
    <row r="2370" spans="1:21" hidden="1">
      <c r="A2370" s="12">
        <v>68570</v>
      </c>
      <c r="B2370" s="12">
        <v>2</v>
      </c>
      <c r="D2370" s="12">
        <v>60</v>
      </c>
      <c r="E2370" s="12">
        <v>2</v>
      </c>
      <c r="F2370" s="12">
        <v>4</v>
      </c>
      <c r="G2370" s="12">
        <v>1</v>
      </c>
      <c r="H2370" s="12">
        <v>5</v>
      </c>
      <c r="P2370" s="12">
        <v>7.7740099999999996</v>
      </c>
      <c r="Q2370" s="12">
        <v>178</v>
      </c>
      <c r="R2370" s="12">
        <v>201601</v>
      </c>
      <c r="S2370" s="12">
        <v>69</v>
      </c>
      <c r="T2370" s="12" t="s">
        <v>186</v>
      </c>
      <c r="U2370" s="12" t="s">
        <v>2656</v>
      </c>
    </row>
    <row r="2371" spans="1:21" hidden="1">
      <c r="A2371" s="12">
        <v>68570</v>
      </c>
      <c r="B2371" s="12">
        <v>2</v>
      </c>
      <c r="D2371" s="12">
        <v>51.7</v>
      </c>
      <c r="E2371" s="12">
        <v>2</v>
      </c>
      <c r="F2371" s="12">
        <v>4</v>
      </c>
      <c r="G2371" s="12">
        <v>1</v>
      </c>
      <c r="H2371" s="12">
        <v>5</v>
      </c>
      <c r="P2371" s="12">
        <v>7.7740099999999996</v>
      </c>
      <c r="Q2371" s="12">
        <v>178</v>
      </c>
      <c r="R2371" s="12">
        <v>201601</v>
      </c>
      <c r="S2371" s="12">
        <v>69</v>
      </c>
      <c r="T2371" s="12" t="s">
        <v>186</v>
      </c>
      <c r="U2371" s="12" t="s">
        <v>2657</v>
      </c>
    </row>
    <row r="2372" spans="1:21" hidden="1">
      <c r="A2372" s="12">
        <v>68570</v>
      </c>
      <c r="B2372" s="12">
        <v>2</v>
      </c>
      <c r="D2372" s="12">
        <v>62.4</v>
      </c>
      <c r="E2372" s="12">
        <v>2</v>
      </c>
      <c r="F2372" s="12">
        <v>4</v>
      </c>
      <c r="G2372" s="12">
        <v>1</v>
      </c>
      <c r="H2372" s="12">
        <v>5</v>
      </c>
      <c r="P2372" s="12">
        <v>7.7740099999999996</v>
      </c>
      <c r="Q2372" s="12">
        <v>178</v>
      </c>
      <c r="R2372" s="12">
        <v>201601</v>
      </c>
      <c r="S2372" s="12">
        <v>69</v>
      </c>
      <c r="T2372" s="12" t="s">
        <v>186</v>
      </c>
      <c r="U2372" s="12" t="s">
        <v>2658</v>
      </c>
    </row>
    <row r="2373" spans="1:21" hidden="1">
      <c r="A2373" s="12">
        <v>68570</v>
      </c>
      <c r="B2373" s="12">
        <v>2</v>
      </c>
      <c r="D2373" s="12">
        <v>49.8</v>
      </c>
      <c r="E2373" s="12">
        <v>2</v>
      </c>
      <c r="F2373" s="12">
        <v>4</v>
      </c>
      <c r="G2373" s="12">
        <v>1</v>
      </c>
      <c r="H2373" s="12">
        <v>5</v>
      </c>
      <c r="P2373" s="12">
        <v>7.7740099999999996</v>
      </c>
      <c r="Q2373" s="12">
        <v>178</v>
      </c>
      <c r="R2373" s="12">
        <v>201601</v>
      </c>
      <c r="S2373" s="12">
        <v>69</v>
      </c>
      <c r="T2373" s="12" t="s">
        <v>186</v>
      </c>
      <c r="U2373" s="12" t="s">
        <v>2659</v>
      </c>
    </row>
    <row r="2374" spans="1:21" hidden="1">
      <c r="A2374" s="12">
        <v>68570</v>
      </c>
      <c r="B2374" s="12">
        <v>2</v>
      </c>
      <c r="D2374" s="12">
        <v>57.3</v>
      </c>
      <c r="E2374" s="12">
        <v>2</v>
      </c>
      <c r="F2374" s="12">
        <v>4</v>
      </c>
      <c r="G2374" s="12">
        <v>1</v>
      </c>
      <c r="H2374" s="12">
        <v>5</v>
      </c>
      <c r="P2374" s="12">
        <v>7.7740099999999996</v>
      </c>
      <c r="Q2374" s="12">
        <v>178</v>
      </c>
      <c r="R2374" s="12">
        <v>201601</v>
      </c>
      <c r="S2374" s="12">
        <v>69</v>
      </c>
      <c r="T2374" s="12" t="s">
        <v>186</v>
      </c>
      <c r="U2374" s="12" t="s">
        <v>2660</v>
      </c>
    </row>
    <row r="2375" spans="1:21" hidden="1">
      <c r="A2375" s="12">
        <v>68570</v>
      </c>
      <c r="B2375" s="12">
        <v>2</v>
      </c>
      <c r="D2375" s="12">
        <v>54.2</v>
      </c>
      <c r="E2375" s="12">
        <v>2</v>
      </c>
      <c r="F2375" s="12">
        <v>4</v>
      </c>
      <c r="G2375" s="12">
        <v>1</v>
      </c>
      <c r="H2375" s="12">
        <v>5</v>
      </c>
      <c r="P2375" s="12">
        <v>7.7740099999999996</v>
      </c>
      <c r="Q2375" s="12">
        <v>178</v>
      </c>
      <c r="R2375" s="12">
        <v>201601</v>
      </c>
      <c r="S2375" s="12">
        <v>69</v>
      </c>
      <c r="T2375" s="12" t="s">
        <v>186</v>
      </c>
      <c r="U2375" s="12" t="s">
        <v>2661</v>
      </c>
    </row>
    <row r="2376" spans="1:21" hidden="1">
      <c r="A2376" s="12">
        <v>68570</v>
      </c>
      <c r="B2376" s="12">
        <v>2</v>
      </c>
      <c r="D2376" s="12">
        <v>52.3</v>
      </c>
      <c r="E2376" s="12">
        <v>2</v>
      </c>
      <c r="F2376" s="12">
        <v>4</v>
      </c>
      <c r="G2376" s="12">
        <v>1</v>
      </c>
      <c r="H2376" s="12">
        <v>5</v>
      </c>
      <c r="P2376" s="12">
        <v>7.7740099999999996</v>
      </c>
      <c r="Q2376" s="12">
        <v>178</v>
      </c>
      <c r="R2376" s="12">
        <v>201601</v>
      </c>
      <c r="S2376" s="12">
        <v>69</v>
      </c>
      <c r="T2376" s="12" t="s">
        <v>186</v>
      </c>
      <c r="U2376" s="12" t="s">
        <v>2662</v>
      </c>
    </row>
    <row r="2377" spans="1:21" hidden="1">
      <c r="A2377" s="12">
        <v>68570</v>
      </c>
      <c r="B2377" s="12">
        <v>2</v>
      </c>
      <c r="D2377" s="12">
        <v>51.9</v>
      </c>
      <c r="E2377" s="12">
        <v>2</v>
      </c>
      <c r="F2377" s="12">
        <v>4</v>
      </c>
      <c r="G2377" s="12">
        <v>1</v>
      </c>
      <c r="H2377" s="12">
        <v>5</v>
      </c>
      <c r="P2377" s="12">
        <v>7.7740099999999996</v>
      </c>
      <c r="Q2377" s="12">
        <v>178</v>
      </c>
      <c r="R2377" s="12">
        <v>201601</v>
      </c>
      <c r="S2377" s="12">
        <v>69</v>
      </c>
      <c r="T2377" s="12" t="s">
        <v>186</v>
      </c>
      <c r="U2377" s="12" t="s">
        <v>2663</v>
      </c>
    </row>
    <row r="2378" spans="1:21" hidden="1">
      <c r="A2378" s="12">
        <v>68570</v>
      </c>
      <c r="B2378" s="12">
        <v>2</v>
      </c>
      <c r="D2378" s="12">
        <v>55.4</v>
      </c>
      <c r="E2378" s="12">
        <v>2</v>
      </c>
      <c r="F2378" s="12">
        <v>4</v>
      </c>
      <c r="G2378" s="12">
        <v>1</v>
      </c>
      <c r="H2378" s="12">
        <v>5</v>
      </c>
      <c r="P2378" s="12">
        <v>7.7740099999999996</v>
      </c>
      <c r="Q2378" s="12">
        <v>178</v>
      </c>
      <c r="R2378" s="12">
        <v>201601</v>
      </c>
      <c r="S2378" s="12">
        <v>69</v>
      </c>
      <c r="T2378" s="12" t="s">
        <v>186</v>
      </c>
      <c r="U2378" s="12" t="s">
        <v>2664</v>
      </c>
    </row>
    <row r="2379" spans="1:21" hidden="1">
      <c r="A2379" s="12">
        <v>68570</v>
      </c>
      <c r="B2379" s="12">
        <v>2</v>
      </c>
      <c r="D2379" s="12">
        <v>57.5</v>
      </c>
      <c r="E2379" s="12">
        <v>2</v>
      </c>
      <c r="F2379" s="12">
        <v>4</v>
      </c>
      <c r="G2379" s="12">
        <v>1</v>
      </c>
      <c r="H2379" s="12">
        <v>5</v>
      </c>
      <c r="P2379" s="12">
        <v>7.7740099999999996</v>
      </c>
      <c r="Q2379" s="12">
        <v>178</v>
      </c>
      <c r="R2379" s="12">
        <v>201601</v>
      </c>
      <c r="S2379" s="12">
        <v>69</v>
      </c>
      <c r="T2379" s="12" t="s">
        <v>186</v>
      </c>
      <c r="U2379" s="12" t="s">
        <v>2665</v>
      </c>
    </row>
    <row r="2380" spans="1:21" hidden="1">
      <c r="A2380" s="12">
        <v>68570</v>
      </c>
      <c r="B2380" s="12">
        <v>2</v>
      </c>
      <c r="D2380" s="12">
        <v>51.1</v>
      </c>
      <c r="E2380" s="12">
        <v>2</v>
      </c>
      <c r="F2380" s="12">
        <v>4</v>
      </c>
      <c r="G2380" s="12">
        <v>1</v>
      </c>
      <c r="H2380" s="12">
        <v>5</v>
      </c>
      <c r="P2380" s="12">
        <v>7.7740099999999996</v>
      </c>
      <c r="Q2380" s="12">
        <v>178</v>
      </c>
      <c r="R2380" s="12">
        <v>201601</v>
      </c>
      <c r="S2380" s="12">
        <v>69</v>
      </c>
      <c r="T2380" s="12" t="s">
        <v>186</v>
      </c>
      <c r="U2380" s="12" t="s">
        <v>2666</v>
      </c>
    </row>
    <row r="2381" spans="1:21" hidden="1">
      <c r="A2381" s="12">
        <v>68570</v>
      </c>
      <c r="B2381" s="12">
        <v>2</v>
      </c>
      <c r="D2381" s="12">
        <v>49.8</v>
      </c>
      <c r="E2381" s="12">
        <v>2</v>
      </c>
      <c r="F2381" s="12">
        <v>4</v>
      </c>
      <c r="G2381" s="12">
        <v>1</v>
      </c>
      <c r="H2381" s="12">
        <v>5</v>
      </c>
      <c r="P2381" s="12">
        <v>7.7740099999999996</v>
      </c>
      <c r="Q2381" s="12">
        <v>178</v>
      </c>
      <c r="R2381" s="12">
        <v>201601</v>
      </c>
      <c r="S2381" s="12">
        <v>69</v>
      </c>
      <c r="T2381" s="12" t="s">
        <v>186</v>
      </c>
      <c r="U2381" s="12" t="s">
        <v>2667</v>
      </c>
    </row>
    <row r="2382" spans="1:21" hidden="1">
      <c r="A2382" s="12">
        <v>68570</v>
      </c>
      <c r="B2382" s="12">
        <v>2</v>
      </c>
      <c r="D2382" s="12">
        <v>53.2</v>
      </c>
      <c r="E2382" s="12">
        <v>2</v>
      </c>
      <c r="F2382" s="12">
        <v>4</v>
      </c>
      <c r="G2382" s="12">
        <v>1</v>
      </c>
      <c r="H2382" s="12">
        <v>5</v>
      </c>
      <c r="P2382" s="12">
        <v>7.7740099999999996</v>
      </c>
      <c r="Q2382" s="12">
        <v>178</v>
      </c>
      <c r="R2382" s="12">
        <v>201601</v>
      </c>
      <c r="S2382" s="12">
        <v>69</v>
      </c>
      <c r="T2382" s="12" t="s">
        <v>186</v>
      </c>
      <c r="U2382" s="12" t="s">
        <v>2668</v>
      </c>
    </row>
    <row r="2383" spans="1:21" hidden="1">
      <c r="A2383" s="12">
        <v>68570</v>
      </c>
      <c r="B2383" s="12">
        <v>2</v>
      </c>
      <c r="D2383" s="12">
        <v>44.8</v>
      </c>
      <c r="E2383" s="12">
        <v>2</v>
      </c>
      <c r="F2383" s="12">
        <v>0</v>
      </c>
      <c r="G2383" s="12">
        <v>0</v>
      </c>
      <c r="H2383" s="12">
        <v>0</v>
      </c>
      <c r="K2383" s="12">
        <v>5</v>
      </c>
      <c r="L2383" s="12">
        <v>90</v>
      </c>
      <c r="M2383" s="12">
        <v>80</v>
      </c>
      <c r="N2383" s="12">
        <v>60</v>
      </c>
      <c r="P2383" s="12">
        <v>1</v>
      </c>
      <c r="Q2383" s="12">
        <v>178</v>
      </c>
      <c r="R2383" s="12">
        <v>201601</v>
      </c>
      <c r="S2383" s="12">
        <v>69</v>
      </c>
      <c r="T2383" s="12" t="s">
        <v>186</v>
      </c>
      <c r="U2383" s="12" t="s">
        <v>2669</v>
      </c>
    </row>
    <row r="2384" spans="1:21" hidden="1">
      <c r="A2384" s="12">
        <v>68550</v>
      </c>
      <c r="B2384" s="12">
        <v>2</v>
      </c>
      <c r="D2384" s="12">
        <v>100</v>
      </c>
      <c r="E2384" s="12">
        <v>3</v>
      </c>
      <c r="F2384" s="12">
        <v>4</v>
      </c>
      <c r="G2384" s="12">
        <v>1</v>
      </c>
      <c r="H2384" s="12">
        <v>5</v>
      </c>
      <c r="P2384" s="12">
        <v>1</v>
      </c>
      <c r="Q2384" s="12">
        <v>178</v>
      </c>
      <c r="R2384" s="12">
        <v>201601</v>
      </c>
      <c r="S2384" s="12">
        <v>70</v>
      </c>
      <c r="T2384" s="12" t="s">
        <v>184</v>
      </c>
      <c r="U2384" s="12" t="s">
        <v>2670</v>
      </c>
    </row>
    <row r="2385" spans="1:21" hidden="1">
      <c r="A2385" s="12">
        <v>68550</v>
      </c>
      <c r="B2385" s="12">
        <v>2</v>
      </c>
      <c r="D2385" s="12">
        <v>108.1</v>
      </c>
      <c r="E2385" s="12">
        <v>3</v>
      </c>
      <c r="F2385" s="12">
        <v>4</v>
      </c>
      <c r="G2385" s="12">
        <v>1</v>
      </c>
      <c r="H2385" s="12">
        <v>6</v>
      </c>
      <c r="P2385" s="12">
        <v>1</v>
      </c>
      <c r="Q2385" s="12">
        <v>178</v>
      </c>
      <c r="R2385" s="12">
        <v>201601</v>
      </c>
      <c r="S2385" s="12">
        <v>70</v>
      </c>
      <c r="T2385" s="12" t="s">
        <v>184</v>
      </c>
      <c r="U2385" s="12" t="s">
        <v>2671</v>
      </c>
    </row>
    <row r="2386" spans="1:21" hidden="1">
      <c r="A2386" s="12">
        <v>68550</v>
      </c>
      <c r="B2386" s="12">
        <v>2</v>
      </c>
      <c r="D2386" s="12">
        <v>97</v>
      </c>
      <c r="E2386" s="12">
        <v>3</v>
      </c>
      <c r="F2386" s="12">
        <v>4</v>
      </c>
      <c r="G2386" s="12">
        <v>1</v>
      </c>
      <c r="H2386" s="12">
        <v>6</v>
      </c>
      <c r="P2386" s="12">
        <v>1</v>
      </c>
      <c r="Q2386" s="12">
        <v>178</v>
      </c>
      <c r="R2386" s="12">
        <v>201601</v>
      </c>
      <c r="S2386" s="12">
        <v>70</v>
      </c>
      <c r="T2386" s="12" t="s">
        <v>184</v>
      </c>
      <c r="U2386" s="12" t="s">
        <v>2672</v>
      </c>
    </row>
    <row r="2387" spans="1:21" hidden="1">
      <c r="A2387" s="12">
        <v>68550</v>
      </c>
      <c r="B2387" s="12">
        <v>2</v>
      </c>
      <c r="D2387" s="12">
        <v>109.9</v>
      </c>
      <c r="E2387" s="12">
        <v>3</v>
      </c>
      <c r="F2387" s="12">
        <v>4</v>
      </c>
      <c r="G2387" s="12">
        <v>1</v>
      </c>
      <c r="H2387" s="12">
        <v>6</v>
      </c>
      <c r="P2387" s="12">
        <v>1</v>
      </c>
      <c r="Q2387" s="12">
        <v>178</v>
      </c>
      <c r="R2387" s="12">
        <v>201601</v>
      </c>
      <c r="S2387" s="12">
        <v>70</v>
      </c>
      <c r="T2387" s="12" t="s">
        <v>184</v>
      </c>
      <c r="U2387" s="12" t="s">
        <v>2673</v>
      </c>
    </row>
    <row r="2388" spans="1:21" hidden="1">
      <c r="A2388" s="12">
        <v>68550</v>
      </c>
      <c r="B2388" s="12">
        <v>2</v>
      </c>
      <c r="D2388" s="12">
        <v>99.1</v>
      </c>
      <c r="E2388" s="12">
        <v>3</v>
      </c>
      <c r="F2388" s="12">
        <v>4</v>
      </c>
      <c r="G2388" s="12">
        <v>1</v>
      </c>
      <c r="H2388" s="12">
        <v>6</v>
      </c>
      <c r="P2388" s="12">
        <v>1</v>
      </c>
      <c r="Q2388" s="12">
        <v>178</v>
      </c>
      <c r="R2388" s="12">
        <v>201601</v>
      </c>
      <c r="S2388" s="12">
        <v>70</v>
      </c>
      <c r="T2388" s="12" t="s">
        <v>184</v>
      </c>
      <c r="U2388" s="12" t="s">
        <v>2674</v>
      </c>
    </row>
    <row r="2389" spans="1:21" hidden="1">
      <c r="A2389" s="12">
        <v>68550</v>
      </c>
      <c r="B2389" s="12">
        <v>2</v>
      </c>
      <c r="D2389" s="12">
        <v>87.8</v>
      </c>
      <c r="E2389" s="12">
        <v>3</v>
      </c>
      <c r="F2389" s="12">
        <v>4</v>
      </c>
      <c r="G2389" s="12">
        <v>1</v>
      </c>
      <c r="H2389" s="12">
        <v>6</v>
      </c>
      <c r="P2389" s="12">
        <v>1</v>
      </c>
      <c r="Q2389" s="12">
        <v>178</v>
      </c>
      <c r="R2389" s="12">
        <v>201601</v>
      </c>
      <c r="S2389" s="12">
        <v>70</v>
      </c>
      <c r="T2389" s="12" t="s">
        <v>184</v>
      </c>
      <c r="U2389" s="12" t="s">
        <v>2675</v>
      </c>
    </row>
    <row r="2390" spans="1:21" hidden="1">
      <c r="A2390" s="12">
        <v>68550</v>
      </c>
      <c r="B2390" s="12">
        <v>2</v>
      </c>
      <c r="D2390" s="12">
        <v>102.3</v>
      </c>
      <c r="E2390" s="12">
        <v>3</v>
      </c>
      <c r="F2390" s="12">
        <v>4</v>
      </c>
      <c r="G2390" s="12">
        <v>1</v>
      </c>
      <c r="H2390" s="12">
        <v>6</v>
      </c>
      <c r="P2390" s="12">
        <v>1</v>
      </c>
      <c r="Q2390" s="12">
        <v>178</v>
      </c>
      <c r="R2390" s="12">
        <v>201601</v>
      </c>
      <c r="S2390" s="12">
        <v>70</v>
      </c>
      <c r="T2390" s="12" t="s">
        <v>184</v>
      </c>
      <c r="U2390" s="12" t="s">
        <v>2676</v>
      </c>
    </row>
    <row r="2391" spans="1:21" hidden="1">
      <c r="A2391" s="12">
        <v>68550</v>
      </c>
      <c r="B2391" s="12">
        <v>2</v>
      </c>
      <c r="D2391" s="12">
        <v>102.7</v>
      </c>
      <c r="E2391" s="12">
        <v>3</v>
      </c>
      <c r="F2391" s="12">
        <v>4</v>
      </c>
      <c r="G2391" s="12">
        <v>1</v>
      </c>
      <c r="H2391" s="12">
        <v>6</v>
      </c>
      <c r="P2391" s="12">
        <v>1</v>
      </c>
      <c r="Q2391" s="12">
        <v>178</v>
      </c>
      <c r="R2391" s="12">
        <v>201601</v>
      </c>
      <c r="S2391" s="12">
        <v>70</v>
      </c>
      <c r="T2391" s="12" t="s">
        <v>184</v>
      </c>
      <c r="U2391" s="12" t="s">
        <v>2677</v>
      </c>
    </row>
    <row r="2392" spans="1:21" hidden="1">
      <c r="A2392" s="12">
        <v>68550</v>
      </c>
      <c r="B2392" s="12">
        <v>2</v>
      </c>
      <c r="D2392" s="12">
        <v>104</v>
      </c>
      <c r="E2392" s="12">
        <v>3</v>
      </c>
      <c r="F2392" s="12">
        <v>4</v>
      </c>
      <c r="G2392" s="12">
        <v>1</v>
      </c>
      <c r="H2392" s="12">
        <v>6</v>
      </c>
      <c r="P2392" s="12">
        <v>1</v>
      </c>
      <c r="Q2392" s="12">
        <v>178</v>
      </c>
      <c r="R2392" s="12">
        <v>201601</v>
      </c>
      <c r="S2392" s="12">
        <v>70</v>
      </c>
      <c r="T2392" s="12" t="s">
        <v>184</v>
      </c>
      <c r="U2392" s="12" t="s">
        <v>2678</v>
      </c>
    </row>
    <row r="2393" spans="1:21" hidden="1">
      <c r="A2393" s="12">
        <v>68550</v>
      </c>
      <c r="B2393" s="12">
        <v>2</v>
      </c>
      <c r="D2393" s="12">
        <v>97</v>
      </c>
      <c r="E2393" s="12">
        <v>3</v>
      </c>
      <c r="F2393" s="12">
        <v>4</v>
      </c>
      <c r="G2393" s="12">
        <v>1</v>
      </c>
      <c r="H2393" s="12">
        <v>6</v>
      </c>
      <c r="P2393" s="12">
        <v>1</v>
      </c>
      <c r="Q2393" s="12">
        <v>178</v>
      </c>
      <c r="R2393" s="12">
        <v>201601</v>
      </c>
      <c r="S2393" s="12">
        <v>70</v>
      </c>
      <c r="T2393" s="12" t="s">
        <v>184</v>
      </c>
      <c r="U2393" s="12" t="s">
        <v>2679</v>
      </c>
    </row>
    <row r="2394" spans="1:21" hidden="1">
      <c r="A2394" s="12">
        <v>68550</v>
      </c>
      <c r="B2394" s="12">
        <v>2</v>
      </c>
      <c r="D2394" s="12">
        <v>104.5</v>
      </c>
      <c r="E2394" s="12">
        <v>3</v>
      </c>
      <c r="F2394" s="12">
        <v>4</v>
      </c>
      <c r="G2394" s="12">
        <v>1</v>
      </c>
      <c r="H2394" s="12">
        <v>6</v>
      </c>
      <c r="P2394" s="12">
        <v>1</v>
      </c>
      <c r="Q2394" s="12">
        <v>178</v>
      </c>
      <c r="R2394" s="12">
        <v>201601</v>
      </c>
      <c r="S2394" s="12">
        <v>70</v>
      </c>
      <c r="T2394" s="12" t="s">
        <v>184</v>
      </c>
      <c r="U2394" s="12" t="s">
        <v>2680</v>
      </c>
    </row>
    <row r="2395" spans="1:21" hidden="1">
      <c r="A2395" s="12">
        <v>68550</v>
      </c>
      <c r="B2395" s="12">
        <v>2</v>
      </c>
      <c r="D2395" s="12">
        <v>104</v>
      </c>
      <c r="E2395" s="12">
        <v>3</v>
      </c>
      <c r="F2395" s="12">
        <v>4</v>
      </c>
      <c r="G2395" s="12">
        <v>1</v>
      </c>
      <c r="H2395" s="12">
        <v>6</v>
      </c>
      <c r="P2395" s="12">
        <v>1</v>
      </c>
      <c r="Q2395" s="12">
        <v>178</v>
      </c>
      <c r="R2395" s="12">
        <v>201601</v>
      </c>
      <c r="S2395" s="12">
        <v>70</v>
      </c>
      <c r="T2395" s="12" t="s">
        <v>184</v>
      </c>
      <c r="U2395" s="12" t="s">
        <v>2681</v>
      </c>
    </row>
    <row r="2396" spans="1:21" hidden="1">
      <c r="A2396" s="12">
        <v>68550</v>
      </c>
      <c r="B2396" s="12">
        <v>2</v>
      </c>
      <c r="D2396" s="12">
        <v>101.1</v>
      </c>
      <c r="E2396" s="12">
        <v>3</v>
      </c>
      <c r="F2396" s="12">
        <v>4</v>
      </c>
      <c r="G2396" s="12">
        <v>1</v>
      </c>
      <c r="H2396" s="12">
        <v>6</v>
      </c>
      <c r="P2396" s="12">
        <v>1</v>
      </c>
      <c r="Q2396" s="12">
        <v>178</v>
      </c>
      <c r="R2396" s="12">
        <v>201601</v>
      </c>
      <c r="S2396" s="12">
        <v>70</v>
      </c>
      <c r="T2396" s="12" t="s">
        <v>184</v>
      </c>
      <c r="U2396" s="12" t="s">
        <v>2682</v>
      </c>
    </row>
    <row r="2397" spans="1:21" hidden="1">
      <c r="A2397" s="12">
        <v>68570</v>
      </c>
      <c r="B2397" s="12">
        <v>1</v>
      </c>
      <c r="D2397" s="12">
        <v>90.9</v>
      </c>
      <c r="E2397" s="12">
        <v>0</v>
      </c>
      <c r="P2397" s="12">
        <v>1</v>
      </c>
      <c r="Q2397" s="12">
        <v>178</v>
      </c>
      <c r="R2397" s="12">
        <v>201601</v>
      </c>
      <c r="S2397" s="12">
        <v>84</v>
      </c>
      <c r="T2397" s="12" t="s">
        <v>163</v>
      </c>
      <c r="U2397" s="12" t="s">
        <v>2683</v>
      </c>
    </row>
    <row r="2398" spans="1:21" hidden="1">
      <c r="A2398" s="12">
        <v>68570</v>
      </c>
      <c r="B2398" s="12">
        <v>1</v>
      </c>
      <c r="D2398" s="12">
        <v>95.7</v>
      </c>
      <c r="E2398" s="12">
        <v>1</v>
      </c>
      <c r="P2398" s="12">
        <v>1</v>
      </c>
      <c r="Q2398" s="12">
        <v>178</v>
      </c>
      <c r="R2398" s="12">
        <v>201601</v>
      </c>
      <c r="S2398" s="12">
        <v>84</v>
      </c>
      <c r="T2398" s="12" t="s">
        <v>163</v>
      </c>
      <c r="U2398" s="12" t="s">
        <v>2684</v>
      </c>
    </row>
    <row r="2399" spans="1:21" hidden="1">
      <c r="A2399" s="12">
        <v>68570</v>
      </c>
      <c r="B2399" s="12">
        <v>1</v>
      </c>
      <c r="D2399" s="12">
        <v>116.9</v>
      </c>
      <c r="E2399" s="12">
        <v>1</v>
      </c>
      <c r="P2399" s="12">
        <v>1</v>
      </c>
      <c r="Q2399" s="12">
        <v>178</v>
      </c>
      <c r="R2399" s="12">
        <v>201601</v>
      </c>
      <c r="S2399" s="12">
        <v>84</v>
      </c>
      <c r="T2399" s="12" t="s">
        <v>163</v>
      </c>
      <c r="U2399" s="12" t="s">
        <v>2685</v>
      </c>
    </row>
    <row r="2400" spans="1:21" hidden="1">
      <c r="A2400" s="12">
        <v>68570</v>
      </c>
      <c r="B2400" s="12">
        <v>1</v>
      </c>
      <c r="D2400" s="12">
        <v>59.4</v>
      </c>
      <c r="E2400" s="12">
        <v>1</v>
      </c>
      <c r="P2400" s="12">
        <v>1</v>
      </c>
      <c r="Q2400" s="12">
        <v>178</v>
      </c>
      <c r="R2400" s="12">
        <v>201601</v>
      </c>
      <c r="S2400" s="12">
        <v>84</v>
      </c>
      <c r="T2400" s="12" t="s">
        <v>163</v>
      </c>
      <c r="U2400" s="12" t="s">
        <v>2686</v>
      </c>
    </row>
    <row r="2401" spans="1:21" hidden="1">
      <c r="A2401" s="12">
        <v>68570</v>
      </c>
      <c r="B2401" s="12">
        <v>1</v>
      </c>
      <c r="D2401" s="12">
        <v>107</v>
      </c>
      <c r="E2401" s="12">
        <v>1</v>
      </c>
      <c r="P2401" s="12">
        <v>1</v>
      </c>
      <c r="Q2401" s="12">
        <v>178</v>
      </c>
      <c r="R2401" s="12">
        <v>201601</v>
      </c>
      <c r="S2401" s="12">
        <v>84</v>
      </c>
      <c r="T2401" s="12" t="s">
        <v>163</v>
      </c>
      <c r="U2401" s="12" t="s">
        <v>2687</v>
      </c>
    </row>
    <row r="2402" spans="1:21" hidden="1">
      <c r="A2402" s="12">
        <v>68570</v>
      </c>
      <c r="B2402" s="12">
        <v>1</v>
      </c>
      <c r="D2402" s="12">
        <v>115.6</v>
      </c>
      <c r="E2402" s="12">
        <v>1</v>
      </c>
      <c r="P2402" s="12">
        <v>1</v>
      </c>
      <c r="Q2402" s="12">
        <v>178</v>
      </c>
      <c r="R2402" s="12">
        <v>201601</v>
      </c>
      <c r="S2402" s="12">
        <v>84</v>
      </c>
      <c r="T2402" s="12" t="s">
        <v>163</v>
      </c>
      <c r="U2402" s="12" t="s">
        <v>2688</v>
      </c>
    </row>
    <row r="2403" spans="1:21" hidden="1">
      <c r="A2403" s="12">
        <v>68570</v>
      </c>
      <c r="B2403" s="12">
        <v>1</v>
      </c>
      <c r="D2403" s="12">
        <v>95.6</v>
      </c>
      <c r="E2403" s="12">
        <v>1</v>
      </c>
      <c r="P2403" s="12">
        <v>1</v>
      </c>
      <c r="Q2403" s="12">
        <v>178</v>
      </c>
      <c r="R2403" s="12">
        <v>201601</v>
      </c>
      <c r="S2403" s="12">
        <v>84</v>
      </c>
      <c r="T2403" s="12" t="s">
        <v>163</v>
      </c>
      <c r="U2403" s="12" t="s">
        <v>2689</v>
      </c>
    </row>
    <row r="2404" spans="1:21" hidden="1">
      <c r="A2404" s="12">
        <v>68570</v>
      </c>
      <c r="B2404" s="12">
        <v>1</v>
      </c>
      <c r="D2404" s="12">
        <v>39.700000000000003</v>
      </c>
      <c r="E2404" s="12">
        <v>2</v>
      </c>
      <c r="P2404" s="12">
        <v>1</v>
      </c>
      <c r="Q2404" s="12">
        <v>178</v>
      </c>
      <c r="R2404" s="12">
        <v>201601</v>
      </c>
      <c r="S2404" s="12">
        <v>84</v>
      </c>
      <c r="T2404" s="12" t="s">
        <v>163</v>
      </c>
      <c r="U2404" s="12" t="s">
        <v>2690</v>
      </c>
    </row>
    <row r="2405" spans="1:21" hidden="1">
      <c r="A2405" s="12">
        <v>68570</v>
      </c>
      <c r="B2405" s="12">
        <v>1</v>
      </c>
      <c r="D2405" s="12">
        <v>104.6</v>
      </c>
      <c r="E2405" s="12">
        <v>2</v>
      </c>
      <c r="P2405" s="12">
        <v>1</v>
      </c>
      <c r="Q2405" s="12">
        <v>178</v>
      </c>
      <c r="R2405" s="12">
        <v>201601</v>
      </c>
      <c r="S2405" s="12">
        <v>84</v>
      </c>
      <c r="T2405" s="12" t="s">
        <v>163</v>
      </c>
      <c r="U2405" s="12" t="s">
        <v>2691</v>
      </c>
    </row>
    <row r="2406" spans="1:21" hidden="1">
      <c r="A2406" s="12">
        <v>68570</v>
      </c>
      <c r="B2406" s="12">
        <v>1</v>
      </c>
      <c r="D2406" s="12">
        <v>111</v>
      </c>
      <c r="E2406" s="12">
        <v>2</v>
      </c>
      <c r="P2406" s="12">
        <v>1</v>
      </c>
      <c r="Q2406" s="12">
        <v>178</v>
      </c>
      <c r="R2406" s="12">
        <v>201601</v>
      </c>
      <c r="S2406" s="12">
        <v>84</v>
      </c>
      <c r="T2406" s="12" t="s">
        <v>163</v>
      </c>
      <c r="U2406" s="12" t="s">
        <v>2692</v>
      </c>
    </row>
    <row r="2407" spans="1:21" hidden="1">
      <c r="A2407" s="12">
        <v>68570</v>
      </c>
      <c r="B2407" s="12">
        <v>1</v>
      </c>
      <c r="D2407" s="12">
        <v>83</v>
      </c>
      <c r="E2407" s="12">
        <v>2</v>
      </c>
      <c r="P2407" s="12">
        <v>1</v>
      </c>
      <c r="Q2407" s="12">
        <v>178</v>
      </c>
      <c r="R2407" s="12">
        <v>201601</v>
      </c>
      <c r="S2407" s="12">
        <v>84</v>
      </c>
      <c r="T2407" s="12" t="s">
        <v>163</v>
      </c>
      <c r="U2407" s="12" t="s">
        <v>2693</v>
      </c>
    </row>
    <row r="2408" spans="1:21" hidden="1">
      <c r="A2408" s="12">
        <v>68570</v>
      </c>
      <c r="B2408" s="12">
        <v>1</v>
      </c>
      <c r="D2408" s="12">
        <v>112.4</v>
      </c>
      <c r="E2408" s="12">
        <v>2</v>
      </c>
      <c r="P2408" s="12">
        <v>1</v>
      </c>
      <c r="Q2408" s="12">
        <v>178</v>
      </c>
      <c r="R2408" s="12">
        <v>201601</v>
      </c>
      <c r="S2408" s="12">
        <v>84</v>
      </c>
      <c r="T2408" s="12" t="s">
        <v>163</v>
      </c>
      <c r="U2408" s="12" t="s">
        <v>2694</v>
      </c>
    </row>
    <row r="2409" spans="1:21" hidden="1">
      <c r="A2409" s="12">
        <v>68570</v>
      </c>
      <c r="B2409" s="12">
        <v>1</v>
      </c>
      <c r="D2409" s="12">
        <v>115.3</v>
      </c>
      <c r="E2409" s="12">
        <v>2</v>
      </c>
      <c r="P2409" s="12">
        <v>1</v>
      </c>
      <c r="Q2409" s="12">
        <v>178</v>
      </c>
      <c r="R2409" s="12">
        <v>201601</v>
      </c>
      <c r="S2409" s="12">
        <v>84</v>
      </c>
      <c r="T2409" s="12" t="s">
        <v>163</v>
      </c>
      <c r="U2409" s="12" t="s">
        <v>2695</v>
      </c>
    </row>
    <row r="2410" spans="1:21" hidden="1">
      <c r="A2410" s="12">
        <v>68570</v>
      </c>
      <c r="B2410" s="12">
        <v>1</v>
      </c>
      <c r="D2410" s="12">
        <v>87.5</v>
      </c>
      <c r="E2410" s="12">
        <v>2</v>
      </c>
      <c r="P2410" s="12">
        <v>1</v>
      </c>
      <c r="Q2410" s="12">
        <v>178</v>
      </c>
      <c r="R2410" s="12">
        <v>201601</v>
      </c>
      <c r="S2410" s="12">
        <v>84</v>
      </c>
      <c r="T2410" s="12" t="s">
        <v>163</v>
      </c>
      <c r="U2410" s="12" t="s">
        <v>2696</v>
      </c>
    </row>
    <row r="2411" spans="1:21" hidden="1">
      <c r="A2411" s="12">
        <v>68570</v>
      </c>
      <c r="B2411" s="12">
        <v>1</v>
      </c>
      <c r="D2411" s="12">
        <v>126</v>
      </c>
      <c r="E2411" s="12">
        <v>1</v>
      </c>
      <c r="P2411" s="12">
        <v>1</v>
      </c>
      <c r="Q2411" s="12">
        <v>178</v>
      </c>
      <c r="R2411" s="12">
        <v>201601</v>
      </c>
      <c r="S2411" s="12">
        <v>84</v>
      </c>
      <c r="T2411" s="12" t="s">
        <v>163</v>
      </c>
      <c r="U2411" s="12" t="s">
        <v>2697</v>
      </c>
    </row>
    <row r="2412" spans="1:21" hidden="1">
      <c r="A2412" s="12">
        <v>68570</v>
      </c>
      <c r="B2412" s="12">
        <v>1</v>
      </c>
      <c r="D2412" s="12">
        <v>112</v>
      </c>
      <c r="E2412" s="12">
        <v>2</v>
      </c>
      <c r="P2412" s="12">
        <v>1</v>
      </c>
      <c r="Q2412" s="12">
        <v>178</v>
      </c>
      <c r="R2412" s="12">
        <v>201601</v>
      </c>
      <c r="S2412" s="12">
        <v>84</v>
      </c>
      <c r="T2412" s="12" t="s">
        <v>163</v>
      </c>
      <c r="U2412" s="12" t="s">
        <v>2698</v>
      </c>
    </row>
    <row r="2413" spans="1:21" hidden="1">
      <c r="A2413" s="12">
        <v>68570</v>
      </c>
      <c r="B2413" s="12">
        <v>1</v>
      </c>
      <c r="D2413" s="12">
        <v>100.8</v>
      </c>
      <c r="E2413" s="12">
        <v>2</v>
      </c>
      <c r="P2413" s="12">
        <v>1</v>
      </c>
      <c r="Q2413" s="12">
        <v>178</v>
      </c>
      <c r="R2413" s="12">
        <v>201601</v>
      </c>
      <c r="S2413" s="12">
        <v>84</v>
      </c>
      <c r="T2413" s="12" t="s">
        <v>163</v>
      </c>
      <c r="U2413" s="12" t="s">
        <v>2699</v>
      </c>
    </row>
    <row r="2414" spans="1:21" hidden="1">
      <c r="A2414" s="12">
        <v>68570</v>
      </c>
      <c r="B2414" s="12">
        <v>1</v>
      </c>
      <c r="D2414" s="12">
        <v>113.5</v>
      </c>
      <c r="E2414" s="12">
        <v>2</v>
      </c>
      <c r="P2414" s="12">
        <v>1</v>
      </c>
      <c r="Q2414" s="12">
        <v>178</v>
      </c>
      <c r="R2414" s="12">
        <v>201601</v>
      </c>
      <c r="S2414" s="12">
        <v>84</v>
      </c>
      <c r="T2414" s="12" t="s">
        <v>163</v>
      </c>
      <c r="U2414" s="12" t="s">
        <v>2700</v>
      </c>
    </row>
    <row r="2415" spans="1:21" hidden="1">
      <c r="A2415" s="12">
        <v>68570</v>
      </c>
      <c r="B2415" s="12">
        <v>2</v>
      </c>
      <c r="D2415" s="12">
        <v>77.3</v>
      </c>
      <c r="E2415" s="12">
        <v>3</v>
      </c>
      <c r="F2415" s="12">
        <v>4</v>
      </c>
      <c r="G2415" s="12">
        <v>1</v>
      </c>
      <c r="H2415" s="12">
        <v>6</v>
      </c>
      <c r="P2415" s="12">
        <v>1</v>
      </c>
      <c r="Q2415" s="12">
        <v>178</v>
      </c>
      <c r="R2415" s="12">
        <v>201601</v>
      </c>
      <c r="S2415" s="12">
        <v>91</v>
      </c>
      <c r="T2415" s="12" t="s">
        <v>156</v>
      </c>
      <c r="U2415" s="12" t="s">
        <v>2701</v>
      </c>
    </row>
    <row r="2416" spans="1:21" hidden="1">
      <c r="A2416" s="12">
        <v>68570</v>
      </c>
      <c r="B2416" s="12">
        <v>2</v>
      </c>
      <c r="D2416" s="12">
        <v>74.5</v>
      </c>
      <c r="E2416" s="12">
        <v>3</v>
      </c>
      <c r="F2416" s="12">
        <v>4</v>
      </c>
      <c r="G2416" s="12">
        <v>1</v>
      </c>
      <c r="H2416" s="12">
        <v>6</v>
      </c>
      <c r="P2416" s="12">
        <v>1</v>
      </c>
      <c r="Q2416" s="12">
        <v>178</v>
      </c>
      <c r="R2416" s="12">
        <v>201601</v>
      </c>
      <c r="S2416" s="12">
        <v>91</v>
      </c>
      <c r="T2416" s="12" t="s">
        <v>156</v>
      </c>
      <c r="U2416" s="12" t="s">
        <v>2702</v>
      </c>
    </row>
    <row r="2417" spans="1:21" hidden="1">
      <c r="A2417" s="12">
        <v>68570</v>
      </c>
      <c r="B2417" s="12">
        <v>2</v>
      </c>
      <c r="D2417" s="12">
        <v>73.8</v>
      </c>
      <c r="E2417" s="12">
        <v>3</v>
      </c>
      <c r="F2417" s="12">
        <v>4</v>
      </c>
      <c r="G2417" s="12">
        <v>1</v>
      </c>
      <c r="H2417" s="12">
        <v>5</v>
      </c>
      <c r="P2417" s="12">
        <v>1</v>
      </c>
      <c r="Q2417" s="12">
        <v>178</v>
      </c>
      <c r="R2417" s="12">
        <v>201601</v>
      </c>
      <c r="S2417" s="12">
        <v>91</v>
      </c>
      <c r="T2417" s="12" t="s">
        <v>156</v>
      </c>
      <c r="U2417" s="12" t="s">
        <v>2703</v>
      </c>
    </row>
    <row r="2418" spans="1:21" hidden="1">
      <c r="A2418" s="12">
        <v>68570</v>
      </c>
      <c r="B2418" s="12">
        <v>2</v>
      </c>
      <c r="D2418" s="12">
        <v>58.2</v>
      </c>
      <c r="E2418" s="12">
        <v>3</v>
      </c>
      <c r="F2418" s="12">
        <v>4</v>
      </c>
      <c r="G2418" s="12">
        <v>1</v>
      </c>
      <c r="H2418" s="12">
        <v>5</v>
      </c>
      <c r="P2418" s="12">
        <v>1</v>
      </c>
      <c r="Q2418" s="12">
        <v>178</v>
      </c>
      <c r="R2418" s="12">
        <v>201601</v>
      </c>
      <c r="S2418" s="12">
        <v>91</v>
      </c>
      <c r="T2418" s="12" t="s">
        <v>156</v>
      </c>
      <c r="U2418" s="12" t="s">
        <v>2704</v>
      </c>
    </row>
    <row r="2419" spans="1:21" hidden="1">
      <c r="A2419" s="12">
        <v>68570</v>
      </c>
      <c r="B2419" s="12">
        <v>2</v>
      </c>
      <c r="D2419" s="12">
        <v>82.4</v>
      </c>
      <c r="E2419" s="12">
        <v>3</v>
      </c>
      <c r="F2419" s="12">
        <v>4</v>
      </c>
      <c r="G2419" s="12">
        <v>1</v>
      </c>
      <c r="H2419" s="12">
        <v>5</v>
      </c>
      <c r="P2419" s="12">
        <v>1</v>
      </c>
      <c r="Q2419" s="12">
        <v>178</v>
      </c>
      <c r="R2419" s="12">
        <v>201601</v>
      </c>
      <c r="S2419" s="12">
        <v>91</v>
      </c>
      <c r="T2419" s="12" t="s">
        <v>156</v>
      </c>
      <c r="U2419" s="12" t="s">
        <v>2705</v>
      </c>
    </row>
    <row r="2420" spans="1:21" hidden="1">
      <c r="A2420" s="12">
        <v>68570</v>
      </c>
      <c r="B2420" s="12">
        <v>2</v>
      </c>
      <c r="D2420" s="12">
        <v>61.2</v>
      </c>
      <c r="E2420" s="12">
        <v>3</v>
      </c>
      <c r="F2420" s="12">
        <v>4</v>
      </c>
      <c r="G2420" s="12">
        <v>1</v>
      </c>
      <c r="H2420" s="12">
        <v>5</v>
      </c>
      <c r="P2420" s="12">
        <v>1</v>
      </c>
      <c r="Q2420" s="12">
        <v>178</v>
      </c>
      <c r="R2420" s="12">
        <v>201601</v>
      </c>
      <c r="S2420" s="12">
        <v>91</v>
      </c>
      <c r="T2420" s="12" t="s">
        <v>156</v>
      </c>
      <c r="U2420" s="12" t="s">
        <v>2706</v>
      </c>
    </row>
    <row r="2421" spans="1:21" hidden="1">
      <c r="A2421" s="12">
        <v>68570</v>
      </c>
      <c r="B2421" s="12">
        <v>2</v>
      </c>
      <c r="D2421" s="12">
        <v>76</v>
      </c>
      <c r="E2421" s="12">
        <v>3</v>
      </c>
      <c r="F2421" s="12">
        <v>4</v>
      </c>
      <c r="G2421" s="12">
        <v>1</v>
      </c>
      <c r="H2421" s="12">
        <v>5</v>
      </c>
      <c r="P2421" s="12">
        <v>1</v>
      </c>
      <c r="Q2421" s="12">
        <v>178</v>
      </c>
      <c r="R2421" s="12">
        <v>201601</v>
      </c>
      <c r="S2421" s="12">
        <v>91</v>
      </c>
      <c r="T2421" s="12" t="s">
        <v>156</v>
      </c>
      <c r="U2421" s="12" t="s">
        <v>2707</v>
      </c>
    </row>
    <row r="2422" spans="1:21" hidden="1">
      <c r="A2422" s="12">
        <v>68570</v>
      </c>
      <c r="B2422" s="12">
        <v>2</v>
      </c>
      <c r="D2422" s="12">
        <v>75.900000000000006</v>
      </c>
      <c r="E2422" s="12">
        <v>3</v>
      </c>
      <c r="F2422" s="12">
        <v>4</v>
      </c>
      <c r="G2422" s="12">
        <v>1</v>
      </c>
      <c r="H2422" s="12">
        <v>5</v>
      </c>
      <c r="P2422" s="12">
        <v>1</v>
      </c>
      <c r="Q2422" s="12">
        <v>178</v>
      </c>
      <c r="R2422" s="12">
        <v>201601</v>
      </c>
      <c r="S2422" s="12">
        <v>91</v>
      </c>
      <c r="T2422" s="12" t="s">
        <v>156</v>
      </c>
      <c r="U2422" s="12" t="s">
        <v>2708</v>
      </c>
    </row>
    <row r="2423" spans="1:21" hidden="1">
      <c r="A2423" s="12">
        <v>68570</v>
      </c>
      <c r="B2423" s="12">
        <v>2</v>
      </c>
      <c r="D2423" s="12">
        <v>66.3</v>
      </c>
      <c r="E2423" s="12">
        <v>3</v>
      </c>
      <c r="F2423" s="12">
        <v>4</v>
      </c>
      <c r="G2423" s="12">
        <v>1</v>
      </c>
      <c r="H2423" s="12">
        <v>5</v>
      </c>
      <c r="P2423" s="12">
        <v>1</v>
      </c>
      <c r="Q2423" s="12">
        <v>178</v>
      </c>
      <c r="R2423" s="12">
        <v>201601</v>
      </c>
      <c r="S2423" s="12">
        <v>91</v>
      </c>
      <c r="T2423" s="12" t="s">
        <v>156</v>
      </c>
      <c r="U2423" s="12" t="s">
        <v>2709</v>
      </c>
    </row>
    <row r="2424" spans="1:21" hidden="1">
      <c r="A2424" s="12">
        <v>68570</v>
      </c>
      <c r="B2424" s="12">
        <v>2</v>
      </c>
      <c r="D2424" s="12">
        <v>60.5</v>
      </c>
      <c r="E2424" s="12">
        <v>3</v>
      </c>
      <c r="F2424" s="12">
        <v>4</v>
      </c>
      <c r="G2424" s="12">
        <v>1</v>
      </c>
      <c r="H2424" s="12">
        <v>5</v>
      </c>
      <c r="P2424" s="12">
        <v>1</v>
      </c>
      <c r="Q2424" s="12">
        <v>178</v>
      </c>
      <c r="R2424" s="12">
        <v>201601</v>
      </c>
      <c r="S2424" s="12">
        <v>91</v>
      </c>
      <c r="T2424" s="12" t="s">
        <v>156</v>
      </c>
      <c r="U2424" s="12" t="s">
        <v>2710</v>
      </c>
    </row>
    <row r="2425" spans="1:21" hidden="1">
      <c r="A2425" s="12">
        <v>68550</v>
      </c>
      <c r="B2425" s="12">
        <v>1</v>
      </c>
      <c r="D2425" s="12">
        <v>101.6</v>
      </c>
      <c r="E2425" s="12">
        <v>2</v>
      </c>
      <c r="K2425" s="12">
        <v>5</v>
      </c>
      <c r="L2425" s="12">
        <v>20</v>
      </c>
      <c r="M2425" s="12">
        <v>80</v>
      </c>
      <c r="N2425" s="12">
        <v>80</v>
      </c>
      <c r="P2425" s="12">
        <v>1</v>
      </c>
      <c r="Q2425" s="12">
        <v>178</v>
      </c>
      <c r="R2425" s="12">
        <v>201601</v>
      </c>
      <c r="S2425" s="12">
        <v>91</v>
      </c>
      <c r="T2425" s="12" t="s">
        <v>156</v>
      </c>
      <c r="U2425" s="12" t="s">
        <v>2711</v>
      </c>
    </row>
    <row r="2426" spans="1:21" hidden="1">
      <c r="A2426" s="12">
        <v>68550</v>
      </c>
      <c r="B2426" s="12">
        <v>1</v>
      </c>
      <c r="D2426" s="12">
        <v>142.4</v>
      </c>
      <c r="E2426" s="12">
        <v>3</v>
      </c>
      <c r="P2426" s="12">
        <v>1</v>
      </c>
      <c r="Q2426" s="12">
        <v>178</v>
      </c>
      <c r="R2426" s="12">
        <v>201601</v>
      </c>
      <c r="S2426" s="12">
        <v>91</v>
      </c>
      <c r="T2426" s="12" t="s">
        <v>156</v>
      </c>
      <c r="U2426" s="12" t="s">
        <v>2712</v>
      </c>
    </row>
    <row r="2427" spans="1:21" hidden="1">
      <c r="A2427" s="12">
        <v>68550</v>
      </c>
      <c r="B2427" s="12">
        <v>1</v>
      </c>
      <c r="D2427" s="12">
        <v>126.6</v>
      </c>
      <c r="E2427" s="12">
        <v>2</v>
      </c>
      <c r="P2427" s="12">
        <v>1</v>
      </c>
      <c r="Q2427" s="12">
        <v>178</v>
      </c>
      <c r="R2427" s="12">
        <v>201601</v>
      </c>
      <c r="S2427" s="12">
        <v>91</v>
      </c>
      <c r="T2427" s="12" t="s">
        <v>156</v>
      </c>
      <c r="U2427" s="12" t="s">
        <v>2713</v>
      </c>
    </row>
    <row r="2428" spans="1:21" hidden="1">
      <c r="A2428" s="12">
        <v>68550</v>
      </c>
      <c r="B2428" s="12">
        <v>1</v>
      </c>
      <c r="D2428" s="12">
        <v>137.5</v>
      </c>
      <c r="E2428" s="12">
        <v>2</v>
      </c>
      <c r="P2428" s="12">
        <v>1</v>
      </c>
      <c r="Q2428" s="12">
        <v>178</v>
      </c>
      <c r="R2428" s="12">
        <v>201601</v>
      </c>
      <c r="S2428" s="12">
        <v>91</v>
      </c>
      <c r="T2428" s="12" t="s">
        <v>156</v>
      </c>
      <c r="U2428" s="12" t="s">
        <v>2714</v>
      </c>
    </row>
    <row r="2429" spans="1:21" hidden="1">
      <c r="A2429" s="12">
        <v>68550</v>
      </c>
      <c r="B2429" s="12">
        <v>2</v>
      </c>
      <c r="D2429" s="12">
        <v>104</v>
      </c>
      <c r="E2429" s="12">
        <v>2</v>
      </c>
      <c r="F2429" s="12">
        <v>0</v>
      </c>
      <c r="G2429" s="12">
        <v>0</v>
      </c>
      <c r="H2429" s="12">
        <v>1</v>
      </c>
      <c r="P2429" s="12">
        <v>1</v>
      </c>
      <c r="Q2429" s="12">
        <v>178</v>
      </c>
      <c r="R2429" s="12">
        <v>201601</v>
      </c>
      <c r="S2429" s="12">
        <v>91</v>
      </c>
      <c r="T2429" s="12" t="s">
        <v>156</v>
      </c>
      <c r="U2429" s="12" t="s">
        <v>2715</v>
      </c>
    </row>
    <row r="2430" spans="1:21" hidden="1">
      <c r="A2430" s="12">
        <v>69300</v>
      </c>
      <c r="B2430" s="12">
        <v>1</v>
      </c>
      <c r="C2430" s="12">
        <v>24.2</v>
      </c>
      <c r="E2430" s="12">
        <v>2</v>
      </c>
      <c r="P2430" s="12">
        <v>1</v>
      </c>
      <c r="Q2430" s="12">
        <v>178</v>
      </c>
      <c r="R2430" s="12">
        <v>201601</v>
      </c>
      <c r="S2430" s="12">
        <v>91</v>
      </c>
      <c r="T2430" s="12" t="s">
        <v>156</v>
      </c>
      <c r="U2430" s="12" t="s">
        <v>2716</v>
      </c>
    </row>
    <row r="2431" spans="1:21" hidden="1">
      <c r="A2431" s="12">
        <v>68550</v>
      </c>
      <c r="B2431" s="12">
        <v>1</v>
      </c>
      <c r="D2431" s="12">
        <v>133.80000000000001</v>
      </c>
      <c r="E2431" s="12">
        <v>3</v>
      </c>
      <c r="P2431" s="12">
        <v>1</v>
      </c>
      <c r="Q2431" s="12">
        <v>178</v>
      </c>
      <c r="R2431" s="12">
        <v>201601</v>
      </c>
      <c r="S2431" s="12">
        <v>92</v>
      </c>
      <c r="T2431" s="12" t="s">
        <v>155</v>
      </c>
      <c r="U2431" s="12" t="s">
        <v>2717</v>
      </c>
    </row>
    <row r="2432" spans="1:21" hidden="1">
      <c r="A2432" s="12">
        <v>68550</v>
      </c>
      <c r="B2432" s="12">
        <v>1</v>
      </c>
      <c r="D2432" s="12">
        <v>148.1</v>
      </c>
      <c r="E2432" s="12">
        <v>3</v>
      </c>
      <c r="P2432" s="12">
        <v>1</v>
      </c>
      <c r="Q2432" s="12">
        <v>178</v>
      </c>
      <c r="R2432" s="12">
        <v>201601</v>
      </c>
      <c r="S2432" s="12">
        <v>92</v>
      </c>
      <c r="T2432" s="12" t="s">
        <v>155</v>
      </c>
      <c r="U2432" s="12" t="s">
        <v>2718</v>
      </c>
    </row>
    <row r="2433" spans="1:21" hidden="1">
      <c r="A2433" s="12">
        <v>68570</v>
      </c>
      <c r="B2433" s="12">
        <v>1</v>
      </c>
      <c r="D2433" s="12">
        <v>98.7</v>
      </c>
      <c r="E2433" s="12">
        <v>2</v>
      </c>
      <c r="P2433" s="12">
        <v>1</v>
      </c>
      <c r="Q2433" s="12">
        <v>178</v>
      </c>
      <c r="R2433" s="12">
        <v>201601</v>
      </c>
      <c r="S2433" s="12">
        <v>84</v>
      </c>
      <c r="T2433" s="12" t="s">
        <v>163</v>
      </c>
      <c r="U2433" s="12" t="s">
        <v>2719</v>
      </c>
    </row>
    <row r="2434" spans="1:21" hidden="1">
      <c r="A2434" s="12">
        <v>68570</v>
      </c>
      <c r="B2434" s="12">
        <v>1</v>
      </c>
      <c r="D2434" s="12">
        <v>103.2</v>
      </c>
      <c r="E2434" s="12">
        <v>2</v>
      </c>
      <c r="P2434" s="12">
        <v>1</v>
      </c>
      <c r="Q2434" s="12">
        <v>178</v>
      </c>
      <c r="R2434" s="12">
        <v>201601</v>
      </c>
      <c r="S2434" s="12">
        <v>84</v>
      </c>
      <c r="T2434" s="12" t="s">
        <v>163</v>
      </c>
      <c r="U2434" s="12" t="s">
        <v>2720</v>
      </c>
    </row>
    <row r="2435" spans="1:21" hidden="1">
      <c r="A2435" s="12">
        <v>68570</v>
      </c>
      <c r="B2435" s="12">
        <v>1</v>
      </c>
      <c r="D2435" s="12">
        <v>108</v>
      </c>
      <c r="E2435" s="12">
        <v>2</v>
      </c>
      <c r="P2435" s="12">
        <v>1</v>
      </c>
      <c r="Q2435" s="12">
        <v>178</v>
      </c>
      <c r="R2435" s="12">
        <v>201601</v>
      </c>
      <c r="S2435" s="12">
        <v>84</v>
      </c>
      <c r="T2435" s="12" t="s">
        <v>163</v>
      </c>
      <c r="U2435" s="12" t="s">
        <v>2721</v>
      </c>
    </row>
    <row r="2436" spans="1:21" hidden="1">
      <c r="A2436" s="12">
        <v>68570</v>
      </c>
      <c r="B2436" s="12">
        <v>1</v>
      </c>
      <c r="D2436" s="12">
        <v>98.1</v>
      </c>
      <c r="E2436" s="12">
        <v>2</v>
      </c>
      <c r="P2436" s="12">
        <v>1</v>
      </c>
      <c r="Q2436" s="12">
        <v>178</v>
      </c>
      <c r="R2436" s="12">
        <v>201601</v>
      </c>
      <c r="S2436" s="12">
        <v>84</v>
      </c>
      <c r="T2436" s="12" t="s">
        <v>163</v>
      </c>
      <c r="U2436" s="12" t="s">
        <v>2722</v>
      </c>
    </row>
    <row r="2437" spans="1:21" hidden="1">
      <c r="A2437" s="12">
        <v>68570</v>
      </c>
      <c r="B2437" s="12">
        <v>1</v>
      </c>
      <c r="D2437" s="12">
        <v>144.69999999999999</v>
      </c>
      <c r="E2437" s="12">
        <v>2</v>
      </c>
      <c r="P2437" s="12">
        <v>1</v>
      </c>
      <c r="Q2437" s="12">
        <v>178</v>
      </c>
      <c r="R2437" s="12">
        <v>201601</v>
      </c>
      <c r="S2437" s="12">
        <v>84</v>
      </c>
      <c r="T2437" s="12" t="s">
        <v>163</v>
      </c>
      <c r="U2437" s="12" t="s">
        <v>2723</v>
      </c>
    </row>
    <row r="2438" spans="1:21" hidden="1">
      <c r="A2438" s="12">
        <v>68570</v>
      </c>
      <c r="B2438" s="12">
        <v>1</v>
      </c>
      <c r="D2438" s="12">
        <v>108.3</v>
      </c>
      <c r="E2438" s="12">
        <v>2</v>
      </c>
      <c r="P2438" s="12">
        <v>1</v>
      </c>
      <c r="Q2438" s="12">
        <v>178</v>
      </c>
      <c r="R2438" s="12">
        <v>201601</v>
      </c>
      <c r="S2438" s="12">
        <v>84</v>
      </c>
      <c r="T2438" s="12" t="s">
        <v>163</v>
      </c>
      <c r="U2438" s="12" t="s">
        <v>2724</v>
      </c>
    </row>
    <row r="2439" spans="1:21" hidden="1">
      <c r="A2439" s="12">
        <v>68570</v>
      </c>
      <c r="B2439" s="12">
        <v>1</v>
      </c>
      <c r="D2439" s="12">
        <v>129.30000000000001</v>
      </c>
      <c r="E2439" s="12">
        <v>2</v>
      </c>
      <c r="P2439" s="12">
        <v>1</v>
      </c>
      <c r="Q2439" s="12">
        <v>178</v>
      </c>
      <c r="R2439" s="12">
        <v>201601</v>
      </c>
      <c r="S2439" s="12">
        <v>84</v>
      </c>
      <c r="T2439" s="12" t="s">
        <v>163</v>
      </c>
      <c r="U2439" s="12" t="s">
        <v>2725</v>
      </c>
    </row>
    <row r="2440" spans="1:21" hidden="1">
      <c r="A2440" s="12">
        <v>68570</v>
      </c>
      <c r="B2440" s="12">
        <v>1</v>
      </c>
      <c r="D2440" s="12">
        <v>125.5</v>
      </c>
      <c r="E2440" s="12">
        <v>2</v>
      </c>
      <c r="P2440" s="12">
        <v>1</v>
      </c>
      <c r="Q2440" s="12">
        <v>178</v>
      </c>
      <c r="R2440" s="12">
        <v>201601</v>
      </c>
      <c r="S2440" s="12">
        <v>84</v>
      </c>
      <c r="T2440" s="12" t="s">
        <v>163</v>
      </c>
      <c r="U2440" s="12" t="s">
        <v>2726</v>
      </c>
    </row>
    <row r="2441" spans="1:21" hidden="1">
      <c r="A2441" s="12">
        <v>68570</v>
      </c>
      <c r="B2441" s="12">
        <v>1</v>
      </c>
      <c r="D2441" s="12">
        <v>110.6</v>
      </c>
      <c r="E2441" s="12">
        <v>2</v>
      </c>
      <c r="P2441" s="12">
        <v>1</v>
      </c>
      <c r="Q2441" s="12">
        <v>178</v>
      </c>
      <c r="R2441" s="12">
        <v>201601</v>
      </c>
      <c r="S2441" s="12">
        <v>84</v>
      </c>
      <c r="T2441" s="12" t="s">
        <v>163</v>
      </c>
      <c r="U2441" s="12" t="s">
        <v>2727</v>
      </c>
    </row>
    <row r="2442" spans="1:21" hidden="1">
      <c r="A2442" s="12">
        <v>68570</v>
      </c>
      <c r="B2442" s="12">
        <v>2</v>
      </c>
      <c r="D2442" s="12">
        <v>77.5</v>
      </c>
      <c r="E2442" s="12">
        <v>3</v>
      </c>
      <c r="F2442" s="12">
        <v>3</v>
      </c>
      <c r="G2442" s="12">
        <v>2</v>
      </c>
      <c r="H2442" s="12">
        <v>6</v>
      </c>
      <c r="P2442" s="12">
        <v>1</v>
      </c>
      <c r="Q2442" s="12">
        <v>178</v>
      </c>
      <c r="R2442" s="12">
        <v>201601</v>
      </c>
      <c r="S2442" s="12">
        <v>84</v>
      </c>
      <c r="T2442" s="12" t="s">
        <v>163</v>
      </c>
      <c r="U2442" s="12" t="s">
        <v>2728</v>
      </c>
    </row>
    <row r="2443" spans="1:21" hidden="1">
      <c r="A2443" s="12">
        <v>68570</v>
      </c>
      <c r="B2443" s="12">
        <v>2</v>
      </c>
      <c r="D2443" s="12">
        <v>90.7</v>
      </c>
      <c r="E2443" s="12">
        <v>3</v>
      </c>
      <c r="F2443" s="12">
        <v>4</v>
      </c>
      <c r="G2443" s="12">
        <v>1</v>
      </c>
      <c r="H2443" s="12">
        <v>5</v>
      </c>
      <c r="P2443" s="12">
        <v>1</v>
      </c>
      <c r="Q2443" s="12">
        <v>178</v>
      </c>
      <c r="R2443" s="12">
        <v>201601</v>
      </c>
      <c r="S2443" s="12">
        <v>84</v>
      </c>
      <c r="T2443" s="12" t="s">
        <v>163</v>
      </c>
      <c r="U2443" s="12" t="s">
        <v>2729</v>
      </c>
    </row>
    <row r="2444" spans="1:21" hidden="1">
      <c r="A2444" s="12">
        <v>68570</v>
      </c>
      <c r="B2444" s="12">
        <v>2</v>
      </c>
      <c r="D2444" s="12">
        <v>77.900000000000006</v>
      </c>
      <c r="E2444" s="12">
        <v>3</v>
      </c>
      <c r="F2444" s="12">
        <v>4</v>
      </c>
      <c r="G2444" s="12">
        <v>1</v>
      </c>
      <c r="H2444" s="12">
        <v>5</v>
      </c>
      <c r="P2444" s="12">
        <v>1</v>
      </c>
      <c r="Q2444" s="12">
        <v>178</v>
      </c>
      <c r="R2444" s="12">
        <v>201601</v>
      </c>
      <c r="S2444" s="12">
        <v>84</v>
      </c>
      <c r="T2444" s="12" t="s">
        <v>163</v>
      </c>
      <c r="U2444" s="12" t="s">
        <v>2730</v>
      </c>
    </row>
    <row r="2445" spans="1:21" hidden="1">
      <c r="A2445" s="12">
        <v>68570</v>
      </c>
      <c r="B2445" s="12">
        <v>2</v>
      </c>
      <c r="D2445" s="12">
        <v>54.7</v>
      </c>
      <c r="E2445" s="12">
        <v>1</v>
      </c>
      <c r="F2445" s="12">
        <v>0</v>
      </c>
      <c r="G2445" s="12">
        <v>0</v>
      </c>
      <c r="H2445" s="12">
        <v>0</v>
      </c>
      <c r="P2445" s="12">
        <v>1</v>
      </c>
      <c r="Q2445" s="12">
        <v>178</v>
      </c>
      <c r="R2445" s="12">
        <v>201601</v>
      </c>
      <c r="S2445" s="12">
        <v>84</v>
      </c>
      <c r="T2445" s="12" t="s">
        <v>163</v>
      </c>
      <c r="U2445" s="12" t="s">
        <v>2731</v>
      </c>
    </row>
    <row r="2446" spans="1:21" hidden="1">
      <c r="A2446" s="12">
        <v>68570</v>
      </c>
      <c r="B2446" s="12">
        <v>1</v>
      </c>
      <c r="D2446" s="12">
        <v>104.3</v>
      </c>
      <c r="E2446" s="12">
        <v>3</v>
      </c>
      <c r="P2446" s="12">
        <v>1</v>
      </c>
      <c r="Q2446" s="12">
        <v>178</v>
      </c>
      <c r="R2446" s="12">
        <v>201601</v>
      </c>
      <c r="S2446" s="12">
        <v>85</v>
      </c>
      <c r="T2446" s="12" t="s">
        <v>162</v>
      </c>
      <c r="U2446" s="12" t="s">
        <v>2732</v>
      </c>
    </row>
    <row r="2447" spans="1:21" hidden="1">
      <c r="A2447" s="12">
        <v>68570</v>
      </c>
      <c r="B2447" s="12">
        <v>1</v>
      </c>
      <c r="D2447" s="12">
        <v>114.9</v>
      </c>
      <c r="E2447" s="12">
        <v>3</v>
      </c>
      <c r="P2447" s="12">
        <v>1</v>
      </c>
      <c r="Q2447" s="12">
        <v>178</v>
      </c>
      <c r="R2447" s="12">
        <v>201601</v>
      </c>
      <c r="S2447" s="12">
        <v>85</v>
      </c>
      <c r="T2447" s="12" t="s">
        <v>162</v>
      </c>
      <c r="U2447" s="12" t="s">
        <v>2733</v>
      </c>
    </row>
    <row r="2448" spans="1:21" hidden="1">
      <c r="A2448" s="12">
        <v>68570</v>
      </c>
      <c r="B2448" s="12">
        <v>1</v>
      </c>
      <c r="D2448" s="12">
        <v>109.2</v>
      </c>
      <c r="E2448" s="12">
        <v>3</v>
      </c>
      <c r="P2448" s="12">
        <v>1</v>
      </c>
      <c r="Q2448" s="12">
        <v>178</v>
      </c>
      <c r="R2448" s="12">
        <v>201601</v>
      </c>
      <c r="S2448" s="12">
        <v>85</v>
      </c>
      <c r="T2448" s="12" t="s">
        <v>162</v>
      </c>
      <c r="U2448" s="12" t="s">
        <v>2734</v>
      </c>
    </row>
    <row r="2449" spans="1:21" hidden="1">
      <c r="A2449" s="12">
        <v>68570</v>
      </c>
      <c r="B2449" s="12">
        <v>1</v>
      </c>
      <c r="D2449" s="12">
        <v>123.1</v>
      </c>
      <c r="E2449" s="12">
        <v>3</v>
      </c>
      <c r="P2449" s="12">
        <v>1</v>
      </c>
      <c r="Q2449" s="12">
        <v>178</v>
      </c>
      <c r="R2449" s="12">
        <v>201601</v>
      </c>
      <c r="S2449" s="12">
        <v>85</v>
      </c>
      <c r="T2449" s="12" t="s">
        <v>162</v>
      </c>
      <c r="U2449" s="12" t="s">
        <v>2735</v>
      </c>
    </row>
    <row r="2450" spans="1:21" hidden="1">
      <c r="A2450" s="12">
        <v>68570</v>
      </c>
      <c r="B2450" s="12">
        <v>1</v>
      </c>
      <c r="D2450" s="12">
        <v>57.9</v>
      </c>
      <c r="E2450" s="12">
        <v>2</v>
      </c>
      <c r="P2450" s="12">
        <v>1</v>
      </c>
      <c r="Q2450" s="12">
        <v>178</v>
      </c>
      <c r="R2450" s="12">
        <v>201601</v>
      </c>
      <c r="S2450" s="12">
        <v>85</v>
      </c>
      <c r="T2450" s="12" t="s">
        <v>162</v>
      </c>
      <c r="U2450" s="12" t="s">
        <v>2736</v>
      </c>
    </row>
    <row r="2451" spans="1:21" hidden="1">
      <c r="A2451" s="12">
        <v>68570</v>
      </c>
      <c r="B2451" s="12">
        <v>1</v>
      </c>
      <c r="D2451" s="12">
        <v>55.4</v>
      </c>
      <c r="E2451" s="12">
        <v>2</v>
      </c>
      <c r="P2451" s="12">
        <v>1</v>
      </c>
      <c r="Q2451" s="12">
        <v>178</v>
      </c>
      <c r="R2451" s="12">
        <v>201601</v>
      </c>
      <c r="S2451" s="12">
        <v>85</v>
      </c>
      <c r="T2451" s="12" t="s">
        <v>162</v>
      </c>
      <c r="U2451" s="12" t="s">
        <v>2737</v>
      </c>
    </row>
    <row r="2452" spans="1:21" hidden="1">
      <c r="A2452" s="12">
        <v>68570</v>
      </c>
      <c r="B2452" s="12">
        <v>1</v>
      </c>
      <c r="D2452" s="12">
        <v>66.400000000000006</v>
      </c>
      <c r="E2452" s="12">
        <v>2</v>
      </c>
      <c r="P2452" s="12">
        <v>1</v>
      </c>
      <c r="Q2452" s="12">
        <v>178</v>
      </c>
      <c r="R2452" s="12">
        <v>201601</v>
      </c>
      <c r="S2452" s="12">
        <v>85</v>
      </c>
      <c r="T2452" s="12" t="s">
        <v>162</v>
      </c>
      <c r="U2452" s="12" t="s">
        <v>2738</v>
      </c>
    </row>
    <row r="2453" spans="1:21" hidden="1">
      <c r="A2453" s="12">
        <v>68570</v>
      </c>
      <c r="B2453" s="12">
        <v>1</v>
      </c>
      <c r="D2453" s="12">
        <v>48.1</v>
      </c>
      <c r="E2453" s="12">
        <v>2</v>
      </c>
      <c r="P2453" s="12">
        <v>1</v>
      </c>
      <c r="Q2453" s="12">
        <v>178</v>
      </c>
      <c r="R2453" s="12">
        <v>201601</v>
      </c>
      <c r="S2453" s="12">
        <v>85</v>
      </c>
      <c r="T2453" s="12" t="s">
        <v>162</v>
      </c>
      <c r="U2453" s="12" t="s">
        <v>2739</v>
      </c>
    </row>
    <row r="2454" spans="1:21" hidden="1">
      <c r="A2454" s="12">
        <v>68570</v>
      </c>
      <c r="B2454" s="12">
        <v>1</v>
      </c>
      <c r="D2454" s="12">
        <v>89.5</v>
      </c>
      <c r="E2454" s="12">
        <v>2</v>
      </c>
      <c r="P2454" s="12">
        <v>1</v>
      </c>
      <c r="Q2454" s="12">
        <v>178</v>
      </c>
      <c r="R2454" s="12">
        <v>201601</v>
      </c>
      <c r="S2454" s="12">
        <v>85</v>
      </c>
      <c r="T2454" s="12" t="s">
        <v>162</v>
      </c>
      <c r="U2454" s="12" t="s">
        <v>2740</v>
      </c>
    </row>
    <row r="2455" spans="1:21" hidden="1">
      <c r="A2455" s="12">
        <v>68570</v>
      </c>
      <c r="B2455" s="12">
        <v>1</v>
      </c>
      <c r="D2455" s="12">
        <v>64</v>
      </c>
      <c r="E2455" s="12">
        <v>2</v>
      </c>
      <c r="P2455" s="12">
        <v>1</v>
      </c>
      <c r="Q2455" s="12">
        <v>178</v>
      </c>
      <c r="R2455" s="12">
        <v>201601</v>
      </c>
      <c r="S2455" s="12">
        <v>85</v>
      </c>
      <c r="T2455" s="12" t="s">
        <v>162</v>
      </c>
      <c r="U2455" s="12" t="s">
        <v>2741</v>
      </c>
    </row>
    <row r="2456" spans="1:21" hidden="1">
      <c r="A2456" s="12">
        <v>68570</v>
      </c>
      <c r="B2456" s="12">
        <v>1</v>
      </c>
      <c r="D2456" s="12">
        <v>114</v>
      </c>
      <c r="E2456" s="12">
        <v>2</v>
      </c>
      <c r="P2456" s="12">
        <v>1</v>
      </c>
      <c r="Q2456" s="12">
        <v>178</v>
      </c>
      <c r="R2456" s="12">
        <v>201601</v>
      </c>
      <c r="S2456" s="12">
        <v>85</v>
      </c>
      <c r="T2456" s="12" t="s">
        <v>162</v>
      </c>
      <c r="U2456" s="12" t="s">
        <v>2742</v>
      </c>
    </row>
    <row r="2457" spans="1:21" hidden="1">
      <c r="A2457" s="12">
        <v>68570</v>
      </c>
      <c r="B2457" s="12">
        <v>1</v>
      </c>
      <c r="D2457" s="12">
        <v>102</v>
      </c>
      <c r="E2457" s="12">
        <v>2</v>
      </c>
      <c r="P2457" s="12">
        <v>1</v>
      </c>
      <c r="Q2457" s="12">
        <v>178</v>
      </c>
      <c r="R2457" s="12">
        <v>201601</v>
      </c>
      <c r="S2457" s="12">
        <v>85</v>
      </c>
      <c r="T2457" s="12" t="s">
        <v>162</v>
      </c>
      <c r="U2457" s="12" t="s">
        <v>2743</v>
      </c>
    </row>
    <row r="2458" spans="1:21" hidden="1">
      <c r="A2458" s="12">
        <v>68570</v>
      </c>
      <c r="B2458" s="12">
        <v>1</v>
      </c>
      <c r="D2458" s="12">
        <v>62.8</v>
      </c>
      <c r="E2458" s="12">
        <v>2</v>
      </c>
      <c r="P2458" s="12">
        <v>1</v>
      </c>
      <c r="Q2458" s="12">
        <v>178</v>
      </c>
      <c r="R2458" s="12">
        <v>201601</v>
      </c>
      <c r="S2458" s="12">
        <v>85</v>
      </c>
      <c r="T2458" s="12" t="s">
        <v>162</v>
      </c>
      <c r="U2458" s="12" t="s">
        <v>2744</v>
      </c>
    </row>
    <row r="2459" spans="1:21" hidden="1">
      <c r="A2459" s="12">
        <v>68570</v>
      </c>
      <c r="B2459" s="12">
        <v>1</v>
      </c>
      <c r="D2459" s="12">
        <v>57</v>
      </c>
      <c r="E2459" s="12">
        <v>2</v>
      </c>
      <c r="P2459" s="12">
        <v>1</v>
      </c>
      <c r="Q2459" s="12">
        <v>178</v>
      </c>
      <c r="R2459" s="12">
        <v>201601</v>
      </c>
      <c r="S2459" s="12">
        <v>85</v>
      </c>
      <c r="T2459" s="12" t="s">
        <v>162</v>
      </c>
      <c r="U2459" s="12" t="s">
        <v>2745</v>
      </c>
    </row>
    <row r="2460" spans="1:21" hidden="1">
      <c r="A2460" s="12">
        <v>68570</v>
      </c>
      <c r="B2460" s="12">
        <v>1</v>
      </c>
      <c r="D2460" s="12">
        <v>58.1</v>
      </c>
      <c r="E2460" s="12">
        <v>2</v>
      </c>
      <c r="P2460" s="12">
        <v>1</v>
      </c>
      <c r="Q2460" s="12">
        <v>178</v>
      </c>
      <c r="R2460" s="12">
        <v>201601</v>
      </c>
      <c r="S2460" s="12">
        <v>85</v>
      </c>
      <c r="T2460" s="12" t="s">
        <v>162</v>
      </c>
      <c r="U2460" s="12" t="s">
        <v>2746</v>
      </c>
    </row>
    <row r="2461" spans="1:21" hidden="1">
      <c r="A2461" s="12">
        <v>68570</v>
      </c>
      <c r="B2461" s="12">
        <v>1</v>
      </c>
      <c r="D2461" s="12">
        <v>60.3</v>
      </c>
      <c r="E2461" s="12">
        <v>2</v>
      </c>
      <c r="P2461" s="12">
        <v>1</v>
      </c>
      <c r="Q2461" s="12">
        <v>178</v>
      </c>
      <c r="R2461" s="12">
        <v>201601</v>
      </c>
      <c r="S2461" s="12">
        <v>85</v>
      </c>
      <c r="T2461" s="12" t="s">
        <v>162</v>
      </c>
      <c r="U2461" s="12" t="s">
        <v>2747</v>
      </c>
    </row>
    <row r="2462" spans="1:21" hidden="1">
      <c r="A2462" s="12">
        <v>68570</v>
      </c>
      <c r="B2462" s="12">
        <v>1</v>
      </c>
      <c r="D2462" s="12">
        <v>41.5</v>
      </c>
      <c r="E2462" s="12">
        <v>2</v>
      </c>
      <c r="P2462" s="12">
        <v>1</v>
      </c>
      <c r="Q2462" s="12">
        <v>178</v>
      </c>
      <c r="R2462" s="12">
        <v>201601</v>
      </c>
      <c r="S2462" s="12">
        <v>85</v>
      </c>
      <c r="T2462" s="12" t="s">
        <v>162</v>
      </c>
      <c r="U2462" s="12" t="s">
        <v>2748</v>
      </c>
    </row>
    <row r="2463" spans="1:21" hidden="1">
      <c r="A2463" s="12">
        <v>68570</v>
      </c>
      <c r="B2463" s="12">
        <v>1</v>
      </c>
      <c r="D2463" s="12">
        <v>100.1</v>
      </c>
      <c r="E2463" s="12">
        <v>2</v>
      </c>
      <c r="P2463" s="12">
        <v>1</v>
      </c>
      <c r="Q2463" s="12">
        <v>178</v>
      </c>
      <c r="R2463" s="12">
        <v>201601</v>
      </c>
      <c r="S2463" s="12">
        <v>85</v>
      </c>
      <c r="T2463" s="12" t="s">
        <v>162</v>
      </c>
      <c r="U2463" s="12" t="s">
        <v>2749</v>
      </c>
    </row>
    <row r="2464" spans="1:21" hidden="1">
      <c r="A2464" s="12">
        <v>68570</v>
      </c>
      <c r="B2464" s="12">
        <v>1</v>
      </c>
      <c r="D2464" s="12">
        <v>56.3</v>
      </c>
      <c r="E2464" s="12">
        <v>2</v>
      </c>
      <c r="P2464" s="12">
        <v>1</v>
      </c>
      <c r="Q2464" s="12">
        <v>178</v>
      </c>
      <c r="R2464" s="12">
        <v>201601</v>
      </c>
      <c r="S2464" s="12">
        <v>85</v>
      </c>
      <c r="T2464" s="12" t="s">
        <v>162</v>
      </c>
      <c r="U2464" s="12" t="s">
        <v>2750</v>
      </c>
    </row>
    <row r="2465" spans="1:21" hidden="1">
      <c r="A2465" s="12">
        <v>68570</v>
      </c>
      <c r="B2465" s="12">
        <v>1</v>
      </c>
      <c r="D2465" s="12">
        <v>59.4</v>
      </c>
      <c r="E2465" s="12">
        <v>2</v>
      </c>
      <c r="P2465" s="12">
        <v>1</v>
      </c>
      <c r="Q2465" s="12">
        <v>178</v>
      </c>
      <c r="R2465" s="12">
        <v>201601</v>
      </c>
      <c r="S2465" s="12">
        <v>85</v>
      </c>
      <c r="T2465" s="12" t="s">
        <v>162</v>
      </c>
      <c r="U2465" s="12" t="s">
        <v>2751</v>
      </c>
    </row>
    <row r="2466" spans="1:21" hidden="1">
      <c r="A2466" s="12">
        <v>68570</v>
      </c>
      <c r="B2466" s="12">
        <v>1</v>
      </c>
      <c r="D2466" s="12">
        <v>77</v>
      </c>
      <c r="E2466" s="12">
        <v>2</v>
      </c>
      <c r="P2466" s="12">
        <v>1</v>
      </c>
      <c r="Q2466" s="12">
        <v>178</v>
      </c>
      <c r="R2466" s="12">
        <v>201601</v>
      </c>
      <c r="S2466" s="12">
        <v>85</v>
      </c>
      <c r="T2466" s="12" t="s">
        <v>162</v>
      </c>
      <c r="U2466" s="12" t="s">
        <v>2752</v>
      </c>
    </row>
    <row r="2467" spans="1:21" hidden="1">
      <c r="A2467" s="12">
        <v>68570</v>
      </c>
      <c r="B2467" s="12">
        <v>1</v>
      </c>
      <c r="D2467" s="12">
        <v>58.7</v>
      </c>
      <c r="E2467" s="12">
        <v>2</v>
      </c>
      <c r="P2467" s="12">
        <v>1</v>
      </c>
      <c r="Q2467" s="12">
        <v>178</v>
      </c>
      <c r="R2467" s="12">
        <v>201601</v>
      </c>
      <c r="S2467" s="12">
        <v>85</v>
      </c>
      <c r="T2467" s="12" t="s">
        <v>162</v>
      </c>
      <c r="U2467" s="12" t="s">
        <v>2753</v>
      </c>
    </row>
    <row r="2468" spans="1:21" hidden="1">
      <c r="A2468" s="12">
        <v>68570</v>
      </c>
      <c r="B2468" s="12">
        <v>1</v>
      </c>
      <c r="D2468" s="12">
        <v>99.9</v>
      </c>
      <c r="E2468" s="12">
        <v>2</v>
      </c>
      <c r="P2468" s="12">
        <v>1</v>
      </c>
      <c r="Q2468" s="12">
        <v>178</v>
      </c>
      <c r="R2468" s="12">
        <v>201601</v>
      </c>
      <c r="S2468" s="12">
        <v>85</v>
      </c>
      <c r="T2468" s="12" t="s">
        <v>162</v>
      </c>
      <c r="U2468" s="12" t="s">
        <v>2754</v>
      </c>
    </row>
    <row r="2469" spans="1:21" hidden="1">
      <c r="A2469" s="12">
        <v>68570</v>
      </c>
      <c r="B2469" s="12">
        <v>1</v>
      </c>
      <c r="D2469" s="12">
        <v>97.2</v>
      </c>
      <c r="E2469" s="12">
        <v>2</v>
      </c>
      <c r="P2469" s="12">
        <v>1</v>
      </c>
      <c r="Q2469" s="12">
        <v>178</v>
      </c>
      <c r="R2469" s="12">
        <v>201601</v>
      </c>
      <c r="S2469" s="12">
        <v>85</v>
      </c>
      <c r="T2469" s="12" t="s">
        <v>162</v>
      </c>
      <c r="U2469" s="12" t="s">
        <v>2755</v>
      </c>
    </row>
    <row r="2470" spans="1:21" hidden="1">
      <c r="A2470" s="12">
        <v>68570</v>
      </c>
      <c r="B2470" s="12">
        <v>1</v>
      </c>
      <c r="D2470" s="12">
        <v>114.4</v>
      </c>
      <c r="E2470" s="12">
        <v>2</v>
      </c>
      <c r="P2470" s="12">
        <v>1</v>
      </c>
      <c r="Q2470" s="12">
        <v>178</v>
      </c>
      <c r="R2470" s="12">
        <v>201601</v>
      </c>
      <c r="S2470" s="12">
        <v>85</v>
      </c>
      <c r="T2470" s="12" t="s">
        <v>162</v>
      </c>
      <c r="U2470" s="12" t="s">
        <v>2756</v>
      </c>
    </row>
    <row r="2471" spans="1:21" hidden="1">
      <c r="A2471" s="12">
        <v>68570</v>
      </c>
      <c r="B2471" s="12">
        <v>1</v>
      </c>
      <c r="D2471" s="12">
        <v>56.1</v>
      </c>
      <c r="E2471" s="12">
        <v>2</v>
      </c>
      <c r="P2471" s="12">
        <v>1</v>
      </c>
      <c r="Q2471" s="12">
        <v>178</v>
      </c>
      <c r="R2471" s="12">
        <v>201601</v>
      </c>
      <c r="S2471" s="12">
        <v>85</v>
      </c>
      <c r="T2471" s="12" t="s">
        <v>162</v>
      </c>
      <c r="U2471" s="12" t="s">
        <v>2757</v>
      </c>
    </row>
    <row r="2472" spans="1:21" hidden="1">
      <c r="A2472" s="12">
        <v>68570</v>
      </c>
      <c r="B2472" s="12">
        <v>1</v>
      </c>
      <c r="D2472" s="12">
        <v>65.099999999999994</v>
      </c>
      <c r="E2472" s="12">
        <v>2</v>
      </c>
      <c r="P2472" s="12">
        <v>1</v>
      </c>
      <c r="Q2472" s="12">
        <v>178</v>
      </c>
      <c r="R2472" s="12">
        <v>201601</v>
      </c>
      <c r="S2472" s="12">
        <v>85</v>
      </c>
      <c r="T2472" s="12" t="s">
        <v>162</v>
      </c>
      <c r="U2472" s="12" t="s">
        <v>2758</v>
      </c>
    </row>
    <row r="2473" spans="1:21" hidden="1">
      <c r="A2473" s="12">
        <v>68570</v>
      </c>
      <c r="B2473" s="12">
        <v>1</v>
      </c>
      <c r="D2473" s="12">
        <v>99.5</v>
      </c>
      <c r="E2473" s="12">
        <v>2</v>
      </c>
      <c r="P2473" s="12">
        <v>1</v>
      </c>
      <c r="Q2473" s="12">
        <v>178</v>
      </c>
      <c r="R2473" s="12">
        <v>201601</v>
      </c>
      <c r="S2473" s="12">
        <v>85</v>
      </c>
      <c r="T2473" s="12" t="s">
        <v>162</v>
      </c>
      <c r="U2473" s="12" t="s">
        <v>2759</v>
      </c>
    </row>
    <row r="2474" spans="1:21" hidden="1">
      <c r="A2474" s="12">
        <v>68570</v>
      </c>
      <c r="B2474" s="12">
        <v>1</v>
      </c>
      <c r="D2474" s="12">
        <v>114.1</v>
      </c>
      <c r="E2474" s="12">
        <v>2</v>
      </c>
      <c r="P2474" s="12">
        <v>1</v>
      </c>
      <c r="Q2474" s="12">
        <v>178</v>
      </c>
      <c r="R2474" s="12">
        <v>201601</v>
      </c>
      <c r="S2474" s="12">
        <v>85</v>
      </c>
      <c r="T2474" s="12" t="s">
        <v>162</v>
      </c>
      <c r="U2474" s="12" t="s">
        <v>2760</v>
      </c>
    </row>
    <row r="2475" spans="1:21" hidden="1">
      <c r="A2475" s="12">
        <v>68570</v>
      </c>
      <c r="B2475" s="12">
        <v>1</v>
      </c>
      <c r="D2475" s="12">
        <v>98.6</v>
      </c>
      <c r="E2475" s="12">
        <v>2</v>
      </c>
      <c r="P2475" s="12">
        <v>1</v>
      </c>
      <c r="Q2475" s="12">
        <v>178</v>
      </c>
      <c r="R2475" s="12">
        <v>201601</v>
      </c>
      <c r="S2475" s="12">
        <v>85</v>
      </c>
      <c r="T2475" s="12" t="s">
        <v>162</v>
      </c>
      <c r="U2475" s="12" t="s">
        <v>2761</v>
      </c>
    </row>
    <row r="2476" spans="1:21" hidden="1">
      <c r="A2476" s="12">
        <v>68570</v>
      </c>
      <c r="B2476" s="12">
        <v>2</v>
      </c>
      <c r="D2476" s="12">
        <v>87.2</v>
      </c>
      <c r="E2476" s="12">
        <v>3</v>
      </c>
      <c r="F2476" s="12">
        <v>4</v>
      </c>
      <c r="G2476" s="12">
        <v>1</v>
      </c>
      <c r="H2476" s="12">
        <v>6</v>
      </c>
      <c r="P2476" s="12">
        <v>1</v>
      </c>
      <c r="Q2476" s="12">
        <v>178</v>
      </c>
      <c r="R2476" s="12">
        <v>201601</v>
      </c>
      <c r="S2476" s="12">
        <v>85</v>
      </c>
      <c r="T2476" s="12" t="s">
        <v>162</v>
      </c>
      <c r="U2476" s="12" t="s">
        <v>2762</v>
      </c>
    </row>
    <row r="2477" spans="1:21" hidden="1">
      <c r="A2477" s="12">
        <v>68570</v>
      </c>
      <c r="B2477" s="12">
        <v>2</v>
      </c>
      <c r="D2477" s="12">
        <v>79.7</v>
      </c>
      <c r="E2477" s="12">
        <v>3</v>
      </c>
      <c r="F2477" s="12">
        <v>4</v>
      </c>
      <c r="G2477" s="12">
        <v>1</v>
      </c>
      <c r="H2477" s="12">
        <v>6</v>
      </c>
      <c r="P2477" s="12">
        <v>1</v>
      </c>
      <c r="Q2477" s="12">
        <v>178</v>
      </c>
      <c r="R2477" s="12">
        <v>201601</v>
      </c>
      <c r="S2477" s="12">
        <v>85</v>
      </c>
      <c r="T2477" s="12" t="s">
        <v>162</v>
      </c>
      <c r="U2477" s="12" t="s">
        <v>2763</v>
      </c>
    </row>
    <row r="2478" spans="1:21" hidden="1">
      <c r="A2478" s="12">
        <v>68570</v>
      </c>
      <c r="B2478" s="12">
        <v>2</v>
      </c>
      <c r="D2478" s="12">
        <v>76.8</v>
      </c>
      <c r="E2478" s="12">
        <v>3</v>
      </c>
      <c r="F2478" s="12">
        <v>4</v>
      </c>
      <c r="G2478" s="12">
        <v>1</v>
      </c>
      <c r="H2478" s="12">
        <v>6</v>
      </c>
      <c r="P2478" s="12">
        <v>1</v>
      </c>
      <c r="Q2478" s="12">
        <v>178</v>
      </c>
      <c r="R2478" s="12">
        <v>201601</v>
      </c>
      <c r="S2478" s="12">
        <v>85</v>
      </c>
      <c r="T2478" s="12" t="s">
        <v>162</v>
      </c>
      <c r="U2478" s="12" t="s">
        <v>2764</v>
      </c>
    </row>
    <row r="2479" spans="1:21" hidden="1">
      <c r="A2479" s="12">
        <v>68570</v>
      </c>
      <c r="B2479" s="12">
        <v>2</v>
      </c>
      <c r="D2479" s="12">
        <v>79.8</v>
      </c>
      <c r="E2479" s="12">
        <v>3</v>
      </c>
      <c r="F2479" s="12">
        <v>4</v>
      </c>
      <c r="G2479" s="12">
        <v>1</v>
      </c>
      <c r="H2479" s="12">
        <v>6</v>
      </c>
      <c r="P2479" s="12">
        <v>1</v>
      </c>
      <c r="Q2479" s="12">
        <v>178</v>
      </c>
      <c r="R2479" s="12">
        <v>201601</v>
      </c>
      <c r="S2479" s="12">
        <v>85</v>
      </c>
      <c r="T2479" s="12" t="s">
        <v>162</v>
      </c>
      <c r="U2479" s="12" t="s">
        <v>2765</v>
      </c>
    </row>
    <row r="2480" spans="1:21" hidden="1">
      <c r="A2480" s="12">
        <v>68570</v>
      </c>
      <c r="B2480" s="12">
        <v>2</v>
      </c>
      <c r="D2480" s="12">
        <v>76.400000000000006</v>
      </c>
      <c r="E2480" s="12">
        <v>3</v>
      </c>
      <c r="F2480" s="12">
        <v>4</v>
      </c>
      <c r="G2480" s="12">
        <v>1</v>
      </c>
      <c r="H2480" s="12">
        <v>6</v>
      </c>
      <c r="P2480" s="12">
        <v>1</v>
      </c>
      <c r="Q2480" s="12">
        <v>178</v>
      </c>
      <c r="R2480" s="12">
        <v>201601</v>
      </c>
      <c r="S2480" s="12">
        <v>85</v>
      </c>
      <c r="T2480" s="12" t="s">
        <v>162</v>
      </c>
      <c r="U2480" s="12" t="s">
        <v>2766</v>
      </c>
    </row>
    <row r="2481" spans="1:21" hidden="1">
      <c r="A2481" s="12">
        <v>68570</v>
      </c>
      <c r="B2481" s="12">
        <v>2</v>
      </c>
      <c r="D2481" s="12">
        <v>82.3</v>
      </c>
      <c r="E2481" s="12">
        <v>3</v>
      </c>
      <c r="F2481" s="12">
        <v>4</v>
      </c>
      <c r="G2481" s="12">
        <v>1</v>
      </c>
      <c r="H2481" s="12">
        <v>6</v>
      </c>
      <c r="P2481" s="12">
        <v>1</v>
      </c>
      <c r="Q2481" s="12">
        <v>178</v>
      </c>
      <c r="R2481" s="12">
        <v>201601</v>
      </c>
      <c r="S2481" s="12">
        <v>85</v>
      </c>
      <c r="T2481" s="12" t="s">
        <v>162</v>
      </c>
      <c r="U2481" s="12" t="s">
        <v>2767</v>
      </c>
    </row>
    <row r="2482" spans="1:21" hidden="1">
      <c r="A2482" s="12">
        <v>68570</v>
      </c>
      <c r="B2482" s="12">
        <v>2</v>
      </c>
      <c r="D2482" s="12">
        <v>75.599999999999994</v>
      </c>
      <c r="E2482" s="12">
        <v>3</v>
      </c>
      <c r="F2482" s="12">
        <v>4</v>
      </c>
      <c r="G2482" s="12">
        <v>1</v>
      </c>
      <c r="H2482" s="12">
        <v>6</v>
      </c>
      <c r="P2482" s="12">
        <v>1</v>
      </c>
      <c r="Q2482" s="12">
        <v>178</v>
      </c>
      <c r="R2482" s="12">
        <v>201601</v>
      </c>
      <c r="S2482" s="12">
        <v>85</v>
      </c>
      <c r="T2482" s="12" t="s">
        <v>162</v>
      </c>
      <c r="U2482" s="12" t="s">
        <v>2768</v>
      </c>
    </row>
    <row r="2483" spans="1:21" hidden="1">
      <c r="A2483" s="12">
        <v>68570</v>
      </c>
      <c r="B2483" s="12">
        <v>2</v>
      </c>
      <c r="D2483" s="12">
        <v>55.7</v>
      </c>
      <c r="E2483" s="12">
        <v>2</v>
      </c>
      <c r="F2483" s="12">
        <v>0</v>
      </c>
      <c r="G2483" s="12">
        <v>0</v>
      </c>
      <c r="H2483" s="12">
        <v>0</v>
      </c>
      <c r="P2483" s="12">
        <v>1</v>
      </c>
      <c r="Q2483" s="12">
        <v>178</v>
      </c>
      <c r="R2483" s="12">
        <v>201601</v>
      </c>
      <c r="S2483" s="12">
        <v>85</v>
      </c>
      <c r="T2483" s="12" t="s">
        <v>162</v>
      </c>
      <c r="U2483" s="12" t="s">
        <v>2769</v>
      </c>
    </row>
    <row r="2484" spans="1:21" hidden="1">
      <c r="A2484" s="12">
        <v>68570</v>
      </c>
      <c r="B2484" s="12">
        <v>2</v>
      </c>
      <c r="D2484" s="12">
        <v>64.400000000000006</v>
      </c>
      <c r="E2484" s="12">
        <v>2</v>
      </c>
      <c r="F2484" s="12">
        <v>0</v>
      </c>
      <c r="G2484" s="12">
        <v>0</v>
      </c>
      <c r="H2484" s="12">
        <v>0</v>
      </c>
      <c r="P2484" s="12">
        <v>1</v>
      </c>
      <c r="Q2484" s="12">
        <v>178</v>
      </c>
      <c r="R2484" s="12">
        <v>201601</v>
      </c>
      <c r="S2484" s="12">
        <v>85</v>
      </c>
      <c r="T2484" s="12" t="s">
        <v>162</v>
      </c>
      <c r="U2484" s="12" t="s">
        <v>2770</v>
      </c>
    </row>
    <row r="2485" spans="1:21" hidden="1">
      <c r="A2485" s="12">
        <v>68570</v>
      </c>
      <c r="B2485" s="12">
        <v>2</v>
      </c>
      <c r="D2485" s="12">
        <v>46.3</v>
      </c>
      <c r="E2485" s="12">
        <v>2</v>
      </c>
      <c r="F2485" s="12">
        <v>0</v>
      </c>
      <c r="G2485" s="12">
        <v>0</v>
      </c>
      <c r="H2485" s="12">
        <v>0</v>
      </c>
      <c r="P2485" s="12">
        <v>1</v>
      </c>
      <c r="Q2485" s="12">
        <v>178</v>
      </c>
      <c r="R2485" s="12">
        <v>201601</v>
      </c>
      <c r="S2485" s="12">
        <v>85</v>
      </c>
      <c r="T2485" s="12" t="s">
        <v>162</v>
      </c>
      <c r="U2485" s="12" t="s">
        <v>2771</v>
      </c>
    </row>
    <row r="2486" spans="1:21" hidden="1">
      <c r="A2486" s="12">
        <v>68570</v>
      </c>
      <c r="B2486" s="12">
        <v>2</v>
      </c>
      <c r="D2486" s="12">
        <v>43.4</v>
      </c>
      <c r="E2486" s="12">
        <v>2</v>
      </c>
      <c r="F2486" s="12">
        <v>0</v>
      </c>
      <c r="G2486" s="12">
        <v>0</v>
      </c>
      <c r="H2486" s="12">
        <v>0</v>
      </c>
      <c r="P2486" s="12">
        <v>1</v>
      </c>
      <c r="Q2486" s="12">
        <v>178</v>
      </c>
      <c r="R2486" s="12">
        <v>201601</v>
      </c>
      <c r="S2486" s="12">
        <v>85</v>
      </c>
      <c r="T2486" s="12" t="s">
        <v>162</v>
      </c>
      <c r="U2486" s="12" t="s">
        <v>2772</v>
      </c>
    </row>
    <row r="2487" spans="1:21" hidden="1">
      <c r="A2487" s="12">
        <v>68570</v>
      </c>
      <c r="B2487" s="12">
        <v>2</v>
      </c>
      <c r="D2487" s="12">
        <v>61.5</v>
      </c>
      <c r="E2487" s="12">
        <v>2</v>
      </c>
      <c r="F2487" s="12">
        <v>0</v>
      </c>
      <c r="G2487" s="12">
        <v>0</v>
      </c>
      <c r="H2487" s="12">
        <v>0</v>
      </c>
      <c r="P2487" s="12">
        <v>1</v>
      </c>
      <c r="Q2487" s="12">
        <v>178</v>
      </c>
      <c r="R2487" s="12">
        <v>201601</v>
      </c>
      <c r="S2487" s="12">
        <v>85</v>
      </c>
      <c r="T2487" s="12" t="s">
        <v>162</v>
      </c>
      <c r="U2487" s="12" t="s">
        <v>2773</v>
      </c>
    </row>
    <row r="2488" spans="1:21" hidden="1">
      <c r="A2488" s="12">
        <v>68570</v>
      </c>
      <c r="B2488" s="12">
        <v>2</v>
      </c>
      <c r="D2488" s="12">
        <v>57.4</v>
      </c>
      <c r="E2488" s="12">
        <v>2</v>
      </c>
      <c r="F2488" s="12">
        <v>0</v>
      </c>
      <c r="G2488" s="12">
        <v>0</v>
      </c>
      <c r="H2488" s="12">
        <v>0</v>
      </c>
      <c r="P2488" s="12">
        <v>1</v>
      </c>
      <c r="Q2488" s="12">
        <v>178</v>
      </c>
      <c r="R2488" s="12">
        <v>201601</v>
      </c>
      <c r="S2488" s="12">
        <v>85</v>
      </c>
      <c r="T2488" s="12" t="s">
        <v>162</v>
      </c>
      <c r="U2488" s="12" t="s">
        <v>2774</v>
      </c>
    </row>
    <row r="2489" spans="1:21" hidden="1">
      <c r="A2489" s="12">
        <v>68570</v>
      </c>
      <c r="B2489" s="12">
        <v>2</v>
      </c>
      <c r="D2489" s="12">
        <v>65.2</v>
      </c>
      <c r="E2489" s="12">
        <v>2</v>
      </c>
      <c r="F2489" s="12">
        <v>0</v>
      </c>
      <c r="G2489" s="12">
        <v>0</v>
      </c>
      <c r="H2489" s="12">
        <v>0</v>
      </c>
      <c r="P2489" s="12">
        <v>1</v>
      </c>
      <c r="Q2489" s="12">
        <v>178</v>
      </c>
      <c r="R2489" s="12">
        <v>201601</v>
      </c>
      <c r="S2489" s="12">
        <v>85</v>
      </c>
      <c r="T2489" s="12" t="s">
        <v>162</v>
      </c>
      <c r="U2489" s="12" t="s">
        <v>2775</v>
      </c>
    </row>
    <row r="2490" spans="1:21" hidden="1">
      <c r="A2490" s="12">
        <v>68570</v>
      </c>
      <c r="B2490" s="12">
        <v>2</v>
      </c>
      <c r="D2490" s="12">
        <v>42.4</v>
      </c>
      <c r="E2490" s="12">
        <v>2</v>
      </c>
      <c r="F2490" s="12">
        <v>0</v>
      </c>
      <c r="G2490" s="12">
        <v>0</v>
      </c>
      <c r="H2490" s="12">
        <v>0</v>
      </c>
      <c r="P2490" s="12">
        <v>1</v>
      </c>
      <c r="Q2490" s="12">
        <v>178</v>
      </c>
      <c r="R2490" s="12">
        <v>201601</v>
      </c>
      <c r="S2490" s="12">
        <v>85</v>
      </c>
      <c r="T2490" s="12" t="s">
        <v>162</v>
      </c>
      <c r="U2490" s="12" t="s">
        <v>2776</v>
      </c>
    </row>
    <row r="2491" spans="1:21" hidden="1">
      <c r="A2491" s="12">
        <v>68570</v>
      </c>
      <c r="B2491" s="12">
        <v>2</v>
      </c>
      <c r="D2491" s="12">
        <v>62.7</v>
      </c>
      <c r="E2491" s="12">
        <v>2</v>
      </c>
      <c r="F2491" s="12">
        <v>0</v>
      </c>
      <c r="G2491" s="12">
        <v>0</v>
      </c>
      <c r="H2491" s="12">
        <v>0</v>
      </c>
      <c r="P2491" s="12">
        <v>1</v>
      </c>
      <c r="Q2491" s="12">
        <v>178</v>
      </c>
      <c r="R2491" s="12">
        <v>201601</v>
      </c>
      <c r="S2491" s="12">
        <v>85</v>
      </c>
      <c r="T2491" s="12" t="s">
        <v>162</v>
      </c>
      <c r="U2491" s="12" t="s">
        <v>2777</v>
      </c>
    </row>
    <row r="2492" spans="1:21" hidden="1">
      <c r="A2492" s="12">
        <v>68570</v>
      </c>
      <c r="B2492" s="12">
        <v>2</v>
      </c>
      <c r="D2492" s="12">
        <v>34</v>
      </c>
      <c r="E2492" s="12">
        <v>2</v>
      </c>
      <c r="F2492" s="12">
        <v>0</v>
      </c>
      <c r="G2492" s="12">
        <v>0</v>
      </c>
      <c r="H2492" s="12">
        <v>0</v>
      </c>
      <c r="P2492" s="12">
        <v>1</v>
      </c>
      <c r="Q2492" s="12">
        <v>178</v>
      </c>
      <c r="R2492" s="12">
        <v>201601</v>
      </c>
      <c r="S2492" s="12">
        <v>85</v>
      </c>
      <c r="T2492" s="12" t="s">
        <v>162</v>
      </c>
      <c r="U2492" s="12" t="s">
        <v>2778</v>
      </c>
    </row>
    <row r="2493" spans="1:21" hidden="1">
      <c r="A2493" s="12">
        <v>68570</v>
      </c>
      <c r="B2493" s="12">
        <v>2</v>
      </c>
      <c r="D2493" s="12">
        <v>66</v>
      </c>
      <c r="E2493" s="12">
        <v>2</v>
      </c>
      <c r="F2493" s="12">
        <v>0</v>
      </c>
      <c r="G2493" s="12">
        <v>0</v>
      </c>
      <c r="H2493" s="12">
        <v>0</v>
      </c>
      <c r="P2493" s="12">
        <v>1</v>
      </c>
      <c r="Q2493" s="12">
        <v>178</v>
      </c>
      <c r="R2493" s="12">
        <v>201601</v>
      </c>
      <c r="S2493" s="12">
        <v>85</v>
      </c>
      <c r="T2493" s="12" t="s">
        <v>162</v>
      </c>
      <c r="U2493" s="12" t="s">
        <v>2779</v>
      </c>
    </row>
    <row r="2494" spans="1:21" hidden="1">
      <c r="A2494" s="12">
        <v>68570</v>
      </c>
      <c r="B2494" s="12">
        <v>2</v>
      </c>
      <c r="D2494" s="12">
        <v>68</v>
      </c>
      <c r="E2494" s="12">
        <v>2</v>
      </c>
      <c r="F2494" s="12">
        <v>0</v>
      </c>
      <c r="G2494" s="12">
        <v>0</v>
      </c>
      <c r="H2494" s="12">
        <v>0</v>
      </c>
      <c r="P2494" s="12">
        <v>1</v>
      </c>
      <c r="Q2494" s="12">
        <v>178</v>
      </c>
      <c r="R2494" s="12">
        <v>201601</v>
      </c>
      <c r="S2494" s="12">
        <v>85</v>
      </c>
      <c r="T2494" s="12" t="s">
        <v>162</v>
      </c>
      <c r="U2494" s="12" t="s">
        <v>2780</v>
      </c>
    </row>
    <row r="2495" spans="1:21" hidden="1">
      <c r="A2495" s="12">
        <v>68570</v>
      </c>
      <c r="B2495" s="12">
        <v>2</v>
      </c>
      <c r="D2495" s="12">
        <v>59.9</v>
      </c>
      <c r="E2495" s="12">
        <v>2</v>
      </c>
      <c r="F2495" s="12">
        <v>0</v>
      </c>
      <c r="G2495" s="12">
        <v>0</v>
      </c>
      <c r="H2495" s="12">
        <v>0</v>
      </c>
      <c r="P2495" s="12">
        <v>1</v>
      </c>
      <c r="Q2495" s="12">
        <v>178</v>
      </c>
      <c r="R2495" s="12">
        <v>201601</v>
      </c>
      <c r="S2495" s="12">
        <v>85</v>
      </c>
      <c r="T2495" s="12" t="s">
        <v>162</v>
      </c>
      <c r="U2495" s="12" t="s">
        <v>2781</v>
      </c>
    </row>
    <row r="2496" spans="1:21" hidden="1">
      <c r="A2496" s="12">
        <v>68570</v>
      </c>
      <c r="B2496" s="12">
        <v>2</v>
      </c>
      <c r="D2496" s="12">
        <v>73.5</v>
      </c>
      <c r="E2496" s="12">
        <v>2</v>
      </c>
      <c r="F2496" s="12">
        <v>0</v>
      </c>
      <c r="G2496" s="12">
        <v>0</v>
      </c>
      <c r="H2496" s="12">
        <v>0</v>
      </c>
      <c r="P2496" s="12">
        <v>1</v>
      </c>
      <c r="Q2496" s="12">
        <v>178</v>
      </c>
      <c r="R2496" s="12">
        <v>201601</v>
      </c>
      <c r="S2496" s="12">
        <v>85</v>
      </c>
      <c r="T2496" s="12" t="s">
        <v>162</v>
      </c>
      <c r="U2496" s="12" t="s">
        <v>2782</v>
      </c>
    </row>
    <row r="2497" spans="1:21" hidden="1">
      <c r="A2497" s="12">
        <v>68570</v>
      </c>
      <c r="B2497" s="12">
        <v>2</v>
      </c>
      <c r="D2497" s="12">
        <v>42.7</v>
      </c>
      <c r="E2497" s="12">
        <v>2</v>
      </c>
      <c r="F2497" s="12">
        <v>0</v>
      </c>
      <c r="G2497" s="12">
        <v>0</v>
      </c>
      <c r="H2497" s="12">
        <v>0</v>
      </c>
      <c r="P2497" s="12">
        <v>1</v>
      </c>
      <c r="Q2497" s="12">
        <v>178</v>
      </c>
      <c r="R2497" s="12">
        <v>201601</v>
      </c>
      <c r="S2497" s="12">
        <v>85</v>
      </c>
      <c r="T2497" s="12" t="s">
        <v>162</v>
      </c>
      <c r="U2497" s="12" t="s">
        <v>2783</v>
      </c>
    </row>
    <row r="2498" spans="1:21" hidden="1">
      <c r="A2498" s="12">
        <v>68570</v>
      </c>
      <c r="B2498" s="12">
        <v>2</v>
      </c>
      <c r="D2498" s="12">
        <v>52.1</v>
      </c>
      <c r="E2498" s="12">
        <v>2</v>
      </c>
      <c r="F2498" s="12">
        <v>0</v>
      </c>
      <c r="G2498" s="12">
        <v>0</v>
      </c>
      <c r="H2498" s="12">
        <v>0</v>
      </c>
      <c r="P2498" s="12">
        <v>1</v>
      </c>
      <c r="Q2498" s="12">
        <v>178</v>
      </c>
      <c r="R2498" s="12">
        <v>201601</v>
      </c>
      <c r="S2498" s="12">
        <v>85</v>
      </c>
      <c r="T2498" s="12" t="s">
        <v>162</v>
      </c>
      <c r="U2498" s="12" t="s">
        <v>2784</v>
      </c>
    </row>
    <row r="2499" spans="1:21" hidden="1">
      <c r="A2499" s="12">
        <v>68570</v>
      </c>
      <c r="B2499" s="12">
        <v>2</v>
      </c>
      <c r="D2499" s="12">
        <v>46.2</v>
      </c>
      <c r="E2499" s="12">
        <v>2</v>
      </c>
      <c r="F2499" s="12">
        <v>0</v>
      </c>
      <c r="G2499" s="12">
        <v>0</v>
      </c>
      <c r="H2499" s="12">
        <v>0</v>
      </c>
      <c r="P2499" s="12">
        <v>1</v>
      </c>
      <c r="Q2499" s="12">
        <v>178</v>
      </c>
      <c r="R2499" s="12">
        <v>201601</v>
      </c>
      <c r="S2499" s="12">
        <v>85</v>
      </c>
      <c r="T2499" s="12" t="s">
        <v>162</v>
      </c>
      <c r="U2499" s="12" t="s">
        <v>2785</v>
      </c>
    </row>
    <row r="2500" spans="1:21" hidden="1">
      <c r="A2500" s="12">
        <v>68570</v>
      </c>
      <c r="B2500" s="12">
        <v>2</v>
      </c>
      <c r="D2500" s="12">
        <v>30.4</v>
      </c>
      <c r="E2500" s="12">
        <v>2</v>
      </c>
      <c r="F2500" s="12">
        <v>0</v>
      </c>
      <c r="G2500" s="12">
        <v>0</v>
      </c>
      <c r="H2500" s="12">
        <v>0</v>
      </c>
      <c r="P2500" s="12">
        <v>1</v>
      </c>
      <c r="Q2500" s="12">
        <v>178</v>
      </c>
      <c r="R2500" s="12">
        <v>201601</v>
      </c>
      <c r="S2500" s="12">
        <v>85</v>
      </c>
      <c r="T2500" s="12" t="s">
        <v>162</v>
      </c>
      <c r="U2500" s="12" t="s">
        <v>2786</v>
      </c>
    </row>
    <row r="2501" spans="1:21" hidden="1">
      <c r="A2501" s="12">
        <v>69300</v>
      </c>
      <c r="B2501" s="12">
        <v>2</v>
      </c>
      <c r="C2501" s="12">
        <v>28.7</v>
      </c>
      <c r="E2501" s="12">
        <v>2</v>
      </c>
      <c r="F2501" s="12">
        <v>0</v>
      </c>
      <c r="G2501" s="12">
        <v>0</v>
      </c>
      <c r="H2501" s="12">
        <v>0</v>
      </c>
      <c r="P2501" s="12">
        <v>1</v>
      </c>
      <c r="Q2501" s="12">
        <v>178</v>
      </c>
      <c r="R2501" s="12">
        <v>201601</v>
      </c>
      <c r="S2501" s="12">
        <v>85</v>
      </c>
      <c r="T2501" s="12" t="s">
        <v>162</v>
      </c>
      <c r="U2501" s="12" t="s">
        <v>2787</v>
      </c>
    </row>
    <row r="2502" spans="1:21" hidden="1">
      <c r="A2502" s="12">
        <v>68570</v>
      </c>
      <c r="B2502" s="12">
        <v>2</v>
      </c>
      <c r="D2502" s="12">
        <v>84.2</v>
      </c>
      <c r="E2502" s="12">
        <v>3</v>
      </c>
      <c r="F2502" s="12">
        <v>4</v>
      </c>
      <c r="G2502" s="12">
        <v>1</v>
      </c>
      <c r="H2502" s="12">
        <v>6</v>
      </c>
      <c r="P2502" s="12">
        <v>1</v>
      </c>
      <c r="Q2502" s="12">
        <v>178</v>
      </c>
      <c r="R2502" s="12">
        <v>201601</v>
      </c>
      <c r="S2502" s="12">
        <v>86</v>
      </c>
      <c r="T2502" s="12" t="s">
        <v>161</v>
      </c>
      <c r="U2502" s="12" t="s">
        <v>2788</v>
      </c>
    </row>
    <row r="2503" spans="1:21" hidden="1">
      <c r="A2503" s="12">
        <v>68550</v>
      </c>
      <c r="B2503" s="12">
        <v>2</v>
      </c>
      <c r="D2503" s="12">
        <v>107.7</v>
      </c>
      <c r="E2503" s="12">
        <v>3</v>
      </c>
      <c r="F2503" s="12">
        <v>4</v>
      </c>
      <c r="G2503" s="12">
        <v>1</v>
      </c>
      <c r="H2503" s="12">
        <v>6</v>
      </c>
      <c r="P2503" s="12">
        <v>1</v>
      </c>
      <c r="Q2503" s="12">
        <v>178</v>
      </c>
      <c r="R2503" s="12">
        <v>201601</v>
      </c>
      <c r="S2503" s="12">
        <v>86</v>
      </c>
      <c r="T2503" s="12" t="s">
        <v>161</v>
      </c>
      <c r="U2503" s="12" t="s">
        <v>2789</v>
      </c>
    </row>
    <row r="2504" spans="1:21" hidden="1">
      <c r="A2504" s="12">
        <v>68550</v>
      </c>
      <c r="B2504" s="12">
        <v>2</v>
      </c>
      <c r="D2504" s="12">
        <v>103.8</v>
      </c>
      <c r="E2504" s="12">
        <v>3</v>
      </c>
      <c r="F2504" s="12">
        <v>0</v>
      </c>
      <c r="G2504" s="12">
        <v>0</v>
      </c>
      <c r="H2504" s="12">
        <v>1</v>
      </c>
      <c r="P2504" s="12">
        <v>1</v>
      </c>
      <c r="Q2504" s="12">
        <v>178</v>
      </c>
      <c r="R2504" s="12">
        <v>201601</v>
      </c>
      <c r="S2504" s="12">
        <v>86</v>
      </c>
      <c r="T2504" s="12" t="s">
        <v>161</v>
      </c>
      <c r="U2504" s="12" t="s">
        <v>2790</v>
      </c>
    </row>
    <row r="2505" spans="1:21" hidden="1">
      <c r="A2505" s="12">
        <v>68570</v>
      </c>
      <c r="B2505" s="12">
        <v>1</v>
      </c>
      <c r="D2505" s="12">
        <v>50.8</v>
      </c>
      <c r="E2505" s="12">
        <v>2</v>
      </c>
      <c r="P2505" s="12">
        <v>1</v>
      </c>
      <c r="Q2505" s="12">
        <v>178</v>
      </c>
      <c r="R2505" s="12">
        <v>201601</v>
      </c>
      <c r="S2505" s="12">
        <v>75</v>
      </c>
      <c r="T2505" s="12" t="s">
        <v>177</v>
      </c>
      <c r="U2505" s="12" t="s">
        <v>2791</v>
      </c>
    </row>
    <row r="2506" spans="1:21" hidden="1">
      <c r="A2506" s="12">
        <v>68570</v>
      </c>
      <c r="B2506" s="12">
        <v>1</v>
      </c>
      <c r="D2506" s="12">
        <v>89.8</v>
      </c>
      <c r="E2506" s="12">
        <v>2</v>
      </c>
      <c r="P2506" s="12">
        <v>1</v>
      </c>
      <c r="Q2506" s="12">
        <v>178</v>
      </c>
      <c r="R2506" s="12">
        <v>201601</v>
      </c>
      <c r="S2506" s="12">
        <v>75</v>
      </c>
      <c r="T2506" s="12" t="s">
        <v>177</v>
      </c>
      <c r="U2506" s="12" t="s">
        <v>2792</v>
      </c>
    </row>
    <row r="2507" spans="1:21" hidden="1">
      <c r="A2507" s="12">
        <v>68570</v>
      </c>
      <c r="B2507" s="12">
        <v>2</v>
      </c>
      <c r="D2507" s="12">
        <v>61.9</v>
      </c>
      <c r="E2507" s="12">
        <v>3</v>
      </c>
      <c r="F2507" s="12">
        <v>4</v>
      </c>
      <c r="G2507" s="12">
        <v>1</v>
      </c>
      <c r="H2507" s="12">
        <v>4</v>
      </c>
      <c r="P2507" s="12">
        <v>1</v>
      </c>
      <c r="Q2507" s="12">
        <v>178</v>
      </c>
      <c r="R2507" s="12">
        <v>201601</v>
      </c>
      <c r="S2507" s="12">
        <v>75</v>
      </c>
      <c r="T2507" s="12" t="s">
        <v>177</v>
      </c>
      <c r="U2507" s="12" t="s">
        <v>2793</v>
      </c>
    </row>
    <row r="2508" spans="1:21" hidden="1">
      <c r="A2508" s="12">
        <v>68570</v>
      </c>
      <c r="B2508" s="12">
        <v>2</v>
      </c>
      <c r="D2508" s="12">
        <v>52.8</v>
      </c>
      <c r="E2508" s="12">
        <v>3</v>
      </c>
      <c r="F2508" s="12">
        <v>4</v>
      </c>
      <c r="G2508" s="12">
        <v>1</v>
      </c>
      <c r="H2508" s="12">
        <v>5</v>
      </c>
      <c r="P2508" s="12">
        <v>1</v>
      </c>
      <c r="Q2508" s="12">
        <v>178</v>
      </c>
      <c r="R2508" s="12">
        <v>201601</v>
      </c>
      <c r="S2508" s="12">
        <v>75</v>
      </c>
      <c r="T2508" s="12" t="s">
        <v>177</v>
      </c>
      <c r="U2508" s="12" t="s">
        <v>2794</v>
      </c>
    </row>
    <row r="2509" spans="1:21" hidden="1">
      <c r="A2509" s="12">
        <v>68570</v>
      </c>
      <c r="B2509" s="12">
        <v>2</v>
      </c>
      <c r="D2509" s="12">
        <v>62.5</v>
      </c>
      <c r="E2509" s="12">
        <v>3</v>
      </c>
      <c r="F2509" s="12">
        <v>4</v>
      </c>
      <c r="G2509" s="12">
        <v>1</v>
      </c>
      <c r="H2509" s="12">
        <v>5</v>
      </c>
      <c r="P2509" s="12">
        <v>1</v>
      </c>
      <c r="Q2509" s="12">
        <v>178</v>
      </c>
      <c r="R2509" s="12">
        <v>201601</v>
      </c>
      <c r="S2509" s="12">
        <v>75</v>
      </c>
      <c r="T2509" s="12" t="s">
        <v>177</v>
      </c>
      <c r="U2509" s="12" t="s">
        <v>2795</v>
      </c>
    </row>
    <row r="2510" spans="1:21" hidden="1">
      <c r="A2510" s="12">
        <v>68570</v>
      </c>
      <c r="B2510" s="12">
        <v>2</v>
      </c>
      <c r="D2510" s="12">
        <v>47.2</v>
      </c>
      <c r="E2510" s="12">
        <v>1</v>
      </c>
      <c r="F2510" s="12">
        <v>0</v>
      </c>
      <c r="G2510" s="12">
        <v>0</v>
      </c>
      <c r="H2510" s="12">
        <v>0</v>
      </c>
      <c r="P2510" s="12">
        <v>1</v>
      </c>
      <c r="Q2510" s="12">
        <v>178</v>
      </c>
      <c r="R2510" s="12">
        <v>201601</v>
      </c>
      <c r="S2510" s="12">
        <v>75</v>
      </c>
      <c r="T2510" s="12" t="s">
        <v>177</v>
      </c>
      <c r="U2510" s="12" t="s">
        <v>2796</v>
      </c>
    </row>
    <row r="2511" spans="1:21" hidden="1">
      <c r="A2511" s="12">
        <v>68570</v>
      </c>
      <c r="B2511" s="12">
        <v>2</v>
      </c>
      <c r="D2511" s="12">
        <v>41.9</v>
      </c>
      <c r="E2511" s="12">
        <v>1</v>
      </c>
      <c r="F2511" s="12">
        <v>0</v>
      </c>
      <c r="G2511" s="12">
        <v>0</v>
      </c>
      <c r="H2511" s="12">
        <v>0</v>
      </c>
      <c r="P2511" s="12">
        <v>1</v>
      </c>
      <c r="Q2511" s="12">
        <v>178</v>
      </c>
      <c r="R2511" s="12">
        <v>201601</v>
      </c>
      <c r="S2511" s="12">
        <v>75</v>
      </c>
      <c r="T2511" s="12" t="s">
        <v>177</v>
      </c>
      <c r="U2511" s="12" t="s">
        <v>2797</v>
      </c>
    </row>
    <row r="2512" spans="1:21" hidden="1">
      <c r="A2512" s="12">
        <v>68550</v>
      </c>
      <c r="B2512" s="12">
        <v>1</v>
      </c>
      <c r="D2512" s="12">
        <v>100.6</v>
      </c>
      <c r="E2512" s="12">
        <v>2</v>
      </c>
      <c r="P2512" s="12">
        <v>1</v>
      </c>
      <c r="Q2512" s="12">
        <v>178</v>
      </c>
      <c r="R2512" s="12">
        <v>201601</v>
      </c>
      <c r="S2512" s="12">
        <v>75</v>
      </c>
      <c r="T2512" s="12" t="s">
        <v>177</v>
      </c>
      <c r="U2512" s="12" t="s">
        <v>2798</v>
      </c>
    </row>
    <row r="2513" spans="1:21" hidden="1">
      <c r="A2513" s="12">
        <v>68570</v>
      </c>
      <c r="B2513" s="12">
        <v>1</v>
      </c>
      <c r="D2513" s="12">
        <v>51.1</v>
      </c>
      <c r="E2513" s="12">
        <v>0</v>
      </c>
      <c r="P2513" s="12">
        <v>1</v>
      </c>
      <c r="Q2513" s="12">
        <v>178</v>
      </c>
      <c r="R2513" s="12">
        <v>201601</v>
      </c>
      <c r="S2513" s="12">
        <v>76</v>
      </c>
      <c r="T2513" s="12" t="s">
        <v>176</v>
      </c>
      <c r="U2513" s="12" t="s">
        <v>2799</v>
      </c>
    </row>
    <row r="2514" spans="1:21" hidden="1">
      <c r="A2514" s="12">
        <v>68570</v>
      </c>
      <c r="B2514" s="12">
        <v>1</v>
      </c>
      <c r="D2514" s="12">
        <v>54.2</v>
      </c>
      <c r="E2514" s="12">
        <v>1</v>
      </c>
      <c r="P2514" s="12">
        <v>1</v>
      </c>
      <c r="Q2514" s="12">
        <v>178</v>
      </c>
      <c r="R2514" s="12">
        <v>201601</v>
      </c>
      <c r="S2514" s="12">
        <v>76</v>
      </c>
      <c r="T2514" s="12" t="s">
        <v>176</v>
      </c>
      <c r="U2514" s="12" t="s">
        <v>2800</v>
      </c>
    </row>
    <row r="2515" spans="1:21" hidden="1">
      <c r="A2515" s="12">
        <v>68570</v>
      </c>
      <c r="B2515" s="12">
        <v>1</v>
      </c>
      <c r="D2515" s="12">
        <v>63.9</v>
      </c>
      <c r="E2515" s="12">
        <v>1</v>
      </c>
      <c r="P2515" s="12">
        <v>1</v>
      </c>
      <c r="Q2515" s="12">
        <v>178</v>
      </c>
      <c r="R2515" s="12">
        <v>201601</v>
      </c>
      <c r="S2515" s="12">
        <v>76</v>
      </c>
      <c r="T2515" s="12" t="s">
        <v>176</v>
      </c>
      <c r="U2515" s="12" t="s">
        <v>2801</v>
      </c>
    </row>
    <row r="2516" spans="1:21" hidden="1">
      <c r="A2516" s="12">
        <v>68570</v>
      </c>
      <c r="B2516" s="12">
        <v>1</v>
      </c>
      <c r="D2516" s="12">
        <v>59.5</v>
      </c>
      <c r="E2516" s="12">
        <v>1</v>
      </c>
      <c r="P2516" s="12">
        <v>1</v>
      </c>
      <c r="Q2516" s="12">
        <v>178</v>
      </c>
      <c r="R2516" s="12">
        <v>201601</v>
      </c>
      <c r="S2516" s="12">
        <v>76</v>
      </c>
      <c r="T2516" s="12" t="s">
        <v>176</v>
      </c>
      <c r="U2516" s="12" t="s">
        <v>2802</v>
      </c>
    </row>
    <row r="2517" spans="1:21" hidden="1">
      <c r="A2517" s="12">
        <v>68570</v>
      </c>
      <c r="B2517" s="12">
        <v>1</v>
      </c>
      <c r="D2517" s="12">
        <v>63.6</v>
      </c>
      <c r="E2517" s="12">
        <v>1</v>
      </c>
      <c r="P2517" s="12">
        <v>1</v>
      </c>
      <c r="Q2517" s="12">
        <v>178</v>
      </c>
      <c r="R2517" s="12">
        <v>201601</v>
      </c>
      <c r="S2517" s="12">
        <v>76</v>
      </c>
      <c r="T2517" s="12" t="s">
        <v>176</v>
      </c>
      <c r="U2517" s="12" t="s">
        <v>2803</v>
      </c>
    </row>
    <row r="2518" spans="1:21" hidden="1">
      <c r="A2518" s="12">
        <v>68570</v>
      </c>
      <c r="B2518" s="12">
        <v>1</v>
      </c>
      <c r="D2518" s="12">
        <v>58.9</v>
      </c>
      <c r="E2518" s="12">
        <v>1</v>
      </c>
      <c r="P2518" s="12">
        <v>1</v>
      </c>
      <c r="Q2518" s="12">
        <v>178</v>
      </c>
      <c r="R2518" s="12">
        <v>201601</v>
      </c>
      <c r="S2518" s="12">
        <v>76</v>
      </c>
      <c r="T2518" s="12" t="s">
        <v>176</v>
      </c>
      <c r="U2518" s="12" t="s">
        <v>2804</v>
      </c>
    </row>
    <row r="2519" spans="1:21" hidden="1">
      <c r="A2519" s="12">
        <v>68570</v>
      </c>
      <c r="B2519" s="12">
        <v>1</v>
      </c>
      <c r="D2519" s="12">
        <v>61.1</v>
      </c>
      <c r="E2519" s="12">
        <v>1</v>
      </c>
      <c r="P2519" s="12">
        <v>1</v>
      </c>
      <c r="Q2519" s="12">
        <v>178</v>
      </c>
      <c r="R2519" s="12">
        <v>201601</v>
      </c>
      <c r="S2519" s="12">
        <v>76</v>
      </c>
      <c r="T2519" s="12" t="s">
        <v>176</v>
      </c>
      <c r="U2519" s="12" t="s">
        <v>2805</v>
      </c>
    </row>
    <row r="2520" spans="1:21" hidden="1">
      <c r="A2520" s="12">
        <v>68570</v>
      </c>
      <c r="B2520" s="12">
        <v>1</v>
      </c>
      <c r="D2520" s="12">
        <v>66.8</v>
      </c>
      <c r="E2520" s="12">
        <v>1</v>
      </c>
      <c r="P2520" s="12">
        <v>1</v>
      </c>
      <c r="Q2520" s="12">
        <v>178</v>
      </c>
      <c r="R2520" s="12">
        <v>201601</v>
      </c>
      <c r="S2520" s="12">
        <v>76</v>
      </c>
      <c r="T2520" s="12" t="s">
        <v>176</v>
      </c>
      <c r="U2520" s="12" t="s">
        <v>2806</v>
      </c>
    </row>
    <row r="2521" spans="1:21" hidden="1">
      <c r="A2521" s="12">
        <v>68570</v>
      </c>
      <c r="B2521" s="12">
        <v>1</v>
      </c>
      <c r="D2521" s="12">
        <v>28.9</v>
      </c>
      <c r="E2521" s="12">
        <v>2</v>
      </c>
      <c r="P2521" s="12">
        <v>1</v>
      </c>
      <c r="Q2521" s="12">
        <v>178</v>
      </c>
      <c r="R2521" s="12">
        <v>201601</v>
      </c>
      <c r="S2521" s="12">
        <v>76</v>
      </c>
      <c r="T2521" s="12" t="s">
        <v>176</v>
      </c>
      <c r="U2521" s="12" t="s">
        <v>2807</v>
      </c>
    </row>
    <row r="2522" spans="1:21" hidden="1">
      <c r="A2522" s="12">
        <v>68570</v>
      </c>
      <c r="B2522" s="12">
        <v>1</v>
      </c>
      <c r="D2522" s="12">
        <v>40.799999999999997</v>
      </c>
      <c r="E2522" s="12">
        <v>2</v>
      </c>
      <c r="P2522" s="12">
        <v>1</v>
      </c>
      <c r="Q2522" s="12">
        <v>178</v>
      </c>
      <c r="R2522" s="12">
        <v>201601</v>
      </c>
      <c r="S2522" s="12">
        <v>76</v>
      </c>
      <c r="T2522" s="12" t="s">
        <v>176</v>
      </c>
      <c r="U2522" s="12" t="s">
        <v>2808</v>
      </c>
    </row>
    <row r="2523" spans="1:21" hidden="1">
      <c r="A2523" s="12">
        <v>68570</v>
      </c>
      <c r="B2523" s="12">
        <v>1</v>
      </c>
      <c r="D2523" s="12">
        <v>49.9</v>
      </c>
      <c r="E2523" s="12">
        <v>2</v>
      </c>
      <c r="P2523" s="12">
        <v>1</v>
      </c>
      <c r="Q2523" s="12">
        <v>178</v>
      </c>
      <c r="R2523" s="12">
        <v>201601</v>
      </c>
      <c r="S2523" s="12">
        <v>76</v>
      </c>
      <c r="T2523" s="12" t="s">
        <v>176</v>
      </c>
      <c r="U2523" s="12" t="s">
        <v>2809</v>
      </c>
    </row>
    <row r="2524" spans="1:21" hidden="1">
      <c r="A2524" s="12">
        <v>68570</v>
      </c>
      <c r="B2524" s="12">
        <v>1</v>
      </c>
      <c r="D2524" s="12">
        <v>112.9</v>
      </c>
      <c r="E2524" s="12">
        <v>2</v>
      </c>
      <c r="P2524" s="12">
        <v>1</v>
      </c>
      <c r="Q2524" s="12">
        <v>178</v>
      </c>
      <c r="R2524" s="12">
        <v>201601</v>
      </c>
      <c r="S2524" s="12">
        <v>81</v>
      </c>
      <c r="T2524" s="12" t="s">
        <v>167</v>
      </c>
      <c r="U2524" s="12" t="s">
        <v>2810</v>
      </c>
    </row>
    <row r="2525" spans="1:21" hidden="1">
      <c r="A2525" s="12">
        <v>68570</v>
      </c>
      <c r="B2525" s="12">
        <v>1</v>
      </c>
      <c r="D2525" s="12">
        <v>103.3</v>
      </c>
      <c r="E2525" s="12">
        <v>2</v>
      </c>
      <c r="P2525" s="12">
        <v>1</v>
      </c>
      <c r="Q2525" s="12">
        <v>178</v>
      </c>
      <c r="R2525" s="12">
        <v>201601</v>
      </c>
      <c r="S2525" s="12">
        <v>81</v>
      </c>
      <c r="T2525" s="12" t="s">
        <v>167</v>
      </c>
      <c r="U2525" s="12" t="s">
        <v>2811</v>
      </c>
    </row>
    <row r="2526" spans="1:21" hidden="1">
      <c r="A2526" s="12">
        <v>68570</v>
      </c>
      <c r="B2526" s="12">
        <v>1</v>
      </c>
      <c r="D2526" s="12">
        <v>80.3</v>
      </c>
      <c r="E2526" s="12">
        <v>2</v>
      </c>
      <c r="P2526" s="12">
        <v>1</v>
      </c>
      <c r="Q2526" s="12">
        <v>178</v>
      </c>
      <c r="R2526" s="12">
        <v>201601</v>
      </c>
      <c r="S2526" s="12">
        <v>81</v>
      </c>
      <c r="T2526" s="12" t="s">
        <v>167</v>
      </c>
      <c r="U2526" s="12" t="s">
        <v>2812</v>
      </c>
    </row>
    <row r="2527" spans="1:21" hidden="1">
      <c r="A2527" s="12">
        <v>68570</v>
      </c>
      <c r="B2527" s="12">
        <v>1</v>
      </c>
      <c r="D2527" s="12">
        <v>75.3</v>
      </c>
      <c r="E2527" s="12">
        <v>2</v>
      </c>
      <c r="P2527" s="12">
        <v>1</v>
      </c>
      <c r="Q2527" s="12">
        <v>178</v>
      </c>
      <c r="R2527" s="12">
        <v>201601</v>
      </c>
      <c r="S2527" s="12">
        <v>81</v>
      </c>
      <c r="T2527" s="12" t="s">
        <v>167</v>
      </c>
      <c r="U2527" s="12" t="s">
        <v>2813</v>
      </c>
    </row>
    <row r="2528" spans="1:21" hidden="1">
      <c r="A2528" s="12">
        <v>68570</v>
      </c>
      <c r="B2528" s="12">
        <v>1</v>
      </c>
      <c r="D2528" s="12">
        <v>84.1</v>
      </c>
      <c r="E2528" s="12">
        <v>2</v>
      </c>
      <c r="P2528" s="12">
        <v>1</v>
      </c>
      <c r="Q2528" s="12">
        <v>178</v>
      </c>
      <c r="R2528" s="12">
        <v>201601</v>
      </c>
      <c r="S2528" s="12">
        <v>81</v>
      </c>
      <c r="T2528" s="12" t="s">
        <v>167</v>
      </c>
      <c r="U2528" s="12" t="s">
        <v>2814</v>
      </c>
    </row>
    <row r="2529" spans="1:21" hidden="1">
      <c r="A2529" s="12">
        <v>68570</v>
      </c>
      <c r="B2529" s="12">
        <v>1</v>
      </c>
      <c r="D2529" s="12">
        <v>84.9</v>
      </c>
      <c r="E2529" s="12">
        <v>2</v>
      </c>
      <c r="P2529" s="12">
        <v>1</v>
      </c>
      <c r="Q2529" s="12">
        <v>178</v>
      </c>
      <c r="R2529" s="12">
        <v>201601</v>
      </c>
      <c r="S2529" s="12">
        <v>81</v>
      </c>
      <c r="T2529" s="12" t="s">
        <v>167</v>
      </c>
      <c r="U2529" s="12" t="s">
        <v>2815</v>
      </c>
    </row>
    <row r="2530" spans="1:21" hidden="1">
      <c r="A2530" s="12">
        <v>68570</v>
      </c>
      <c r="B2530" s="12">
        <v>1</v>
      </c>
      <c r="D2530" s="12">
        <v>93</v>
      </c>
      <c r="E2530" s="12">
        <v>2</v>
      </c>
      <c r="P2530" s="12">
        <v>1</v>
      </c>
      <c r="Q2530" s="12">
        <v>178</v>
      </c>
      <c r="R2530" s="12">
        <v>201601</v>
      </c>
      <c r="S2530" s="12">
        <v>81</v>
      </c>
      <c r="T2530" s="12" t="s">
        <v>167</v>
      </c>
      <c r="U2530" s="12" t="s">
        <v>2816</v>
      </c>
    </row>
    <row r="2531" spans="1:21" hidden="1">
      <c r="A2531" s="12">
        <v>68570</v>
      </c>
      <c r="B2531" s="12">
        <v>1</v>
      </c>
      <c r="D2531" s="12">
        <v>93.3</v>
      </c>
      <c r="E2531" s="12">
        <v>2</v>
      </c>
      <c r="P2531" s="12">
        <v>1</v>
      </c>
      <c r="Q2531" s="12">
        <v>178</v>
      </c>
      <c r="R2531" s="12">
        <v>201601</v>
      </c>
      <c r="S2531" s="12">
        <v>81</v>
      </c>
      <c r="T2531" s="12" t="s">
        <v>167</v>
      </c>
      <c r="U2531" s="12" t="s">
        <v>2817</v>
      </c>
    </row>
    <row r="2532" spans="1:21" hidden="1">
      <c r="A2532" s="12">
        <v>68570</v>
      </c>
      <c r="B2532" s="12">
        <v>1</v>
      </c>
      <c r="D2532" s="12">
        <v>83</v>
      </c>
      <c r="E2532" s="12">
        <v>2</v>
      </c>
      <c r="P2532" s="12">
        <v>1</v>
      </c>
      <c r="Q2532" s="12">
        <v>178</v>
      </c>
      <c r="R2532" s="12">
        <v>201601</v>
      </c>
      <c r="S2532" s="12">
        <v>81</v>
      </c>
      <c r="T2532" s="12" t="s">
        <v>167</v>
      </c>
      <c r="U2532" s="12" t="s">
        <v>2818</v>
      </c>
    </row>
    <row r="2533" spans="1:21" hidden="1">
      <c r="A2533" s="12">
        <v>68570</v>
      </c>
      <c r="B2533" s="12">
        <v>1</v>
      </c>
      <c r="D2533" s="12">
        <v>88.2</v>
      </c>
      <c r="E2533" s="12">
        <v>2</v>
      </c>
      <c r="P2533" s="12">
        <v>1</v>
      </c>
      <c r="Q2533" s="12">
        <v>178</v>
      </c>
      <c r="R2533" s="12">
        <v>201601</v>
      </c>
      <c r="S2533" s="12">
        <v>81</v>
      </c>
      <c r="T2533" s="12" t="s">
        <v>167</v>
      </c>
      <c r="U2533" s="12" t="s">
        <v>2819</v>
      </c>
    </row>
    <row r="2534" spans="1:21" hidden="1">
      <c r="A2534" s="12">
        <v>68570</v>
      </c>
      <c r="B2534" s="12">
        <v>1</v>
      </c>
      <c r="D2534" s="12">
        <v>87.7</v>
      </c>
      <c r="E2534" s="12">
        <v>2</v>
      </c>
      <c r="P2534" s="12">
        <v>1</v>
      </c>
      <c r="Q2534" s="12">
        <v>178</v>
      </c>
      <c r="R2534" s="12">
        <v>201601</v>
      </c>
      <c r="S2534" s="12">
        <v>81</v>
      </c>
      <c r="T2534" s="12" t="s">
        <v>167</v>
      </c>
      <c r="U2534" s="12" t="s">
        <v>2820</v>
      </c>
    </row>
    <row r="2535" spans="1:21" hidden="1">
      <c r="A2535" s="12">
        <v>68570</v>
      </c>
      <c r="B2535" s="12">
        <v>1</v>
      </c>
      <c r="D2535" s="12">
        <v>98.8</v>
      </c>
      <c r="E2535" s="12">
        <v>2</v>
      </c>
      <c r="P2535" s="12">
        <v>1</v>
      </c>
      <c r="Q2535" s="12">
        <v>178</v>
      </c>
      <c r="R2535" s="12">
        <v>201601</v>
      </c>
      <c r="S2535" s="12">
        <v>81</v>
      </c>
      <c r="T2535" s="12" t="s">
        <v>167</v>
      </c>
      <c r="U2535" s="12" t="s">
        <v>2821</v>
      </c>
    </row>
    <row r="2536" spans="1:21" hidden="1">
      <c r="A2536" s="12">
        <v>68570</v>
      </c>
      <c r="B2536" s="12">
        <v>1</v>
      </c>
      <c r="D2536" s="12">
        <v>83.6</v>
      </c>
      <c r="E2536" s="12">
        <v>2</v>
      </c>
      <c r="P2536" s="12">
        <v>1</v>
      </c>
      <c r="Q2536" s="12">
        <v>178</v>
      </c>
      <c r="R2536" s="12">
        <v>201601</v>
      </c>
      <c r="S2536" s="12">
        <v>81</v>
      </c>
      <c r="T2536" s="12" t="s">
        <v>167</v>
      </c>
      <c r="U2536" s="12" t="s">
        <v>2822</v>
      </c>
    </row>
    <row r="2537" spans="1:21" hidden="1">
      <c r="A2537" s="12">
        <v>68570</v>
      </c>
      <c r="B2537" s="12">
        <v>1</v>
      </c>
      <c r="D2537" s="12">
        <v>92.9</v>
      </c>
      <c r="E2537" s="12">
        <v>2</v>
      </c>
      <c r="P2537" s="12">
        <v>1</v>
      </c>
      <c r="Q2537" s="12">
        <v>178</v>
      </c>
      <c r="R2537" s="12">
        <v>201601</v>
      </c>
      <c r="S2537" s="12">
        <v>81</v>
      </c>
      <c r="T2537" s="12" t="s">
        <v>167</v>
      </c>
      <c r="U2537" s="12" t="s">
        <v>2823</v>
      </c>
    </row>
    <row r="2538" spans="1:21" hidden="1">
      <c r="A2538" s="12">
        <v>68570</v>
      </c>
      <c r="B2538" s="12">
        <v>1</v>
      </c>
      <c r="D2538" s="12">
        <v>90.8</v>
      </c>
      <c r="E2538" s="12">
        <v>2</v>
      </c>
      <c r="P2538" s="12">
        <v>1</v>
      </c>
      <c r="Q2538" s="12">
        <v>178</v>
      </c>
      <c r="R2538" s="12">
        <v>201601</v>
      </c>
      <c r="S2538" s="12">
        <v>81</v>
      </c>
      <c r="T2538" s="12" t="s">
        <v>167</v>
      </c>
      <c r="U2538" s="12" t="s">
        <v>2824</v>
      </c>
    </row>
    <row r="2539" spans="1:21" hidden="1">
      <c r="A2539" s="12">
        <v>68570</v>
      </c>
      <c r="B2539" s="12">
        <v>1</v>
      </c>
      <c r="D2539" s="12">
        <v>99.5</v>
      </c>
      <c r="E2539" s="12">
        <v>2</v>
      </c>
      <c r="P2539" s="12">
        <v>1</v>
      </c>
      <c r="Q2539" s="12">
        <v>178</v>
      </c>
      <c r="R2539" s="12">
        <v>201601</v>
      </c>
      <c r="S2539" s="12">
        <v>81</v>
      </c>
      <c r="T2539" s="12" t="s">
        <v>167</v>
      </c>
      <c r="U2539" s="12" t="s">
        <v>2825</v>
      </c>
    </row>
    <row r="2540" spans="1:21" hidden="1">
      <c r="A2540" s="12">
        <v>68570</v>
      </c>
      <c r="B2540" s="12">
        <v>1</v>
      </c>
      <c r="D2540" s="12">
        <v>82.6</v>
      </c>
      <c r="E2540" s="12">
        <v>2</v>
      </c>
      <c r="P2540" s="12">
        <v>1</v>
      </c>
      <c r="Q2540" s="12">
        <v>178</v>
      </c>
      <c r="R2540" s="12">
        <v>201601</v>
      </c>
      <c r="S2540" s="12">
        <v>81</v>
      </c>
      <c r="T2540" s="12" t="s">
        <v>167</v>
      </c>
      <c r="U2540" s="12" t="s">
        <v>2826</v>
      </c>
    </row>
    <row r="2541" spans="1:21" hidden="1">
      <c r="A2541" s="12">
        <v>68570</v>
      </c>
      <c r="B2541" s="12">
        <v>1</v>
      </c>
      <c r="D2541" s="12">
        <v>72.900000000000006</v>
      </c>
      <c r="E2541" s="12">
        <v>2</v>
      </c>
      <c r="P2541" s="12">
        <v>1</v>
      </c>
      <c r="Q2541" s="12">
        <v>178</v>
      </c>
      <c r="R2541" s="12">
        <v>201601</v>
      </c>
      <c r="S2541" s="12">
        <v>81</v>
      </c>
      <c r="T2541" s="12" t="s">
        <v>167</v>
      </c>
      <c r="U2541" s="12" t="s">
        <v>2827</v>
      </c>
    </row>
    <row r="2542" spans="1:21" hidden="1">
      <c r="A2542" s="12">
        <v>68570</v>
      </c>
      <c r="B2542" s="12">
        <v>1</v>
      </c>
      <c r="D2542" s="12">
        <v>82.7</v>
      </c>
      <c r="E2542" s="12">
        <v>2</v>
      </c>
      <c r="P2542" s="12">
        <v>1</v>
      </c>
      <c r="Q2542" s="12">
        <v>178</v>
      </c>
      <c r="R2542" s="12">
        <v>201601</v>
      </c>
      <c r="S2542" s="12">
        <v>81</v>
      </c>
      <c r="T2542" s="12" t="s">
        <v>167</v>
      </c>
      <c r="U2542" s="12" t="s">
        <v>2828</v>
      </c>
    </row>
    <row r="2543" spans="1:21" hidden="1">
      <c r="A2543" s="12">
        <v>68570</v>
      </c>
      <c r="B2543" s="12">
        <v>1</v>
      </c>
      <c r="D2543" s="12">
        <v>89.2</v>
      </c>
      <c r="E2543" s="12">
        <v>2</v>
      </c>
      <c r="P2543" s="12">
        <v>1</v>
      </c>
      <c r="Q2543" s="12">
        <v>178</v>
      </c>
      <c r="R2543" s="12">
        <v>201601</v>
      </c>
      <c r="S2543" s="12">
        <v>81</v>
      </c>
      <c r="T2543" s="12" t="s">
        <v>167</v>
      </c>
      <c r="U2543" s="12" t="s">
        <v>2829</v>
      </c>
    </row>
    <row r="2544" spans="1:21" hidden="1">
      <c r="A2544" s="12">
        <v>68570</v>
      </c>
      <c r="B2544" s="12">
        <v>1</v>
      </c>
      <c r="D2544" s="12">
        <v>79.3</v>
      </c>
      <c r="E2544" s="12">
        <v>2</v>
      </c>
      <c r="P2544" s="12">
        <v>1</v>
      </c>
      <c r="Q2544" s="12">
        <v>178</v>
      </c>
      <c r="R2544" s="12">
        <v>201601</v>
      </c>
      <c r="S2544" s="12">
        <v>81</v>
      </c>
      <c r="T2544" s="12" t="s">
        <v>167</v>
      </c>
      <c r="U2544" s="12" t="s">
        <v>2830</v>
      </c>
    </row>
    <row r="2545" spans="1:21" hidden="1">
      <c r="A2545" s="12">
        <v>68570</v>
      </c>
      <c r="B2545" s="12">
        <v>1</v>
      </c>
      <c r="D2545" s="12">
        <v>86.7</v>
      </c>
      <c r="E2545" s="12">
        <v>2</v>
      </c>
      <c r="P2545" s="12">
        <v>1</v>
      </c>
      <c r="Q2545" s="12">
        <v>178</v>
      </c>
      <c r="R2545" s="12">
        <v>201601</v>
      </c>
      <c r="S2545" s="12">
        <v>81</v>
      </c>
      <c r="T2545" s="12" t="s">
        <v>167</v>
      </c>
      <c r="U2545" s="12" t="s">
        <v>2831</v>
      </c>
    </row>
    <row r="2546" spans="1:21" hidden="1">
      <c r="A2546" s="12">
        <v>68570</v>
      </c>
      <c r="B2546" s="12">
        <v>1</v>
      </c>
      <c r="D2546" s="12">
        <v>89.7</v>
      </c>
      <c r="E2546" s="12">
        <v>2</v>
      </c>
      <c r="P2546" s="12">
        <v>1</v>
      </c>
      <c r="Q2546" s="12">
        <v>178</v>
      </c>
      <c r="R2546" s="12">
        <v>201601</v>
      </c>
      <c r="S2546" s="12">
        <v>81</v>
      </c>
      <c r="T2546" s="12" t="s">
        <v>167</v>
      </c>
      <c r="U2546" s="12" t="s">
        <v>2832</v>
      </c>
    </row>
    <row r="2547" spans="1:21" hidden="1">
      <c r="A2547" s="12">
        <v>68570</v>
      </c>
      <c r="B2547" s="12">
        <v>1</v>
      </c>
      <c r="D2547" s="12">
        <v>79.900000000000006</v>
      </c>
      <c r="E2547" s="12">
        <v>2</v>
      </c>
      <c r="P2547" s="12">
        <v>1</v>
      </c>
      <c r="Q2547" s="12">
        <v>178</v>
      </c>
      <c r="R2547" s="12">
        <v>201601</v>
      </c>
      <c r="S2547" s="12">
        <v>81</v>
      </c>
      <c r="T2547" s="12" t="s">
        <v>167</v>
      </c>
      <c r="U2547" s="12" t="s">
        <v>2833</v>
      </c>
    </row>
    <row r="2548" spans="1:21" hidden="1">
      <c r="A2548" s="12">
        <v>68570</v>
      </c>
      <c r="B2548" s="12">
        <v>1</v>
      </c>
      <c r="D2548" s="12">
        <v>106.3</v>
      </c>
      <c r="E2548" s="12">
        <v>2</v>
      </c>
      <c r="P2548" s="12">
        <v>1</v>
      </c>
      <c r="Q2548" s="12">
        <v>178</v>
      </c>
      <c r="R2548" s="12">
        <v>201601</v>
      </c>
      <c r="S2548" s="12">
        <v>81</v>
      </c>
      <c r="T2548" s="12" t="s">
        <v>167</v>
      </c>
      <c r="U2548" s="12" t="s">
        <v>2834</v>
      </c>
    </row>
    <row r="2549" spans="1:21" hidden="1">
      <c r="A2549" s="12">
        <v>68570</v>
      </c>
      <c r="B2549" s="12">
        <v>1</v>
      </c>
      <c r="D2549" s="12">
        <v>99</v>
      </c>
      <c r="E2549" s="12">
        <v>2</v>
      </c>
      <c r="P2549" s="12">
        <v>1</v>
      </c>
      <c r="Q2549" s="12">
        <v>178</v>
      </c>
      <c r="R2549" s="12">
        <v>201601</v>
      </c>
      <c r="S2549" s="12">
        <v>81</v>
      </c>
      <c r="T2549" s="12" t="s">
        <v>167</v>
      </c>
      <c r="U2549" s="12" t="s">
        <v>2835</v>
      </c>
    </row>
    <row r="2550" spans="1:21" hidden="1">
      <c r="A2550" s="12">
        <v>68570</v>
      </c>
      <c r="B2550" s="12">
        <v>1</v>
      </c>
      <c r="D2550" s="12">
        <v>92.6</v>
      </c>
      <c r="E2550" s="12">
        <v>2</v>
      </c>
      <c r="P2550" s="12">
        <v>1</v>
      </c>
      <c r="Q2550" s="12">
        <v>178</v>
      </c>
      <c r="R2550" s="12">
        <v>201601</v>
      </c>
      <c r="S2550" s="12">
        <v>81</v>
      </c>
      <c r="T2550" s="12" t="s">
        <v>167</v>
      </c>
      <c r="U2550" s="12" t="s">
        <v>2836</v>
      </c>
    </row>
    <row r="2551" spans="1:21" hidden="1">
      <c r="A2551" s="12">
        <v>68570</v>
      </c>
      <c r="B2551" s="12">
        <v>1</v>
      </c>
      <c r="D2551" s="12">
        <v>107.5</v>
      </c>
      <c r="E2551" s="12">
        <v>2</v>
      </c>
      <c r="P2551" s="12">
        <v>1</v>
      </c>
      <c r="Q2551" s="12">
        <v>178</v>
      </c>
      <c r="R2551" s="12">
        <v>201601</v>
      </c>
      <c r="S2551" s="12">
        <v>81</v>
      </c>
      <c r="T2551" s="12" t="s">
        <v>167</v>
      </c>
      <c r="U2551" s="12" t="s">
        <v>2837</v>
      </c>
    </row>
    <row r="2552" spans="1:21" hidden="1">
      <c r="A2552" s="12">
        <v>68570</v>
      </c>
      <c r="B2552" s="12">
        <v>1</v>
      </c>
      <c r="D2552" s="12">
        <v>105.9</v>
      </c>
      <c r="E2552" s="12">
        <v>2</v>
      </c>
      <c r="P2552" s="12">
        <v>1</v>
      </c>
      <c r="Q2552" s="12">
        <v>178</v>
      </c>
      <c r="R2552" s="12">
        <v>201601</v>
      </c>
      <c r="S2552" s="12">
        <v>81</v>
      </c>
      <c r="T2552" s="12" t="s">
        <v>167</v>
      </c>
      <c r="U2552" s="12" t="s">
        <v>2838</v>
      </c>
    </row>
    <row r="2553" spans="1:21" hidden="1">
      <c r="A2553" s="12">
        <v>68570</v>
      </c>
      <c r="B2553" s="12">
        <v>1</v>
      </c>
      <c r="D2553" s="12">
        <v>91.9</v>
      </c>
      <c r="E2553" s="12">
        <v>2</v>
      </c>
      <c r="P2553" s="12">
        <v>1</v>
      </c>
      <c r="Q2553" s="12">
        <v>178</v>
      </c>
      <c r="R2553" s="12">
        <v>201601</v>
      </c>
      <c r="S2553" s="12">
        <v>81</v>
      </c>
      <c r="T2553" s="12" t="s">
        <v>167</v>
      </c>
      <c r="U2553" s="12" t="s">
        <v>2839</v>
      </c>
    </row>
    <row r="2554" spans="1:21" hidden="1">
      <c r="A2554" s="12">
        <v>68570</v>
      </c>
      <c r="B2554" s="12">
        <v>1</v>
      </c>
      <c r="D2554" s="12">
        <v>85.3</v>
      </c>
      <c r="E2554" s="12">
        <v>2</v>
      </c>
      <c r="P2554" s="12">
        <v>1</v>
      </c>
      <c r="Q2554" s="12">
        <v>178</v>
      </c>
      <c r="R2554" s="12">
        <v>201601</v>
      </c>
      <c r="S2554" s="12">
        <v>81</v>
      </c>
      <c r="T2554" s="12" t="s">
        <v>167</v>
      </c>
      <c r="U2554" s="12" t="s">
        <v>2840</v>
      </c>
    </row>
    <row r="2555" spans="1:21" hidden="1">
      <c r="A2555" s="12">
        <v>68570</v>
      </c>
      <c r="B2555" s="12">
        <v>1</v>
      </c>
      <c r="D2555" s="12">
        <v>91.8</v>
      </c>
      <c r="E2555" s="12">
        <v>2</v>
      </c>
      <c r="P2555" s="12">
        <v>1</v>
      </c>
      <c r="Q2555" s="12">
        <v>178</v>
      </c>
      <c r="R2555" s="12">
        <v>201601</v>
      </c>
      <c r="S2555" s="12">
        <v>81</v>
      </c>
      <c r="T2555" s="12" t="s">
        <v>167</v>
      </c>
      <c r="U2555" s="12" t="s">
        <v>2841</v>
      </c>
    </row>
    <row r="2556" spans="1:21" hidden="1">
      <c r="A2556" s="12">
        <v>68570</v>
      </c>
      <c r="B2556" s="12">
        <v>1</v>
      </c>
      <c r="D2556" s="12">
        <v>95.2</v>
      </c>
      <c r="E2556" s="12">
        <v>2</v>
      </c>
      <c r="P2556" s="12">
        <v>1</v>
      </c>
      <c r="Q2556" s="12">
        <v>178</v>
      </c>
      <c r="R2556" s="12">
        <v>201601</v>
      </c>
      <c r="S2556" s="12">
        <v>81</v>
      </c>
      <c r="T2556" s="12" t="s">
        <v>167</v>
      </c>
      <c r="U2556" s="12" t="s">
        <v>2842</v>
      </c>
    </row>
    <row r="2557" spans="1:21" hidden="1">
      <c r="A2557" s="12">
        <v>68570</v>
      </c>
      <c r="B2557" s="12">
        <v>1</v>
      </c>
      <c r="D2557" s="12">
        <v>97</v>
      </c>
      <c r="E2557" s="12">
        <v>2</v>
      </c>
      <c r="P2557" s="12">
        <v>1</v>
      </c>
      <c r="Q2557" s="12">
        <v>178</v>
      </c>
      <c r="R2557" s="12">
        <v>201601</v>
      </c>
      <c r="S2557" s="12">
        <v>81</v>
      </c>
      <c r="T2557" s="12" t="s">
        <v>167</v>
      </c>
      <c r="U2557" s="12" t="s">
        <v>2843</v>
      </c>
    </row>
    <row r="2558" spans="1:21" hidden="1">
      <c r="A2558" s="12">
        <v>68570</v>
      </c>
      <c r="B2558" s="12">
        <v>1</v>
      </c>
      <c r="D2558" s="12">
        <v>103</v>
      </c>
      <c r="E2558" s="12">
        <v>2</v>
      </c>
      <c r="P2558" s="12">
        <v>1</v>
      </c>
      <c r="Q2558" s="12">
        <v>178</v>
      </c>
      <c r="R2558" s="12">
        <v>201601</v>
      </c>
      <c r="S2558" s="12">
        <v>81</v>
      </c>
      <c r="T2558" s="12" t="s">
        <v>167</v>
      </c>
      <c r="U2558" s="12" t="s">
        <v>2844</v>
      </c>
    </row>
    <row r="2559" spans="1:21" hidden="1">
      <c r="A2559" s="12">
        <v>68570</v>
      </c>
      <c r="B2559" s="12">
        <v>2</v>
      </c>
      <c r="D2559" s="12">
        <v>64.3</v>
      </c>
      <c r="E2559" s="12">
        <v>3</v>
      </c>
      <c r="F2559" s="12">
        <v>4</v>
      </c>
      <c r="G2559" s="12">
        <v>1</v>
      </c>
      <c r="H2559" s="12">
        <v>6</v>
      </c>
      <c r="P2559" s="12">
        <v>1.98403</v>
      </c>
      <c r="Q2559" s="12">
        <v>178</v>
      </c>
      <c r="R2559" s="12">
        <v>201601</v>
      </c>
      <c r="S2559" s="12">
        <v>81</v>
      </c>
      <c r="T2559" s="12" t="s">
        <v>167</v>
      </c>
      <c r="U2559" s="12" t="s">
        <v>2845</v>
      </c>
    </row>
    <row r="2560" spans="1:21" hidden="1">
      <c r="A2560" s="12">
        <v>68570</v>
      </c>
      <c r="B2560" s="12">
        <v>2</v>
      </c>
      <c r="D2560" s="12">
        <v>63.6</v>
      </c>
      <c r="E2560" s="12">
        <v>3</v>
      </c>
      <c r="F2560" s="12">
        <v>4</v>
      </c>
      <c r="G2560" s="12">
        <v>1</v>
      </c>
      <c r="H2560" s="12">
        <v>6</v>
      </c>
      <c r="P2560" s="12">
        <v>1.98403</v>
      </c>
      <c r="Q2560" s="12">
        <v>178</v>
      </c>
      <c r="R2560" s="12">
        <v>201601</v>
      </c>
      <c r="S2560" s="12">
        <v>81</v>
      </c>
      <c r="T2560" s="12" t="s">
        <v>167</v>
      </c>
      <c r="U2560" s="12" t="s">
        <v>2846</v>
      </c>
    </row>
    <row r="2561" spans="1:21" hidden="1">
      <c r="A2561" s="12">
        <v>68570</v>
      </c>
      <c r="B2561" s="12">
        <v>2</v>
      </c>
      <c r="D2561" s="12">
        <v>63.7</v>
      </c>
      <c r="E2561" s="12">
        <v>3</v>
      </c>
      <c r="F2561" s="12">
        <v>4</v>
      </c>
      <c r="G2561" s="12">
        <v>1</v>
      </c>
      <c r="H2561" s="12">
        <v>6</v>
      </c>
      <c r="P2561" s="12">
        <v>1.98403</v>
      </c>
      <c r="Q2561" s="12">
        <v>178</v>
      </c>
      <c r="R2561" s="12">
        <v>201601</v>
      </c>
      <c r="S2561" s="12">
        <v>81</v>
      </c>
      <c r="T2561" s="12" t="s">
        <v>167</v>
      </c>
      <c r="U2561" s="12" t="s">
        <v>2847</v>
      </c>
    </row>
    <row r="2562" spans="1:21" hidden="1">
      <c r="A2562" s="12">
        <v>68570</v>
      </c>
      <c r="B2562" s="12">
        <v>2</v>
      </c>
      <c r="D2562" s="12">
        <v>68.8</v>
      </c>
      <c r="E2562" s="12">
        <v>3</v>
      </c>
      <c r="F2562" s="12">
        <v>4</v>
      </c>
      <c r="G2562" s="12">
        <v>1</v>
      </c>
      <c r="H2562" s="12">
        <v>6</v>
      </c>
      <c r="P2562" s="12">
        <v>1.98403</v>
      </c>
      <c r="Q2562" s="12">
        <v>178</v>
      </c>
      <c r="R2562" s="12">
        <v>201601</v>
      </c>
      <c r="S2562" s="12">
        <v>81</v>
      </c>
      <c r="T2562" s="12" t="s">
        <v>167</v>
      </c>
      <c r="U2562" s="12" t="s">
        <v>2848</v>
      </c>
    </row>
    <row r="2563" spans="1:21" hidden="1">
      <c r="A2563" s="12">
        <v>68570</v>
      </c>
      <c r="B2563" s="12">
        <v>2</v>
      </c>
      <c r="D2563" s="12">
        <v>73</v>
      </c>
      <c r="E2563" s="12">
        <v>3</v>
      </c>
      <c r="F2563" s="12">
        <v>4</v>
      </c>
      <c r="G2563" s="12">
        <v>1</v>
      </c>
      <c r="H2563" s="12">
        <v>6</v>
      </c>
      <c r="P2563" s="12">
        <v>1.98403</v>
      </c>
      <c r="Q2563" s="12">
        <v>178</v>
      </c>
      <c r="R2563" s="12">
        <v>201601</v>
      </c>
      <c r="S2563" s="12">
        <v>81</v>
      </c>
      <c r="T2563" s="12" t="s">
        <v>167</v>
      </c>
      <c r="U2563" s="12" t="s">
        <v>2849</v>
      </c>
    </row>
    <row r="2564" spans="1:21" hidden="1">
      <c r="A2564" s="12">
        <v>68570</v>
      </c>
      <c r="B2564" s="12">
        <v>2</v>
      </c>
      <c r="D2564" s="12">
        <v>67.099999999999994</v>
      </c>
      <c r="E2564" s="12">
        <v>3</v>
      </c>
      <c r="F2564" s="12">
        <v>4</v>
      </c>
      <c r="G2564" s="12">
        <v>1</v>
      </c>
      <c r="H2564" s="12">
        <v>6</v>
      </c>
      <c r="P2564" s="12">
        <v>1.98403</v>
      </c>
      <c r="Q2564" s="12">
        <v>178</v>
      </c>
      <c r="R2564" s="12">
        <v>201601</v>
      </c>
      <c r="S2564" s="12">
        <v>81</v>
      </c>
      <c r="T2564" s="12" t="s">
        <v>167</v>
      </c>
      <c r="U2564" s="12" t="s">
        <v>2850</v>
      </c>
    </row>
    <row r="2565" spans="1:21" hidden="1">
      <c r="A2565" s="12">
        <v>68570</v>
      </c>
      <c r="B2565" s="12">
        <v>2</v>
      </c>
      <c r="D2565" s="12">
        <v>58.8</v>
      </c>
      <c r="E2565" s="12">
        <v>3</v>
      </c>
      <c r="F2565" s="12">
        <v>4</v>
      </c>
      <c r="G2565" s="12">
        <v>1</v>
      </c>
      <c r="H2565" s="12">
        <v>6</v>
      </c>
      <c r="P2565" s="12">
        <v>1.98403</v>
      </c>
      <c r="Q2565" s="12">
        <v>178</v>
      </c>
      <c r="R2565" s="12">
        <v>201601</v>
      </c>
      <c r="S2565" s="12">
        <v>81</v>
      </c>
      <c r="T2565" s="12" t="s">
        <v>167</v>
      </c>
      <c r="U2565" s="12" t="s">
        <v>2851</v>
      </c>
    </row>
    <row r="2566" spans="1:21" hidden="1">
      <c r="A2566" s="12">
        <v>68570</v>
      </c>
      <c r="B2566" s="12">
        <v>2</v>
      </c>
      <c r="D2566" s="12">
        <v>68.3</v>
      </c>
      <c r="E2566" s="12">
        <v>3</v>
      </c>
      <c r="F2566" s="12">
        <v>4</v>
      </c>
      <c r="G2566" s="12">
        <v>1</v>
      </c>
      <c r="H2566" s="12">
        <v>6</v>
      </c>
      <c r="P2566" s="12">
        <v>1.98403</v>
      </c>
      <c r="Q2566" s="12">
        <v>178</v>
      </c>
      <c r="R2566" s="12">
        <v>201601</v>
      </c>
      <c r="S2566" s="12">
        <v>81</v>
      </c>
      <c r="T2566" s="12" t="s">
        <v>167</v>
      </c>
      <c r="U2566" s="12" t="s">
        <v>2852</v>
      </c>
    </row>
    <row r="2567" spans="1:21" hidden="1">
      <c r="A2567" s="12">
        <v>68570</v>
      </c>
      <c r="B2567" s="12">
        <v>2</v>
      </c>
      <c r="D2567" s="12">
        <v>72.5</v>
      </c>
      <c r="E2567" s="12">
        <v>3</v>
      </c>
      <c r="F2567" s="12">
        <v>4</v>
      </c>
      <c r="G2567" s="12">
        <v>1</v>
      </c>
      <c r="H2567" s="12">
        <v>6</v>
      </c>
      <c r="P2567" s="12">
        <v>1.98403</v>
      </c>
      <c r="Q2567" s="12">
        <v>178</v>
      </c>
      <c r="R2567" s="12">
        <v>201601</v>
      </c>
      <c r="S2567" s="12">
        <v>81</v>
      </c>
      <c r="T2567" s="12" t="s">
        <v>167</v>
      </c>
      <c r="U2567" s="12" t="s">
        <v>2853</v>
      </c>
    </row>
    <row r="2568" spans="1:21" hidden="1">
      <c r="A2568" s="12">
        <v>68570</v>
      </c>
      <c r="B2568" s="12">
        <v>2</v>
      </c>
      <c r="D2568" s="12">
        <v>64.7</v>
      </c>
      <c r="E2568" s="12">
        <v>3</v>
      </c>
      <c r="F2568" s="12">
        <v>4</v>
      </c>
      <c r="G2568" s="12">
        <v>1</v>
      </c>
      <c r="H2568" s="12">
        <v>6</v>
      </c>
      <c r="P2568" s="12">
        <v>1.98403</v>
      </c>
      <c r="Q2568" s="12">
        <v>178</v>
      </c>
      <c r="R2568" s="12">
        <v>201601</v>
      </c>
      <c r="S2568" s="12">
        <v>81</v>
      </c>
      <c r="T2568" s="12" t="s">
        <v>167</v>
      </c>
      <c r="U2568" s="12" t="s">
        <v>2854</v>
      </c>
    </row>
    <row r="2569" spans="1:21" hidden="1">
      <c r="A2569" s="12">
        <v>68570</v>
      </c>
      <c r="B2569" s="12">
        <v>2</v>
      </c>
      <c r="D2569" s="12">
        <v>70.3</v>
      </c>
      <c r="E2569" s="12">
        <v>3</v>
      </c>
      <c r="F2569" s="12">
        <v>4</v>
      </c>
      <c r="G2569" s="12">
        <v>1</v>
      </c>
      <c r="H2569" s="12">
        <v>6</v>
      </c>
      <c r="P2569" s="12">
        <v>1.98403</v>
      </c>
      <c r="Q2569" s="12">
        <v>178</v>
      </c>
      <c r="R2569" s="12">
        <v>201601</v>
      </c>
      <c r="S2569" s="12">
        <v>81</v>
      </c>
      <c r="T2569" s="12" t="s">
        <v>167</v>
      </c>
      <c r="U2569" s="12" t="s">
        <v>2855</v>
      </c>
    </row>
    <row r="2570" spans="1:21" hidden="1">
      <c r="A2570" s="12">
        <v>68570</v>
      </c>
      <c r="B2570" s="12">
        <v>2</v>
      </c>
      <c r="D2570" s="12">
        <v>72.5</v>
      </c>
      <c r="E2570" s="12">
        <v>3</v>
      </c>
      <c r="F2570" s="12">
        <v>4</v>
      </c>
      <c r="G2570" s="12">
        <v>1</v>
      </c>
      <c r="H2570" s="12">
        <v>6</v>
      </c>
      <c r="P2570" s="12">
        <v>1.98403</v>
      </c>
      <c r="Q2570" s="12">
        <v>178</v>
      </c>
      <c r="R2570" s="12">
        <v>201601</v>
      </c>
      <c r="S2570" s="12">
        <v>81</v>
      </c>
      <c r="T2570" s="12" t="s">
        <v>167</v>
      </c>
      <c r="U2570" s="12" t="s">
        <v>2856</v>
      </c>
    </row>
    <row r="2571" spans="1:21" hidden="1">
      <c r="A2571" s="12">
        <v>68570</v>
      </c>
      <c r="B2571" s="12">
        <v>2</v>
      </c>
      <c r="D2571" s="12">
        <v>78</v>
      </c>
      <c r="E2571" s="12">
        <v>3</v>
      </c>
      <c r="F2571" s="12">
        <v>4</v>
      </c>
      <c r="G2571" s="12">
        <v>1</v>
      </c>
      <c r="H2571" s="12">
        <v>6</v>
      </c>
      <c r="P2571" s="12">
        <v>1.98403</v>
      </c>
      <c r="Q2571" s="12">
        <v>178</v>
      </c>
      <c r="R2571" s="12">
        <v>201601</v>
      </c>
      <c r="S2571" s="12">
        <v>81</v>
      </c>
      <c r="T2571" s="12" t="s">
        <v>167</v>
      </c>
      <c r="U2571" s="12" t="s">
        <v>2857</v>
      </c>
    </row>
    <row r="2572" spans="1:21" hidden="1">
      <c r="A2572" s="12">
        <v>68570</v>
      </c>
      <c r="B2572" s="12">
        <v>2</v>
      </c>
      <c r="D2572" s="12">
        <v>75.5</v>
      </c>
      <c r="E2572" s="12">
        <v>3</v>
      </c>
      <c r="F2572" s="12">
        <v>4</v>
      </c>
      <c r="G2572" s="12">
        <v>1</v>
      </c>
      <c r="H2572" s="12">
        <v>6</v>
      </c>
      <c r="P2572" s="12">
        <v>1.98403</v>
      </c>
      <c r="Q2572" s="12">
        <v>178</v>
      </c>
      <c r="R2572" s="12">
        <v>201601</v>
      </c>
      <c r="S2572" s="12">
        <v>81</v>
      </c>
      <c r="T2572" s="12" t="s">
        <v>167</v>
      </c>
      <c r="U2572" s="12" t="s">
        <v>2858</v>
      </c>
    </row>
    <row r="2573" spans="1:21" hidden="1">
      <c r="A2573" s="12">
        <v>68570</v>
      </c>
      <c r="B2573" s="12">
        <v>2</v>
      </c>
      <c r="D2573" s="12">
        <v>68.5</v>
      </c>
      <c r="E2573" s="12">
        <v>3</v>
      </c>
      <c r="F2573" s="12">
        <v>4</v>
      </c>
      <c r="G2573" s="12">
        <v>1</v>
      </c>
      <c r="H2573" s="12">
        <v>6</v>
      </c>
      <c r="P2573" s="12">
        <v>1.98403</v>
      </c>
      <c r="Q2573" s="12">
        <v>178</v>
      </c>
      <c r="R2573" s="12">
        <v>201601</v>
      </c>
      <c r="S2573" s="12">
        <v>81</v>
      </c>
      <c r="T2573" s="12" t="s">
        <v>167</v>
      </c>
      <c r="U2573" s="12" t="s">
        <v>2859</v>
      </c>
    </row>
    <row r="2574" spans="1:21" hidden="1">
      <c r="A2574" s="12">
        <v>68570</v>
      </c>
      <c r="B2574" s="12">
        <v>2</v>
      </c>
      <c r="D2574" s="12">
        <v>70.2</v>
      </c>
      <c r="E2574" s="12">
        <v>3</v>
      </c>
      <c r="F2574" s="12">
        <v>4</v>
      </c>
      <c r="G2574" s="12">
        <v>1</v>
      </c>
      <c r="H2574" s="12">
        <v>6</v>
      </c>
      <c r="P2574" s="12">
        <v>1.98403</v>
      </c>
      <c r="Q2574" s="12">
        <v>178</v>
      </c>
      <c r="R2574" s="12">
        <v>201601</v>
      </c>
      <c r="S2574" s="12">
        <v>81</v>
      </c>
      <c r="T2574" s="12" t="s">
        <v>167</v>
      </c>
      <c r="U2574" s="12" t="s">
        <v>2860</v>
      </c>
    </row>
    <row r="2575" spans="1:21" hidden="1">
      <c r="A2575" s="12">
        <v>68570</v>
      </c>
      <c r="B2575" s="12">
        <v>2</v>
      </c>
      <c r="D2575" s="12">
        <v>69.400000000000006</v>
      </c>
      <c r="E2575" s="12">
        <v>3</v>
      </c>
      <c r="F2575" s="12">
        <v>4</v>
      </c>
      <c r="G2575" s="12">
        <v>1</v>
      </c>
      <c r="H2575" s="12">
        <v>6</v>
      </c>
      <c r="P2575" s="12">
        <v>1.98403</v>
      </c>
      <c r="Q2575" s="12">
        <v>178</v>
      </c>
      <c r="R2575" s="12">
        <v>201601</v>
      </c>
      <c r="S2575" s="12">
        <v>81</v>
      </c>
      <c r="T2575" s="12" t="s">
        <v>167</v>
      </c>
      <c r="U2575" s="12" t="s">
        <v>2861</v>
      </c>
    </row>
    <row r="2576" spans="1:21" hidden="1">
      <c r="A2576" s="12">
        <v>68570</v>
      </c>
      <c r="B2576" s="12">
        <v>2</v>
      </c>
      <c r="D2576" s="12">
        <v>70</v>
      </c>
      <c r="E2576" s="12">
        <v>3</v>
      </c>
      <c r="F2576" s="12">
        <v>4</v>
      </c>
      <c r="G2576" s="12">
        <v>1</v>
      </c>
      <c r="H2576" s="12">
        <v>6</v>
      </c>
      <c r="P2576" s="12">
        <v>1.98403</v>
      </c>
      <c r="Q2576" s="12">
        <v>178</v>
      </c>
      <c r="R2576" s="12">
        <v>201601</v>
      </c>
      <c r="S2576" s="12">
        <v>81</v>
      </c>
      <c r="T2576" s="12" t="s">
        <v>167</v>
      </c>
      <c r="U2576" s="12" t="s">
        <v>2862</v>
      </c>
    </row>
    <row r="2577" spans="1:21" hidden="1">
      <c r="A2577" s="12">
        <v>68570</v>
      </c>
      <c r="B2577" s="12">
        <v>2</v>
      </c>
      <c r="D2577" s="12">
        <v>68.599999999999994</v>
      </c>
      <c r="E2577" s="12">
        <v>3</v>
      </c>
      <c r="F2577" s="12">
        <v>4</v>
      </c>
      <c r="G2577" s="12">
        <v>1</v>
      </c>
      <c r="H2577" s="12">
        <v>6</v>
      </c>
      <c r="P2577" s="12">
        <v>1.98403</v>
      </c>
      <c r="Q2577" s="12">
        <v>178</v>
      </c>
      <c r="R2577" s="12">
        <v>201601</v>
      </c>
      <c r="S2577" s="12">
        <v>81</v>
      </c>
      <c r="T2577" s="12" t="s">
        <v>167</v>
      </c>
      <c r="U2577" s="12" t="s">
        <v>2863</v>
      </c>
    </row>
    <row r="2578" spans="1:21" hidden="1">
      <c r="A2578" s="12">
        <v>68570</v>
      </c>
      <c r="B2578" s="12">
        <v>2</v>
      </c>
      <c r="D2578" s="12">
        <v>66.7</v>
      </c>
      <c r="E2578" s="12">
        <v>3</v>
      </c>
      <c r="F2578" s="12">
        <v>4</v>
      </c>
      <c r="G2578" s="12">
        <v>1</v>
      </c>
      <c r="H2578" s="12">
        <v>6</v>
      </c>
      <c r="P2578" s="12">
        <v>1.98403</v>
      </c>
      <c r="Q2578" s="12">
        <v>178</v>
      </c>
      <c r="R2578" s="12">
        <v>201601</v>
      </c>
      <c r="S2578" s="12">
        <v>81</v>
      </c>
      <c r="T2578" s="12" t="s">
        <v>167</v>
      </c>
      <c r="U2578" s="12" t="s">
        <v>2864</v>
      </c>
    </row>
    <row r="2579" spans="1:21" hidden="1">
      <c r="A2579" s="12">
        <v>68570</v>
      </c>
      <c r="B2579" s="12">
        <v>2</v>
      </c>
      <c r="D2579" s="12">
        <v>64</v>
      </c>
      <c r="E2579" s="12">
        <v>3</v>
      </c>
      <c r="F2579" s="12">
        <v>4</v>
      </c>
      <c r="G2579" s="12">
        <v>1</v>
      </c>
      <c r="H2579" s="12">
        <v>6</v>
      </c>
      <c r="P2579" s="12">
        <v>1.98403</v>
      </c>
      <c r="Q2579" s="12">
        <v>178</v>
      </c>
      <c r="R2579" s="12">
        <v>201601</v>
      </c>
      <c r="S2579" s="12">
        <v>81</v>
      </c>
      <c r="T2579" s="12" t="s">
        <v>167</v>
      </c>
      <c r="U2579" s="12" t="s">
        <v>2865</v>
      </c>
    </row>
    <row r="2580" spans="1:21" hidden="1">
      <c r="A2580" s="12">
        <v>68570</v>
      </c>
      <c r="B2580" s="12">
        <v>2</v>
      </c>
      <c r="D2580" s="12">
        <v>67.2</v>
      </c>
      <c r="E2580" s="12">
        <v>3</v>
      </c>
      <c r="F2580" s="12">
        <v>4</v>
      </c>
      <c r="G2580" s="12">
        <v>1</v>
      </c>
      <c r="H2580" s="12">
        <v>6</v>
      </c>
      <c r="P2580" s="12">
        <v>1.98403</v>
      </c>
      <c r="Q2580" s="12">
        <v>178</v>
      </c>
      <c r="R2580" s="12">
        <v>201601</v>
      </c>
      <c r="S2580" s="12">
        <v>81</v>
      </c>
      <c r="T2580" s="12" t="s">
        <v>167</v>
      </c>
      <c r="U2580" s="12" t="s">
        <v>2866</v>
      </c>
    </row>
    <row r="2581" spans="1:21" hidden="1">
      <c r="A2581" s="12">
        <v>68570</v>
      </c>
      <c r="B2581" s="12">
        <v>2</v>
      </c>
      <c r="D2581" s="12">
        <v>75.2</v>
      </c>
      <c r="E2581" s="12">
        <v>3</v>
      </c>
      <c r="F2581" s="12">
        <v>4</v>
      </c>
      <c r="G2581" s="12">
        <v>1</v>
      </c>
      <c r="H2581" s="12">
        <v>6</v>
      </c>
      <c r="P2581" s="12">
        <v>1.98403</v>
      </c>
      <c r="Q2581" s="12">
        <v>178</v>
      </c>
      <c r="R2581" s="12">
        <v>201601</v>
      </c>
      <c r="S2581" s="12">
        <v>81</v>
      </c>
      <c r="T2581" s="12" t="s">
        <v>167</v>
      </c>
      <c r="U2581" s="12" t="s">
        <v>2867</v>
      </c>
    </row>
    <row r="2582" spans="1:21" hidden="1">
      <c r="A2582" s="12">
        <v>68570</v>
      </c>
      <c r="B2582" s="12">
        <v>2</v>
      </c>
      <c r="D2582" s="12">
        <v>75.5</v>
      </c>
      <c r="E2582" s="12">
        <v>3</v>
      </c>
      <c r="F2582" s="12">
        <v>4</v>
      </c>
      <c r="G2582" s="12">
        <v>1</v>
      </c>
      <c r="H2582" s="12">
        <v>6</v>
      </c>
      <c r="P2582" s="12">
        <v>1.98403</v>
      </c>
      <c r="Q2582" s="12">
        <v>178</v>
      </c>
      <c r="R2582" s="12">
        <v>201601</v>
      </c>
      <c r="S2582" s="12">
        <v>81</v>
      </c>
      <c r="T2582" s="12" t="s">
        <v>167</v>
      </c>
      <c r="U2582" s="12" t="s">
        <v>2868</v>
      </c>
    </row>
    <row r="2583" spans="1:21" hidden="1">
      <c r="A2583" s="12">
        <v>68570</v>
      </c>
      <c r="B2583" s="12">
        <v>2</v>
      </c>
      <c r="D2583" s="12">
        <v>61.9</v>
      </c>
      <c r="E2583" s="12">
        <v>3</v>
      </c>
      <c r="F2583" s="12">
        <v>4</v>
      </c>
      <c r="G2583" s="12">
        <v>1</v>
      </c>
      <c r="H2583" s="12">
        <v>6</v>
      </c>
      <c r="P2583" s="12">
        <v>1.98403</v>
      </c>
      <c r="Q2583" s="12">
        <v>178</v>
      </c>
      <c r="R2583" s="12">
        <v>201601</v>
      </c>
      <c r="S2583" s="12">
        <v>81</v>
      </c>
      <c r="T2583" s="12" t="s">
        <v>167</v>
      </c>
      <c r="U2583" s="12" t="s">
        <v>2869</v>
      </c>
    </row>
    <row r="2584" spans="1:21" hidden="1">
      <c r="A2584" s="12">
        <v>68570</v>
      </c>
      <c r="B2584" s="12">
        <v>2</v>
      </c>
      <c r="D2584" s="12">
        <v>80.2</v>
      </c>
      <c r="E2584" s="12">
        <v>3</v>
      </c>
      <c r="F2584" s="12">
        <v>4</v>
      </c>
      <c r="G2584" s="12">
        <v>1</v>
      </c>
      <c r="H2584" s="12">
        <v>6</v>
      </c>
      <c r="P2584" s="12">
        <v>1.98403</v>
      </c>
      <c r="Q2584" s="12">
        <v>178</v>
      </c>
      <c r="R2584" s="12">
        <v>201601</v>
      </c>
      <c r="S2584" s="12">
        <v>81</v>
      </c>
      <c r="T2584" s="12" t="s">
        <v>167</v>
      </c>
      <c r="U2584" s="12" t="s">
        <v>2870</v>
      </c>
    </row>
    <row r="2585" spans="1:21" hidden="1">
      <c r="A2585" s="12">
        <v>68570</v>
      </c>
      <c r="B2585" s="12">
        <v>2</v>
      </c>
      <c r="D2585" s="12">
        <v>69.8</v>
      </c>
      <c r="E2585" s="12">
        <v>3</v>
      </c>
      <c r="F2585" s="12">
        <v>4</v>
      </c>
      <c r="G2585" s="12">
        <v>1</v>
      </c>
      <c r="H2585" s="12">
        <v>6</v>
      </c>
      <c r="P2585" s="12">
        <v>1.98403</v>
      </c>
      <c r="Q2585" s="12">
        <v>178</v>
      </c>
      <c r="R2585" s="12">
        <v>201601</v>
      </c>
      <c r="S2585" s="12">
        <v>81</v>
      </c>
      <c r="T2585" s="12" t="s">
        <v>167</v>
      </c>
      <c r="U2585" s="12" t="s">
        <v>2871</v>
      </c>
    </row>
    <row r="2586" spans="1:21" hidden="1">
      <c r="A2586" s="12">
        <v>68570</v>
      </c>
      <c r="B2586" s="12">
        <v>2</v>
      </c>
      <c r="D2586" s="12">
        <v>66.400000000000006</v>
      </c>
      <c r="E2586" s="12">
        <v>3</v>
      </c>
      <c r="F2586" s="12">
        <v>4</v>
      </c>
      <c r="G2586" s="12">
        <v>1</v>
      </c>
      <c r="H2586" s="12">
        <v>6</v>
      </c>
      <c r="P2586" s="12">
        <v>1.98403</v>
      </c>
      <c r="Q2586" s="12">
        <v>178</v>
      </c>
      <c r="R2586" s="12">
        <v>201601</v>
      </c>
      <c r="S2586" s="12">
        <v>81</v>
      </c>
      <c r="T2586" s="12" t="s">
        <v>167</v>
      </c>
      <c r="U2586" s="12" t="s">
        <v>2872</v>
      </c>
    </row>
    <row r="2587" spans="1:21" hidden="1">
      <c r="A2587" s="12">
        <v>68570</v>
      </c>
      <c r="B2587" s="12">
        <v>2</v>
      </c>
      <c r="D2587" s="12">
        <v>70.400000000000006</v>
      </c>
      <c r="E2587" s="12">
        <v>3</v>
      </c>
      <c r="F2587" s="12">
        <v>4</v>
      </c>
      <c r="G2587" s="12">
        <v>1</v>
      </c>
      <c r="H2587" s="12">
        <v>6</v>
      </c>
      <c r="P2587" s="12">
        <v>1.98403</v>
      </c>
      <c r="Q2587" s="12">
        <v>178</v>
      </c>
      <c r="R2587" s="12">
        <v>201601</v>
      </c>
      <c r="S2587" s="12">
        <v>81</v>
      </c>
      <c r="T2587" s="12" t="s">
        <v>167</v>
      </c>
      <c r="U2587" s="12" t="s">
        <v>2873</v>
      </c>
    </row>
    <row r="2588" spans="1:21" hidden="1">
      <c r="A2588" s="12">
        <v>68550</v>
      </c>
      <c r="B2588" s="12">
        <v>1</v>
      </c>
      <c r="D2588" s="12">
        <v>131.9</v>
      </c>
      <c r="E2588" s="12">
        <v>3</v>
      </c>
      <c r="P2588" s="12">
        <v>1</v>
      </c>
      <c r="Q2588" s="12">
        <v>178</v>
      </c>
      <c r="R2588" s="12">
        <v>201601</v>
      </c>
      <c r="S2588" s="12">
        <v>92</v>
      </c>
      <c r="T2588" s="12" t="s">
        <v>155</v>
      </c>
      <c r="U2588" s="12" t="s">
        <v>2874</v>
      </c>
    </row>
    <row r="2589" spans="1:21" hidden="1">
      <c r="A2589" s="12">
        <v>68550</v>
      </c>
      <c r="B2589" s="12">
        <v>1</v>
      </c>
      <c r="D2589" s="12">
        <v>134</v>
      </c>
      <c r="E2589" s="12">
        <v>3</v>
      </c>
      <c r="P2589" s="12">
        <v>1</v>
      </c>
      <c r="Q2589" s="12">
        <v>178</v>
      </c>
      <c r="R2589" s="12">
        <v>201601</v>
      </c>
      <c r="S2589" s="12">
        <v>92</v>
      </c>
      <c r="T2589" s="12" t="s">
        <v>155</v>
      </c>
      <c r="U2589" s="12" t="s">
        <v>2875</v>
      </c>
    </row>
    <row r="2590" spans="1:21" hidden="1">
      <c r="A2590" s="12">
        <v>68550</v>
      </c>
      <c r="B2590" s="12">
        <v>1</v>
      </c>
      <c r="D2590" s="12">
        <v>136.9</v>
      </c>
      <c r="E2590" s="12">
        <v>2</v>
      </c>
      <c r="P2590" s="12">
        <v>1</v>
      </c>
      <c r="Q2590" s="12">
        <v>178</v>
      </c>
      <c r="R2590" s="12">
        <v>201601</v>
      </c>
      <c r="S2590" s="12">
        <v>92</v>
      </c>
      <c r="T2590" s="12" t="s">
        <v>155</v>
      </c>
      <c r="U2590" s="12" t="s">
        <v>2876</v>
      </c>
    </row>
    <row r="2591" spans="1:21" hidden="1">
      <c r="A2591" s="12">
        <v>68550</v>
      </c>
      <c r="B2591" s="12">
        <v>1</v>
      </c>
      <c r="D2591" s="12">
        <v>135.5</v>
      </c>
      <c r="E2591" s="12">
        <v>2</v>
      </c>
      <c r="P2591" s="12">
        <v>1</v>
      </c>
      <c r="Q2591" s="12">
        <v>178</v>
      </c>
      <c r="R2591" s="12">
        <v>201601</v>
      </c>
      <c r="S2591" s="12">
        <v>92</v>
      </c>
      <c r="T2591" s="12" t="s">
        <v>155</v>
      </c>
      <c r="U2591" s="12" t="s">
        <v>2877</v>
      </c>
    </row>
    <row r="2592" spans="1:21" hidden="1">
      <c r="A2592" s="12">
        <v>68550</v>
      </c>
      <c r="B2592" s="12">
        <v>1</v>
      </c>
      <c r="D2592" s="12">
        <v>136.1</v>
      </c>
      <c r="E2592" s="12">
        <v>2</v>
      </c>
      <c r="P2592" s="12">
        <v>1</v>
      </c>
      <c r="Q2592" s="12">
        <v>178</v>
      </c>
      <c r="R2592" s="12">
        <v>201601</v>
      </c>
      <c r="S2592" s="12">
        <v>92</v>
      </c>
      <c r="T2592" s="12" t="s">
        <v>155</v>
      </c>
      <c r="U2592" s="12" t="s">
        <v>2878</v>
      </c>
    </row>
    <row r="2593" spans="1:21" hidden="1">
      <c r="A2593" s="12">
        <v>68550</v>
      </c>
      <c r="B2593" s="12">
        <v>1</v>
      </c>
      <c r="D2593" s="12">
        <v>122.7</v>
      </c>
      <c r="E2593" s="12">
        <v>2</v>
      </c>
      <c r="P2593" s="12">
        <v>1</v>
      </c>
      <c r="Q2593" s="12">
        <v>178</v>
      </c>
      <c r="R2593" s="12">
        <v>201601</v>
      </c>
      <c r="S2593" s="12">
        <v>92</v>
      </c>
      <c r="T2593" s="12" t="s">
        <v>155</v>
      </c>
      <c r="U2593" s="12" t="s">
        <v>2879</v>
      </c>
    </row>
    <row r="2594" spans="1:21" hidden="1">
      <c r="A2594" s="12">
        <v>68550</v>
      </c>
      <c r="B2594" s="12">
        <v>1</v>
      </c>
      <c r="D2594" s="12">
        <v>132</v>
      </c>
      <c r="E2594" s="12">
        <v>2</v>
      </c>
      <c r="P2594" s="12">
        <v>1</v>
      </c>
      <c r="Q2594" s="12">
        <v>178</v>
      </c>
      <c r="R2594" s="12">
        <v>201601</v>
      </c>
      <c r="S2594" s="12">
        <v>92</v>
      </c>
      <c r="T2594" s="12" t="s">
        <v>155</v>
      </c>
      <c r="U2594" s="12" t="s">
        <v>2880</v>
      </c>
    </row>
    <row r="2595" spans="1:21" hidden="1">
      <c r="A2595" s="12">
        <v>68550</v>
      </c>
      <c r="B2595" s="12">
        <v>1</v>
      </c>
      <c r="D2595" s="12">
        <v>161.80000000000001</v>
      </c>
      <c r="E2595" s="12">
        <v>2</v>
      </c>
      <c r="P2595" s="12">
        <v>1</v>
      </c>
      <c r="Q2595" s="12">
        <v>178</v>
      </c>
      <c r="R2595" s="12">
        <v>201601</v>
      </c>
      <c r="S2595" s="12">
        <v>92</v>
      </c>
      <c r="T2595" s="12" t="s">
        <v>155</v>
      </c>
      <c r="U2595" s="12" t="s">
        <v>2881</v>
      </c>
    </row>
    <row r="2596" spans="1:21" hidden="1">
      <c r="A2596" s="12">
        <v>68550</v>
      </c>
      <c r="B2596" s="12">
        <v>1</v>
      </c>
      <c r="D2596" s="12">
        <v>120.5</v>
      </c>
      <c r="E2596" s="12">
        <v>2</v>
      </c>
      <c r="P2596" s="12">
        <v>1</v>
      </c>
      <c r="Q2596" s="12">
        <v>178</v>
      </c>
      <c r="R2596" s="12">
        <v>201601</v>
      </c>
      <c r="S2596" s="12">
        <v>92</v>
      </c>
      <c r="T2596" s="12" t="s">
        <v>155</v>
      </c>
      <c r="U2596" s="12" t="s">
        <v>2882</v>
      </c>
    </row>
    <row r="2597" spans="1:21" hidden="1">
      <c r="A2597" s="12">
        <v>68550</v>
      </c>
      <c r="B2597" s="12">
        <v>1</v>
      </c>
      <c r="D2597" s="12">
        <v>129.19999999999999</v>
      </c>
      <c r="E2597" s="12">
        <v>2</v>
      </c>
      <c r="P2597" s="12">
        <v>1</v>
      </c>
      <c r="Q2597" s="12">
        <v>178</v>
      </c>
      <c r="R2597" s="12">
        <v>201601</v>
      </c>
      <c r="S2597" s="12">
        <v>92</v>
      </c>
      <c r="T2597" s="12" t="s">
        <v>155</v>
      </c>
      <c r="U2597" s="12" t="s">
        <v>2883</v>
      </c>
    </row>
    <row r="2598" spans="1:21" hidden="1">
      <c r="A2598" s="12">
        <v>68550</v>
      </c>
      <c r="B2598" s="12">
        <v>1</v>
      </c>
      <c r="D2598" s="12">
        <v>159.6</v>
      </c>
      <c r="E2598" s="12">
        <v>2</v>
      </c>
      <c r="P2598" s="12">
        <v>1</v>
      </c>
      <c r="Q2598" s="12">
        <v>178</v>
      </c>
      <c r="R2598" s="12">
        <v>201601</v>
      </c>
      <c r="S2598" s="12">
        <v>92</v>
      </c>
      <c r="T2598" s="12" t="s">
        <v>155</v>
      </c>
      <c r="U2598" s="12" t="s">
        <v>2884</v>
      </c>
    </row>
    <row r="2599" spans="1:21" hidden="1">
      <c r="A2599" s="12">
        <v>68550</v>
      </c>
      <c r="B2599" s="12">
        <v>2</v>
      </c>
      <c r="D2599" s="12">
        <v>109.9</v>
      </c>
      <c r="E2599" s="12">
        <v>3</v>
      </c>
      <c r="F2599" s="12">
        <v>4</v>
      </c>
      <c r="G2599" s="12">
        <v>1</v>
      </c>
      <c r="H2599" s="12">
        <v>6</v>
      </c>
      <c r="P2599" s="12">
        <v>1</v>
      </c>
      <c r="Q2599" s="12">
        <v>178</v>
      </c>
      <c r="R2599" s="12">
        <v>201601</v>
      </c>
      <c r="S2599" s="12">
        <v>92</v>
      </c>
      <c r="T2599" s="12" t="s">
        <v>155</v>
      </c>
      <c r="U2599" s="12" t="s">
        <v>2885</v>
      </c>
    </row>
    <row r="2600" spans="1:21" hidden="1">
      <c r="A2600" s="12">
        <v>68570</v>
      </c>
      <c r="B2600" s="12">
        <v>1</v>
      </c>
      <c r="D2600" s="12">
        <v>108.2</v>
      </c>
      <c r="E2600" s="12">
        <v>2</v>
      </c>
      <c r="P2600" s="12">
        <v>1</v>
      </c>
      <c r="Q2600" s="12">
        <v>178</v>
      </c>
      <c r="R2600" s="12">
        <v>201601</v>
      </c>
      <c r="S2600" s="12">
        <v>92</v>
      </c>
      <c r="T2600" s="12" t="s">
        <v>155</v>
      </c>
      <c r="U2600" s="12" t="s">
        <v>2886</v>
      </c>
    </row>
    <row r="2601" spans="1:21" hidden="1">
      <c r="A2601" s="12">
        <v>68570</v>
      </c>
      <c r="B2601" s="12">
        <v>1</v>
      </c>
      <c r="D2601" s="12">
        <v>99.6</v>
      </c>
      <c r="E2601" s="12">
        <v>2</v>
      </c>
      <c r="P2601" s="12">
        <v>1</v>
      </c>
      <c r="Q2601" s="12">
        <v>178</v>
      </c>
      <c r="R2601" s="12">
        <v>201601</v>
      </c>
      <c r="S2601" s="12">
        <v>92</v>
      </c>
      <c r="T2601" s="12" t="s">
        <v>155</v>
      </c>
      <c r="U2601" s="12" t="s">
        <v>2887</v>
      </c>
    </row>
    <row r="2602" spans="1:21" hidden="1">
      <c r="A2602" s="12">
        <v>68570</v>
      </c>
      <c r="B2602" s="12">
        <v>1</v>
      </c>
      <c r="D2602" s="12">
        <v>102.9</v>
      </c>
      <c r="E2602" s="12">
        <v>2</v>
      </c>
      <c r="P2602" s="12">
        <v>1</v>
      </c>
      <c r="Q2602" s="12">
        <v>178</v>
      </c>
      <c r="R2602" s="12">
        <v>201601</v>
      </c>
      <c r="S2602" s="12">
        <v>92</v>
      </c>
      <c r="T2602" s="12" t="s">
        <v>155</v>
      </c>
      <c r="U2602" s="12" t="s">
        <v>2888</v>
      </c>
    </row>
    <row r="2603" spans="1:21" hidden="1">
      <c r="A2603" s="12">
        <v>68570</v>
      </c>
      <c r="B2603" s="12">
        <v>1</v>
      </c>
      <c r="D2603" s="12">
        <v>106.3</v>
      </c>
      <c r="E2603" s="12">
        <v>2</v>
      </c>
      <c r="P2603" s="12">
        <v>1</v>
      </c>
      <c r="Q2603" s="12">
        <v>178</v>
      </c>
      <c r="R2603" s="12">
        <v>201601</v>
      </c>
      <c r="S2603" s="12">
        <v>92</v>
      </c>
      <c r="T2603" s="12" t="s">
        <v>155</v>
      </c>
      <c r="U2603" s="12" t="s">
        <v>2889</v>
      </c>
    </row>
    <row r="2604" spans="1:21" hidden="1">
      <c r="A2604" s="12">
        <v>68570</v>
      </c>
      <c r="B2604" s="12">
        <v>1</v>
      </c>
      <c r="D2604" s="12">
        <v>103</v>
      </c>
      <c r="E2604" s="12">
        <v>2</v>
      </c>
      <c r="P2604" s="12">
        <v>1</v>
      </c>
      <c r="Q2604" s="12">
        <v>178</v>
      </c>
      <c r="R2604" s="12">
        <v>201601</v>
      </c>
      <c r="S2604" s="12">
        <v>92</v>
      </c>
      <c r="T2604" s="12" t="s">
        <v>155</v>
      </c>
      <c r="U2604" s="12" t="s">
        <v>2890</v>
      </c>
    </row>
    <row r="2605" spans="1:21" hidden="1">
      <c r="A2605" s="12">
        <v>68550</v>
      </c>
      <c r="B2605" s="12">
        <v>1</v>
      </c>
      <c r="D2605" s="12">
        <v>105.2</v>
      </c>
      <c r="E2605" s="12">
        <v>2</v>
      </c>
      <c r="P2605" s="12">
        <v>1</v>
      </c>
      <c r="Q2605" s="12">
        <v>178</v>
      </c>
      <c r="R2605" s="12">
        <v>201601</v>
      </c>
      <c r="S2605" s="12">
        <v>93</v>
      </c>
      <c r="T2605" s="12" t="s">
        <v>154</v>
      </c>
      <c r="U2605" s="12" t="s">
        <v>2891</v>
      </c>
    </row>
    <row r="2606" spans="1:21" hidden="1">
      <c r="A2606" s="12">
        <v>68570</v>
      </c>
      <c r="B2606" s="12">
        <v>1</v>
      </c>
      <c r="D2606" s="12">
        <v>80.599999999999994</v>
      </c>
      <c r="E2606" s="12">
        <v>2</v>
      </c>
      <c r="P2606" s="12">
        <v>1</v>
      </c>
      <c r="Q2606" s="12">
        <v>178</v>
      </c>
      <c r="R2606" s="12">
        <v>201601</v>
      </c>
      <c r="S2606" s="12">
        <v>88</v>
      </c>
      <c r="T2606" s="12" t="s">
        <v>159</v>
      </c>
      <c r="U2606" s="12" t="s">
        <v>2892</v>
      </c>
    </row>
    <row r="2607" spans="1:21" hidden="1">
      <c r="A2607" s="12">
        <v>68570</v>
      </c>
      <c r="B2607" s="12">
        <v>1</v>
      </c>
      <c r="D2607" s="12">
        <v>72.400000000000006</v>
      </c>
      <c r="E2607" s="12">
        <v>2</v>
      </c>
      <c r="P2607" s="12">
        <v>1</v>
      </c>
      <c r="Q2607" s="12">
        <v>178</v>
      </c>
      <c r="R2607" s="12">
        <v>201601</v>
      </c>
      <c r="S2607" s="12">
        <v>88</v>
      </c>
      <c r="T2607" s="12" t="s">
        <v>159</v>
      </c>
      <c r="U2607" s="12" t="s">
        <v>2893</v>
      </c>
    </row>
    <row r="2608" spans="1:21" hidden="1">
      <c r="A2608" s="12">
        <v>68570</v>
      </c>
      <c r="B2608" s="12">
        <v>1</v>
      </c>
      <c r="D2608" s="12">
        <v>44.1</v>
      </c>
      <c r="E2608" s="12">
        <v>0</v>
      </c>
      <c r="P2608" s="12">
        <v>1</v>
      </c>
      <c r="Q2608" s="12">
        <v>178</v>
      </c>
      <c r="R2608" s="12">
        <v>201601</v>
      </c>
      <c r="S2608" s="12">
        <v>88</v>
      </c>
      <c r="T2608" s="12" t="s">
        <v>159</v>
      </c>
      <c r="U2608" s="12" t="s">
        <v>2894</v>
      </c>
    </row>
    <row r="2609" spans="1:21" hidden="1">
      <c r="A2609" s="12">
        <v>68570</v>
      </c>
      <c r="B2609" s="12">
        <v>1</v>
      </c>
      <c r="D2609" s="12">
        <v>58.6</v>
      </c>
      <c r="E2609" s="12">
        <v>2</v>
      </c>
      <c r="P2609" s="12">
        <v>1</v>
      </c>
      <c r="Q2609" s="12">
        <v>178</v>
      </c>
      <c r="R2609" s="12">
        <v>201601</v>
      </c>
      <c r="S2609" s="12">
        <v>88</v>
      </c>
      <c r="T2609" s="12" t="s">
        <v>159</v>
      </c>
      <c r="U2609" s="12" t="s">
        <v>2895</v>
      </c>
    </row>
    <row r="2610" spans="1:21" hidden="1">
      <c r="A2610" s="12">
        <v>68570</v>
      </c>
      <c r="B2610" s="12">
        <v>1</v>
      </c>
      <c r="D2610" s="12">
        <v>41.5</v>
      </c>
      <c r="E2610" s="12">
        <v>2</v>
      </c>
      <c r="P2610" s="12">
        <v>1</v>
      </c>
      <c r="Q2610" s="12">
        <v>178</v>
      </c>
      <c r="R2610" s="12">
        <v>201601</v>
      </c>
      <c r="S2610" s="12">
        <v>88</v>
      </c>
      <c r="T2610" s="12" t="s">
        <v>159</v>
      </c>
      <c r="U2610" s="12" t="s">
        <v>2896</v>
      </c>
    </row>
    <row r="2611" spans="1:21" hidden="1">
      <c r="A2611" s="12">
        <v>68570</v>
      </c>
      <c r="B2611" s="12">
        <v>1</v>
      </c>
      <c r="D2611" s="12">
        <v>116.7</v>
      </c>
      <c r="E2611" s="12">
        <v>3</v>
      </c>
      <c r="P2611" s="12">
        <v>1</v>
      </c>
      <c r="Q2611" s="12">
        <v>178</v>
      </c>
      <c r="R2611" s="12">
        <v>201601</v>
      </c>
      <c r="S2611" s="12">
        <v>88</v>
      </c>
      <c r="T2611" s="12" t="s">
        <v>159</v>
      </c>
      <c r="U2611" s="12" t="s">
        <v>2897</v>
      </c>
    </row>
    <row r="2612" spans="1:21" hidden="1">
      <c r="A2612" s="12">
        <v>68570</v>
      </c>
      <c r="B2612" s="12">
        <v>1</v>
      </c>
      <c r="D2612" s="12">
        <v>100.6</v>
      </c>
      <c r="E2612" s="12">
        <v>3</v>
      </c>
      <c r="P2612" s="12">
        <v>1</v>
      </c>
      <c r="Q2612" s="12">
        <v>178</v>
      </c>
      <c r="R2612" s="12">
        <v>201601</v>
      </c>
      <c r="S2612" s="12">
        <v>88</v>
      </c>
      <c r="T2612" s="12" t="s">
        <v>159</v>
      </c>
      <c r="U2612" s="12" t="s">
        <v>2898</v>
      </c>
    </row>
    <row r="2613" spans="1:21" hidden="1">
      <c r="A2613" s="12">
        <v>68570</v>
      </c>
      <c r="B2613" s="12">
        <v>2</v>
      </c>
      <c r="D2613" s="12">
        <v>75.099999999999994</v>
      </c>
      <c r="E2613" s="12">
        <v>3</v>
      </c>
      <c r="F2613" s="12">
        <v>4</v>
      </c>
      <c r="G2613" s="12">
        <v>1</v>
      </c>
      <c r="H2613" s="12">
        <v>6</v>
      </c>
      <c r="P2613" s="12">
        <v>1</v>
      </c>
      <c r="Q2613" s="12">
        <v>178</v>
      </c>
      <c r="R2613" s="12">
        <v>201601</v>
      </c>
      <c r="S2613" s="12">
        <v>88</v>
      </c>
      <c r="T2613" s="12" t="s">
        <v>159</v>
      </c>
      <c r="U2613" s="12" t="s">
        <v>2899</v>
      </c>
    </row>
    <row r="2614" spans="1:21" hidden="1">
      <c r="A2614" s="12">
        <v>68550</v>
      </c>
      <c r="B2614" s="12">
        <v>1</v>
      </c>
      <c r="D2614" s="12">
        <v>31</v>
      </c>
      <c r="E2614" s="12">
        <v>2</v>
      </c>
      <c r="P2614" s="12">
        <v>1</v>
      </c>
      <c r="Q2614" s="12">
        <v>178</v>
      </c>
      <c r="R2614" s="12">
        <v>201601</v>
      </c>
      <c r="S2614" s="12">
        <v>89</v>
      </c>
      <c r="T2614" s="12" t="s">
        <v>158</v>
      </c>
      <c r="U2614" s="12" t="s">
        <v>2900</v>
      </c>
    </row>
    <row r="2615" spans="1:21" hidden="1">
      <c r="A2615" s="12">
        <v>68550</v>
      </c>
      <c r="B2615" s="12">
        <v>1</v>
      </c>
      <c r="D2615" s="12">
        <v>38.200000000000003</v>
      </c>
      <c r="E2615" s="12">
        <v>2</v>
      </c>
      <c r="P2615" s="12">
        <v>1</v>
      </c>
      <c r="Q2615" s="12">
        <v>178</v>
      </c>
      <c r="R2615" s="12">
        <v>201601</v>
      </c>
      <c r="S2615" s="12">
        <v>89</v>
      </c>
      <c r="T2615" s="12" t="s">
        <v>158</v>
      </c>
      <c r="U2615" s="12" t="s">
        <v>2901</v>
      </c>
    </row>
    <row r="2616" spans="1:21" hidden="1">
      <c r="A2616" s="12">
        <v>68550</v>
      </c>
      <c r="B2616" s="12">
        <v>2</v>
      </c>
      <c r="D2616" s="12">
        <v>67</v>
      </c>
      <c r="E2616" s="12">
        <v>2</v>
      </c>
      <c r="F2616" s="12">
        <v>0</v>
      </c>
      <c r="G2616" s="12">
        <v>0</v>
      </c>
      <c r="H2616" s="12">
        <v>0</v>
      </c>
      <c r="P2616" s="12">
        <v>1</v>
      </c>
      <c r="Q2616" s="12">
        <v>178</v>
      </c>
      <c r="R2616" s="12">
        <v>201601</v>
      </c>
      <c r="S2616" s="12">
        <v>89</v>
      </c>
      <c r="T2616" s="12" t="s">
        <v>158</v>
      </c>
      <c r="U2616" s="12" t="s">
        <v>2902</v>
      </c>
    </row>
    <row r="2617" spans="1:21" hidden="1">
      <c r="A2617" s="12">
        <v>68570</v>
      </c>
      <c r="B2617" s="12">
        <v>1</v>
      </c>
      <c r="D2617" s="12">
        <v>97.2</v>
      </c>
      <c r="E2617" s="12">
        <v>3</v>
      </c>
      <c r="P2617" s="12">
        <v>1</v>
      </c>
      <c r="Q2617" s="12">
        <v>178</v>
      </c>
      <c r="R2617" s="12">
        <v>201601</v>
      </c>
      <c r="S2617" s="12">
        <v>91</v>
      </c>
      <c r="T2617" s="12" t="s">
        <v>156</v>
      </c>
      <c r="U2617" s="12" t="s">
        <v>2903</v>
      </c>
    </row>
    <row r="2618" spans="1:21" hidden="1">
      <c r="A2618" s="12">
        <v>68570</v>
      </c>
      <c r="B2618" s="12">
        <v>1</v>
      </c>
      <c r="D2618" s="12">
        <v>35.9</v>
      </c>
      <c r="E2618" s="12">
        <v>2</v>
      </c>
      <c r="P2618" s="12">
        <v>1</v>
      </c>
      <c r="Q2618" s="12">
        <v>178</v>
      </c>
      <c r="R2618" s="12">
        <v>201601</v>
      </c>
      <c r="S2618" s="12">
        <v>91</v>
      </c>
      <c r="T2618" s="12" t="s">
        <v>156</v>
      </c>
      <c r="U2618" s="12" t="s">
        <v>2904</v>
      </c>
    </row>
    <row r="2619" spans="1:21" hidden="1">
      <c r="A2619" s="12">
        <v>68570</v>
      </c>
      <c r="B2619" s="12">
        <v>1</v>
      </c>
      <c r="D2619" s="12">
        <v>106.8</v>
      </c>
      <c r="E2619" s="12">
        <v>2</v>
      </c>
      <c r="P2619" s="12">
        <v>1</v>
      </c>
      <c r="Q2619" s="12">
        <v>178</v>
      </c>
      <c r="R2619" s="12">
        <v>201601</v>
      </c>
      <c r="S2619" s="12">
        <v>91</v>
      </c>
      <c r="T2619" s="12" t="s">
        <v>156</v>
      </c>
      <c r="U2619" s="12" t="s">
        <v>2905</v>
      </c>
    </row>
    <row r="2620" spans="1:21" hidden="1">
      <c r="A2620" s="12">
        <v>68570</v>
      </c>
      <c r="B2620" s="12">
        <v>1</v>
      </c>
      <c r="D2620" s="12">
        <v>99.2</v>
      </c>
      <c r="E2620" s="12">
        <v>2</v>
      </c>
      <c r="P2620" s="12">
        <v>1</v>
      </c>
      <c r="Q2620" s="12">
        <v>178</v>
      </c>
      <c r="R2620" s="12">
        <v>201601</v>
      </c>
      <c r="S2620" s="12">
        <v>91</v>
      </c>
      <c r="T2620" s="12" t="s">
        <v>156</v>
      </c>
      <c r="U2620" s="12" t="s">
        <v>2906</v>
      </c>
    </row>
    <row r="2621" spans="1:21" hidden="1">
      <c r="A2621" s="12">
        <v>68570</v>
      </c>
      <c r="B2621" s="12">
        <v>1</v>
      </c>
      <c r="D2621" s="12">
        <v>107.8</v>
      </c>
      <c r="E2621" s="12">
        <v>2</v>
      </c>
      <c r="P2621" s="12">
        <v>1</v>
      </c>
      <c r="Q2621" s="12">
        <v>178</v>
      </c>
      <c r="R2621" s="12">
        <v>201601</v>
      </c>
      <c r="S2621" s="12">
        <v>91</v>
      </c>
      <c r="T2621" s="12" t="s">
        <v>156</v>
      </c>
      <c r="U2621" s="12" t="s">
        <v>2907</v>
      </c>
    </row>
    <row r="2622" spans="1:21" hidden="1">
      <c r="A2622" s="12">
        <v>68570</v>
      </c>
      <c r="B2622" s="12">
        <v>2</v>
      </c>
      <c r="D2622" s="12">
        <v>62.6</v>
      </c>
      <c r="E2622" s="12">
        <v>3</v>
      </c>
      <c r="F2622" s="12">
        <v>4</v>
      </c>
      <c r="G2622" s="12">
        <v>1</v>
      </c>
      <c r="H2622" s="12">
        <v>5</v>
      </c>
      <c r="K2622" s="12">
        <v>5</v>
      </c>
      <c r="L2622" s="12">
        <v>0</v>
      </c>
      <c r="M2622" s="12">
        <v>0</v>
      </c>
      <c r="N2622" s="12">
        <v>20</v>
      </c>
      <c r="P2622" s="12">
        <v>1</v>
      </c>
      <c r="Q2622" s="12">
        <v>178</v>
      </c>
      <c r="R2622" s="12">
        <v>201601</v>
      </c>
      <c r="S2622" s="12">
        <v>91</v>
      </c>
      <c r="T2622" s="12" t="s">
        <v>156</v>
      </c>
      <c r="U2622" s="12" t="s">
        <v>2908</v>
      </c>
    </row>
    <row r="2623" spans="1:21" hidden="1">
      <c r="A2623" s="12">
        <v>68570</v>
      </c>
      <c r="B2623" s="12">
        <v>2</v>
      </c>
      <c r="D2623" s="12">
        <v>70.599999999999994</v>
      </c>
      <c r="E2623" s="12">
        <v>3</v>
      </c>
      <c r="F2623" s="12">
        <v>4</v>
      </c>
      <c r="G2623" s="12">
        <v>1</v>
      </c>
      <c r="H2623" s="12">
        <v>6</v>
      </c>
      <c r="P2623" s="12">
        <v>1</v>
      </c>
      <c r="Q2623" s="12">
        <v>178</v>
      </c>
      <c r="R2623" s="12">
        <v>201601</v>
      </c>
      <c r="S2623" s="12">
        <v>91</v>
      </c>
      <c r="T2623" s="12" t="s">
        <v>156</v>
      </c>
      <c r="U2623" s="12" t="s">
        <v>2909</v>
      </c>
    </row>
    <row r="2624" spans="1:21" hidden="1">
      <c r="A2624" s="12">
        <v>68570</v>
      </c>
      <c r="B2624" s="12">
        <v>1</v>
      </c>
      <c r="D2624" s="12">
        <v>99.9</v>
      </c>
      <c r="E2624" s="12">
        <v>3</v>
      </c>
      <c r="P2624" s="12">
        <v>1</v>
      </c>
      <c r="Q2624" s="12">
        <v>178</v>
      </c>
      <c r="R2624" s="12">
        <v>201601</v>
      </c>
      <c r="S2624" s="12">
        <v>81</v>
      </c>
      <c r="T2624" s="12" t="s">
        <v>167</v>
      </c>
      <c r="U2624" s="12" t="s">
        <v>2910</v>
      </c>
    </row>
    <row r="2625" spans="1:21" hidden="1">
      <c r="A2625" s="12">
        <v>68570</v>
      </c>
      <c r="B2625" s="12">
        <v>1</v>
      </c>
      <c r="D2625" s="12">
        <v>94.4</v>
      </c>
      <c r="E2625" s="12">
        <v>3</v>
      </c>
      <c r="P2625" s="12">
        <v>1</v>
      </c>
      <c r="Q2625" s="12">
        <v>178</v>
      </c>
      <c r="R2625" s="12">
        <v>201601</v>
      </c>
      <c r="S2625" s="12">
        <v>81</v>
      </c>
      <c r="T2625" s="12" t="s">
        <v>167</v>
      </c>
      <c r="U2625" s="12" t="s">
        <v>2911</v>
      </c>
    </row>
    <row r="2626" spans="1:21" hidden="1">
      <c r="A2626" s="12">
        <v>68570</v>
      </c>
      <c r="B2626" s="12">
        <v>1</v>
      </c>
      <c r="D2626" s="12">
        <v>101.7</v>
      </c>
      <c r="E2626" s="12">
        <v>3</v>
      </c>
      <c r="P2626" s="12">
        <v>1</v>
      </c>
      <c r="Q2626" s="12">
        <v>178</v>
      </c>
      <c r="R2626" s="12">
        <v>201601</v>
      </c>
      <c r="S2626" s="12">
        <v>81</v>
      </c>
      <c r="T2626" s="12" t="s">
        <v>167</v>
      </c>
      <c r="U2626" s="12" t="s">
        <v>2912</v>
      </c>
    </row>
    <row r="2627" spans="1:21" hidden="1">
      <c r="A2627" s="12">
        <v>68570</v>
      </c>
      <c r="B2627" s="12">
        <v>1</v>
      </c>
      <c r="D2627" s="12">
        <v>101.8</v>
      </c>
      <c r="E2627" s="12">
        <v>3</v>
      </c>
      <c r="P2627" s="12">
        <v>1</v>
      </c>
      <c r="Q2627" s="12">
        <v>178</v>
      </c>
      <c r="R2627" s="12">
        <v>201601</v>
      </c>
      <c r="S2627" s="12">
        <v>81</v>
      </c>
      <c r="T2627" s="12" t="s">
        <v>167</v>
      </c>
      <c r="U2627" s="12" t="s">
        <v>2913</v>
      </c>
    </row>
    <row r="2628" spans="1:21" hidden="1">
      <c r="A2628" s="12">
        <v>68570</v>
      </c>
      <c r="B2628" s="12">
        <v>1</v>
      </c>
      <c r="D2628" s="12">
        <v>106.3</v>
      </c>
      <c r="E2628" s="12">
        <v>3</v>
      </c>
      <c r="P2628" s="12">
        <v>1</v>
      </c>
      <c r="Q2628" s="12">
        <v>178</v>
      </c>
      <c r="R2628" s="12">
        <v>201601</v>
      </c>
      <c r="S2628" s="12">
        <v>81</v>
      </c>
      <c r="T2628" s="12" t="s">
        <v>167</v>
      </c>
      <c r="U2628" s="12" t="s">
        <v>2914</v>
      </c>
    </row>
    <row r="2629" spans="1:21" hidden="1">
      <c r="A2629" s="12">
        <v>68570</v>
      </c>
      <c r="B2629" s="12">
        <v>1</v>
      </c>
      <c r="D2629" s="12">
        <v>98.1</v>
      </c>
      <c r="E2629" s="12">
        <v>3</v>
      </c>
      <c r="P2629" s="12">
        <v>1</v>
      </c>
      <c r="Q2629" s="12">
        <v>178</v>
      </c>
      <c r="R2629" s="12">
        <v>201601</v>
      </c>
      <c r="S2629" s="12">
        <v>81</v>
      </c>
      <c r="T2629" s="12" t="s">
        <v>167</v>
      </c>
      <c r="U2629" s="12" t="s">
        <v>2915</v>
      </c>
    </row>
    <row r="2630" spans="1:21" hidden="1">
      <c r="A2630" s="12">
        <v>68570</v>
      </c>
      <c r="B2630" s="12">
        <v>1</v>
      </c>
      <c r="D2630" s="12">
        <v>90.1</v>
      </c>
      <c r="E2630" s="12">
        <v>3</v>
      </c>
      <c r="P2630" s="12">
        <v>1</v>
      </c>
      <c r="Q2630" s="12">
        <v>178</v>
      </c>
      <c r="R2630" s="12">
        <v>201601</v>
      </c>
      <c r="S2630" s="12">
        <v>81</v>
      </c>
      <c r="T2630" s="12" t="s">
        <v>167</v>
      </c>
      <c r="U2630" s="12" t="s">
        <v>2916</v>
      </c>
    </row>
    <row r="2631" spans="1:21" hidden="1">
      <c r="A2631" s="12">
        <v>68570</v>
      </c>
      <c r="B2631" s="12">
        <v>1</v>
      </c>
      <c r="D2631" s="12">
        <v>91.8</v>
      </c>
      <c r="E2631" s="12">
        <v>3</v>
      </c>
      <c r="P2631" s="12">
        <v>1</v>
      </c>
      <c r="Q2631" s="12">
        <v>178</v>
      </c>
      <c r="R2631" s="12">
        <v>201601</v>
      </c>
      <c r="S2631" s="12">
        <v>81</v>
      </c>
      <c r="T2631" s="12" t="s">
        <v>167</v>
      </c>
      <c r="U2631" s="12" t="s">
        <v>2917</v>
      </c>
    </row>
    <row r="2632" spans="1:21" hidden="1">
      <c r="A2632" s="12">
        <v>68570</v>
      </c>
      <c r="B2632" s="12">
        <v>1</v>
      </c>
      <c r="D2632" s="12">
        <v>87.8</v>
      </c>
      <c r="E2632" s="12">
        <v>2</v>
      </c>
      <c r="P2632" s="12">
        <v>1</v>
      </c>
      <c r="Q2632" s="12">
        <v>178</v>
      </c>
      <c r="R2632" s="12">
        <v>201601</v>
      </c>
      <c r="S2632" s="12">
        <v>81</v>
      </c>
      <c r="T2632" s="12" t="s">
        <v>167</v>
      </c>
      <c r="U2632" s="12" t="s">
        <v>2918</v>
      </c>
    </row>
    <row r="2633" spans="1:21" hidden="1">
      <c r="A2633" s="12">
        <v>68570</v>
      </c>
      <c r="B2633" s="12">
        <v>1</v>
      </c>
      <c r="D2633" s="12">
        <v>94.9</v>
      </c>
      <c r="E2633" s="12">
        <v>2</v>
      </c>
      <c r="P2633" s="12">
        <v>1</v>
      </c>
      <c r="Q2633" s="12">
        <v>178</v>
      </c>
      <c r="R2633" s="12">
        <v>201601</v>
      </c>
      <c r="S2633" s="12">
        <v>81</v>
      </c>
      <c r="T2633" s="12" t="s">
        <v>167</v>
      </c>
      <c r="U2633" s="12" t="s">
        <v>2919</v>
      </c>
    </row>
    <row r="2634" spans="1:21" hidden="1">
      <c r="A2634" s="12">
        <v>68570</v>
      </c>
      <c r="B2634" s="12">
        <v>1</v>
      </c>
      <c r="D2634" s="12">
        <v>98.2</v>
      </c>
      <c r="E2634" s="12">
        <v>2</v>
      </c>
      <c r="P2634" s="12">
        <v>1</v>
      </c>
      <c r="Q2634" s="12">
        <v>178</v>
      </c>
      <c r="R2634" s="12">
        <v>201601</v>
      </c>
      <c r="S2634" s="12">
        <v>81</v>
      </c>
      <c r="T2634" s="12" t="s">
        <v>167</v>
      </c>
      <c r="U2634" s="12" t="s">
        <v>2920</v>
      </c>
    </row>
    <row r="2635" spans="1:21" hidden="1">
      <c r="A2635" s="12">
        <v>68570</v>
      </c>
      <c r="B2635" s="12">
        <v>1</v>
      </c>
      <c r="D2635" s="12">
        <v>86.4</v>
      </c>
      <c r="E2635" s="12">
        <v>2</v>
      </c>
      <c r="P2635" s="12">
        <v>1</v>
      </c>
      <c r="Q2635" s="12">
        <v>178</v>
      </c>
      <c r="R2635" s="12">
        <v>201601</v>
      </c>
      <c r="S2635" s="12">
        <v>81</v>
      </c>
      <c r="T2635" s="12" t="s">
        <v>167</v>
      </c>
      <c r="U2635" s="12" t="s">
        <v>2921</v>
      </c>
    </row>
    <row r="2636" spans="1:21" hidden="1">
      <c r="A2636" s="12">
        <v>68570</v>
      </c>
      <c r="B2636" s="12">
        <v>1</v>
      </c>
      <c r="D2636" s="12">
        <v>109.4</v>
      </c>
      <c r="E2636" s="12">
        <v>2</v>
      </c>
      <c r="P2636" s="12">
        <v>1</v>
      </c>
      <c r="Q2636" s="12">
        <v>178</v>
      </c>
      <c r="R2636" s="12">
        <v>201601</v>
      </c>
      <c r="S2636" s="12">
        <v>81</v>
      </c>
      <c r="T2636" s="12" t="s">
        <v>167</v>
      </c>
      <c r="U2636" s="12" t="s">
        <v>2922</v>
      </c>
    </row>
    <row r="2637" spans="1:21" hidden="1">
      <c r="A2637" s="12">
        <v>68570</v>
      </c>
      <c r="B2637" s="12">
        <v>1</v>
      </c>
      <c r="D2637" s="12">
        <v>109.5</v>
      </c>
      <c r="E2637" s="12">
        <v>2</v>
      </c>
      <c r="P2637" s="12">
        <v>1</v>
      </c>
      <c r="Q2637" s="12">
        <v>178</v>
      </c>
      <c r="R2637" s="12">
        <v>201601</v>
      </c>
      <c r="S2637" s="12">
        <v>81</v>
      </c>
      <c r="T2637" s="12" t="s">
        <v>167</v>
      </c>
      <c r="U2637" s="12" t="s">
        <v>2923</v>
      </c>
    </row>
    <row r="2638" spans="1:21" hidden="1">
      <c r="A2638" s="12">
        <v>68570</v>
      </c>
      <c r="B2638" s="12">
        <v>1</v>
      </c>
      <c r="D2638" s="12">
        <v>87.7</v>
      </c>
      <c r="E2638" s="12">
        <v>2</v>
      </c>
      <c r="P2638" s="12">
        <v>1</v>
      </c>
      <c r="Q2638" s="12">
        <v>178</v>
      </c>
      <c r="R2638" s="12">
        <v>201601</v>
      </c>
      <c r="S2638" s="12">
        <v>81</v>
      </c>
      <c r="T2638" s="12" t="s">
        <v>167</v>
      </c>
      <c r="U2638" s="12" t="s">
        <v>2924</v>
      </c>
    </row>
    <row r="2639" spans="1:21" hidden="1">
      <c r="A2639" s="12">
        <v>68570</v>
      </c>
      <c r="B2639" s="12">
        <v>1</v>
      </c>
      <c r="D2639" s="12">
        <v>89.5</v>
      </c>
      <c r="E2639" s="12">
        <v>2</v>
      </c>
      <c r="P2639" s="12">
        <v>1</v>
      </c>
      <c r="Q2639" s="12">
        <v>178</v>
      </c>
      <c r="R2639" s="12">
        <v>201601</v>
      </c>
      <c r="S2639" s="12">
        <v>81</v>
      </c>
      <c r="T2639" s="12" t="s">
        <v>167</v>
      </c>
      <c r="U2639" s="12" t="s">
        <v>2925</v>
      </c>
    </row>
    <row r="2640" spans="1:21" hidden="1">
      <c r="A2640" s="12">
        <v>68570</v>
      </c>
      <c r="B2640" s="12">
        <v>1</v>
      </c>
      <c r="D2640" s="12">
        <v>80.2</v>
      </c>
      <c r="E2640" s="12">
        <v>2</v>
      </c>
      <c r="P2640" s="12">
        <v>1</v>
      </c>
      <c r="Q2640" s="12">
        <v>178</v>
      </c>
      <c r="R2640" s="12">
        <v>201601</v>
      </c>
      <c r="S2640" s="12">
        <v>81</v>
      </c>
      <c r="T2640" s="12" t="s">
        <v>167</v>
      </c>
      <c r="U2640" s="12" t="s">
        <v>2926</v>
      </c>
    </row>
    <row r="2641" spans="1:21" hidden="1">
      <c r="A2641" s="12">
        <v>68570</v>
      </c>
      <c r="B2641" s="12">
        <v>1</v>
      </c>
      <c r="D2641" s="12">
        <v>88.2</v>
      </c>
      <c r="E2641" s="12">
        <v>2</v>
      </c>
      <c r="P2641" s="12">
        <v>1</v>
      </c>
      <c r="Q2641" s="12">
        <v>178</v>
      </c>
      <c r="R2641" s="12">
        <v>201601</v>
      </c>
      <c r="S2641" s="12">
        <v>81</v>
      </c>
      <c r="T2641" s="12" t="s">
        <v>167</v>
      </c>
      <c r="U2641" s="12" t="s">
        <v>2927</v>
      </c>
    </row>
    <row r="2642" spans="1:21" hidden="1">
      <c r="A2642" s="12">
        <v>68570</v>
      </c>
      <c r="B2642" s="12">
        <v>1</v>
      </c>
      <c r="D2642" s="12">
        <v>104</v>
      </c>
      <c r="E2642" s="12">
        <v>2</v>
      </c>
      <c r="P2642" s="12">
        <v>1</v>
      </c>
      <c r="Q2642" s="12">
        <v>178</v>
      </c>
      <c r="R2642" s="12">
        <v>201601</v>
      </c>
      <c r="S2642" s="12">
        <v>81</v>
      </c>
      <c r="T2642" s="12" t="s">
        <v>167</v>
      </c>
      <c r="U2642" s="12" t="s">
        <v>2928</v>
      </c>
    </row>
    <row r="2643" spans="1:21" hidden="1">
      <c r="A2643" s="12">
        <v>68570</v>
      </c>
      <c r="B2643" s="12">
        <v>1</v>
      </c>
      <c r="D2643" s="12">
        <v>97.5</v>
      </c>
      <c r="E2643" s="12">
        <v>2</v>
      </c>
      <c r="P2643" s="12">
        <v>1</v>
      </c>
      <c r="Q2643" s="12">
        <v>178</v>
      </c>
      <c r="R2643" s="12">
        <v>201601</v>
      </c>
      <c r="S2643" s="12">
        <v>81</v>
      </c>
      <c r="T2643" s="12" t="s">
        <v>167</v>
      </c>
      <c r="U2643" s="12" t="s">
        <v>2929</v>
      </c>
    </row>
    <row r="2644" spans="1:21" hidden="1">
      <c r="A2644" s="12">
        <v>68570</v>
      </c>
      <c r="B2644" s="12">
        <v>1</v>
      </c>
      <c r="D2644" s="12">
        <v>86.2</v>
      </c>
      <c r="E2644" s="12">
        <v>2</v>
      </c>
      <c r="P2644" s="12">
        <v>1</v>
      </c>
      <c r="Q2644" s="12">
        <v>178</v>
      </c>
      <c r="R2644" s="12">
        <v>201601</v>
      </c>
      <c r="S2644" s="12">
        <v>81</v>
      </c>
      <c r="T2644" s="12" t="s">
        <v>167</v>
      </c>
      <c r="U2644" s="12" t="s">
        <v>2930</v>
      </c>
    </row>
    <row r="2645" spans="1:21" hidden="1">
      <c r="A2645" s="12">
        <v>68570</v>
      </c>
      <c r="B2645" s="12">
        <v>1</v>
      </c>
      <c r="D2645" s="12">
        <v>87.6</v>
      </c>
      <c r="E2645" s="12">
        <v>2</v>
      </c>
      <c r="P2645" s="12">
        <v>1</v>
      </c>
      <c r="Q2645" s="12">
        <v>178</v>
      </c>
      <c r="R2645" s="12">
        <v>201601</v>
      </c>
      <c r="S2645" s="12">
        <v>81</v>
      </c>
      <c r="T2645" s="12" t="s">
        <v>167</v>
      </c>
      <c r="U2645" s="12" t="s">
        <v>2931</v>
      </c>
    </row>
    <row r="2646" spans="1:21" hidden="1">
      <c r="A2646" s="12">
        <v>68570</v>
      </c>
      <c r="B2646" s="12">
        <v>1</v>
      </c>
      <c r="D2646" s="12">
        <v>107.9</v>
      </c>
      <c r="E2646" s="12">
        <v>2</v>
      </c>
      <c r="P2646" s="12">
        <v>1</v>
      </c>
      <c r="Q2646" s="12">
        <v>178</v>
      </c>
      <c r="R2646" s="12">
        <v>201601</v>
      </c>
      <c r="S2646" s="12">
        <v>81</v>
      </c>
      <c r="T2646" s="12" t="s">
        <v>167</v>
      </c>
      <c r="U2646" s="12" t="s">
        <v>2932</v>
      </c>
    </row>
    <row r="2647" spans="1:21" hidden="1">
      <c r="A2647" s="12">
        <v>68570</v>
      </c>
      <c r="B2647" s="12">
        <v>1</v>
      </c>
      <c r="D2647" s="12">
        <v>81</v>
      </c>
      <c r="E2647" s="12">
        <v>2</v>
      </c>
      <c r="P2647" s="12">
        <v>1</v>
      </c>
      <c r="Q2647" s="12">
        <v>178</v>
      </c>
      <c r="R2647" s="12">
        <v>201601</v>
      </c>
      <c r="S2647" s="12">
        <v>81</v>
      </c>
      <c r="T2647" s="12" t="s">
        <v>167</v>
      </c>
      <c r="U2647" s="12" t="s">
        <v>2933</v>
      </c>
    </row>
    <row r="2648" spans="1:21" hidden="1">
      <c r="A2648" s="12">
        <v>68570</v>
      </c>
      <c r="B2648" s="12">
        <v>1</v>
      </c>
      <c r="D2648" s="12">
        <v>105.2</v>
      </c>
      <c r="E2648" s="12">
        <v>2</v>
      </c>
      <c r="P2648" s="12">
        <v>1</v>
      </c>
      <c r="Q2648" s="12">
        <v>178</v>
      </c>
      <c r="R2648" s="12">
        <v>201601</v>
      </c>
      <c r="S2648" s="12">
        <v>81</v>
      </c>
      <c r="T2648" s="12" t="s">
        <v>167</v>
      </c>
      <c r="U2648" s="12" t="s">
        <v>2934</v>
      </c>
    </row>
    <row r="2649" spans="1:21" hidden="1">
      <c r="A2649" s="12">
        <v>68570</v>
      </c>
      <c r="B2649" s="12">
        <v>1</v>
      </c>
      <c r="D2649" s="12">
        <v>111.5</v>
      </c>
      <c r="E2649" s="12">
        <v>2</v>
      </c>
      <c r="P2649" s="12">
        <v>1</v>
      </c>
      <c r="Q2649" s="12">
        <v>178</v>
      </c>
      <c r="R2649" s="12">
        <v>201601</v>
      </c>
      <c r="S2649" s="12">
        <v>81</v>
      </c>
      <c r="T2649" s="12" t="s">
        <v>167</v>
      </c>
      <c r="U2649" s="12" t="s">
        <v>2935</v>
      </c>
    </row>
    <row r="2650" spans="1:21" hidden="1">
      <c r="A2650" s="12">
        <v>68570</v>
      </c>
      <c r="B2650" s="12">
        <v>1</v>
      </c>
      <c r="D2650" s="12">
        <v>102.9</v>
      </c>
      <c r="E2650" s="12">
        <v>2</v>
      </c>
      <c r="P2650" s="12">
        <v>1</v>
      </c>
      <c r="Q2650" s="12">
        <v>178</v>
      </c>
      <c r="R2650" s="12">
        <v>201601</v>
      </c>
      <c r="S2650" s="12">
        <v>81</v>
      </c>
      <c r="T2650" s="12" t="s">
        <v>167</v>
      </c>
      <c r="U2650" s="12" t="s">
        <v>2936</v>
      </c>
    </row>
    <row r="2651" spans="1:21" hidden="1">
      <c r="A2651" s="12">
        <v>68570</v>
      </c>
      <c r="B2651" s="12">
        <v>1</v>
      </c>
      <c r="D2651" s="12">
        <v>97.7</v>
      </c>
      <c r="E2651" s="12">
        <v>2</v>
      </c>
      <c r="P2651" s="12">
        <v>1</v>
      </c>
      <c r="Q2651" s="12">
        <v>178</v>
      </c>
      <c r="R2651" s="12">
        <v>201601</v>
      </c>
      <c r="S2651" s="12">
        <v>81</v>
      </c>
      <c r="T2651" s="12" t="s">
        <v>167</v>
      </c>
      <c r="U2651" s="12" t="s">
        <v>2937</v>
      </c>
    </row>
    <row r="2652" spans="1:21" hidden="1">
      <c r="A2652" s="12">
        <v>68570</v>
      </c>
      <c r="B2652" s="12">
        <v>1</v>
      </c>
      <c r="D2652" s="12">
        <v>90</v>
      </c>
      <c r="E2652" s="12">
        <v>2</v>
      </c>
      <c r="P2652" s="12">
        <v>1</v>
      </c>
      <c r="Q2652" s="12">
        <v>178</v>
      </c>
      <c r="R2652" s="12">
        <v>201601</v>
      </c>
      <c r="S2652" s="12">
        <v>81</v>
      </c>
      <c r="T2652" s="12" t="s">
        <v>167</v>
      </c>
      <c r="U2652" s="12" t="s">
        <v>2938</v>
      </c>
    </row>
    <row r="2653" spans="1:21" hidden="1">
      <c r="A2653" s="12">
        <v>68570</v>
      </c>
      <c r="B2653" s="12">
        <v>1</v>
      </c>
      <c r="D2653" s="12">
        <v>92.7</v>
      </c>
      <c r="E2653" s="12">
        <v>2</v>
      </c>
      <c r="P2653" s="12">
        <v>1</v>
      </c>
      <c r="Q2653" s="12">
        <v>178</v>
      </c>
      <c r="R2653" s="12">
        <v>201601</v>
      </c>
      <c r="S2653" s="12">
        <v>81</v>
      </c>
      <c r="T2653" s="12" t="s">
        <v>167</v>
      </c>
      <c r="U2653" s="12" t="s">
        <v>2939</v>
      </c>
    </row>
    <row r="2654" spans="1:21" hidden="1">
      <c r="A2654" s="12">
        <v>68570</v>
      </c>
      <c r="B2654" s="12">
        <v>1</v>
      </c>
      <c r="D2654" s="12">
        <v>102.4</v>
      </c>
      <c r="E2654" s="12">
        <v>2</v>
      </c>
      <c r="P2654" s="12">
        <v>1</v>
      </c>
      <c r="Q2654" s="12">
        <v>178</v>
      </c>
      <c r="R2654" s="12">
        <v>201601</v>
      </c>
      <c r="S2654" s="12">
        <v>81</v>
      </c>
      <c r="T2654" s="12" t="s">
        <v>167</v>
      </c>
      <c r="U2654" s="12" t="s">
        <v>2940</v>
      </c>
    </row>
    <row r="2655" spans="1:21" hidden="1">
      <c r="A2655" s="12">
        <v>68570</v>
      </c>
      <c r="B2655" s="12">
        <v>1</v>
      </c>
      <c r="D2655" s="12">
        <v>94.9</v>
      </c>
      <c r="E2655" s="12">
        <v>2</v>
      </c>
      <c r="P2655" s="12">
        <v>1</v>
      </c>
      <c r="Q2655" s="12">
        <v>178</v>
      </c>
      <c r="R2655" s="12">
        <v>201601</v>
      </c>
      <c r="S2655" s="12">
        <v>81</v>
      </c>
      <c r="T2655" s="12" t="s">
        <v>167</v>
      </c>
      <c r="U2655" s="12" t="s">
        <v>2941</v>
      </c>
    </row>
    <row r="2656" spans="1:21" hidden="1">
      <c r="A2656" s="12">
        <v>68570</v>
      </c>
      <c r="B2656" s="12">
        <v>1</v>
      </c>
      <c r="D2656" s="12">
        <v>86</v>
      </c>
      <c r="E2656" s="12">
        <v>2</v>
      </c>
      <c r="P2656" s="12">
        <v>1</v>
      </c>
      <c r="Q2656" s="12">
        <v>178</v>
      </c>
      <c r="R2656" s="12">
        <v>201601</v>
      </c>
      <c r="S2656" s="12">
        <v>81</v>
      </c>
      <c r="T2656" s="12" t="s">
        <v>167</v>
      </c>
      <c r="U2656" s="12" t="s">
        <v>2942</v>
      </c>
    </row>
    <row r="2657" spans="1:21" hidden="1">
      <c r="A2657" s="12">
        <v>68570</v>
      </c>
      <c r="B2657" s="12">
        <v>1</v>
      </c>
      <c r="D2657" s="12">
        <v>89.3</v>
      </c>
      <c r="E2657" s="12">
        <v>2</v>
      </c>
      <c r="P2657" s="12">
        <v>1</v>
      </c>
      <c r="Q2657" s="12">
        <v>178</v>
      </c>
      <c r="R2657" s="12">
        <v>201601</v>
      </c>
      <c r="S2657" s="12">
        <v>81</v>
      </c>
      <c r="T2657" s="12" t="s">
        <v>167</v>
      </c>
      <c r="U2657" s="12" t="s">
        <v>2943</v>
      </c>
    </row>
    <row r="2658" spans="1:21" hidden="1">
      <c r="A2658" s="12">
        <v>68570</v>
      </c>
      <c r="B2658" s="12">
        <v>1</v>
      </c>
      <c r="D2658" s="12">
        <v>75.7</v>
      </c>
      <c r="E2658" s="12">
        <v>2</v>
      </c>
      <c r="P2658" s="12">
        <v>1</v>
      </c>
      <c r="Q2658" s="12">
        <v>178</v>
      </c>
      <c r="R2658" s="12">
        <v>201601</v>
      </c>
      <c r="S2658" s="12">
        <v>81</v>
      </c>
      <c r="T2658" s="12" t="s">
        <v>167</v>
      </c>
      <c r="U2658" s="12" t="s">
        <v>2944</v>
      </c>
    </row>
    <row r="2659" spans="1:21" hidden="1">
      <c r="A2659" s="12">
        <v>68570</v>
      </c>
      <c r="B2659" s="12">
        <v>1</v>
      </c>
      <c r="D2659" s="12">
        <v>80.599999999999994</v>
      </c>
      <c r="E2659" s="12">
        <v>2</v>
      </c>
      <c r="P2659" s="12">
        <v>1</v>
      </c>
      <c r="Q2659" s="12">
        <v>178</v>
      </c>
      <c r="R2659" s="12">
        <v>201601</v>
      </c>
      <c r="S2659" s="12">
        <v>81</v>
      </c>
      <c r="T2659" s="12" t="s">
        <v>167</v>
      </c>
      <c r="U2659" s="12" t="s">
        <v>2945</v>
      </c>
    </row>
    <row r="2660" spans="1:21" hidden="1">
      <c r="A2660" s="12">
        <v>68570</v>
      </c>
      <c r="B2660" s="12">
        <v>1</v>
      </c>
      <c r="D2660" s="12">
        <v>94.8</v>
      </c>
      <c r="E2660" s="12">
        <v>2</v>
      </c>
      <c r="P2660" s="12">
        <v>1</v>
      </c>
      <c r="Q2660" s="12">
        <v>178</v>
      </c>
      <c r="R2660" s="12">
        <v>201601</v>
      </c>
      <c r="S2660" s="12">
        <v>81</v>
      </c>
      <c r="T2660" s="12" t="s">
        <v>167</v>
      </c>
      <c r="U2660" s="12" t="s">
        <v>2946</v>
      </c>
    </row>
    <row r="2661" spans="1:21" hidden="1">
      <c r="A2661" s="12">
        <v>68570</v>
      </c>
      <c r="B2661" s="12">
        <v>1</v>
      </c>
      <c r="D2661" s="12">
        <v>96.2</v>
      </c>
      <c r="E2661" s="12">
        <v>2</v>
      </c>
      <c r="P2661" s="12">
        <v>1</v>
      </c>
      <c r="Q2661" s="12">
        <v>178</v>
      </c>
      <c r="R2661" s="12">
        <v>201601</v>
      </c>
      <c r="S2661" s="12">
        <v>81</v>
      </c>
      <c r="T2661" s="12" t="s">
        <v>167</v>
      </c>
      <c r="U2661" s="12" t="s">
        <v>2947</v>
      </c>
    </row>
    <row r="2662" spans="1:21" hidden="1">
      <c r="A2662" s="12">
        <v>68570</v>
      </c>
      <c r="B2662" s="12">
        <v>1</v>
      </c>
      <c r="D2662" s="12">
        <v>108.9</v>
      </c>
      <c r="E2662" s="12">
        <v>2</v>
      </c>
      <c r="P2662" s="12">
        <v>1</v>
      </c>
      <c r="Q2662" s="12">
        <v>178</v>
      </c>
      <c r="R2662" s="12">
        <v>201601</v>
      </c>
      <c r="S2662" s="12">
        <v>81</v>
      </c>
      <c r="T2662" s="12" t="s">
        <v>167</v>
      </c>
      <c r="U2662" s="12" t="s">
        <v>2948</v>
      </c>
    </row>
    <row r="2663" spans="1:21" hidden="1">
      <c r="A2663" s="12">
        <v>68570</v>
      </c>
      <c r="B2663" s="12">
        <v>1</v>
      </c>
      <c r="D2663" s="12">
        <v>93.6</v>
      </c>
      <c r="E2663" s="12">
        <v>2</v>
      </c>
      <c r="P2663" s="12">
        <v>1</v>
      </c>
      <c r="Q2663" s="12">
        <v>178</v>
      </c>
      <c r="R2663" s="12">
        <v>201601</v>
      </c>
      <c r="S2663" s="12">
        <v>81</v>
      </c>
      <c r="T2663" s="12" t="s">
        <v>167</v>
      </c>
      <c r="U2663" s="12" t="s">
        <v>2949</v>
      </c>
    </row>
    <row r="2664" spans="1:21" hidden="1">
      <c r="A2664" s="12">
        <v>68570</v>
      </c>
      <c r="B2664" s="12">
        <v>1</v>
      </c>
      <c r="D2664" s="12">
        <v>77.7</v>
      </c>
      <c r="E2664" s="12">
        <v>2</v>
      </c>
      <c r="P2664" s="12">
        <v>1</v>
      </c>
      <c r="Q2664" s="12">
        <v>178</v>
      </c>
      <c r="R2664" s="12">
        <v>201601</v>
      </c>
      <c r="S2664" s="12">
        <v>81</v>
      </c>
      <c r="T2664" s="12" t="s">
        <v>167</v>
      </c>
      <c r="U2664" s="12" t="s">
        <v>2950</v>
      </c>
    </row>
    <row r="2665" spans="1:21" hidden="1">
      <c r="A2665" s="12">
        <v>68570</v>
      </c>
      <c r="B2665" s="12">
        <v>1</v>
      </c>
      <c r="D2665" s="12">
        <v>90.8</v>
      </c>
      <c r="E2665" s="12">
        <v>2</v>
      </c>
      <c r="P2665" s="12">
        <v>1</v>
      </c>
      <c r="Q2665" s="12">
        <v>178</v>
      </c>
      <c r="R2665" s="12">
        <v>201601</v>
      </c>
      <c r="S2665" s="12">
        <v>81</v>
      </c>
      <c r="T2665" s="12" t="s">
        <v>167</v>
      </c>
      <c r="U2665" s="12" t="s">
        <v>2951</v>
      </c>
    </row>
    <row r="2666" spans="1:21" hidden="1">
      <c r="A2666" s="12">
        <v>68570</v>
      </c>
      <c r="B2666" s="12">
        <v>1</v>
      </c>
      <c r="D2666" s="12">
        <v>107.4</v>
      </c>
      <c r="E2666" s="12">
        <v>2</v>
      </c>
      <c r="P2666" s="12">
        <v>1</v>
      </c>
      <c r="Q2666" s="12">
        <v>178</v>
      </c>
      <c r="R2666" s="12">
        <v>201601</v>
      </c>
      <c r="S2666" s="12">
        <v>81</v>
      </c>
      <c r="T2666" s="12" t="s">
        <v>167</v>
      </c>
      <c r="U2666" s="12" t="s">
        <v>2952</v>
      </c>
    </row>
    <row r="2667" spans="1:21" hidden="1">
      <c r="A2667" s="12">
        <v>68570</v>
      </c>
      <c r="B2667" s="12">
        <v>1</v>
      </c>
      <c r="D2667" s="12">
        <v>105.7</v>
      </c>
      <c r="E2667" s="12">
        <v>1</v>
      </c>
      <c r="P2667" s="12">
        <v>1</v>
      </c>
      <c r="Q2667" s="12">
        <v>178</v>
      </c>
      <c r="R2667" s="12">
        <v>201601</v>
      </c>
      <c r="S2667" s="12">
        <v>81</v>
      </c>
      <c r="T2667" s="12" t="s">
        <v>167</v>
      </c>
      <c r="U2667" s="12" t="s">
        <v>2953</v>
      </c>
    </row>
    <row r="2668" spans="1:21" hidden="1">
      <c r="A2668" s="12">
        <v>68570</v>
      </c>
      <c r="B2668" s="12">
        <v>1</v>
      </c>
      <c r="D2668" s="12">
        <v>89</v>
      </c>
      <c r="E2668" s="12">
        <v>0</v>
      </c>
      <c r="P2668" s="12">
        <v>1</v>
      </c>
      <c r="Q2668" s="12">
        <v>178</v>
      </c>
      <c r="R2668" s="12">
        <v>201601</v>
      </c>
      <c r="S2668" s="12">
        <v>81</v>
      </c>
      <c r="T2668" s="12" t="s">
        <v>167</v>
      </c>
      <c r="U2668" s="12" t="s">
        <v>2954</v>
      </c>
    </row>
    <row r="2669" spans="1:21" hidden="1">
      <c r="A2669" s="12">
        <v>68570</v>
      </c>
      <c r="B2669" s="12">
        <v>1</v>
      </c>
      <c r="D2669" s="12">
        <v>99.7</v>
      </c>
      <c r="E2669" s="12">
        <v>2</v>
      </c>
      <c r="P2669" s="12">
        <v>1</v>
      </c>
      <c r="Q2669" s="12">
        <v>178</v>
      </c>
      <c r="R2669" s="12">
        <v>201601</v>
      </c>
      <c r="S2669" s="12">
        <v>81</v>
      </c>
      <c r="T2669" s="12" t="s">
        <v>167</v>
      </c>
      <c r="U2669" s="12" t="s">
        <v>2955</v>
      </c>
    </row>
    <row r="2670" spans="1:21" hidden="1">
      <c r="A2670" s="12">
        <v>68570</v>
      </c>
      <c r="B2670" s="12">
        <v>1</v>
      </c>
      <c r="D2670" s="12">
        <v>76.599999999999994</v>
      </c>
      <c r="E2670" s="12">
        <v>2</v>
      </c>
      <c r="P2670" s="12">
        <v>1</v>
      </c>
      <c r="Q2670" s="12">
        <v>178</v>
      </c>
      <c r="R2670" s="12">
        <v>201601</v>
      </c>
      <c r="S2670" s="12">
        <v>81</v>
      </c>
      <c r="T2670" s="12" t="s">
        <v>167</v>
      </c>
      <c r="U2670" s="12" t="s">
        <v>2956</v>
      </c>
    </row>
    <row r="2671" spans="1:21" hidden="1">
      <c r="A2671" s="12">
        <v>68570</v>
      </c>
      <c r="B2671" s="12">
        <v>1</v>
      </c>
      <c r="D2671" s="12">
        <v>82.1</v>
      </c>
      <c r="E2671" s="12">
        <v>2</v>
      </c>
      <c r="P2671" s="12">
        <v>1</v>
      </c>
      <c r="Q2671" s="12">
        <v>178</v>
      </c>
      <c r="R2671" s="12">
        <v>201601</v>
      </c>
      <c r="S2671" s="12">
        <v>81</v>
      </c>
      <c r="T2671" s="12" t="s">
        <v>167</v>
      </c>
      <c r="U2671" s="12" t="s">
        <v>2957</v>
      </c>
    </row>
    <row r="2672" spans="1:21" hidden="1">
      <c r="A2672" s="12">
        <v>68570</v>
      </c>
      <c r="B2672" s="12">
        <v>1</v>
      </c>
      <c r="D2672" s="12">
        <v>91.9</v>
      </c>
      <c r="E2672" s="12">
        <v>2</v>
      </c>
      <c r="P2672" s="12">
        <v>1</v>
      </c>
      <c r="Q2672" s="12">
        <v>178</v>
      </c>
      <c r="R2672" s="12">
        <v>201601</v>
      </c>
      <c r="S2672" s="12">
        <v>81</v>
      </c>
      <c r="T2672" s="12" t="s">
        <v>167</v>
      </c>
      <c r="U2672" s="12" t="s">
        <v>2958</v>
      </c>
    </row>
    <row r="2673" spans="1:21" hidden="1">
      <c r="A2673" s="12">
        <v>68570</v>
      </c>
      <c r="B2673" s="12">
        <v>1</v>
      </c>
      <c r="D2673" s="12">
        <v>92.6</v>
      </c>
      <c r="E2673" s="12">
        <v>2</v>
      </c>
      <c r="P2673" s="12">
        <v>1</v>
      </c>
      <c r="Q2673" s="12">
        <v>178</v>
      </c>
      <c r="R2673" s="12">
        <v>201601</v>
      </c>
      <c r="S2673" s="12">
        <v>81</v>
      </c>
      <c r="T2673" s="12" t="s">
        <v>167</v>
      </c>
      <c r="U2673" s="12" t="s">
        <v>2959</v>
      </c>
    </row>
    <row r="2674" spans="1:21" hidden="1">
      <c r="A2674" s="12">
        <v>68570</v>
      </c>
      <c r="B2674" s="12">
        <v>1</v>
      </c>
      <c r="D2674" s="12">
        <v>79</v>
      </c>
      <c r="E2674" s="12">
        <v>2</v>
      </c>
      <c r="P2674" s="12">
        <v>1</v>
      </c>
      <c r="Q2674" s="12">
        <v>178</v>
      </c>
      <c r="R2674" s="12">
        <v>201601</v>
      </c>
      <c r="S2674" s="12">
        <v>81</v>
      </c>
      <c r="T2674" s="12" t="s">
        <v>167</v>
      </c>
      <c r="U2674" s="12" t="s">
        <v>2960</v>
      </c>
    </row>
    <row r="2675" spans="1:21" hidden="1">
      <c r="A2675" s="12">
        <v>68570</v>
      </c>
      <c r="B2675" s="12">
        <v>1</v>
      </c>
      <c r="D2675" s="12">
        <v>80.900000000000006</v>
      </c>
      <c r="E2675" s="12">
        <v>2</v>
      </c>
      <c r="P2675" s="12">
        <v>1</v>
      </c>
      <c r="Q2675" s="12">
        <v>178</v>
      </c>
      <c r="R2675" s="12">
        <v>201601</v>
      </c>
      <c r="S2675" s="12">
        <v>81</v>
      </c>
      <c r="T2675" s="12" t="s">
        <v>167</v>
      </c>
      <c r="U2675" s="12" t="s">
        <v>2961</v>
      </c>
    </row>
    <row r="2676" spans="1:21" hidden="1">
      <c r="A2676" s="12">
        <v>68570</v>
      </c>
      <c r="B2676" s="12">
        <v>1</v>
      </c>
      <c r="D2676" s="12">
        <v>90.5</v>
      </c>
      <c r="E2676" s="12">
        <v>2</v>
      </c>
      <c r="P2676" s="12">
        <v>1</v>
      </c>
      <c r="Q2676" s="12">
        <v>178</v>
      </c>
      <c r="R2676" s="12">
        <v>201601</v>
      </c>
      <c r="S2676" s="12">
        <v>81</v>
      </c>
      <c r="T2676" s="12" t="s">
        <v>167</v>
      </c>
      <c r="U2676" s="12" t="s">
        <v>2962</v>
      </c>
    </row>
    <row r="2677" spans="1:21" hidden="1">
      <c r="A2677" s="12">
        <v>68570</v>
      </c>
      <c r="B2677" s="12">
        <v>1</v>
      </c>
      <c r="D2677" s="12">
        <v>79.3</v>
      </c>
      <c r="E2677" s="12">
        <v>2</v>
      </c>
      <c r="P2677" s="12">
        <v>1</v>
      </c>
      <c r="Q2677" s="12">
        <v>178</v>
      </c>
      <c r="R2677" s="12">
        <v>201601</v>
      </c>
      <c r="S2677" s="12">
        <v>81</v>
      </c>
      <c r="T2677" s="12" t="s">
        <v>167</v>
      </c>
      <c r="U2677" s="12" t="s">
        <v>2963</v>
      </c>
    </row>
    <row r="2678" spans="1:21" hidden="1">
      <c r="A2678" s="12">
        <v>68570</v>
      </c>
      <c r="B2678" s="12">
        <v>1</v>
      </c>
      <c r="D2678" s="12">
        <v>89.7</v>
      </c>
      <c r="E2678" s="12">
        <v>2</v>
      </c>
      <c r="P2678" s="12">
        <v>1</v>
      </c>
      <c r="Q2678" s="12">
        <v>178</v>
      </c>
      <c r="R2678" s="12">
        <v>201601</v>
      </c>
      <c r="S2678" s="12">
        <v>81</v>
      </c>
      <c r="T2678" s="12" t="s">
        <v>167</v>
      </c>
      <c r="U2678" s="12" t="s">
        <v>2964</v>
      </c>
    </row>
    <row r="2679" spans="1:21" hidden="1">
      <c r="A2679" s="12">
        <v>68570</v>
      </c>
      <c r="B2679" s="12">
        <v>1</v>
      </c>
      <c r="D2679" s="12">
        <v>91.8</v>
      </c>
      <c r="E2679" s="12">
        <v>2</v>
      </c>
      <c r="P2679" s="12">
        <v>1</v>
      </c>
      <c r="Q2679" s="12">
        <v>178</v>
      </c>
      <c r="R2679" s="12">
        <v>201601</v>
      </c>
      <c r="S2679" s="12">
        <v>81</v>
      </c>
      <c r="T2679" s="12" t="s">
        <v>167</v>
      </c>
      <c r="U2679" s="12" t="s">
        <v>2965</v>
      </c>
    </row>
    <row r="2680" spans="1:21" hidden="1">
      <c r="A2680" s="12">
        <v>68570</v>
      </c>
      <c r="B2680" s="12">
        <v>1</v>
      </c>
      <c r="D2680" s="12">
        <v>89.4</v>
      </c>
      <c r="E2680" s="12">
        <v>2</v>
      </c>
      <c r="P2680" s="12">
        <v>1</v>
      </c>
      <c r="Q2680" s="12">
        <v>178</v>
      </c>
      <c r="R2680" s="12">
        <v>201601</v>
      </c>
      <c r="S2680" s="12">
        <v>81</v>
      </c>
      <c r="T2680" s="12" t="s">
        <v>167</v>
      </c>
      <c r="U2680" s="12" t="s">
        <v>2966</v>
      </c>
    </row>
    <row r="2681" spans="1:21" hidden="1">
      <c r="A2681" s="12">
        <v>68570</v>
      </c>
      <c r="B2681" s="12">
        <v>1</v>
      </c>
      <c r="D2681" s="12">
        <v>106</v>
      </c>
      <c r="E2681" s="12">
        <v>2</v>
      </c>
      <c r="P2681" s="12">
        <v>1</v>
      </c>
      <c r="Q2681" s="12">
        <v>178</v>
      </c>
      <c r="R2681" s="12">
        <v>201601</v>
      </c>
      <c r="S2681" s="12">
        <v>81</v>
      </c>
      <c r="T2681" s="12" t="s">
        <v>167</v>
      </c>
      <c r="U2681" s="12" t="s">
        <v>2967</v>
      </c>
    </row>
    <row r="2682" spans="1:21" hidden="1">
      <c r="A2682" s="12">
        <v>68570</v>
      </c>
      <c r="B2682" s="12">
        <v>1</v>
      </c>
      <c r="D2682" s="12">
        <v>94</v>
      </c>
      <c r="E2682" s="12">
        <v>3</v>
      </c>
      <c r="P2682" s="12">
        <v>1</v>
      </c>
      <c r="Q2682" s="12">
        <v>178</v>
      </c>
      <c r="R2682" s="12">
        <v>201601</v>
      </c>
      <c r="S2682" s="12">
        <v>81</v>
      </c>
      <c r="T2682" s="12" t="s">
        <v>167</v>
      </c>
      <c r="U2682" s="12" t="s">
        <v>2968</v>
      </c>
    </row>
    <row r="2683" spans="1:21" hidden="1">
      <c r="A2683" s="12">
        <v>68570</v>
      </c>
      <c r="B2683" s="12">
        <v>1</v>
      </c>
      <c r="D2683" s="12">
        <v>96.8</v>
      </c>
      <c r="E2683" s="12">
        <v>2</v>
      </c>
      <c r="P2683" s="12">
        <v>1</v>
      </c>
      <c r="Q2683" s="12">
        <v>178</v>
      </c>
      <c r="R2683" s="12">
        <v>201601</v>
      </c>
      <c r="S2683" s="12">
        <v>81</v>
      </c>
      <c r="T2683" s="12" t="s">
        <v>167</v>
      </c>
      <c r="U2683" s="12" t="s">
        <v>2969</v>
      </c>
    </row>
    <row r="2684" spans="1:21" hidden="1">
      <c r="A2684" s="12">
        <v>68570</v>
      </c>
      <c r="B2684" s="12">
        <v>1</v>
      </c>
      <c r="D2684" s="12">
        <v>110.5</v>
      </c>
      <c r="E2684" s="12">
        <v>2</v>
      </c>
      <c r="P2684" s="12">
        <v>1</v>
      </c>
      <c r="Q2684" s="12">
        <v>178</v>
      </c>
      <c r="R2684" s="12">
        <v>201601</v>
      </c>
      <c r="S2684" s="12">
        <v>81</v>
      </c>
      <c r="T2684" s="12" t="s">
        <v>167</v>
      </c>
      <c r="U2684" s="12" t="s">
        <v>2970</v>
      </c>
    </row>
    <row r="2685" spans="1:21" hidden="1">
      <c r="A2685" s="12">
        <v>68570</v>
      </c>
      <c r="B2685" s="12">
        <v>1</v>
      </c>
      <c r="D2685" s="12">
        <v>110.1</v>
      </c>
      <c r="E2685" s="12">
        <v>2</v>
      </c>
      <c r="P2685" s="12">
        <v>1</v>
      </c>
      <c r="Q2685" s="12">
        <v>178</v>
      </c>
      <c r="R2685" s="12">
        <v>201601</v>
      </c>
      <c r="S2685" s="12">
        <v>81</v>
      </c>
      <c r="T2685" s="12" t="s">
        <v>167</v>
      </c>
      <c r="U2685" s="12" t="s">
        <v>2971</v>
      </c>
    </row>
    <row r="2686" spans="1:21" hidden="1">
      <c r="A2686" s="12">
        <v>68570</v>
      </c>
      <c r="B2686" s="12">
        <v>1</v>
      </c>
      <c r="D2686" s="12">
        <v>96.5</v>
      </c>
      <c r="E2686" s="12">
        <v>2</v>
      </c>
      <c r="P2686" s="12">
        <v>1</v>
      </c>
      <c r="Q2686" s="12">
        <v>178</v>
      </c>
      <c r="R2686" s="12">
        <v>201601</v>
      </c>
      <c r="S2686" s="12">
        <v>81</v>
      </c>
      <c r="T2686" s="12" t="s">
        <v>167</v>
      </c>
      <c r="U2686" s="12" t="s">
        <v>2972</v>
      </c>
    </row>
    <row r="2687" spans="1:21" hidden="1">
      <c r="A2687" s="12">
        <v>68570</v>
      </c>
      <c r="B2687" s="12">
        <v>1</v>
      </c>
      <c r="D2687" s="12">
        <v>111.4</v>
      </c>
      <c r="E2687" s="12">
        <v>2</v>
      </c>
      <c r="P2687" s="12">
        <v>1</v>
      </c>
      <c r="Q2687" s="12">
        <v>178</v>
      </c>
      <c r="R2687" s="12">
        <v>201601</v>
      </c>
      <c r="S2687" s="12">
        <v>81</v>
      </c>
      <c r="T2687" s="12" t="s">
        <v>167</v>
      </c>
      <c r="U2687" s="12" t="s">
        <v>2973</v>
      </c>
    </row>
    <row r="2688" spans="1:21" hidden="1">
      <c r="A2688" s="12">
        <v>68570</v>
      </c>
      <c r="B2688" s="12">
        <v>1</v>
      </c>
      <c r="D2688" s="12">
        <v>86.1</v>
      </c>
      <c r="E2688" s="12">
        <v>2</v>
      </c>
      <c r="P2688" s="12">
        <v>1</v>
      </c>
      <c r="Q2688" s="12">
        <v>178</v>
      </c>
      <c r="R2688" s="12">
        <v>201601</v>
      </c>
      <c r="S2688" s="12">
        <v>81</v>
      </c>
      <c r="T2688" s="12" t="s">
        <v>167</v>
      </c>
      <c r="U2688" s="12" t="s">
        <v>2974</v>
      </c>
    </row>
    <row r="2689" spans="1:21" hidden="1">
      <c r="A2689" s="12">
        <v>68570</v>
      </c>
      <c r="B2689" s="12">
        <v>1</v>
      </c>
      <c r="D2689" s="12">
        <v>85.3</v>
      </c>
      <c r="E2689" s="12">
        <v>2</v>
      </c>
      <c r="P2689" s="12">
        <v>1</v>
      </c>
      <c r="Q2689" s="12">
        <v>178</v>
      </c>
      <c r="R2689" s="12">
        <v>201601</v>
      </c>
      <c r="S2689" s="12">
        <v>81</v>
      </c>
      <c r="T2689" s="12" t="s">
        <v>167</v>
      </c>
      <c r="U2689" s="12" t="s">
        <v>2975</v>
      </c>
    </row>
    <row r="2690" spans="1:21" hidden="1">
      <c r="A2690" s="12">
        <v>68570</v>
      </c>
      <c r="B2690" s="12">
        <v>1</v>
      </c>
      <c r="D2690" s="12">
        <v>90.8</v>
      </c>
      <c r="E2690" s="12">
        <v>2</v>
      </c>
      <c r="P2690" s="12">
        <v>1</v>
      </c>
      <c r="Q2690" s="12">
        <v>178</v>
      </c>
      <c r="R2690" s="12">
        <v>201601</v>
      </c>
      <c r="S2690" s="12">
        <v>81</v>
      </c>
      <c r="T2690" s="12" t="s">
        <v>167</v>
      </c>
      <c r="U2690" s="12" t="s">
        <v>2976</v>
      </c>
    </row>
    <row r="2691" spans="1:21" hidden="1">
      <c r="A2691" s="12">
        <v>68570</v>
      </c>
      <c r="B2691" s="12">
        <v>1</v>
      </c>
      <c r="D2691" s="12">
        <v>98.6</v>
      </c>
      <c r="E2691" s="12">
        <v>2</v>
      </c>
      <c r="P2691" s="12">
        <v>1</v>
      </c>
      <c r="Q2691" s="12">
        <v>178</v>
      </c>
      <c r="R2691" s="12">
        <v>201601</v>
      </c>
      <c r="S2691" s="12">
        <v>81</v>
      </c>
      <c r="T2691" s="12" t="s">
        <v>167</v>
      </c>
      <c r="U2691" s="12" t="s">
        <v>2977</v>
      </c>
    </row>
    <row r="2692" spans="1:21" hidden="1">
      <c r="A2692" s="12">
        <v>68570</v>
      </c>
      <c r="B2692" s="12">
        <v>1</v>
      </c>
      <c r="D2692" s="12">
        <v>82.2</v>
      </c>
      <c r="E2692" s="12">
        <v>2</v>
      </c>
      <c r="P2692" s="12">
        <v>1</v>
      </c>
      <c r="Q2692" s="12">
        <v>178</v>
      </c>
      <c r="R2692" s="12">
        <v>201601</v>
      </c>
      <c r="S2692" s="12">
        <v>81</v>
      </c>
      <c r="T2692" s="12" t="s">
        <v>167</v>
      </c>
      <c r="U2692" s="12" t="s">
        <v>2978</v>
      </c>
    </row>
    <row r="2693" spans="1:21" hidden="1">
      <c r="A2693" s="12">
        <v>68570</v>
      </c>
      <c r="B2693" s="12">
        <v>1</v>
      </c>
      <c r="D2693" s="12">
        <v>101</v>
      </c>
      <c r="E2693" s="12">
        <v>2</v>
      </c>
      <c r="P2693" s="12">
        <v>1</v>
      </c>
      <c r="Q2693" s="12">
        <v>178</v>
      </c>
      <c r="R2693" s="12">
        <v>201601</v>
      </c>
      <c r="S2693" s="12">
        <v>81</v>
      </c>
      <c r="T2693" s="12" t="s">
        <v>167</v>
      </c>
      <c r="U2693" s="12" t="s">
        <v>2979</v>
      </c>
    </row>
    <row r="2694" spans="1:21" hidden="1">
      <c r="A2694" s="12">
        <v>68570</v>
      </c>
      <c r="B2694" s="12">
        <v>1</v>
      </c>
      <c r="D2694" s="12">
        <v>80</v>
      </c>
      <c r="E2694" s="12">
        <v>2</v>
      </c>
      <c r="P2694" s="12">
        <v>1</v>
      </c>
      <c r="Q2694" s="12">
        <v>178</v>
      </c>
      <c r="R2694" s="12">
        <v>201601</v>
      </c>
      <c r="S2694" s="12">
        <v>81</v>
      </c>
      <c r="T2694" s="12" t="s">
        <v>167</v>
      </c>
      <c r="U2694" s="12" t="s">
        <v>2980</v>
      </c>
    </row>
    <row r="2695" spans="1:21" hidden="1">
      <c r="A2695" s="12">
        <v>68570</v>
      </c>
      <c r="B2695" s="12">
        <v>1</v>
      </c>
      <c r="D2695" s="12">
        <v>98.5</v>
      </c>
      <c r="E2695" s="12">
        <v>2</v>
      </c>
      <c r="P2695" s="12">
        <v>1</v>
      </c>
      <c r="Q2695" s="12">
        <v>178</v>
      </c>
      <c r="R2695" s="12">
        <v>201601</v>
      </c>
      <c r="S2695" s="12">
        <v>81</v>
      </c>
      <c r="T2695" s="12" t="s">
        <v>167</v>
      </c>
      <c r="U2695" s="12" t="s">
        <v>2981</v>
      </c>
    </row>
    <row r="2696" spans="1:21" hidden="1">
      <c r="A2696" s="12">
        <v>68570</v>
      </c>
      <c r="B2696" s="12">
        <v>2</v>
      </c>
      <c r="D2696" s="12">
        <v>44.7</v>
      </c>
      <c r="E2696" s="12">
        <v>2</v>
      </c>
      <c r="F2696" s="12">
        <v>0</v>
      </c>
      <c r="G2696" s="12">
        <v>0</v>
      </c>
      <c r="H2696" s="12">
        <v>0</v>
      </c>
      <c r="P2696" s="12">
        <v>1</v>
      </c>
      <c r="Q2696" s="12">
        <v>178</v>
      </c>
      <c r="R2696" s="12">
        <v>201601</v>
      </c>
      <c r="S2696" s="12">
        <v>74</v>
      </c>
      <c r="T2696" s="12" t="s">
        <v>178</v>
      </c>
      <c r="U2696" s="12" t="s">
        <v>2982</v>
      </c>
    </row>
    <row r="2697" spans="1:21" hidden="1">
      <c r="A2697" s="12">
        <v>68570</v>
      </c>
      <c r="B2697" s="12">
        <v>2</v>
      </c>
      <c r="D2697" s="12">
        <v>35.299999999999997</v>
      </c>
      <c r="E2697" s="12">
        <v>2</v>
      </c>
      <c r="F2697" s="12">
        <v>0</v>
      </c>
      <c r="G2697" s="12">
        <v>0</v>
      </c>
      <c r="H2697" s="12">
        <v>0</v>
      </c>
      <c r="P2697" s="12">
        <v>1</v>
      </c>
      <c r="Q2697" s="12">
        <v>178</v>
      </c>
      <c r="R2697" s="12">
        <v>201601</v>
      </c>
      <c r="S2697" s="12">
        <v>74</v>
      </c>
      <c r="T2697" s="12" t="s">
        <v>178</v>
      </c>
      <c r="U2697" s="12" t="s">
        <v>2983</v>
      </c>
    </row>
    <row r="2698" spans="1:21" hidden="1">
      <c r="A2698" s="12">
        <v>68570</v>
      </c>
      <c r="B2698" s="12">
        <v>2</v>
      </c>
      <c r="D2698" s="12">
        <v>46.3</v>
      </c>
      <c r="E2698" s="12">
        <v>2</v>
      </c>
      <c r="F2698" s="12">
        <v>0</v>
      </c>
      <c r="G2698" s="12">
        <v>0</v>
      </c>
      <c r="H2698" s="12">
        <v>0</v>
      </c>
      <c r="P2698" s="12">
        <v>1</v>
      </c>
      <c r="Q2698" s="12">
        <v>178</v>
      </c>
      <c r="R2698" s="12">
        <v>201601</v>
      </c>
      <c r="S2698" s="12">
        <v>74</v>
      </c>
      <c r="T2698" s="12" t="s">
        <v>178</v>
      </c>
      <c r="U2698" s="12" t="s">
        <v>2984</v>
      </c>
    </row>
    <row r="2699" spans="1:21" hidden="1">
      <c r="A2699" s="12">
        <v>68570</v>
      </c>
      <c r="B2699" s="12">
        <v>2</v>
      </c>
      <c r="D2699" s="12">
        <v>42.7</v>
      </c>
      <c r="E2699" s="12">
        <v>2</v>
      </c>
      <c r="F2699" s="12">
        <v>0</v>
      </c>
      <c r="G2699" s="12">
        <v>0</v>
      </c>
      <c r="H2699" s="12">
        <v>0</v>
      </c>
      <c r="P2699" s="12">
        <v>1</v>
      </c>
      <c r="Q2699" s="12">
        <v>178</v>
      </c>
      <c r="R2699" s="12">
        <v>201601</v>
      </c>
      <c r="S2699" s="12">
        <v>74</v>
      </c>
      <c r="T2699" s="12" t="s">
        <v>178</v>
      </c>
      <c r="U2699" s="12" t="s">
        <v>2985</v>
      </c>
    </row>
    <row r="2700" spans="1:21" hidden="1">
      <c r="A2700" s="12">
        <v>68570</v>
      </c>
      <c r="B2700" s="12">
        <v>2</v>
      </c>
      <c r="D2700" s="12">
        <v>35.299999999999997</v>
      </c>
      <c r="E2700" s="12">
        <v>2</v>
      </c>
      <c r="F2700" s="12">
        <v>0</v>
      </c>
      <c r="G2700" s="12">
        <v>0</v>
      </c>
      <c r="H2700" s="12">
        <v>0</v>
      </c>
      <c r="P2700" s="12">
        <v>1</v>
      </c>
      <c r="Q2700" s="12">
        <v>178</v>
      </c>
      <c r="R2700" s="12">
        <v>201601</v>
      </c>
      <c r="S2700" s="12">
        <v>74</v>
      </c>
      <c r="T2700" s="12" t="s">
        <v>178</v>
      </c>
      <c r="U2700" s="12" t="s">
        <v>2986</v>
      </c>
    </row>
    <row r="2701" spans="1:21" hidden="1">
      <c r="A2701" s="12">
        <v>68570</v>
      </c>
      <c r="B2701" s="12">
        <v>2</v>
      </c>
      <c r="D2701" s="12">
        <v>42.8</v>
      </c>
      <c r="E2701" s="12">
        <v>2</v>
      </c>
      <c r="F2701" s="12">
        <v>0</v>
      </c>
      <c r="G2701" s="12">
        <v>0</v>
      </c>
      <c r="H2701" s="12">
        <v>0</v>
      </c>
      <c r="P2701" s="12">
        <v>1</v>
      </c>
      <c r="Q2701" s="12">
        <v>178</v>
      </c>
      <c r="R2701" s="12">
        <v>201601</v>
      </c>
      <c r="S2701" s="12">
        <v>74</v>
      </c>
      <c r="T2701" s="12" t="s">
        <v>178</v>
      </c>
      <c r="U2701" s="12" t="s">
        <v>2987</v>
      </c>
    </row>
    <row r="2702" spans="1:21" hidden="1">
      <c r="A2702" s="12">
        <v>68570</v>
      </c>
      <c r="B2702" s="12">
        <v>2</v>
      </c>
      <c r="D2702" s="12">
        <v>46.4</v>
      </c>
      <c r="E2702" s="12">
        <v>2</v>
      </c>
      <c r="F2702" s="12">
        <v>0</v>
      </c>
      <c r="G2702" s="12">
        <v>0</v>
      </c>
      <c r="H2702" s="12">
        <v>0</v>
      </c>
      <c r="P2702" s="12">
        <v>1</v>
      </c>
      <c r="Q2702" s="12">
        <v>178</v>
      </c>
      <c r="R2702" s="12">
        <v>201601</v>
      </c>
      <c r="S2702" s="12">
        <v>74</v>
      </c>
      <c r="T2702" s="12" t="s">
        <v>178</v>
      </c>
      <c r="U2702" s="12" t="s">
        <v>2988</v>
      </c>
    </row>
    <row r="2703" spans="1:21" hidden="1">
      <c r="A2703" s="12">
        <v>68570</v>
      </c>
      <c r="B2703" s="12">
        <v>2</v>
      </c>
      <c r="D2703" s="12">
        <v>56.1</v>
      </c>
      <c r="E2703" s="12">
        <v>2</v>
      </c>
      <c r="F2703" s="12">
        <v>0</v>
      </c>
      <c r="G2703" s="12">
        <v>0</v>
      </c>
      <c r="H2703" s="12">
        <v>0</v>
      </c>
      <c r="P2703" s="12">
        <v>1</v>
      </c>
      <c r="Q2703" s="12">
        <v>178</v>
      </c>
      <c r="R2703" s="12">
        <v>201601</v>
      </c>
      <c r="S2703" s="12">
        <v>74</v>
      </c>
      <c r="T2703" s="12" t="s">
        <v>178</v>
      </c>
      <c r="U2703" s="12" t="s">
        <v>2989</v>
      </c>
    </row>
    <row r="2704" spans="1:21" hidden="1">
      <c r="A2704" s="12">
        <v>68570</v>
      </c>
      <c r="B2704" s="12">
        <v>2</v>
      </c>
      <c r="D2704" s="12">
        <v>42.9</v>
      </c>
      <c r="E2704" s="12">
        <v>2</v>
      </c>
      <c r="F2704" s="12">
        <v>0</v>
      </c>
      <c r="G2704" s="12">
        <v>0</v>
      </c>
      <c r="H2704" s="12">
        <v>0</v>
      </c>
      <c r="P2704" s="12">
        <v>1</v>
      </c>
      <c r="Q2704" s="12">
        <v>178</v>
      </c>
      <c r="R2704" s="12">
        <v>201601</v>
      </c>
      <c r="S2704" s="12">
        <v>74</v>
      </c>
      <c r="T2704" s="12" t="s">
        <v>178</v>
      </c>
      <c r="U2704" s="12" t="s">
        <v>2990</v>
      </c>
    </row>
    <row r="2705" spans="1:21" hidden="1">
      <c r="A2705" s="12">
        <v>68570</v>
      </c>
      <c r="B2705" s="12">
        <v>2</v>
      </c>
      <c r="D2705" s="12">
        <v>47.7</v>
      </c>
      <c r="E2705" s="12">
        <v>2</v>
      </c>
      <c r="F2705" s="12">
        <v>0</v>
      </c>
      <c r="G2705" s="12">
        <v>0</v>
      </c>
      <c r="H2705" s="12">
        <v>0</v>
      </c>
      <c r="P2705" s="12">
        <v>1</v>
      </c>
      <c r="Q2705" s="12">
        <v>178</v>
      </c>
      <c r="R2705" s="12">
        <v>201601</v>
      </c>
      <c r="S2705" s="12">
        <v>74</v>
      </c>
      <c r="T2705" s="12" t="s">
        <v>178</v>
      </c>
      <c r="U2705" s="12" t="s">
        <v>2991</v>
      </c>
    </row>
    <row r="2706" spans="1:21" hidden="1">
      <c r="A2706" s="12">
        <v>68570</v>
      </c>
      <c r="B2706" s="12">
        <v>2</v>
      </c>
      <c r="D2706" s="12">
        <v>55.4</v>
      </c>
      <c r="E2706" s="12">
        <v>2</v>
      </c>
      <c r="F2706" s="12">
        <v>0</v>
      </c>
      <c r="G2706" s="12">
        <v>0</v>
      </c>
      <c r="H2706" s="12">
        <v>0</v>
      </c>
      <c r="P2706" s="12">
        <v>1</v>
      </c>
      <c r="Q2706" s="12">
        <v>178</v>
      </c>
      <c r="R2706" s="12">
        <v>201601</v>
      </c>
      <c r="S2706" s="12">
        <v>74</v>
      </c>
      <c r="T2706" s="12" t="s">
        <v>178</v>
      </c>
      <c r="U2706" s="12" t="s">
        <v>2992</v>
      </c>
    </row>
    <row r="2707" spans="1:21" hidden="1">
      <c r="A2707" s="12">
        <v>68570</v>
      </c>
      <c r="B2707" s="12">
        <v>2</v>
      </c>
      <c r="D2707" s="12">
        <v>46.8</v>
      </c>
      <c r="E2707" s="12">
        <v>2</v>
      </c>
      <c r="F2707" s="12">
        <v>0</v>
      </c>
      <c r="G2707" s="12">
        <v>0</v>
      </c>
      <c r="H2707" s="12">
        <v>0</v>
      </c>
      <c r="P2707" s="12">
        <v>1</v>
      </c>
      <c r="Q2707" s="12">
        <v>178</v>
      </c>
      <c r="R2707" s="12">
        <v>201601</v>
      </c>
      <c r="S2707" s="12">
        <v>74</v>
      </c>
      <c r="T2707" s="12" t="s">
        <v>178</v>
      </c>
      <c r="U2707" s="12" t="s">
        <v>2993</v>
      </c>
    </row>
    <row r="2708" spans="1:21" hidden="1">
      <c r="A2708" s="12">
        <v>68570</v>
      </c>
      <c r="B2708" s="12">
        <v>2</v>
      </c>
      <c r="D2708" s="12">
        <v>54.4</v>
      </c>
      <c r="E2708" s="12">
        <v>2</v>
      </c>
      <c r="F2708" s="12">
        <v>0</v>
      </c>
      <c r="G2708" s="12">
        <v>0</v>
      </c>
      <c r="H2708" s="12">
        <v>0</v>
      </c>
      <c r="P2708" s="12">
        <v>1</v>
      </c>
      <c r="Q2708" s="12">
        <v>178</v>
      </c>
      <c r="R2708" s="12">
        <v>201601</v>
      </c>
      <c r="S2708" s="12">
        <v>74</v>
      </c>
      <c r="T2708" s="12" t="s">
        <v>178</v>
      </c>
      <c r="U2708" s="12" t="s">
        <v>2994</v>
      </c>
    </row>
    <row r="2709" spans="1:21" hidden="1">
      <c r="A2709" s="12">
        <v>68570</v>
      </c>
      <c r="B2709" s="12">
        <v>2</v>
      </c>
      <c r="D2709" s="12">
        <v>42.3</v>
      </c>
      <c r="E2709" s="12">
        <v>2</v>
      </c>
      <c r="F2709" s="12">
        <v>0</v>
      </c>
      <c r="G2709" s="12">
        <v>0</v>
      </c>
      <c r="H2709" s="12">
        <v>0</v>
      </c>
      <c r="P2709" s="12">
        <v>1</v>
      </c>
      <c r="Q2709" s="12">
        <v>178</v>
      </c>
      <c r="R2709" s="12">
        <v>201601</v>
      </c>
      <c r="S2709" s="12">
        <v>74</v>
      </c>
      <c r="T2709" s="12" t="s">
        <v>178</v>
      </c>
      <c r="U2709" s="12" t="s">
        <v>2995</v>
      </c>
    </row>
    <row r="2710" spans="1:21" hidden="1">
      <c r="A2710" s="12">
        <v>68570</v>
      </c>
      <c r="B2710" s="12">
        <v>2</v>
      </c>
      <c r="D2710" s="12">
        <v>56.5</v>
      </c>
      <c r="E2710" s="12">
        <v>2</v>
      </c>
      <c r="F2710" s="12">
        <v>0</v>
      </c>
      <c r="G2710" s="12">
        <v>0</v>
      </c>
      <c r="H2710" s="12">
        <v>0</v>
      </c>
      <c r="P2710" s="12">
        <v>1</v>
      </c>
      <c r="Q2710" s="12">
        <v>178</v>
      </c>
      <c r="R2710" s="12">
        <v>201601</v>
      </c>
      <c r="S2710" s="12">
        <v>74</v>
      </c>
      <c r="T2710" s="12" t="s">
        <v>178</v>
      </c>
      <c r="U2710" s="12" t="s">
        <v>2996</v>
      </c>
    </row>
    <row r="2711" spans="1:21" hidden="1">
      <c r="A2711" s="12">
        <v>68570</v>
      </c>
      <c r="B2711" s="12">
        <v>2</v>
      </c>
      <c r="D2711" s="12">
        <v>39</v>
      </c>
      <c r="E2711" s="12">
        <v>2</v>
      </c>
      <c r="F2711" s="12">
        <v>0</v>
      </c>
      <c r="G2711" s="12">
        <v>0</v>
      </c>
      <c r="H2711" s="12">
        <v>0</v>
      </c>
      <c r="P2711" s="12">
        <v>1</v>
      </c>
      <c r="Q2711" s="12">
        <v>178</v>
      </c>
      <c r="R2711" s="12">
        <v>201601</v>
      </c>
      <c r="S2711" s="12">
        <v>74</v>
      </c>
      <c r="T2711" s="12" t="s">
        <v>178</v>
      </c>
      <c r="U2711" s="12" t="s">
        <v>2997</v>
      </c>
    </row>
    <row r="2712" spans="1:21" hidden="1">
      <c r="A2712" s="12">
        <v>68570</v>
      </c>
      <c r="B2712" s="12">
        <v>2</v>
      </c>
      <c r="D2712" s="12">
        <v>56.4</v>
      </c>
      <c r="E2712" s="12">
        <v>2</v>
      </c>
      <c r="F2712" s="12">
        <v>0</v>
      </c>
      <c r="G2712" s="12">
        <v>0</v>
      </c>
      <c r="H2712" s="12">
        <v>0</v>
      </c>
      <c r="P2712" s="12">
        <v>1</v>
      </c>
      <c r="Q2712" s="12">
        <v>178</v>
      </c>
      <c r="R2712" s="12">
        <v>201601</v>
      </c>
      <c r="S2712" s="12">
        <v>74</v>
      </c>
      <c r="T2712" s="12" t="s">
        <v>178</v>
      </c>
      <c r="U2712" s="12" t="s">
        <v>2998</v>
      </c>
    </row>
    <row r="2713" spans="1:21" hidden="1">
      <c r="A2713" s="12">
        <v>68570</v>
      </c>
      <c r="B2713" s="12">
        <v>2</v>
      </c>
      <c r="D2713" s="12">
        <v>38.6</v>
      </c>
      <c r="E2713" s="12">
        <v>2</v>
      </c>
      <c r="F2713" s="12">
        <v>0</v>
      </c>
      <c r="G2713" s="12">
        <v>0</v>
      </c>
      <c r="H2713" s="12">
        <v>0</v>
      </c>
      <c r="P2713" s="12">
        <v>1</v>
      </c>
      <c r="Q2713" s="12">
        <v>178</v>
      </c>
      <c r="R2713" s="12">
        <v>201601</v>
      </c>
      <c r="S2713" s="12">
        <v>74</v>
      </c>
      <c r="T2713" s="12" t="s">
        <v>178</v>
      </c>
      <c r="U2713" s="12" t="s">
        <v>2999</v>
      </c>
    </row>
    <row r="2714" spans="1:21" hidden="1">
      <c r="A2714" s="12">
        <v>68570</v>
      </c>
      <c r="B2714" s="12">
        <v>2</v>
      </c>
      <c r="D2714" s="12">
        <v>29</v>
      </c>
      <c r="E2714" s="12">
        <v>2</v>
      </c>
      <c r="F2714" s="12">
        <v>0</v>
      </c>
      <c r="G2714" s="12">
        <v>0</v>
      </c>
      <c r="H2714" s="12">
        <v>0</v>
      </c>
      <c r="P2714" s="12">
        <v>1</v>
      </c>
      <c r="Q2714" s="12">
        <v>178</v>
      </c>
      <c r="R2714" s="12">
        <v>201601</v>
      </c>
      <c r="S2714" s="12">
        <v>74</v>
      </c>
      <c r="T2714" s="12" t="s">
        <v>178</v>
      </c>
      <c r="U2714" s="12" t="s">
        <v>3000</v>
      </c>
    </row>
    <row r="2715" spans="1:21" hidden="1">
      <c r="A2715" s="12">
        <v>68570</v>
      </c>
      <c r="B2715" s="12">
        <v>2</v>
      </c>
      <c r="D2715" s="12">
        <v>52.2</v>
      </c>
      <c r="E2715" s="12">
        <v>2</v>
      </c>
      <c r="F2715" s="12">
        <v>0</v>
      </c>
      <c r="G2715" s="12">
        <v>0</v>
      </c>
      <c r="H2715" s="12">
        <v>0</v>
      </c>
      <c r="P2715" s="12">
        <v>1</v>
      </c>
      <c r="Q2715" s="12">
        <v>178</v>
      </c>
      <c r="R2715" s="12">
        <v>201601</v>
      </c>
      <c r="S2715" s="12">
        <v>74</v>
      </c>
      <c r="T2715" s="12" t="s">
        <v>178</v>
      </c>
      <c r="U2715" s="12" t="s">
        <v>3001</v>
      </c>
    </row>
    <row r="2716" spans="1:21" hidden="1">
      <c r="A2716" s="12">
        <v>68570</v>
      </c>
      <c r="B2716" s="12">
        <v>2</v>
      </c>
      <c r="D2716" s="12">
        <v>40.6</v>
      </c>
      <c r="E2716" s="12">
        <v>2</v>
      </c>
      <c r="F2716" s="12">
        <v>0</v>
      </c>
      <c r="G2716" s="12">
        <v>0</v>
      </c>
      <c r="H2716" s="12">
        <v>0</v>
      </c>
      <c r="P2716" s="12">
        <v>1</v>
      </c>
      <c r="Q2716" s="12">
        <v>178</v>
      </c>
      <c r="R2716" s="12">
        <v>201601</v>
      </c>
      <c r="S2716" s="12">
        <v>74</v>
      </c>
      <c r="T2716" s="12" t="s">
        <v>178</v>
      </c>
      <c r="U2716" s="12" t="s">
        <v>3002</v>
      </c>
    </row>
    <row r="2717" spans="1:21" hidden="1">
      <c r="A2717" s="12">
        <v>68570</v>
      </c>
      <c r="B2717" s="12">
        <v>2</v>
      </c>
      <c r="D2717" s="12">
        <v>49.8</v>
      </c>
      <c r="E2717" s="12">
        <v>2</v>
      </c>
      <c r="F2717" s="12">
        <v>0</v>
      </c>
      <c r="G2717" s="12">
        <v>0</v>
      </c>
      <c r="H2717" s="12">
        <v>0</v>
      </c>
      <c r="P2717" s="12">
        <v>1</v>
      </c>
      <c r="Q2717" s="12">
        <v>178</v>
      </c>
      <c r="R2717" s="12">
        <v>201601</v>
      </c>
      <c r="S2717" s="12">
        <v>74</v>
      </c>
      <c r="T2717" s="12" t="s">
        <v>178</v>
      </c>
      <c r="U2717" s="12" t="s">
        <v>3003</v>
      </c>
    </row>
    <row r="2718" spans="1:21" hidden="1">
      <c r="A2718" s="12">
        <v>68570</v>
      </c>
      <c r="B2718" s="12">
        <v>2</v>
      </c>
      <c r="D2718" s="12">
        <v>46.9</v>
      </c>
      <c r="E2718" s="12">
        <v>2</v>
      </c>
      <c r="F2718" s="12">
        <v>0</v>
      </c>
      <c r="G2718" s="12">
        <v>0</v>
      </c>
      <c r="H2718" s="12">
        <v>0</v>
      </c>
      <c r="P2718" s="12">
        <v>1</v>
      </c>
      <c r="Q2718" s="12">
        <v>178</v>
      </c>
      <c r="R2718" s="12">
        <v>201601</v>
      </c>
      <c r="S2718" s="12">
        <v>74</v>
      </c>
      <c r="T2718" s="12" t="s">
        <v>178</v>
      </c>
      <c r="U2718" s="12" t="s">
        <v>3004</v>
      </c>
    </row>
    <row r="2719" spans="1:21" hidden="1">
      <c r="A2719" s="12">
        <v>68570</v>
      </c>
      <c r="B2719" s="12">
        <v>2</v>
      </c>
      <c r="D2719" s="12">
        <v>56.2</v>
      </c>
      <c r="E2719" s="12">
        <v>2</v>
      </c>
      <c r="F2719" s="12">
        <v>0</v>
      </c>
      <c r="G2719" s="12">
        <v>0</v>
      </c>
      <c r="H2719" s="12">
        <v>0</v>
      </c>
      <c r="P2719" s="12">
        <v>1</v>
      </c>
      <c r="Q2719" s="12">
        <v>178</v>
      </c>
      <c r="R2719" s="12">
        <v>201601</v>
      </c>
      <c r="S2719" s="12">
        <v>74</v>
      </c>
      <c r="T2719" s="12" t="s">
        <v>178</v>
      </c>
      <c r="U2719" s="12" t="s">
        <v>3005</v>
      </c>
    </row>
    <row r="2720" spans="1:21" hidden="1">
      <c r="A2720" s="12">
        <v>68550</v>
      </c>
      <c r="B2720" s="12">
        <v>1</v>
      </c>
      <c r="D2720" s="12">
        <v>99.4</v>
      </c>
      <c r="E2720" s="12">
        <v>2</v>
      </c>
      <c r="P2720" s="12">
        <v>1</v>
      </c>
      <c r="Q2720" s="12">
        <v>178</v>
      </c>
      <c r="R2720" s="12">
        <v>201601</v>
      </c>
      <c r="S2720" s="12">
        <v>74</v>
      </c>
      <c r="T2720" s="12" t="s">
        <v>178</v>
      </c>
      <c r="U2720" s="12" t="s">
        <v>3006</v>
      </c>
    </row>
    <row r="2721" spans="1:21" hidden="1">
      <c r="A2721" s="12">
        <v>68550</v>
      </c>
      <c r="B2721" s="12">
        <v>2</v>
      </c>
      <c r="D2721" s="12">
        <v>82</v>
      </c>
      <c r="E2721" s="12">
        <v>2</v>
      </c>
      <c r="F2721" s="12">
        <v>0</v>
      </c>
      <c r="G2721" s="12">
        <v>0</v>
      </c>
      <c r="H2721" s="12">
        <v>1</v>
      </c>
      <c r="P2721" s="12">
        <v>1</v>
      </c>
      <c r="Q2721" s="12">
        <v>178</v>
      </c>
      <c r="R2721" s="12">
        <v>201601</v>
      </c>
      <c r="S2721" s="12">
        <v>74</v>
      </c>
      <c r="T2721" s="12" t="s">
        <v>178</v>
      </c>
      <c r="U2721" s="12" t="s">
        <v>3007</v>
      </c>
    </row>
    <row r="2722" spans="1:21" hidden="1">
      <c r="A2722" s="12">
        <v>68570</v>
      </c>
      <c r="B2722" s="12">
        <v>1</v>
      </c>
      <c r="D2722" s="12">
        <v>75.5</v>
      </c>
      <c r="E2722" s="12">
        <v>2</v>
      </c>
      <c r="P2722" s="12">
        <v>1</v>
      </c>
      <c r="Q2722" s="12">
        <v>178</v>
      </c>
      <c r="R2722" s="12">
        <v>201601</v>
      </c>
      <c r="S2722" s="12">
        <v>75</v>
      </c>
      <c r="T2722" s="12" t="s">
        <v>177</v>
      </c>
      <c r="U2722" s="12" t="s">
        <v>3008</v>
      </c>
    </row>
    <row r="2723" spans="1:21" hidden="1">
      <c r="A2723" s="12">
        <v>68570</v>
      </c>
      <c r="B2723" s="12">
        <v>1</v>
      </c>
      <c r="D2723" s="12">
        <v>85.1</v>
      </c>
      <c r="E2723" s="12">
        <v>2</v>
      </c>
      <c r="P2723" s="12">
        <v>1</v>
      </c>
      <c r="Q2723" s="12">
        <v>178</v>
      </c>
      <c r="R2723" s="12">
        <v>201601</v>
      </c>
      <c r="S2723" s="12">
        <v>75</v>
      </c>
      <c r="T2723" s="12" t="s">
        <v>177</v>
      </c>
      <c r="U2723" s="12" t="s">
        <v>3009</v>
      </c>
    </row>
    <row r="2724" spans="1:21" hidden="1">
      <c r="A2724" s="12">
        <v>68570</v>
      </c>
      <c r="B2724" s="12">
        <v>1</v>
      </c>
      <c r="D2724" s="12">
        <v>89.3</v>
      </c>
      <c r="E2724" s="12">
        <v>2</v>
      </c>
      <c r="P2724" s="12">
        <v>1</v>
      </c>
      <c r="Q2724" s="12">
        <v>178</v>
      </c>
      <c r="R2724" s="12">
        <v>201601</v>
      </c>
      <c r="S2724" s="12">
        <v>75</v>
      </c>
      <c r="T2724" s="12" t="s">
        <v>177</v>
      </c>
      <c r="U2724" s="12" t="s">
        <v>3010</v>
      </c>
    </row>
    <row r="2725" spans="1:21" hidden="1">
      <c r="A2725" s="12">
        <v>68570</v>
      </c>
      <c r="B2725" s="12">
        <v>1</v>
      </c>
      <c r="D2725" s="12">
        <v>87.8</v>
      </c>
      <c r="E2725" s="12">
        <v>2</v>
      </c>
      <c r="P2725" s="12">
        <v>1</v>
      </c>
      <c r="Q2725" s="12">
        <v>178</v>
      </c>
      <c r="R2725" s="12">
        <v>201601</v>
      </c>
      <c r="S2725" s="12">
        <v>75</v>
      </c>
      <c r="T2725" s="12" t="s">
        <v>177</v>
      </c>
      <c r="U2725" s="12" t="s">
        <v>3011</v>
      </c>
    </row>
    <row r="2726" spans="1:21" hidden="1">
      <c r="A2726" s="12">
        <v>68570</v>
      </c>
      <c r="B2726" s="12">
        <v>1</v>
      </c>
      <c r="D2726" s="12">
        <v>88.9</v>
      </c>
      <c r="E2726" s="12">
        <v>2</v>
      </c>
      <c r="P2726" s="12">
        <v>1</v>
      </c>
      <c r="Q2726" s="12">
        <v>178</v>
      </c>
      <c r="R2726" s="12">
        <v>201601</v>
      </c>
      <c r="S2726" s="12">
        <v>75</v>
      </c>
      <c r="T2726" s="12" t="s">
        <v>177</v>
      </c>
      <c r="U2726" s="12" t="s">
        <v>3012</v>
      </c>
    </row>
    <row r="2727" spans="1:21" hidden="1">
      <c r="A2727" s="12">
        <v>68570</v>
      </c>
      <c r="B2727" s="12">
        <v>1</v>
      </c>
      <c r="D2727" s="12">
        <v>104.5</v>
      </c>
      <c r="E2727" s="12">
        <v>2</v>
      </c>
      <c r="P2727" s="12">
        <v>1</v>
      </c>
      <c r="Q2727" s="12">
        <v>178</v>
      </c>
      <c r="R2727" s="12">
        <v>201601</v>
      </c>
      <c r="S2727" s="12">
        <v>75</v>
      </c>
      <c r="T2727" s="12" t="s">
        <v>177</v>
      </c>
      <c r="U2727" s="12" t="s">
        <v>3013</v>
      </c>
    </row>
    <row r="2728" spans="1:21" hidden="1">
      <c r="A2728" s="12">
        <v>68570</v>
      </c>
      <c r="B2728" s="12">
        <v>1</v>
      </c>
      <c r="D2728" s="12">
        <v>90.4</v>
      </c>
      <c r="E2728" s="12">
        <v>2</v>
      </c>
      <c r="P2728" s="12">
        <v>1</v>
      </c>
      <c r="Q2728" s="12">
        <v>178</v>
      </c>
      <c r="R2728" s="12">
        <v>201601</v>
      </c>
      <c r="S2728" s="12">
        <v>75</v>
      </c>
      <c r="T2728" s="12" t="s">
        <v>177</v>
      </c>
      <c r="U2728" s="12" t="s">
        <v>3014</v>
      </c>
    </row>
    <row r="2729" spans="1:21" hidden="1">
      <c r="A2729" s="12">
        <v>68570</v>
      </c>
      <c r="B2729" s="12">
        <v>1</v>
      </c>
      <c r="D2729" s="12">
        <v>99.1</v>
      </c>
      <c r="E2729" s="12">
        <v>2</v>
      </c>
      <c r="P2729" s="12">
        <v>1</v>
      </c>
      <c r="Q2729" s="12">
        <v>178</v>
      </c>
      <c r="R2729" s="12">
        <v>201601</v>
      </c>
      <c r="S2729" s="12">
        <v>75</v>
      </c>
      <c r="T2729" s="12" t="s">
        <v>177</v>
      </c>
      <c r="U2729" s="12" t="s">
        <v>3015</v>
      </c>
    </row>
    <row r="2730" spans="1:21" hidden="1">
      <c r="A2730" s="12">
        <v>68570</v>
      </c>
      <c r="B2730" s="12">
        <v>1</v>
      </c>
      <c r="D2730" s="12">
        <v>88.1</v>
      </c>
      <c r="E2730" s="12">
        <v>2</v>
      </c>
      <c r="P2730" s="12">
        <v>1</v>
      </c>
      <c r="Q2730" s="12">
        <v>178</v>
      </c>
      <c r="R2730" s="12">
        <v>201601</v>
      </c>
      <c r="S2730" s="12">
        <v>75</v>
      </c>
      <c r="T2730" s="12" t="s">
        <v>177</v>
      </c>
      <c r="U2730" s="12" t="s">
        <v>3016</v>
      </c>
    </row>
    <row r="2731" spans="1:21" hidden="1">
      <c r="A2731" s="12">
        <v>68570</v>
      </c>
      <c r="B2731" s="12">
        <v>1</v>
      </c>
      <c r="D2731" s="12">
        <v>94.7</v>
      </c>
      <c r="E2731" s="12">
        <v>2</v>
      </c>
      <c r="P2731" s="12">
        <v>1</v>
      </c>
      <c r="Q2731" s="12">
        <v>178</v>
      </c>
      <c r="R2731" s="12">
        <v>201601</v>
      </c>
      <c r="S2731" s="12">
        <v>75</v>
      </c>
      <c r="T2731" s="12" t="s">
        <v>177</v>
      </c>
      <c r="U2731" s="12" t="s">
        <v>3017</v>
      </c>
    </row>
    <row r="2732" spans="1:21" hidden="1">
      <c r="A2732" s="12">
        <v>68570</v>
      </c>
      <c r="B2732" s="12">
        <v>1</v>
      </c>
      <c r="D2732" s="12">
        <v>81.400000000000006</v>
      </c>
      <c r="E2732" s="12">
        <v>2</v>
      </c>
      <c r="P2732" s="12">
        <v>1</v>
      </c>
      <c r="Q2732" s="12">
        <v>178</v>
      </c>
      <c r="R2732" s="12">
        <v>201601</v>
      </c>
      <c r="S2732" s="12">
        <v>75</v>
      </c>
      <c r="T2732" s="12" t="s">
        <v>177</v>
      </c>
      <c r="U2732" s="12" t="s">
        <v>3018</v>
      </c>
    </row>
    <row r="2733" spans="1:21" hidden="1">
      <c r="A2733" s="12">
        <v>68570</v>
      </c>
      <c r="B2733" s="12">
        <v>1</v>
      </c>
      <c r="D2733" s="12">
        <v>104</v>
      </c>
      <c r="E2733" s="12">
        <v>2</v>
      </c>
      <c r="P2733" s="12">
        <v>1</v>
      </c>
      <c r="Q2733" s="12">
        <v>178</v>
      </c>
      <c r="R2733" s="12">
        <v>201601</v>
      </c>
      <c r="S2733" s="12">
        <v>75</v>
      </c>
      <c r="T2733" s="12" t="s">
        <v>177</v>
      </c>
      <c r="U2733" s="12" t="s">
        <v>3019</v>
      </c>
    </row>
    <row r="2734" spans="1:21" hidden="1">
      <c r="A2734" s="12">
        <v>68570</v>
      </c>
      <c r="B2734" s="12">
        <v>1</v>
      </c>
      <c r="D2734" s="12">
        <v>79.400000000000006</v>
      </c>
      <c r="E2734" s="12">
        <v>3</v>
      </c>
      <c r="P2734" s="12">
        <v>1</v>
      </c>
      <c r="Q2734" s="12">
        <v>178</v>
      </c>
      <c r="R2734" s="12">
        <v>201601</v>
      </c>
      <c r="S2734" s="12">
        <v>75</v>
      </c>
      <c r="T2734" s="12" t="s">
        <v>177</v>
      </c>
      <c r="U2734" s="12" t="s">
        <v>3020</v>
      </c>
    </row>
    <row r="2735" spans="1:21" hidden="1">
      <c r="A2735" s="12">
        <v>68570</v>
      </c>
      <c r="B2735" s="12">
        <v>1</v>
      </c>
      <c r="D2735" s="12">
        <v>120.2</v>
      </c>
      <c r="E2735" s="12">
        <v>3</v>
      </c>
      <c r="P2735" s="12">
        <v>1</v>
      </c>
      <c r="Q2735" s="12">
        <v>178</v>
      </c>
      <c r="R2735" s="12">
        <v>201601</v>
      </c>
      <c r="S2735" s="12">
        <v>75</v>
      </c>
      <c r="T2735" s="12" t="s">
        <v>177</v>
      </c>
      <c r="U2735" s="12" t="s">
        <v>3021</v>
      </c>
    </row>
    <row r="2736" spans="1:21" hidden="1">
      <c r="A2736" s="12">
        <v>68570</v>
      </c>
      <c r="B2736" s="12">
        <v>1</v>
      </c>
      <c r="D2736" s="12">
        <v>86.6</v>
      </c>
      <c r="E2736" s="12">
        <v>3</v>
      </c>
      <c r="P2736" s="12">
        <v>1</v>
      </c>
      <c r="Q2736" s="12">
        <v>178</v>
      </c>
      <c r="R2736" s="12">
        <v>201601</v>
      </c>
      <c r="S2736" s="12">
        <v>75</v>
      </c>
      <c r="T2736" s="12" t="s">
        <v>177</v>
      </c>
      <c r="U2736" s="12" t="s">
        <v>3022</v>
      </c>
    </row>
    <row r="2737" spans="1:21" hidden="1">
      <c r="A2737" s="12">
        <v>68570</v>
      </c>
      <c r="B2737" s="12">
        <v>1</v>
      </c>
      <c r="D2737" s="12">
        <v>45.2</v>
      </c>
      <c r="E2737" s="12">
        <v>1</v>
      </c>
      <c r="P2737" s="12">
        <v>1</v>
      </c>
      <c r="Q2737" s="12">
        <v>178</v>
      </c>
      <c r="R2737" s="12">
        <v>201601</v>
      </c>
      <c r="S2737" s="12">
        <v>75</v>
      </c>
      <c r="T2737" s="12" t="s">
        <v>177</v>
      </c>
      <c r="U2737" s="12" t="s">
        <v>3023</v>
      </c>
    </row>
    <row r="2738" spans="1:21" hidden="1">
      <c r="A2738" s="12">
        <v>68570</v>
      </c>
      <c r="B2738" s="12">
        <v>1</v>
      </c>
      <c r="D2738" s="12">
        <v>85.8</v>
      </c>
      <c r="E2738" s="12">
        <v>2</v>
      </c>
      <c r="P2738" s="12">
        <v>1</v>
      </c>
      <c r="Q2738" s="12">
        <v>178</v>
      </c>
      <c r="R2738" s="12">
        <v>201601</v>
      </c>
      <c r="S2738" s="12">
        <v>75</v>
      </c>
      <c r="T2738" s="12" t="s">
        <v>177</v>
      </c>
      <c r="U2738" s="12" t="s">
        <v>3024</v>
      </c>
    </row>
    <row r="2739" spans="1:21" hidden="1">
      <c r="A2739" s="12">
        <v>68570</v>
      </c>
      <c r="B2739" s="12">
        <v>1</v>
      </c>
      <c r="D2739" s="12">
        <v>107.4</v>
      </c>
      <c r="E2739" s="12">
        <v>2</v>
      </c>
      <c r="P2739" s="12">
        <v>1</v>
      </c>
      <c r="Q2739" s="12">
        <v>178</v>
      </c>
      <c r="R2739" s="12">
        <v>201601</v>
      </c>
      <c r="S2739" s="12">
        <v>75</v>
      </c>
      <c r="T2739" s="12" t="s">
        <v>177</v>
      </c>
      <c r="U2739" s="12" t="s">
        <v>3025</v>
      </c>
    </row>
    <row r="2740" spans="1:21" hidden="1">
      <c r="A2740" s="12">
        <v>68570</v>
      </c>
      <c r="B2740" s="12">
        <v>1</v>
      </c>
      <c r="D2740" s="12">
        <v>88.3</v>
      </c>
      <c r="E2740" s="12">
        <v>2</v>
      </c>
      <c r="P2740" s="12">
        <v>1</v>
      </c>
      <c r="Q2740" s="12">
        <v>178</v>
      </c>
      <c r="R2740" s="12">
        <v>201601</v>
      </c>
      <c r="S2740" s="12">
        <v>75</v>
      </c>
      <c r="T2740" s="12" t="s">
        <v>177</v>
      </c>
      <c r="U2740" s="12" t="s">
        <v>3026</v>
      </c>
    </row>
    <row r="2741" spans="1:21" hidden="1">
      <c r="A2741" s="12">
        <v>68570</v>
      </c>
      <c r="B2741" s="12">
        <v>1</v>
      </c>
      <c r="D2741" s="12">
        <v>93.4</v>
      </c>
      <c r="E2741" s="12">
        <v>2</v>
      </c>
      <c r="P2741" s="12">
        <v>1</v>
      </c>
      <c r="Q2741" s="12">
        <v>178</v>
      </c>
      <c r="R2741" s="12">
        <v>201601</v>
      </c>
      <c r="S2741" s="12">
        <v>75</v>
      </c>
      <c r="T2741" s="12" t="s">
        <v>177</v>
      </c>
      <c r="U2741" s="12" t="s">
        <v>3027</v>
      </c>
    </row>
    <row r="2742" spans="1:21" hidden="1">
      <c r="A2742" s="12">
        <v>68570</v>
      </c>
      <c r="B2742" s="12">
        <v>1</v>
      </c>
      <c r="D2742" s="12">
        <v>64.099999999999994</v>
      </c>
      <c r="E2742" s="12">
        <v>2</v>
      </c>
      <c r="P2742" s="12">
        <v>1</v>
      </c>
      <c r="Q2742" s="12">
        <v>178</v>
      </c>
      <c r="R2742" s="12">
        <v>201601</v>
      </c>
      <c r="S2742" s="12">
        <v>75</v>
      </c>
      <c r="T2742" s="12" t="s">
        <v>177</v>
      </c>
      <c r="U2742" s="12" t="s">
        <v>3028</v>
      </c>
    </row>
    <row r="2743" spans="1:21" hidden="1">
      <c r="A2743" s="12">
        <v>68570</v>
      </c>
      <c r="B2743" s="12">
        <v>1</v>
      </c>
      <c r="D2743" s="12">
        <v>91.6</v>
      </c>
      <c r="E2743" s="12">
        <v>2</v>
      </c>
      <c r="P2743" s="12">
        <v>1</v>
      </c>
      <c r="Q2743" s="12">
        <v>178</v>
      </c>
      <c r="R2743" s="12">
        <v>201601</v>
      </c>
      <c r="S2743" s="12">
        <v>75</v>
      </c>
      <c r="T2743" s="12" t="s">
        <v>177</v>
      </c>
      <c r="U2743" s="12" t="s">
        <v>3029</v>
      </c>
    </row>
    <row r="2744" spans="1:21" hidden="1">
      <c r="A2744" s="12">
        <v>68570</v>
      </c>
      <c r="B2744" s="12">
        <v>1</v>
      </c>
      <c r="D2744" s="12">
        <v>99.5</v>
      </c>
      <c r="E2744" s="12">
        <v>2</v>
      </c>
      <c r="P2744" s="12">
        <v>1</v>
      </c>
      <c r="Q2744" s="12">
        <v>178</v>
      </c>
      <c r="R2744" s="12">
        <v>201601</v>
      </c>
      <c r="S2744" s="12">
        <v>75</v>
      </c>
      <c r="T2744" s="12" t="s">
        <v>177</v>
      </c>
      <c r="U2744" s="12" t="s">
        <v>3030</v>
      </c>
    </row>
    <row r="2745" spans="1:21" hidden="1">
      <c r="A2745" s="12">
        <v>68570</v>
      </c>
      <c r="B2745" s="12">
        <v>1</v>
      </c>
      <c r="D2745" s="12">
        <v>96.6</v>
      </c>
      <c r="E2745" s="12">
        <v>2</v>
      </c>
      <c r="P2745" s="12">
        <v>1</v>
      </c>
      <c r="Q2745" s="12">
        <v>178</v>
      </c>
      <c r="R2745" s="12">
        <v>201601</v>
      </c>
      <c r="S2745" s="12">
        <v>75</v>
      </c>
      <c r="T2745" s="12" t="s">
        <v>177</v>
      </c>
      <c r="U2745" s="12" t="s">
        <v>3031</v>
      </c>
    </row>
    <row r="2746" spans="1:21" hidden="1">
      <c r="A2746" s="12">
        <v>68570</v>
      </c>
      <c r="B2746" s="12">
        <v>1</v>
      </c>
      <c r="D2746" s="12">
        <v>103.4</v>
      </c>
      <c r="E2746" s="12">
        <v>2</v>
      </c>
      <c r="P2746" s="12">
        <v>1</v>
      </c>
      <c r="Q2746" s="12">
        <v>178</v>
      </c>
      <c r="R2746" s="12">
        <v>201601</v>
      </c>
      <c r="S2746" s="12">
        <v>75</v>
      </c>
      <c r="T2746" s="12" t="s">
        <v>177</v>
      </c>
      <c r="U2746" s="12" t="s">
        <v>3032</v>
      </c>
    </row>
    <row r="2747" spans="1:21" hidden="1">
      <c r="A2747" s="12">
        <v>68570</v>
      </c>
      <c r="B2747" s="12">
        <v>1</v>
      </c>
      <c r="D2747" s="12">
        <v>73.099999999999994</v>
      </c>
      <c r="E2747" s="12">
        <v>2</v>
      </c>
      <c r="P2747" s="12">
        <v>1</v>
      </c>
      <c r="Q2747" s="12">
        <v>178</v>
      </c>
      <c r="R2747" s="12">
        <v>201601</v>
      </c>
      <c r="S2747" s="12">
        <v>75</v>
      </c>
      <c r="T2747" s="12" t="s">
        <v>177</v>
      </c>
      <c r="U2747" s="12" t="s">
        <v>3033</v>
      </c>
    </row>
    <row r="2748" spans="1:21" hidden="1">
      <c r="A2748" s="12">
        <v>68570</v>
      </c>
      <c r="B2748" s="12">
        <v>1</v>
      </c>
      <c r="D2748" s="12">
        <v>81.5</v>
      </c>
      <c r="E2748" s="12">
        <v>2</v>
      </c>
      <c r="P2748" s="12">
        <v>1</v>
      </c>
      <c r="Q2748" s="12">
        <v>178</v>
      </c>
      <c r="R2748" s="12">
        <v>201601</v>
      </c>
      <c r="S2748" s="12">
        <v>75</v>
      </c>
      <c r="T2748" s="12" t="s">
        <v>177</v>
      </c>
      <c r="U2748" s="12" t="s">
        <v>3034</v>
      </c>
    </row>
    <row r="2749" spans="1:21" hidden="1">
      <c r="A2749" s="12">
        <v>68570</v>
      </c>
      <c r="B2749" s="12">
        <v>1</v>
      </c>
      <c r="D2749" s="12">
        <v>94.6</v>
      </c>
      <c r="E2749" s="12">
        <v>2</v>
      </c>
      <c r="P2749" s="12">
        <v>1</v>
      </c>
      <c r="Q2749" s="12">
        <v>178</v>
      </c>
      <c r="R2749" s="12">
        <v>201601</v>
      </c>
      <c r="S2749" s="12">
        <v>75</v>
      </c>
      <c r="T2749" s="12" t="s">
        <v>177</v>
      </c>
      <c r="U2749" s="12" t="s">
        <v>3035</v>
      </c>
    </row>
    <row r="2750" spans="1:21" hidden="1">
      <c r="A2750" s="12">
        <v>68570</v>
      </c>
      <c r="B2750" s="12">
        <v>1</v>
      </c>
      <c r="D2750" s="12">
        <v>83.2</v>
      </c>
      <c r="E2750" s="12">
        <v>2</v>
      </c>
      <c r="P2750" s="12">
        <v>1</v>
      </c>
      <c r="Q2750" s="12">
        <v>178</v>
      </c>
      <c r="R2750" s="12">
        <v>201601</v>
      </c>
      <c r="S2750" s="12">
        <v>75</v>
      </c>
      <c r="T2750" s="12" t="s">
        <v>177</v>
      </c>
      <c r="U2750" s="12" t="s">
        <v>3036</v>
      </c>
    </row>
    <row r="2751" spans="1:21" hidden="1">
      <c r="A2751" s="12">
        <v>68570</v>
      </c>
      <c r="B2751" s="12">
        <v>1</v>
      </c>
      <c r="D2751" s="12">
        <v>84.3</v>
      </c>
      <c r="E2751" s="12">
        <v>2</v>
      </c>
      <c r="P2751" s="12">
        <v>1</v>
      </c>
      <c r="Q2751" s="12">
        <v>178</v>
      </c>
      <c r="R2751" s="12">
        <v>201601</v>
      </c>
      <c r="S2751" s="12">
        <v>75</v>
      </c>
      <c r="T2751" s="12" t="s">
        <v>177</v>
      </c>
      <c r="U2751" s="12" t="s">
        <v>3037</v>
      </c>
    </row>
    <row r="2752" spans="1:21" hidden="1">
      <c r="A2752" s="12">
        <v>68570</v>
      </c>
      <c r="B2752" s="12">
        <v>1</v>
      </c>
      <c r="D2752" s="12">
        <v>85</v>
      </c>
      <c r="E2752" s="12">
        <v>2</v>
      </c>
      <c r="P2752" s="12">
        <v>1</v>
      </c>
      <c r="Q2752" s="12">
        <v>178</v>
      </c>
      <c r="R2752" s="12">
        <v>201601</v>
      </c>
      <c r="S2752" s="12">
        <v>75</v>
      </c>
      <c r="T2752" s="12" t="s">
        <v>177</v>
      </c>
      <c r="U2752" s="12" t="s">
        <v>3038</v>
      </c>
    </row>
    <row r="2753" spans="1:21" hidden="1">
      <c r="A2753" s="12">
        <v>68570</v>
      </c>
      <c r="B2753" s="12">
        <v>1</v>
      </c>
      <c r="D2753" s="12">
        <v>82.9</v>
      </c>
      <c r="E2753" s="12">
        <v>2</v>
      </c>
      <c r="P2753" s="12">
        <v>1</v>
      </c>
      <c r="Q2753" s="12">
        <v>178</v>
      </c>
      <c r="R2753" s="12">
        <v>201601</v>
      </c>
      <c r="S2753" s="12">
        <v>75</v>
      </c>
      <c r="T2753" s="12" t="s">
        <v>177</v>
      </c>
      <c r="U2753" s="12" t="s">
        <v>3039</v>
      </c>
    </row>
    <row r="2754" spans="1:21" hidden="1">
      <c r="A2754" s="12">
        <v>68570</v>
      </c>
      <c r="B2754" s="12">
        <v>1</v>
      </c>
      <c r="D2754" s="12">
        <v>83.1</v>
      </c>
      <c r="E2754" s="12">
        <v>2</v>
      </c>
      <c r="P2754" s="12">
        <v>1</v>
      </c>
      <c r="Q2754" s="12">
        <v>178</v>
      </c>
      <c r="R2754" s="12">
        <v>201601</v>
      </c>
      <c r="S2754" s="12">
        <v>75</v>
      </c>
      <c r="T2754" s="12" t="s">
        <v>177</v>
      </c>
      <c r="U2754" s="12" t="s">
        <v>3040</v>
      </c>
    </row>
    <row r="2755" spans="1:21" hidden="1">
      <c r="A2755" s="12">
        <v>68570</v>
      </c>
      <c r="B2755" s="12">
        <v>1</v>
      </c>
      <c r="D2755" s="12">
        <v>88.3</v>
      </c>
      <c r="E2755" s="12">
        <v>2</v>
      </c>
      <c r="P2755" s="12">
        <v>1</v>
      </c>
      <c r="Q2755" s="12">
        <v>178</v>
      </c>
      <c r="R2755" s="12">
        <v>201601</v>
      </c>
      <c r="S2755" s="12">
        <v>75</v>
      </c>
      <c r="T2755" s="12" t="s">
        <v>177</v>
      </c>
      <c r="U2755" s="12" t="s">
        <v>3041</v>
      </c>
    </row>
    <row r="2756" spans="1:21" hidden="1">
      <c r="A2756" s="12">
        <v>68570</v>
      </c>
      <c r="B2756" s="12">
        <v>1</v>
      </c>
      <c r="D2756" s="12">
        <v>87.7</v>
      </c>
      <c r="E2756" s="12">
        <v>2</v>
      </c>
      <c r="P2756" s="12">
        <v>1</v>
      </c>
      <c r="Q2756" s="12">
        <v>178</v>
      </c>
      <c r="R2756" s="12">
        <v>201601</v>
      </c>
      <c r="S2756" s="12">
        <v>75</v>
      </c>
      <c r="T2756" s="12" t="s">
        <v>177</v>
      </c>
      <c r="U2756" s="12" t="s">
        <v>3042</v>
      </c>
    </row>
    <row r="2757" spans="1:21" hidden="1">
      <c r="A2757" s="12">
        <v>68570</v>
      </c>
      <c r="B2757" s="12">
        <v>1</v>
      </c>
      <c r="D2757" s="12">
        <v>92.3</v>
      </c>
      <c r="E2757" s="12">
        <v>2</v>
      </c>
      <c r="P2757" s="12">
        <v>1</v>
      </c>
      <c r="Q2757" s="12">
        <v>178</v>
      </c>
      <c r="R2757" s="12">
        <v>201601</v>
      </c>
      <c r="S2757" s="12">
        <v>75</v>
      </c>
      <c r="T2757" s="12" t="s">
        <v>177</v>
      </c>
      <c r="U2757" s="12" t="s">
        <v>3043</v>
      </c>
    </row>
    <row r="2758" spans="1:21" hidden="1">
      <c r="A2758" s="12">
        <v>68570</v>
      </c>
      <c r="B2758" s="12">
        <v>1</v>
      </c>
      <c r="D2758" s="12">
        <v>87.1</v>
      </c>
      <c r="E2758" s="12">
        <v>2</v>
      </c>
      <c r="P2758" s="12">
        <v>1</v>
      </c>
      <c r="Q2758" s="12">
        <v>178</v>
      </c>
      <c r="R2758" s="12">
        <v>201601</v>
      </c>
      <c r="S2758" s="12">
        <v>75</v>
      </c>
      <c r="T2758" s="12" t="s">
        <v>177</v>
      </c>
      <c r="U2758" s="12" t="s">
        <v>3044</v>
      </c>
    </row>
    <row r="2759" spans="1:21" hidden="1">
      <c r="A2759" s="12">
        <v>68570</v>
      </c>
      <c r="B2759" s="12">
        <v>1</v>
      </c>
      <c r="D2759" s="12">
        <v>96.6</v>
      </c>
      <c r="E2759" s="12">
        <v>2</v>
      </c>
      <c r="P2759" s="12">
        <v>1</v>
      </c>
      <c r="Q2759" s="12">
        <v>178</v>
      </c>
      <c r="R2759" s="12">
        <v>201601</v>
      </c>
      <c r="S2759" s="12">
        <v>75</v>
      </c>
      <c r="T2759" s="12" t="s">
        <v>177</v>
      </c>
      <c r="U2759" s="12" t="s">
        <v>3045</v>
      </c>
    </row>
    <row r="2760" spans="1:21" hidden="1">
      <c r="A2760" s="12">
        <v>68570</v>
      </c>
      <c r="B2760" s="12">
        <v>1</v>
      </c>
      <c r="D2760" s="12">
        <v>83.6</v>
      </c>
      <c r="E2760" s="12">
        <v>2</v>
      </c>
      <c r="P2760" s="12">
        <v>1</v>
      </c>
      <c r="Q2760" s="12">
        <v>178</v>
      </c>
      <c r="R2760" s="12">
        <v>201601</v>
      </c>
      <c r="S2760" s="12">
        <v>75</v>
      </c>
      <c r="T2760" s="12" t="s">
        <v>177</v>
      </c>
      <c r="U2760" s="12" t="s">
        <v>3046</v>
      </c>
    </row>
    <row r="2761" spans="1:21" hidden="1">
      <c r="A2761" s="12">
        <v>68570</v>
      </c>
      <c r="B2761" s="12">
        <v>1</v>
      </c>
      <c r="D2761" s="12">
        <v>96.4</v>
      </c>
      <c r="E2761" s="12">
        <v>2</v>
      </c>
      <c r="P2761" s="12">
        <v>1</v>
      </c>
      <c r="Q2761" s="12">
        <v>178</v>
      </c>
      <c r="R2761" s="12">
        <v>201601</v>
      </c>
      <c r="S2761" s="12">
        <v>75</v>
      </c>
      <c r="T2761" s="12" t="s">
        <v>177</v>
      </c>
      <c r="U2761" s="12" t="s">
        <v>3047</v>
      </c>
    </row>
    <row r="2762" spans="1:21" hidden="1">
      <c r="A2762" s="12">
        <v>68570</v>
      </c>
      <c r="B2762" s="12">
        <v>1</v>
      </c>
      <c r="D2762" s="12">
        <v>89</v>
      </c>
      <c r="E2762" s="12">
        <v>2</v>
      </c>
      <c r="P2762" s="12">
        <v>1</v>
      </c>
      <c r="Q2762" s="12">
        <v>178</v>
      </c>
      <c r="R2762" s="12">
        <v>201601</v>
      </c>
      <c r="S2762" s="12">
        <v>75</v>
      </c>
      <c r="T2762" s="12" t="s">
        <v>177</v>
      </c>
      <c r="U2762" s="12" t="s">
        <v>3048</v>
      </c>
    </row>
    <row r="2763" spans="1:21" hidden="1">
      <c r="A2763" s="12">
        <v>68570</v>
      </c>
      <c r="B2763" s="12">
        <v>1</v>
      </c>
      <c r="D2763" s="12">
        <v>100.1</v>
      </c>
      <c r="E2763" s="12">
        <v>2</v>
      </c>
      <c r="P2763" s="12">
        <v>1</v>
      </c>
      <c r="Q2763" s="12">
        <v>178</v>
      </c>
      <c r="R2763" s="12">
        <v>201601</v>
      </c>
      <c r="S2763" s="12">
        <v>75</v>
      </c>
      <c r="T2763" s="12" t="s">
        <v>177</v>
      </c>
      <c r="U2763" s="12" t="s">
        <v>3049</v>
      </c>
    </row>
    <row r="2764" spans="1:21" hidden="1">
      <c r="A2764" s="12">
        <v>68570</v>
      </c>
      <c r="B2764" s="12">
        <v>1</v>
      </c>
      <c r="D2764" s="12">
        <v>85.2</v>
      </c>
      <c r="E2764" s="12">
        <v>2</v>
      </c>
      <c r="P2764" s="12">
        <v>1</v>
      </c>
      <c r="Q2764" s="12">
        <v>178</v>
      </c>
      <c r="R2764" s="12">
        <v>201601</v>
      </c>
      <c r="S2764" s="12">
        <v>75</v>
      </c>
      <c r="T2764" s="12" t="s">
        <v>177</v>
      </c>
      <c r="U2764" s="12" t="s">
        <v>3050</v>
      </c>
    </row>
    <row r="2765" spans="1:21" hidden="1">
      <c r="A2765" s="12">
        <v>68570</v>
      </c>
      <c r="B2765" s="12">
        <v>1</v>
      </c>
      <c r="D2765" s="12">
        <v>88.8</v>
      </c>
      <c r="E2765" s="12">
        <v>2</v>
      </c>
      <c r="P2765" s="12">
        <v>1</v>
      </c>
      <c r="Q2765" s="12">
        <v>178</v>
      </c>
      <c r="R2765" s="12">
        <v>201601</v>
      </c>
      <c r="S2765" s="12">
        <v>75</v>
      </c>
      <c r="T2765" s="12" t="s">
        <v>177</v>
      </c>
      <c r="U2765" s="12" t="s">
        <v>3051</v>
      </c>
    </row>
    <row r="2766" spans="1:21" hidden="1">
      <c r="A2766" s="12">
        <v>68570</v>
      </c>
      <c r="B2766" s="12">
        <v>1</v>
      </c>
      <c r="D2766" s="12">
        <v>81.3</v>
      </c>
      <c r="E2766" s="12">
        <v>2</v>
      </c>
      <c r="P2766" s="12">
        <v>1</v>
      </c>
      <c r="Q2766" s="12">
        <v>178</v>
      </c>
      <c r="R2766" s="12">
        <v>201601</v>
      </c>
      <c r="S2766" s="12">
        <v>75</v>
      </c>
      <c r="T2766" s="12" t="s">
        <v>177</v>
      </c>
      <c r="U2766" s="12" t="s">
        <v>3052</v>
      </c>
    </row>
    <row r="2767" spans="1:21" hidden="1">
      <c r="A2767" s="12">
        <v>68570</v>
      </c>
      <c r="B2767" s="12">
        <v>1</v>
      </c>
      <c r="D2767" s="12">
        <v>72.400000000000006</v>
      </c>
      <c r="E2767" s="12">
        <v>2</v>
      </c>
      <c r="P2767" s="12">
        <v>1</v>
      </c>
      <c r="Q2767" s="12">
        <v>178</v>
      </c>
      <c r="R2767" s="12">
        <v>201601</v>
      </c>
      <c r="S2767" s="12">
        <v>69</v>
      </c>
      <c r="T2767" s="12" t="s">
        <v>186</v>
      </c>
      <c r="U2767" s="12" t="s">
        <v>3053</v>
      </c>
    </row>
    <row r="2768" spans="1:21" hidden="1">
      <c r="A2768" s="12">
        <v>68570</v>
      </c>
      <c r="B2768" s="12">
        <v>1</v>
      </c>
      <c r="D2768" s="12">
        <v>98.3</v>
      </c>
      <c r="E2768" s="12">
        <v>2</v>
      </c>
      <c r="P2768" s="12">
        <v>1</v>
      </c>
      <c r="Q2768" s="12">
        <v>178</v>
      </c>
      <c r="R2768" s="12">
        <v>201601</v>
      </c>
      <c r="S2768" s="12">
        <v>69</v>
      </c>
      <c r="T2768" s="12" t="s">
        <v>186</v>
      </c>
      <c r="U2768" s="12" t="s">
        <v>3054</v>
      </c>
    </row>
    <row r="2769" spans="1:21" hidden="1">
      <c r="A2769" s="12">
        <v>68570</v>
      </c>
      <c r="B2769" s="12">
        <v>1</v>
      </c>
      <c r="D2769" s="12">
        <v>77</v>
      </c>
      <c r="E2769" s="12">
        <v>2</v>
      </c>
      <c r="P2769" s="12">
        <v>1</v>
      </c>
      <c r="Q2769" s="12">
        <v>178</v>
      </c>
      <c r="R2769" s="12">
        <v>201601</v>
      </c>
      <c r="S2769" s="12">
        <v>69</v>
      </c>
      <c r="T2769" s="12" t="s">
        <v>186</v>
      </c>
      <c r="U2769" s="12" t="s">
        <v>3055</v>
      </c>
    </row>
    <row r="2770" spans="1:21" hidden="1">
      <c r="A2770" s="12">
        <v>68570</v>
      </c>
      <c r="B2770" s="12">
        <v>1</v>
      </c>
      <c r="D2770" s="12">
        <v>78.900000000000006</v>
      </c>
      <c r="E2770" s="12">
        <v>2</v>
      </c>
      <c r="P2770" s="12">
        <v>1</v>
      </c>
      <c r="Q2770" s="12">
        <v>178</v>
      </c>
      <c r="R2770" s="12">
        <v>201601</v>
      </c>
      <c r="S2770" s="12">
        <v>69</v>
      </c>
      <c r="T2770" s="12" t="s">
        <v>186</v>
      </c>
      <c r="U2770" s="12" t="s">
        <v>3056</v>
      </c>
    </row>
    <row r="2771" spans="1:21" hidden="1">
      <c r="A2771" s="12">
        <v>68570</v>
      </c>
      <c r="B2771" s="12">
        <v>1</v>
      </c>
      <c r="D2771" s="12">
        <v>60.2</v>
      </c>
      <c r="E2771" s="12">
        <v>2</v>
      </c>
      <c r="P2771" s="12">
        <v>1</v>
      </c>
      <c r="Q2771" s="12">
        <v>178</v>
      </c>
      <c r="R2771" s="12">
        <v>201601</v>
      </c>
      <c r="S2771" s="12">
        <v>69</v>
      </c>
      <c r="T2771" s="12" t="s">
        <v>186</v>
      </c>
      <c r="U2771" s="12" t="s">
        <v>3057</v>
      </c>
    </row>
    <row r="2772" spans="1:21" hidden="1">
      <c r="A2772" s="12">
        <v>68570</v>
      </c>
      <c r="B2772" s="12">
        <v>1</v>
      </c>
      <c r="D2772" s="12">
        <v>71.400000000000006</v>
      </c>
      <c r="E2772" s="12">
        <v>2</v>
      </c>
      <c r="P2772" s="12">
        <v>1</v>
      </c>
      <c r="Q2772" s="12">
        <v>178</v>
      </c>
      <c r="R2772" s="12">
        <v>201601</v>
      </c>
      <c r="S2772" s="12">
        <v>69</v>
      </c>
      <c r="T2772" s="12" t="s">
        <v>186</v>
      </c>
      <c r="U2772" s="12" t="s">
        <v>3058</v>
      </c>
    </row>
    <row r="2773" spans="1:21" hidden="1">
      <c r="A2773" s="12">
        <v>68570</v>
      </c>
      <c r="B2773" s="12">
        <v>1</v>
      </c>
      <c r="D2773" s="12">
        <v>72.3</v>
      </c>
      <c r="E2773" s="12">
        <v>2</v>
      </c>
      <c r="P2773" s="12">
        <v>1</v>
      </c>
      <c r="Q2773" s="12">
        <v>178</v>
      </c>
      <c r="R2773" s="12">
        <v>201601</v>
      </c>
      <c r="S2773" s="12">
        <v>69</v>
      </c>
      <c r="T2773" s="12" t="s">
        <v>186</v>
      </c>
      <c r="U2773" s="12" t="s">
        <v>3059</v>
      </c>
    </row>
    <row r="2774" spans="1:21" hidden="1">
      <c r="A2774" s="12">
        <v>68570</v>
      </c>
      <c r="B2774" s="12">
        <v>1</v>
      </c>
      <c r="D2774" s="12">
        <v>91.2</v>
      </c>
      <c r="E2774" s="12">
        <v>2</v>
      </c>
      <c r="P2774" s="12">
        <v>1</v>
      </c>
      <c r="Q2774" s="12">
        <v>178</v>
      </c>
      <c r="R2774" s="12">
        <v>201601</v>
      </c>
      <c r="S2774" s="12">
        <v>69</v>
      </c>
      <c r="T2774" s="12" t="s">
        <v>186</v>
      </c>
      <c r="U2774" s="12" t="s">
        <v>3060</v>
      </c>
    </row>
    <row r="2775" spans="1:21" hidden="1">
      <c r="A2775" s="12">
        <v>68570</v>
      </c>
      <c r="B2775" s="12">
        <v>1</v>
      </c>
      <c r="D2775" s="12">
        <v>91.4</v>
      </c>
      <c r="E2775" s="12">
        <v>2</v>
      </c>
      <c r="P2775" s="12">
        <v>1</v>
      </c>
      <c r="Q2775" s="12">
        <v>178</v>
      </c>
      <c r="R2775" s="12">
        <v>201601</v>
      </c>
      <c r="S2775" s="12">
        <v>69</v>
      </c>
      <c r="T2775" s="12" t="s">
        <v>186</v>
      </c>
      <c r="U2775" s="12" t="s">
        <v>3061</v>
      </c>
    </row>
    <row r="2776" spans="1:21" hidden="1">
      <c r="A2776" s="12">
        <v>68570</v>
      </c>
      <c r="B2776" s="12">
        <v>1</v>
      </c>
      <c r="D2776" s="12">
        <v>96.4</v>
      </c>
      <c r="E2776" s="12">
        <v>2</v>
      </c>
      <c r="P2776" s="12">
        <v>1</v>
      </c>
      <c r="Q2776" s="12">
        <v>178</v>
      </c>
      <c r="R2776" s="12">
        <v>201601</v>
      </c>
      <c r="S2776" s="12">
        <v>69</v>
      </c>
      <c r="T2776" s="12" t="s">
        <v>186</v>
      </c>
      <c r="U2776" s="12" t="s">
        <v>3062</v>
      </c>
    </row>
    <row r="2777" spans="1:21" hidden="1">
      <c r="A2777" s="12">
        <v>68570</v>
      </c>
      <c r="B2777" s="12">
        <v>1</v>
      </c>
      <c r="D2777" s="12">
        <v>90.8</v>
      </c>
      <c r="E2777" s="12">
        <v>2</v>
      </c>
      <c r="P2777" s="12">
        <v>1</v>
      </c>
      <c r="Q2777" s="12">
        <v>178</v>
      </c>
      <c r="R2777" s="12">
        <v>201601</v>
      </c>
      <c r="S2777" s="12">
        <v>69</v>
      </c>
      <c r="T2777" s="12" t="s">
        <v>186</v>
      </c>
      <c r="U2777" s="12" t="s">
        <v>3063</v>
      </c>
    </row>
    <row r="2778" spans="1:21" hidden="1">
      <c r="A2778" s="12">
        <v>68570</v>
      </c>
      <c r="B2778" s="12">
        <v>1</v>
      </c>
      <c r="D2778" s="12">
        <v>75.5</v>
      </c>
      <c r="E2778" s="12">
        <v>2</v>
      </c>
      <c r="P2778" s="12">
        <v>1</v>
      </c>
      <c r="Q2778" s="12">
        <v>178</v>
      </c>
      <c r="R2778" s="12">
        <v>201601</v>
      </c>
      <c r="S2778" s="12">
        <v>69</v>
      </c>
      <c r="T2778" s="12" t="s">
        <v>186</v>
      </c>
      <c r="U2778" s="12" t="s">
        <v>3064</v>
      </c>
    </row>
    <row r="2779" spans="1:21" hidden="1">
      <c r="A2779" s="12">
        <v>68570</v>
      </c>
      <c r="B2779" s="12">
        <v>1</v>
      </c>
      <c r="D2779" s="12">
        <v>80</v>
      </c>
      <c r="E2779" s="12">
        <v>2</v>
      </c>
      <c r="P2779" s="12">
        <v>1</v>
      </c>
      <c r="Q2779" s="12">
        <v>178</v>
      </c>
      <c r="R2779" s="12">
        <v>201601</v>
      </c>
      <c r="S2779" s="12">
        <v>69</v>
      </c>
      <c r="T2779" s="12" t="s">
        <v>186</v>
      </c>
      <c r="U2779" s="12" t="s">
        <v>3065</v>
      </c>
    </row>
    <row r="2780" spans="1:21" hidden="1">
      <c r="A2780" s="12">
        <v>68570</v>
      </c>
      <c r="B2780" s="12">
        <v>1</v>
      </c>
      <c r="D2780" s="12">
        <v>66</v>
      </c>
      <c r="E2780" s="12">
        <v>2</v>
      </c>
      <c r="P2780" s="12">
        <v>1</v>
      </c>
      <c r="Q2780" s="12">
        <v>178</v>
      </c>
      <c r="R2780" s="12">
        <v>201601</v>
      </c>
      <c r="S2780" s="12">
        <v>69</v>
      </c>
      <c r="T2780" s="12" t="s">
        <v>186</v>
      </c>
      <c r="U2780" s="12" t="s">
        <v>3066</v>
      </c>
    </row>
    <row r="2781" spans="1:21" hidden="1">
      <c r="A2781" s="12">
        <v>68570</v>
      </c>
      <c r="B2781" s="12">
        <v>1</v>
      </c>
      <c r="D2781" s="12">
        <v>63.8</v>
      </c>
      <c r="E2781" s="12">
        <v>2</v>
      </c>
      <c r="P2781" s="12">
        <v>1</v>
      </c>
      <c r="Q2781" s="12">
        <v>178</v>
      </c>
      <c r="R2781" s="12">
        <v>201601</v>
      </c>
      <c r="S2781" s="12">
        <v>69</v>
      </c>
      <c r="T2781" s="12" t="s">
        <v>186</v>
      </c>
      <c r="U2781" s="12" t="s">
        <v>3067</v>
      </c>
    </row>
    <row r="2782" spans="1:21" hidden="1">
      <c r="A2782" s="12">
        <v>68570</v>
      </c>
      <c r="B2782" s="12">
        <v>1</v>
      </c>
      <c r="D2782" s="12">
        <v>90.6</v>
      </c>
      <c r="E2782" s="12">
        <v>2</v>
      </c>
      <c r="P2782" s="12">
        <v>1</v>
      </c>
      <c r="Q2782" s="12">
        <v>178</v>
      </c>
      <c r="R2782" s="12">
        <v>201601</v>
      </c>
      <c r="S2782" s="12">
        <v>69</v>
      </c>
      <c r="T2782" s="12" t="s">
        <v>186</v>
      </c>
      <c r="U2782" s="12" t="s">
        <v>3068</v>
      </c>
    </row>
    <row r="2783" spans="1:21" hidden="1">
      <c r="A2783" s="12">
        <v>68570</v>
      </c>
      <c r="B2783" s="12">
        <v>1</v>
      </c>
      <c r="D2783" s="12">
        <v>74.2</v>
      </c>
      <c r="E2783" s="12">
        <v>2</v>
      </c>
      <c r="P2783" s="12">
        <v>1</v>
      </c>
      <c r="Q2783" s="12">
        <v>178</v>
      </c>
      <c r="R2783" s="12">
        <v>201601</v>
      </c>
      <c r="S2783" s="12">
        <v>69</v>
      </c>
      <c r="T2783" s="12" t="s">
        <v>186</v>
      </c>
      <c r="U2783" s="12" t="s">
        <v>3069</v>
      </c>
    </row>
    <row r="2784" spans="1:21" hidden="1">
      <c r="A2784" s="12">
        <v>68570</v>
      </c>
      <c r="B2784" s="12">
        <v>1</v>
      </c>
      <c r="D2784" s="12">
        <v>68.8</v>
      </c>
      <c r="E2784" s="12">
        <v>2</v>
      </c>
      <c r="P2784" s="12">
        <v>1</v>
      </c>
      <c r="Q2784" s="12">
        <v>178</v>
      </c>
      <c r="R2784" s="12">
        <v>201601</v>
      </c>
      <c r="S2784" s="12">
        <v>69</v>
      </c>
      <c r="T2784" s="12" t="s">
        <v>186</v>
      </c>
      <c r="U2784" s="12" t="s">
        <v>3070</v>
      </c>
    </row>
    <row r="2785" spans="1:21" hidden="1">
      <c r="A2785" s="12">
        <v>68570</v>
      </c>
      <c r="B2785" s="12">
        <v>1</v>
      </c>
      <c r="D2785" s="12">
        <v>71.7</v>
      </c>
      <c r="E2785" s="12">
        <v>2</v>
      </c>
      <c r="P2785" s="12">
        <v>1</v>
      </c>
      <c r="Q2785" s="12">
        <v>178</v>
      </c>
      <c r="R2785" s="12">
        <v>201601</v>
      </c>
      <c r="S2785" s="12">
        <v>69</v>
      </c>
      <c r="T2785" s="12" t="s">
        <v>186</v>
      </c>
      <c r="U2785" s="12" t="s">
        <v>3071</v>
      </c>
    </row>
    <row r="2786" spans="1:21" hidden="1">
      <c r="A2786" s="12">
        <v>68570</v>
      </c>
      <c r="B2786" s="12">
        <v>1</v>
      </c>
      <c r="D2786" s="12">
        <v>85.8</v>
      </c>
      <c r="E2786" s="12">
        <v>2</v>
      </c>
      <c r="P2786" s="12">
        <v>1</v>
      </c>
      <c r="Q2786" s="12">
        <v>178</v>
      </c>
      <c r="R2786" s="12">
        <v>201601</v>
      </c>
      <c r="S2786" s="12">
        <v>69</v>
      </c>
      <c r="T2786" s="12" t="s">
        <v>186</v>
      </c>
      <c r="U2786" s="12" t="s">
        <v>3072</v>
      </c>
    </row>
    <row r="2787" spans="1:21" hidden="1">
      <c r="A2787" s="12">
        <v>68570</v>
      </c>
      <c r="B2787" s="12">
        <v>1</v>
      </c>
      <c r="D2787" s="12">
        <v>87.4</v>
      </c>
      <c r="E2787" s="12">
        <v>2</v>
      </c>
      <c r="P2787" s="12">
        <v>1</v>
      </c>
      <c r="Q2787" s="12">
        <v>178</v>
      </c>
      <c r="R2787" s="12">
        <v>201601</v>
      </c>
      <c r="S2787" s="12">
        <v>69</v>
      </c>
      <c r="T2787" s="12" t="s">
        <v>186</v>
      </c>
      <c r="U2787" s="12" t="s">
        <v>3073</v>
      </c>
    </row>
    <row r="2788" spans="1:21" hidden="1">
      <c r="A2788" s="12">
        <v>68570</v>
      </c>
      <c r="B2788" s="12">
        <v>1</v>
      </c>
      <c r="D2788" s="12">
        <v>85.6</v>
      </c>
      <c r="E2788" s="12">
        <v>2</v>
      </c>
      <c r="P2788" s="12">
        <v>1</v>
      </c>
      <c r="Q2788" s="12">
        <v>178</v>
      </c>
      <c r="R2788" s="12">
        <v>201601</v>
      </c>
      <c r="S2788" s="12">
        <v>69</v>
      </c>
      <c r="T2788" s="12" t="s">
        <v>186</v>
      </c>
      <c r="U2788" s="12" t="s">
        <v>3074</v>
      </c>
    </row>
    <row r="2789" spans="1:21" hidden="1">
      <c r="A2789" s="12">
        <v>68570</v>
      </c>
      <c r="B2789" s="12">
        <v>1</v>
      </c>
      <c r="D2789" s="12">
        <v>95.7</v>
      </c>
      <c r="E2789" s="12">
        <v>2</v>
      </c>
      <c r="P2789" s="12">
        <v>1</v>
      </c>
      <c r="Q2789" s="12">
        <v>178</v>
      </c>
      <c r="R2789" s="12">
        <v>201601</v>
      </c>
      <c r="S2789" s="12">
        <v>69</v>
      </c>
      <c r="T2789" s="12" t="s">
        <v>186</v>
      </c>
      <c r="U2789" s="12" t="s">
        <v>3075</v>
      </c>
    </row>
    <row r="2790" spans="1:21" hidden="1">
      <c r="A2790" s="12">
        <v>68570</v>
      </c>
      <c r="B2790" s="12">
        <v>1</v>
      </c>
      <c r="D2790" s="12">
        <v>89.1</v>
      </c>
      <c r="E2790" s="12">
        <v>2</v>
      </c>
      <c r="P2790" s="12">
        <v>1</v>
      </c>
      <c r="Q2790" s="12">
        <v>178</v>
      </c>
      <c r="R2790" s="12">
        <v>201601</v>
      </c>
      <c r="S2790" s="12">
        <v>69</v>
      </c>
      <c r="T2790" s="12" t="s">
        <v>186</v>
      </c>
      <c r="U2790" s="12" t="s">
        <v>3076</v>
      </c>
    </row>
    <row r="2791" spans="1:21" hidden="1">
      <c r="A2791" s="12">
        <v>68570</v>
      </c>
      <c r="B2791" s="12">
        <v>1</v>
      </c>
      <c r="D2791" s="12">
        <v>91.3</v>
      </c>
      <c r="E2791" s="12">
        <v>2</v>
      </c>
      <c r="P2791" s="12">
        <v>1</v>
      </c>
      <c r="Q2791" s="12">
        <v>178</v>
      </c>
      <c r="R2791" s="12">
        <v>201601</v>
      </c>
      <c r="S2791" s="12">
        <v>69</v>
      </c>
      <c r="T2791" s="12" t="s">
        <v>186</v>
      </c>
      <c r="U2791" s="12" t="s">
        <v>3077</v>
      </c>
    </row>
    <row r="2792" spans="1:21" hidden="1">
      <c r="A2792" s="12">
        <v>68570</v>
      </c>
      <c r="B2792" s="12">
        <v>1</v>
      </c>
      <c r="D2792" s="12">
        <v>80.400000000000006</v>
      </c>
      <c r="E2792" s="12">
        <v>2</v>
      </c>
      <c r="P2792" s="12">
        <v>1</v>
      </c>
      <c r="Q2792" s="12">
        <v>178</v>
      </c>
      <c r="R2792" s="12">
        <v>201601</v>
      </c>
      <c r="S2792" s="12">
        <v>69</v>
      </c>
      <c r="T2792" s="12" t="s">
        <v>186</v>
      </c>
      <c r="U2792" s="12" t="s">
        <v>3078</v>
      </c>
    </row>
    <row r="2793" spans="1:21" hidden="1">
      <c r="A2793" s="12">
        <v>68570</v>
      </c>
      <c r="B2793" s="12">
        <v>1</v>
      </c>
      <c r="D2793" s="12">
        <v>85.5</v>
      </c>
      <c r="E2793" s="12">
        <v>2</v>
      </c>
      <c r="P2793" s="12">
        <v>1</v>
      </c>
      <c r="Q2793" s="12">
        <v>178</v>
      </c>
      <c r="R2793" s="12">
        <v>201601</v>
      </c>
      <c r="S2793" s="12">
        <v>69</v>
      </c>
      <c r="T2793" s="12" t="s">
        <v>186</v>
      </c>
      <c r="U2793" s="12" t="s">
        <v>3079</v>
      </c>
    </row>
    <row r="2794" spans="1:21" hidden="1">
      <c r="A2794" s="12">
        <v>68570</v>
      </c>
      <c r="B2794" s="12">
        <v>1</v>
      </c>
      <c r="D2794" s="12">
        <v>75.2</v>
      </c>
      <c r="E2794" s="12">
        <v>2</v>
      </c>
      <c r="P2794" s="12">
        <v>1</v>
      </c>
      <c r="Q2794" s="12">
        <v>178</v>
      </c>
      <c r="R2794" s="12">
        <v>201601</v>
      </c>
      <c r="S2794" s="12">
        <v>69</v>
      </c>
      <c r="T2794" s="12" t="s">
        <v>186</v>
      </c>
      <c r="U2794" s="12" t="s">
        <v>3080</v>
      </c>
    </row>
    <row r="2795" spans="1:21" hidden="1">
      <c r="A2795" s="12">
        <v>68570</v>
      </c>
      <c r="B2795" s="12">
        <v>1</v>
      </c>
      <c r="D2795" s="12">
        <v>75.400000000000006</v>
      </c>
      <c r="E2795" s="12">
        <v>2</v>
      </c>
      <c r="P2795" s="12">
        <v>1</v>
      </c>
      <c r="Q2795" s="12">
        <v>178</v>
      </c>
      <c r="R2795" s="12">
        <v>201601</v>
      </c>
      <c r="S2795" s="12">
        <v>69</v>
      </c>
      <c r="T2795" s="12" t="s">
        <v>186</v>
      </c>
      <c r="U2795" s="12" t="s">
        <v>3081</v>
      </c>
    </row>
    <row r="2796" spans="1:21" hidden="1">
      <c r="A2796" s="12">
        <v>68570</v>
      </c>
      <c r="B2796" s="12">
        <v>1</v>
      </c>
      <c r="D2796" s="12">
        <v>67.3</v>
      </c>
      <c r="E2796" s="12">
        <v>2</v>
      </c>
      <c r="P2796" s="12">
        <v>1</v>
      </c>
      <c r="Q2796" s="12">
        <v>178</v>
      </c>
      <c r="R2796" s="12">
        <v>201601</v>
      </c>
      <c r="S2796" s="12">
        <v>69</v>
      </c>
      <c r="T2796" s="12" t="s">
        <v>186</v>
      </c>
      <c r="U2796" s="12" t="s">
        <v>3082</v>
      </c>
    </row>
    <row r="2797" spans="1:21" hidden="1">
      <c r="A2797" s="12">
        <v>68570</v>
      </c>
      <c r="B2797" s="12">
        <v>1</v>
      </c>
      <c r="D2797" s="12">
        <v>101.3</v>
      </c>
      <c r="E2797" s="12">
        <v>2</v>
      </c>
      <c r="P2797" s="12">
        <v>1</v>
      </c>
      <c r="Q2797" s="12">
        <v>178</v>
      </c>
      <c r="R2797" s="12">
        <v>201601</v>
      </c>
      <c r="S2797" s="12">
        <v>69</v>
      </c>
      <c r="T2797" s="12" t="s">
        <v>186</v>
      </c>
      <c r="U2797" s="12" t="s">
        <v>3083</v>
      </c>
    </row>
    <row r="2798" spans="1:21" hidden="1">
      <c r="A2798" s="12">
        <v>68570</v>
      </c>
      <c r="B2798" s="12">
        <v>1</v>
      </c>
      <c r="D2798" s="12">
        <v>89.3</v>
      </c>
      <c r="E2798" s="12">
        <v>2</v>
      </c>
      <c r="P2798" s="12">
        <v>1</v>
      </c>
      <c r="Q2798" s="12">
        <v>178</v>
      </c>
      <c r="R2798" s="12">
        <v>201601</v>
      </c>
      <c r="S2798" s="12">
        <v>69</v>
      </c>
      <c r="T2798" s="12" t="s">
        <v>186</v>
      </c>
      <c r="U2798" s="12" t="s">
        <v>3084</v>
      </c>
    </row>
    <row r="2799" spans="1:21" hidden="1">
      <c r="A2799" s="12">
        <v>68570</v>
      </c>
      <c r="B2799" s="12">
        <v>1</v>
      </c>
      <c r="D2799" s="12">
        <v>84.7</v>
      </c>
      <c r="E2799" s="12">
        <v>2</v>
      </c>
      <c r="P2799" s="12">
        <v>1</v>
      </c>
      <c r="Q2799" s="12">
        <v>178</v>
      </c>
      <c r="R2799" s="12">
        <v>201601</v>
      </c>
      <c r="S2799" s="12">
        <v>69</v>
      </c>
      <c r="T2799" s="12" t="s">
        <v>186</v>
      </c>
      <c r="U2799" s="12" t="s">
        <v>3085</v>
      </c>
    </row>
    <row r="2800" spans="1:21" hidden="1">
      <c r="A2800" s="12">
        <v>68570</v>
      </c>
      <c r="B2800" s="12">
        <v>1</v>
      </c>
      <c r="D2800" s="12">
        <v>100.3</v>
      </c>
      <c r="E2800" s="12">
        <v>2</v>
      </c>
      <c r="P2800" s="12">
        <v>1</v>
      </c>
      <c r="Q2800" s="12">
        <v>178</v>
      </c>
      <c r="R2800" s="12">
        <v>201601</v>
      </c>
      <c r="S2800" s="12">
        <v>69</v>
      </c>
      <c r="T2800" s="12" t="s">
        <v>186</v>
      </c>
      <c r="U2800" s="12" t="s">
        <v>3086</v>
      </c>
    </row>
    <row r="2801" spans="1:21" hidden="1">
      <c r="A2801" s="12">
        <v>68570</v>
      </c>
      <c r="B2801" s="12">
        <v>1</v>
      </c>
      <c r="D2801" s="12">
        <v>83.1</v>
      </c>
      <c r="E2801" s="12">
        <v>2</v>
      </c>
      <c r="P2801" s="12">
        <v>1</v>
      </c>
      <c r="Q2801" s="12">
        <v>178</v>
      </c>
      <c r="R2801" s="12">
        <v>201601</v>
      </c>
      <c r="S2801" s="12">
        <v>69</v>
      </c>
      <c r="T2801" s="12" t="s">
        <v>186</v>
      </c>
      <c r="U2801" s="12" t="s">
        <v>3087</v>
      </c>
    </row>
    <row r="2802" spans="1:21" hidden="1">
      <c r="A2802" s="12">
        <v>68570</v>
      </c>
      <c r="B2802" s="12">
        <v>1</v>
      </c>
      <c r="D2802" s="12">
        <v>92.2</v>
      </c>
      <c r="E2802" s="12">
        <v>2</v>
      </c>
      <c r="P2802" s="12">
        <v>1</v>
      </c>
      <c r="Q2802" s="12">
        <v>178</v>
      </c>
      <c r="R2802" s="12">
        <v>201601</v>
      </c>
      <c r="S2802" s="12">
        <v>69</v>
      </c>
      <c r="T2802" s="12" t="s">
        <v>186</v>
      </c>
      <c r="U2802" s="12" t="s">
        <v>3088</v>
      </c>
    </row>
    <row r="2803" spans="1:21" hidden="1">
      <c r="A2803" s="12">
        <v>68570</v>
      </c>
      <c r="B2803" s="12">
        <v>1</v>
      </c>
      <c r="D2803" s="12">
        <v>73.400000000000006</v>
      </c>
      <c r="E2803" s="12">
        <v>2</v>
      </c>
      <c r="P2803" s="12">
        <v>1</v>
      </c>
      <c r="Q2803" s="12">
        <v>178</v>
      </c>
      <c r="R2803" s="12">
        <v>201601</v>
      </c>
      <c r="S2803" s="12">
        <v>69</v>
      </c>
      <c r="T2803" s="12" t="s">
        <v>186</v>
      </c>
      <c r="U2803" s="12" t="s">
        <v>3089</v>
      </c>
    </row>
    <row r="2804" spans="1:21" hidden="1">
      <c r="A2804" s="12">
        <v>68570</v>
      </c>
      <c r="B2804" s="12">
        <v>1</v>
      </c>
      <c r="D2804" s="12">
        <v>76.7</v>
      </c>
      <c r="E2804" s="12">
        <v>2</v>
      </c>
      <c r="P2804" s="12">
        <v>1</v>
      </c>
      <c r="Q2804" s="12">
        <v>178</v>
      </c>
      <c r="R2804" s="12">
        <v>201601</v>
      </c>
      <c r="S2804" s="12">
        <v>69</v>
      </c>
      <c r="T2804" s="12" t="s">
        <v>186</v>
      </c>
      <c r="U2804" s="12" t="s">
        <v>3090</v>
      </c>
    </row>
    <row r="2805" spans="1:21" hidden="1">
      <c r="A2805" s="12">
        <v>68570</v>
      </c>
      <c r="B2805" s="12">
        <v>1</v>
      </c>
      <c r="D2805" s="12">
        <v>91.6</v>
      </c>
      <c r="E2805" s="12">
        <v>2</v>
      </c>
      <c r="P2805" s="12">
        <v>1</v>
      </c>
      <c r="Q2805" s="12">
        <v>178</v>
      </c>
      <c r="R2805" s="12">
        <v>201601</v>
      </c>
      <c r="S2805" s="12">
        <v>69</v>
      </c>
      <c r="T2805" s="12" t="s">
        <v>186</v>
      </c>
      <c r="U2805" s="12" t="s">
        <v>3091</v>
      </c>
    </row>
    <row r="2806" spans="1:21" hidden="1">
      <c r="A2806" s="12">
        <v>68570</v>
      </c>
      <c r="B2806" s="12">
        <v>1</v>
      </c>
      <c r="D2806" s="12">
        <v>64.3</v>
      </c>
      <c r="E2806" s="12">
        <v>2</v>
      </c>
      <c r="P2806" s="12">
        <v>1</v>
      </c>
      <c r="Q2806" s="12">
        <v>178</v>
      </c>
      <c r="R2806" s="12">
        <v>201601</v>
      </c>
      <c r="S2806" s="12">
        <v>69</v>
      </c>
      <c r="T2806" s="12" t="s">
        <v>186</v>
      </c>
      <c r="U2806" s="12" t="s">
        <v>3092</v>
      </c>
    </row>
    <row r="2807" spans="1:21" hidden="1">
      <c r="A2807" s="12">
        <v>68570</v>
      </c>
      <c r="B2807" s="12">
        <v>1</v>
      </c>
      <c r="D2807" s="12">
        <v>84</v>
      </c>
      <c r="E2807" s="12">
        <v>2</v>
      </c>
      <c r="P2807" s="12">
        <v>1</v>
      </c>
      <c r="Q2807" s="12">
        <v>178</v>
      </c>
      <c r="R2807" s="12">
        <v>201601</v>
      </c>
      <c r="S2807" s="12">
        <v>69</v>
      </c>
      <c r="T2807" s="12" t="s">
        <v>186</v>
      </c>
      <c r="U2807" s="12" t="s">
        <v>3093</v>
      </c>
    </row>
    <row r="2808" spans="1:21" hidden="1">
      <c r="A2808" s="12">
        <v>68570</v>
      </c>
      <c r="B2808" s="12">
        <v>1</v>
      </c>
      <c r="D2808" s="12">
        <v>89.8</v>
      </c>
      <c r="E2808" s="12">
        <v>2</v>
      </c>
      <c r="P2808" s="12">
        <v>1</v>
      </c>
      <c r="Q2808" s="12">
        <v>178</v>
      </c>
      <c r="R2808" s="12">
        <v>201601</v>
      </c>
      <c r="S2808" s="12">
        <v>69</v>
      </c>
      <c r="T2808" s="12" t="s">
        <v>186</v>
      </c>
      <c r="U2808" s="12" t="s">
        <v>3094</v>
      </c>
    </row>
    <row r="2809" spans="1:21" hidden="1">
      <c r="A2809" s="12">
        <v>68570</v>
      </c>
      <c r="B2809" s="12">
        <v>1</v>
      </c>
      <c r="D2809" s="12">
        <v>105.7</v>
      </c>
      <c r="E2809" s="12">
        <v>2</v>
      </c>
      <c r="P2809" s="12">
        <v>1</v>
      </c>
      <c r="Q2809" s="12">
        <v>178</v>
      </c>
      <c r="R2809" s="12">
        <v>201601</v>
      </c>
      <c r="S2809" s="12">
        <v>69</v>
      </c>
      <c r="T2809" s="12" t="s">
        <v>186</v>
      </c>
      <c r="U2809" s="12" t="s">
        <v>3095</v>
      </c>
    </row>
    <row r="2810" spans="1:21" hidden="1">
      <c r="A2810" s="12">
        <v>68570</v>
      </c>
      <c r="B2810" s="12">
        <v>1</v>
      </c>
      <c r="D2810" s="12">
        <v>67.599999999999994</v>
      </c>
      <c r="E2810" s="12">
        <v>2</v>
      </c>
      <c r="P2810" s="12">
        <v>1</v>
      </c>
      <c r="Q2810" s="12">
        <v>178</v>
      </c>
      <c r="R2810" s="12">
        <v>201601</v>
      </c>
      <c r="S2810" s="12">
        <v>69</v>
      </c>
      <c r="T2810" s="12" t="s">
        <v>186</v>
      </c>
      <c r="U2810" s="12" t="s">
        <v>3096</v>
      </c>
    </row>
    <row r="2811" spans="1:21" hidden="1">
      <c r="A2811" s="12">
        <v>68570</v>
      </c>
      <c r="B2811" s="12">
        <v>1</v>
      </c>
      <c r="D2811" s="12">
        <v>66.099999999999994</v>
      </c>
      <c r="E2811" s="12">
        <v>2</v>
      </c>
      <c r="P2811" s="12">
        <v>1</v>
      </c>
      <c r="Q2811" s="12">
        <v>178</v>
      </c>
      <c r="R2811" s="12">
        <v>201601</v>
      </c>
      <c r="S2811" s="12">
        <v>69</v>
      </c>
      <c r="T2811" s="12" t="s">
        <v>186</v>
      </c>
      <c r="U2811" s="12" t="s">
        <v>3097</v>
      </c>
    </row>
    <row r="2812" spans="1:21" hidden="1">
      <c r="A2812" s="12">
        <v>68570</v>
      </c>
      <c r="B2812" s="12">
        <v>1</v>
      </c>
      <c r="D2812" s="12">
        <v>75</v>
      </c>
      <c r="E2812" s="12">
        <v>2</v>
      </c>
      <c r="P2812" s="12">
        <v>1</v>
      </c>
      <c r="Q2812" s="12">
        <v>178</v>
      </c>
      <c r="R2812" s="12">
        <v>201601</v>
      </c>
      <c r="S2812" s="12">
        <v>69</v>
      </c>
      <c r="T2812" s="12" t="s">
        <v>186</v>
      </c>
      <c r="U2812" s="12" t="s">
        <v>3098</v>
      </c>
    </row>
    <row r="2813" spans="1:21" hidden="1">
      <c r="A2813" s="12">
        <v>68570</v>
      </c>
      <c r="B2813" s="12">
        <v>1</v>
      </c>
      <c r="D2813" s="12">
        <v>88.5</v>
      </c>
      <c r="E2813" s="12">
        <v>2</v>
      </c>
      <c r="P2813" s="12">
        <v>1</v>
      </c>
      <c r="Q2813" s="12">
        <v>178</v>
      </c>
      <c r="R2813" s="12">
        <v>201601</v>
      </c>
      <c r="S2813" s="12">
        <v>69</v>
      </c>
      <c r="T2813" s="12" t="s">
        <v>186</v>
      </c>
      <c r="U2813" s="12" t="s">
        <v>3099</v>
      </c>
    </row>
    <row r="2814" spans="1:21" hidden="1">
      <c r="A2814" s="12">
        <v>68570</v>
      </c>
      <c r="B2814" s="12">
        <v>1</v>
      </c>
      <c r="D2814" s="12">
        <v>67</v>
      </c>
      <c r="E2814" s="12">
        <v>2</v>
      </c>
      <c r="P2814" s="12">
        <v>1</v>
      </c>
      <c r="Q2814" s="12">
        <v>178</v>
      </c>
      <c r="R2814" s="12">
        <v>201601</v>
      </c>
      <c r="S2814" s="12">
        <v>69</v>
      </c>
      <c r="T2814" s="12" t="s">
        <v>186</v>
      </c>
      <c r="U2814" s="12" t="s">
        <v>3100</v>
      </c>
    </row>
    <row r="2815" spans="1:21" hidden="1">
      <c r="A2815" s="12">
        <v>68570</v>
      </c>
      <c r="B2815" s="12">
        <v>1</v>
      </c>
      <c r="D2815" s="12">
        <v>95.3</v>
      </c>
      <c r="E2815" s="12">
        <v>2</v>
      </c>
      <c r="P2815" s="12">
        <v>1</v>
      </c>
      <c r="Q2815" s="12">
        <v>178</v>
      </c>
      <c r="R2815" s="12">
        <v>201601</v>
      </c>
      <c r="S2815" s="12">
        <v>69</v>
      </c>
      <c r="T2815" s="12" t="s">
        <v>186</v>
      </c>
      <c r="U2815" s="12" t="s">
        <v>3101</v>
      </c>
    </row>
    <row r="2816" spans="1:21" hidden="1">
      <c r="A2816" s="12">
        <v>68570</v>
      </c>
      <c r="B2816" s="12">
        <v>1</v>
      </c>
      <c r="D2816" s="12">
        <v>67.900000000000006</v>
      </c>
      <c r="E2816" s="12">
        <v>2</v>
      </c>
      <c r="P2816" s="12">
        <v>1</v>
      </c>
      <c r="Q2816" s="12">
        <v>178</v>
      </c>
      <c r="R2816" s="12">
        <v>201601</v>
      </c>
      <c r="S2816" s="12">
        <v>69</v>
      </c>
      <c r="T2816" s="12" t="s">
        <v>186</v>
      </c>
      <c r="U2816" s="12" t="s">
        <v>3102</v>
      </c>
    </row>
    <row r="2817" spans="1:21" hidden="1">
      <c r="A2817" s="12">
        <v>68570</v>
      </c>
      <c r="B2817" s="12">
        <v>1</v>
      </c>
      <c r="D2817" s="12">
        <v>94</v>
      </c>
      <c r="E2817" s="12">
        <v>2</v>
      </c>
      <c r="P2817" s="12">
        <v>1</v>
      </c>
      <c r="Q2817" s="12">
        <v>178</v>
      </c>
      <c r="R2817" s="12">
        <v>201601</v>
      </c>
      <c r="S2817" s="12">
        <v>69</v>
      </c>
      <c r="T2817" s="12" t="s">
        <v>186</v>
      </c>
      <c r="U2817" s="12" t="s">
        <v>3103</v>
      </c>
    </row>
    <row r="2818" spans="1:21" hidden="1">
      <c r="A2818" s="12">
        <v>68570</v>
      </c>
      <c r="B2818" s="12">
        <v>1</v>
      </c>
      <c r="D2818" s="12">
        <v>54.2</v>
      </c>
      <c r="E2818" s="12">
        <v>2</v>
      </c>
      <c r="P2818" s="12">
        <v>1</v>
      </c>
      <c r="Q2818" s="12">
        <v>178</v>
      </c>
      <c r="R2818" s="12">
        <v>201601</v>
      </c>
      <c r="S2818" s="12">
        <v>69</v>
      </c>
      <c r="T2818" s="12" t="s">
        <v>186</v>
      </c>
      <c r="U2818" s="12" t="s">
        <v>3104</v>
      </c>
    </row>
    <row r="2819" spans="1:21" hidden="1">
      <c r="A2819" s="12">
        <v>68570</v>
      </c>
      <c r="B2819" s="12">
        <v>1</v>
      </c>
      <c r="D2819" s="12">
        <v>98.2</v>
      </c>
      <c r="E2819" s="12">
        <v>2</v>
      </c>
      <c r="P2819" s="12">
        <v>1</v>
      </c>
      <c r="Q2819" s="12">
        <v>178</v>
      </c>
      <c r="R2819" s="12">
        <v>201601</v>
      </c>
      <c r="S2819" s="12">
        <v>69</v>
      </c>
      <c r="T2819" s="12" t="s">
        <v>186</v>
      </c>
      <c r="U2819" s="12" t="s">
        <v>3105</v>
      </c>
    </row>
    <row r="2820" spans="1:21" hidden="1">
      <c r="A2820" s="12">
        <v>68570</v>
      </c>
      <c r="B2820" s="12">
        <v>1</v>
      </c>
      <c r="D2820" s="12">
        <v>80.5</v>
      </c>
      <c r="E2820" s="12">
        <v>2</v>
      </c>
      <c r="P2820" s="12">
        <v>1</v>
      </c>
      <c r="Q2820" s="12">
        <v>178</v>
      </c>
      <c r="R2820" s="12">
        <v>201601</v>
      </c>
      <c r="S2820" s="12">
        <v>69</v>
      </c>
      <c r="T2820" s="12" t="s">
        <v>186</v>
      </c>
      <c r="U2820" s="12" t="s">
        <v>3106</v>
      </c>
    </row>
    <row r="2821" spans="1:21" hidden="1">
      <c r="A2821" s="12">
        <v>68570</v>
      </c>
      <c r="B2821" s="12">
        <v>1</v>
      </c>
      <c r="D2821" s="12">
        <v>72.3</v>
      </c>
      <c r="E2821" s="12">
        <v>2</v>
      </c>
      <c r="P2821" s="12">
        <v>1</v>
      </c>
      <c r="Q2821" s="12">
        <v>178</v>
      </c>
      <c r="R2821" s="12">
        <v>201601</v>
      </c>
      <c r="S2821" s="12">
        <v>69</v>
      </c>
      <c r="T2821" s="12" t="s">
        <v>186</v>
      </c>
      <c r="U2821" s="12" t="s">
        <v>3107</v>
      </c>
    </row>
    <row r="2822" spans="1:21" hidden="1">
      <c r="A2822" s="12">
        <v>68570</v>
      </c>
      <c r="B2822" s="12">
        <v>1</v>
      </c>
      <c r="D2822" s="12">
        <v>72.900000000000006</v>
      </c>
      <c r="E2822" s="12">
        <v>2</v>
      </c>
      <c r="P2822" s="12">
        <v>1</v>
      </c>
      <c r="Q2822" s="12">
        <v>178</v>
      </c>
      <c r="R2822" s="12">
        <v>201601</v>
      </c>
      <c r="S2822" s="12">
        <v>69</v>
      </c>
      <c r="T2822" s="12" t="s">
        <v>186</v>
      </c>
      <c r="U2822" s="12" t="s">
        <v>3108</v>
      </c>
    </row>
    <row r="2823" spans="1:21" hidden="1">
      <c r="A2823" s="12">
        <v>68570</v>
      </c>
      <c r="B2823" s="12">
        <v>1</v>
      </c>
      <c r="D2823" s="12">
        <v>113.1</v>
      </c>
      <c r="E2823" s="12">
        <v>2</v>
      </c>
      <c r="P2823" s="12">
        <v>1</v>
      </c>
      <c r="Q2823" s="12">
        <v>178</v>
      </c>
      <c r="R2823" s="12">
        <v>201601</v>
      </c>
      <c r="S2823" s="12">
        <v>69</v>
      </c>
      <c r="T2823" s="12" t="s">
        <v>186</v>
      </c>
      <c r="U2823" s="12" t="s">
        <v>3109</v>
      </c>
    </row>
    <row r="2824" spans="1:21" hidden="1">
      <c r="A2824" s="12">
        <v>68570</v>
      </c>
      <c r="B2824" s="12">
        <v>1</v>
      </c>
      <c r="D2824" s="12">
        <v>67.599999999999994</v>
      </c>
      <c r="E2824" s="12">
        <v>2</v>
      </c>
      <c r="P2824" s="12">
        <v>1</v>
      </c>
      <c r="Q2824" s="12">
        <v>178</v>
      </c>
      <c r="R2824" s="12">
        <v>201601</v>
      </c>
      <c r="S2824" s="12">
        <v>69</v>
      </c>
      <c r="T2824" s="12" t="s">
        <v>186</v>
      </c>
      <c r="U2824" s="12" t="s">
        <v>3110</v>
      </c>
    </row>
    <row r="2825" spans="1:21" hidden="1">
      <c r="A2825" s="12">
        <v>68570</v>
      </c>
      <c r="B2825" s="12">
        <v>1</v>
      </c>
      <c r="D2825" s="12">
        <v>66.599999999999994</v>
      </c>
      <c r="E2825" s="12">
        <v>2</v>
      </c>
      <c r="P2825" s="12">
        <v>1</v>
      </c>
      <c r="Q2825" s="12">
        <v>178</v>
      </c>
      <c r="R2825" s="12">
        <v>201601</v>
      </c>
      <c r="S2825" s="12">
        <v>69</v>
      </c>
      <c r="T2825" s="12" t="s">
        <v>186</v>
      </c>
      <c r="U2825" s="12" t="s">
        <v>3111</v>
      </c>
    </row>
    <row r="2826" spans="1:21" hidden="1">
      <c r="A2826" s="12">
        <v>68570</v>
      </c>
      <c r="B2826" s="12">
        <v>1</v>
      </c>
      <c r="D2826" s="12">
        <v>96.7</v>
      </c>
      <c r="E2826" s="12">
        <v>2</v>
      </c>
      <c r="P2826" s="12">
        <v>1</v>
      </c>
      <c r="Q2826" s="12">
        <v>178</v>
      </c>
      <c r="R2826" s="12">
        <v>201601</v>
      </c>
      <c r="S2826" s="12">
        <v>69</v>
      </c>
      <c r="T2826" s="12" t="s">
        <v>186</v>
      </c>
      <c r="U2826" s="12" t="s">
        <v>3112</v>
      </c>
    </row>
    <row r="2827" spans="1:21" hidden="1">
      <c r="A2827" s="12">
        <v>68570</v>
      </c>
      <c r="B2827" s="12">
        <v>1</v>
      </c>
      <c r="D2827" s="12">
        <v>81.599999999999994</v>
      </c>
      <c r="E2827" s="12">
        <v>2</v>
      </c>
      <c r="P2827" s="12">
        <v>1</v>
      </c>
      <c r="Q2827" s="12">
        <v>178</v>
      </c>
      <c r="R2827" s="12">
        <v>201601</v>
      </c>
      <c r="S2827" s="12">
        <v>69</v>
      </c>
      <c r="T2827" s="12" t="s">
        <v>186</v>
      </c>
      <c r="U2827" s="12" t="s">
        <v>3113</v>
      </c>
    </row>
    <row r="2828" spans="1:21" hidden="1">
      <c r="A2828" s="12">
        <v>68570</v>
      </c>
      <c r="B2828" s="12">
        <v>1</v>
      </c>
      <c r="D2828" s="12">
        <v>82.1</v>
      </c>
      <c r="E2828" s="12">
        <v>2</v>
      </c>
      <c r="P2828" s="12">
        <v>1</v>
      </c>
      <c r="Q2828" s="12">
        <v>178</v>
      </c>
      <c r="R2828" s="12">
        <v>201601</v>
      </c>
      <c r="S2828" s="12">
        <v>69</v>
      </c>
      <c r="T2828" s="12" t="s">
        <v>186</v>
      </c>
      <c r="U2828" s="12" t="s">
        <v>3114</v>
      </c>
    </row>
    <row r="2829" spans="1:21" hidden="1">
      <c r="A2829" s="12">
        <v>68570</v>
      </c>
      <c r="B2829" s="12">
        <v>1</v>
      </c>
      <c r="D2829" s="12">
        <v>88.2</v>
      </c>
      <c r="E2829" s="12">
        <v>2</v>
      </c>
      <c r="P2829" s="12">
        <v>1</v>
      </c>
      <c r="Q2829" s="12">
        <v>178</v>
      </c>
      <c r="R2829" s="12">
        <v>201601</v>
      </c>
      <c r="S2829" s="12">
        <v>69</v>
      </c>
      <c r="T2829" s="12" t="s">
        <v>186</v>
      </c>
      <c r="U2829" s="12" t="s">
        <v>3115</v>
      </c>
    </row>
    <row r="2830" spans="1:21" hidden="1">
      <c r="A2830" s="12">
        <v>68570</v>
      </c>
      <c r="B2830" s="12">
        <v>1</v>
      </c>
      <c r="D2830" s="12">
        <v>99.8</v>
      </c>
      <c r="E2830" s="12">
        <v>2</v>
      </c>
      <c r="P2830" s="12">
        <v>1</v>
      </c>
      <c r="Q2830" s="12">
        <v>178</v>
      </c>
      <c r="R2830" s="12">
        <v>201601</v>
      </c>
      <c r="S2830" s="12">
        <v>69</v>
      </c>
      <c r="T2830" s="12" t="s">
        <v>186</v>
      </c>
      <c r="U2830" s="12" t="s">
        <v>3116</v>
      </c>
    </row>
    <row r="2831" spans="1:21" hidden="1">
      <c r="A2831" s="12">
        <v>68570</v>
      </c>
      <c r="B2831" s="12">
        <v>1</v>
      </c>
      <c r="D2831" s="12">
        <v>114.1</v>
      </c>
      <c r="E2831" s="12">
        <v>2</v>
      </c>
      <c r="P2831" s="12">
        <v>1</v>
      </c>
      <c r="Q2831" s="12">
        <v>178</v>
      </c>
      <c r="R2831" s="12">
        <v>201601</v>
      </c>
      <c r="S2831" s="12">
        <v>69</v>
      </c>
      <c r="T2831" s="12" t="s">
        <v>186</v>
      </c>
      <c r="U2831" s="12" t="s">
        <v>3117</v>
      </c>
    </row>
    <row r="2832" spans="1:21" hidden="1">
      <c r="A2832" s="12">
        <v>68570</v>
      </c>
      <c r="B2832" s="12">
        <v>1</v>
      </c>
      <c r="D2832" s="12">
        <v>74.2</v>
      </c>
      <c r="E2832" s="12">
        <v>2</v>
      </c>
      <c r="P2832" s="12">
        <v>1</v>
      </c>
      <c r="Q2832" s="12">
        <v>178</v>
      </c>
      <c r="R2832" s="12">
        <v>201601</v>
      </c>
      <c r="S2832" s="12">
        <v>69</v>
      </c>
      <c r="T2832" s="12" t="s">
        <v>186</v>
      </c>
      <c r="U2832" s="12" t="s">
        <v>3118</v>
      </c>
    </row>
    <row r="2833" spans="1:21" hidden="1">
      <c r="A2833" s="12">
        <v>68570</v>
      </c>
      <c r="B2833" s="12">
        <v>1</v>
      </c>
      <c r="D2833" s="12">
        <v>72.3</v>
      </c>
      <c r="E2833" s="12">
        <v>2</v>
      </c>
      <c r="P2833" s="12">
        <v>1</v>
      </c>
      <c r="Q2833" s="12">
        <v>178</v>
      </c>
      <c r="R2833" s="12">
        <v>201601</v>
      </c>
      <c r="S2833" s="12">
        <v>69</v>
      </c>
      <c r="T2833" s="12" t="s">
        <v>186</v>
      </c>
      <c r="U2833" s="12" t="s">
        <v>3119</v>
      </c>
    </row>
    <row r="2834" spans="1:21" hidden="1">
      <c r="A2834" s="12">
        <v>68570</v>
      </c>
      <c r="B2834" s="12">
        <v>1</v>
      </c>
      <c r="D2834" s="12">
        <v>124.5</v>
      </c>
      <c r="E2834" s="12">
        <v>3</v>
      </c>
      <c r="P2834" s="12">
        <v>1</v>
      </c>
      <c r="Q2834" s="12">
        <v>178</v>
      </c>
      <c r="R2834" s="12">
        <v>201601</v>
      </c>
      <c r="S2834" s="12">
        <v>69</v>
      </c>
      <c r="T2834" s="12" t="s">
        <v>186</v>
      </c>
      <c r="U2834" s="12" t="s">
        <v>3120</v>
      </c>
    </row>
    <row r="2835" spans="1:21" hidden="1">
      <c r="A2835" s="12">
        <v>68570</v>
      </c>
      <c r="B2835" s="12">
        <v>1</v>
      </c>
      <c r="D2835" s="12">
        <v>106.9</v>
      </c>
      <c r="E2835" s="12">
        <v>3</v>
      </c>
      <c r="P2835" s="12">
        <v>1</v>
      </c>
      <c r="Q2835" s="12">
        <v>178</v>
      </c>
      <c r="R2835" s="12">
        <v>201601</v>
      </c>
      <c r="S2835" s="12">
        <v>69</v>
      </c>
      <c r="T2835" s="12" t="s">
        <v>186</v>
      </c>
      <c r="U2835" s="12" t="s">
        <v>3121</v>
      </c>
    </row>
    <row r="2836" spans="1:21" hidden="1">
      <c r="A2836" s="12">
        <v>68570</v>
      </c>
      <c r="B2836" s="12">
        <v>1</v>
      </c>
      <c r="D2836" s="12">
        <v>116.7</v>
      </c>
      <c r="E2836" s="12">
        <v>3</v>
      </c>
      <c r="P2836" s="12">
        <v>1</v>
      </c>
      <c r="Q2836" s="12">
        <v>178</v>
      </c>
      <c r="R2836" s="12">
        <v>201601</v>
      </c>
      <c r="S2836" s="12">
        <v>69</v>
      </c>
      <c r="T2836" s="12" t="s">
        <v>186</v>
      </c>
      <c r="U2836" s="12" t="s">
        <v>3122</v>
      </c>
    </row>
    <row r="2837" spans="1:21" hidden="1">
      <c r="A2837" s="12">
        <v>68570</v>
      </c>
      <c r="B2837" s="12">
        <v>1</v>
      </c>
      <c r="D2837" s="12">
        <v>62.5</v>
      </c>
      <c r="E2837" s="12">
        <v>2</v>
      </c>
      <c r="K2837" s="12">
        <v>5</v>
      </c>
      <c r="L2837" s="12">
        <v>30</v>
      </c>
      <c r="M2837" s="12">
        <v>50</v>
      </c>
      <c r="N2837" s="12">
        <v>60</v>
      </c>
      <c r="P2837" s="12">
        <v>1</v>
      </c>
      <c r="Q2837" s="12">
        <v>178</v>
      </c>
      <c r="R2837" s="12">
        <v>201601</v>
      </c>
      <c r="S2837" s="12">
        <v>69</v>
      </c>
      <c r="T2837" s="12" t="s">
        <v>186</v>
      </c>
      <c r="U2837" s="12" t="s">
        <v>3123</v>
      </c>
    </row>
    <row r="2838" spans="1:21" hidden="1">
      <c r="A2838" s="12">
        <v>68570</v>
      </c>
      <c r="B2838" s="12">
        <v>1</v>
      </c>
      <c r="D2838" s="12">
        <v>61.5</v>
      </c>
      <c r="E2838" s="12">
        <v>2</v>
      </c>
      <c r="P2838" s="12">
        <v>1</v>
      </c>
      <c r="Q2838" s="12">
        <v>178</v>
      </c>
      <c r="R2838" s="12">
        <v>201601</v>
      </c>
      <c r="S2838" s="12">
        <v>69</v>
      </c>
      <c r="T2838" s="12" t="s">
        <v>186</v>
      </c>
      <c r="U2838" s="12" t="s">
        <v>3124</v>
      </c>
    </row>
    <row r="2839" spans="1:21" hidden="1">
      <c r="A2839" s="12">
        <v>68570</v>
      </c>
      <c r="B2839" s="12">
        <v>1</v>
      </c>
      <c r="D2839" s="12">
        <v>76.5</v>
      </c>
      <c r="E2839" s="12">
        <v>2</v>
      </c>
      <c r="P2839" s="12">
        <v>1</v>
      </c>
      <c r="Q2839" s="12">
        <v>178</v>
      </c>
      <c r="R2839" s="12">
        <v>201601</v>
      </c>
      <c r="S2839" s="12">
        <v>69</v>
      </c>
      <c r="T2839" s="12" t="s">
        <v>186</v>
      </c>
      <c r="U2839" s="12" t="s">
        <v>3125</v>
      </c>
    </row>
    <row r="2840" spans="1:21" hidden="1">
      <c r="A2840" s="12">
        <v>68570</v>
      </c>
      <c r="B2840" s="12">
        <v>1</v>
      </c>
      <c r="D2840" s="12">
        <v>58.2</v>
      </c>
      <c r="E2840" s="12">
        <v>2</v>
      </c>
      <c r="P2840" s="12">
        <v>1</v>
      </c>
      <c r="Q2840" s="12">
        <v>178</v>
      </c>
      <c r="R2840" s="12">
        <v>201601</v>
      </c>
      <c r="S2840" s="12">
        <v>69</v>
      </c>
      <c r="T2840" s="12" t="s">
        <v>186</v>
      </c>
      <c r="U2840" s="12" t="s">
        <v>3126</v>
      </c>
    </row>
    <row r="2841" spans="1:21" hidden="1">
      <c r="A2841" s="12">
        <v>68570</v>
      </c>
      <c r="B2841" s="12">
        <v>1</v>
      </c>
      <c r="D2841" s="12">
        <v>81</v>
      </c>
      <c r="E2841" s="12">
        <v>2</v>
      </c>
      <c r="P2841" s="12">
        <v>1</v>
      </c>
      <c r="Q2841" s="12">
        <v>178</v>
      </c>
      <c r="R2841" s="12">
        <v>201601</v>
      </c>
      <c r="S2841" s="12">
        <v>69</v>
      </c>
      <c r="T2841" s="12" t="s">
        <v>186</v>
      </c>
      <c r="U2841" s="12" t="s">
        <v>3127</v>
      </c>
    </row>
    <row r="2842" spans="1:21" hidden="1">
      <c r="A2842" s="12">
        <v>68570</v>
      </c>
      <c r="B2842" s="12">
        <v>1</v>
      </c>
      <c r="D2842" s="12">
        <v>86.9</v>
      </c>
      <c r="E2842" s="12">
        <v>2</v>
      </c>
      <c r="P2842" s="12">
        <v>1</v>
      </c>
      <c r="Q2842" s="12">
        <v>178</v>
      </c>
      <c r="R2842" s="12">
        <v>201601</v>
      </c>
      <c r="S2842" s="12">
        <v>69</v>
      </c>
      <c r="T2842" s="12" t="s">
        <v>186</v>
      </c>
      <c r="U2842" s="12" t="s">
        <v>3128</v>
      </c>
    </row>
    <row r="2843" spans="1:21" hidden="1">
      <c r="A2843" s="12">
        <v>68570</v>
      </c>
      <c r="B2843" s="12">
        <v>1</v>
      </c>
      <c r="D2843" s="12">
        <v>92.9</v>
      </c>
      <c r="E2843" s="12">
        <v>2</v>
      </c>
      <c r="P2843" s="12">
        <v>1</v>
      </c>
      <c r="Q2843" s="12">
        <v>178</v>
      </c>
      <c r="R2843" s="12">
        <v>201601</v>
      </c>
      <c r="S2843" s="12">
        <v>69</v>
      </c>
      <c r="T2843" s="12" t="s">
        <v>186</v>
      </c>
      <c r="U2843" s="12" t="s">
        <v>3129</v>
      </c>
    </row>
    <row r="2844" spans="1:21" hidden="1">
      <c r="A2844" s="12">
        <v>68570</v>
      </c>
      <c r="B2844" s="12">
        <v>1</v>
      </c>
      <c r="D2844" s="12">
        <v>102</v>
      </c>
      <c r="E2844" s="12">
        <v>2</v>
      </c>
      <c r="P2844" s="12">
        <v>1</v>
      </c>
      <c r="Q2844" s="12">
        <v>178</v>
      </c>
      <c r="R2844" s="12">
        <v>201601</v>
      </c>
      <c r="S2844" s="12">
        <v>69</v>
      </c>
      <c r="T2844" s="12" t="s">
        <v>186</v>
      </c>
      <c r="U2844" s="12" t="s">
        <v>3130</v>
      </c>
    </row>
    <row r="2845" spans="1:21" hidden="1">
      <c r="A2845" s="12">
        <v>68570</v>
      </c>
      <c r="B2845" s="12">
        <v>1</v>
      </c>
      <c r="D2845" s="12">
        <v>80</v>
      </c>
      <c r="E2845" s="12">
        <v>2</v>
      </c>
      <c r="P2845" s="12">
        <v>1</v>
      </c>
      <c r="Q2845" s="12">
        <v>178</v>
      </c>
      <c r="R2845" s="12">
        <v>201601</v>
      </c>
      <c r="S2845" s="12">
        <v>69</v>
      </c>
      <c r="T2845" s="12" t="s">
        <v>186</v>
      </c>
      <c r="U2845" s="12" t="s">
        <v>3131</v>
      </c>
    </row>
    <row r="2846" spans="1:21" hidden="1">
      <c r="A2846" s="12">
        <v>68570</v>
      </c>
      <c r="B2846" s="12">
        <v>1</v>
      </c>
      <c r="D2846" s="12">
        <v>73.599999999999994</v>
      </c>
      <c r="E2846" s="12">
        <v>2</v>
      </c>
      <c r="P2846" s="12">
        <v>1</v>
      </c>
      <c r="Q2846" s="12">
        <v>178</v>
      </c>
      <c r="R2846" s="12">
        <v>201601</v>
      </c>
      <c r="S2846" s="12">
        <v>69</v>
      </c>
      <c r="T2846" s="12" t="s">
        <v>186</v>
      </c>
      <c r="U2846" s="12" t="s">
        <v>3132</v>
      </c>
    </row>
    <row r="2847" spans="1:21" hidden="1">
      <c r="A2847" s="12">
        <v>68570</v>
      </c>
      <c r="B2847" s="12">
        <v>1</v>
      </c>
      <c r="D2847" s="12">
        <v>83.7</v>
      </c>
      <c r="E2847" s="12">
        <v>2</v>
      </c>
      <c r="P2847" s="12">
        <v>1</v>
      </c>
      <c r="Q2847" s="12">
        <v>178</v>
      </c>
      <c r="R2847" s="12">
        <v>201601</v>
      </c>
      <c r="S2847" s="12">
        <v>69</v>
      </c>
      <c r="T2847" s="12" t="s">
        <v>186</v>
      </c>
      <c r="U2847" s="12" t="s">
        <v>3133</v>
      </c>
    </row>
    <row r="2848" spans="1:21" hidden="1">
      <c r="A2848" s="12">
        <v>68570</v>
      </c>
      <c r="B2848" s="12">
        <v>1</v>
      </c>
      <c r="D2848" s="12">
        <v>102.9</v>
      </c>
      <c r="E2848" s="12">
        <v>2</v>
      </c>
      <c r="P2848" s="12">
        <v>1</v>
      </c>
      <c r="Q2848" s="12">
        <v>178</v>
      </c>
      <c r="R2848" s="12">
        <v>201601</v>
      </c>
      <c r="S2848" s="12">
        <v>69</v>
      </c>
      <c r="T2848" s="12" t="s">
        <v>186</v>
      </c>
      <c r="U2848" s="12" t="s">
        <v>3134</v>
      </c>
    </row>
    <row r="2849" spans="1:21" hidden="1">
      <c r="A2849" s="12">
        <v>68570</v>
      </c>
      <c r="B2849" s="12">
        <v>1</v>
      </c>
      <c r="D2849" s="12">
        <v>88.7</v>
      </c>
      <c r="E2849" s="12">
        <v>2</v>
      </c>
      <c r="P2849" s="12">
        <v>1</v>
      </c>
      <c r="Q2849" s="12">
        <v>178</v>
      </c>
      <c r="R2849" s="12">
        <v>201601</v>
      </c>
      <c r="S2849" s="12">
        <v>69</v>
      </c>
      <c r="T2849" s="12" t="s">
        <v>186</v>
      </c>
      <c r="U2849" s="12" t="s">
        <v>3135</v>
      </c>
    </row>
    <row r="2850" spans="1:21" hidden="1">
      <c r="A2850" s="12">
        <v>68570</v>
      </c>
      <c r="B2850" s="12">
        <v>1</v>
      </c>
      <c r="D2850" s="12">
        <v>91.8</v>
      </c>
      <c r="E2850" s="12">
        <v>2</v>
      </c>
      <c r="P2850" s="12">
        <v>1</v>
      </c>
      <c r="Q2850" s="12">
        <v>178</v>
      </c>
      <c r="R2850" s="12">
        <v>201601</v>
      </c>
      <c r="S2850" s="12">
        <v>69</v>
      </c>
      <c r="T2850" s="12" t="s">
        <v>186</v>
      </c>
      <c r="U2850" s="12" t="s">
        <v>3136</v>
      </c>
    </row>
    <row r="2851" spans="1:21" hidden="1">
      <c r="A2851" s="12">
        <v>68570</v>
      </c>
      <c r="B2851" s="12">
        <v>1</v>
      </c>
      <c r="D2851" s="12">
        <v>78.5</v>
      </c>
      <c r="E2851" s="12">
        <v>2</v>
      </c>
      <c r="P2851" s="12">
        <v>1</v>
      </c>
      <c r="Q2851" s="12">
        <v>178</v>
      </c>
      <c r="R2851" s="12">
        <v>201601</v>
      </c>
      <c r="S2851" s="12">
        <v>69</v>
      </c>
      <c r="T2851" s="12" t="s">
        <v>186</v>
      </c>
      <c r="U2851" s="12" t="s">
        <v>3137</v>
      </c>
    </row>
    <row r="2852" spans="1:21" hidden="1">
      <c r="A2852" s="12">
        <v>68570</v>
      </c>
      <c r="B2852" s="12">
        <v>1</v>
      </c>
      <c r="D2852" s="12">
        <v>84.6</v>
      </c>
      <c r="E2852" s="12">
        <v>2</v>
      </c>
      <c r="P2852" s="12">
        <v>1</v>
      </c>
      <c r="Q2852" s="12">
        <v>178</v>
      </c>
      <c r="R2852" s="12">
        <v>201601</v>
      </c>
      <c r="S2852" s="12">
        <v>69</v>
      </c>
      <c r="T2852" s="12" t="s">
        <v>186</v>
      </c>
      <c r="U2852" s="12" t="s">
        <v>3138</v>
      </c>
    </row>
    <row r="2853" spans="1:21" hidden="1">
      <c r="A2853" s="12">
        <v>68570</v>
      </c>
      <c r="B2853" s="12">
        <v>1</v>
      </c>
      <c r="D2853" s="12">
        <v>74.599999999999994</v>
      </c>
      <c r="E2853" s="12">
        <v>2</v>
      </c>
      <c r="P2853" s="12">
        <v>1</v>
      </c>
      <c r="Q2853" s="12">
        <v>178</v>
      </c>
      <c r="R2853" s="12">
        <v>201601</v>
      </c>
      <c r="S2853" s="12">
        <v>69</v>
      </c>
      <c r="T2853" s="12" t="s">
        <v>186</v>
      </c>
      <c r="U2853" s="12" t="s">
        <v>3139</v>
      </c>
    </row>
    <row r="2854" spans="1:21" hidden="1">
      <c r="A2854" s="12">
        <v>68570</v>
      </c>
      <c r="B2854" s="12">
        <v>1</v>
      </c>
      <c r="D2854" s="12">
        <v>69.5</v>
      </c>
      <c r="E2854" s="12">
        <v>2</v>
      </c>
      <c r="P2854" s="12">
        <v>1</v>
      </c>
      <c r="Q2854" s="12">
        <v>178</v>
      </c>
      <c r="R2854" s="12">
        <v>201601</v>
      </c>
      <c r="S2854" s="12">
        <v>69</v>
      </c>
      <c r="T2854" s="12" t="s">
        <v>186</v>
      </c>
      <c r="U2854" s="12" t="s">
        <v>3140</v>
      </c>
    </row>
    <row r="2855" spans="1:21" hidden="1">
      <c r="A2855" s="12">
        <v>68570</v>
      </c>
      <c r="B2855" s="12">
        <v>1</v>
      </c>
      <c r="D2855" s="12">
        <v>78</v>
      </c>
      <c r="E2855" s="12">
        <v>2</v>
      </c>
      <c r="P2855" s="12">
        <v>1</v>
      </c>
      <c r="Q2855" s="12">
        <v>178</v>
      </c>
      <c r="R2855" s="12">
        <v>201601</v>
      </c>
      <c r="S2855" s="12">
        <v>69</v>
      </c>
      <c r="T2855" s="12" t="s">
        <v>186</v>
      </c>
      <c r="U2855" s="12" t="s">
        <v>3141</v>
      </c>
    </row>
    <row r="2856" spans="1:21" hidden="1">
      <c r="A2856" s="12">
        <v>68570</v>
      </c>
      <c r="B2856" s="12">
        <v>1</v>
      </c>
      <c r="D2856" s="12">
        <v>92.8</v>
      </c>
      <c r="E2856" s="12">
        <v>2</v>
      </c>
      <c r="P2856" s="12">
        <v>1</v>
      </c>
      <c r="Q2856" s="12">
        <v>178</v>
      </c>
      <c r="R2856" s="12">
        <v>201601</v>
      </c>
      <c r="S2856" s="12">
        <v>69</v>
      </c>
      <c r="T2856" s="12" t="s">
        <v>186</v>
      </c>
      <c r="U2856" s="12" t="s">
        <v>3142</v>
      </c>
    </row>
    <row r="2857" spans="1:21" hidden="1">
      <c r="A2857" s="12">
        <v>68570</v>
      </c>
      <c r="B2857" s="12">
        <v>1</v>
      </c>
      <c r="D2857" s="12">
        <v>81.400000000000006</v>
      </c>
      <c r="E2857" s="12">
        <v>2</v>
      </c>
      <c r="P2857" s="12">
        <v>1</v>
      </c>
      <c r="Q2857" s="12">
        <v>178</v>
      </c>
      <c r="R2857" s="12">
        <v>201601</v>
      </c>
      <c r="S2857" s="12">
        <v>69</v>
      </c>
      <c r="T2857" s="12" t="s">
        <v>186</v>
      </c>
      <c r="U2857" s="12" t="s">
        <v>3143</v>
      </c>
    </row>
    <row r="2858" spans="1:21" hidden="1">
      <c r="A2858" s="12">
        <v>68570</v>
      </c>
      <c r="B2858" s="12">
        <v>1</v>
      </c>
      <c r="D2858" s="12">
        <v>76.400000000000006</v>
      </c>
      <c r="E2858" s="12">
        <v>2</v>
      </c>
      <c r="P2858" s="12">
        <v>1</v>
      </c>
      <c r="Q2858" s="12">
        <v>178</v>
      </c>
      <c r="R2858" s="12">
        <v>201601</v>
      </c>
      <c r="S2858" s="12">
        <v>69</v>
      </c>
      <c r="T2858" s="12" t="s">
        <v>186</v>
      </c>
      <c r="U2858" s="12" t="s">
        <v>3144</v>
      </c>
    </row>
    <row r="2859" spans="1:21" hidden="1">
      <c r="A2859" s="12">
        <v>68570</v>
      </c>
      <c r="B2859" s="12">
        <v>1</v>
      </c>
      <c r="D2859" s="12">
        <v>80.400000000000006</v>
      </c>
      <c r="E2859" s="12">
        <v>2</v>
      </c>
      <c r="P2859" s="12">
        <v>1</v>
      </c>
      <c r="Q2859" s="12">
        <v>178</v>
      </c>
      <c r="R2859" s="12">
        <v>201601</v>
      </c>
      <c r="S2859" s="12">
        <v>69</v>
      </c>
      <c r="T2859" s="12" t="s">
        <v>186</v>
      </c>
      <c r="U2859" s="12" t="s">
        <v>3145</v>
      </c>
    </row>
    <row r="2860" spans="1:21" hidden="1">
      <c r="A2860" s="12">
        <v>68570</v>
      </c>
      <c r="B2860" s="12">
        <v>1</v>
      </c>
      <c r="D2860" s="12">
        <v>70.400000000000006</v>
      </c>
      <c r="E2860" s="12">
        <v>2</v>
      </c>
      <c r="P2860" s="12">
        <v>1</v>
      </c>
      <c r="Q2860" s="12">
        <v>178</v>
      </c>
      <c r="R2860" s="12">
        <v>201601</v>
      </c>
      <c r="S2860" s="12">
        <v>69</v>
      </c>
      <c r="T2860" s="12" t="s">
        <v>186</v>
      </c>
      <c r="U2860" s="12" t="s">
        <v>3146</v>
      </c>
    </row>
    <row r="2861" spans="1:21" hidden="1">
      <c r="A2861" s="12">
        <v>68570</v>
      </c>
      <c r="B2861" s="12">
        <v>1</v>
      </c>
      <c r="D2861" s="12">
        <v>70.099999999999994</v>
      </c>
      <c r="E2861" s="12">
        <v>2</v>
      </c>
      <c r="P2861" s="12">
        <v>1</v>
      </c>
      <c r="Q2861" s="12">
        <v>178</v>
      </c>
      <c r="R2861" s="12">
        <v>201601</v>
      </c>
      <c r="S2861" s="12">
        <v>69</v>
      </c>
      <c r="T2861" s="12" t="s">
        <v>186</v>
      </c>
      <c r="U2861" s="12" t="s">
        <v>3147</v>
      </c>
    </row>
    <row r="2862" spans="1:21" hidden="1">
      <c r="A2862" s="12">
        <v>68570</v>
      </c>
      <c r="B2862" s="12">
        <v>1</v>
      </c>
      <c r="D2862" s="12">
        <v>68.400000000000006</v>
      </c>
      <c r="E2862" s="12">
        <v>2</v>
      </c>
      <c r="P2862" s="12">
        <v>1</v>
      </c>
      <c r="Q2862" s="12">
        <v>178</v>
      </c>
      <c r="R2862" s="12">
        <v>201601</v>
      </c>
      <c r="S2862" s="12">
        <v>69</v>
      </c>
      <c r="T2862" s="12" t="s">
        <v>186</v>
      </c>
      <c r="U2862" s="12" t="s">
        <v>3148</v>
      </c>
    </row>
    <row r="2863" spans="1:21" hidden="1">
      <c r="A2863" s="12">
        <v>68570</v>
      </c>
      <c r="B2863" s="12">
        <v>1</v>
      </c>
      <c r="D2863" s="12">
        <v>80</v>
      </c>
      <c r="E2863" s="12">
        <v>2</v>
      </c>
      <c r="P2863" s="12">
        <v>1</v>
      </c>
      <c r="Q2863" s="12">
        <v>178</v>
      </c>
      <c r="R2863" s="12">
        <v>201601</v>
      </c>
      <c r="S2863" s="12">
        <v>69</v>
      </c>
      <c r="T2863" s="12" t="s">
        <v>186</v>
      </c>
      <c r="U2863" s="12" t="s">
        <v>3149</v>
      </c>
    </row>
    <row r="2864" spans="1:21" hidden="1">
      <c r="A2864" s="12">
        <v>68570</v>
      </c>
      <c r="B2864" s="12">
        <v>1</v>
      </c>
      <c r="D2864" s="12">
        <v>61.1</v>
      </c>
      <c r="E2864" s="12">
        <v>2</v>
      </c>
      <c r="P2864" s="12">
        <v>1</v>
      </c>
      <c r="Q2864" s="12">
        <v>178</v>
      </c>
      <c r="R2864" s="12">
        <v>201601</v>
      </c>
      <c r="S2864" s="12">
        <v>69</v>
      </c>
      <c r="T2864" s="12" t="s">
        <v>186</v>
      </c>
      <c r="U2864" s="12" t="s">
        <v>3150</v>
      </c>
    </row>
    <row r="2865" spans="1:21" hidden="1">
      <c r="A2865" s="12">
        <v>68570</v>
      </c>
      <c r="B2865" s="12">
        <v>1</v>
      </c>
      <c r="D2865" s="12">
        <v>92.3</v>
      </c>
      <c r="E2865" s="12">
        <v>2</v>
      </c>
      <c r="P2865" s="12">
        <v>1</v>
      </c>
      <c r="Q2865" s="12">
        <v>178</v>
      </c>
      <c r="R2865" s="12">
        <v>201601</v>
      </c>
      <c r="S2865" s="12">
        <v>69</v>
      </c>
      <c r="T2865" s="12" t="s">
        <v>186</v>
      </c>
      <c r="U2865" s="12" t="s">
        <v>3151</v>
      </c>
    </row>
    <row r="2866" spans="1:21" hidden="1">
      <c r="A2866" s="12">
        <v>68570</v>
      </c>
      <c r="B2866" s="12">
        <v>1</v>
      </c>
      <c r="D2866" s="12">
        <v>68.3</v>
      </c>
      <c r="E2866" s="12">
        <v>2</v>
      </c>
      <c r="P2866" s="12">
        <v>1</v>
      </c>
      <c r="Q2866" s="12">
        <v>178</v>
      </c>
      <c r="R2866" s="12">
        <v>201601</v>
      </c>
      <c r="S2866" s="12">
        <v>69</v>
      </c>
      <c r="T2866" s="12" t="s">
        <v>186</v>
      </c>
      <c r="U2866" s="12" t="s">
        <v>3152</v>
      </c>
    </row>
    <row r="2867" spans="1:21" hidden="1">
      <c r="A2867" s="12">
        <v>68570</v>
      </c>
      <c r="B2867" s="12">
        <v>1</v>
      </c>
      <c r="D2867" s="12">
        <v>71.900000000000006</v>
      </c>
      <c r="E2867" s="12">
        <v>2</v>
      </c>
      <c r="P2867" s="12">
        <v>1</v>
      </c>
      <c r="Q2867" s="12">
        <v>178</v>
      </c>
      <c r="R2867" s="12">
        <v>201601</v>
      </c>
      <c r="S2867" s="12">
        <v>69</v>
      </c>
      <c r="T2867" s="12" t="s">
        <v>186</v>
      </c>
      <c r="U2867" s="12" t="s">
        <v>3153</v>
      </c>
    </row>
    <row r="2868" spans="1:21" hidden="1">
      <c r="A2868" s="12">
        <v>68570</v>
      </c>
      <c r="B2868" s="12">
        <v>1</v>
      </c>
      <c r="D2868" s="12">
        <v>88.8</v>
      </c>
      <c r="E2868" s="12">
        <v>2</v>
      </c>
      <c r="P2868" s="12">
        <v>1</v>
      </c>
      <c r="Q2868" s="12">
        <v>178</v>
      </c>
      <c r="R2868" s="12">
        <v>201601</v>
      </c>
      <c r="S2868" s="12">
        <v>69</v>
      </c>
      <c r="T2868" s="12" t="s">
        <v>186</v>
      </c>
      <c r="U2868" s="12" t="s">
        <v>3154</v>
      </c>
    </row>
    <row r="2869" spans="1:21" hidden="1">
      <c r="A2869" s="12">
        <v>68570</v>
      </c>
      <c r="B2869" s="12">
        <v>1</v>
      </c>
      <c r="D2869" s="12">
        <v>89.8</v>
      </c>
      <c r="E2869" s="12">
        <v>2</v>
      </c>
      <c r="P2869" s="12">
        <v>1</v>
      </c>
      <c r="Q2869" s="12">
        <v>178</v>
      </c>
      <c r="R2869" s="12">
        <v>201601</v>
      </c>
      <c r="S2869" s="12">
        <v>69</v>
      </c>
      <c r="T2869" s="12" t="s">
        <v>186</v>
      </c>
      <c r="U2869" s="12" t="s">
        <v>3155</v>
      </c>
    </row>
    <row r="2870" spans="1:21" hidden="1">
      <c r="A2870" s="12">
        <v>68570</v>
      </c>
      <c r="B2870" s="12">
        <v>1</v>
      </c>
      <c r="D2870" s="12">
        <v>90.1</v>
      </c>
      <c r="E2870" s="12">
        <v>2</v>
      </c>
      <c r="P2870" s="12">
        <v>1</v>
      </c>
      <c r="Q2870" s="12">
        <v>178</v>
      </c>
      <c r="R2870" s="12">
        <v>201601</v>
      </c>
      <c r="S2870" s="12">
        <v>69</v>
      </c>
      <c r="T2870" s="12" t="s">
        <v>186</v>
      </c>
      <c r="U2870" s="12" t="s">
        <v>3156</v>
      </c>
    </row>
    <row r="2871" spans="1:21" hidden="1">
      <c r="A2871" s="12">
        <v>68570</v>
      </c>
      <c r="B2871" s="12">
        <v>1</v>
      </c>
      <c r="D2871" s="12">
        <v>83.6</v>
      </c>
      <c r="E2871" s="12">
        <v>2</v>
      </c>
      <c r="P2871" s="12">
        <v>1</v>
      </c>
      <c r="Q2871" s="12">
        <v>178</v>
      </c>
      <c r="R2871" s="12">
        <v>201601</v>
      </c>
      <c r="S2871" s="12">
        <v>69</v>
      </c>
      <c r="T2871" s="12" t="s">
        <v>186</v>
      </c>
      <c r="U2871" s="12" t="s">
        <v>3157</v>
      </c>
    </row>
    <row r="2872" spans="1:21" hidden="1">
      <c r="A2872" s="12">
        <v>68570</v>
      </c>
      <c r="B2872" s="12">
        <v>1</v>
      </c>
      <c r="D2872" s="12">
        <v>92</v>
      </c>
      <c r="E2872" s="12">
        <v>2</v>
      </c>
      <c r="P2872" s="12">
        <v>1</v>
      </c>
      <c r="Q2872" s="12">
        <v>178</v>
      </c>
      <c r="R2872" s="12">
        <v>201601</v>
      </c>
      <c r="S2872" s="12">
        <v>69</v>
      </c>
      <c r="T2872" s="12" t="s">
        <v>186</v>
      </c>
      <c r="U2872" s="12" t="s">
        <v>3158</v>
      </c>
    </row>
    <row r="2873" spans="1:21" hidden="1">
      <c r="A2873" s="12">
        <v>68570</v>
      </c>
      <c r="B2873" s="12">
        <v>1</v>
      </c>
      <c r="D2873" s="12">
        <v>94.4</v>
      </c>
      <c r="E2873" s="12">
        <v>2</v>
      </c>
      <c r="P2873" s="12">
        <v>1</v>
      </c>
      <c r="Q2873" s="12">
        <v>178</v>
      </c>
      <c r="R2873" s="12">
        <v>201601</v>
      </c>
      <c r="S2873" s="12">
        <v>69</v>
      </c>
      <c r="T2873" s="12" t="s">
        <v>186</v>
      </c>
      <c r="U2873" s="12" t="s">
        <v>3159</v>
      </c>
    </row>
    <row r="2874" spans="1:21" hidden="1">
      <c r="A2874" s="12">
        <v>68570</v>
      </c>
      <c r="B2874" s="12">
        <v>1</v>
      </c>
      <c r="D2874" s="12">
        <v>77.2</v>
      </c>
      <c r="E2874" s="12">
        <v>2</v>
      </c>
      <c r="P2874" s="12">
        <v>1</v>
      </c>
      <c r="Q2874" s="12">
        <v>178</v>
      </c>
      <c r="R2874" s="12">
        <v>201601</v>
      </c>
      <c r="S2874" s="12">
        <v>69</v>
      </c>
      <c r="T2874" s="12" t="s">
        <v>186</v>
      </c>
      <c r="U2874" s="12" t="s">
        <v>3160</v>
      </c>
    </row>
    <row r="2875" spans="1:21" hidden="1">
      <c r="A2875" s="12">
        <v>68570</v>
      </c>
      <c r="B2875" s="12">
        <v>1</v>
      </c>
      <c r="D2875" s="12">
        <v>88.1</v>
      </c>
      <c r="E2875" s="12">
        <v>2</v>
      </c>
      <c r="P2875" s="12">
        <v>1</v>
      </c>
      <c r="Q2875" s="12">
        <v>178</v>
      </c>
      <c r="R2875" s="12">
        <v>201601</v>
      </c>
      <c r="S2875" s="12">
        <v>69</v>
      </c>
      <c r="T2875" s="12" t="s">
        <v>186</v>
      </c>
      <c r="U2875" s="12" t="s">
        <v>3161</v>
      </c>
    </row>
    <row r="2876" spans="1:21" hidden="1">
      <c r="A2876" s="12">
        <v>68570</v>
      </c>
      <c r="B2876" s="12">
        <v>1</v>
      </c>
      <c r="D2876" s="12">
        <v>85.4</v>
      </c>
      <c r="E2876" s="12">
        <v>2</v>
      </c>
      <c r="P2876" s="12">
        <v>1</v>
      </c>
      <c r="Q2876" s="12">
        <v>178</v>
      </c>
      <c r="R2876" s="12">
        <v>201601</v>
      </c>
      <c r="S2876" s="12">
        <v>69</v>
      </c>
      <c r="T2876" s="12" t="s">
        <v>186</v>
      </c>
      <c r="U2876" s="12" t="s">
        <v>3162</v>
      </c>
    </row>
    <row r="2877" spans="1:21" hidden="1">
      <c r="A2877" s="12">
        <v>68570</v>
      </c>
      <c r="B2877" s="12">
        <v>1</v>
      </c>
      <c r="D2877" s="12">
        <v>87.8</v>
      </c>
      <c r="E2877" s="12">
        <v>2</v>
      </c>
      <c r="P2877" s="12">
        <v>1</v>
      </c>
      <c r="Q2877" s="12">
        <v>178</v>
      </c>
      <c r="R2877" s="12">
        <v>201601</v>
      </c>
      <c r="S2877" s="12">
        <v>69</v>
      </c>
      <c r="T2877" s="12" t="s">
        <v>186</v>
      </c>
      <c r="U2877" s="12" t="s">
        <v>3163</v>
      </c>
    </row>
    <row r="2878" spans="1:21" hidden="1">
      <c r="A2878" s="12">
        <v>68570</v>
      </c>
      <c r="B2878" s="12">
        <v>1</v>
      </c>
      <c r="D2878" s="12">
        <v>97.1</v>
      </c>
      <c r="E2878" s="12">
        <v>2</v>
      </c>
      <c r="P2878" s="12">
        <v>1</v>
      </c>
      <c r="Q2878" s="12">
        <v>178</v>
      </c>
      <c r="R2878" s="12">
        <v>201601</v>
      </c>
      <c r="S2878" s="12">
        <v>69</v>
      </c>
      <c r="T2878" s="12" t="s">
        <v>186</v>
      </c>
      <c r="U2878" s="12" t="s">
        <v>3164</v>
      </c>
    </row>
    <row r="2879" spans="1:21" hidden="1">
      <c r="A2879" s="12">
        <v>68570</v>
      </c>
      <c r="B2879" s="12">
        <v>1</v>
      </c>
      <c r="D2879" s="12">
        <v>62.5</v>
      </c>
      <c r="E2879" s="12">
        <v>2</v>
      </c>
      <c r="P2879" s="12">
        <v>1</v>
      </c>
      <c r="Q2879" s="12">
        <v>178</v>
      </c>
      <c r="R2879" s="12">
        <v>201601</v>
      </c>
      <c r="S2879" s="12">
        <v>69</v>
      </c>
      <c r="T2879" s="12" t="s">
        <v>186</v>
      </c>
      <c r="U2879" s="12" t="s">
        <v>3165</v>
      </c>
    </row>
    <row r="2880" spans="1:21" hidden="1">
      <c r="A2880" s="12">
        <v>68570</v>
      </c>
      <c r="B2880" s="12">
        <v>1</v>
      </c>
      <c r="D2880" s="12">
        <v>93.7</v>
      </c>
      <c r="E2880" s="12">
        <v>2</v>
      </c>
      <c r="P2880" s="12">
        <v>1</v>
      </c>
      <c r="Q2880" s="12">
        <v>178</v>
      </c>
      <c r="R2880" s="12">
        <v>201601</v>
      </c>
      <c r="S2880" s="12">
        <v>69</v>
      </c>
      <c r="T2880" s="12" t="s">
        <v>186</v>
      </c>
      <c r="U2880" s="12" t="s">
        <v>3166</v>
      </c>
    </row>
    <row r="2881" spans="1:21" hidden="1">
      <c r="A2881" s="12">
        <v>68570</v>
      </c>
      <c r="B2881" s="12">
        <v>1</v>
      </c>
      <c r="D2881" s="12">
        <v>89.6</v>
      </c>
      <c r="E2881" s="12">
        <v>2</v>
      </c>
      <c r="P2881" s="12">
        <v>1</v>
      </c>
      <c r="Q2881" s="12">
        <v>178</v>
      </c>
      <c r="R2881" s="12">
        <v>201601</v>
      </c>
      <c r="S2881" s="12">
        <v>69</v>
      </c>
      <c r="T2881" s="12" t="s">
        <v>186</v>
      </c>
      <c r="U2881" s="12" t="s">
        <v>3167</v>
      </c>
    </row>
    <row r="2882" spans="1:21" hidden="1">
      <c r="A2882" s="12">
        <v>68570</v>
      </c>
      <c r="B2882" s="12">
        <v>1</v>
      </c>
      <c r="D2882" s="12">
        <v>81.099999999999994</v>
      </c>
      <c r="E2882" s="12">
        <v>2</v>
      </c>
      <c r="P2882" s="12">
        <v>1</v>
      </c>
      <c r="Q2882" s="12">
        <v>178</v>
      </c>
      <c r="R2882" s="12">
        <v>201601</v>
      </c>
      <c r="S2882" s="12">
        <v>69</v>
      </c>
      <c r="T2882" s="12" t="s">
        <v>186</v>
      </c>
      <c r="U2882" s="12" t="s">
        <v>3168</v>
      </c>
    </row>
    <row r="2883" spans="1:21" hidden="1">
      <c r="A2883" s="12">
        <v>68570</v>
      </c>
      <c r="B2883" s="12">
        <v>1</v>
      </c>
      <c r="D2883" s="12">
        <v>97</v>
      </c>
      <c r="E2883" s="12">
        <v>2</v>
      </c>
      <c r="P2883" s="12">
        <v>1</v>
      </c>
      <c r="Q2883" s="12">
        <v>178</v>
      </c>
      <c r="R2883" s="12">
        <v>201601</v>
      </c>
      <c r="S2883" s="12">
        <v>69</v>
      </c>
      <c r="T2883" s="12" t="s">
        <v>186</v>
      </c>
      <c r="U2883" s="12" t="s">
        <v>3169</v>
      </c>
    </row>
    <row r="2884" spans="1:21" hidden="1">
      <c r="A2884" s="12">
        <v>68570</v>
      </c>
      <c r="B2884" s="12">
        <v>1</v>
      </c>
      <c r="D2884" s="12">
        <v>84.1</v>
      </c>
      <c r="E2884" s="12">
        <v>2</v>
      </c>
      <c r="P2884" s="12">
        <v>1</v>
      </c>
      <c r="Q2884" s="12">
        <v>178</v>
      </c>
      <c r="R2884" s="12">
        <v>201601</v>
      </c>
      <c r="S2884" s="12">
        <v>69</v>
      </c>
      <c r="T2884" s="12" t="s">
        <v>186</v>
      </c>
      <c r="U2884" s="12" t="s">
        <v>3170</v>
      </c>
    </row>
    <row r="2885" spans="1:21" hidden="1">
      <c r="A2885" s="12">
        <v>68570</v>
      </c>
      <c r="B2885" s="12">
        <v>1</v>
      </c>
      <c r="D2885" s="12">
        <v>84.4</v>
      </c>
      <c r="E2885" s="12">
        <v>2</v>
      </c>
      <c r="P2885" s="12">
        <v>1</v>
      </c>
      <c r="Q2885" s="12">
        <v>178</v>
      </c>
      <c r="R2885" s="12">
        <v>201601</v>
      </c>
      <c r="S2885" s="12">
        <v>69</v>
      </c>
      <c r="T2885" s="12" t="s">
        <v>186</v>
      </c>
      <c r="U2885" s="12" t="s">
        <v>3171</v>
      </c>
    </row>
    <row r="2886" spans="1:21" hidden="1">
      <c r="A2886" s="12">
        <v>68570</v>
      </c>
      <c r="B2886" s="12">
        <v>1</v>
      </c>
      <c r="D2886" s="12">
        <v>57.8</v>
      </c>
      <c r="E2886" s="12">
        <v>2</v>
      </c>
      <c r="P2886" s="12">
        <v>1</v>
      </c>
      <c r="Q2886" s="12">
        <v>178</v>
      </c>
      <c r="R2886" s="12">
        <v>201601</v>
      </c>
      <c r="S2886" s="12">
        <v>69</v>
      </c>
      <c r="T2886" s="12" t="s">
        <v>186</v>
      </c>
      <c r="U2886" s="12" t="s">
        <v>3172</v>
      </c>
    </row>
    <row r="2887" spans="1:21" hidden="1">
      <c r="A2887" s="12">
        <v>68570</v>
      </c>
      <c r="B2887" s="12">
        <v>1</v>
      </c>
      <c r="D2887" s="12">
        <v>92.2</v>
      </c>
      <c r="E2887" s="12">
        <v>2</v>
      </c>
      <c r="P2887" s="12">
        <v>1</v>
      </c>
      <c r="Q2887" s="12">
        <v>178</v>
      </c>
      <c r="R2887" s="12">
        <v>201601</v>
      </c>
      <c r="S2887" s="12">
        <v>69</v>
      </c>
      <c r="T2887" s="12" t="s">
        <v>186</v>
      </c>
      <c r="U2887" s="12" t="s">
        <v>3173</v>
      </c>
    </row>
    <row r="2888" spans="1:21" hidden="1">
      <c r="A2888" s="12">
        <v>68570</v>
      </c>
      <c r="B2888" s="12">
        <v>1</v>
      </c>
      <c r="D2888" s="12">
        <v>105.8</v>
      </c>
      <c r="E2888" s="12">
        <v>2</v>
      </c>
      <c r="P2888" s="12">
        <v>1</v>
      </c>
      <c r="Q2888" s="12">
        <v>178</v>
      </c>
      <c r="R2888" s="12">
        <v>201601</v>
      </c>
      <c r="S2888" s="12">
        <v>69</v>
      </c>
      <c r="T2888" s="12" t="s">
        <v>186</v>
      </c>
      <c r="U2888" s="12" t="s">
        <v>3174</v>
      </c>
    </row>
    <row r="2889" spans="1:21" hidden="1">
      <c r="A2889" s="12">
        <v>68570</v>
      </c>
      <c r="B2889" s="12">
        <v>1</v>
      </c>
      <c r="D2889" s="12">
        <v>73.3</v>
      </c>
      <c r="E2889" s="12">
        <v>2</v>
      </c>
      <c r="P2889" s="12">
        <v>1</v>
      </c>
      <c r="Q2889" s="12">
        <v>178</v>
      </c>
      <c r="R2889" s="12">
        <v>201601</v>
      </c>
      <c r="S2889" s="12">
        <v>69</v>
      </c>
      <c r="T2889" s="12" t="s">
        <v>186</v>
      </c>
      <c r="U2889" s="12" t="s">
        <v>3175</v>
      </c>
    </row>
    <row r="2890" spans="1:21" hidden="1">
      <c r="A2890" s="12">
        <v>68570</v>
      </c>
      <c r="B2890" s="12">
        <v>1</v>
      </c>
      <c r="D2890" s="12">
        <v>129.19999999999999</v>
      </c>
      <c r="E2890" s="12">
        <v>2</v>
      </c>
      <c r="P2890" s="12">
        <v>1</v>
      </c>
      <c r="Q2890" s="12">
        <v>178</v>
      </c>
      <c r="R2890" s="12">
        <v>201601</v>
      </c>
      <c r="S2890" s="12">
        <v>69</v>
      </c>
      <c r="T2890" s="12" t="s">
        <v>186</v>
      </c>
      <c r="U2890" s="12" t="s">
        <v>3176</v>
      </c>
    </row>
    <row r="2891" spans="1:21" hidden="1">
      <c r="A2891" s="12">
        <v>68570</v>
      </c>
      <c r="B2891" s="12">
        <v>1</v>
      </c>
      <c r="D2891" s="12">
        <v>97.4</v>
      </c>
      <c r="E2891" s="12">
        <v>2</v>
      </c>
      <c r="P2891" s="12">
        <v>1</v>
      </c>
      <c r="Q2891" s="12">
        <v>178</v>
      </c>
      <c r="R2891" s="12">
        <v>201601</v>
      </c>
      <c r="S2891" s="12">
        <v>69</v>
      </c>
      <c r="T2891" s="12" t="s">
        <v>186</v>
      </c>
      <c r="U2891" s="12" t="s">
        <v>3177</v>
      </c>
    </row>
    <row r="2892" spans="1:21" hidden="1">
      <c r="A2892" s="12">
        <v>68570</v>
      </c>
      <c r="B2892" s="12">
        <v>1</v>
      </c>
      <c r="D2892" s="12">
        <v>71.7</v>
      </c>
      <c r="E2892" s="12">
        <v>2</v>
      </c>
      <c r="P2892" s="12">
        <v>1</v>
      </c>
      <c r="Q2892" s="12">
        <v>178</v>
      </c>
      <c r="R2892" s="12">
        <v>201601</v>
      </c>
      <c r="S2892" s="12">
        <v>69</v>
      </c>
      <c r="T2892" s="12" t="s">
        <v>186</v>
      </c>
      <c r="U2892" s="12" t="s">
        <v>3178</v>
      </c>
    </row>
    <row r="2893" spans="1:21" hidden="1">
      <c r="A2893" s="12">
        <v>68570</v>
      </c>
      <c r="B2893" s="12">
        <v>1</v>
      </c>
      <c r="D2893" s="12">
        <v>71.599999999999994</v>
      </c>
      <c r="E2893" s="12">
        <v>2</v>
      </c>
      <c r="P2893" s="12">
        <v>1</v>
      </c>
      <c r="Q2893" s="12">
        <v>178</v>
      </c>
      <c r="R2893" s="12">
        <v>201601</v>
      </c>
      <c r="S2893" s="12">
        <v>69</v>
      </c>
      <c r="T2893" s="12" t="s">
        <v>186</v>
      </c>
      <c r="U2893" s="12" t="s">
        <v>3179</v>
      </c>
    </row>
    <row r="2894" spans="1:21" hidden="1">
      <c r="A2894" s="12">
        <v>68570</v>
      </c>
      <c r="B2894" s="12">
        <v>1</v>
      </c>
      <c r="D2894" s="12">
        <v>72.2</v>
      </c>
      <c r="E2894" s="12">
        <v>2</v>
      </c>
      <c r="P2894" s="12">
        <v>1</v>
      </c>
      <c r="Q2894" s="12">
        <v>178</v>
      </c>
      <c r="R2894" s="12">
        <v>201601</v>
      </c>
      <c r="S2894" s="12">
        <v>69</v>
      </c>
      <c r="T2894" s="12" t="s">
        <v>186</v>
      </c>
      <c r="U2894" s="12" t="s">
        <v>3180</v>
      </c>
    </row>
    <row r="2895" spans="1:21" hidden="1">
      <c r="A2895" s="12">
        <v>68570</v>
      </c>
      <c r="B2895" s="12">
        <v>1</v>
      </c>
      <c r="D2895" s="12">
        <v>89.2</v>
      </c>
      <c r="E2895" s="12">
        <v>2</v>
      </c>
      <c r="P2895" s="12">
        <v>1</v>
      </c>
      <c r="Q2895" s="12">
        <v>178</v>
      </c>
      <c r="R2895" s="12">
        <v>201601</v>
      </c>
      <c r="S2895" s="12">
        <v>69</v>
      </c>
      <c r="T2895" s="12" t="s">
        <v>186</v>
      </c>
      <c r="U2895" s="12" t="s">
        <v>3181</v>
      </c>
    </row>
    <row r="2896" spans="1:21" hidden="1">
      <c r="A2896" s="12">
        <v>68570</v>
      </c>
      <c r="B2896" s="12">
        <v>1</v>
      </c>
      <c r="D2896" s="12">
        <v>97.6</v>
      </c>
      <c r="E2896" s="12">
        <v>2</v>
      </c>
      <c r="P2896" s="12">
        <v>1</v>
      </c>
      <c r="Q2896" s="12">
        <v>178</v>
      </c>
      <c r="R2896" s="12">
        <v>201601</v>
      </c>
      <c r="S2896" s="12">
        <v>69</v>
      </c>
      <c r="T2896" s="12" t="s">
        <v>186</v>
      </c>
      <c r="U2896" s="12" t="s">
        <v>3182</v>
      </c>
    </row>
    <row r="2897" spans="1:21" hidden="1">
      <c r="A2897" s="12">
        <v>68570</v>
      </c>
      <c r="B2897" s="12">
        <v>1</v>
      </c>
      <c r="D2897" s="12">
        <v>100.9</v>
      </c>
      <c r="E2897" s="12">
        <v>2</v>
      </c>
      <c r="P2897" s="12">
        <v>1</v>
      </c>
      <c r="Q2897" s="12">
        <v>178</v>
      </c>
      <c r="R2897" s="12">
        <v>201601</v>
      </c>
      <c r="S2897" s="12">
        <v>69</v>
      </c>
      <c r="T2897" s="12" t="s">
        <v>186</v>
      </c>
      <c r="U2897" s="12" t="s">
        <v>3183</v>
      </c>
    </row>
    <row r="2898" spans="1:21" hidden="1">
      <c r="A2898" s="12">
        <v>68570</v>
      </c>
      <c r="B2898" s="12">
        <v>1</v>
      </c>
      <c r="D2898" s="12">
        <v>82.8</v>
      </c>
      <c r="E2898" s="12">
        <v>2</v>
      </c>
      <c r="P2898" s="12">
        <v>1</v>
      </c>
      <c r="Q2898" s="12">
        <v>178</v>
      </c>
      <c r="R2898" s="12">
        <v>201601</v>
      </c>
      <c r="S2898" s="12">
        <v>69</v>
      </c>
      <c r="T2898" s="12" t="s">
        <v>186</v>
      </c>
      <c r="U2898" s="12" t="s">
        <v>3184</v>
      </c>
    </row>
    <row r="2899" spans="1:21" hidden="1">
      <c r="A2899" s="12">
        <v>68570</v>
      </c>
      <c r="B2899" s="12">
        <v>1</v>
      </c>
      <c r="D2899" s="12">
        <v>91.3</v>
      </c>
      <c r="E2899" s="12">
        <v>2</v>
      </c>
      <c r="P2899" s="12">
        <v>1</v>
      </c>
      <c r="Q2899" s="12">
        <v>178</v>
      </c>
      <c r="R2899" s="12">
        <v>201601</v>
      </c>
      <c r="S2899" s="12">
        <v>69</v>
      </c>
      <c r="T2899" s="12" t="s">
        <v>186</v>
      </c>
      <c r="U2899" s="12" t="s">
        <v>3185</v>
      </c>
    </row>
    <row r="2900" spans="1:21" hidden="1">
      <c r="A2900" s="12">
        <v>68570</v>
      </c>
      <c r="B2900" s="12">
        <v>1</v>
      </c>
      <c r="D2900" s="12">
        <v>84.5</v>
      </c>
      <c r="E2900" s="12">
        <v>2</v>
      </c>
      <c r="P2900" s="12">
        <v>1</v>
      </c>
      <c r="Q2900" s="12">
        <v>178</v>
      </c>
      <c r="R2900" s="12">
        <v>201601</v>
      </c>
      <c r="S2900" s="12">
        <v>69</v>
      </c>
      <c r="T2900" s="12" t="s">
        <v>186</v>
      </c>
      <c r="U2900" s="12" t="s">
        <v>3186</v>
      </c>
    </row>
    <row r="2901" spans="1:21" hidden="1">
      <c r="A2901" s="12">
        <v>68570</v>
      </c>
      <c r="B2901" s="12">
        <v>2</v>
      </c>
      <c r="D2901" s="12">
        <v>50.5</v>
      </c>
      <c r="E2901" s="12">
        <v>3</v>
      </c>
      <c r="F2901" s="12">
        <v>0</v>
      </c>
      <c r="G2901" s="12">
        <v>4</v>
      </c>
      <c r="H2901" s="12">
        <v>1</v>
      </c>
      <c r="P2901" s="12">
        <v>7.7740099999999996</v>
      </c>
      <c r="Q2901" s="12">
        <v>178</v>
      </c>
      <c r="R2901" s="12">
        <v>201601</v>
      </c>
      <c r="S2901" s="12">
        <v>69</v>
      </c>
      <c r="T2901" s="12" t="s">
        <v>186</v>
      </c>
      <c r="U2901" s="12" t="s">
        <v>3187</v>
      </c>
    </row>
    <row r="2902" spans="1:21" hidden="1">
      <c r="A2902" s="12">
        <v>68570</v>
      </c>
      <c r="B2902" s="12">
        <v>2</v>
      </c>
      <c r="D2902" s="12">
        <v>56.6</v>
      </c>
      <c r="E2902" s="12">
        <v>3</v>
      </c>
      <c r="F2902" s="12">
        <v>0</v>
      </c>
      <c r="G2902" s="12">
        <v>4</v>
      </c>
      <c r="H2902" s="12">
        <v>1</v>
      </c>
      <c r="P2902" s="12">
        <v>7.7740099999999996</v>
      </c>
      <c r="Q2902" s="12">
        <v>178</v>
      </c>
      <c r="R2902" s="12">
        <v>201601</v>
      </c>
      <c r="S2902" s="12">
        <v>69</v>
      </c>
      <c r="T2902" s="12" t="s">
        <v>186</v>
      </c>
      <c r="U2902" s="12" t="s">
        <v>3188</v>
      </c>
    </row>
    <row r="2903" spans="1:21" hidden="1">
      <c r="A2903" s="12">
        <v>68570</v>
      </c>
      <c r="B2903" s="12">
        <v>2</v>
      </c>
      <c r="D2903" s="12">
        <v>55.7</v>
      </c>
      <c r="E2903" s="12">
        <v>3</v>
      </c>
      <c r="F2903" s="12">
        <v>0</v>
      </c>
      <c r="G2903" s="12">
        <v>4</v>
      </c>
      <c r="H2903" s="12">
        <v>1</v>
      </c>
      <c r="P2903" s="12">
        <v>7.7740099999999996</v>
      </c>
      <c r="Q2903" s="12">
        <v>178</v>
      </c>
      <c r="R2903" s="12">
        <v>201601</v>
      </c>
      <c r="S2903" s="12">
        <v>69</v>
      </c>
      <c r="T2903" s="12" t="s">
        <v>186</v>
      </c>
      <c r="U2903" s="12" t="s">
        <v>3189</v>
      </c>
    </row>
    <row r="2904" spans="1:21" hidden="1">
      <c r="A2904" s="12">
        <v>68570</v>
      </c>
      <c r="B2904" s="12">
        <v>2</v>
      </c>
      <c r="D2904" s="12">
        <v>55.5</v>
      </c>
      <c r="E2904" s="12">
        <v>3</v>
      </c>
      <c r="F2904" s="12">
        <v>0</v>
      </c>
      <c r="G2904" s="12">
        <v>0</v>
      </c>
      <c r="H2904" s="12">
        <v>1</v>
      </c>
      <c r="P2904" s="12">
        <v>7.7740099999999996</v>
      </c>
      <c r="Q2904" s="12">
        <v>178</v>
      </c>
      <c r="R2904" s="12">
        <v>201601</v>
      </c>
      <c r="S2904" s="12">
        <v>69</v>
      </c>
      <c r="T2904" s="12" t="s">
        <v>186</v>
      </c>
      <c r="U2904" s="12" t="s">
        <v>3190</v>
      </c>
    </row>
    <row r="2905" spans="1:21" hidden="1">
      <c r="A2905" s="12">
        <v>68570</v>
      </c>
      <c r="B2905" s="12">
        <v>2</v>
      </c>
      <c r="D2905" s="12">
        <v>62.4</v>
      </c>
      <c r="E2905" s="12">
        <v>3</v>
      </c>
      <c r="F2905" s="12">
        <v>0</v>
      </c>
      <c r="G2905" s="12">
        <v>0</v>
      </c>
      <c r="H2905" s="12">
        <v>1</v>
      </c>
      <c r="P2905" s="12">
        <v>7.7740099999999996</v>
      </c>
      <c r="Q2905" s="12">
        <v>178</v>
      </c>
      <c r="R2905" s="12">
        <v>201601</v>
      </c>
      <c r="S2905" s="12">
        <v>69</v>
      </c>
      <c r="T2905" s="12" t="s">
        <v>186</v>
      </c>
      <c r="U2905" s="12" t="s">
        <v>3191</v>
      </c>
    </row>
    <row r="2906" spans="1:21" hidden="1">
      <c r="A2906" s="12">
        <v>68570</v>
      </c>
      <c r="B2906" s="12">
        <v>2</v>
      </c>
      <c r="D2906" s="12">
        <v>56.1</v>
      </c>
      <c r="E2906" s="12">
        <v>3</v>
      </c>
      <c r="F2906" s="12">
        <v>0</v>
      </c>
      <c r="G2906" s="12">
        <v>0</v>
      </c>
      <c r="H2906" s="12">
        <v>1</v>
      </c>
      <c r="P2906" s="12">
        <v>7.7740099999999996</v>
      </c>
      <c r="Q2906" s="12">
        <v>178</v>
      </c>
      <c r="R2906" s="12">
        <v>201601</v>
      </c>
      <c r="S2906" s="12">
        <v>69</v>
      </c>
      <c r="T2906" s="12" t="s">
        <v>186</v>
      </c>
      <c r="U2906" s="12" t="s">
        <v>3192</v>
      </c>
    </row>
    <row r="2907" spans="1:21" hidden="1">
      <c r="A2907" s="12">
        <v>68570</v>
      </c>
      <c r="B2907" s="12">
        <v>2</v>
      </c>
      <c r="D2907" s="12">
        <v>63.6</v>
      </c>
      <c r="E2907" s="12">
        <v>3</v>
      </c>
      <c r="F2907" s="12">
        <v>3</v>
      </c>
      <c r="G2907" s="12">
        <v>2</v>
      </c>
      <c r="H2907" s="12">
        <v>6</v>
      </c>
      <c r="P2907" s="12">
        <v>7.7740099999999996</v>
      </c>
      <c r="Q2907" s="12">
        <v>178</v>
      </c>
      <c r="R2907" s="12">
        <v>201601</v>
      </c>
      <c r="S2907" s="12">
        <v>69</v>
      </c>
      <c r="T2907" s="12" t="s">
        <v>186</v>
      </c>
      <c r="U2907" s="12" t="s">
        <v>3193</v>
      </c>
    </row>
    <row r="2908" spans="1:21" hidden="1">
      <c r="A2908" s="12">
        <v>68570</v>
      </c>
      <c r="B2908" s="12">
        <v>2</v>
      </c>
      <c r="D2908" s="12">
        <v>55.7</v>
      </c>
      <c r="E2908" s="12">
        <v>3</v>
      </c>
      <c r="F2908" s="12">
        <v>3</v>
      </c>
      <c r="G2908" s="12">
        <v>2</v>
      </c>
      <c r="H2908" s="12">
        <v>4</v>
      </c>
      <c r="P2908" s="12">
        <v>7.7740099999999996</v>
      </c>
      <c r="Q2908" s="12">
        <v>178</v>
      </c>
      <c r="R2908" s="12">
        <v>201601</v>
      </c>
      <c r="S2908" s="12">
        <v>69</v>
      </c>
      <c r="T2908" s="12" t="s">
        <v>186</v>
      </c>
      <c r="U2908" s="12" t="s">
        <v>3194</v>
      </c>
    </row>
    <row r="2909" spans="1:21" hidden="1">
      <c r="A2909" s="12">
        <v>68570</v>
      </c>
      <c r="B2909" s="12">
        <v>2</v>
      </c>
      <c r="D2909" s="12">
        <v>49.7</v>
      </c>
      <c r="E2909" s="12">
        <v>2</v>
      </c>
      <c r="F2909" s="12">
        <v>4</v>
      </c>
      <c r="G2909" s="12">
        <v>1</v>
      </c>
      <c r="H2909" s="12">
        <v>3</v>
      </c>
      <c r="P2909" s="12">
        <v>7.7740099999999996</v>
      </c>
      <c r="Q2909" s="12">
        <v>178</v>
      </c>
      <c r="R2909" s="12">
        <v>201601</v>
      </c>
      <c r="S2909" s="12">
        <v>69</v>
      </c>
      <c r="T2909" s="12" t="s">
        <v>186</v>
      </c>
      <c r="U2909" s="12" t="s">
        <v>3195</v>
      </c>
    </row>
    <row r="2910" spans="1:21" hidden="1">
      <c r="A2910" s="12">
        <v>68570</v>
      </c>
      <c r="B2910" s="12">
        <v>2</v>
      </c>
      <c r="D2910" s="12">
        <v>53</v>
      </c>
      <c r="E2910" s="12">
        <v>3</v>
      </c>
      <c r="F2910" s="12">
        <v>4</v>
      </c>
      <c r="G2910" s="12">
        <v>1</v>
      </c>
      <c r="H2910" s="12">
        <v>4</v>
      </c>
      <c r="P2910" s="12">
        <v>7.7740099999999996</v>
      </c>
      <c r="Q2910" s="12">
        <v>178</v>
      </c>
      <c r="R2910" s="12">
        <v>201601</v>
      </c>
      <c r="S2910" s="12">
        <v>69</v>
      </c>
      <c r="T2910" s="12" t="s">
        <v>186</v>
      </c>
      <c r="U2910" s="12" t="s">
        <v>3196</v>
      </c>
    </row>
    <row r="2911" spans="1:21" hidden="1">
      <c r="A2911" s="12">
        <v>68570</v>
      </c>
      <c r="B2911" s="12">
        <v>2</v>
      </c>
      <c r="D2911" s="12">
        <v>52.4</v>
      </c>
      <c r="E2911" s="12">
        <v>3</v>
      </c>
      <c r="F2911" s="12">
        <v>4</v>
      </c>
      <c r="G2911" s="12">
        <v>1</v>
      </c>
      <c r="H2911" s="12">
        <v>6</v>
      </c>
      <c r="P2911" s="12">
        <v>7.7740099999999996</v>
      </c>
      <c r="Q2911" s="12">
        <v>178</v>
      </c>
      <c r="R2911" s="12">
        <v>201601</v>
      </c>
      <c r="S2911" s="12">
        <v>69</v>
      </c>
      <c r="T2911" s="12" t="s">
        <v>186</v>
      </c>
      <c r="U2911" s="12" t="s">
        <v>3197</v>
      </c>
    </row>
    <row r="2912" spans="1:21" hidden="1">
      <c r="A2912" s="12">
        <v>68570</v>
      </c>
      <c r="B2912" s="12">
        <v>2</v>
      </c>
      <c r="D2912" s="12">
        <v>49.1</v>
      </c>
      <c r="E2912" s="12">
        <v>3</v>
      </c>
      <c r="F2912" s="12">
        <v>4</v>
      </c>
      <c r="G2912" s="12">
        <v>1</v>
      </c>
      <c r="H2912" s="12">
        <v>6</v>
      </c>
      <c r="P2912" s="12">
        <v>7.7740099999999996</v>
      </c>
      <c r="Q2912" s="12">
        <v>178</v>
      </c>
      <c r="R2912" s="12">
        <v>201601</v>
      </c>
      <c r="S2912" s="12">
        <v>69</v>
      </c>
      <c r="T2912" s="12" t="s">
        <v>186</v>
      </c>
      <c r="U2912" s="12" t="s">
        <v>3198</v>
      </c>
    </row>
    <row r="2913" spans="1:21" hidden="1">
      <c r="A2913" s="12">
        <v>68570</v>
      </c>
      <c r="B2913" s="12">
        <v>2</v>
      </c>
      <c r="D2913" s="12">
        <v>47.7</v>
      </c>
      <c r="E2913" s="12">
        <v>3</v>
      </c>
      <c r="F2913" s="12">
        <v>4</v>
      </c>
      <c r="G2913" s="12">
        <v>1</v>
      </c>
      <c r="H2913" s="12">
        <v>6</v>
      </c>
      <c r="P2913" s="12">
        <v>7.7740099999999996</v>
      </c>
      <c r="Q2913" s="12">
        <v>178</v>
      </c>
      <c r="R2913" s="12">
        <v>201601</v>
      </c>
      <c r="S2913" s="12">
        <v>69</v>
      </c>
      <c r="T2913" s="12" t="s">
        <v>186</v>
      </c>
      <c r="U2913" s="12" t="s">
        <v>3199</v>
      </c>
    </row>
    <row r="2914" spans="1:21" hidden="1">
      <c r="A2914" s="12">
        <v>68570</v>
      </c>
      <c r="B2914" s="12">
        <v>2</v>
      </c>
      <c r="D2914" s="12">
        <v>60</v>
      </c>
      <c r="E2914" s="12">
        <v>3</v>
      </c>
      <c r="F2914" s="12">
        <v>4</v>
      </c>
      <c r="G2914" s="12">
        <v>1</v>
      </c>
      <c r="H2914" s="12">
        <v>6</v>
      </c>
      <c r="P2914" s="12">
        <v>7.7740099999999996</v>
      </c>
      <c r="Q2914" s="12">
        <v>178</v>
      </c>
      <c r="R2914" s="12">
        <v>201601</v>
      </c>
      <c r="S2914" s="12">
        <v>69</v>
      </c>
      <c r="T2914" s="12" t="s">
        <v>186</v>
      </c>
      <c r="U2914" s="12" t="s">
        <v>3200</v>
      </c>
    </row>
    <row r="2915" spans="1:21" hidden="1">
      <c r="A2915" s="12">
        <v>68570</v>
      </c>
      <c r="B2915" s="12">
        <v>2</v>
      </c>
      <c r="D2915" s="12">
        <v>50.8</v>
      </c>
      <c r="E2915" s="12">
        <v>3</v>
      </c>
      <c r="F2915" s="12">
        <v>4</v>
      </c>
      <c r="G2915" s="12">
        <v>1</v>
      </c>
      <c r="H2915" s="12">
        <v>6</v>
      </c>
      <c r="P2915" s="12">
        <v>7.7740099999999996</v>
      </c>
      <c r="Q2915" s="12">
        <v>178</v>
      </c>
      <c r="R2915" s="12">
        <v>201601</v>
      </c>
      <c r="S2915" s="12">
        <v>69</v>
      </c>
      <c r="T2915" s="12" t="s">
        <v>186</v>
      </c>
      <c r="U2915" s="12" t="s">
        <v>3201</v>
      </c>
    </row>
    <row r="2916" spans="1:21" hidden="1">
      <c r="A2916" s="12">
        <v>68570</v>
      </c>
      <c r="B2916" s="12">
        <v>2</v>
      </c>
      <c r="D2916" s="12">
        <v>54.2</v>
      </c>
      <c r="E2916" s="12">
        <v>3</v>
      </c>
      <c r="F2916" s="12">
        <v>4</v>
      </c>
      <c r="G2916" s="12">
        <v>1</v>
      </c>
      <c r="H2916" s="12">
        <v>6</v>
      </c>
      <c r="P2916" s="12">
        <v>7.7740099999999996</v>
      </c>
      <c r="Q2916" s="12">
        <v>178</v>
      </c>
      <c r="R2916" s="12">
        <v>201601</v>
      </c>
      <c r="S2916" s="12">
        <v>69</v>
      </c>
      <c r="T2916" s="12" t="s">
        <v>186</v>
      </c>
      <c r="U2916" s="12" t="s">
        <v>3202</v>
      </c>
    </row>
    <row r="2917" spans="1:21" hidden="1">
      <c r="A2917" s="12">
        <v>68570</v>
      </c>
      <c r="B2917" s="12">
        <v>2</v>
      </c>
      <c r="D2917" s="12">
        <v>63.1</v>
      </c>
      <c r="E2917" s="12">
        <v>3</v>
      </c>
      <c r="F2917" s="12">
        <v>4</v>
      </c>
      <c r="G2917" s="12">
        <v>1</v>
      </c>
      <c r="H2917" s="12">
        <v>6</v>
      </c>
      <c r="P2917" s="12">
        <v>7.7740099999999996</v>
      </c>
      <c r="Q2917" s="12">
        <v>178</v>
      </c>
      <c r="R2917" s="12">
        <v>201601</v>
      </c>
      <c r="S2917" s="12">
        <v>69</v>
      </c>
      <c r="T2917" s="12" t="s">
        <v>186</v>
      </c>
      <c r="U2917" s="12" t="s">
        <v>3203</v>
      </c>
    </row>
    <row r="2918" spans="1:21" hidden="1">
      <c r="A2918" s="12">
        <v>68570</v>
      </c>
      <c r="B2918" s="12">
        <v>2</v>
      </c>
      <c r="D2918" s="12">
        <v>50.9</v>
      </c>
      <c r="E2918" s="12">
        <v>3</v>
      </c>
      <c r="F2918" s="12">
        <v>4</v>
      </c>
      <c r="G2918" s="12">
        <v>1</v>
      </c>
      <c r="H2918" s="12">
        <v>6</v>
      </c>
      <c r="P2918" s="12">
        <v>7.7740099999999996</v>
      </c>
      <c r="Q2918" s="12">
        <v>178</v>
      </c>
      <c r="R2918" s="12">
        <v>201601</v>
      </c>
      <c r="S2918" s="12">
        <v>69</v>
      </c>
      <c r="T2918" s="12" t="s">
        <v>186</v>
      </c>
      <c r="U2918" s="12" t="s">
        <v>3204</v>
      </c>
    </row>
    <row r="2919" spans="1:21" hidden="1">
      <c r="A2919" s="12">
        <v>68570</v>
      </c>
      <c r="B2919" s="12">
        <v>2</v>
      </c>
      <c r="D2919" s="12">
        <v>63.6</v>
      </c>
      <c r="E2919" s="12">
        <v>3</v>
      </c>
      <c r="F2919" s="12">
        <v>4</v>
      </c>
      <c r="G2919" s="12">
        <v>1</v>
      </c>
      <c r="H2919" s="12">
        <v>6</v>
      </c>
      <c r="P2919" s="12">
        <v>7.7740099999999996</v>
      </c>
      <c r="Q2919" s="12">
        <v>178</v>
      </c>
      <c r="R2919" s="12">
        <v>201601</v>
      </c>
      <c r="S2919" s="12">
        <v>69</v>
      </c>
      <c r="T2919" s="12" t="s">
        <v>186</v>
      </c>
      <c r="U2919" s="12" t="s">
        <v>3205</v>
      </c>
    </row>
    <row r="2920" spans="1:21" hidden="1">
      <c r="A2920" s="12">
        <v>68570</v>
      </c>
      <c r="B2920" s="12">
        <v>2</v>
      </c>
      <c r="D2920" s="12">
        <v>48.7</v>
      </c>
      <c r="E2920" s="12">
        <v>3</v>
      </c>
      <c r="F2920" s="12">
        <v>4</v>
      </c>
      <c r="G2920" s="12">
        <v>1</v>
      </c>
      <c r="H2920" s="12">
        <v>6</v>
      </c>
      <c r="P2920" s="12">
        <v>7.7740099999999996</v>
      </c>
      <c r="Q2920" s="12">
        <v>178</v>
      </c>
      <c r="R2920" s="12">
        <v>201601</v>
      </c>
      <c r="S2920" s="12">
        <v>69</v>
      </c>
      <c r="T2920" s="12" t="s">
        <v>186</v>
      </c>
      <c r="U2920" s="12" t="s">
        <v>3206</v>
      </c>
    </row>
    <row r="2921" spans="1:21" hidden="1">
      <c r="A2921" s="12">
        <v>68570</v>
      </c>
      <c r="B2921" s="12">
        <v>2</v>
      </c>
      <c r="D2921" s="12">
        <v>60.4</v>
      </c>
      <c r="E2921" s="12">
        <v>3</v>
      </c>
      <c r="F2921" s="12">
        <v>4</v>
      </c>
      <c r="G2921" s="12">
        <v>1</v>
      </c>
      <c r="H2921" s="12">
        <v>6</v>
      </c>
      <c r="P2921" s="12">
        <v>7.7740099999999996</v>
      </c>
      <c r="Q2921" s="12">
        <v>178</v>
      </c>
      <c r="R2921" s="12">
        <v>201601</v>
      </c>
      <c r="S2921" s="12">
        <v>69</v>
      </c>
      <c r="T2921" s="12" t="s">
        <v>186</v>
      </c>
      <c r="U2921" s="12" t="s">
        <v>3207</v>
      </c>
    </row>
    <row r="2922" spans="1:21" hidden="1">
      <c r="A2922" s="12">
        <v>68570</v>
      </c>
      <c r="B2922" s="12">
        <v>2</v>
      </c>
      <c r="D2922" s="12">
        <v>50.4</v>
      </c>
      <c r="E2922" s="12">
        <v>3</v>
      </c>
      <c r="F2922" s="12">
        <v>4</v>
      </c>
      <c r="G2922" s="12">
        <v>1</v>
      </c>
      <c r="H2922" s="12">
        <v>6</v>
      </c>
      <c r="P2922" s="12">
        <v>7.7740099999999996</v>
      </c>
      <c r="Q2922" s="12">
        <v>178</v>
      </c>
      <c r="R2922" s="12">
        <v>201601</v>
      </c>
      <c r="S2922" s="12">
        <v>69</v>
      </c>
      <c r="T2922" s="12" t="s">
        <v>186</v>
      </c>
      <c r="U2922" s="12" t="s">
        <v>3208</v>
      </c>
    </row>
    <row r="2923" spans="1:21" hidden="1">
      <c r="A2923" s="12">
        <v>68570</v>
      </c>
      <c r="B2923" s="12">
        <v>2</v>
      </c>
      <c r="D2923" s="12">
        <v>56.9</v>
      </c>
      <c r="E2923" s="12">
        <v>3</v>
      </c>
      <c r="F2923" s="12">
        <v>4</v>
      </c>
      <c r="G2923" s="12">
        <v>1</v>
      </c>
      <c r="H2923" s="12">
        <v>6</v>
      </c>
      <c r="P2923" s="12">
        <v>7.7740099999999996</v>
      </c>
      <c r="Q2923" s="12">
        <v>178</v>
      </c>
      <c r="R2923" s="12">
        <v>201601</v>
      </c>
      <c r="S2923" s="12">
        <v>69</v>
      </c>
      <c r="T2923" s="12" t="s">
        <v>186</v>
      </c>
      <c r="U2923" s="12" t="s">
        <v>3209</v>
      </c>
    </row>
    <row r="2924" spans="1:21" hidden="1">
      <c r="A2924" s="12">
        <v>68570</v>
      </c>
      <c r="B2924" s="12">
        <v>2</v>
      </c>
      <c r="D2924" s="12">
        <v>56.6</v>
      </c>
      <c r="E2924" s="12">
        <v>3</v>
      </c>
      <c r="F2924" s="12">
        <v>4</v>
      </c>
      <c r="G2924" s="12">
        <v>1</v>
      </c>
      <c r="H2924" s="12">
        <v>6</v>
      </c>
      <c r="P2924" s="12">
        <v>7.7740099999999996</v>
      </c>
      <c r="Q2924" s="12">
        <v>178</v>
      </c>
      <c r="R2924" s="12">
        <v>201601</v>
      </c>
      <c r="S2924" s="12">
        <v>69</v>
      </c>
      <c r="T2924" s="12" t="s">
        <v>186</v>
      </c>
      <c r="U2924" s="12" t="s">
        <v>3210</v>
      </c>
    </row>
    <row r="2925" spans="1:21" hidden="1">
      <c r="A2925" s="12">
        <v>68570</v>
      </c>
      <c r="B2925" s="12">
        <v>2</v>
      </c>
      <c r="D2925" s="12">
        <v>48.1</v>
      </c>
      <c r="E2925" s="12">
        <v>3</v>
      </c>
      <c r="F2925" s="12">
        <v>4</v>
      </c>
      <c r="G2925" s="12">
        <v>1</v>
      </c>
      <c r="H2925" s="12">
        <v>6</v>
      </c>
      <c r="P2925" s="12">
        <v>7.7740099999999996</v>
      </c>
      <c r="Q2925" s="12">
        <v>178</v>
      </c>
      <c r="R2925" s="12">
        <v>201601</v>
      </c>
      <c r="S2925" s="12">
        <v>69</v>
      </c>
      <c r="T2925" s="12" t="s">
        <v>186</v>
      </c>
      <c r="U2925" s="12" t="s">
        <v>3211</v>
      </c>
    </row>
    <row r="2926" spans="1:21" hidden="1">
      <c r="A2926" s="12">
        <v>68570</v>
      </c>
      <c r="B2926" s="12">
        <v>2</v>
      </c>
      <c r="D2926" s="12">
        <v>53.8</v>
      </c>
      <c r="E2926" s="12">
        <v>3</v>
      </c>
      <c r="F2926" s="12">
        <v>4</v>
      </c>
      <c r="G2926" s="12">
        <v>1</v>
      </c>
      <c r="H2926" s="12">
        <v>6</v>
      </c>
      <c r="P2926" s="12">
        <v>7.7740099999999996</v>
      </c>
      <c r="Q2926" s="12">
        <v>178</v>
      </c>
      <c r="R2926" s="12">
        <v>201601</v>
      </c>
      <c r="S2926" s="12">
        <v>69</v>
      </c>
      <c r="T2926" s="12" t="s">
        <v>186</v>
      </c>
      <c r="U2926" s="12" t="s">
        <v>3212</v>
      </c>
    </row>
    <row r="2927" spans="1:21" hidden="1">
      <c r="A2927" s="12">
        <v>68570</v>
      </c>
      <c r="B2927" s="12">
        <v>2</v>
      </c>
      <c r="D2927" s="12">
        <v>54.2</v>
      </c>
      <c r="E2927" s="12">
        <v>3</v>
      </c>
      <c r="F2927" s="12">
        <v>4</v>
      </c>
      <c r="G2927" s="12">
        <v>1</v>
      </c>
      <c r="H2927" s="12">
        <v>6</v>
      </c>
      <c r="P2927" s="12">
        <v>7.7740099999999996</v>
      </c>
      <c r="Q2927" s="12">
        <v>178</v>
      </c>
      <c r="R2927" s="12">
        <v>201601</v>
      </c>
      <c r="S2927" s="12">
        <v>69</v>
      </c>
      <c r="T2927" s="12" t="s">
        <v>186</v>
      </c>
      <c r="U2927" s="12" t="s">
        <v>3213</v>
      </c>
    </row>
    <row r="2928" spans="1:21" hidden="1">
      <c r="A2928" s="12">
        <v>68570</v>
      </c>
      <c r="B2928" s="12">
        <v>2</v>
      </c>
      <c r="D2928" s="12">
        <v>48.1</v>
      </c>
      <c r="E2928" s="12">
        <v>3</v>
      </c>
      <c r="F2928" s="12">
        <v>4</v>
      </c>
      <c r="G2928" s="12">
        <v>1</v>
      </c>
      <c r="H2928" s="12">
        <v>6</v>
      </c>
      <c r="P2928" s="12">
        <v>7.7740099999999996</v>
      </c>
      <c r="Q2928" s="12">
        <v>178</v>
      </c>
      <c r="R2928" s="12">
        <v>201601</v>
      </c>
      <c r="S2928" s="12">
        <v>69</v>
      </c>
      <c r="T2928" s="12" t="s">
        <v>186</v>
      </c>
      <c r="U2928" s="12" t="s">
        <v>3214</v>
      </c>
    </row>
    <row r="2929" spans="1:21" hidden="1">
      <c r="A2929" s="12">
        <v>68570</v>
      </c>
      <c r="B2929" s="12">
        <v>2</v>
      </c>
      <c r="D2929" s="12">
        <v>51.7</v>
      </c>
      <c r="E2929" s="12">
        <v>3</v>
      </c>
      <c r="F2929" s="12">
        <v>4</v>
      </c>
      <c r="G2929" s="12">
        <v>1</v>
      </c>
      <c r="H2929" s="12">
        <v>6</v>
      </c>
      <c r="P2929" s="12">
        <v>7.7740099999999996</v>
      </c>
      <c r="Q2929" s="12">
        <v>178</v>
      </c>
      <c r="R2929" s="12">
        <v>201601</v>
      </c>
      <c r="S2929" s="12">
        <v>69</v>
      </c>
      <c r="T2929" s="12" t="s">
        <v>186</v>
      </c>
      <c r="U2929" s="12" t="s">
        <v>3215</v>
      </c>
    </row>
    <row r="2930" spans="1:21" hidden="1">
      <c r="A2930" s="12">
        <v>68570</v>
      </c>
      <c r="B2930" s="12">
        <v>2</v>
      </c>
      <c r="D2930" s="12">
        <v>44</v>
      </c>
      <c r="E2930" s="12">
        <v>3</v>
      </c>
      <c r="F2930" s="12">
        <v>4</v>
      </c>
      <c r="G2930" s="12">
        <v>1</v>
      </c>
      <c r="H2930" s="12">
        <v>6</v>
      </c>
      <c r="P2930" s="12">
        <v>7.7740099999999996</v>
      </c>
      <c r="Q2930" s="12">
        <v>178</v>
      </c>
      <c r="R2930" s="12">
        <v>201601</v>
      </c>
      <c r="S2930" s="12">
        <v>69</v>
      </c>
      <c r="T2930" s="12" t="s">
        <v>186</v>
      </c>
      <c r="U2930" s="12" t="s">
        <v>3216</v>
      </c>
    </row>
    <row r="2931" spans="1:21" hidden="1">
      <c r="A2931" s="12">
        <v>68570</v>
      </c>
      <c r="B2931" s="12">
        <v>2</v>
      </c>
      <c r="D2931" s="12">
        <v>51.9</v>
      </c>
      <c r="E2931" s="12">
        <v>3</v>
      </c>
      <c r="F2931" s="12">
        <v>4</v>
      </c>
      <c r="G2931" s="12">
        <v>1</v>
      </c>
      <c r="H2931" s="12">
        <v>6</v>
      </c>
      <c r="P2931" s="12">
        <v>7.7740099999999996</v>
      </c>
      <c r="Q2931" s="12">
        <v>178</v>
      </c>
      <c r="R2931" s="12">
        <v>201601</v>
      </c>
      <c r="S2931" s="12">
        <v>69</v>
      </c>
      <c r="T2931" s="12" t="s">
        <v>186</v>
      </c>
      <c r="U2931" s="12" t="s">
        <v>3217</v>
      </c>
    </row>
    <row r="2932" spans="1:21" hidden="1">
      <c r="A2932" s="12">
        <v>68570</v>
      </c>
      <c r="B2932" s="12">
        <v>2</v>
      </c>
      <c r="D2932" s="12">
        <v>57.8</v>
      </c>
      <c r="E2932" s="12">
        <v>3</v>
      </c>
      <c r="F2932" s="12">
        <v>4</v>
      </c>
      <c r="G2932" s="12">
        <v>1</v>
      </c>
      <c r="H2932" s="12">
        <v>6</v>
      </c>
      <c r="P2932" s="12">
        <v>7.7740099999999996</v>
      </c>
      <c r="Q2932" s="12">
        <v>178</v>
      </c>
      <c r="R2932" s="12">
        <v>201601</v>
      </c>
      <c r="S2932" s="12">
        <v>69</v>
      </c>
      <c r="T2932" s="12" t="s">
        <v>186</v>
      </c>
      <c r="U2932" s="12" t="s">
        <v>3218</v>
      </c>
    </row>
    <row r="2933" spans="1:21" hidden="1">
      <c r="A2933" s="12">
        <v>68570</v>
      </c>
      <c r="B2933" s="12">
        <v>2</v>
      </c>
      <c r="D2933" s="12">
        <v>52.2</v>
      </c>
      <c r="E2933" s="12">
        <v>3</v>
      </c>
      <c r="F2933" s="12">
        <v>4</v>
      </c>
      <c r="G2933" s="12">
        <v>1</v>
      </c>
      <c r="H2933" s="12">
        <v>6</v>
      </c>
      <c r="P2933" s="12">
        <v>7.7740099999999996</v>
      </c>
      <c r="Q2933" s="12">
        <v>178</v>
      </c>
      <c r="R2933" s="12">
        <v>201601</v>
      </c>
      <c r="S2933" s="12">
        <v>69</v>
      </c>
      <c r="T2933" s="12" t="s">
        <v>186</v>
      </c>
      <c r="U2933" s="12" t="s">
        <v>3219</v>
      </c>
    </row>
    <row r="2934" spans="1:21" hidden="1">
      <c r="A2934" s="12">
        <v>68570</v>
      </c>
      <c r="B2934" s="12">
        <v>2</v>
      </c>
      <c r="D2934" s="12">
        <v>53.5</v>
      </c>
      <c r="E2934" s="12">
        <v>3</v>
      </c>
      <c r="F2934" s="12">
        <v>4</v>
      </c>
      <c r="G2934" s="12">
        <v>1</v>
      </c>
      <c r="H2934" s="12">
        <v>6</v>
      </c>
      <c r="P2934" s="12">
        <v>7.7740099999999996</v>
      </c>
      <c r="Q2934" s="12">
        <v>178</v>
      </c>
      <c r="R2934" s="12">
        <v>201601</v>
      </c>
      <c r="S2934" s="12">
        <v>69</v>
      </c>
      <c r="T2934" s="12" t="s">
        <v>186</v>
      </c>
      <c r="U2934" s="12" t="s">
        <v>3220</v>
      </c>
    </row>
    <row r="2935" spans="1:21" hidden="1">
      <c r="A2935" s="12">
        <v>68570</v>
      </c>
      <c r="B2935" s="12">
        <v>2</v>
      </c>
      <c r="D2935" s="12">
        <v>60.7</v>
      </c>
      <c r="E2935" s="12">
        <v>3</v>
      </c>
      <c r="F2935" s="12">
        <v>4</v>
      </c>
      <c r="G2935" s="12">
        <v>1</v>
      </c>
      <c r="H2935" s="12">
        <v>6</v>
      </c>
      <c r="P2935" s="12">
        <v>7.7740099999999996</v>
      </c>
      <c r="Q2935" s="12">
        <v>178</v>
      </c>
      <c r="R2935" s="12">
        <v>201601</v>
      </c>
      <c r="S2935" s="12">
        <v>69</v>
      </c>
      <c r="T2935" s="12" t="s">
        <v>186</v>
      </c>
      <c r="U2935" s="12" t="s">
        <v>3221</v>
      </c>
    </row>
    <row r="2936" spans="1:21" hidden="1">
      <c r="A2936" s="12">
        <v>68570</v>
      </c>
      <c r="B2936" s="12">
        <v>2</v>
      </c>
      <c r="D2936" s="12">
        <v>44.3</v>
      </c>
      <c r="E2936" s="12">
        <v>3</v>
      </c>
      <c r="F2936" s="12">
        <v>4</v>
      </c>
      <c r="G2936" s="12">
        <v>1</v>
      </c>
      <c r="H2936" s="12">
        <v>6</v>
      </c>
      <c r="P2936" s="12">
        <v>7.7740099999999996</v>
      </c>
      <c r="Q2936" s="12">
        <v>178</v>
      </c>
      <c r="R2936" s="12">
        <v>201601</v>
      </c>
      <c r="S2936" s="12">
        <v>69</v>
      </c>
      <c r="T2936" s="12" t="s">
        <v>186</v>
      </c>
      <c r="U2936" s="12" t="s">
        <v>3222</v>
      </c>
    </row>
    <row r="2937" spans="1:21" hidden="1">
      <c r="A2937" s="12">
        <v>68570</v>
      </c>
      <c r="B2937" s="12">
        <v>2</v>
      </c>
      <c r="D2937" s="12">
        <v>55.1</v>
      </c>
      <c r="E2937" s="12">
        <v>3</v>
      </c>
      <c r="F2937" s="12">
        <v>4</v>
      </c>
      <c r="G2937" s="12">
        <v>1</v>
      </c>
      <c r="H2937" s="12">
        <v>6</v>
      </c>
      <c r="P2937" s="12">
        <v>7.7740099999999996</v>
      </c>
      <c r="Q2937" s="12">
        <v>178</v>
      </c>
      <c r="R2937" s="12">
        <v>201601</v>
      </c>
      <c r="S2937" s="12">
        <v>69</v>
      </c>
      <c r="T2937" s="12" t="s">
        <v>186</v>
      </c>
      <c r="U2937" s="12" t="s">
        <v>3223</v>
      </c>
    </row>
    <row r="2938" spans="1:21" hidden="1">
      <c r="A2938" s="12">
        <v>68570</v>
      </c>
      <c r="B2938" s="12">
        <v>2</v>
      </c>
      <c r="D2938" s="12">
        <v>52.9</v>
      </c>
      <c r="E2938" s="12">
        <v>3</v>
      </c>
      <c r="F2938" s="12">
        <v>4</v>
      </c>
      <c r="G2938" s="12">
        <v>1</v>
      </c>
      <c r="H2938" s="12">
        <v>6</v>
      </c>
      <c r="P2938" s="12">
        <v>7.7740099999999996</v>
      </c>
      <c r="Q2938" s="12">
        <v>178</v>
      </c>
      <c r="R2938" s="12">
        <v>201601</v>
      </c>
      <c r="S2938" s="12">
        <v>69</v>
      </c>
      <c r="T2938" s="12" t="s">
        <v>186</v>
      </c>
      <c r="U2938" s="12" t="s">
        <v>3224</v>
      </c>
    </row>
    <row r="2939" spans="1:21" hidden="1">
      <c r="A2939" s="12">
        <v>68570</v>
      </c>
      <c r="B2939" s="12">
        <v>2</v>
      </c>
      <c r="D2939" s="12">
        <v>55.4</v>
      </c>
      <c r="E2939" s="12">
        <v>3</v>
      </c>
      <c r="F2939" s="12">
        <v>4</v>
      </c>
      <c r="G2939" s="12">
        <v>1</v>
      </c>
      <c r="H2939" s="12">
        <v>6</v>
      </c>
      <c r="P2939" s="12">
        <v>7.7740099999999996</v>
      </c>
      <c r="Q2939" s="12">
        <v>178</v>
      </c>
      <c r="R2939" s="12">
        <v>201601</v>
      </c>
      <c r="S2939" s="12">
        <v>69</v>
      </c>
      <c r="T2939" s="12" t="s">
        <v>186</v>
      </c>
      <c r="U2939" s="12" t="s">
        <v>3225</v>
      </c>
    </row>
    <row r="2940" spans="1:21" hidden="1">
      <c r="A2940" s="12">
        <v>68570</v>
      </c>
      <c r="B2940" s="12">
        <v>2</v>
      </c>
      <c r="D2940" s="12">
        <v>57.9</v>
      </c>
      <c r="E2940" s="12">
        <v>3</v>
      </c>
      <c r="F2940" s="12">
        <v>4</v>
      </c>
      <c r="G2940" s="12">
        <v>1</v>
      </c>
      <c r="H2940" s="12">
        <v>6</v>
      </c>
      <c r="P2940" s="12">
        <v>7.7740099999999996</v>
      </c>
      <c r="Q2940" s="12">
        <v>178</v>
      </c>
      <c r="R2940" s="12">
        <v>201601</v>
      </c>
      <c r="S2940" s="12">
        <v>69</v>
      </c>
      <c r="T2940" s="12" t="s">
        <v>186</v>
      </c>
      <c r="U2940" s="12" t="s">
        <v>3226</v>
      </c>
    </row>
    <row r="2941" spans="1:21" hidden="1">
      <c r="A2941" s="12">
        <v>68570</v>
      </c>
      <c r="B2941" s="12">
        <v>2</v>
      </c>
      <c r="D2941" s="12">
        <v>56.3</v>
      </c>
      <c r="E2941" s="12">
        <v>3</v>
      </c>
      <c r="F2941" s="12">
        <v>4</v>
      </c>
      <c r="G2941" s="12">
        <v>1</v>
      </c>
      <c r="H2941" s="12">
        <v>6</v>
      </c>
      <c r="P2941" s="12">
        <v>7.7740099999999996</v>
      </c>
      <c r="Q2941" s="12">
        <v>178</v>
      </c>
      <c r="R2941" s="12">
        <v>201601</v>
      </c>
      <c r="S2941" s="12">
        <v>69</v>
      </c>
      <c r="T2941" s="12" t="s">
        <v>186</v>
      </c>
      <c r="U2941" s="12" t="s">
        <v>3227</v>
      </c>
    </row>
    <row r="2942" spans="1:21" hidden="1">
      <c r="A2942" s="12">
        <v>68570</v>
      </c>
      <c r="B2942" s="12">
        <v>2</v>
      </c>
      <c r="D2942" s="12">
        <v>43.8</v>
      </c>
      <c r="E2942" s="12">
        <v>3</v>
      </c>
      <c r="F2942" s="12">
        <v>4</v>
      </c>
      <c r="G2942" s="12">
        <v>1</v>
      </c>
      <c r="H2942" s="12">
        <v>6</v>
      </c>
      <c r="P2942" s="12">
        <v>7.7740099999999996</v>
      </c>
      <c r="Q2942" s="12">
        <v>178</v>
      </c>
      <c r="R2942" s="12">
        <v>201601</v>
      </c>
      <c r="S2942" s="12">
        <v>69</v>
      </c>
      <c r="T2942" s="12" t="s">
        <v>186</v>
      </c>
      <c r="U2942" s="12" t="s">
        <v>3228</v>
      </c>
    </row>
    <row r="2943" spans="1:21" hidden="1">
      <c r="A2943" s="12">
        <v>68570</v>
      </c>
      <c r="B2943" s="12">
        <v>2</v>
      </c>
      <c r="D2943" s="12">
        <v>52.5</v>
      </c>
      <c r="E2943" s="12">
        <v>3</v>
      </c>
      <c r="F2943" s="12">
        <v>4</v>
      </c>
      <c r="G2943" s="12">
        <v>1</v>
      </c>
      <c r="H2943" s="12">
        <v>6</v>
      </c>
      <c r="P2943" s="12">
        <v>7.7740099999999996</v>
      </c>
      <c r="Q2943" s="12">
        <v>178</v>
      </c>
      <c r="R2943" s="12">
        <v>201601</v>
      </c>
      <c r="S2943" s="12">
        <v>69</v>
      </c>
      <c r="T2943" s="12" t="s">
        <v>186</v>
      </c>
      <c r="U2943" s="12" t="s">
        <v>3229</v>
      </c>
    </row>
    <row r="2944" spans="1:21" hidden="1">
      <c r="A2944" s="12">
        <v>68570</v>
      </c>
      <c r="B2944" s="12">
        <v>2</v>
      </c>
      <c r="D2944" s="12">
        <v>47.3</v>
      </c>
      <c r="E2944" s="12">
        <v>3</v>
      </c>
      <c r="F2944" s="12">
        <v>4</v>
      </c>
      <c r="G2944" s="12">
        <v>1</v>
      </c>
      <c r="H2944" s="12">
        <v>6</v>
      </c>
      <c r="P2944" s="12">
        <v>7.7740099999999996</v>
      </c>
      <c r="Q2944" s="12">
        <v>178</v>
      </c>
      <c r="R2944" s="12">
        <v>201601</v>
      </c>
      <c r="S2944" s="12">
        <v>69</v>
      </c>
      <c r="T2944" s="12" t="s">
        <v>186</v>
      </c>
      <c r="U2944" s="12" t="s">
        <v>3230</v>
      </c>
    </row>
    <row r="2945" spans="1:21" hidden="1">
      <c r="A2945" s="12">
        <v>68570</v>
      </c>
      <c r="B2945" s="12">
        <v>2</v>
      </c>
      <c r="D2945" s="12">
        <v>49.4</v>
      </c>
      <c r="E2945" s="12">
        <v>3</v>
      </c>
      <c r="F2945" s="12">
        <v>4</v>
      </c>
      <c r="G2945" s="12">
        <v>1</v>
      </c>
      <c r="H2945" s="12">
        <v>6</v>
      </c>
      <c r="P2945" s="12">
        <v>7.7740099999999996</v>
      </c>
      <c r="Q2945" s="12">
        <v>178</v>
      </c>
      <c r="R2945" s="12">
        <v>201601</v>
      </c>
      <c r="S2945" s="12">
        <v>69</v>
      </c>
      <c r="T2945" s="12" t="s">
        <v>186</v>
      </c>
      <c r="U2945" s="12" t="s">
        <v>3231</v>
      </c>
    </row>
    <row r="2946" spans="1:21" hidden="1">
      <c r="A2946" s="12">
        <v>68570</v>
      </c>
      <c r="B2946" s="12">
        <v>2</v>
      </c>
      <c r="D2946" s="12">
        <v>53.7</v>
      </c>
      <c r="E2946" s="12">
        <v>3</v>
      </c>
      <c r="F2946" s="12">
        <v>4</v>
      </c>
      <c r="G2946" s="12">
        <v>1</v>
      </c>
      <c r="H2946" s="12">
        <v>6</v>
      </c>
      <c r="P2946" s="12">
        <v>7.7740099999999996</v>
      </c>
      <c r="Q2946" s="12">
        <v>178</v>
      </c>
      <c r="R2946" s="12">
        <v>201601</v>
      </c>
      <c r="S2946" s="12">
        <v>69</v>
      </c>
      <c r="T2946" s="12" t="s">
        <v>186</v>
      </c>
      <c r="U2946" s="12" t="s">
        <v>3232</v>
      </c>
    </row>
    <row r="2947" spans="1:21" hidden="1">
      <c r="A2947" s="12">
        <v>68570</v>
      </c>
      <c r="B2947" s="12">
        <v>2</v>
      </c>
      <c r="D2947" s="12">
        <v>46.2</v>
      </c>
      <c r="E2947" s="12">
        <v>3</v>
      </c>
      <c r="F2947" s="12">
        <v>4</v>
      </c>
      <c r="G2947" s="12">
        <v>1</v>
      </c>
      <c r="H2947" s="12">
        <v>6</v>
      </c>
      <c r="P2947" s="12">
        <v>7.7740099999999996</v>
      </c>
      <c r="Q2947" s="12">
        <v>178</v>
      </c>
      <c r="R2947" s="12">
        <v>201601</v>
      </c>
      <c r="S2947" s="12">
        <v>69</v>
      </c>
      <c r="T2947" s="12" t="s">
        <v>186</v>
      </c>
      <c r="U2947" s="12" t="s">
        <v>3233</v>
      </c>
    </row>
    <row r="2948" spans="1:21" hidden="1">
      <c r="A2948" s="12">
        <v>68570</v>
      </c>
      <c r="B2948" s="12">
        <v>2</v>
      </c>
      <c r="D2948" s="12">
        <v>56.3</v>
      </c>
      <c r="E2948" s="12">
        <v>3</v>
      </c>
      <c r="F2948" s="12">
        <v>4</v>
      </c>
      <c r="G2948" s="12">
        <v>1</v>
      </c>
      <c r="H2948" s="12">
        <v>6</v>
      </c>
      <c r="P2948" s="12">
        <v>7.7740099999999996</v>
      </c>
      <c r="Q2948" s="12">
        <v>178</v>
      </c>
      <c r="R2948" s="12">
        <v>201601</v>
      </c>
      <c r="S2948" s="12">
        <v>69</v>
      </c>
      <c r="T2948" s="12" t="s">
        <v>186</v>
      </c>
      <c r="U2948" s="12" t="s">
        <v>3234</v>
      </c>
    </row>
    <row r="2949" spans="1:21" hidden="1">
      <c r="A2949" s="12">
        <v>68570</v>
      </c>
      <c r="B2949" s="12">
        <v>2</v>
      </c>
      <c r="D2949" s="12">
        <v>61.2</v>
      </c>
      <c r="E2949" s="12">
        <v>3</v>
      </c>
      <c r="F2949" s="12">
        <v>4</v>
      </c>
      <c r="G2949" s="12">
        <v>1</v>
      </c>
      <c r="H2949" s="12">
        <v>6</v>
      </c>
      <c r="P2949" s="12">
        <v>7.7740099999999996</v>
      </c>
      <c r="Q2949" s="12">
        <v>178</v>
      </c>
      <c r="R2949" s="12">
        <v>201601</v>
      </c>
      <c r="S2949" s="12">
        <v>69</v>
      </c>
      <c r="T2949" s="12" t="s">
        <v>186</v>
      </c>
      <c r="U2949" s="12" t="s">
        <v>3235</v>
      </c>
    </row>
    <row r="2950" spans="1:21" hidden="1">
      <c r="A2950" s="12">
        <v>68570</v>
      </c>
      <c r="B2950" s="12">
        <v>2</v>
      </c>
      <c r="D2950" s="12">
        <v>45.8</v>
      </c>
      <c r="E2950" s="12">
        <v>3</v>
      </c>
      <c r="F2950" s="12">
        <v>4</v>
      </c>
      <c r="G2950" s="12">
        <v>1</v>
      </c>
      <c r="H2950" s="12">
        <v>6</v>
      </c>
      <c r="P2950" s="12">
        <v>7.7740099999999996</v>
      </c>
      <c r="Q2950" s="12">
        <v>178</v>
      </c>
      <c r="R2950" s="12">
        <v>201601</v>
      </c>
      <c r="S2950" s="12">
        <v>69</v>
      </c>
      <c r="T2950" s="12" t="s">
        <v>186</v>
      </c>
      <c r="U2950" s="12" t="s">
        <v>3236</v>
      </c>
    </row>
    <row r="2951" spans="1:21" hidden="1">
      <c r="A2951" s="12">
        <v>68570</v>
      </c>
      <c r="B2951" s="12">
        <v>2</v>
      </c>
      <c r="D2951" s="12">
        <v>46.8</v>
      </c>
      <c r="E2951" s="12">
        <v>3</v>
      </c>
      <c r="F2951" s="12">
        <v>4</v>
      </c>
      <c r="G2951" s="12">
        <v>1</v>
      </c>
      <c r="H2951" s="12">
        <v>6</v>
      </c>
      <c r="P2951" s="12">
        <v>7.7740099999999996</v>
      </c>
      <c r="Q2951" s="12">
        <v>178</v>
      </c>
      <c r="R2951" s="12">
        <v>201601</v>
      </c>
      <c r="S2951" s="12">
        <v>69</v>
      </c>
      <c r="T2951" s="12" t="s">
        <v>186</v>
      </c>
      <c r="U2951" s="12" t="s">
        <v>3237</v>
      </c>
    </row>
    <row r="2952" spans="1:21" hidden="1">
      <c r="A2952" s="12">
        <v>68570</v>
      </c>
      <c r="B2952" s="12">
        <v>2</v>
      </c>
      <c r="D2952" s="12">
        <v>59.8</v>
      </c>
      <c r="E2952" s="12">
        <v>3</v>
      </c>
      <c r="F2952" s="12">
        <v>4</v>
      </c>
      <c r="G2952" s="12">
        <v>1</v>
      </c>
      <c r="H2952" s="12">
        <v>6</v>
      </c>
      <c r="P2952" s="12">
        <v>7.7740099999999996</v>
      </c>
      <c r="Q2952" s="12">
        <v>178</v>
      </c>
      <c r="R2952" s="12">
        <v>201601</v>
      </c>
      <c r="S2952" s="12">
        <v>69</v>
      </c>
      <c r="T2952" s="12" t="s">
        <v>186</v>
      </c>
      <c r="U2952" s="12" t="s">
        <v>3238</v>
      </c>
    </row>
    <row r="2953" spans="1:21" hidden="1">
      <c r="A2953" s="12">
        <v>68570</v>
      </c>
      <c r="B2953" s="12">
        <v>2</v>
      </c>
      <c r="D2953" s="12">
        <v>52.5</v>
      </c>
      <c r="E2953" s="12">
        <v>3</v>
      </c>
      <c r="F2953" s="12">
        <v>4</v>
      </c>
      <c r="G2953" s="12">
        <v>1</v>
      </c>
      <c r="H2953" s="12">
        <v>6</v>
      </c>
      <c r="P2953" s="12">
        <v>7.7740099999999996</v>
      </c>
      <c r="Q2953" s="12">
        <v>178</v>
      </c>
      <c r="R2953" s="12">
        <v>201601</v>
      </c>
      <c r="S2953" s="12">
        <v>69</v>
      </c>
      <c r="T2953" s="12" t="s">
        <v>186</v>
      </c>
      <c r="U2953" s="12" t="s">
        <v>3239</v>
      </c>
    </row>
    <row r="2954" spans="1:21" hidden="1">
      <c r="A2954" s="12">
        <v>68570</v>
      </c>
      <c r="B2954" s="12">
        <v>2</v>
      </c>
      <c r="D2954" s="12">
        <v>56.2</v>
      </c>
      <c r="E2954" s="12">
        <v>3</v>
      </c>
      <c r="F2954" s="12">
        <v>4</v>
      </c>
      <c r="G2954" s="12">
        <v>1</v>
      </c>
      <c r="H2954" s="12">
        <v>6</v>
      </c>
      <c r="P2954" s="12">
        <v>7.7740099999999996</v>
      </c>
      <c r="Q2954" s="12">
        <v>178</v>
      </c>
      <c r="R2954" s="12">
        <v>201601</v>
      </c>
      <c r="S2954" s="12">
        <v>69</v>
      </c>
      <c r="T2954" s="12" t="s">
        <v>186</v>
      </c>
      <c r="U2954" s="12" t="s">
        <v>3240</v>
      </c>
    </row>
    <row r="2955" spans="1:21" hidden="1">
      <c r="A2955" s="12">
        <v>68570</v>
      </c>
      <c r="B2955" s="12">
        <v>2</v>
      </c>
      <c r="D2955" s="12">
        <v>52.8</v>
      </c>
      <c r="E2955" s="12">
        <v>3</v>
      </c>
      <c r="F2955" s="12">
        <v>4</v>
      </c>
      <c r="G2955" s="12">
        <v>1</v>
      </c>
      <c r="H2955" s="12">
        <v>6</v>
      </c>
      <c r="P2955" s="12">
        <v>7.7740099999999996</v>
      </c>
      <c r="Q2955" s="12">
        <v>178</v>
      </c>
      <c r="R2955" s="12">
        <v>201601</v>
      </c>
      <c r="S2955" s="12">
        <v>69</v>
      </c>
      <c r="T2955" s="12" t="s">
        <v>186</v>
      </c>
      <c r="U2955" s="12" t="s">
        <v>3241</v>
      </c>
    </row>
    <row r="2956" spans="1:21" hidden="1">
      <c r="A2956" s="12">
        <v>68570</v>
      </c>
      <c r="B2956" s="12">
        <v>2</v>
      </c>
      <c r="D2956" s="12">
        <v>47.8</v>
      </c>
      <c r="E2956" s="12">
        <v>3</v>
      </c>
      <c r="F2956" s="12">
        <v>4</v>
      </c>
      <c r="G2956" s="12">
        <v>1</v>
      </c>
      <c r="H2956" s="12">
        <v>6</v>
      </c>
      <c r="P2956" s="12">
        <v>7.7740099999999996</v>
      </c>
      <c r="Q2956" s="12">
        <v>178</v>
      </c>
      <c r="R2956" s="12">
        <v>201601</v>
      </c>
      <c r="S2956" s="12">
        <v>69</v>
      </c>
      <c r="T2956" s="12" t="s">
        <v>186</v>
      </c>
      <c r="U2956" s="12" t="s">
        <v>3242</v>
      </c>
    </row>
    <row r="2957" spans="1:21" hidden="1">
      <c r="A2957" s="12">
        <v>68570</v>
      </c>
      <c r="B2957" s="12">
        <v>2</v>
      </c>
      <c r="D2957" s="12">
        <v>48.1</v>
      </c>
      <c r="E2957" s="12">
        <v>3</v>
      </c>
      <c r="F2957" s="12">
        <v>4</v>
      </c>
      <c r="G2957" s="12">
        <v>1</v>
      </c>
      <c r="H2957" s="12">
        <v>6</v>
      </c>
      <c r="P2957" s="12">
        <v>7.7740099999999996</v>
      </c>
      <c r="Q2957" s="12">
        <v>178</v>
      </c>
      <c r="R2957" s="12">
        <v>201601</v>
      </c>
      <c r="S2957" s="12">
        <v>69</v>
      </c>
      <c r="T2957" s="12" t="s">
        <v>186</v>
      </c>
      <c r="U2957" s="12" t="s">
        <v>3243</v>
      </c>
    </row>
    <row r="2958" spans="1:21" hidden="1">
      <c r="A2958" s="12">
        <v>68570</v>
      </c>
      <c r="B2958" s="12">
        <v>2</v>
      </c>
      <c r="D2958" s="12">
        <v>50.2</v>
      </c>
      <c r="E2958" s="12">
        <v>3</v>
      </c>
      <c r="F2958" s="12">
        <v>4</v>
      </c>
      <c r="G2958" s="12">
        <v>1</v>
      </c>
      <c r="H2958" s="12">
        <v>6</v>
      </c>
      <c r="P2958" s="12">
        <v>7.7740099999999996</v>
      </c>
      <c r="Q2958" s="12">
        <v>178</v>
      </c>
      <c r="R2958" s="12">
        <v>201601</v>
      </c>
      <c r="S2958" s="12">
        <v>69</v>
      </c>
      <c r="T2958" s="12" t="s">
        <v>186</v>
      </c>
      <c r="U2958" s="12" t="s">
        <v>3244</v>
      </c>
    </row>
    <row r="2959" spans="1:21" hidden="1">
      <c r="A2959" s="12">
        <v>68570</v>
      </c>
      <c r="B2959" s="12">
        <v>2</v>
      </c>
      <c r="D2959" s="12">
        <v>49.2</v>
      </c>
      <c r="E2959" s="12">
        <v>3</v>
      </c>
      <c r="F2959" s="12">
        <v>4</v>
      </c>
      <c r="G2959" s="12">
        <v>1</v>
      </c>
      <c r="H2959" s="12">
        <v>6</v>
      </c>
      <c r="P2959" s="12">
        <v>7.7740099999999996</v>
      </c>
      <c r="Q2959" s="12">
        <v>178</v>
      </c>
      <c r="R2959" s="12">
        <v>201601</v>
      </c>
      <c r="S2959" s="12">
        <v>69</v>
      </c>
      <c r="T2959" s="12" t="s">
        <v>186</v>
      </c>
      <c r="U2959" s="12" t="s">
        <v>3245</v>
      </c>
    </row>
    <row r="2960" spans="1:21" hidden="1">
      <c r="A2960" s="12">
        <v>68570</v>
      </c>
      <c r="B2960" s="12">
        <v>2</v>
      </c>
      <c r="D2960" s="12">
        <v>55.1</v>
      </c>
      <c r="E2960" s="12">
        <v>3</v>
      </c>
      <c r="F2960" s="12">
        <v>4</v>
      </c>
      <c r="G2960" s="12">
        <v>1</v>
      </c>
      <c r="H2960" s="12">
        <v>6</v>
      </c>
      <c r="P2960" s="12">
        <v>7.7740099999999996</v>
      </c>
      <c r="Q2960" s="12">
        <v>178</v>
      </c>
      <c r="R2960" s="12">
        <v>201601</v>
      </c>
      <c r="S2960" s="12">
        <v>69</v>
      </c>
      <c r="T2960" s="12" t="s">
        <v>186</v>
      </c>
      <c r="U2960" s="12" t="s">
        <v>3246</v>
      </c>
    </row>
    <row r="2961" spans="1:21" hidden="1">
      <c r="A2961" s="12">
        <v>68570</v>
      </c>
      <c r="B2961" s="12">
        <v>2</v>
      </c>
      <c r="D2961" s="12">
        <v>48</v>
      </c>
      <c r="E2961" s="12">
        <v>3</v>
      </c>
      <c r="F2961" s="12">
        <v>4</v>
      </c>
      <c r="G2961" s="12">
        <v>1</v>
      </c>
      <c r="H2961" s="12">
        <v>6</v>
      </c>
      <c r="P2961" s="12">
        <v>7.7740099999999996</v>
      </c>
      <c r="Q2961" s="12">
        <v>178</v>
      </c>
      <c r="R2961" s="12">
        <v>201601</v>
      </c>
      <c r="S2961" s="12">
        <v>69</v>
      </c>
      <c r="T2961" s="12" t="s">
        <v>186</v>
      </c>
      <c r="U2961" s="12" t="s">
        <v>3247</v>
      </c>
    </row>
    <row r="2962" spans="1:21" hidden="1">
      <c r="A2962" s="12">
        <v>68570</v>
      </c>
      <c r="B2962" s="12">
        <v>2</v>
      </c>
      <c r="D2962" s="12">
        <v>45.2</v>
      </c>
      <c r="E2962" s="12">
        <v>3</v>
      </c>
      <c r="F2962" s="12">
        <v>4</v>
      </c>
      <c r="G2962" s="12">
        <v>1</v>
      </c>
      <c r="H2962" s="12">
        <v>6</v>
      </c>
      <c r="P2962" s="12">
        <v>7.7740099999999996</v>
      </c>
      <c r="Q2962" s="12">
        <v>178</v>
      </c>
      <c r="R2962" s="12">
        <v>201601</v>
      </c>
      <c r="S2962" s="12">
        <v>69</v>
      </c>
      <c r="T2962" s="12" t="s">
        <v>186</v>
      </c>
      <c r="U2962" s="12" t="s">
        <v>3248</v>
      </c>
    </row>
    <row r="2963" spans="1:21" hidden="1">
      <c r="A2963" s="12">
        <v>68570</v>
      </c>
      <c r="B2963" s="12">
        <v>2</v>
      </c>
      <c r="D2963" s="12">
        <v>54.4</v>
      </c>
      <c r="E2963" s="12">
        <v>3</v>
      </c>
      <c r="F2963" s="12">
        <v>4</v>
      </c>
      <c r="G2963" s="12">
        <v>1</v>
      </c>
      <c r="H2963" s="12">
        <v>6</v>
      </c>
      <c r="P2963" s="12">
        <v>7.7740099999999996</v>
      </c>
      <c r="Q2963" s="12">
        <v>178</v>
      </c>
      <c r="R2963" s="12">
        <v>201601</v>
      </c>
      <c r="S2963" s="12">
        <v>69</v>
      </c>
      <c r="T2963" s="12" t="s">
        <v>186</v>
      </c>
      <c r="U2963" s="12" t="s">
        <v>3249</v>
      </c>
    </row>
    <row r="2964" spans="1:21" hidden="1">
      <c r="A2964" s="12">
        <v>68570</v>
      </c>
      <c r="B2964" s="12">
        <v>2</v>
      </c>
      <c r="D2964" s="12">
        <v>53.6</v>
      </c>
      <c r="E2964" s="12">
        <v>3</v>
      </c>
      <c r="F2964" s="12">
        <v>4</v>
      </c>
      <c r="G2964" s="12">
        <v>1</v>
      </c>
      <c r="H2964" s="12">
        <v>6</v>
      </c>
      <c r="P2964" s="12">
        <v>7.7740099999999996</v>
      </c>
      <c r="Q2964" s="12">
        <v>178</v>
      </c>
      <c r="R2964" s="12">
        <v>201601</v>
      </c>
      <c r="S2964" s="12">
        <v>69</v>
      </c>
      <c r="T2964" s="12" t="s">
        <v>186</v>
      </c>
      <c r="U2964" s="12" t="s">
        <v>3250</v>
      </c>
    </row>
    <row r="2965" spans="1:21" hidden="1">
      <c r="A2965" s="12">
        <v>68570</v>
      </c>
      <c r="B2965" s="12">
        <v>2</v>
      </c>
      <c r="D2965" s="12">
        <v>56.8</v>
      </c>
      <c r="E2965" s="12">
        <v>3</v>
      </c>
      <c r="F2965" s="12">
        <v>4</v>
      </c>
      <c r="G2965" s="12">
        <v>1</v>
      </c>
      <c r="H2965" s="12">
        <v>6</v>
      </c>
      <c r="P2965" s="12">
        <v>7.7740099999999996</v>
      </c>
      <c r="Q2965" s="12">
        <v>178</v>
      </c>
      <c r="R2965" s="12">
        <v>201601</v>
      </c>
      <c r="S2965" s="12">
        <v>69</v>
      </c>
      <c r="T2965" s="12" t="s">
        <v>186</v>
      </c>
      <c r="U2965" s="12" t="s">
        <v>3251</v>
      </c>
    </row>
    <row r="2966" spans="1:21" hidden="1">
      <c r="A2966" s="12">
        <v>68570</v>
      </c>
      <c r="B2966" s="12">
        <v>2</v>
      </c>
      <c r="D2966" s="12">
        <v>47.5</v>
      </c>
      <c r="E2966" s="12">
        <v>3</v>
      </c>
      <c r="F2966" s="12">
        <v>4</v>
      </c>
      <c r="G2966" s="12">
        <v>1</v>
      </c>
      <c r="H2966" s="12">
        <v>6</v>
      </c>
      <c r="P2966" s="12">
        <v>7.7740099999999996</v>
      </c>
      <c r="Q2966" s="12">
        <v>178</v>
      </c>
      <c r="R2966" s="12">
        <v>201601</v>
      </c>
      <c r="S2966" s="12">
        <v>69</v>
      </c>
      <c r="T2966" s="12" t="s">
        <v>186</v>
      </c>
      <c r="U2966" s="12" t="s">
        <v>3252</v>
      </c>
    </row>
    <row r="2967" spans="1:21" hidden="1">
      <c r="A2967" s="12">
        <v>68570</v>
      </c>
      <c r="B2967" s="12">
        <v>2</v>
      </c>
      <c r="D2967" s="12">
        <v>55.1</v>
      </c>
      <c r="E2967" s="12">
        <v>3</v>
      </c>
      <c r="F2967" s="12">
        <v>4</v>
      </c>
      <c r="G2967" s="12">
        <v>1</v>
      </c>
      <c r="H2967" s="12">
        <v>6</v>
      </c>
      <c r="P2967" s="12">
        <v>7.7740099999999996</v>
      </c>
      <c r="Q2967" s="12">
        <v>178</v>
      </c>
      <c r="R2967" s="12">
        <v>201601</v>
      </c>
      <c r="S2967" s="12">
        <v>69</v>
      </c>
      <c r="T2967" s="12" t="s">
        <v>186</v>
      </c>
      <c r="U2967" s="12" t="s">
        <v>3253</v>
      </c>
    </row>
    <row r="2968" spans="1:21" hidden="1">
      <c r="A2968" s="12">
        <v>68570</v>
      </c>
      <c r="B2968" s="12">
        <v>2</v>
      </c>
      <c r="D2968" s="12">
        <v>57.8</v>
      </c>
      <c r="E2968" s="12">
        <v>3</v>
      </c>
      <c r="F2968" s="12">
        <v>4</v>
      </c>
      <c r="G2968" s="12">
        <v>1</v>
      </c>
      <c r="H2968" s="12">
        <v>6</v>
      </c>
      <c r="P2968" s="12">
        <v>7.7740099999999996</v>
      </c>
      <c r="Q2968" s="12">
        <v>178</v>
      </c>
      <c r="R2968" s="12">
        <v>201601</v>
      </c>
      <c r="S2968" s="12">
        <v>69</v>
      </c>
      <c r="T2968" s="12" t="s">
        <v>186</v>
      </c>
      <c r="U2968" s="12" t="s">
        <v>3254</v>
      </c>
    </row>
    <row r="2969" spans="1:21" hidden="1">
      <c r="A2969" s="12">
        <v>68570</v>
      </c>
      <c r="B2969" s="12">
        <v>2</v>
      </c>
      <c r="D2969" s="12">
        <v>54.2</v>
      </c>
      <c r="E2969" s="12">
        <v>3</v>
      </c>
      <c r="F2969" s="12">
        <v>4</v>
      </c>
      <c r="G2969" s="12">
        <v>1</v>
      </c>
      <c r="H2969" s="12">
        <v>6</v>
      </c>
      <c r="P2969" s="12">
        <v>7.7740099999999996</v>
      </c>
      <c r="Q2969" s="12">
        <v>178</v>
      </c>
      <c r="R2969" s="12">
        <v>201601</v>
      </c>
      <c r="S2969" s="12">
        <v>69</v>
      </c>
      <c r="T2969" s="12" t="s">
        <v>186</v>
      </c>
      <c r="U2969" s="12" t="s">
        <v>3255</v>
      </c>
    </row>
    <row r="2970" spans="1:21" hidden="1">
      <c r="A2970" s="12">
        <v>68570</v>
      </c>
      <c r="B2970" s="12">
        <v>2</v>
      </c>
      <c r="D2970" s="12">
        <v>52.6</v>
      </c>
      <c r="E2970" s="12">
        <v>3</v>
      </c>
      <c r="F2970" s="12">
        <v>4</v>
      </c>
      <c r="G2970" s="12">
        <v>1</v>
      </c>
      <c r="H2970" s="12">
        <v>6</v>
      </c>
      <c r="P2970" s="12">
        <v>7.7740099999999996</v>
      </c>
      <c r="Q2970" s="12">
        <v>178</v>
      </c>
      <c r="R2970" s="12">
        <v>201601</v>
      </c>
      <c r="S2970" s="12">
        <v>69</v>
      </c>
      <c r="T2970" s="12" t="s">
        <v>186</v>
      </c>
      <c r="U2970" s="12" t="s">
        <v>3256</v>
      </c>
    </row>
    <row r="2971" spans="1:21" hidden="1">
      <c r="A2971" s="12">
        <v>68570</v>
      </c>
      <c r="B2971" s="12">
        <v>2</v>
      </c>
      <c r="D2971" s="12">
        <v>46.5</v>
      </c>
      <c r="E2971" s="12">
        <v>3</v>
      </c>
      <c r="F2971" s="12">
        <v>4</v>
      </c>
      <c r="G2971" s="12">
        <v>1</v>
      </c>
      <c r="H2971" s="12">
        <v>6</v>
      </c>
      <c r="P2971" s="12">
        <v>7.7740099999999996</v>
      </c>
      <c r="Q2971" s="12">
        <v>178</v>
      </c>
      <c r="R2971" s="12">
        <v>201601</v>
      </c>
      <c r="S2971" s="12">
        <v>69</v>
      </c>
      <c r="T2971" s="12" t="s">
        <v>186</v>
      </c>
      <c r="U2971" s="12" t="s">
        <v>3257</v>
      </c>
    </row>
    <row r="2972" spans="1:21" hidden="1">
      <c r="A2972" s="12">
        <v>68570</v>
      </c>
      <c r="B2972" s="12">
        <v>2</v>
      </c>
      <c r="D2972" s="12">
        <v>43.2</v>
      </c>
      <c r="E2972" s="12">
        <v>3</v>
      </c>
      <c r="F2972" s="12">
        <v>4</v>
      </c>
      <c r="G2972" s="12">
        <v>1</v>
      </c>
      <c r="H2972" s="12">
        <v>6</v>
      </c>
      <c r="P2972" s="12">
        <v>7.7740099999999996</v>
      </c>
      <c r="Q2972" s="12">
        <v>178</v>
      </c>
      <c r="R2972" s="12">
        <v>201601</v>
      </c>
      <c r="S2972" s="12">
        <v>69</v>
      </c>
      <c r="T2972" s="12" t="s">
        <v>186</v>
      </c>
      <c r="U2972" s="12" t="s">
        <v>3258</v>
      </c>
    </row>
    <row r="2973" spans="1:21" hidden="1">
      <c r="A2973" s="12">
        <v>68570</v>
      </c>
      <c r="B2973" s="12">
        <v>2</v>
      </c>
      <c r="D2973" s="12">
        <v>45</v>
      </c>
      <c r="E2973" s="12">
        <v>3</v>
      </c>
      <c r="F2973" s="12">
        <v>4</v>
      </c>
      <c r="G2973" s="12">
        <v>1</v>
      </c>
      <c r="H2973" s="12">
        <v>6</v>
      </c>
      <c r="P2973" s="12">
        <v>7.7740099999999996</v>
      </c>
      <c r="Q2973" s="12">
        <v>178</v>
      </c>
      <c r="R2973" s="12">
        <v>201601</v>
      </c>
      <c r="S2973" s="12">
        <v>69</v>
      </c>
      <c r="T2973" s="12" t="s">
        <v>186</v>
      </c>
      <c r="U2973" s="12" t="s">
        <v>3259</v>
      </c>
    </row>
    <row r="2974" spans="1:21" hidden="1">
      <c r="A2974" s="12">
        <v>68570</v>
      </c>
      <c r="B2974" s="12">
        <v>2</v>
      </c>
      <c r="D2974" s="12">
        <v>51.1</v>
      </c>
      <c r="E2974" s="12">
        <v>3</v>
      </c>
      <c r="F2974" s="12">
        <v>4</v>
      </c>
      <c r="G2974" s="12">
        <v>1</v>
      </c>
      <c r="H2974" s="12">
        <v>6</v>
      </c>
      <c r="P2974" s="12">
        <v>7.7740099999999996</v>
      </c>
      <c r="Q2974" s="12">
        <v>178</v>
      </c>
      <c r="R2974" s="12">
        <v>201601</v>
      </c>
      <c r="S2974" s="12">
        <v>69</v>
      </c>
      <c r="T2974" s="12" t="s">
        <v>186</v>
      </c>
      <c r="U2974" s="12" t="s">
        <v>3260</v>
      </c>
    </row>
    <row r="2975" spans="1:21" hidden="1">
      <c r="A2975" s="12">
        <v>68570</v>
      </c>
      <c r="B2975" s="12">
        <v>2</v>
      </c>
      <c r="D2975" s="12">
        <v>53.7</v>
      </c>
      <c r="E2975" s="12">
        <v>3</v>
      </c>
      <c r="F2975" s="12">
        <v>4</v>
      </c>
      <c r="G2975" s="12">
        <v>1</v>
      </c>
      <c r="H2975" s="12">
        <v>6</v>
      </c>
      <c r="P2975" s="12">
        <v>7.7740099999999996</v>
      </c>
      <c r="Q2975" s="12">
        <v>178</v>
      </c>
      <c r="R2975" s="12">
        <v>201601</v>
      </c>
      <c r="S2975" s="12">
        <v>69</v>
      </c>
      <c r="T2975" s="12" t="s">
        <v>186</v>
      </c>
      <c r="U2975" s="12" t="s">
        <v>3261</v>
      </c>
    </row>
    <row r="2976" spans="1:21" hidden="1">
      <c r="A2976" s="12">
        <v>68570</v>
      </c>
      <c r="B2976" s="12">
        <v>2</v>
      </c>
      <c r="D2976" s="12">
        <v>52.2</v>
      </c>
      <c r="E2976" s="12">
        <v>3</v>
      </c>
      <c r="F2976" s="12">
        <v>4</v>
      </c>
      <c r="G2976" s="12">
        <v>1</v>
      </c>
      <c r="H2976" s="12">
        <v>6</v>
      </c>
      <c r="P2976" s="12">
        <v>7.7740099999999996</v>
      </c>
      <c r="Q2976" s="12">
        <v>178</v>
      </c>
      <c r="R2976" s="12">
        <v>201601</v>
      </c>
      <c r="S2976" s="12">
        <v>69</v>
      </c>
      <c r="T2976" s="12" t="s">
        <v>186</v>
      </c>
      <c r="U2976" s="12" t="s">
        <v>3262</v>
      </c>
    </row>
    <row r="2977" spans="1:21" hidden="1">
      <c r="A2977" s="12">
        <v>68570</v>
      </c>
      <c r="B2977" s="12">
        <v>2</v>
      </c>
      <c r="D2977" s="12">
        <v>51.6</v>
      </c>
      <c r="E2977" s="12">
        <v>3</v>
      </c>
      <c r="F2977" s="12">
        <v>4</v>
      </c>
      <c r="G2977" s="12">
        <v>1</v>
      </c>
      <c r="H2977" s="12">
        <v>6</v>
      </c>
      <c r="P2977" s="12">
        <v>7.7740099999999996</v>
      </c>
      <c r="Q2977" s="12">
        <v>178</v>
      </c>
      <c r="R2977" s="12">
        <v>201601</v>
      </c>
      <c r="S2977" s="12">
        <v>69</v>
      </c>
      <c r="T2977" s="12" t="s">
        <v>186</v>
      </c>
      <c r="U2977" s="12" t="s">
        <v>3263</v>
      </c>
    </row>
    <row r="2978" spans="1:21" hidden="1">
      <c r="A2978" s="12">
        <v>68570</v>
      </c>
      <c r="B2978" s="12">
        <v>2</v>
      </c>
      <c r="D2978" s="12">
        <v>53</v>
      </c>
      <c r="E2978" s="12">
        <v>3</v>
      </c>
      <c r="F2978" s="12">
        <v>4</v>
      </c>
      <c r="G2978" s="12">
        <v>1</v>
      </c>
      <c r="H2978" s="12">
        <v>6</v>
      </c>
      <c r="P2978" s="12">
        <v>7.7740099999999996</v>
      </c>
      <c r="Q2978" s="12">
        <v>178</v>
      </c>
      <c r="R2978" s="12">
        <v>201601</v>
      </c>
      <c r="S2978" s="12">
        <v>69</v>
      </c>
      <c r="T2978" s="12" t="s">
        <v>186</v>
      </c>
      <c r="U2978" s="12" t="s">
        <v>3264</v>
      </c>
    </row>
    <row r="2979" spans="1:21" hidden="1">
      <c r="A2979" s="12">
        <v>68570</v>
      </c>
      <c r="B2979" s="12">
        <v>2</v>
      </c>
      <c r="D2979" s="12">
        <v>57.1</v>
      </c>
      <c r="E2979" s="12">
        <v>3</v>
      </c>
      <c r="F2979" s="12">
        <v>4</v>
      </c>
      <c r="G2979" s="12">
        <v>1</v>
      </c>
      <c r="H2979" s="12">
        <v>6</v>
      </c>
      <c r="P2979" s="12">
        <v>7.7740099999999996</v>
      </c>
      <c r="Q2979" s="12">
        <v>178</v>
      </c>
      <c r="R2979" s="12">
        <v>201601</v>
      </c>
      <c r="S2979" s="12">
        <v>69</v>
      </c>
      <c r="T2979" s="12" t="s">
        <v>186</v>
      </c>
      <c r="U2979" s="12" t="s">
        <v>3265</v>
      </c>
    </row>
    <row r="2980" spans="1:21" hidden="1">
      <c r="A2980" s="12">
        <v>68570</v>
      </c>
      <c r="B2980" s="12">
        <v>2</v>
      </c>
      <c r="D2980" s="12">
        <v>47.5</v>
      </c>
      <c r="E2980" s="12">
        <v>3</v>
      </c>
      <c r="F2980" s="12">
        <v>4</v>
      </c>
      <c r="G2980" s="12">
        <v>1</v>
      </c>
      <c r="H2980" s="12">
        <v>6</v>
      </c>
      <c r="P2980" s="12">
        <v>7.7740099999999996</v>
      </c>
      <c r="Q2980" s="12">
        <v>178</v>
      </c>
      <c r="R2980" s="12">
        <v>201601</v>
      </c>
      <c r="S2980" s="12">
        <v>69</v>
      </c>
      <c r="T2980" s="12" t="s">
        <v>186</v>
      </c>
      <c r="U2980" s="12" t="s">
        <v>3266</v>
      </c>
    </row>
    <row r="2981" spans="1:21" hidden="1">
      <c r="A2981" s="12">
        <v>68570</v>
      </c>
      <c r="B2981" s="12">
        <v>2</v>
      </c>
      <c r="D2981" s="12">
        <v>49.7</v>
      </c>
      <c r="E2981" s="12">
        <v>3</v>
      </c>
      <c r="F2981" s="12">
        <v>4</v>
      </c>
      <c r="G2981" s="12">
        <v>1</v>
      </c>
      <c r="H2981" s="12">
        <v>6</v>
      </c>
      <c r="P2981" s="12">
        <v>7.7740099999999996</v>
      </c>
      <c r="Q2981" s="12">
        <v>178</v>
      </c>
      <c r="R2981" s="12">
        <v>201601</v>
      </c>
      <c r="S2981" s="12">
        <v>69</v>
      </c>
      <c r="T2981" s="12" t="s">
        <v>186</v>
      </c>
      <c r="U2981" s="12" t="s">
        <v>3267</v>
      </c>
    </row>
    <row r="2982" spans="1:21" hidden="1">
      <c r="A2982" s="12">
        <v>68570</v>
      </c>
      <c r="B2982" s="12">
        <v>2</v>
      </c>
      <c r="D2982" s="12">
        <v>58.2</v>
      </c>
      <c r="E2982" s="12">
        <v>3</v>
      </c>
      <c r="F2982" s="12">
        <v>4</v>
      </c>
      <c r="G2982" s="12">
        <v>1</v>
      </c>
      <c r="H2982" s="12">
        <v>6</v>
      </c>
      <c r="P2982" s="12">
        <v>7.7740099999999996</v>
      </c>
      <c r="Q2982" s="12">
        <v>178</v>
      </c>
      <c r="R2982" s="12">
        <v>201601</v>
      </c>
      <c r="S2982" s="12">
        <v>69</v>
      </c>
      <c r="T2982" s="12" t="s">
        <v>186</v>
      </c>
      <c r="U2982" s="12" t="s">
        <v>3268</v>
      </c>
    </row>
    <row r="2983" spans="1:21" hidden="1">
      <c r="A2983" s="12">
        <v>68570</v>
      </c>
      <c r="B2983" s="12">
        <v>2</v>
      </c>
      <c r="D2983" s="12">
        <v>52.6</v>
      </c>
      <c r="E2983" s="12">
        <v>3</v>
      </c>
      <c r="F2983" s="12">
        <v>4</v>
      </c>
      <c r="G2983" s="12">
        <v>1</v>
      </c>
      <c r="H2983" s="12">
        <v>6</v>
      </c>
      <c r="P2983" s="12">
        <v>7.7740099999999996</v>
      </c>
      <c r="Q2983" s="12">
        <v>178</v>
      </c>
      <c r="R2983" s="12">
        <v>201601</v>
      </c>
      <c r="S2983" s="12">
        <v>69</v>
      </c>
      <c r="T2983" s="12" t="s">
        <v>186</v>
      </c>
      <c r="U2983" s="12" t="s">
        <v>3269</v>
      </c>
    </row>
    <row r="2984" spans="1:21" hidden="1">
      <c r="A2984" s="12">
        <v>68570</v>
      </c>
      <c r="B2984" s="12">
        <v>2</v>
      </c>
      <c r="D2984" s="12">
        <v>45.6</v>
      </c>
      <c r="E2984" s="12">
        <v>3</v>
      </c>
      <c r="F2984" s="12">
        <v>4</v>
      </c>
      <c r="G2984" s="12">
        <v>1</v>
      </c>
      <c r="H2984" s="12">
        <v>6</v>
      </c>
      <c r="P2984" s="12">
        <v>7.7740099999999996</v>
      </c>
      <c r="Q2984" s="12">
        <v>178</v>
      </c>
      <c r="R2984" s="12">
        <v>201601</v>
      </c>
      <c r="S2984" s="12">
        <v>69</v>
      </c>
      <c r="T2984" s="12" t="s">
        <v>186</v>
      </c>
      <c r="U2984" s="12" t="s">
        <v>3270</v>
      </c>
    </row>
    <row r="2985" spans="1:21" hidden="1">
      <c r="A2985" s="12">
        <v>68570</v>
      </c>
      <c r="B2985" s="12">
        <v>2</v>
      </c>
      <c r="D2985" s="12">
        <v>42.6</v>
      </c>
      <c r="E2985" s="12">
        <v>3</v>
      </c>
      <c r="F2985" s="12">
        <v>4</v>
      </c>
      <c r="G2985" s="12">
        <v>1</v>
      </c>
      <c r="H2985" s="12">
        <v>6</v>
      </c>
      <c r="P2985" s="12">
        <v>7.7740099999999996</v>
      </c>
      <c r="Q2985" s="12">
        <v>178</v>
      </c>
      <c r="R2985" s="12">
        <v>201601</v>
      </c>
      <c r="S2985" s="12">
        <v>69</v>
      </c>
      <c r="T2985" s="12" t="s">
        <v>186</v>
      </c>
      <c r="U2985" s="12" t="s">
        <v>3271</v>
      </c>
    </row>
    <row r="2986" spans="1:21" hidden="1">
      <c r="A2986" s="12">
        <v>68570</v>
      </c>
      <c r="B2986" s="12">
        <v>2</v>
      </c>
      <c r="D2986" s="12">
        <v>43.7</v>
      </c>
      <c r="E2986" s="12">
        <v>3</v>
      </c>
      <c r="F2986" s="12">
        <v>4</v>
      </c>
      <c r="G2986" s="12">
        <v>1</v>
      </c>
      <c r="H2986" s="12">
        <v>6</v>
      </c>
      <c r="P2986" s="12">
        <v>7.7740099999999996</v>
      </c>
      <c r="Q2986" s="12">
        <v>178</v>
      </c>
      <c r="R2986" s="12">
        <v>201601</v>
      </c>
      <c r="S2986" s="12">
        <v>69</v>
      </c>
      <c r="T2986" s="12" t="s">
        <v>186</v>
      </c>
      <c r="U2986" s="12" t="s">
        <v>3272</v>
      </c>
    </row>
    <row r="2987" spans="1:21" hidden="1">
      <c r="A2987" s="12">
        <v>68570</v>
      </c>
      <c r="B2987" s="12">
        <v>2</v>
      </c>
      <c r="D2987" s="12">
        <v>55.6</v>
      </c>
      <c r="E2987" s="12">
        <v>3</v>
      </c>
      <c r="F2987" s="12">
        <v>4</v>
      </c>
      <c r="G2987" s="12">
        <v>1</v>
      </c>
      <c r="H2987" s="12">
        <v>6</v>
      </c>
      <c r="P2987" s="12">
        <v>7.7740099999999996</v>
      </c>
      <c r="Q2987" s="12">
        <v>178</v>
      </c>
      <c r="R2987" s="12">
        <v>201601</v>
      </c>
      <c r="S2987" s="12">
        <v>69</v>
      </c>
      <c r="T2987" s="12" t="s">
        <v>186</v>
      </c>
      <c r="U2987" s="12" t="s">
        <v>3273</v>
      </c>
    </row>
    <row r="2988" spans="1:21" hidden="1">
      <c r="A2988" s="12">
        <v>68570</v>
      </c>
      <c r="B2988" s="12">
        <v>2</v>
      </c>
      <c r="D2988" s="12">
        <v>46.6</v>
      </c>
      <c r="E2988" s="12">
        <v>3</v>
      </c>
      <c r="F2988" s="12">
        <v>4</v>
      </c>
      <c r="G2988" s="12">
        <v>1</v>
      </c>
      <c r="H2988" s="12">
        <v>6</v>
      </c>
      <c r="P2988" s="12">
        <v>7.7740099999999996</v>
      </c>
      <c r="Q2988" s="12">
        <v>178</v>
      </c>
      <c r="R2988" s="12">
        <v>201601</v>
      </c>
      <c r="S2988" s="12">
        <v>69</v>
      </c>
      <c r="T2988" s="12" t="s">
        <v>186</v>
      </c>
      <c r="U2988" s="12" t="s">
        <v>3274</v>
      </c>
    </row>
    <row r="2989" spans="1:21" hidden="1">
      <c r="A2989" s="12">
        <v>68570</v>
      </c>
      <c r="B2989" s="12">
        <v>2</v>
      </c>
      <c r="D2989" s="12">
        <v>52.3</v>
      </c>
      <c r="E2989" s="12">
        <v>3</v>
      </c>
      <c r="F2989" s="12">
        <v>4</v>
      </c>
      <c r="G2989" s="12">
        <v>1</v>
      </c>
      <c r="H2989" s="12">
        <v>6</v>
      </c>
      <c r="P2989" s="12">
        <v>7.7740099999999996</v>
      </c>
      <c r="Q2989" s="12">
        <v>178</v>
      </c>
      <c r="R2989" s="12">
        <v>201601</v>
      </c>
      <c r="S2989" s="12">
        <v>69</v>
      </c>
      <c r="T2989" s="12" t="s">
        <v>186</v>
      </c>
      <c r="U2989" s="12" t="s">
        <v>3275</v>
      </c>
    </row>
    <row r="2990" spans="1:21" hidden="1">
      <c r="A2990" s="12">
        <v>68570</v>
      </c>
      <c r="B2990" s="12">
        <v>2</v>
      </c>
      <c r="D2990" s="12">
        <v>56.5</v>
      </c>
      <c r="E2990" s="12">
        <v>3</v>
      </c>
      <c r="F2990" s="12">
        <v>4</v>
      </c>
      <c r="G2990" s="12">
        <v>1</v>
      </c>
      <c r="H2990" s="12">
        <v>6</v>
      </c>
      <c r="P2990" s="12">
        <v>7.7740099999999996</v>
      </c>
      <c r="Q2990" s="12">
        <v>178</v>
      </c>
      <c r="R2990" s="12">
        <v>201601</v>
      </c>
      <c r="S2990" s="12">
        <v>69</v>
      </c>
      <c r="T2990" s="12" t="s">
        <v>186</v>
      </c>
      <c r="U2990" s="12" t="s">
        <v>3276</v>
      </c>
    </row>
    <row r="2991" spans="1:21" hidden="1">
      <c r="A2991" s="12">
        <v>68570</v>
      </c>
      <c r="B2991" s="12">
        <v>2</v>
      </c>
      <c r="D2991" s="12">
        <v>52.7</v>
      </c>
      <c r="E2991" s="12">
        <v>3</v>
      </c>
      <c r="F2991" s="12">
        <v>4</v>
      </c>
      <c r="G2991" s="12">
        <v>1</v>
      </c>
      <c r="H2991" s="12">
        <v>6</v>
      </c>
      <c r="P2991" s="12">
        <v>7.7740099999999996</v>
      </c>
      <c r="Q2991" s="12">
        <v>178</v>
      </c>
      <c r="R2991" s="12">
        <v>201601</v>
      </c>
      <c r="S2991" s="12">
        <v>69</v>
      </c>
      <c r="T2991" s="12" t="s">
        <v>186</v>
      </c>
      <c r="U2991" s="12" t="s">
        <v>3277</v>
      </c>
    </row>
    <row r="2992" spans="1:21" hidden="1">
      <c r="A2992" s="12">
        <v>68570</v>
      </c>
      <c r="B2992" s="12">
        <v>2</v>
      </c>
      <c r="D2992" s="12">
        <v>46.4</v>
      </c>
      <c r="E2992" s="12">
        <v>3</v>
      </c>
      <c r="F2992" s="12">
        <v>4</v>
      </c>
      <c r="G2992" s="12">
        <v>1</v>
      </c>
      <c r="H2992" s="12">
        <v>6</v>
      </c>
      <c r="P2992" s="12">
        <v>7.7740099999999996</v>
      </c>
      <c r="Q2992" s="12">
        <v>178</v>
      </c>
      <c r="R2992" s="12">
        <v>201601</v>
      </c>
      <c r="S2992" s="12">
        <v>69</v>
      </c>
      <c r="T2992" s="12" t="s">
        <v>186</v>
      </c>
      <c r="U2992" s="12" t="s">
        <v>3278</v>
      </c>
    </row>
    <row r="2993" spans="1:21" hidden="1">
      <c r="A2993" s="12">
        <v>68570</v>
      </c>
      <c r="B2993" s="12">
        <v>2</v>
      </c>
      <c r="D2993" s="12">
        <v>64.5</v>
      </c>
      <c r="E2993" s="12">
        <v>3</v>
      </c>
      <c r="F2993" s="12">
        <v>4</v>
      </c>
      <c r="G2993" s="12">
        <v>1</v>
      </c>
      <c r="H2993" s="12">
        <v>6</v>
      </c>
      <c r="P2993" s="12">
        <v>7.7740099999999996</v>
      </c>
      <c r="Q2993" s="12">
        <v>178</v>
      </c>
      <c r="R2993" s="12">
        <v>201601</v>
      </c>
      <c r="S2993" s="12">
        <v>69</v>
      </c>
      <c r="T2993" s="12" t="s">
        <v>186</v>
      </c>
      <c r="U2993" s="12" t="s">
        <v>3279</v>
      </c>
    </row>
    <row r="2994" spans="1:21" hidden="1">
      <c r="A2994" s="12">
        <v>68570</v>
      </c>
      <c r="B2994" s="12">
        <v>2</v>
      </c>
      <c r="D2994" s="12">
        <v>57.7</v>
      </c>
      <c r="E2994" s="12">
        <v>3</v>
      </c>
      <c r="F2994" s="12">
        <v>4</v>
      </c>
      <c r="G2994" s="12">
        <v>1</v>
      </c>
      <c r="H2994" s="12">
        <v>6</v>
      </c>
      <c r="P2994" s="12">
        <v>7.7740099999999996</v>
      </c>
      <c r="Q2994" s="12">
        <v>178</v>
      </c>
      <c r="R2994" s="12">
        <v>201601</v>
      </c>
      <c r="S2994" s="12">
        <v>69</v>
      </c>
      <c r="T2994" s="12" t="s">
        <v>186</v>
      </c>
      <c r="U2994" s="12" t="s">
        <v>3280</v>
      </c>
    </row>
    <row r="2995" spans="1:21" hidden="1">
      <c r="A2995" s="12">
        <v>68570</v>
      </c>
      <c r="B2995" s="12">
        <v>2</v>
      </c>
      <c r="D2995" s="12">
        <v>57.9</v>
      </c>
      <c r="E2995" s="12">
        <v>3</v>
      </c>
      <c r="F2995" s="12">
        <v>4</v>
      </c>
      <c r="G2995" s="12">
        <v>1</v>
      </c>
      <c r="H2995" s="12">
        <v>6</v>
      </c>
      <c r="P2995" s="12">
        <v>7.7740099999999996</v>
      </c>
      <c r="Q2995" s="12">
        <v>178</v>
      </c>
      <c r="R2995" s="12">
        <v>201601</v>
      </c>
      <c r="S2995" s="12">
        <v>69</v>
      </c>
      <c r="T2995" s="12" t="s">
        <v>186</v>
      </c>
      <c r="U2995" s="12" t="s">
        <v>3281</v>
      </c>
    </row>
    <row r="2996" spans="1:21" hidden="1">
      <c r="A2996" s="12">
        <v>68570</v>
      </c>
      <c r="B2996" s="12">
        <v>2</v>
      </c>
      <c r="D2996" s="12">
        <v>53.3</v>
      </c>
      <c r="E2996" s="12">
        <v>3</v>
      </c>
      <c r="F2996" s="12">
        <v>4</v>
      </c>
      <c r="G2996" s="12">
        <v>1</v>
      </c>
      <c r="H2996" s="12">
        <v>6</v>
      </c>
      <c r="P2996" s="12">
        <v>7.7740099999999996</v>
      </c>
      <c r="Q2996" s="12">
        <v>178</v>
      </c>
      <c r="R2996" s="12">
        <v>201601</v>
      </c>
      <c r="S2996" s="12">
        <v>69</v>
      </c>
      <c r="T2996" s="12" t="s">
        <v>186</v>
      </c>
      <c r="U2996" s="12" t="s">
        <v>3282</v>
      </c>
    </row>
    <row r="2997" spans="1:21" hidden="1">
      <c r="A2997" s="12">
        <v>68570</v>
      </c>
      <c r="B2997" s="12">
        <v>2</v>
      </c>
      <c r="D2997" s="12">
        <v>53.9</v>
      </c>
      <c r="E2997" s="12">
        <v>3</v>
      </c>
      <c r="F2997" s="12">
        <v>4</v>
      </c>
      <c r="G2997" s="12">
        <v>1</v>
      </c>
      <c r="H2997" s="12">
        <v>6</v>
      </c>
      <c r="P2997" s="12">
        <v>7.7740099999999996</v>
      </c>
      <c r="Q2997" s="12">
        <v>178</v>
      </c>
      <c r="R2997" s="12">
        <v>201601</v>
      </c>
      <c r="S2997" s="12">
        <v>69</v>
      </c>
      <c r="T2997" s="12" t="s">
        <v>186</v>
      </c>
      <c r="U2997" s="12" t="s">
        <v>3283</v>
      </c>
    </row>
    <row r="2998" spans="1:21" hidden="1">
      <c r="A2998" s="12">
        <v>68570</v>
      </c>
      <c r="B2998" s="12">
        <v>2</v>
      </c>
      <c r="D2998" s="12">
        <v>52.4</v>
      </c>
      <c r="E2998" s="12">
        <v>3</v>
      </c>
      <c r="F2998" s="12">
        <v>4</v>
      </c>
      <c r="G2998" s="12">
        <v>1</v>
      </c>
      <c r="H2998" s="12">
        <v>6</v>
      </c>
      <c r="P2998" s="12">
        <v>7.7740099999999996</v>
      </c>
      <c r="Q2998" s="12">
        <v>178</v>
      </c>
      <c r="R2998" s="12">
        <v>201601</v>
      </c>
      <c r="S2998" s="12">
        <v>69</v>
      </c>
      <c r="T2998" s="12" t="s">
        <v>186</v>
      </c>
      <c r="U2998" s="12" t="s">
        <v>3284</v>
      </c>
    </row>
    <row r="2999" spans="1:21" hidden="1">
      <c r="A2999" s="12">
        <v>68570</v>
      </c>
      <c r="B2999" s="12">
        <v>2</v>
      </c>
      <c r="D2999" s="12">
        <v>49</v>
      </c>
      <c r="E2999" s="12">
        <v>3</v>
      </c>
      <c r="F2999" s="12">
        <v>4</v>
      </c>
      <c r="G2999" s="12">
        <v>1</v>
      </c>
      <c r="H2999" s="12">
        <v>6</v>
      </c>
      <c r="P2999" s="12">
        <v>7.7740099999999996</v>
      </c>
      <c r="Q2999" s="12">
        <v>178</v>
      </c>
      <c r="R2999" s="12">
        <v>201601</v>
      </c>
      <c r="S2999" s="12">
        <v>69</v>
      </c>
      <c r="T2999" s="12" t="s">
        <v>186</v>
      </c>
      <c r="U2999" s="12" t="s">
        <v>3285</v>
      </c>
    </row>
    <row r="3000" spans="1:21" hidden="1">
      <c r="A3000" s="12">
        <v>68570</v>
      </c>
      <c r="B3000" s="12">
        <v>2</v>
      </c>
      <c r="D3000" s="12">
        <v>57.3</v>
      </c>
      <c r="E3000" s="12">
        <v>3</v>
      </c>
      <c r="F3000" s="12">
        <v>4</v>
      </c>
      <c r="G3000" s="12">
        <v>1</v>
      </c>
      <c r="H3000" s="12">
        <v>6</v>
      </c>
      <c r="P3000" s="12">
        <v>7.7740099999999996</v>
      </c>
      <c r="Q3000" s="12">
        <v>178</v>
      </c>
      <c r="R3000" s="12">
        <v>201601</v>
      </c>
      <c r="S3000" s="12">
        <v>69</v>
      </c>
      <c r="T3000" s="12" t="s">
        <v>186</v>
      </c>
      <c r="U3000" s="12" t="s">
        <v>3286</v>
      </c>
    </row>
    <row r="3001" spans="1:21" hidden="1">
      <c r="A3001" s="12">
        <v>68570</v>
      </c>
      <c r="B3001" s="12">
        <v>2</v>
      </c>
      <c r="D3001" s="12">
        <v>56.8</v>
      </c>
      <c r="E3001" s="12">
        <v>3</v>
      </c>
      <c r="F3001" s="12">
        <v>4</v>
      </c>
      <c r="G3001" s="12">
        <v>1</v>
      </c>
      <c r="H3001" s="12">
        <v>6</v>
      </c>
      <c r="P3001" s="12">
        <v>7.7740099999999996</v>
      </c>
      <c r="Q3001" s="12">
        <v>178</v>
      </c>
      <c r="R3001" s="12">
        <v>201601</v>
      </c>
      <c r="S3001" s="12">
        <v>69</v>
      </c>
      <c r="T3001" s="12" t="s">
        <v>186</v>
      </c>
      <c r="U3001" s="12" t="s">
        <v>3287</v>
      </c>
    </row>
    <row r="3002" spans="1:21" hidden="1">
      <c r="A3002" s="12">
        <v>68570</v>
      </c>
      <c r="B3002" s="12">
        <v>2</v>
      </c>
      <c r="D3002" s="12">
        <v>55.2</v>
      </c>
      <c r="E3002" s="12">
        <v>3</v>
      </c>
      <c r="F3002" s="12">
        <v>4</v>
      </c>
      <c r="G3002" s="12">
        <v>1</v>
      </c>
      <c r="H3002" s="12">
        <v>6</v>
      </c>
      <c r="P3002" s="12">
        <v>7.7740099999999996</v>
      </c>
      <c r="Q3002" s="12">
        <v>178</v>
      </c>
      <c r="R3002" s="12">
        <v>201601</v>
      </c>
      <c r="S3002" s="12">
        <v>69</v>
      </c>
      <c r="T3002" s="12" t="s">
        <v>186</v>
      </c>
      <c r="U3002" s="12" t="s">
        <v>3288</v>
      </c>
    </row>
    <row r="3003" spans="1:21" hidden="1">
      <c r="A3003" s="12">
        <v>68570</v>
      </c>
      <c r="B3003" s="12">
        <v>2</v>
      </c>
      <c r="D3003" s="12">
        <v>50.9</v>
      </c>
      <c r="E3003" s="12">
        <v>3</v>
      </c>
      <c r="F3003" s="12">
        <v>4</v>
      </c>
      <c r="G3003" s="12">
        <v>1</v>
      </c>
      <c r="H3003" s="12">
        <v>6</v>
      </c>
      <c r="P3003" s="12">
        <v>7.7740099999999996</v>
      </c>
      <c r="Q3003" s="12">
        <v>178</v>
      </c>
      <c r="R3003" s="12">
        <v>201601</v>
      </c>
      <c r="S3003" s="12">
        <v>69</v>
      </c>
      <c r="T3003" s="12" t="s">
        <v>186</v>
      </c>
      <c r="U3003" s="12" t="s">
        <v>3289</v>
      </c>
    </row>
    <row r="3004" spans="1:21" hidden="1">
      <c r="A3004" s="12">
        <v>68570</v>
      </c>
      <c r="B3004" s="12">
        <v>2</v>
      </c>
      <c r="D3004" s="12">
        <v>45.2</v>
      </c>
      <c r="E3004" s="12">
        <v>3</v>
      </c>
      <c r="F3004" s="12">
        <v>4</v>
      </c>
      <c r="G3004" s="12">
        <v>1</v>
      </c>
      <c r="H3004" s="12">
        <v>6</v>
      </c>
      <c r="P3004" s="12">
        <v>7.7740099999999996</v>
      </c>
      <c r="Q3004" s="12">
        <v>178</v>
      </c>
      <c r="R3004" s="12">
        <v>201601</v>
      </c>
      <c r="S3004" s="12">
        <v>69</v>
      </c>
      <c r="T3004" s="12" t="s">
        <v>186</v>
      </c>
      <c r="U3004" s="12" t="s">
        <v>3290</v>
      </c>
    </row>
    <row r="3005" spans="1:21" hidden="1">
      <c r="A3005" s="12">
        <v>68570</v>
      </c>
      <c r="B3005" s="12">
        <v>2</v>
      </c>
      <c r="D3005" s="12">
        <v>64.7</v>
      </c>
      <c r="E3005" s="12">
        <v>3</v>
      </c>
      <c r="F3005" s="12">
        <v>4</v>
      </c>
      <c r="G3005" s="12">
        <v>1</v>
      </c>
      <c r="H3005" s="12">
        <v>6</v>
      </c>
      <c r="P3005" s="12">
        <v>7.7740099999999996</v>
      </c>
      <c r="Q3005" s="12">
        <v>178</v>
      </c>
      <c r="R3005" s="12">
        <v>201601</v>
      </c>
      <c r="S3005" s="12">
        <v>69</v>
      </c>
      <c r="T3005" s="12" t="s">
        <v>186</v>
      </c>
      <c r="U3005" s="12" t="s">
        <v>3291</v>
      </c>
    </row>
    <row r="3006" spans="1:21" hidden="1">
      <c r="A3006" s="12">
        <v>68570</v>
      </c>
      <c r="B3006" s="12">
        <v>2</v>
      </c>
      <c r="D3006" s="12">
        <v>48.2</v>
      </c>
      <c r="E3006" s="12">
        <v>3</v>
      </c>
      <c r="F3006" s="12">
        <v>4</v>
      </c>
      <c r="G3006" s="12">
        <v>1</v>
      </c>
      <c r="H3006" s="12">
        <v>6</v>
      </c>
      <c r="P3006" s="12">
        <v>7.7740099999999996</v>
      </c>
      <c r="Q3006" s="12">
        <v>178</v>
      </c>
      <c r="R3006" s="12">
        <v>201601</v>
      </c>
      <c r="S3006" s="12">
        <v>69</v>
      </c>
      <c r="T3006" s="12" t="s">
        <v>186</v>
      </c>
      <c r="U3006" s="12" t="s">
        <v>3292</v>
      </c>
    </row>
    <row r="3007" spans="1:21" hidden="1">
      <c r="A3007" s="12">
        <v>68570</v>
      </c>
      <c r="B3007" s="12">
        <v>2</v>
      </c>
      <c r="D3007" s="12">
        <v>47.1</v>
      </c>
      <c r="E3007" s="12">
        <v>2</v>
      </c>
      <c r="F3007" s="12">
        <v>4</v>
      </c>
      <c r="G3007" s="12">
        <v>1</v>
      </c>
      <c r="H3007" s="12">
        <v>5</v>
      </c>
      <c r="P3007" s="12">
        <v>7.7740099999999996</v>
      </c>
      <c r="Q3007" s="12">
        <v>178</v>
      </c>
      <c r="R3007" s="12">
        <v>201601</v>
      </c>
      <c r="S3007" s="12">
        <v>69</v>
      </c>
      <c r="T3007" s="12" t="s">
        <v>186</v>
      </c>
      <c r="U3007" s="12" t="s">
        <v>3293</v>
      </c>
    </row>
    <row r="3008" spans="1:21" hidden="1">
      <c r="A3008" s="12">
        <v>68570</v>
      </c>
      <c r="B3008" s="12">
        <v>2</v>
      </c>
      <c r="D3008" s="12">
        <v>51.7</v>
      </c>
      <c r="E3008" s="12">
        <v>2</v>
      </c>
      <c r="F3008" s="12">
        <v>4</v>
      </c>
      <c r="G3008" s="12">
        <v>1</v>
      </c>
      <c r="H3008" s="12">
        <v>5</v>
      </c>
      <c r="P3008" s="12">
        <v>7.7740099999999996</v>
      </c>
      <c r="Q3008" s="12">
        <v>178</v>
      </c>
      <c r="R3008" s="12">
        <v>201601</v>
      </c>
      <c r="S3008" s="12">
        <v>69</v>
      </c>
      <c r="T3008" s="12" t="s">
        <v>186</v>
      </c>
      <c r="U3008" s="12" t="s">
        <v>3294</v>
      </c>
    </row>
    <row r="3009" spans="1:21" hidden="1">
      <c r="A3009" s="12">
        <v>68570</v>
      </c>
      <c r="B3009" s="12">
        <v>2</v>
      </c>
      <c r="D3009" s="12">
        <v>48.9</v>
      </c>
      <c r="E3009" s="12">
        <v>2</v>
      </c>
      <c r="F3009" s="12">
        <v>4</v>
      </c>
      <c r="G3009" s="12">
        <v>1</v>
      </c>
      <c r="H3009" s="12">
        <v>5</v>
      </c>
      <c r="P3009" s="12">
        <v>7.7740099999999996</v>
      </c>
      <c r="Q3009" s="12">
        <v>178</v>
      </c>
      <c r="R3009" s="12">
        <v>201601</v>
      </c>
      <c r="S3009" s="12">
        <v>69</v>
      </c>
      <c r="T3009" s="12" t="s">
        <v>186</v>
      </c>
      <c r="U3009" s="12" t="s">
        <v>3295</v>
      </c>
    </row>
    <row r="3010" spans="1:21" hidden="1">
      <c r="A3010" s="12">
        <v>68570</v>
      </c>
      <c r="B3010" s="12">
        <v>2</v>
      </c>
      <c r="D3010" s="12">
        <v>41.3</v>
      </c>
      <c r="E3010" s="12">
        <v>2</v>
      </c>
      <c r="F3010" s="12">
        <v>4</v>
      </c>
      <c r="G3010" s="12">
        <v>1</v>
      </c>
      <c r="H3010" s="12">
        <v>5</v>
      </c>
      <c r="P3010" s="12">
        <v>7.7740099999999996</v>
      </c>
      <c r="Q3010" s="12">
        <v>178</v>
      </c>
      <c r="R3010" s="12">
        <v>201601</v>
      </c>
      <c r="S3010" s="12">
        <v>69</v>
      </c>
      <c r="T3010" s="12" t="s">
        <v>186</v>
      </c>
      <c r="U3010" s="12" t="s">
        <v>3296</v>
      </c>
    </row>
    <row r="3011" spans="1:21" hidden="1">
      <c r="A3011" s="12">
        <v>68570</v>
      </c>
      <c r="B3011" s="12">
        <v>2</v>
      </c>
      <c r="D3011" s="12">
        <v>48.5</v>
      </c>
      <c r="E3011" s="12">
        <v>2</v>
      </c>
      <c r="F3011" s="12">
        <v>4</v>
      </c>
      <c r="G3011" s="12">
        <v>1</v>
      </c>
      <c r="H3011" s="12">
        <v>5</v>
      </c>
      <c r="P3011" s="12">
        <v>7.7740099999999996</v>
      </c>
      <c r="Q3011" s="12">
        <v>178</v>
      </c>
      <c r="R3011" s="12">
        <v>201601</v>
      </c>
      <c r="S3011" s="12">
        <v>69</v>
      </c>
      <c r="T3011" s="12" t="s">
        <v>186</v>
      </c>
      <c r="U3011" s="12" t="s">
        <v>3297</v>
      </c>
    </row>
    <row r="3012" spans="1:21" hidden="1">
      <c r="A3012" s="12">
        <v>68570</v>
      </c>
      <c r="B3012" s="12">
        <v>2</v>
      </c>
      <c r="D3012" s="12">
        <v>47.7</v>
      </c>
      <c r="E3012" s="12">
        <v>2</v>
      </c>
      <c r="F3012" s="12">
        <v>4</v>
      </c>
      <c r="G3012" s="12">
        <v>1</v>
      </c>
      <c r="H3012" s="12">
        <v>5</v>
      </c>
      <c r="P3012" s="12">
        <v>7.7740099999999996</v>
      </c>
      <c r="Q3012" s="12">
        <v>178</v>
      </c>
      <c r="R3012" s="12">
        <v>201601</v>
      </c>
      <c r="S3012" s="12">
        <v>69</v>
      </c>
      <c r="T3012" s="12" t="s">
        <v>186</v>
      </c>
      <c r="U3012" s="12" t="s">
        <v>3298</v>
      </c>
    </row>
    <row r="3013" spans="1:21" hidden="1">
      <c r="A3013" s="12">
        <v>68570</v>
      </c>
      <c r="B3013" s="12">
        <v>2</v>
      </c>
      <c r="D3013" s="12">
        <v>52</v>
      </c>
      <c r="E3013" s="12">
        <v>2</v>
      </c>
      <c r="F3013" s="12">
        <v>4</v>
      </c>
      <c r="G3013" s="12">
        <v>1</v>
      </c>
      <c r="H3013" s="12">
        <v>5</v>
      </c>
      <c r="P3013" s="12">
        <v>7.7740099999999996</v>
      </c>
      <c r="Q3013" s="12">
        <v>178</v>
      </c>
      <c r="R3013" s="12">
        <v>201601</v>
      </c>
      <c r="S3013" s="12">
        <v>69</v>
      </c>
      <c r="T3013" s="12" t="s">
        <v>186</v>
      </c>
      <c r="U3013" s="12" t="s">
        <v>3299</v>
      </c>
    </row>
    <row r="3014" spans="1:21" hidden="1">
      <c r="A3014" s="12">
        <v>68570</v>
      </c>
      <c r="B3014" s="12">
        <v>2</v>
      </c>
      <c r="D3014" s="12">
        <v>52.8</v>
      </c>
      <c r="E3014" s="12">
        <v>2</v>
      </c>
      <c r="F3014" s="12">
        <v>4</v>
      </c>
      <c r="G3014" s="12">
        <v>1</v>
      </c>
      <c r="H3014" s="12">
        <v>5</v>
      </c>
      <c r="P3014" s="12">
        <v>7.7740099999999996</v>
      </c>
      <c r="Q3014" s="12">
        <v>178</v>
      </c>
      <c r="R3014" s="12">
        <v>201601</v>
      </c>
      <c r="S3014" s="12">
        <v>69</v>
      </c>
      <c r="T3014" s="12" t="s">
        <v>186</v>
      </c>
      <c r="U3014" s="12" t="s">
        <v>3300</v>
      </c>
    </row>
    <row r="3015" spans="1:21" hidden="1">
      <c r="A3015" s="12">
        <v>68570</v>
      </c>
      <c r="B3015" s="12">
        <v>2</v>
      </c>
      <c r="D3015" s="12">
        <v>51.7</v>
      </c>
      <c r="E3015" s="12">
        <v>2</v>
      </c>
      <c r="F3015" s="12">
        <v>4</v>
      </c>
      <c r="G3015" s="12">
        <v>1</v>
      </c>
      <c r="H3015" s="12">
        <v>5</v>
      </c>
      <c r="P3015" s="12">
        <v>7.7740099999999996</v>
      </c>
      <c r="Q3015" s="12">
        <v>178</v>
      </c>
      <c r="R3015" s="12">
        <v>201601</v>
      </c>
      <c r="S3015" s="12">
        <v>69</v>
      </c>
      <c r="T3015" s="12" t="s">
        <v>186</v>
      </c>
      <c r="U3015" s="12" t="s">
        <v>3301</v>
      </c>
    </row>
    <row r="3016" spans="1:21" hidden="1">
      <c r="A3016" s="12">
        <v>68570</v>
      </c>
      <c r="B3016" s="12">
        <v>2</v>
      </c>
      <c r="D3016" s="12">
        <v>56</v>
      </c>
      <c r="E3016" s="12">
        <v>2</v>
      </c>
      <c r="F3016" s="12">
        <v>4</v>
      </c>
      <c r="G3016" s="12">
        <v>1</v>
      </c>
      <c r="H3016" s="12">
        <v>5</v>
      </c>
      <c r="P3016" s="12">
        <v>7.7740099999999996</v>
      </c>
      <c r="Q3016" s="12">
        <v>178</v>
      </c>
      <c r="R3016" s="12">
        <v>201601</v>
      </c>
      <c r="S3016" s="12">
        <v>69</v>
      </c>
      <c r="T3016" s="12" t="s">
        <v>186</v>
      </c>
      <c r="U3016" s="12" t="s">
        <v>3302</v>
      </c>
    </row>
    <row r="3017" spans="1:21" hidden="1">
      <c r="A3017" s="12">
        <v>68570</v>
      </c>
      <c r="B3017" s="12">
        <v>2</v>
      </c>
      <c r="D3017" s="12">
        <v>51.8</v>
      </c>
      <c r="E3017" s="12">
        <v>2</v>
      </c>
      <c r="F3017" s="12">
        <v>4</v>
      </c>
      <c r="G3017" s="12">
        <v>1</v>
      </c>
      <c r="H3017" s="12">
        <v>5</v>
      </c>
      <c r="P3017" s="12">
        <v>7.7740099999999996</v>
      </c>
      <c r="Q3017" s="12">
        <v>178</v>
      </c>
      <c r="R3017" s="12">
        <v>201601</v>
      </c>
      <c r="S3017" s="12">
        <v>69</v>
      </c>
      <c r="T3017" s="12" t="s">
        <v>186</v>
      </c>
      <c r="U3017" s="12" t="s">
        <v>3303</v>
      </c>
    </row>
    <row r="3018" spans="1:21" hidden="1">
      <c r="A3018" s="12">
        <v>68570</v>
      </c>
      <c r="B3018" s="12">
        <v>2</v>
      </c>
      <c r="D3018" s="12">
        <v>54.7</v>
      </c>
      <c r="E3018" s="12">
        <v>2</v>
      </c>
      <c r="F3018" s="12">
        <v>4</v>
      </c>
      <c r="G3018" s="12">
        <v>1</v>
      </c>
      <c r="H3018" s="12">
        <v>5</v>
      </c>
      <c r="P3018" s="12">
        <v>7.7740099999999996</v>
      </c>
      <c r="Q3018" s="12">
        <v>178</v>
      </c>
      <c r="R3018" s="12">
        <v>201601</v>
      </c>
      <c r="S3018" s="12">
        <v>69</v>
      </c>
      <c r="T3018" s="12" t="s">
        <v>186</v>
      </c>
      <c r="U3018" s="12" t="s">
        <v>3304</v>
      </c>
    </row>
    <row r="3019" spans="1:21" hidden="1">
      <c r="A3019" s="12">
        <v>68570</v>
      </c>
      <c r="B3019" s="12">
        <v>2</v>
      </c>
      <c r="D3019" s="12">
        <v>54.3</v>
      </c>
      <c r="E3019" s="12">
        <v>2</v>
      </c>
      <c r="F3019" s="12">
        <v>4</v>
      </c>
      <c r="G3019" s="12">
        <v>1</v>
      </c>
      <c r="H3019" s="12">
        <v>5</v>
      </c>
      <c r="P3019" s="12">
        <v>7.7740099999999996</v>
      </c>
      <c r="Q3019" s="12">
        <v>178</v>
      </c>
      <c r="R3019" s="12">
        <v>201601</v>
      </c>
      <c r="S3019" s="12">
        <v>69</v>
      </c>
      <c r="T3019" s="12" t="s">
        <v>186</v>
      </c>
      <c r="U3019" s="12" t="s">
        <v>3305</v>
      </c>
    </row>
    <row r="3020" spans="1:21" hidden="1">
      <c r="A3020" s="12">
        <v>68570</v>
      </c>
      <c r="B3020" s="12">
        <v>2</v>
      </c>
      <c r="D3020" s="12">
        <v>52.3</v>
      </c>
      <c r="E3020" s="12">
        <v>2</v>
      </c>
      <c r="F3020" s="12">
        <v>4</v>
      </c>
      <c r="G3020" s="12">
        <v>1</v>
      </c>
      <c r="H3020" s="12">
        <v>5</v>
      </c>
      <c r="P3020" s="12">
        <v>7.7740099999999996</v>
      </c>
      <c r="Q3020" s="12">
        <v>178</v>
      </c>
      <c r="R3020" s="12">
        <v>201601</v>
      </c>
      <c r="S3020" s="12">
        <v>69</v>
      </c>
      <c r="T3020" s="12" t="s">
        <v>186</v>
      </c>
      <c r="U3020" s="12" t="s">
        <v>3306</v>
      </c>
    </row>
    <row r="3021" spans="1:21" hidden="1">
      <c r="A3021" s="12">
        <v>68570</v>
      </c>
      <c r="B3021" s="12">
        <v>2</v>
      </c>
      <c r="D3021" s="12">
        <v>60.7</v>
      </c>
      <c r="E3021" s="12">
        <v>2</v>
      </c>
      <c r="F3021" s="12">
        <v>4</v>
      </c>
      <c r="G3021" s="12">
        <v>1</v>
      </c>
      <c r="H3021" s="12">
        <v>5</v>
      </c>
      <c r="P3021" s="12">
        <v>7.7740099999999996</v>
      </c>
      <c r="Q3021" s="12">
        <v>178</v>
      </c>
      <c r="R3021" s="12">
        <v>201601</v>
      </c>
      <c r="S3021" s="12">
        <v>69</v>
      </c>
      <c r="T3021" s="12" t="s">
        <v>186</v>
      </c>
      <c r="U3021" s="12" t="s">
        <v>3307</v>
      </c>
    </row>
    <row r="3022" spans="1:21" hidden="1">
      <c r="A3022" s="12">
        <v>68570</v>
      </c>
      <c r="B3022" s="12">
        <v>2</v>
      </c>
      <c r="D3022" s="12">
        <v>48.7</v>
      </c>
      <c r="E3022" s="12">
        <v>2</v>
      </c>
      <c r="F3022" s="12">
        <v>4</v>
      </c>
      <c r="G3022" s="12">
        <v>1</v>
      </c>
      <c r="H3022" s="12">
        <v>5</v>
      </c>
      <c r="P3022" s="12">
        <v>7.7740099999999996</v>
      </c>
      <c r="Q3022" s="12">
        <v>178</v>
      </c>
      <c r="R3022" s="12">
        <v>201601</v>
      </c>
      <c r="S3022" s="12">
        <v>69</v>
      </c>
      <c r="T3022" s="12" t="s">
        <v>186</v>
      </c>
      <c r="U3022" s="12" t="s">
        <v>3308</v>
      </c>
    </row>
    <row r="3023" spans="1:21" hidden="1">
      <c r="A3023" s="12">
        <v>68570</v>
      </c>
      <c r="B3023" s="12">
        <v>2</v>
      </c>
      <c r="D3023" s="12">
        <v>54.1</v>
      </c>
      <c r="E3023" s="12">
        <v>2</v>
      </c>
      <c r="F3023" s="12">
        <v>4</v>
      </c>
      <c r="G3023" s="12">
        <v>1</v>
      </c>
      <c r="H3023" s="12">
        <v>5</v>
      </c>
      <c r="P3023" s="12">
        <v>7.7740099999999996</v>
      </c>
      <c r="Q3023" s="12">
        <v>178</v>
      </c>
      <c r="R3023" s="12">
        <v>201601</v>
      </c>
      <c r="S3023" s="12">
        <v>69</v>
      </c>
      <c r="T3023" s="12" t="s">
        <v>186</v>
      </c>
      <c r="U3023" s="12" t="s">
        <v>3309</v>
      </c>
    </row>
    <row r="3024" spans="1:21" hidden="1">
      <c r="A3024" s="12">
        <v>68570</v>
      </c>
      <c r="B3024" s="12">
        <v>2</v>
      </c>
      <c r="D3024" s="12">
        <v>36.9</v>
      </c>
      <c r="E3024" s="12">
        <v>2</v>
      </c>
      <c r="F3024" s="12">
        <v>0</v>
      </c>
      <c r="G3024" s="12">
        <v>0</v>
      </c>
      <c r="H3024" s="12">
        <v>0</v>
      </c>
      <c r="P3024" s="12">
        <v>1</v>
      </c>
      <c r="Q3024" s="12">
        <v>178</v>
      </c>
      <c r="R3024" s="12">
        <v>201601</v>
      </c>
      <c r="S3024" s="12">
        <v>95</v>
      </c>
      <c r="T3024" s="12" t="s">
        <v>152</v>
      </c>
      <c r="U3024" s="12" t="s">
        <v>3310</v>
      </c>
    </row>
    <row r="3025" spans="1:21" hidden="1">
      <c r="A3025" s="12">
        <v>68570</v>
      </c>
      <c r="B3025" s="12">
        <v>2</v>
      </c>
      <c r="D3025" s="12">
        <v>20.2</v>
      </c>
      <c r="E3025" s="12">
        <v>2</v>
      </c>
      <c r="F3025" s="12">
        <v>0</v>
      </c>
      <c r="G3025" s="12">
        <v>0</v>
      </c>
      <c r="H3025" s="12">
        <v>0</v>
      </c>
      <c r="P3025" s="12">
        <v>1</v>
      </c>
      <c r="Q3025" s="12">
        <v>178</v>
      </c>
      <c r="R3025" s="12">
        <v>201601</v>
      </c>
      <c r="S3025" s="12">
        <v>95</v>
      </c>
      <c r="T3025" s="12" t="s">
        <v>152</v>
      </c>
      <c r="U3025" s="12" t="s">
        <v>3311</v>
      </c>
    </row>
    <row r="3026" spans="1:21" hidden="1">
      <c r="A3026" s="12">
        <v>68570</v>
      </c>
      <c r="B3026" s="12">
        <v>2</v>
      </c>
      <c r="D3026" s="12">
        <v>36.700000000000003</v>
      </c>
      <c r="E3026" s="12">
        <v>1</v>
      </c>
      <c r="F3026" s="12">
        <v>0</v>
      </c>
      <c r="G3026" s="12">
        <v>0</v>
      </c>
      <c r="H3026" s="12">
        <v>0</v>
      </c>
      <c r="P3026" s="12">
        <v>1</v>
      </c>
      <c r="Q3026" s="12">
        <v>178</v>
      </c>
      <c r="R3026" s="12">
        <v>201601</v>
      </c>
      <c r="S3026" s="12">
        <v>95</v>
      </c>
      <c r="T3026" s="12" t="s">
        <v>152</v>
      </c>
      <c r="U3026" s="12" t="s">
        <v>3312</v>
      </c>
    </row>
    <row r="3027" spans="1:21" hidden="1">
      <c r="A3027" s="12">
        <v>68550</v>
      </c>
      <c r="B3027" s="12">
        <v>1</v>
      </c>
      <c r="D3027" s="12">
        <v>49</v>
      </c>
      <c r="E3027" s="12">
        <v>2</v>
      </c>
      <c r="K3027" s="12">
        <v>5</v>
      </c>
      <c r="L3027" s="12">
        <v>50</v>
      </c>
      <c r="M3027" s="12">
        <v>100</v>
      </c>
      <c r="N3027" s="12">
        <v>60</v>
      </c>
      <c r="P3027" s="12">
        <v>1</v>
      </c>
      <c r="Q3027" s="12">
        <v>178</v>
      </c>
      <c r="R3027" s="12">
        <v>201601</v>
      </c>
      <c r="S3027" s="12">
        <v>95</v>
      </c>
      <c r="T3027" s="12" t="s">
        <v>152</v>
      </c>
      <c r="U3027" s="12" t="s">
        <v>3313</v>
      </c>
    </row>
    <row r="3028" spans="1:21" hidden="1">
      <c r="A3028" s="12">
        <v>68550</v>
      </c>
      <c r="B3028" s="12">
        <v>1</v>
      </c>
      <c r="D3028" s="12">
        <v>46.6</v>
      </c>
      <c r="E3028" s="12">
        <v>2</v>
      </c>
      <c r="K3028" s="12">
        <v>5</v>
      </c>
      <c r="L3028" s="12">
        <v>10</v>
      </c>
      <c r="M3028" s="12">
        <v>60</v>
      </c>
      <c r="N3028" s="12">
        <v>60</v>
      </c>
      <c r="P3028" s="12">
        <v>1</v>
      </c>
      <c r="Q3028" s="12">
        <v>178</v>
      </c>
      <c r="R3028" s="12">
        <v>201601</v>
      </c>
      <c r="S3028" s="12">
        <v>95</v>
      </c>
      <c r="T3028" s="12" t="s">
        <v>152</v>
      </c>
      <c r="U3028" s="12" t="s">
        <v>3314</v>
      </c>
    </row>
    <row r="3029" spans="1:21" hidden="1">
      <c r="A3029" s="12">
        <v>68550</v>
      </c>
      <c r="B3029" s="12">
        <v>1</v>
      </c>
      <c r="D3029" s="12">
        <v>76.3</v>
      </c>
      <c r="E3029" s="12">
        <v>2</v>
      </c>
      <c r="P3029" s="12">
        <v>1</v>
      </c>
      <c r="Q3029" s="12">
        <v>178</v>
      </c>
      <c r="R3029" s="12">
        <v>201601</v>
      </c>
      <c r="S3029" s="12">
        <v>95</v>
      </c>
      <c r="T3029" s="12" t="s">
        <v>152</v>
      </c>
      <c r="U3029" s="12" t="s">
        <v>3315</v>
      </c>
    </row>
    <row r="3030" spans="1:21" hidden="1">
      <c r="A3030" s="12">
        <v>68550</v>
      </c>
      <c r="B3030" s="12">
        <v>1</v>
      </c>
      <c r="D3030" s="12">
        <v>35.799999999999997</v>
      </c>
      <c r="E3030" s="12">
        <v>2</v>
      </c>
      <c r="P3030" s="12">
        <v>1</v>
      </c>
      <c r="Q3030" s="12">
        <v>178</v>
      </c>
      <c r="R3030" s="12">
        <v>201601</v>
      </c>
      <c r="S3030" s="12">
        <v>95</v>
      </c>
      <c r="T3030" s="12" t="s">
        <v>152</v>
      </c>
      <c r="U3030" s="12" t="s">
        <v>3316</v>
      </c>
    </row>
    <row r="3031" spans="1:21" hidden="1">
      <c r="A3031" s="12">
        <v>68550</v>
      </c>
      <c r="B3031" s="12">
        <v>1</v>
      </c>
      <c r="D3031" s="12">
        <v>127.1</v>
      </c>
      <c r="E3031" s="12">
        <v>3</v>
      </c>
      <c r="P3031" s="12">
        <v>1</v>
      </c>
      <c r="Q3031" s="12">
        <v>178</v>
      </c>
      <c r="R3031" s="12">
        <v>201601</v>
      </c>
      <c r="S3031" s="12">
        <v>95</v>
      </c>
      <c r="T3031" s="12" t="s">
        <v>152</v>
      </c>
      <c r="U3031" s="12" t="s">
        <v>3317</v>
      </c>
    </row>
    <row r="3032" spans="1:21" hidden="1">
      <c r="A3032" s="12">
        <v>68550</v>
      </c>
      <c r="B3032" s="12">
        <v>1</v>
      </c>
      <c r="D3032" s="12">
        <v>132.9</v>
      </c>
      <c r="E3032" s="12">
        <v>3</v>
      </c>
      <c r="P3032" s="12">
        <v>1</v>
      </c>
      <c r="Q3032" s="12">
        <v>178</v>
      </c>
      <c r="R3032" s="12">
        <v>201601</v>
      </c>
      <c r="S3032" s="12">
        <v>95</v>
      </c>
      <c r="T3032" s="12" t="s">
        <v>152</v>
      </c>
      <c r="U3032" s="12" t="s">
        <v>3318</v>
      </c>
    </row>
    <row r="3033" spans="1:21" hidden="1">
      <c r="A3033" s="12">
        <v>68550</v>
      </c>
      <c r="B3033" s="12">
        <v>1</v>
      </c>
      <c r="D3033" s="12">
        <v>133.9</v>
      </c>
      <c r="E3033" s="12">
        <v>3</v>
      </c>
      <c r="P3033" s="12">
        <v>1</v>
      </c>
      <c r="Q3033" s="12">
        <v>178</v>
      </c>
      <c r="R3033" s="12">
        <v>201601</v>
      </c>
      <c r="S3033" s="12">
        <v>95</v>
      </c>
      <c r="T3033" s="12" t="s">
        <v>152</v>
      </c>
      <c r="U3033" s="12" t="s">
        <v>3319</v>
      </c>
    </row>
    <row r="3034" spans="1:21" hidden="1">
      <c r="A3034" s="12">
        <v>68550</v>
      </c>
      <c r="B3034" s="12">
        <v>2</v>
      </c>
      <c r="D3034" s="12">
        <v>37.799999999999997</v>
      </c>
      <c r="E3034" s="12">
        <v>2</v>
      </c>
      <c r="F3034" s="12">
        <v>0</v>
      </c>
      <c r="G3034" s="12">
        <v>0</v>
      </c>
      <c r="H3034" s="12">
        <v>0</v>
      </c>
      <c r="K3034" s="12">
        <v>5</v>
      </c>
      <c r="L3034" s="12">
        <v>50</v>
      </c>
      <c r="M3034" s="12">
        <v>70</v>
      </c>
      <c r="N3034" s="12">
        <v>60</v>
      </c>
      <c r="P3034" s="12">
        <v>1</v>
      </c>
      <c r="Q3034" s="12">
        <v>178</v>
      </c>
      <c r="R3034" s="12">
        <v>201601</v>
      </c>
      <c r="S3034" s="12">
        <v>95</v>
      </c>
      <c r="T3034" s="12" t="s">
        <v>152</v>
      </c>
      <c r="U3034" s="12" t="s">
        <v>3320</v>
      </c>
    </row>
    <row r="3035" spans="1:21" hidden="1">
      <c r="A3035" s="12">
        <v>68550</v>
      </c>
      <c r="B3035" s="12">
        <v>2</v>
      </c>
      <c r="D3035" s="12">
        <v>53.3</v>
      </c>
      <c r="E3035" s="12">
        <v>2</v>
      </c>
      <c r="F3035" s="12">
        <v>0</v>
      </c>
      <c r="G3035" s="12">
        <v>0</v>
      </c>
      <c r="H3035" s="12">
        <v>0</v>
      </c>
      <c r="K3035" s="12">
        <v>5</v>
      </c>
      <c r="L3035" s="12">
        <v>20</v>
      </c>
      <c r="M3035" s="12">
        <v>70</v>
      </c>
      <c r="N3035" s="12">
        <v>80</v>
      </c>
      <c r="P3035" s="12">
        <v>1</v>
      </c>
      <c r="Q3035" s="12">
        <v>178</v>
      </c>
      <c r="R3035" s="12">
        <v>201601</v>
      </c>
      <c r="S3035" s="12">
        <v>95</v>
      </c>
      <c r="T3035" s="12" t="s">
        <v>152</v>
      </c>
      <c r="U3035" s="12" t="s">
        <v>3321</v>
      </c>
    </row>
    <row r="3036" spans="1:21" hidden="1">
      <c r="A3036" s="12">
        <v>68550</v>
      </c>
      <c r="B3036" s="12">
        <v>2</v>
      </c>
      <c r="D3036" s="12">
        <v>63.8</v>
      </c>
      <c r="E3036" s="12">
        <v>2</v>
      </c>
      <c r="F3036" s="12">
        <v>0</v>
      </c>
      <c r="G3036" s="12">
        <v>0</v>
      </c>
      <c r="H3036" s="12">
        <v>0</v>
      </c>
      <c r="K3036" s="12">
        <v>5</v>
      </c>
      <c r="L3036" s="12">
        <v>5</v>
      </c>
      <c r="M3036" s="12">
        <v>50</v>
      </c>
      <c r="N3036" s="12">
        <v>70</v>
      </c>
      <c r="P3036" s="12">
        <v>1</v>
      </c>
      <c r="Q3036" s="12">
        <v>178</v>
      </c>
      <c r="R3036" s="12">
        <v>201601</v>
      </c>
      <c r="S3036" s="12">
        <v>95</v>
      </c>
      <c r="T3036" s="12" t="s">
        <v>152</v>
      </c>
      <c r="U3036" s="12" t="s">
        <v>3322</v>
      </c>
    </row>
    <row r="3037" spans="1:21" hidden="1">
      <c r="A3037" s="12">
        <v>68550</v>
      </c>
      <c r="B3037" s="12">
        <v>2</v>
      </c>
      <c r="D3037" s="12">
        <v>39.799999999999997</v>
      </c>
      <c r="E3037" s="12">
        <v>2</v>
      </c>
      <c r="F3037" s="12">
        <v>0</v>
      </c>
      <c r="G3037" s="12">
        <v>0</v>
      </c>
      <c r="H3037" s="12">
        <v>0</v>
      </c>
      <c r="P3037" s="12">
        <v>1</v>
      </c>
      <c r="Q3037" s="12">
        <v>178</v>
      </c>
      <c r="R3037" s="12">
        <v>201601</v>
      </c>
      <c r="S3037" s="12">
        <v>95</v>
      </c>
      <c r="T3037" s="12" t="s">
        <v>152</v>
      </c>
      <c r="U3037" s="12" t="s">
        <v>3323</v>
      </c>
    </row>
    <row r="3038" spans="1:21" hidden="1">
      <c r="A3038" s="12">
        <v>68550</v>
      </c>
      <c r="B3038" s="12">
        <v>2</v>
      </c>
      <c r="D3038" s="12">
        <v>69</v>
      </c>
      <c r="E3038" s="12">
        <v>2</v>
      </c>
      <c r="F3038" s="12">
        <v>0</v>
      </c>
      <c r="G3038" s="12">
        <v>0</v>
      </c>
      <c r="H3038" s="12">
        <v>0</v>
      </c>
      <c r="P3038" s="12">
        <v>1</v>
      </c>
      <c r="Q3038" s="12">
        <v>178</v>
      </c>
      <c r="R3038" s="12">
        <v>201601</v>
      </c>
      <c r="S3038" s="12">
        <v>95</v>
      </c>
      <c r="T3038" s="12" t="s">
        <v>152</v>
      </c>
      <c r="U3038" s="12" t="s">
        <v>3324</v>
      </c>
    </row>
    <row r="3039" spans="1:21" hidden="1">
      <c r="A3039" s="12">
        <v>68550</v>
      </c>
      <c r="B3039" s="12">
        <v>2</v>
      </c>
      <c r="D3039" s="12">
        <v>69.900000000000006</v>
      </c>
      <c r="E3039" s="12">
        <v>2</v>
      </c>
      <c r="F3039" s="12">
        <v>0</v>
      </c>
      <c r="G3039" s="12">
        <v>0</v>
      </c>
      <c r="H3039" s="12">
        <v>0</v>
      </c>
      <c r="P3039" s="12">
        <v>1</v>
      </c>
      <c r="Q3039" s="12">
        <v>178</v>
      </c>
      <c r="R3039" s="12">
        <v>201601</v>
      </c>
      <c r="S3039" s="12">
        <v>95</v>
      </c>
      <c r="T3039" s="12" t="s">
        <v>152</v>
      </c>
      <c r="U3039" s="12" t="s">
        <v>3325</v>
      </c>
    </row>
    <row r="3040" spans="1:21" hidden="1">
      <c r="A3040" s="12">
        <v>68570</v>
      </c>
      <c r="B3040" s="12">
        <v>1</v>
      </c>
      <c r="D3040" s="12">
        <v>81.900000000000006</v>
      </c>
      <c r="E3040" s="12">
        <v>2</v>
      </c>
      <c r="P3040" s="12">
        <v>1</v>
      </c>
      <c r="Q3040" s="12">
        <v>178</v>
      </c>
      <c r="R3040" s="12">
        <v>201601</v>
      </c>
      <c r="S3040" s="12">
        <v>96</v>
      </c>
      <c r="T3040" s="12" t="s">
        <v>150</v>
      </c>
      <c r="U3040" s="12" t="s">
        <v>3326</v>
      </c>
    </row>
    <row r="3041" spans="1:21" hidden="1">
      <c r="A3041" s="12">
        <v>68570</v>
      </c>
      <c r="B3041" s="12">
        <v>1</v>
      </c>
      <c r="D3041" s="12">
        <v>53.7</v>
      </c>
      <c r="E3041" s="12">
        <v>2</v>
      </c>
      <c r="P3041" s="12">
        <v>1</v>
      </c>
      <c r="Q3041" s="12">
        <v>178</v>
      </c>
      <c r="R3041" s="12">
        <v>201601</v>
      </c>
      <c r="S3041" s="12">
        <v>96</v>
      </c>
      <c r="T3041" s="12" t="s">
        <v>150</v>
      </c>
      <c r="U3041" s="12" t="s">
        <v>3327</v>
      </c>
    </row>
    <row r="3042" spans="1:21" hidden="1">
      <c r="A3042" s="12">
        <v>68570</v>
      </c>
      <c r="B3042" s="12">
        <v>1</v>
      </c>
      <c r="D3042" s="12">
        <v>85.7</v>
      </c>
      <c r="E3042" s="12">
        <v>2</v>
      </c>
      <c r="P3042" s="12">
        <v>1</v>
      </c>
      <c r="Q3042" s="12">
        <v>178</v>
      </c>
      <c r="R3042" s="12">
        <v>201601</v>
      </c>
      <c r="S3042" s="12">
        <v>98</v>
      </c>
      <c r="T3042" s="12" t="s">
        <v>146</v>
      </c>
      <c r="U3042" s="12" t="s">
        <v>3328</v>
      </c>
    </row>
    <row r="3043" spans="1:21" hidden="1">
      <c r="A3043" s="12">
        <v>68570</v>
      </c>
      <c r="B3043" s="12">
        <v>1</v>
      </c>
      <c r="D3043" s="12">
        <v>104.2</v>
      </c>
      <c r="E3043" s="12">
        <v>3</v>
      </c>
      <c r="K3043" s="12">
        <v>5</v>
      </c>
      <c r="L3043" s="12">
        <v>40</v>
      </c>
      <c r="M3043" s="12">
        <v>50</v>
      </c>
      <c r="N3043" s="12">
        <v>70</v>
      </c>
      <c r="P3043" s="12">
        <v>1</v>
      </c>
      <c r="Q3043" s="12">
        <v>178</v>
      </c>
      <c r="R3043" s="12">
        <v>201601</v>
      </c>
      <c r="S3043" s="12">
        <v>98</v>
      </c>
      <c r="T3043" s="12" t="s">
        <v>146</v>
      </c>
      <c r="U3043" s="12" t="s">
        <v>3329</v>
      </c>
    </row>
    <row r="3044" spans="1:21" hidden="1">
      <c r="A3044" s="12">
        <v>68570</v>
      </c>
      <c r="B3044" s="12">
        <v>1</v>
      </c>
      <c r="D3044" s="12">
        <v>74.900000000000006</v>
      </c>
      <c r="E3044" s="12">
        <v>2</v>
      </c>
      <c r="K3044" s="12">
        <v>5</v>
      </c>
      <c r="L3044" s="12">
        <v>30</v>
      </c>
      <c r="M3044" s="12">
        <v>80</v>
      </c>
      <c r="N3044" s="12">
        <v>30</v>
      </c>
      <c r="P3044" s="12">
        <v>1</v>
      </c>
      <c r="Q3044" s="12">
        <v>178</v>
      </c>
      <c r="R3044" s="12">
        <v>201601</v>
      </c>
      <c r="S3044" s="12">
        <v>98</v>
      </c>
      <c r="T3044" s="12" t="s">
        <v>146</v>
      </c>
      <c r="U3044" s="12" t="s">
        <v>3330</v>
      </c>
    </row>
    <row r="3045" spans="1:21" hidden="1">
      <c r="A3045" s="12">
        <v>68570</v>
      </c>
      <c r="B3045" s="12">
        <v>1</v>
      </c>
      <c r="D3045" s="12">
        <v>81.8</v>
      </c>
      <c r="E3045" s="12">
        <v>2</v>
      </c>
      <c r="K3045" s="12">
        <v>5</v>
      </c>
      <c r="L3045" s="12">
        <v>60</v>
      </c>
      <c r="M3045" s="12">
        <v>60</v>
      </c>
      <c r="N3045" s="12">
        <v>60</v>
      </c>
      <c r="P3045" s="12">
        <v>1</v>
      </c>
      <c r="Q3045" s="12">
        <v>178</v>
      </c>
      <c r="R3045" s="12">
        <v>201601</v>
      </c>
      <c r="S3045" s="12">
        <v>98</v>
      </c>
      <c r="T3045" s="12" t="s">
        <v>146</v>
      </c>
      <c r="U3045" s="12" t="s">
        <v>3331</v>
      </c>
    </row>
    <row r="3046" spans="1:21" hidden="1">
      <c r="A3046" s="12">
        <v>68570</v>
      </c>
      <c r="B3046" s="12">
        <v>1</v>
      </c>
      <c r="D3046" s="12">
        <v>86.6</v>
      </c>
      <c r="E3046" s="12">
        <v>2</v>
      </c>
      <c r="K3046" s="12">
        <v>5</v>
      </c>
      <c r="L3046" s="12">
        <v>20</v>
      </c>
      <c r="M3046" s="12">
        <v>90</v>
      </c>
      <c r="N3046" s="12">
        <v>80</v>
      </c>
      <c r="P3046" s="12">
        <v>1</v>
      </c>
      <c r="Q3046" s="12">
        <v>178</v>
      </c>
      <c r="R3046" s="12">
        <v>201601</v>
      </c>
      <c r="S3046" s="12">
        <v>98</v>
      </c>
      <c r="T3046" s="12" t="s">
        <v>146</v>
      </c>
      <c r="U3046" s="12" t="s">
        <v>3332</v>
      </c>
    </row>
    <row r="3047" spans="1:21" hidden="1">
      <c r="A3047" s="12">
        <v>68570</v>
      </c>
      <c r="B3047" s="12">
        <v>1</v>
      </c>
      <c r="D3047" s="12">
        <v>63.8</v>
      </c>
      <c r="E3047" s="12">
        <v>2</v>
      </c>
      <c r="K3047" s="12">
        <v>5</v>
      </c>
      <c r="L3047" s="12">
        <v>70</v>
      </c>
      <c r="M3047" s="12">
        <v>80</v>
      </c>
      <c r="N3047" s="12">
        <v>80</v>
      </c>
      <c r="P3047" s="12">
        <v>1</v>
      </c>
      <c r="Q3047" s="12">
        <v>178</v>
      </c>
      <c r="R3047" s="12">
        <v>201601</v>
      </c>
      <c r="S3047" s="12">
        <v>98</v>
      </c>
      <c r="T3047" s="12" t="s">
        <v>146</v>
      </c>
      <c r="U3047" s="12" t="s">
        <v>3333</v>
      </c>
    </row>
    <row r="3048" spans="1:21" hidden="1">
      <c r="A3048" s="12">
        <v>68570</v>
      </c>
      <c r="B3048" s="12">
        <v>1</v>
      </c>
      <c r="D3048" s="12">
        <v>78.900000000000006</v>
      </c>
      <c r="E3048" s="12">
        <v>2</v>
      </c>
      <c r="K3048" s="12">
        <v>5</v>
      </c>
      <c r="L3048" s="12">
        <v>60</v>
      </c>
      <c r="M3048" s="12">
        <v>80</v>
      </c>
      <c r="N3048" s="12">
        <v>80</v>
      </c>
      <c r="P3048" s="12">
        <v>1</v>
      </c>
      <c r="Q3048" s="12">
        <v>178</v>
      </c>
      <c r="R3048" s="12">
        <v>201601</v>
      </c>
      <c r="S3048" s="12">
        <v>98</v>
      </c>
      <c r="T3048" s="12" t="s">
        <v>146</v>
      </c>
      <c r="U3048" s="12" t="s">
        <v>3334</v>
      </c>
    </row>
    <row r="3049" spans="1:21" hidden="1">
      <c r="A3049" s="12">
        <v>68570</v>
      </c>
      <c r="B3049" s="12">
        <v>1</v>
      </c>
      <c r="D3049" s="12">
        <v>69.7</v>
      </c>
      <c r="E3049" s="12">
        <v>2</v>
      </c>
      <c r="K3049" s="12">
        <v>5</v>
      </c>
      <c r="L3049" s="12">
        <v>50</v>
      </c>
      <c r="M3049" s="12">
        <v>50</v>
      </c>
      <c r="N3049" s="12">
        <v>10</v>
      </c>
      <c r="P3049" s="12">
        <v>1</v>
      </c>
      <c r="Q3049" s="12">
        <v>178</v>
      </c>
      <c r="R3049" s="12">
        <v>201601</v>
      </c>
      <c r="S3049" s="12">
        <v>98</v>
      </c>
      <c r="T3049" s="12" t="s">
        <v>146</v>
      </c>
      <c r="U3049" s="12" t="s">
        <v>3335</v>
      </c>
    </row>
    <row r="3050" spans="1:21" hidden="1">
      <c r="A3050" s="12">
        <v>68570</v>
      </c>
      <c r="B3050" s="12">
        <v>1</v>
      </c>
      <c r="D3050" s="12">
        <v>87.2</v>
      </c>
      <c r="E3050" s="12">
        <v>2</v>
      </c>
      <c r="K3050" s="12">
        <v>5</v>
      </c>
      <c r="L3050" s="12">
        <v>30</v>
      </c>
      <c r="M3050" s="12">
        <v>60</v>
      </c>
      <c r="N3050" s="12">
        <v>30</v>
      </c>
      <c r="P3050" s="12">
        <v>1</v>
      </c>
      <c r="Q3050" s="12">
        <v>178</v>
      </c>
      <c r="R3050" s="12">
        <v>201601</v>
      </c>
      <c r="S3050" s="12">
        <v>98</v>
      </c>
      <c r="T3050" s="12" t="s">
        <v>146</v>
      </c>
      <c r="U3050" s="12" t="s">
        <v>3336</v>
      </c>
    </row>
    <row r="3051" spans="1:21" hidden="1">
      <c r="A3051" s="12">
        <v>68570</v>
      </c>
      <c r="B3051" s="12">
        <v>1</v>
      </c>
      <c r="D3051" s="12">
        <v>66</v>
      </c>
      <c r="E3051" s="12">
        <v>2</v>
      </c>
      <c r="K3051" s="12">
        <v>5</v>
      </c>
      <c r="L3051" s="12">
        <v>0</v>
      </c>
      <c r="M3051" s="12">
        <v>0</v>
      </c>
      <c r="N3051" s="12">
        <v>10</v>
      </c>
      <c r="P3051" s="12">
        <v>1</v>
      </c>
      <c r="Q3051" s="12">
        <v>178</v>
      </c>
      <c r="R3051" s="12">
        <v>201601</v>
      </c>
      <c r="S3051" s="12">
        <v>98</v>
      </c>
      <c r="T3051" s="12" t="s">
        <v>146</v>
      </c>
      <c r="U3051" s="12" t="s">
        <v>3337</v>
      </c>
    </row>
    <row r="3052" spans="1:21" hidden="1">
      <c r="A3052" s="12">
        <v>68570</v>
      </c>
      <c r="B3052" s="12">
        <v>1</v>
      </c>
      <c r="D3052" s="12">
        <v>83.4</v>
      </c>
      <c r="E3052" s="12">
        <v>2</v>
      </c>
      <c r="K3052" s="12">
        <v>5</v>
      </c>
      <c r="L3052" s="12">
        <v>40</v>
      </c>
      <c r="M3052" s="12">
        <v>60</v>
      </c>
      <c r="N3052" s="12">
        <v>60</v>
      </c>
      <c r="P3052" s="12">
        <v>1</v>
      </c>
      <c r="Q3052" s="12">
        <v>178</v>
      </c>
      <c r="R3052" s="12">
        <v>201601</v>
      </c>
      <c r="S3052" s="12">
        <v>98</v>
      </c>
      <c r="T3052" s="12" t="s">
        <v>146</v>
      </c>
      <c r="U3052" s="12" t="s">
        <v>3338</v>
      </c>
    </row>
    <row r="3053" spans="1:21" hidden="1">
      <c r="A3053" s="12">
        <v>68570</v>
      </c>
      <c r="B3053" s="12">
        <v>1</v>
      </c>
      <c r="D3053" s="12">
        <v>54</v>
      </c>
      <c r="E3053" s="12">
        <v>2</v>
      </c>
      <c r="K3053" s="12">
        <v>5</v>
      </c>
      <c r="L3053" s="12">
        <v>30</v>
      </c>
      <c r="M3053" s="12">
        <v>30</v>
      </c>
      <c r="N3053" s="12">
        <v>30</v>
      </c>
      <c r="P3053" s="12">
        <v>1</v>
      </c>
      <c r="Q3053" s="12">
        <v>178</v>
      </c>
      <c r="R3053" s="12">
        <v>201601</v>
      </c>
      <c r="S3053" s="12">
        <v>98</v>
      </c>
      <c r="T3053" s="12" t="s">
        <v>146</v>
      </c>
      <c r="U3053" s="12" t="s">
        <v>3339</v>
      </c>
    </row>
    <row r="3054" spans="1:21" hidden="1">
      <c r="A3054" s="12">
        <v>68570</v>
      </c>
      <c r="B3054" s="12">
        <v>1</v>
      </c>
      <c r="D3054" s="12">
        <v>77</v>
      </c>
      <c r="E3054" s="12">
        <v>2</v>
      </c>
      <c r="K3054" s="12">
        <v>5</v>
      </c>
      <c r="L3054" s="12">
        <v>0</v>
      </c>
      <c r="M3054" s="12">
        <v>0</v>
      </c>
      <c r="N3054" s="12">
        <v>10</v>
      </c>
      <c r="P3054" s="12">
        <v>1</v>
      </c>
      <c r="Q3054" s="12">
        <v>178</v>
      </c>
      <c r="R3054" s="12">
        <v>201601</v>
      </c>
      <c r="S3054" s="12">
        <v>98</v>
      </c>
      <c r="T3054" s="12" t="s">
        <v>146</v>
      </c>
      <c r="U3054" s="12" t="s">
        <v>3340</v>
      </c>
    </row>
    <row r="3055" spans="1:21" hidden="1">
      <c r="A3055" s="12">
        <v>68570</v>
      </c>
      <c r="B3055" s="12">
        <v>1</v>
      </c>
      <c r="D3055" s="12">
        <v>64</v>
      </c>
      <c r="E3055" s="12">
        <v>2</v>
      </c>
      <c r="P3055" s="12">
        <v>1</v>
      </c>
      <c r="Q3055" s="12">
        <v>178</v>
      </c>
      <c r="R3055" s="12">
        <v>201601</v>
      </c>
      <c r="S3055" s="12">
        <v>98</v>
      </c>
      <c r="T3055" s="12" t="s">
        <v>146</v>
      </c>
      <c r="U3055" s="12" t="s">
        <v>3341</v>
      </c>
    </row>
    <row r="3056" spans="1:21" hidden="1">
      <c r="A3056" s="12">
        <v>68570</v>
      </c>
      <c r="B3056" s="12">
        <v>1</v>
      </c>
      <c r="D3056" s="12">
        <v>81.7</v>
      </c>
      <c r="E3056" s="12">
        <v>1</v>
      </c>
      <c r="P3056" s="12">
        <v>1</v>
      </c>
      <c r="Q3056" s="12">
        <v>178</v>
      </c>
      <c r="R3056" s="12">
        <v>201601</v>
      </c>
      <c r="S3056" s="12">
        <v>98</v>
      </c>
      <c r="T3056" s="12" t="s">
        <v>146</v>
      </c>
      <c r="U3056" s="12" t="s">
        <v>3342</v>
      </c>
    </row>
    <row r="3057" spans="1:21" hidden="1">
      <c r="A3057" s="12">
        <v>68570</v>
      </c>
      <c r="B3057" s="12">
        <v>1</v>
      </c>
      <c r="D3057" s="12">
        <v>71.3</v>
      </c>
      <c r="E3057" s="12">
        <v>1</v>
      </c>
      <c r="P3057" s="12">
        <v>1</v>
      </c>
      <c r="Q3057" s="12">
        <v>178</v>
      </c>
      <c r="R3057" s="12">
        <v>201601</v>
      </c>
      <c r="S3057" s="12">
        <v>98</v>
      </c>
      <c r="T3057" s="12" t="s">
        <v>146</v>
      </c>
      <c r="U3057" s="12" t="s">
        <v>3343</v>
      </c>
    </row>
    <row r="3058" spans="1:21" hidden="1">
      <c r="A3058" s="12">
        <v>68570</v>
      </c>
      <c r="B3058" s="12">
        <v>1</v>
      </c>
      <c r="D3058" s="12">
        <v>63.8</v>
      </c>
      <c r="E3058" s="12">
        <v>1</v>
      </c>
      <c r="P3058" s="12">
        <v>1</v>
      </c>
      <c r="Q3058" s="12">
        <v>178</v>
      </c>
      <c r="R3058" s="12">
        <v>201601</v>
      </c>
      <c r="S3058" s="12">
        <v>98</v>
      </c>
      <c r="T3058" s="12" t="s">
        <v>146</v>
      </c>
      <c r="U3058" s="12" t="s">
        <v>3344</v>
      </c>
    </row>
    <row r="3059" spans="1:21" hidden="1">
      <c r="A3059" s="12">
        <v>68570</v>
      </c>
      <c r="B3059" s="12">
        <v>1</v>
      </c>
      <c r="D3059" s="12">
        <v>59.4</v>
      </c>
      <c r="E3059" s="12">
        <v>2</v>
      </c>
      <c r="P3059" s="12">
        <v>1</v>
      </c>
      <c r="Q3059" s="12">
        <v>178</v>
      </c>
      <c r="R3059" s="12">
        <v>201601</v>
      </c>
      <c r="S3059" s="12">
        <v>98</v>
      </c>
      <c r="T3059" s="12" t="s">
        <v>146</v>
      </c>
      <c r="U3059" s="12" t="s">
        <v>3345</v>
      </c>
    </row>
    <row r="3060" spans="1:21" hidden="1">
      <c r="A3060" s="12">
        <v>68570</v>
      </c>
      <c r="B3060" s="12">
        <v>1</v>
      </c>
      <c r="D3060" s="12">
        <v>90.1</v>
      </c>
      <c r="E3060" s="12">
        <v>2</v>
      </c>
      <c r="P3060" s="12">
        <v>1</v>
      </c>
      <c r="Q3060" s="12">
        <v>178</v>
      </c>
      <c r="R3060" s="12">
        <v>201601</v>
      </c>
      <c r="S3060" s="12">
        <v>98</v>
      </c>
      <c r="T3060" s="12" t="s">
        <v>146</v>
      </c>
      <c r="U3060" s="12" t="s">
        <v>3346</v>
      </c>
    </row>
    <row r="3061" spans="1:21" hidden="1">
      <c r="A3061" s="12">
        <v>68570</v>
      </c>
      <c r="B3061" s="12">
        <v>1</v>
      </c>
      <c r="D3061" s="12">
        <v>95.4</v>
      </c>
      <c r="E3061" s="12">
        <v>2</v>
      </c>
      <c r="P3061" s="12">
        <v>1</v>
      </c>
      <c r="Q3061" s="12">
        <v>178</v>
      </c>
      <c r="R3061" s="12">
        <v>201601</v>
      </c>
      <c r="S3061" s="12">
        <v>98</v>
      </c>
      <c r="T3061" s="12" t="s">
        <v>146</v>
      </c>
      <c r="U3061" s="12" t="s">
        <v>3347</v>
      </c>
    </row>
    <row r="3062" spans="1:21" hidden="1">
      <c r="A3062" s="12">
        <v>68570</v>
      </c>
      <c r="B3062" s="12">
        <v>1</v>
      </c>
      <c r="D3062" s="12">
        <v>75.400000000000006</v>
      </c>
      <c r="E3062" s="12">
        <v>2</v>
      </c>
      <c r="P3062" s="12">
        <v>1</v>
      </c>
      <c r="Q3062" s="12">
        <v>178</v>
      </c>
      <c r="R3062" s="12">
        <v>201601</v>
      </c>
      <c r="S3062" s="12">
        <v>98</v>
      </c>
      <c r="T3062" s="12" t="s">
        <v>146</v>
      </c>
      <c r="U3062" s="12" t="s">
        <v>3348</v>
      </c>
    </row>
    <row r="3063" spans="1:21" hidden="1">
      <c r="A3063" s="12">
        <v>68570</v>
      </c>
      <c r="B3063" s="12">
        <v>1</v>
      </c>
      <c r="D3063" s="12">
        <v>65</v>
      </c>
      <c r="E3063" s="12">
        <v>2</v>
      </c>
      <c r="P3063" s="12">
        <v>1</v>
      </c>
      <c r="Q3063" s="12">
        <v>178</v>
      </c>
      <c r="R3063" s="12">
        <v>201601</v>
      </c>
      <c r="S3063" s="12">
        <v>98</v>
      </c>
      <c r="T3063" s="12" t="s">
        <v>146</v>
      </c>
      <c r="U3063" s="12" t="s">
        <v>3349</v>
      </c>
    </row>
    <row r="3064" spans="1:21" hidden="1">
      <c r="A3064" s="12">
        <v>68570</v>
      </c>
      <c r="B3064" s="12">
        <v>1</v>
      </c>
      <c r="D3064" s="12">
        <v>79.8</v>
      </c>
      <c r="E3064" s="12">
        <v>2</v>
      </c>
      <c r="P3064" s="12">
        <v>1</v>
      </c>
      <c r="Q3064" s="12">
        <v>178</v>
      </c>
      <c r="R3064" s="12">
        <v>201601</v>
      </c>
      <c r="S3064" s="12">
        <v>98</v>
      </c>
      <c r="T3064" s="12" t="s">
        <v>146</v>
      </c>
      <c r="U3064" s="12" t="s">
        <v>3350</v>
      </c>
    </row>
    <row r="3065" spans="1:21" hidden="1">
      <c r="A3065" s="12">
        <v>68570</v>
      </c>
      <c r="B3065" s="12">
        <v>1</v>
      </c>
      <c r="D3065" s="12">
        <v>95.4</v>
      </c>
      <c r="E3065" s="12">
        <v>2</v>
      </c>
      <c r="P3065" s="12">
        <v>1</v>
      </c>
      <c r="Q3065" s="12">
        <v>178</v>
      </c>
      <c r="R3065" s="12">
        <v>201601</v>
      </c>
      <c r="S3065" s="12">
        <v>98</v>
      </c>
      <c r="T3065" s="12" t="s">
        <v>146</v>
      </c>
      <c r="U3065" s="12" t="s">
        <v>3351</v>
      </c>
    </row>
    <row r="3066" spans="1:21" hidden="1">
      <c r="A3066" s="12">
        <v>68570</v>
      </c>
      <c r="B3066" s="12">
        <v>1</v>
      </c>
      <c r="D3066" s="12">
        <v>105</v>
      </c>
      <c r="E3066" s="12">
        <v>2</v>
      </c>
      <c r="P3066" s="12">
        <v>1</v>
      </c>
      <c r="Q3066" s="12">
        <v>178</v>
      </c>
      <c r="R3066" s="12">
        <v>201601</v>
      </c>
      <c r="S3066" s="12">
        <v>98</v>
      </c>
      <c r="T3066" s="12" t="s">
        <v>146</v>
      </c>
      <c r="U3066" s="12" t="s">
        <v>3352</v>
      </c>
    </row>
    <row r="3067" spans="1:21" hidden="1">
      <c r="A3067" s="12">
        <v>68570</v>
      </c>
      <c r="B3067" s="12">
        <v>1</v>
      </c>
      <c r="D3067" s="12">
        <v>117</v>
      </c>
      <c r="E3067" s="12">
        <v>2</v>
      </c>
      <c r="P3067" s="12">
        <v>1</v>
      </c>
      <c r="Q3067" s="12">
        <v>178</v>
      </c>
      <c r="R3067" s="12">
        <v>201601</v>
      </c>
      <c r="S3067" s="12">
        <v>98</v>
      </c>
      <c r="T3067" s="12" t="s">
        <v>146</v>
      </c>
      <c r="U3067" s="12" t="s">
        <v>3353</v>
      </c>
    </row>
    <row r="3068" spans="1:21" hidden="1">
      <c r="A3068" s="12">
        <v>68570</v>
      </c>
      <c r="B3068" s="12">
        <v>1</v>
      </c>
      <c r="D3068" s="12">
        <v>97.9</v>
      </c>
      <c r="E3068" s="12">
        <v>2</v>
      </c>
      <c r="P3068" s="12">
        <v>1</v>
      </c>
      <c r="Q3068" s="12">
        <v>178</v>
      </c>
      <c r="R3068" s="12">
        <v>201601</v>
      </c>
      <c r="S3068" s="12">
        <v>98</v>
      </c>
      <c r="T3068" s="12" t="s">
        <v>146</v>
      </c>
      <c r="U3068" s="12" t="s">
        <v>3354</v>
      </c>
    </row>
    <row r="3069" spans="1:21" hidden="1">
      <c r="A3069" s="12">
        <v>68570</v>
      </c>
      <c r="B3069" s="12">
        <v>1</v>
      </c>
      <c r="D3069" s="12">
        <v>101</v>
      </c>
      <c r="E3069" s="12">
        <v>2</v>
      </c>
      <c r="P3069" s="12">
        <v>1</v>
      </c>
      <c r="Q3069" s="12">
        <v>178</v>
      </c>
      <c r="R3069" s="12">
        <v>201601</v>
      </c>
      <c r="S3069" s="12">
        <v>98</v>
      </c>
      <c r="T3069" s="12" t="s">
        <v>146</v>
      </c>
      <c r="U3069" s="12" t="s">
        <v>3355</v>
      </c>
    </row>
    <row r="3070" spans="1:21" hidden="1">
      <c r="A3070" s="12">
        <v>68570</v>
      </c>
      <c r="B3070" s="12">
        <v>1</v>
      </c>
      <c r="D3070" s="12">
        <v>80.3</v>
      </c>
      <c r="E3070" s="12">
        <v>2</v>
      </c>
      <c r="P3070" s="12">
        <v>1</v>
      </c>
      <c r="Q3070" s="12">
        <v>178</v>
      </c>
      <c r="R3070" s="12">
        <v>201601</v>
      </c>
      <c r="S3070" s="12">
        <v>98</v>
      </c>
      <c r="T3070" s="12" t="s">
        <v>146</v>
      </c>
      <c r="U3070" s="12" t="s">
        <v>3356</v>
      </c>
    </row>
    <row r="3071" spans="1:21" hidden="1">
      <c r="A3071" s="12">
        <v>68570</v>
      </c>
      <c r="B3071" s="12">
        <v>1</v>
      </c>
      <c r="D3071" s="12">
        <v>80.3</v>
      </c>
      <c r="E3071" s="12">
        <v>2</v>
      </c>
      <c r="P3071" s="12">
        <v>1</v>
      </c>
      <c r="Q3071" s="12">
        <v>178</v>
      </c>
      <c r="R3071" s="12">
        <v>201601</v>
      </c>
      <c r="S3071" s="12">
        <v>98</v>
      </c>
      <c r="T3071" s="12" t="s">
        <v>146</v>
      </c>
      <c r="U3071" s="12" t="s">
        <v>3357</v>
      </c>
    </row>
    <row r="3072" spans="1:21" hidden="1">
      <c r="A3072" s="12">
        <v>68570</v>
      </c>
      <c r="B3072" s="12">
        <v>1</v>
      </c>
      <c r="D3072" s="12">
        <v>88.2</v>
      </c>
      <c r="E3072" s="12">
        <v>2</v>
      </c>
      <c r="P3072" s="12">
        <v>1</v>
      </c>
      <c r="Q3072" s="12">
        <v>178</v>
      </c>
      <c r="R3072" s="12">
        <v>201601</v>
      </c>
      <c r="S3072" s="12">
        <v>98</v>
      </c>
      <c r="T3072" s="12" t="s">
        <v>146</v>
      </c>
      <c r="U3072" s="12" t="s">
        <v>3358</v>
      </c>
    </row>
    <row r="3073" spans="1:21" hidden="1">
      <c r="A3073" s="12">
        <v>68570</v>
      </c>
      <c r="B3073" s="12">
        <v>1</v>
      </c>
      <c r="D3073" s="12">
        <v>115.7</v>
      </c>
      <c r="E3073" s="12">
        <v>2</v>
      </c>
      <c r="P3073" s="12">
        <v>1</v>
      </c>
      <c r="Q3073" s="12">
        <v>178</v>
      </c>
      <c r="R3073" s="12">
        <v>201601</v>
      </c>
      <c r="S3073" s="12">
        <v>98</v>
      </c>
      <c r="T3073" s="12" t="s">
        <v>146</v>
      </c>
      <c r="U3073" s="12" t="s">
        <v>3359</v>
      </c>
    </row>
    <row r="3074" spans="1:21" hidden="1">
      <c r="A3074" s="12">
        <v>68570</v>
      </c>
      <c r="B3074" s="12">
        <v>1</v>
      </c>
      <c r="D3074" s="12">
        <v>74.099999999999994</v>
      </c>
      <c r="E3074" s="12">
        <v>2</v>
      </c>
      <c r="P3074" s="12">
        <v>1</v>
      </c>
      <c r="Q3074" s="12">
        <v>178</v>
      </c>
      <c r="R3074" s="12">
        <v>201601</v>
      </c>
      <c r="S3074" s="12">
        <v>98</v>
      </c>
      <c r="T3074" s="12" t="s">
        <v>146</v>
      </c>
      <c r="U3074" s="12" t="s">
        <v>3360</v>
      </c>
    </row>
    <row r="3075" spans="1:21" hidden="1">
      <c r="A3075" s="12">
        <v>68570</v>
      </c>
      <c r="B3075" s="12">
        <v>1</v>
      </c>
      <c r="D3075" s="12">
        <v>79.7</v>
      </c>
      <c r="E3075" s="12">
        <v>2</v>
      </c>
      <c r="P3075" s="12">
        <v>1</v>
      </c>
      <c r="Q3075" s="12">
        <v>178</v>
      </c>
      <c r="R3075" s="12">
        <v>201601</v>
      </c>
      <c r="S3075" s="12">
        <v>98</v>
      </c>
      <c r="T3075" s="12" t="s">
        <v>146</v>
      </c>
      <c r="U3075" s="12" t="s">
        <v>3361</v>
      </c>
    </row>
    <row r="3076" spans="1:21" hidden="1">
      <c r="A3076" s="12">
        <v>68570</v>
      </c>
      <c r="B3076" s="12">
        <v>1</v>
      </c>
      <c r="D3076" s="12">
        <v>109.4</v>
      </c>
      <c r="E3076" s="12">
        <v>2</v>
      </c>
      <c r="P3076" s="12">
        <v>1</v>
      </c>
      <c r="Q3076" s="12">
        <v>178</v>
      </c>
      <c r="R3076" s="12">
        <v>201601</v>
      </c>
      <c r="S3076" s="12">
        <v>98</v>
      </c>
      <c r="T3076" s="12" t="s">
        <v>146</v>
      </c>
      <c r="U3076" s="12" t="s">
        <v>3362</v>
      </c>
    </row>
    <row r="3077" spans="1:21" hidden="1">
      <c r="A3077" s="12">
        <v>68570</v>
      </c>
      <c r="B3077" s="12">
        <v>1</v>
      </c>
      <c r="D3077" s="12">
        <v>70.900000000000006</v>
      </c>
      <c r="E3077" s="12">
        <v>2</v>
      </c>
      <c r="P3077" s="12">
        <v>1</v>
      </c>
      <c r="Q3077" s="12">
        <v>178</v>
      </c>
      <c r="R3077" s="12">
        <v>201601</v>
      </c>
      <c r="S3077" s="12">
        <v>98</v>
      </c>
      <c r="T3077" s="12" t="s">
        <v>146</v>
      </c>
      <c r="U3077" s="12" t="s">
        <v>3363</v>
      </c>
    </row>
    <row r="3078" spans="1:21" hidden="1">
      <c r="A3078" s="12">
        <v>68570</v>
      </c>
      <c r="B3078" s="12">
        <v>1</v>
      </c>
      <c r="D3078" s="12">
        <v>107.5</v>
      </c>
      <c r="E3078" s="12">
        <v>2</v>
      </c>
      <c r="P3078" s="12">
        <v>1</v>
      </c>
      <c r="Q3078" s="12">
        <v>178</v>
      </c>
      <c r="R3078" s="12">
        <v>201601</v>
      </c>
      <c r="S3078" s="12">
        <v>98</v>
      </c>
      <c r="T3078" s="12" t="s">
        <v>146</v>
      </c>
      <c r="U3078" s="12" t="s">
        <v>3364</v>
      </c>
    </row>
    <row r="3079" spans="1:21" hidden="1">
      <c r="A3079" s="12">
        <v>68570</v>
      </c>
      <c r="B3079" s="12">
        <v>1</v>
      </c>
      <c r="D3079" s="12">
        <v>56.1</v>
      </c>
      <c r="E3079" s="12">
        <v>2</v>
      </c>
      <c r="P3079" s="12">
        <v>1</v>
      </c>
      <c r="Q3079" s="12">
        <v>178</v>
      </c>
      <c r="R3079" s="12">
        <v>201601</v>
      </c>
      <c r="S3079" s="12">
        <v>98</v>
      </c>
      <c r="T3079" s="12" t="s">
        <v>146</v>
      </c>
      <c r="U3079" s="12" t="s">
        <v>3365</v>
      </c>
    </row>
    <row r="3080" spans="1:21" hidden="1">
      <c r="A3080" s="12">
        <v>68570</v>
      </c>
      <c r="B3080" s="12">
        <v>1</v>
      </c>
      <c r="D3080" s="12">
        <v>72.2</v>
      </c>
      <c r="E3080" s="12">
        <v>2</v>
      </c>
      <c r="P3080" s="12">
        <v>1</v>
      </c>
      <c r="Q3080" s="12">
        <v>178</v>
      </c>
      <c r="R3080" s="12">
        <v>201601</v>
      </c>
      <c r="S3080" s="12">
        <v>98</v>
      </c>
      <c r="T3080" s="12" t="s">
        <v>146</v>
      </c>
      <c r="U3080" s="12" t="s">
        <v>3366</v>
      </c>
    </row>
    <row r="3081" spans="1:21" hidden="1">
      <c r="A3081" s="12">
        <v>68570</v>
      </c>
      <c r="B3081" s="12">
        <v>1</v>
      </c>
      <c r="D3081" s="12">
        <v>84.1</v>
      </c>
      <c r="E3081" s="12">
        <v>2</v>
      </c>
      <c r="P3081" s="12">
        <v>1</v>
      </c>
      <c r="Q3081" s="12">
        <v>178</v>
      </c>
      <c r="R3081" s="12">
        <v>201601</v>
      </c>
      <c r="S3081" s="12">
        <v>98</v>
      </c>
      <c r="T3081" s="12" t="s">
        <v>146</v>
      </c>
      <c r="U3081" s="12" t="s">
        <v>3367</v>
      </c>
    </row>
    <row r="3082" spans="1:21" hidden="1">
      <c r="A3082" s="12">
        <v>68570</v>
      </c>
      <c r="B3082" s="12">
        <v>1</v>
      </c>
      <c r="D3082" s="12">
        <v>102</v>
      </c>
      <c r="E3082" s="12">
        <v>2</v>
      </c>
      <c r="P3082" s="12">
        <v>1</v>
      </c>
      <c r="Q3082" s="12">
        <v>178</v>
      </c>
      <c r="R3082" s="12">
        <v>201601</v>
      </c>
      <c r="S3082" s="12">
        <v>98</v>
      </c>
      <c r="T3082" s="12" t="s">
        <v>146</v>
      </c>
      <c r="U3082" s="12" t="s">
        <v>3368</v>
      </c>
    </row>
    <row r="3083" spans="1:21" hidden="1">
      <c r="A3083" s="12">
        <v>68570</v>
      </c>
      <c r="B3083" s="12">
        <v>1</v>
      </c>
      <c r="D3083" s="12">
        <v>84.6</v>
      </c>
      <c r="E3083" s="12">
        <v>2</v>
      </c>
      <c r="P3083" s="12">
        <v>1</v>
      </c>
      <c r="Q3083" s="12">
        <v>178</v>
      </c>
      <c r="R3083" s="12">
        <v>201601</v>
      </c>
      <c r="S3083" s="12">
        <v>98</v>
      </c>
      <c r="T3083" s="12" t="s">
        <v>146</v>
      </c>
      <c r="U3083" s="12" t="s">
        <v>3369</v>
      </c>
    </row>
    <row r="3084" spans="1:21" hidden="1">
      <c r="A3084" s="12">
        <v>68570</v>
      </c>
      <c r="B3084" s="12">
        <v>1</v>
      </c>
      <c r="D3084" s="12">
        <v>115.8</v>
      </c>
      <c r="E3084" s="12">
        <v>2</v>
      </c>
      <c r="P3084" s="12">
        <v>1</v>
      </c>
      <c r="Q3084" s="12">
        <v>178</v>
      </c>
      <c r="R3084" s="12">
        <v>201601</v>
      </c>
      <c r="S3084" s="12">
        <v>98</v>
      </c>
      <c r="T3084" s="12" t="s">
        <v>146</v>
      </c>
      <c r="U3084" s="12" t="s">
        <v>3370</v>
      </c>
    </row>
    <row r="3085" spans="1:21" hidden="1">
      <c r="A3085" s="12">
        <v>68570</v>
      </c>
      <c r="B3085" s="12">
        <v>1</v>
      </c>
      <c r="D3085" s="12">
        <v>114</v>
      </c>
      <c r="E3085" s="12">
        <v>2</v>
      </c>
      <c r="P3085" s="12">
        <v>1</v>
      </c>
      <c r="Q3085" s="12">
        <v>178</v>
      </c>
      <c r="R3085" s="12">
        <v>201601</v>
      </c>
      <c r="S3085" s="12">
        <v>98</v>
      </c>
      <c r="T3085" s="12" t="s">
        <v>146</v>
      </c>
      <c r="U3085" s="12" t="s">
        <v>3371</v>
      </c>
    </row>
    <row r="3086" spans="1:21" hidden="1">
      <c r="A3086" s="12">
        <v>68570</v>
      </c>
      <c r="B3086" s="12">
        <v>1</v>
      </c>
      <c r="D3086" s="12">
        <v>96</v>
      </c>
      <c r="E3086" s="12">
        <v>2</v>
      </c>
      <c r="P3086" s="12">
        <v>1</v>
      </c>
      <c r="Q3086" s="12">
        <v>178</v>
      </c>
      <c r="R3086" s="12">
        <v>201601</v>
      </c>
      <c r="S3086" s="12">
        <v>98</v>
      </c>
      <c r="T3086" s="12" t="s">
        <v>146</v>
      </c>
      <c r="U3086" s="12" t="s">
        <v>3372</v>
      </c>
    </row>
    <row r="3087" spans="1:21" hidden="1">
      <c r="A3087" s="12">
        <v>68570</v>
      </c>
      <c r="B3087" s="12">
        <v>1</v>
      </c>
      <c r="D3087" s="12">
        <v>26</v>
      </c>
      <c r="E3087" s="12">
        <v>2</v>
      </c>
      <c r="P3087" s="12">
        <v>1</v>
      </c>
      <c r="Q3087" s="12">
        <v>178</v>
      </c>
      <c r="R3087" s="12">
        <v>201601</v>
      </c>
      <c r="S3087" s="12">
        <v>98</v>
      </c>
      <c r="T3087" s="12" t="s">
        <v>146</v>
      </c>
      <c r="U3087" s="12" t="s">
        <v>3373</v>
      </c>
    </row>
    <row r="3088" spans="1:21" hidden="1">
      <c r="A3088" s="12">
        <v>68570</v>
      </c>
      <c r="B3088" s="12">
        <v>1</v>
      </c>
      <c r="D3088" s="12">
        <v>49.9</v>
      </c>
      <c r="E3088" s="12">
        <v>2</v>
      </c>
      <c r="P3088" s="12">
        <v>1</v>
      </c>
      <c r="Q3088" s="12">
        <v>178</v>
      </c>
      <c r="R3088" s="12">
        <v>201601</v>
      </c>
      <c r="S3088" s="12">
        <v>98</v>
      </c>
      <c r="T3088" s="12" t="s">
        <v>146</v>
      </c>
      <c r="U3088" s="12" t="s">
        <v>3374</v>
      </c>
    </row>
    <row r="3089" spans="1:21" hidden="1">
      <c r="A3089" s="12">
        <v>68570</v>
      </c>
      <c r="B3089" s="12">
        <v>1</v>
      </c>
      <c r="D3089" s="12">
        <v>68.7</v>
      </c>
      <c r="E3089" s="12">
        <v>2</v>
      </c>
      <c r="P3089" s="12">
        <v>1</v>
      </c>
      <c r="Q3089" s="12">
        <v>178</v>
      </c>
      <c r="R3089" s="12">
        <v>201601</v>
      </c>
      <c r="S3089" s="12">
        <v>98</v>
      </c>
      <c r="T3089" s="12" t="s">
        <v>146</v>
      </c>
      <c r="U3089" s="12" t="s">
        <v>3375</v>
      </c>
    </row>
    <row r="3090" spans="1:21" hidden="1">
      <c r="A3090" s="12">
        <v>68570</v>
      </c>
      <c r="B3090" s="12">
        <v>1</v>
      </c>
      <c r="D3090" s="12">
        <v>85.6</v>
      </c>
      <c r="E3090" s="12">
        <v>2</v>
      </c>
      <c r="P3090" s="12">
        <v>1</v>
      </c>
      <c r="Q3090" s="12">
        <v>178</v>
      </c>
      <c r="R3090" s="12">
        <v>201601</v>
      </c>
      <c r="S3090" s="12">
        <v>98</v>
      </c>
      <c r="T3090" s="12" t="s">
        <v>146</v>
      </c>
      <c r="U3090" s="12" t="s">
        <v>3376</v>
      </c>
    </row>
    <row r="3091" spans="1:21" hidden="1">
      <c r="A3091" s="12">
        <v>68570</v>
      </c>
      <c r="B3091" s="12">
        <v>1</v>
      </c>
      <c r="D3091" s="12">
        <v>125</v>
      </c>
      <c r="E3091" s="12">
        <v>2</v>
      </c>
      <c r="P3091" s="12">
        <v>1</v>
      </c>
      <c r="Q3091" s="12">
        <v>178</v>
      </c>
      <c r="R3091" s="12">
        <v>201601</v>
      </c>
      <c r="S3091" s="12">
        <v>98</v>
      </c>
      <c r="T3091" s="12" t="s">
        <v>146</v>
      </c>
      <c r="U3091" s="12" t="s">
        <v>3377</v>
      </c>
    </row>
    <row r="3092" spans="1:21" hidden="1">
      <c r="A3092" s="12">
        <v>68570</v>
      </c>
      <c r="B3092" s="12">
        <v>2</v>
      </c>
      <c r="D3092" s="12">
        <v>73.5</v>
      </c>
      <c r="E3092" s="12">
        <v>2</v>
      </c>
      <c r="F3092" s="12">
        <v>4</v>
      </c>
      <c r="G3092" s="12">
        <v>1</v>
      </c>
      <c r="H3092" s="12">
        <v>5</v>
      </c>
      <c r="K3092" s="12">
        <v>5</v>
      </c>
      <c r="L3092" s="12">
        <v>10</v>
      </c>
      <c r="M3092" s="12">
        <v>30</v>
      </c>
      <c r="N3092" s="12">
        <v>20</v>
      </c>
      <c r="P3092" s="12">
        <v>2.3969399999999998</v>
      </c>
      <c r="Q3092" s="12">
        <v>178</v>
      </c>
      <c r="R3092" s="12">
        <v>201601</v>
      </c>
      <c r="S3092" s="12">
        <v>98</v>
      </c>
      <c r="T3092" s="12" t="s">
        <v>146</v>
      </c>
      <c r="U3092" s="12" t="s">
        <v>3378</v>
      </c>
    </row>
    <row r="3093" spans="1:21" hidden="1">
      <c r="A3093" s="12">
        <v>68570</v>
      </c>
      <c r="B3093" s="12">
        <v>2</v>
      </c>
      <c r="D3093" s="12">
        <v>74.900000000000006</v>
      </c>
      <c r="E3093" s="12">
        <v>2</v>
      </c>
      <c r="F3093" s="12">
        <v>4</v>
      </c>
      <c r="G3093" s="12">
        <v>1</v>
      </c>
      <c r="H3093" s="12">
        <v>5</v>
      </c>
      <c r="K3093" s="12">
        <v>5</v>
      </c>
      <c r="L3093" s="12">
        <v>20</v>
      </c>
      <c r="M3093" s="12">
        <v>20</v>
      </c>
      <c r="N3093" s="12">
        <v>10</v>
      </c>
      <c r="P3093" s="12">
        <v>2.3969399999999998</v>
      </c>
      <c r="Q3093" s="12">
        <v>178</v>
      </c>
      <c r="R3093" s="12">
        <v>201601</v>
      </c>
      <c r="S3093" s="12">
        <v>98</v>
      </c>
      <c r="T3093" s="12" t="s">
        <v>146</v>
      </c>
      <c r="U3093" s="12" t="s">
        <v>3379</v>
      </c>
    </row>
    <row r="3094" spans="1:21" hidden="1">
      <c r="A3094" s="12">
        <v>68570</v>
      </c>
      <c r="B3094" s="12">
        <v>2</v>
      </c>
      <c r="D3094" s="12">
        <v>65.599999999999994</v>
      </c>
      <c r="E3094" s="12">
        <v>2</v>
      </c>
      <c r="F3094" s="12">
        <v>0</v>
      </c>
      <c r="G3094" s="12">
        <v>0</v>
      </c>
      <c r="H3094" s="12">
        <v>1</v>
      </c>
      <c r="K3094" s="12">
        <v>5</v>
      </c>
      <c r="L3094" s="12">
        <v>30</v>
      </c>
      <c r="M3094" s="12">
        <v>10</v>
      </c>
      <c r="N3094" s="12">
        <v>50</v>
      </c>
      <c r="P3094" s="12">
        <v>2.3969399999999998</v>
      </c>
      <c r="Q3094" s="12">
        <v>178</v>
      </c>
      <c r="R3094" s="12">
        <v>201601</v>
      </c>
      <c r="S3094" s="12">
        <v>98</v>
      </c>
      <c r="T3094" s="12" t="s">
        <v>146</v>
      </c>
      <c r="U3094" s="12" t="s">
        <v>3380</v>
      </c>
    </row>
    <row r="3095" spans="1:21" hidden="1">
      <c r="A3095" s="12">
        <v>68570</v>
      </c>
      <c r="B3095" s="12">
        <v>2</v>
      </c>
      <c r="D3095" s="12">
        <v>69.400000000000006</v>
      </c>
      <c r="E3095" s="12">
        <v>3</v>
      </c>
      <c r="F3095" s="12">
        <v>0</v>
      </c>
      <c r="G3095" s="12">
        <v>0</v>
      </c>
      <c r="H3095" s="12">
        <v>1</v>
      </c>
      <c r="K3095" s="12">
        <v>5</v>
      </c>
      <c r="L3095" s="12">
        <v>60</v>
      </c>
      <c r="M3095" s="12">
        <v>60</v>
      </c>
      <c r="N3095" s="12">
        <v>80</v>
      </c>
      <c r="P3095" s="12">
        <v>2.3969399999999998</v>
      </c>
      <c r="Q3095" s="12">
        <v>178</v>
      </c>
      <c r="R3095" s="12">
        <v>201601</v>
      </c>
      <c r="S3095" s="12">
        <v>98</v>
      </c>
      <c r="T3095" s="12" t="s">
        <v>146</v>
      </c>
      <c r="U3095" s="12" t="s">
        <v>3381</v>
      </c>
    </row>
    <row r="3096" spans="1:21" hidden="1">
      <c r="A3096" s="12">
        <v>68570</v>
      </c>
      <c r="B3096" s="12">
        <v>1</v>
      </c>
      <c r="D3096" s="12">
        <v>61</v>
      </c>
      <c r="E3096" s="12">
        <v>2</v>
      </c>
      <c r="P3096" s="12">
        <v>1</v>
      </c>
      <c r="Q3096" s="12">
        <v>178</v>
      </c>
      <c r="R3096" s="12">
        <v>201601</v>
      </c>
      <c r="S3096" s="12">
        <v>97</v>
      </c>
      <c r="T3096" s="12" t="s">
        <v>148</v>
      </c>
      <c r="U3096" s="12" t="s">
        <v>3382</v>
      </c>
    </row>
    <row r="3097" spans="1:21" hidden="1">
      <c r="A3097" s="12">
        <v>68570</v>
      </c>
      <c r="B3097" s="12">
        <v>2</v>
      </c>
      <c r="D3097" s="12">
        <v>53.7</v>
      </c>
      <c r="E3097" s="12">
        <v>0</v>
      </c>
      <c r="F3097" s="12">
        <v>0</v>
      </c>
      <c r="G3097" s="12">
        <v>0</v>
      </c>
      <c r="H3097" s="12">
        <v>0</v>
      </c>
      <c r="P3097" s="12">
        <v>1</v>
      </c>
      <c r="Q3097" s="12">
        <v>178</v>
      </c>
      <c r="R3097" s="12">
        <v>201601</v>
      </c>
      <c r="S3097" s="12">
        <v>97</v>
      </c>
      <c r="T3097" s="12" t="s">
        <v>148</v>
      </c>
      <c r="U3097" s="12" t="s">
        <v>3383</v>
      </c>
    </row>
    <row r="3098" spans="1:21" hidden="1">
      <c r="A3098" s="12">
        <v>68570</v>
      </c>
      <c r="B3098" s="12">
        <v>2</v>
      </c>
      <c r="D3098" s="12">
        <v>46</v>
      </c>
      <c r="E3098" s="12">
        <v>0</v>
      </c>
      <c r="F3098" s="12">
        <v>0</v>
      </c>
      <c r="G3098" s="12">
        <v>0</v>
      </c>
      <c r="H3098" s="12">
        <v>0</v>
      </c>
      <c r="P3098" s="12">
        <v>1</v>
      </c>
      <c r="Q3098" s="12">
        <v>178</v>
      </c>
      <c r="R3098" s="12">
        <v>201601</v>
      </c>
      <c r="S3098" s="12">
        <v>97</v>
      </c>
      <c r="T3098" s="12" t="s">
        <v>148</v>
      </c>
      <c r="U3098" s="12" t="s">
        <v>3384</v>
      </c>
    </row>
    <row r="3099" spans="1:21" hidden="1">
      <c r="A3099" s="12">
        <v>68570</v>
      </c>
      <c r="B3099" s="12">
        <v>2</v>
      </c>
      <c r="D3099" s="12">
        <v>49.6</v>
      </c>
      <c r="E3099" s="12">
        <v>0</v>
      </c>
      <c r="F3099" s="12">
        <v>0</v>
      </c>
      <c r="G3099" s="12">
        <v>0</v>
      </c>
      <c r="H3099" s="12">
        <v>0</v>
      </c>
      <c r="P3099" s="12">
        <v>1</v>
      </c>
      <c r="Q3099" s="12">
        <v>178</v>
      </c>
      <c r="R3099" s="12">
        <v>201601</v>
      </c>
      <c r="S3099" s="12">
        <v>97</v>
      </c>
      <c r="T3099" s="12" t="s">
        <v>148</v>
      </c>
      <c r="U3099" s="12" t="s">
        <v>3385</v>
      </c>
    </row>
    <row r="3100" spans="1:21" hidden="1">
      <c r="A3100" s="12">
        <v>68570</v>
      </c>
      <c r="B3100" s="12">
        <v>2</v>
      </c>
      <c r="D3100" s="12">
        <v>44.7</v>
      </c>
      <c r="E3100" s="12">
        <v>1</v>
      </c>
      <c r="F3100" s="12">
        <v>0</v>
      </c>
      <c r="G3100" s="12">
        <v>0</v>
      </c>
      <c r="H3100" s="12">
        <v>0</v>
      </c>
      <c r="P3100" s="12">
        <v>1</v>
      </c>
      <c r="Q3100" s="12">
        <v>178</v>
      </c>
      <c r="R3100" s="12">
        <v>201601</v>
      </c>
      <c r="S3100" s="12">
        <v>97</v>
      </c>
      <c r="T3100" s="12" t="s">
        <v>148</v>
      </c>
      <c r="U3100" s="12" t="s">
        <v>3386</v>
      </c>
    </row>
    <row r="3101" spans="1:21" hidden="1">
      <c r="A3101" s="12">
        <v>68570</v>
      </c>
      <c r="B3101" s="12">
        <v>2</v>
      </c>
      <c r="D3101" s="12">
        <v>37.700000000000003</v>
      </c>
      <c r="E3101" s="12">
        <v>1</v>
      </c>
      <c r="F3101" s="12">
        <v>0</v>
      </c>
      <c r="G3101" s="12">
        <v>0</v>
      </c>
      <c r="H3101" s="12">
        <v>0</v>
      </c>
      <c r="P3101" s="12">
        <v>1</v>
      </c>
      <c r="Q3101" s="12">
        <v>178</v>
      </c>
      <c r="R3101" s="12">
        <v>201601</v>
      </c>
      <c r="S3101" s="12">
        <v>97</v>
      </c>
      <c r="T3101" s="12" t="s">
        <v>148</v>
      </c>
      <c r="U3101" s="12" t="s">
        <v>3387</v>
      </c>
    </row>
    <row r="3102" spans="1:21" hidden="1">
      <c r="A3102" s="12">
        <v>68570</v>
      </c>
      <c r="B3102" s="12">
        <v>2</v>
      </c>
      <c r="D3102" s="12">
        <v>60.5</v>
      </c>
      <c r="E3102" s="12">
        <v>1</v>
      </c>
      <c r="F3102" s="12">
        <v>0</v>
      </c>
      <c r="G3102" s="12">
        <v>0</v>
      </c>
      <c r="H3102" s="12">
        <v>0</v>
      </c>
      <c r="P3102" s="12">
        <v>1</v>
      </c>
      <c r="Q3102" s="12">
        <v>178</v>
      </c>
      <c r="R3102" s="12">
        <v>201601</v>
      </c>
      <c r="S3102" s="12">
        <v>97</v>
      </c>
      <c r="T3102" s="12" t="s">
        <v>148</v>
      </c>
      <c r="U3102" s="12" t="s">
        <v>3388</v>
      </c>
    </row>
    <row r="3103" spans="1:21" hidden="1">
      <c r="A3103" s="12">
        <v>68570</v>
      </c>
      <c r="B3103" s="12">
        <v>2</v>
      </c>
      <c r="D3103" s="12">
        <v>57.8</v>
      </c>
      <c r="E3103" s="12">
        <v>1</v>
      </c>
      <c r="F3103" s="12">
        <v>0</v>
      </c>
      <c r="G3103" s="12">
        <v>0</v>
      </c>
      <c r="H3103" s="12">
        <v>0</v>
      </c>
      <c r="P3103" s="12">
        <v>1</v>
      </c>
      <c r="Q3103" s="12">
        <v>178</v>
      </c>
      <c r="R3103" s="12">
        <v>201601</v>
      </c>
      <c r="S3103" s="12">
        <v>97</v>
      </c>
      <c r="T3103" s="12" t="s">
        <v>148</v>
      </c>
      <c r="U3103" s="12" t="s">
        <v>3389</v>
      </c>
    </row>
    <row r="3104" spans="1:21" hidden="1">
      <c r="A3104" s="12">
        <v>68570</v>
      </c>
      <c r="B3104" s="12">
        <v>2</v>
      </c>
      <c r="D3104" s="12">
        <v>50.5</v>
      </c>
      <c r="E3104" s="12">
        <v>1</v>
      </c>
      <c r="F3104" s="12">
        <v>0</v>
      </c>
      <c r="G3104" s="12">
        <v>0</v>
      </c>
      <c r="H3104" s="12">
        <v>0</v>
      </c>
      <c r="P3104" s="12">
        <v>1</v>
      </c>
      <c r="Q3104" s="12">
        <v>178</v>
      </c>
      <c r="R3104" s="12">
        <v>201601</v>
      </c>
      <c r="S3104" s="12">
        <v>97</v>
      </c>
      <c r="T3104" s="12" t="s">
        <v>148</v>
      </c>
      <c r="U3104" s="12" t="s">
        <v>3390</v>
      </c>
    </row>
    <row r="3105" spans="1:21" hidden="1">
      <c r="A3105" s="12">
        <v>68570</v>
      </c>
      <c r="B3105" s="12">
        <v>2</v>
      </c>
      <c r="D3105" s="12">
        <v>50.5</v>
      </c>
      <c r="E3105" s="12">
        <v>1</v>
      </c>
      <c r="F3105" s="12">
        <v>0</v>
      </c>
      <c r="G3105" s="12">
        <v>0</v>
      </c>
      <c r="H3105" s="12">
        <v>0</v>
      </c>
      <c r="P3105" s="12">
        <v>1</v>
      </c>
      <c r="Q3105" s="12">
        <v>178</v>
      </c>
      <c r="R3105" s="12">
        <v>201601</v>
      </c>
      <c r="S3105" s="12">
        <v>97</v>
      </c>
      <c r="T3105" s="12" t="s">
        <v>148</v>
      </c>
      <c r="U3105" s="12" t="s">
        <v>3391</v>
      </c>
    </row>
    <row r="3106" spans="1:21" hidden="1">
      <c r="A3106" s="12">
        <v>68570</v>
      </c>
      <c r="B3106" s="12">
        <v>2</v>
      </c>
      <c r="D3106" s="12">
        <v>51.2</v>
      </c>
      <c r="E3106" s="12">
        <v>1</v>
      </c>
      <c r="F3106" s="12">
        <v>0</v>
      </c>
      <c r="G3106" s="12">
        <v>0</v>
      </c>
      <c r="H3106" s="12">
        <v>0</v>
      </c>
      <c r="P3106" s="12">
        <v>1</v>
      </c>
      <c r="Q3106" s="12">
        <v>178</v>
      </c>
      <c r="R3106" s="12">
        <v>201601</v>
      </c>
      <c r="S3106" s="12">
        <v>97</v>
      </c>
      <c r="T3106" s="12" t="s">
        <v>148</v>
      </c>
      <c r="U3106" s="12" t="s">
        <v>3392</v>
      </c>
    </row>
    <row r="3107" spans="1:21" hidden="1">
      <c r="A3107" s="12">
        <v>68570</v>
      </c>
      <c r="B3107" s="12">
        <v>2</v>
      </c>
      <c r="D3107" s="12">
        <v>43</v>
      </c>
      <c r="E3107" s="12">
        <v>1</v>
      </c>
      <c r="F3107" s="12">
        <v>0</v>
      </c>
      <c r="G3107" s="12">
        <v>0</v>
      </c>
      <c r="H3107" s="12">
        <v>0</v>
      </c>
      <c r="P3107" s="12">
        <v>1</v>
      </c>
      <c r="Q3107" s="12">
        <v>178</v>
      </c>
      <c r="R3107" s="12">
        <v>201601</v>
      </c>
      <c r="S3107" s="12">
        <v>97</v>
      </c>
      <c r="T3107" s="12" t="s">
        <v>148</v>
      </c>
      <c r="U3107" s="12" t="s">
        <v>3393</v>
      </c>
    </row>
    <row r="3108" spans="1:21" hidden="1">
      <c r="A3108" s="12">
        <v>68570</v>
      </c>
      <c r="B3108" s="12">
        <v>2</v>
      </c>
      <c r="D3108" s="12">
        <v>43</v>
      </c>
      <c r="E3108" s="12">
        <v>1</v>
      </c>
      <c r="F3108" s="12">
        <v>0</v>
      </c>
      <c r="G3108" s="12">
        <v>0</v>
      </c>
      <c r="H3108" s="12">
        <v>0</v>
      </c>
      <c r="P3108" s="12">
        <v>1</v>
      </c>
      <c r="Q3108" s="12">
        <v>178</v>
      </c>
      <c r="R3108" s="12">
        <v>201601</v>
      </c>
      <c r="S3108" s="12">
        <v>97</v>
      </c>
      <c r="T3108" s="12" t="s">
        <v>148</v>
      </c>
      <c r="U3108" s="12" t="s">
        <v>3394</v>
      </c>
    </row>
    <row r="3109" spans="1:21" hidden="1">
      <c r="A3109" s="12">
        <v>68570</v>
      </c>
      <c r="B3109" s="12">
        <v>2</v>
      </c>
      <c r="D3109" s="12">
        <v>59.7</v>
      </c>
      <c r="E3109" s="12">
        <v>1</v>
      </c>
      <c r="F3109" s="12">
        <v>0</v>
      </c>
      <c r="G3109" s="12">
        <v>0</v>
      </c>
      <c r="H3109" s="12">
        <v>0</v>
      </c>
      <c r="P3109" s="12">
        <v>1</v>
      </c>
      <c r="Q3109" s="12">
        <v>178</v>
      </c>
      <c r="R3109" s="12">
        <v>201601</v>
      </c>
      <c r="S3109" s="12">
        <v>97</v>
      </c>
      <c r="T3109" s="12" t="s">
        <v>148</v>
      </c>
      <c r="U3109" s="12" t="s">
        <v>3395</v>
      </c>
    </row>
    <row r="3110" spans="1:21" hidden="1">
      <c r="A3110" s="12">
        <v>68570</v>
      </c>
      <c r="B3110" s="12">
        <v>2</v>
      </c>
      <c r="D3110" s="12">
        <v>39</v>
      </c>
      <c r="E3110" s="12">
        <v>1</v>
      </c>
      <c r="F3110" s="12">
        <v>0</v>
      </c>
      <c r="G3110" s="12">
        <v>0</v>
      </c>
      <c r="H3110" s="12">
        <v>0</v>
      </c>
      <c r="P3110" s="12">
        <v>1</v>
      </c>
      <c r="Q3110" s="12">
        <v>178</v>
      </c>
      <c r="R3110" s="12">
        <v>201601</v>
      </c>
      <c r="S3110" s="12">
        <v>97</v>
      </c>
      <c r="T3110" s="12" t="s">
        <v>148</v>
      </c>
      <c r="U3110" s="12" t="s">
        <v>3396</v>
      </c>
    </row>
    <row r="3111" spans="1:21" hidden="1">
      <c r="A3111" s="12">
        <v>68570</v>
      </c>
      <c r="B3111" s="12">
        <v>2</v>
      </c>
      <c r="D3111" s="12">
        <v>47.5</v>
      </c>
      <c r="E3111" s="12">
        <v>1</v>
      </c>
      <c r="F3111" s="12">
        <v>0</v>
      </c>
      <c r="G3111" s="12">
        <v>0</v>
      </c>
      <c r="H3111" s="12">
        <v>0</v>
      </c>
      <c r="P3111" s="12">
        <v>1</v>
      </c>
      <c r="Q3111" s="12">
        <v>178</v>
      </c>
      <c r="R3111" s="12">
        <v>201601</v>
      </c>
      <c r="S3111" s="12">
        <v>97</v>
      </c>
      <c r="T3111" s="12" t="s">
        <v>148</v>
      </c>
      <c r="U3111" s="12" t="s">
        <v>3397</v>
      </c>
    </row>
    <row r="3112" spans="1:21" hidden="1">
      <c r="A3112" s="12">
        <v>68570</v>
      </c>
      <c r="B3112" s="12">
        <v>2</v>
      </c>
      <c r="D3112" s="12">
        <v>62.3</v>
      </c>
      <c r="E3112" s="12">
        <v>1</v>
      </c>
      <c r="F3112" s="12">
        <v>0</v>
      </c>
      <c r="G3112" s="12">
        <v>0</v>
      </c>
      <c r="H3112" s="12">
        <v>0</v>
      </c>
      <c r="P3112" s="12">
        <v>1</v>
      </c>
      <c r="Q3112" s="12">
        <v>178</v>
      </c>
      <c r="R3112" s="12">
        <v>201601</v>
      </c>
      <c r="S3112" s="12">
        <v>97</v>
      </c>
      <c r="T3112" s="12" t="s">
        <v>148</v>
      </c>
      <c r="U3112" s="12" t="s">
        <v>3398</v>
      </c>
    </row>
    <row r="3113" spans="1:21" hidden="1">
      <c r="A3113" s="12">
        <v>68570</v>
      </c>
      <c r="B3113" s="12">
        <v>2</v>
      </c>
      <c r="D3113" s="12">
        <v>45.3</v>
      </c>
      <c r="E3113" s="12">
        <v>1</v>
      </c>
      <c r="F3113" s="12">
        <v>0</v>
      </c>
      <c r="G3113" s="12">
        <v>0</v>
      </c>
      <c r="H3113" s="12">
        <v>0</v>
      </c>
      <c r="P3113" s="12">
        <v>1</v>
      </c>
      <c r="Q3113" s="12">
        <v>178</v>
      </c>
      <c r="R3113" s="12">
        <v>201601</v>
      </c>
      <c r="S3113" s="12">
        <v>97</v>
      </c>
      <c r="T3113" s="12" t="s">
        <v>148</v>
      </c>
      <c r="U3113" s="12" t="s">
        <v>3399</v>
      </c>
    </row>
    <row r="3114" spans="1:21" hidden="1">
      <c r="A3114" s="12">
        <v>68550</v>
      </c>
      <c r="B3114" s="12">
        <v>1</v>
      </c>
      <c r="D3114" s="12">
        <v>41.8</v>
      </c>
      <c r="E3114" s="12">
        <v>2</v>
      </c>
      <c r="P3114" s="12">
        <v>1</v>
      </c>
      <c r="Q3114" s="12">
        <v>178</v>
      </c>
      <c r="R3114" s="12">
        <v>201601</v>
      </c>
      <c r="S3114" s="12">
        <v>101</v>
      </c>
      <c r="T3114" s="12" t="s">
        <v>140</v>
      </c>
      <c r="U3114" s="12" t="s">
        <v>3400</v>
      </c>
    </row>
    <row r="3115" spans="1:21" hidden="1">
      <c r="A3115" s="12">
        <v>68550</v>
      </c>
      <c r="B3115" s="12">
        <v>1</v>
      </c>
      <c r="D3115" s="12">
        <v>40.4</v>
      </c>
      <c r="E3115" s="12">
        <v>2</v>
      </c>
      <c r="P3115" s="12">
        <v>1</v>
      </c>
      <c r="Q3115" s="12">
        <v>178</v>
      </c>
      <c r="R3115" s="12">
        <v>201601</v>
      </c>
      <c r="S3115" s="12">
        <v>101</v>
      </c>
      <c r="T3115" s="12" t="s">
        <v>140</v>
      </c>
      <c r="U3115" s="12" t="s">
        <v>3401</v>
      </c>
    </row>
    <row r="3116" spans="1:21" hidden="1">
      <c r="A3116" s="12">
        <v>68550</v>
      </c>
      <c r="B3116" s="12">
        <v>1</v>
      </c>
      <c r="D3116" s="12">
        <v>30.8</v>
      </c>
      <c r="E3116" s="12">
        <v>2</v>
      </c>
      <c r="P3116" s="12">
        <v>1</v>
      </c>
      <c r="Q3116" s="12">
        <v>178</v>
      </c>
      <c r="R3116" s="12">
        <v>201601</v>
      </c>
      <c r="S3116" s="12">
        <v>101</v>
      </c>
      <c r="T3116" s="12" t="s">
        <v>140</v>
      </c>
      <c r="U3116" s="12" t="s">
        <v>3402</v>
      </c>
    </row>
    <row r="3117" spans="1:21" hidden="1">
      <c r="A3117" s="12">
        <v>68550</v>
      </c>
      <c r="B3117" s="12">
        <v>1</v>
      </c>
      <c r="D3117" s="12">
        <v>38.200000000000003</v>
      </c>
      <c r="E3117" s="12">
        <v>2</v>
      </c>
      <c r="P3117" s="12">
        <v>1</v>
      </c>
      <c r="Q3117" s="12">
        <v>178</v>
      </c>
      <c r="R3117" s="12">
        <v>201601</v>
      </c>
      <c r="S3117" s="12">
        <v>101</v>
      </c>
      <c r="T3117" s="12" t="s">
        <v>140</v>
      </c>
      <c r="U3117" s="12" t="s">
        <v>3403</v>
      </c>
    </row>
    <row r="3118" spans="1:21" hidden="1">
      <c r="A3118" s="12">
        <v>68550</v>
      </c>
      <c r="B3118" s="12">
        <v>1</v>
      </c>
      <c r="D3118" s="12">
        <v>38.6</v>
      </c>
      <c r="E3118" s="12">
        <v>2</v>
      </c>
      <c r="P3118" s="12">
        <v>1</v>
      </c>
      <c r="Q3118" s="12">
        <v>178</v>
      </c>
      <c r="R3118" s="12">
        <v>201601</v>
      </c>
      <c r="S3118" s="12">
        <v>101</v>
      </c>
      <c r="T3118" s="12" t="s">
        <v>140</v>
      </c>
      <c r="U3118" s="12" t="s">
        <v>3404</v>
      </c>
    </row>
    <row r="3119" spans="1:21" hidden="1">
      <c r="A3119" s="12">
        <v>68550</v>
      </c>
      <c r="B3119" s="12">
        <v>1</v>
      </c>
      <c r="D3119" s="12">
        <v>37.9</v>
      </c>
      <c r="E3119" s="12">
        <v>2</v>
      </c>
      <c r="P3119" s="12">
        <v>1</v>
      </c>
      <c r="Q3119" s="12">
        <v>178</v>
      </c>
      <c r="R3119" s="12">
        <v>201601</v>
      </c>
      <c r="S3119" s="12">
        <v>101</v>
      </c>
      <c r="T3119" s="12" t="s">
        <v>140</v>
      </c>
      <c r="U3119" s="12" t="s">
        <v>3405</v>
      </c>
    </row>
    <row r="3120" spans="1:21" hidden="1">
      <c r="A3120" s="12">
        <v>68550</v>
      </c>
      <c r="B3120" s="12">
        <v>1</v>
      </c>
      <c r="D3120" s="12">
        <v>42.3</v>
      </c>
      <c r="E3120" s="12">
        <v>2</v>
      </c>
      <c r="P3120" s="12">
        <v>1</v>
      </c>
      <c r="Q3120" s="12">
        <v>178</v>
      </c>
      <c r="R3120" s="12">
        <v>201601</v>
      </c>
      <c r="S3120" s="12">
        <v>101</v>
      </c>
      <c r="T3120" s="12" t="s">
        <v>140</v>
      </c>
      <c r="U3120" s="12" t="s">
        <v>3406</v>
      </c>
    </row>
    <row r="3121" spans="1:21" hidden="1">
      <c r="A3121" s="12">
        <v>68550</v>
      </c>
      <c r="B3121" s="12">
        <v>1</v>
      </c>
      <c r="D3121" s="12">
        <v>37.200000000000003</v>
      </c>
      <c r="E3121" s="12">
        <v>2</v>
      </c>
      <c r="P3121" s="12">
        <v>1</v>
      </c>
      <c r="Q3121" s="12">
        <v>178</v>
      </c>
      <c r="R3121" s="12">
        <v>201601</v>
      </c>
      <c r="S3121" s="12">
        <v>101</v>
      </c>
      <c r="T3121" s="12" t="s">
        <v>140</v>
      </c>
      <c r="U3121" s="12" t="s">
        <v>3407</v>
      </c>
    </row>
    <row r="3122" spans="1:21" hidden="1">
      <c r="A3122" s="12">
        <v>68550</v>
      </c>
      <c r="B3122" s="12">
        <v>1</v>
      </c>
      <c r="D3122" s="12">
        <v>37.200000000000003</v>
      </c>
      <c r="E3122" s="12">
        <v>2</v>
      </c>
      <c r="P3122" s="12">
        <v>1</v>
      </c>
      <c r="Q3122" s="12">
        <v>178</v>
      </c>
      <c r="R3122" s="12">
        <v>201601</v>
      </c>
      <c r="S3122" s="12">
        <v>101</v>
      </c>
      <c r="T3122" s="12" t="s">
        <v>140</v>
      </c>
      <c r="U3122" s="12" t="s">
        <v>3408</v>
      </c>
    </row>
    <row r="3123" spans="1:21" hidden="1">
      <c r="A3123" s="12">
        <v>68550</v>
      </c>
      <c r="B3123" s="12">
        <v>1</v>
      </c>
      <c r="D3123" s="12">
        <v>37.200000000000003</v>
      </c>
      <c r="E3123" s="12">
        <v>2</v>
      </c>
      <c r="P3123" s="12">
        <v>1</v>
      </c>
      <c r="Q3123" s="12">
        <v>178</v>
      </c>
      <c r="R3123" s="12">
        <v>201601</v>
      </c>
      <c r="S3123" s="12">
        <v>101</v>
      </c>
      <c r="T3123" s="12" t="s">
        <v>140</v>
      </c>
      <c r="U3123" s="12" t="s">
        <v>3409</v>
      </c>
    </row>
    <row r="3124" spans="1:21" hidden="1">
      <c r="A3124" s="12">
        <v>68550</v>
      </c>
      <c r="B3124" s="12">
        <v>1</v>
      </c>
      <c r="D3124" s="12">
        <v>34</v>
      </c>
      <c r="E3124" s="12">
        <v>2</v>
      </c>
      <c r="P3124" s="12">
        <v>1</v>
      </c>
      <c r="Q3124" s="12">
        <v>178</v>
      </c>
      <c r="R3124" s="12">
        <v>201601</v>
      </c>
      <c r="S3124" s="12">
        <v>101</v>
      </c>
      <c r="T3124" s="12" t="s">
        <v>140</v>
      </c>
      <c r="U3124" s="12" t="s">
        <v>3410</v>
      </c>
    </row>
    <row r="3125" spans="1:21" hidden="1">
      <c r="A3125" s="12">
        <v>68550</v>
      </c>
      <c r="B3125" s="12">
        <v>1</v>
      </c>
      <c r="D3125" s="12">
        <v>39.5</v>
      </c>
      <c r="E3125" s="12">
        <v>2</v>
      </c>
      <c r="P3125" s="12">
        <v>1</v>
      </c>
      <c r="Q3125" s="12">
        <v>178</v>
      </c>
      <c r="R3125" s="12">
        <v>201601</v>
      </c>
      <c r="S3125" s="12">
        <v>101</v>
      </c>
      <c r="T3125" s="12" t="s">
        <v>140</v>
      </c>
      <c r="U3125" s="12" t="s">
        <v>3411</v>
      </c>
    </row>
    <row r="3126" spans="1:21" hidden="1">
      <c r="A3126" s="12">
        <v>68550</v>
      </c>
      <c r="B3126" s="12">
        <v>1</v>
      </c>
      <c r="D3126" s="12">
        <v>38.700000000000003</v>
      </c>
      <c r="E3126" s="12">
        <v>2</v>
      </c>
      <c r="P3126" s="12">
        <v>1</v>
      </c>
      <c r="Q3126" s="12">
        <v>178</v>
      </c>
      <c r="R3126" s="12">
        <v>201601</v>
      </c>
      <c r="S3126" s="12">
        <v>101</v>
      </c>
      <c r="T3126" s="12" t="s">
        <v>140</v>
      </c>
      <c r="U3126" s="12" t="s">
        <v>3412</v>
      </c>
    </row>
    <row r="3127" spans="1:21" hidden="1">
      <c r="A3127" s="12">
        <v>68550</v>
      </c>
      <c r="B3127" s="12">
        <v>1</v>
      </c>
      <c r="D3127" s="12">
        <v>38.200000000000003</v>
      </c>
      <c r="E3127" s="12">
        <v>2</v>
      </c>
      <c r="P3127" s="12">
        <v>1</v>
      </c>
      <c r="Q3127" s="12">
        <v>178</v>
      </c>
      <c r="R3127" s="12">
        <v>201601</v>
      </c>
      <c r="S3127" s="12">
        <v>101</v>
      </c>
      <c r="T3127" s="12" t="s">
        <v>140</v>
      </c>
      <c r="U3127" s="12" t="s">
        <v>3413</v>
      </c>
    </row>
    <row r="3128" spans="1:21" hidden="1">
      <c r="A3128" s="12">
        <v>68550</v>
      </c>
      <c r="B3128" s="12">
        <v>1</v>
      </c>
      <c r="D3128" s="12">
        <v>37.200000000000003</v>
      </c>
      <c r="E3128" s="12">
        <v>2</v>
      </c>
      <c r="P3128" s="12">
        <v>1</v>
      </c>
      <c r="Q3128" s="12">
        <v>178</v>
      </c>
      <c r="R3128" s="12">
        <v>201601</v>
      </c>
      <c r="S3128" s="12">
        <v>101</v>
      </c>
      <c r="T3128" s="12" t="s">
        <v>140</v>
      </c>
      <c r="U3128" s="12" t="s">
        <v>3414</v>
      </c>
    </row>
    <row r="3129" spans="1:21" hidden="1">
      <c r="A3129" s="12">
        <v>68550</v>
      </c>
      <c r="B3129" s="12">
        <v>1</v>
      </c>
      <c r="D3129" s="12">
        <v>40</v>
      </c>
      <c r="E3129" s="12">
        <v>2</v>
      </c>
      <c r="P3129" s="12">
        <v>1</v>
      </c>
      <c r="Q3129" s="12">
        <v>178</v>
      </c>
      <c r="R3129" s="12">
        <v>201601</v>
      </c>
      <c r="S3129" s="12">
        <v>101</v>
      </c>
      <c r="T3129" s="12" t="s">
        <v>140</v>
      </c>
      <c r="U3129" s="12" t="s">
        <v>3415</v>
      </c>
    </row>
    <row r="3130" spans="1:21" hidden="1">
      <c r="A3130" s="12">
        <v>68550</v>
      </c>
      <c r="B3130" s="12">
        <v>1</v>
      </c>
      <c r="D3130" s="12">
        <v>38.299999999999997</v>
      </c>
      <c r="E3130" s="12">
        <v>2</v>
      </c>
      <c r="P3130" s="12">
        <v>1</v>
      </c>
      <c r="Q3130" s="12">
        <v>178</v>
      </c>
      <c r="R3130" s="12">
        <v>201601</v>
      </c>
      <c r="S3130" s="12">
        <v>101</v>
      </c>
      <c r="T3130" s="12" t="s">
        <v>140</v>
      </c>
      <c r="U3130" s="12" t="s">
        <v>3416</v>
      </c>
    </row>
    <row r="3131" spans="1:21" hidden="1">
      <c r="A3131" s="12">
        <v>68550</v>
      </c>
      <c r="B3131" s="12">
        <v>1</v>
      </c>
      <c r="D3131" s="12">
        <v>34.299999999999997</v>
      </c>
      <c r="E3131" s="12">
        <v>2</v>
      </c>
      <c r="P3131" s="12">
        <v>1</v>
      </c>
      <c r="Q3131" s="12">
        <v>178</v>
      </c>
      <c r="R3131" s="12">
        <v>201601</v>
      </c>
      <c r="S3131" s="12">
        <v>101</v>
      </c>
      <c r="T3131" s="12" t="s">
        <v>140</v>
      </c>
      <c r="U3131" s="12" t="s">
        <v>3417</v>
      </c>
    </row>
    <row r="3132" spans="1:21" hidden="1">
      <c r="A3132" s="12">
        <v>68550</v>
      </c>
      <c r="B3132" s="12">
        <v>1</v>
      </c>
      <c r="D3132" s="12">
        <v>37.6</v>
      </c>
      <c r="E3132" s="12">
        <v>2</v>
      </c>
      <c r="P3132" s="12">
        <v>1</v>
      </c>
      <c r="Q3132" s="12">
        <v>178</v>
      </c>
      <c r="R3132" s="12">
        <v>201601</v>
      </c>
      <c r="S3132" s="12">
        <v>101</v>
      </c>
      <c r="T3132" s="12" t="s">
        <v>140</v>
      </c>
      <c r="U3132" s="12" t="s">
        <v>3418</v>
      </c>
    </row>
    <row r="3133" spans="1:21" hidden="1">
      <c r="A3133" s="12">
        <v>68550</v>
      </c>
      <c r="B3133" s="12">
        <v>1</v>
      </c>
      <c r="D3133" s="12">
        <v>37.6</v>
      </c>
      <c r="E3133" s="12">
        <v>2</v>
      </c>
      <c r="P3133" s="12">
        <v>1</v>
      </c>
      <c r="Q3133" s="12">
        <v>178</v>
      </c>
      <c r="R3133" s="12">
        <v>201601</v>
      </c>
      <c r="S3133" s="12">
        <v>101</v>
      </c>
      <c r="T3133" s="12" t="s">
        <v>140</v>
      </c>
      <c r="U3133" s="12" t="s">
        <v>3419</v>
      </c>
    </row>
    <row r="3134" spans="1:21" hidden="1">
      <c r="A3134" s="12">
        <v>68550</v>
      </c>
      <c r="B3134" s="12">
        <v>1</v>
      </c>
      <c r="D3134" s="12">
        <v>39.6</v>
      </c>
      <c r="E3134" s="12">
        <v>2</v>
      </c>
      <c r="P3134" s="12">
        <v>1</v>
      </c>
      <c r="Q3134" s="12">
        <v>178</v>
      </c>
      <c r="R3134" s="12">
        <v>201601</v>
      </c>
      <c r="S3134" s="12">
        <v>101</v>
      </c>
      <c r="T3134" s="12" t="s">
        <v>140</v>
      </c>
      <c r="U3134" s="12" t="s">
        <v>3420</v>
      </c>
    </row>
    <row r="3135" spans="1:21" hidden="1">
      <c r="A3135" s="12">
        <v>68550</v>
      </c>
      <c r="B3135" s="12">
        <v>1</v>
      </c>
      <c r="D3135" s="12">
        <v>36.5</v>
      </c>
      <c r="E3135" s="12">
        <v>2</v>
      </c>
      <c r="P3135" s="12">
        <v>1</v>
      </c>
      <c r="Q3135" s="12">
        <v>178</v>
      </c>
      <c r="R3135" s="12">
        <v>201601</v>
      </c>
      <c r="S3135" s="12">
        <v>101</v>
      </c>
      <c r="T3135" s="12" t="s">
        <v>140</v>
      </c>
      <c r="U3135" s="12" t="s">
        <v>3421</v>
      </c>
    </row>
    <row r="3136" spans="1:21" hidden="1">
      <c r="A3136" s="12">
        <v>68550</v>
      </c>
      <c r="B3136" s="12">
        <v>1</v>
      </c>
      <c r="D3136" s="12">
        <v>40.4</v>
      </c>
      <c r="E3136" s="12">
        <v>2</v>
      </c>
      <c r="P3136" s="12">
        <v>1</v>
      </c>
      <c r="Q3136" s="12">
        <v>178</v>
      </c>
      <c r="R3136" s="12">
        <v>201601</v>
      </c>
      <c r="S3136" s="12">
        <v>101</v>
      </c>
      <c r="T3136" s="12" t="s">
        <v>140</v>
      </c>
      <c r="U3136" s="12" t="s">
        <v>3422</v>
      </c>
    </row>
    <row r="3137" spans="1:21" hidden="1">
      <c r="A3137" s="12">
        <v>68550</v>
      </c>
      <c r="B3137" s="12">
        <v>1</v>
      </c>
      <c r="D3137" s="12">
        <v>36.700000000000003</v>
      </c>
      <c r="E3137" s="12">
        <v>2</v>
      </c>
      <c r="P3137" s="12">
        <v>1</v>
      </c>
      <c r="Q3137" s="12">
        <v>178</v>
      </c>
      <c r="R3137" s="12">
        <v>201601</v>
      </c>
      <c r="S3137" s="12">
        <v>101</v>
      </c>
      <c r="T3137" s="12" t="s">
        <v>140</v>
      </c>
      <c r="U3137" s="12" t="s">
        <v>3423</v>
      </c>
    </row>
    <row r="3138" spans="1:21" hidden="1">
      <c r="A3138" s="12">
        <v>68550</v>
      </c>
      <c r="B3138" s="12">
        <v>1</v>
      </c>
      <c r="D3138" s="12">
        <v>33.4</v>
      </c>
      <c r="E3138" s="12">
        <v>2</v>
      </c>
      <c r="P3138" s="12">
        <v>1</v>
      </c>
      <c r="Q3138" s="12">
        <v>178</v>
      </c>
      <c r="R3138" s="12">
        <v>201601</v>
      </c>
      <c r="S3138" s="12">
        <v>101</v>
      </c>
      <c r="T3138" s="12" t="s">
        <v>140</v>
      </c>
      <c r="U3138" s="12" t="s">
        <v>3424</v>
      </c>
    </row>
    <row r="3139" spans="1:21" hidden="1">
      <c r="A3139" s="12">
        <v>68550</v>
      </c>
      <c r="B3139" s="12">
        <v>1</v>
      </c>
      <c r="D3139" s="12">
        <v>33.5</v>
      </c>
      <c r="E3139" s="12">
        <v>2</v>
      </c>
      <c r="P3139" s="12">
        <v>1</v>
      </c>
      <c r="Q3139" s="12">
        <v>178</v>
      </c>
      <c r="R3139" s="12">
        <v>201601</v>
      </c>
      <c r="S3139" s="12">
        <v>101</v>
      </c>
      <c r="T3139" s="12" t="s">
        <v>140</v>
      </c>
      <c r="U3139" s="12" t="s">
        <v>3425</v>
      </c>
    </row>
    <row r="3140" spans="1:21" hidden="1">
      <c r="A3140" s="12">
        <v>68550</v>
      </c>
      <c r="B3140" s="12">
        <v>1</v>
      </c>
      <c r="D3140" s="12">
        <v>53.8</v>
      </c>
      <c r="E3140" s="12">
        <v>2</v>
      </c>
      <c r="P3140" s="12">
        <v>1</v>
      </c>
      <c r="Q3140" s="12">
        <v>178</v>
      </c>
      <c r="R3140" s="12">
        <v>201601</v>
      </c>
      <c r="S3140" s="12">
        <v>101</v>
      </c>
      <c r="T3140" s="12" t="s">
        <v>140</v>
      </c>
      <c r="U3140" s="12" t="s">
        <v>3426</v>
      </c>
    </row>
    <row r="3141" spans="1:21" hidden="1">
      <c r="A3141" s="12">
        <v>68550</v>
      </c>
      <c r="B3141" s="12">
        <v>1</v>
      </c>
      <c r="D3141" s="12">
        <v>37.1</v>
      </c>
      <c r="E3141" s="12">
        <v>2</v>
      </c>
      <c r="P3141" s="12">
        <v>1</v>
      </c>
      <c r="Q3141" s="12">
        <v>178</v>
      </c>
      <c r="R3141" s="12">
        <v>201601</v>
      </c>
      <c r="S3141" s="12">
        <v>101</v>
      </c>
      <c r="T3141" s="12" t="s">
        <v>140</v>
      </c>
      <c r="U3141" s="12" t="s">
        <v>3427</v>
      </c>
    </row>
    <row r="3142" spans="1:21" hidden="1">
      <c r="A3142" s="12">
        <v>68550</v>
      </c>
      <c r="B3142" s="12">
        <v>1</v>
      </c>
      <c r="D3142" s="12">
        <v>41.7</v>
      </c>
      <c r="E3142" s="12">
        <v>2</v>
      </c>
      <c r="P3142" s="12">
        <v>1</v>
      </c>
      <c r="Q3142" s="12">
        <v>178</v>
      </c>
      <c r="R3142" s="12">
        <v>201601</v>
      </c>
      <c r="S3142" s="12">
        <v>101</v>
      </c>
      <c r="T3142" s="12" t="s">
        <v>140</v>
      </c>
      <c r="U3142" s="12" t="s">
        <v>3428</v>
      </c>
    </row>
    <row r="3143" spans="1:21" hidden="1">
      <c r="A3143" s="12">
        <v>68550</v>
      </c>
      <c r="B3143" s="12">
        <v>1</v>
      </c>
      <c r="D3143" s="12">
        <v>43.7</v>
      </c>
      <c r="E3143" s="12">
        <v>2</v>
      </c>
      <c r="P3143" s="12">
        <v>1</v>
      </c>
      <c r="Q3143" s="12">
        <v>178</v>
      </c>
      <c r="R3143" s="12">
        <v>201601</v>
      </c>
      <c r="S3143" s="12">
        <v>101</v>
      </c>
      <c r="T3143" s="12" t="s">
        <v>140</v>
      </c>
      <c r="U3143" s="12" t="s">
        <v>3429</v>
      </c>
    </row>
    <row r="3144" spans="1:21" hidden="1">
      <c r="A3144" s="12">
        <v>68550</v>
      </c>
      <c r="B3144" s="12">
        <v>1</v>
      </c>
      <c r="D3144" s="12">
        <v>104.6</v>
      </c>
      <c r="E3144" s="12">
        <v>2</v>
      </c>
      <c r="K3144" s="12">
        <v>5</v>
      </c>
      <c r="L3144" s="12">
        <v>20</v>
      </c>
      <c r="M3144" s="12">
        <v>90</v>
      </c>
      <c r="N3144" s="12">
        <v>90</v>
      </c>
      <c r="P3144" s="12">
        <v>1</v>
      </c>
      <c r="Q3144" s="12">
        <v>178</v>
      </c>
      <c r="R3144" s="12">
        <v>201601</v>
      </c>
      <c r="S3144" s="12">
        <v>101</v>
      </c>
      <c r="T3144" s="12" t="s">
        <v>140</v>
      </c>
      <c r="U3144" s="12" t="s">
        <v>3430</v>
      </c>
    </row>
    <row r="3145" spans="1:21" hidden="1">
      <c r="A3145" s="12">
        <v>68550</v>
      </c>
      <c r="B3145" s="12">
        <v>1</v>
      </c>
      <c r="D3145" s="12">
        <v>20.6</v>
      </c>
      <c r="E3145" s="12">
        <v>2</v>
      </c>
      <c r="P3145" s="12">
        <v>1</v>
      </c>
      <c r="Q3145" s="12">
        <v>178</v>
      </c>
      <c r="R3145" s="12">
        <v>201601</v>
      </c>
      <c r="S3145" s="12">
        <v>101</v>
      </c>
      <c r="T3145" s="12" t="s">
        <v>140</v>
      </c>
      <c r="U3145" s="12" t="s">
        <v>3431</v>
      </c>
    </row>
    <row r="3146" spans="1:21" hidden="1">
      <c r="A3146" s="12">
        <v>68550</v>
      </c>
      <c r="B3146" s="12">
        <v>1</v>
      </c>
      <c r="D3146" s="12">
        <v>37.1</v>
      </c>
      <c r="E3146" s="12">
        <v>2</v>
      </c>
      <c r="P3146" s="12">
        <v>1</v>
      </c>
      <c r="Q3146" s="12">
        <v>178</v>
      </c>
      <c r="R3146" s="12">
        <v>201601</v>
      </c>
      <c r="S3146" s="12">
        <v>101</v>
      </c>
      <c r="T3146" s="12" t="s">
        <v>140</v>
      </c>
      <c r="U3146" s="12" t="s">
        <v>3432</v>
      </c>
    </row>
    <row r="3147" spans="1:21" hidden="1">
      <c r="A3147" s="12">
        <v>68550</v>
      </c>
      <c r="B3147" s="12">
        <v>1</v>
      </c>
      <c r="D3147" s="12">
        <v>38.1</v>
      </c>
      <c r="E3147" s="12">
        <v>2</v>
      </c>
      <c r="P3147" s="12">
        <v>1</v>
      </c>
      <c r="Q3147" s="12">
        <v>178</v>
      </c>
      <c r="R3147" s="12">
        <v>201601</v>
      </c>
      <c r="S3147" s="12">
        <v>101</v>
      </c>
      <c r="T3147" s="12" t="s">
        <v>140</v>
      </c>
      <c r="U3147" s="12" t="s">
        <v>3433</v>
      </c>
    </row>
    <row r="3148" spans="1:21" hidden="1">
      <c r="A3148" s="12">
        <v>68550</v>
      </c>
      <c r="B3148" s="12">
        <v>1</v>
      </c>
      <c r="D3148" s="12">
        <v>34.1</v>
      </c>
      <c r="E3148" s="12">
        <v>2</v>
      </c>
      <c r="P3148" s="12">
        <v>1</v>
      </c>
      <c r="Q3148" s="12">
        <v>178</v>
      </c>
      <c r="R3148" s="12">
        <v>201601</v>
      </c>
      <c r="S3148" s="12">
        <v>101</v>
      </c>
      <c r="T3148" s="12" t="s">
        <v>140</v>
      </c>
      <c r="U3148" s="12" t="s">
        <v>3434</v>
      </c>
    </row>
    <row r="3149" spans="1:21" hidden="1">
      <c r="A3149" s="12">
        <v>68550</v>
      </c>
      <c r="B3149" s="12">
        <v>1</v>
      </c>
      <c r="D3149" s="12">
        <v>21.9</v>
      </c>
      <c r="E3149" s="12">
        <v>2</v>
      </c>
      <c r="P3149" s="12">
        <v>1</v>
      </c>
      <c r="Q3149" s="12">
        <v>178</v>
      </c>
      <c r="R3149" s="12">
        <v>201601</v>
      </c>
      <c r="S3149" s="12">
        <v>101</v>
      </c>
      <c r="T3149" s="12" t="s">
        <v>140</v>
      </c>
      <c r="U3149" s="12" t="s">
        <v>3435</v>
      </c>
    </row>
    <row r="3150" spans="1:21" hidden="1">
      <c r="A3150" s="12">
        <v>68550</v>
      </c>
      <c r="B3150" s="12">
        <v>1</v>
      </c>
      <c r="D3150" s="12">
        <v>39.9</v>
      </c>
      <c r="E3150" s="12">
        <v>2</v>
      </c>
      <c r="P3150" s="12">
        <v>1</v>
      </c>
      <c r="Q3150" s="12">
        <v>178</v>
      </c>
      <c r="R3150" s="12">
        <v>201601</v>
      </c>
      <c r="S3150" s="12">
        <v>101</v>
      </c>
      <c r="T3150" s="12" t="s">
        <v>140</v>
      </c>
      <c r="U3150" s="12" t="s">
        <v>3436</v>
      </c>
    </row>
    <row r="3151" spans="1:21" hidden="1">
      <c r="A3151" s="12">
        <v>68550</v>
      </c>
      <c r="B3151" s="12">
        <v>1</v>
      </c>
      <c r="D3151" s="12">
        <v>38.1</v>
      </c>
      <c r="E3151" s="12">
        <v>2</v>
      </c>
      <c r="P3151" s="12">
        <v>1</v>
      </c>
      <c r="Q3151" s="12">
        <v>178</v>
      </c>
      <c r="R3151" s="12">
        <v>201601</v>
      </c>
      <c r="S3151" s="12">
        <v>101</v>
      </c>
      <c r="T3151" s="12" t="s">
        <v>140</v>
      </c>
      <c r="U3151" s="12" t="s">
        <v>3437</v>
      </c>
    </row>
    <row r="3152" spans="1:21" hidden="1">
      <c r="A3152" s="12">
        <v>68550</v>
      </c>
      <c r="B3152" s="12">
        <v>1</v>
      </c>
      <c r="D3152" s="12">
        <v>39.799999999999997</v>
      </c>
      <c r="E3152" s="12">
        <v>2</v>
      </c>
      <c r="P3152" s="12">
        <v>1</v>
      </c>
      <c r="Q3152" s="12">
        <v>178</v>
      </c>
      <c r="R3152" s="12">
        <v>201601</v>
      </c>
      <c r="S3152" s="12">
        <v>101</v>
      </c>
      <c r="T3152" s="12" t="s">
        <v>140</v>
      </c>
      <c r="U3152" s="12" t="s">
        <v>3438</v>
      </c>
    </row>
    <row r="3153" spans="1:21" hidden="1">
      <c r="A3153" s="12">
        <v>68550</v>
      </c>
      <c r="B3153" s="12">
        <v>1</v>
      </c>
      <c r="D3153" s="12">
        <v>39.799999999999997</v>
      </c>
      <c r="E3153" s="12">
        <v>2</v>
      </c>
      <c r="P3153" s="12">
        <v>1</v>
      </c>
      <c r="Q3153" s="12">
        <v>178</v>
      </c>
      <c r="R3153" s="12">
        <v>201601</v>
      </c>
      <c r="S3153" s="12">
        <v>101</v>
      </c>
      <c r="T3153" s="12" t="s">
        <v>140</v>
      </c>
      <c r="U3153" s="12" t="s">
        <v>3439</v>
      </c>
    </row>
    <row r="3154" spans="1:21" hidden="1">
      <c r="A3154" s="12">
        <v>68550</v>
      </c>
      <c r="B3154" s="12">
        <v>1</v>
      </c>
      <c r="D3154" s="12">
        <v>38.6</v>
      </c>
      <c r="E3154" s="12">
        <v>2</v>
      </c>
      <c r="P3154" s="12">
        <v>1</v>
      </c>
      <c r="Q3154" s="12">
        <v>178</v>
      </c>
      <c r="R3154" s="12">
        <v>201601</v>
      </c>
      <c r="S3154" s="12">
        <v>101</v>
      </c>
      <c r="T3154" s="12" t="s">
        <v>140</v>
      </c>
      <c r="U3154" s="12" t="s">
        <v>3440</v>
      </c>
    </row>
    <row r="3155" spans="1:21" hidden="1">
      <c r="A3155" s="12">
        <v>68550</v>
      </c>
      <c r="B3155" s="12">
        <v>1</v>
      </c>
      <c r="D3155" s="12">
        <v>38.5</v>
      </c>
      <c r="E3155" s="12">
        <v>2</v>
      </c>
      <c r="P3155" s="12">
        <v>1</v>
      </c>
      <c r="Q3155" s="12">
        <v>178</v>
      </c>
      <c r="R3155" s="12">
        <v>201601</v>
      </c>
      <c r="S3155" s="12">
        <v>101</v>
      </c>
      <c r="T3155" s="12" t="s">
        <v>140</v>
      </c>
      <c r="U3155" s="12" t="s">
        <v>3441</v>
      </c>
    </row>
    <row r="3156" spans="1:21" hidden="1">
      <c r="A3156" s="12">
        <v>68550</v>
      </c>
      <c r="B3156" s="12">
        <v>1</v>
      </c>
      <c r="D3156" s="12">
        <v>38.200000000000003</v>
      </c>
      <c r="E3156" s="12">
        <v>2</v>
      </c>
      <c r="P3156" s="12">
        <v>1</v>
      </c>
      <c r="Q3156" s="12">
        <v>178</v>
      </c>
      <c r="R3156" s="12">
        <v>201601</v>
      </c>
      <c r="S3156" s="12">
        <v>101</v>
      </c>
      <c r="T3156" s="12" t="s">
        <v>140</v>
      </c>
      <c r="U3156" s="12" t="s">
        <v>3442</v>
      </c>
    </row>
    <row r="3157" spans="1:21" hidden="1">
      <c r="A3157" s="12">
        <v>68550</v>
      </c>
      <c r="B3157" s="12">
        <v>1</v>
      </c>
      <c r="D3157" s="12">
        <v>37.700000000000003</v>
      </c>
      <c r="E3157" s="12">
        <v>2</v>
      </c>
      <c r="P3157" s="12">
        <v>1</v>
      </c>
      <c r="Q3157" s="12">
        <v>178</v>
      </c>
      <c r="R3157" s="12">
        <v>201601</v>
      </c>
      <c r="S3157" s="12">
        <v>101</v>
      </c>
      <c r="T3157" s="12" t="s">
        <v>140</v>
      </c>
      <c r="U3157" s="12" t="s">
        <v>3443</v>
      </c>
    </row>
    <row r="3158" spans="1:21" hidden="1">
      <c r="A3158" s="12">
        <v>68550</v>
      </c>
      <c r="B3158" s="12">
        <v>1</v>
      </c>
      <c r="D3158" s="12">
        <v>40.1</v>
      </c>
      <c r="E3158" s="12">
        <v>2</v>
      </c>
      <c r="P3158" s="12">
        <v>1</v>
      </c>
      <c r="Q3158" s="12">
        <v>178</v>
      </c>
      <c r="R3158" s="12">
        <v>201601</v>
      </c>
      <c r="S3158" s="12">
        <v>101</v>
      </c>
      <c r="T3158" s="12" t="s">
        <v>140</v>
      </c>
      <c r="U3158" s="12" t="s">
        <v>3444</v>
      </c>
    </row>
    <row r="3159" spans="1:21" hidden="1">
      <c r="A3159" s="12">
        <v>68550</v>
      </c>
      <c r="B3159" s="12">
        <v>1</v>
      </c>
      <c r="D3159" s="12">
        <v>39.700000000000003</v>
      </c>
      <c r="E3159" s="12">
        <v>2</v>
      </c>
      <c r="P3159" s="12">
        <v>1</v>
      </c>
      <c r="Q3159" s="12">
        <v>178</v>
      </c>
      <c r="R3159" s="12">
        <v>201601</v>
      </c>
      <c r="S3159" s="12">
        <v>101</v>
      </c>
      <c r="T3159" s="12" t="s">
        <v>140</v>
      </c>
      <c r="U3159" s="12" t="s">
        <v>3445</v>
      </c>
    </row>
    <row r="3160" spans="1:21" hidden="1">
      <c r="A3160" s="12">
        <v>68550</v>
      </c>
      <c r="B3160" s="12">
        <v>1</v>
      </c>
      <c r="D3160" s="12">
        <v>66.2</v>
      </c>
      <c r="E3160" s="12">
        <v>2</v>
      </c>
      <c r="P3160" s="12">
        <v>1</v>
      </c>
      <c r="Q3160" s="12">
        <v>178</v>
      </c>
      <c r="R3160" s="12">
        <v>201601</v>
      </c>
      <c r="S3160" s="12">
        <v>101</v>
      </c>
      <c r="T3160" s="12" t="s">
        <v>140</v>
      </c>
      <c r="U3160" s="12" t="s">
        <v>3446</v>
      </c>
    </row>
    <row r="3161" spans="1:21" hidden="1">
      <c r="A3161" s="12">
        <v>68550</v>
      </c>
      <c r="B3161" s="12">
        <v>1</v>
      </c>
      <c r="D3161" s="12">
        <v>86.1</v>
      </c>
      <c r="E3161" s="12">
        <v>2</v>
      </c>
      <c r="P3161" s="12">
        <v>1</v>
      </c>
      <c r="Q3161" s="12">
        <v>178</v>
      </c>
      <c r="R3161" s="12">
        <v>201601</v>
      </c>
      <c r="S3161" s="12">
        <v>101</v>
      </c>
      <c r="T3161" s="12" t="s">
        <v>140</v>
      </c>
      <c r="U3161" s="12" t="s">
        <v>3447</v>
      </c>
    </row>
    <row r="3162" spans="1:21" hidden="1">
      <c r="A3162" s="12">
        <v>68550</v>
      </c>
      <c r="B3162" s="12">
        <v>1</v>
      </c>
      <c r="D3162" s="12">
        <v>108.6</v>
      </c>
      <c r="E3162" s="12">
        <v>2</v>
      </c>
      <c r="P3162" s="12">
        <v>1</v>
      </c>
      <c r="Q3162" s="12">
        <v>178</v>
      </c>
      <c r="R3162" s="12">
        <v>201601</v>
      </c>
      <c r="S3162" s="12">
        <v>101</v>
      </c>
      <c r="T3162" s="12" t="s">
        <v>140</v>
      </c>
      <c r="U3162" s="12" t="s">
        <v>3448</v>
      </c>
    </row>
    <row r="3163" spans="1:21" hidden="1">
      <c r="A3163" s="12">
        <v>68550</v>
      </c>
      <c r="B3163" s="12">
        <v>1</v>
      </c>
      <c r="D3163" s="12">
        <v>167.7</v>
      </c>
      <c r="E3163" s="12">
        <v>2</v>
      </c>
      <c r="P3163" s="12">
        <v>1</v>
      </c>
      <c r="Q3163" s="12">
        <v>178</v>
      </c>
      <c r="R3163" s="12">
        <v>201601</v>
      </c>
      <c r="S3163" s="12">
        <v>101</v>
      </c>
      <c r="T3163" s="12" t="s">
        <v>140</v>
      </c>
      <c r="U3163" s="12" t="s">
        <v>3449</v>
      </c>
    </row>
    <row r="3164" spans="1:21" hidden="1">
      <c r="A3164" s="12">
        <v>68550</v>
      </c>
      <c r="B3164" s="12">
        <v>1</v>
      </c>
      <c r="D3164" s="12">
        <v>107.1</v>
      </c>
      <c r="E3164" s="12">
        <v>2</v>
      </c>
      <c r="P3164" s="12">
        <v>1</v>
      </c>
      <c r="Q3164" s="12">
        <v>178</v>
      </c>
      <c r="R3164" s="12">
        <v>201601</v>
      </c>
      <c r="S3164" s="12">
        <v>101</v>
      </c>
      <c r="T3164" s="12" t="s">
        <v>140</v>
      </c>
      <c r="U3164" s="12" t="s">
        <v>3450</v>
      </c>
    </row>
    <row r="3165" spans="1:21" hidden="1">
      <c r="A3165" s="12">
        <v>68550</v>
      </c>
      <c r="B3165" s="12">
        <v>1</v>
      </c>
      <c r="D3165" s="12">
        <v>106.6</v>
      </c>
      <c r="E3165" s="12">
        <v>2</v>
      </c>
      <c r="P3165" s="12">
        <v>1</v>
      </c>
      <c r="Q3165" s="12">
        <v>178</v>
      </c>
      <c r="R3165" s="12">
        <v>201601</v>
      </c>
      <c r="S3165" s="12">
        <v>101</v>
      </c>
      <c r="T3165" s="12" t="s">
        <v>140</v>
      </c>
      <c r="U3165" s="12" t="s">
        <v>3451</v>
      </c>
    </row>
    <row r="3166" spans="1:21" hidden="1">
      <c r="A3166" s="12">
        <v>68550</v>
      </c>
      <c r="B3166" s="12">
        <v>2</v>
      </c>
      <c r="D3166" s="12">
        <v>78.7</v>
      </c>
      <c r="E3166" s="12">
        <v>2</v>
      </c>
      <c r="F3166" s="12">
        <v>0</v>
      </c>
      <c r="G3166" s="12">
        <v>0</v>
      </c>
      <c r="H3166" s="12">
        <v>0</v>
      </c>
      <c r="K3166" s="12">
        <v>5</v>
      </c>
      <c r="L3166" s="12">
        <v>0</v>
      </c>
      <c r="M3166" s="12">
        <v>20</v>
      </c>
      <c r="N3166" s="12">
        <v>10</v>
      </c>
      <c r="P3166" s="12">
        <v>1</v>
      </c>
      <c r="Q3166" s="12">
        <v>178</v>
      </c>
      <c r="R3166" s="12">
        <v>201601</v>
      </c>
      <c r="S3166" s="12">
        <v>101</v>
      </c>
      <c r="T3166" s="12" t="s">
        <v>140</v>
      </c>
      <c r="U3166" s="12" t="s">
        <v>3452</v>
      </c>
    </row>
    <row r="3167" spans="1:21" hidden="1">
      <c r="A3167" s="12">
        <v>68550</v>
      </c>
      <c r="B3167" s="12">
        <v>2</v>
      </c>
      <c r="D3167" s="12">
        <v>103.2</v>
      </c>
      <c r="E3167" s="12">
        <v>3</v>
      </c>
      <c r="F3167" s="12">
        <v>4</v>
      </c>
      <c r="G3167" s="12">
        <v>1</v>
      </c>
      <c r="H3167" s="12">
        <v>6</v>
      </c>
      <c r="P3167" s="12">
        <v>1</v>
      </c>
      <c r="Q3167" s="12">
        <v>178</v>
      </c>
      <c r="R3167" s="12">
        <v>201601</v>
      </c>
      <c r="S3167" s="12">
        <v>101</v>
      </c>
      <c r="T3167" s="12" t="s">
        <v>140</v>
      </c>
      <c r="U3167" s="12" t="s">
        <v>3453</v>
      </c>
    </row>
    <row r="3168" spans="1:21" hidden="1">
      <c r="A3168" s="12">
        <v>68550</v>
      </c>
      <c r="B3168" s="12">
        <v>2</v>
      </c>
      <c r="D3168" s="12">
        <v>39</v>
      </c>
      <c r="E3168" s="12">
        <v>2</v>
      </c>
      <c r="F3168" s="12">
        <v>0</v>
      </c>
      <c r="G3168" s="12">
        <v>0</v>
      </c>
      <c r="H3168" s="12">
        <v>0</v>
      </c>
      <c r="P3168" s="12">
        <v>1</v>
      </c>
      <c r="Q3168" s="12">
        <v>178</v>
      </c>
      <c r="R3168" s="12">
        <v>201601</v>
      </c>
      <c r="S3168" s="12">
        <v>101</v>
      </c>
      <c r="T3168" s="12" t="s">
        <v>140</v>
      </c>
      <c r="U3168" s="12" t="s">
        <v>3454</v>
      </c>
    </row>
    <row r="3169" spans="1:21" hidden="1">
      <c r="A3169" s="12">
        <v>68550</v>
      </c>
      <c r="B3169" s="12">
        <v>2</v>
      </c>
      <c r="D3169" s="12">
        <v>39</v>
      </c>
      <c r="E3169" s="12">
        <v>2</v>
      </c>
      <c r="F3169" s="12">
        <v>0</v>
      </c>
      <c r="G3169" s="12">
        <v>0</v>
      </c>
      <c r="H3169" s="12">
        <v>0</v>
      </c>
      <c r="P3169" s="12">
        <v>1</v>
      </c>
      <c r="Q3169" s="12">
        <v>178</v>
      </c>
      <c r="R3169" s="12">
        <v>201601</v>
      </c>
      <c r="S3169" s="12">
        <v>101</v>
      </c>
      <c r="T3169" s="12" t="s">
        <v>140</v>
      </c>
      <c r="U3169" s="12" t="s">
        <v>3455</v>
      </c>
    </row>
    <row r="3170" spans="1:21" hidden="1">
      <c r="A3170" s="12">
        <v>68550</v>
      </c>
      <c r="B3170" s="12">
        <v>2</v>
      </c>
      <c r="D3170" s="12">
        <v>38.200000000000003</v>
      </c>
      <c r="E3170" s="12">
        <v>2</v>
      </c>
      <c r="F3170" s="12">
        <v>0</v>
      </c>
      <c r="G3170" s="12">
        <v>0</v>
      </c>
      <c r="H3170" s="12">
        <v>0</v>
      </c>
      <c r="P3170" s="12">
        <v>1</v>
      </c>
      <c r="Q3170" s="12">
        <v>178</v>
      </c>
      <c r="R3170" s="12">
        <v>201601</v>
      </c>
      <c r="S3170" s="12">
        <v>101</v>
      </c>
      <c r="T3170" s="12" t="s">
        <v>140</v>
      </c>
      <c r="U3170" s="12" t="s">
        <v>3456</v>
      </c>
    </row>
    <row r="3171" spans="1:21" hidden="1">
      <c r="A3171" s="12">
        <v>68550</v>
      </c>
      <c r="B3171" s="12">
        <v>2</v>
      </c>
      <c r="D3171" s="12">
        <v>35.299999999999997</v>
      </c>
      <c r="E3171" s="12">
        <v>2</v>
      </c>
      <c r="F3171" s="12">
        <v>0</v>
      </c>
      <c r="G3171" s="12">
        <v>0</v>
      </c>
      <c r="H3171" s="12">
        <v>0</v>
      </c>
      <c r="P3171" s="12">
        <v>1</v>
      </c>
      <c r="Q3171" s="12">
        <v>178</v>
      </c>
      <c r="R3171" s="12">
        <v>201601</v>
      </c>
      <c r="S3171" s="12">
        <v>101</v>
      </c>
      <c r="T3171" s="12" t="s">
        <v>140</v>
      </c>
      <c r="U3171" s="12" t="s">
        <v>3457</v>
      </c>
    </row>
    <row r="3172" spans="1:21" hidden="1">
      <c r="A3172" s="12">
        <v>68550</v>
      </c>
      <c r="B3172" s="12">
        <v>2</v>
      </c>
      <c r="D3172" s="12">
        <v>40</v>
      </c>
      <c r="E3172" s="12">
        <v>2</v>
      </c>
      <c r="F3172" s="12">
        <v>0</v>
      </c>
      <c r="G3172" s="12">
        <v>0</v>
      </c>
      <c r="H3172" s="12">
        <v>0</v>
      </c>
      <c r="P3172" s="12">
        <v>1</v>
      </c>
      <c r="Q3172" s="12">
        <v>178</v>
      </c>
      <c r="R3172" s="12">
        <v>201601</v>
      </c>
      <c r="S3172" s="12">
        <v>101</v>
      </c>
      <c r="T3172" s="12" t="s">
        <v>140</v>
      </c>
      <c r="U3172" s="12" t="s">
        <v>3458</v>
      </c>
    </row>
    <row r="3173" spans="1:21" hidden="1">
      <c r="A3173" s="12">
        <v>68550</v>
      </c>
      <c r="B3173" s="12">
        <v>2</v>
      </c>
      <c r="D3173" s="12">
        <v>55.1</v>
      </c>
      <c r="E3173" s="12">
        <v>2</v>
      </c>
      <c r="F3173" s="12">
        <v>0</v>
      </c>
      <c r="G3173" s="12">
        <v>0</v>
      </c>
      <c r="H3173" s="12">
        <v>0</v>
      </c>
      <c r="P3173" s="12">
        <v>1</v>
      </c>
      <c r="Q3173" s="12">
        <v>178</v>
      </c>
      <c r="R3173" s="12">
        <v>201601</v>
      </c>
      <c r="S3173" s="12">
        <v>101</v>
      </c>
      <c r="T3173" s="12" t="s">
        <v>140</v>
      </c>
      <c r="U3173" s="12" t="s">
        <v>3459</v>
      </c>
    </row>
    <row r="3174" spans="1:21" hidden="1">
      <c r="A3174" s="12">
        <v>68550</v>
      </c>
      <c r="B3174" s="12">
        <v>2</v>
      </c>
      <c r="D3174" s="12">
        <v>38.6</v>
      </c>
      <c r="E3174" s="12">
        <v>2</v>
      </c>
      <c r="F3174" s="12">
        <v>0</v>
      </c>
      <c r="G3174" s="12">
        <v>0</v>
      </c>
      <c r="H3174" s="12">
        <v>0</v>
      </c>
      <c r="P3174" s="12">
        <v>1</v>
      </c>
      <c r="Q3174" s="12">
        <v>178</v>
      </c>
      <c r="R3174" s="12">
        <v>201601</v>
      </c>
      <c r="S3174" s="12">
        <v>101</v>
      </c>
      <c r="T3174" s="12" t="s">
        <v>140</v>
      </c>
      <c r="U3174" s="12" t="s">
        <v>3460</v>
      </c>
    </row>
    <row r="3175" spans="1:21" hidden="1">
      <c r="A3175" s="12">
        <v>68550</v>
      </c>
      <c r="B3175" s="12">
        <v>2</v>
      </c>
      <c r="D3175" s="12">
        <v>42.8</v>
      </c>
      <c r="E3175" s="12">
        <v>2</v>
      </c>
      <c r="F3175" s="12">
        <v>0</v>
      </c>
      <c r="G3175" s="12">
        <v>0</v>
      </c>
      <c r="H3175" s="12">
        <v>0</v>
      </c>
      <c r="P3175" s="12">
        <v>1</v>
      </c>
      <c r="Q3175" s="12">
        <v>178</v>
      </c>
      <c r="R3175" s="12">
        <v>201601</v>
      </c>
      <c r="S3175" s="12">
        <v>101</v>
      </c>
      <c r="T3175" s="12" t="s">
        <v>140</v>
      </c>
      <c r="U3175" s="12" t="s">
        <v>3461</v>
      </c>
    </row>
    <row r="3176" spans="1:21" hidden="1">
      <c r="A3176" s="12">
        <v>68550</v>
      </c>
      <c r="B3176" s="12">
        <v>2</v>
      </c>
      <c r="D3176" s="12">
        <v>20.2</v>
      </c>
      <c r="E3176" s="12">
        <v>2</v>
      </c>
      <c r="F3176" s="12">
        <v>0</v>
      </c>
      <c r="G3176" s="12">
        <v>0</v>
      </c>
      <c r="H3176" s="12">
        <v>0</v>
      </c>
      <c r="P3176" s="12">
        <v>1</v>
      </c>
      <c r="Q3176" s="12">
        <v>178</v>
      </c>
      <c r="R3176" s="12">
        <v>201601</v>
      </c>
      <c r="S3176" s="12">
        <v>101</v>
      </c>
      <c r="T3176" s="12" t="s">
        <v>140</v>
      </c>
      <c r="U3176" s="12" t="s">
        <v>3462</v>
      </c>
    </row>
    <row r="3177" spans="1:21" hidden="1">
      <c r="A3177" s="12">
        <v>68550</v>
      </c>
      <c r="B3177" s="12">
        <v>2</v>
      </c>
      <c r="D3177" s="12">
        <v>50.1</v>
      </c>
      <c r="E3177" s="12">
        <v>2</v>
      </c>
      <c r="F3177" s="12">
        <v>0</v>
      </c>
      <c r="G3177" s="12">
        <v>0</v>
      </c>
      <c r="H3177" s="12">
        <v>0</v>
      </c>
      <c r="P3177" s="12">
        <v>1</v>
      </c>
      <c r="Q3177" s="12">
        <v>178</v>
      </c>
      <c r="R3177" s="12">
        <v>201601</v>
      </c>
      <c r="S3177" s="12">
        <v>101</v>
      </c>
      <c r="T3177" s="12" t="s">
        <v>140</v>
      </c>
      <c r="U3177" s="12" t="s">
        <v>3463</v>
      </c>
    </row>
    <row r="3178" spans="1:21" hidden="1">
      <c r="A3178" s="12">
        <v>68550</v>
      </c>
      <c r="B3178" s="12">
        <v>2</v>
      </c>
      <c r="D3178" s="12">
        <v>38.5</v>
      </c>
      <c r="E3178" s="12">
        <v>2</v>
      </c>
      <c r="F3178" s="12">
        <v>0</v>
      </c>
      <c r="G3178" s="12">
        <v>0</v>
      </c>
      <c r="H3178" s="12">
        <v>0</v>
      </c>
      <c r="P3178" s="12">
        <v>1</v>
      </c>
      <c r="Q3178" s="12">
        <v>178</v>
      </c>
      <c r="R3178" s="12">
        <v>201601</v>
      </c>
      <c r="S3178" s="12">
        <v>101</v>
      </c>
      <c r="T3178" s="12" t="s">
        <v>140</v>
      </c>
      <c r="U3178" s="12" t="s">
        <v>3464</v>
      </c>
    </row>
    <row r="3179" spans="1:21" hidden="1">
      <c r="A3179" s="12">
        <v>68550</v>
      </c>
      <c r="B3179" s="12">
        <v>2</v>
      </c>
      <c r="D3179" s="12">
        <v>38.4</v>
      </c>
      <c r="E3179" s="12">
        <v>2</v>
      </c>
      <c r="F3179" s="12">
        <v>0</v>
      </c>
      <c r="G3179" s="12">
        <v>0</v>
      </c>
      <c r="H3179" s="12">
        <v>0</v>
      </c>
      <c r="P3179" s="12">
        <v>1</v>
      </c>
      <c r="Q3179" s="12">
        <v>178</v>
      </c>
      <c r="R3179" s="12">
        <v>201601</v>
      </c>
      <c r="S3179" s="12">
        <v>101</v>
      </c>
      <c r="T3179" s="12" t="s">
        <v>140</v>
      </c>
      <c r="U3179" s="12" t="s">
        <v>3465</v>
      </c>
    </row>
    <row r="3180" spans="1:21" hidden="1">
      <c r="A3180" s="12">
        <v>68550</v>
      </c>
      <c r="B3180" s="12">
        <v>2</v>
      </c>
      <c r="D3180" s="12">
        <v>38.6</v>
      </c>
      <c r="E3180" s="12">
        <v>2</v>
      </c>
      <c r="F3180" s="12">
        <v>0</v>
      </c>
      <c r="G3180" s="12">
        <v>0</v>
      </c>
      <c r="H3180" s="12">
        <v>0</v>
      </c>
      <c r="P3180" s="12">
        <v>1</v>
      </c>
      <c r="Q3180" s="12">
        <v>178</v>
      </c>
      <c r="R3180" s="12">
        <v>201601</v>
      </c>
      <c r="S3180" s="12">
        <v>101</v>
      </c>
      <c r="T3180" s="12" t="s">
        <v>140</v>
      </c>
      <c r="U3180" s="12" t="s">
        <v>3466</v>
      </c>
    </row>
    <row r="3181" spans="1:21" hidden="1">
      <c r="A3181" s="12">
        <v>68550</v>
      </c>
      <c r="B3181" s="12">
        <v>2</v>
      </c>
      <c r="D3181" s="12">
        <v>42.9</v>
      </c>
      <c r="E3181" s="12">
        <v>2</v>
      </c>
      <c r="F3181" s="12">
        <v>0</v>
      </c>
      <c r="G3181" s="12">
        <v>0</v>
      </c>
      <c r="H3181" s="12">
        <v>0</v>
      </c>
      <c r="P3181" s="12">
        <v>1</v>
      </c>
      <c r="Q3181" s="12">
        <v>178</v>
      </c>
      <c r="R3181" s="12">
        <v>201601</v>
      </c>
      <c r="S3181" s="12">
        <v>101</v>
      </c>
      <c r="T3181" s="12" t="s">
        <v>140</v>
      </c>
      <c r="U3181" s="12" t="s">
        <v>3467</v>
      </c>
    </row>
    <row r="3182" spans="1:21" hidden="1">
      <c r="A3182" s="12">
        <v>68550</v>
      </c>
      <c r="B3182" s="12">
        <v>2</v>
      </c>
      <c r="D3182" s="12">
        <v>38.1</v>
      </c>
      <c r="E3182" s="12">
        <v>2</v>
      </c>
      <c r="F3182" s="12">
        <v>0</v>
      </c>
      <c r="G3182" s="12">
        <v>0</v>
      </c>
      <c r="H3182" s="12">
        <v>0</v>
      </c>
      <c r="P3182" s="12">
        <v>1</v>
      </c>
      <c r="Q3182" s="12">
        <v>178</v>
      </c>
      <c r="R3182" s="12">
        <v>201601</v>
      </c>
      <c r="S3182" s="12">
        <v>101</v>
      </c>
      <c r="T3182" s="12" t="s">
        <v>140</v>
      </c>
      <c r="U3182" s="12" t="s">
        <v>3468</v>
      </c>
    </row>
    <row r="3183" spans="1:21" hidden="1">
      <c r="A3183" s="12">
        <v>68550</v>
      </c>
      <c r="B3183" s="12">
        <v>2</v>
      </c>
      <c r="D3183" s="12">
        <v>41.2</v>
      </c>
      <c r="E3183" s="12">
        <v>2</v>
      </c>
      <c r="F3183" s="12">
        <v>0</v>
      </c>
      <c r="G3183" s="12">
        <v>0</v>
      </c>
      <c r="H3183" s="12">
        <v>0</v>
      </c>
      <c r="P3183" s="12">
        <v>1</v>
      </c>
      <c r="Q3183" s="12">
        <v>178</v>
      </c>
      <c r="R3183" s="12">
        <v>201601</v>
      </c>
      <c r="S3183" s="12">
        <v>101</v>
      </c>
      <c r="T3183" s="12" t="s">
        <v>140</v>
      </c>
      <c r="U3183" s="12" t="s">
        <v>3469</v>
      </c>
    </row>
    <row r="3184" spans="1:21" hidden="1">
      <c r="A3184" s="12">
        <v>68550</v>
      </c>
      <c r="B3184" s="12">
        <v>2</v>
      </c>
      <c r="D3184" s="12">
        <v>35.200000000000003</v>
      </c>
      <c r="E3184" s="12">
        <v>2</v>
      </c>
      <c r="F3184" s="12">
        <v>0</v>
      </c>
      <c r="G3184" s="12">
        <v>0</v>
      </c>
      <c r="H3184" s="12">
        <v>0</v>
      </c>
      <c r="P3184" s="12">
        <v>1</v>
      </c>
      <c r="Q3184" s="12">
        <v>178</v>
      </c>
      <c r="R3184" s="12">
        <v>201601</v>
      </c>
      <c r="S3184" s="12">
        <v>101</v>
      </c>
      <c r="T3184" s="12" t="s">
        <v>140</v>
      </c>
      <c r="U3184" s="12" t="s">
        <v>3470</v>
      </c>
    </row>
    <row r="3185" spans="1:21" hidden="1">
      <c r="A3185" s="12">
        <v>68550</v>
      </c>
      <c r="B3185" s="12">
        <v>2</v>
      </c>
      <c r="D3185" s="12">
        <v>37.1</v>
      </c>
      <c r="E3185" s="12">
        <v>2</v>
      </c>
      <c r="F3185" s="12">
        <v>0</v>
      </c>
      <c r="G3185" s="12">
        <v>0</v>
      </c>
      <c r="H3185" s="12">
        <v>0</v>
      </c>
      <c r="P3185" s="12">
        <v>1</v>
      </c>
      <c r="Q3185" s="12">
        <v>178</v>
      </c>
      <c r="R3185" s="12">
        <v>201601</v>
      </c>
      <c r="S3185" s="12">
        <v>101</v>
      </c>
      <c r="T3185" s="12" t="s">
        <v>140</v>
      </c>
      <c r="U3185" s="12" t="s">
        <v>3471</v>
      </c>
    </row>
    <row r="3186" spans="1:21" hidden="1">
      <c r="A3186" s="12">
        <v>68550</v>
      </c>
      <c r="B3186" s="12">
        <v>2</v>
      </c>
      <c r="D3186" s="12">
        <v>39.5</v>
      </c>
      <c r="E3186" s="12">
        <v>2</v>
      </c>
      <c r="F3186" s="12">
        <v>0</v>
      </c>
      <c r="G3186" s="12">
        <v>0</v>
      </c>
      <c r="H3186" s="12">
        <v>0</v>
      </c>
      <c r="P3186" s="12">
        <v>1</v>
      </c>
      <c r="Q3186" s="12">
        <v>178</v>
      </c>
      <c r="R3186" s="12">
        <v>201601</v>
      </c>
      <c r="S3186" s="12">
        <v>101</v>
      </c>
      <c r="T3186" s="12" t="s">
        <v>140</v>
      </c>
      <c r="U3186" s="12" t="s">
        <v>3472</v>
      </c>
    </row>
    <row r="3187" spans="1:21" hidden="1">
      <c r="A3187" s="12">
        <v>68550</v>
      </c>
      <c r="B3187" s="12">
        <v>2</v>
      </c>
      <c r="D3187" s="12">
        <v>35.6</v>
      </c>
      <c r="E3187" s="12">
        <v>2</v>
      </c>
      <c r="F3187" s="12">
        <v>0</v>
      </c>
      <c r="G3187" s="12">
        <v>0</v>
      </c>
      <c r="H3187" s="12">
        <v>0</v>
      </c>
      <c r="P3187" s="12">
        <v>1</v>
      </c>
      <c r="Q3187" s="12">
        <v>178</v>
      </c>
      <c r="R3187" s="12">
        <v>201601</v>
      </c>
      <c r="S3187" s="12">
        <v>101</v>
      </c>
      <c r="T3187" s="12" t="s">
        <v>140</v>
      </c>
      <c r="U3187" s="12" t="s">
        <v>3473</v>
      </c>
    </row>
    <row r="3188" spans="1:21" hidden="1">
      <c r="A3188" s="12">
        <v>68550</v>
      </c>
      <c r="B3188" s="12">
        <v>2</v>
      </c>
      <c r="D3188" s="12">
        <v>35.700000000000003</v>
      </c>
      <c r="E3188" s="12">
        <v>2</v>
      </c>
      <c r="F3188" s="12">
        <v>0</v>
      </c>
      <c r="G3188" s="12">
        <v>0</v>
      </c>
      <c r="H3188" s="12">
        <v>0</v>
      </c>
      <c r="P3188" s="12">
        <v>1</v>
      </c>
      <c r="Q3188" s="12">
        <v>178</v>
      </c>
      <c r="R3188" s="12">
        <v>201601</v>
      </c>
      <c r="S3188" s="12">
        <v>101</v>
      </c>
      <c r="T3188" s="12" t="s">
        <v>140</v>
      </c>
      <c r="U3188" s="12" t="s">
        <v>3474</v>
      </c>
    </row>
    <row r="3189" spans="1:21" hidden="1">
      <c r="A3189" s="12">
        <v>68550</v>
      </c>
      <c r="B3189" s="12">
        <v>2</v>
      </c>
      <c r="D3189" s="12">
        <v>36.9</v>
      </c>
      <c r="E3189" s="12">
        <v>2</v>
      </c>
      <c r="F3189" s="12">
        <v>0</v>
      </c>
      <c r="G3189" s="12">
        <v>0</v>
      </c>
      <c r="H3189" s="12">
        <v>0</v>
      </c>
      <c r="P3189" s="12">
        <v>1</v>
      </c>
      <c r="Q3189" s="12">
        <v>178</v>
      </c>
      <c r="R3189" s="12">
        <v>201601</v>
      </c>
      <c r="S3189" s="12">
        <v>101</v>
      </c>
      <c r="T3189" s="12" t="s">
        <v>140</v>
      </c>
      <c r="U3189" s="12" t="s">
        <v>3475</v>
      </c>
    </row>
    <row r="3190" spans="1:21" hidden="1">
      <c r="A3190" s="12">
        <v>68550</v>
      </c>
      <c r="B3190" s="12">
        <v>2</v>
      </c>
      <c r="D3190" s="12">
        <v>41.6</v>
      </c>
      <c r="E3190" s="12">
        <v>2</v>
      </c>
      <c r="F3190" s="12">
        <v>0</v>
      </c>
      <c r="G3190" s="12">
        <v>0</v>
      </c>
      <c r="H3190" s="12">
        <v>0</v>
      </c>
      <c r="P3190" s="12">
        <v>1</v>
      </c>
      <c r="Q3190" s="12">
        <v>178</v>
      </c>
      <c r="R3190" s="12">
        <v>201601</v>
      </c>
      <c r="S3190" s="12">
        <v>101</v>
      </c>
      <c r="T3190" s="12" t="s">
        <v>140</v>
      </c>
      <c r="U3190" s="12" t="s">
        <v>3476</v>
      </c>
    </row>
    <row r="3191" spans="1:21" hidden="1">
      <c r="A3191" s="12">
        <v>68550</v>
      </c>
      <c r="B3191" s="12">
        <v>2</v>
      </c>
      <c r="D3191" s="12">
        <v>35.5</v>
      </c>
      <c r="E3191" s="12">
        <v>2</v>
      </c>
      <c r="F3191" s="12">
        <v>0</v>
      </c>
      <c r="G3191" s="12">
        <v>0</v>
      </c>
      <c r="H3191" s="12">
        <v>0</v>
      </c>
      <c r="P3191" s="12">
        <v>1</v>
      </c>
      <c r="Q3191" s="12">
        <v>178</v>
      </c>
      <c r="R3191" s="12">
        <v>201601</v>
      </c>
      <c r="S3191" s="12">
        <v>101</v>
      </c>
      <c r="T3191" s="12" t="s">
        <v>140</v>
      </c>
      <c r="U3191" s="12" t="s">
        <v>3477</v>
      </c>
    </row>
    <row r="3192" spans="1:21" hidden="1">
      <c r="A3192" s="12">
        <v>68550</v>
      </c>
      <c r="B3192" s="12">
        <v>2</v>
      </c>
      <c r="D3192" s="12">
        <v>38.5</v>
      </c>
      <c r="E3192" s="12">
        <v>2</v>
      </c>
      <c r="F3192" s="12">
        <v>0</v>
      </c>
      <c r="G3192" s="12">
        <v>0</v>
      </c>
      <c r="H3192" s="12">
        <v>0</v>
      </c>
      <c r="P3192" s="12">
        <v>1</v>
      </c>
      <c r="Q3192" s="12">
        <v>178</v>
      </c>
      <c r="R3192" s="12">
        <v>201601</v>
      </c>
      <c r="S3192" s="12">
        <v>101</v>
      </c>
      <c r="T3192" s="12" t="s">
        <v>140</v>
      </c>
      <c r="U3192" s="12" t="s">
        <v>3478</v>
      </c>
    </row>
    <row r="3193" spans="1:21" hidden="1">
      <c r="A3193" s="12">
        <v>68550</v>
      </c>
      <c r="B3193" s="12">
        <v>2</v>
      </c>
      <c r="D3193" s="12">
        <v>27.7</v>
      </c>
      <c r="E3193" s="12">
        <v>2</v>
      </c>
      <c r="F3193" s="12">
        <v>0</v>
      </c>
      <c r="G3193" s="12">
        <v>0</v>
      </c>
      <c r="H3193" s="12">
        <v>0</v>
      </c>
      <c r="P3193" s="12">
        <v>1</v>
      </c>
      <c r="Q3193" s="12">
        <v>178</v>
      </c>
      <c r="R3193" s="12">
        <v>201601</v>
      </c>
      <c r="S3193" s="12">
        <v>101</v>
      </c>
      <c r="T3193" s="12" t="s">
        <v>140</v>
      </c>
      <c r="U3193" s="12" t="s">
        <v>3479</v>
      </c>
    </row>
    <row r="3194" spans="1:21" hidden="1">
      <c r="A3194" s="12">
        <v>68550</v>
      </c>
      <c r="B3194" s="12">
        <v>2</v>
      </c>
      <c r="D3194" s="12">
        <v>38.799999999999997</v>
      </c>
      <c r="E3194" s="12">
        <v>2</v>
      </c>
      <c r="F3194" s="12">
        <v>0</v>
      </c>
      <c r="G3194" s="12">
        <v>0</v>
      </c>
      <c r="H3194" s="12">
        <v>0</v>
      </c>
      <c r="P3194" s="12">
        <v>1</v>
      </c>
      <c r="Q3194" s="12">
        <v>178</v>
      </c>
      <c r="R3194" s="12">
        <v>201601</v>
      </c>
      <c r="S3194" s="12">
        <v>101</v>
      </c>
      <c r="T3194" s="12" t="s">
        <v>140</v>
      </c>
      <c r="U3194" s="12" t="s">
        <v>3480</v>
      </c>
    </row>
    <row r="3195" spans="1:21" hidden="1">
      <c r="A3195" s="12">
        <v>68550</v>
      </c>
      <c r="B3195" s="12">
        <v>2</v>
      </c>
      <c r="D3195" s="12">
        <v>41</v>
      </c>
      <c r="E3195" s="12">
        <v>2</v>
      </c>
      <c r="F3195" s="12">
        <v>0</v>
      </c>
      <c r="G3195" s="12">
        <v>0</v>
      </c>
      <c r="H3195" s="12">
        <v>0</v>
      </c>
      <c r="P3195" s="12">
        <v>1</v>
      </c>
      <c r="Q3195" s="12">
        <v>178</v>
      </c>
      <c r="R3195" s="12">
        <v>201601</v>
      </c>
      <c r="S3195" s="12">
        <v>101</v>
      </c>
      <c r="T3195" s="12" t="s">
        <v>140</v>
      </c>
      <c r="U3195" s="12" t="s">
        <v>3481</v>
      </c>
    </row>
    <row r="3196" spans="1:21" hidden="1">
      <c r="A3196" s="12">
        <v>68550</v>
      </c>
      <c r="B3196" s="12">
        <v>2</v>
      </c>
      <c r="D3196" s="12">
        <v>37.200000000000003</v>
      </c>
      <c r="E3196" s="12">
        <v>2</v>
      </c>
      <c r="F3196" s="12">
        <v>0</v>
      </c>
      <c r="G3196" s="12">
        <v>0</v>
      </c>
      <c r="H3196" s="12">
        <v>0</v>
      </c>
      <c r="P3196" s="12">
        <v>1</v>
      </c>
      <c r="Q3196" s="12">
        <v>178</v>
      </c>
      <c r="R3196" s="12">
        <v>201601</v>
      </c>
      <c r="S3196" s="12">
        <v>101</v>
      </c>
      <c r="T3196" s="12" t="s">
        <v>140</v>
      </c>
      <c r="U3196" s="12" t="s">
        <v>3482</v>
      </c>
    </row>
    <row r="3197" spans="1:21" hidden="1">
      <c r="A3197" s="12">
        <v>68550</v>
      </c>
      <c r="B3197" s="12">
        <v>2</v>
      </c>
      <c r="D3197" s="12">
        <v>28.2</v>
      </c>
      <c r="E3197" s="12">
        <v>2</v>
      </c>
      <c r="F3197" s="12">
        <v>0</v>
      </c>
      <c r="G3197" s="12">
        <v>0</v>
      </c>
      <c r="H3197" s="12">
        <v>0</v>
      </c>
      <c r="P3197" s="12">
        <v>1</v>
      </c>
      <c r="Q3197" s="12">
        <v>178</v>
      </c>
      <c r="R3197" s="12">
        <v>201601</v>
      </c>
      <c r="S3197" s="12">
        <v>101</v>
      </c>
      <c r="T3197" s="12" t="s">
        <v>140</v>
      </c>
      <c r="U3197" s="12" t="s">
        <v>3483</v>
      </c>
    </row>
    <row r="3198" spans="1:21" hidden="1">
      <c r="A3198" s="12">
        <v>68550</v>
      </c>
      <c r="B3198" s="12">
        <v>2</v>
      </c>
      <c r="D3198" s="12">
        <v>37.9</v>
      </c>
      <c r="E3198" s="12">
        <v>2</v>
      </c>
      <c r="F3198" s="12">
        <v>0</v>
      </c>
      <c r="G3198" s="12">
        <v>0</v>
      </c>
      <c r="H3198" s="12">
        <v>0</v>
      </c>
      <c r="P3198" s="12">
        <v>1</v>
      </c>
      <c r="Q3198" s="12">
        <v>178</v>
      </c>
      <c r="R3198" s="12">
        <v>201601</v>
      </c>
      <c r="S3198" s="12">
        <v>101</v>
      </c>
      <c r="T3198" s="12" t="s">
        <v>140</v>
      </c>
      <c r="U3198" s="12" t="s">
        <v>3484</v>
      </c>
    </row>
    <row r="3199" spans="1:21" hidden="1">
      <c r="A3199" s="12">
        <v>68570</v>
      </c>
      <c r="B3199" s="12">
        <v>1</v>
      </c>
      <c r="D3199" s="12">
        <v>41.2</v>
      </c>
      <c r="E3199" s="12">
        <v>2</v>
      </c>
      <c r="K3199" s="12">
        <v>5</v>
      </c>
      <c r="L3199" s="12">
        <v>60</v>
      </c>
      <c r="M3199" s="12">
        <v>100</v>
      </c>
      <c r="N3199" s="12">
        <v>80</v>
      </c>
      <c r="P3199" s="12">
        <v>1</v>
      </c>
      <c r="Q3199" s="12">
        <v>178</v>
      </c>
      <c r="R3199" s="12">
        <v>201601</v>
      </c>
      <c r="S3199" s="12">
        <v>97</v>
      </c>
      <c r="T3199" s="12" t="s">
        <v>148</v>
      </c>
      <c r="U3199" s="12" t="s">
        <v>3485</v>
      </c>
    </row>
    <row r="3200" spans="1:21" hidden="1">
      <c r="A3200" s="12">
        <v>68570</v>
      </c>
      <c r="B3200" s="12">
        <v>1</v>
      </c>
      <c r="D3200" s="12">
        <v>46.1</v>
      </c>
      <c r="E3200" s="12">
        <v>1</v>
      </c>
      <c r="P3200" s="12">
        <v>1</v>
      </c>
      <c r="Q3200" s="12">
        <v>178</v>
      </c>
      <c r="R3200" s="12">
        <v>201601</v>
      </c>
      <c r="S3200" s="12">
        <v>97</v>
      </c>
      <c r="T3200" s="12" t="s">
        <v>148</v>
      </c>
      <c r="U3200" s="12" t="s">
        <v>3486</v>
      </c>
    </row>
    <row r="3201" spans="1:21" hidden="1">
      <c r="A3201" s="12">
        <v>68570</v>
      </c>
      <c r="B3201" s="12">
        <v>1</v>
      </c>
      <c r="D3201" s="12">
        <v>52.6</v>
      </c>
      <c r="E3201" s="12">
        <v>1</v>
      </c>
      <c r="P3201" s="12">
        <v>1</v>
      </c>
      <c r="Q3201" s="12">
        <v>178</v>
      </c>
      <c r="R3201" s="12">
        <v>201601</v>
      </c>
      <c r="S3201" s="12">
        <v>97</v>
      </c>
      <c r="T3201" s="12" t="s">
        <v>148</v>
      </c>
      <c r="U3201" s="12" t="s">
        <v>3487</v>
      </c>
    </row>
    <row r="3202" spans="1:21" hidden="1">
      <c r="A3202" s="12">
        <v>68570</v>
      </c>
      <c r="B3202" s="12">
        <v>1</v>
      </c>
      <c r="D3202" s="12">
        <v>39.6</v>
      </c>
      <c r="E3202" s="12">
        <v>1</v>
      </c>
      <c r="P3202" s="12">
        <v>1</v>
      </c>
      <c r="Q3202" s="12">
        <v>178</v>
      </c>
      <c r="R3202" s="12">
        <v>201601</v>
      </c>
      <c r="S3202" s="12">
        <v>97</v>
      </c>
      <c r="T3202" s="12" t="s">
        <v>148</v>
      </c>
      <c r="U3202" s="12" t="s">
        <v>3488</v>
      </c>
    </row>
    <row r="3203" spans="1:21" hidden="1">
      <c r="A3203" s="12">
        <v>68570</v>
      </c>
      <c r="B3203" s="12">
        <v>1</v>
      </c>
      <c r="D3203" s="12">
        <v>40.799999999999997</v>
      </c>
      <c r="E3203" s="12">
        <v>1</v>
      </c>
      <c r="P3203" s="12">
        <v>1</v>
      </c>
      <c r="Q3203" s="12">
        <v>178</v>
      </c>
      <c r="R3203" s="12">
        <v>201601</v>
      </c>
      <c r="S3203" s="12">
        <v>97</v>
      </c>
      <c r="T3203" s="12" t="s">
        <v>148</v>
      </c>
      <c r="U3203" s="12" t="s">
        <v>3489</v>
      </c>
    </row>
    <row r="3204" spans="1:21" hidden="1">
      <c r="A3204" s="12">
        <v>68570</v>
      </c>
      <c r="B3204" s="12">
        <v>1</v>
      </c>
      <c r="D3204" s="12">
        <v>50.1</v>
      </c>
      <c r="E3204" s="12">
        <v>1</v>
      </c>
      <c r="P3204" s="12">
        <v>1</v>
      </c>
      <c r="Q3204" s="12">
        <v>178</v>
      </c>
      <c r="R3204" s="12">
        <v>201601</v>
      </c>
      <c r="S3204" s="12">
        <v>97</v>
      </c>
      <c r="T3204" s="12" t="s">
        <v>148</v>
      </c>
      <c r="U3204" s="12" t="s">
        <v>3490</v>
      </c>
    </row>
    <row r="3205" spans="1:21" hidden="1">
      <c r="A3205" s="12">
        <v>68570</v>
      </c>
      <c r="B3205" s="12">
        <v>1</v>
      </c>
      <c r="D3205" s="12">
        <v>50.2</v>
      </c>
      <c r="E3205" s="12">
        <v>1</v>
      </c>
      <c r="P3205" s="12">
        <v>1</v>
      </c>
      <c r="Q3205" s="12">
        <v>178</v>
      </c>
      <c r="R3205" s="12">
        <v>201601</v>
      </c>
      <c r="S3205" s="12">
        <v>97</v>
      </c>
      <c r="T3205" s="12" t="s">
        <v>148</v>
      </c>
      <c r="U3205" s="12" t="s">
        <v>3491</v>
      </c>
    </row>
    <row r="3206" spans="1:21" hidden="1">
      <c r="A3206" s="12">
        <v>68570</v>
      </c>
      <c r="B3206" s="12">
        <v>1</v>
      </c>
      <c r="D3206" s="12">
        <v>49</v>
      </c>
      <c r="E3206" s="12">
        <v>1</v>
      </c>
      <c r="P3206" s="12">
        <v>1</v>
      </c>
      <c r="Q3206" s="12">
        <v>178</v>
      </c>
      <c r="R3206" s="12">
        <v>201601</v>
      </c>
      <c r="S3206" s="12">
        <v>97</v>
      </c>
      <c r="T3206" s="12" t="s">
        <v>148</v>
      </c>
      <c r="U3206" s="12" t="s">
        <v>3492</v>
      </c>
    </row>
    <row r="3207" spans="1:21" hidden="1">
      <c r="A3207" s="12">
        <v>68570</v>
      </c>
      <c r="B3207" s="12">
        <v>1</v>
      </c>
      <c r="D3207" s="12">
        <v>58.8</v>
      </c>
      <c r="E3207" s="12">
        <v>1</v>
      </c>
      <c r="P3207" s="12">
        <v>1</v>
      </c>
      <c r="Q3207" s="12">
        <v>178</v>
      </c>
      <c r="R3207" s="12">
        <v>201601</v>
      </c>
      <c r="S3207" s="12">
        <v>97</v>
      </c>
      <c r="T3207" s="12" t="s">
        <v>148</v>
      </c>
      <c r="U3207" s="12" t="s">
        <v>3493</v>
      </c>
    </row>
    <row r="3208" spans="1:21" hidden="1">
      <c r="A3208" s="12">
        <v>68570</v>
      </c>
      <c r="B3208" s="12">
        <v>1</v>
      </c>
      <c r="D3208" s="12">
        <v>44.1</v>
      </c>
      <c r="E3208" s="12">
        <v>1</v>
      </c>
      <c r="P3208" s="12">
        <v>1</v>
      </c>
      <c r="Q3208" s="12">
        <v>178</v>
      </c>
      <c r="R3208" s="12">
        <v>201601</v>
      </c>
      <c r="S3208" s="12">
        <v>97</v>
      </c>
      <c r="T3208" s="12" t="s">
        <v>148</v>
      </c>
      <c r="U3208" s="12" t="s">
        <v>3494</v>
      </c>
    </row>
    <row r="3209" spans="1:21" hidden="1">
      <c r="A3209" s="12">
        <v>68570</v>
      </c>
      <c r="B3209" s="12">
        <v>1</v>
      </c>
      <c r="D3209" s="12">
        <v>59.2</v>
      </c>
      <c r="E3209" s="12">
        <v>1</v>
      </c>
      <c r="P3209" s="12">
        <v>1</v>
      </c>
      <c r="Q3209" s="12">
        <v>178</v>
      </c>
      <c r="R3209" s="12">
        <v>201601</v>
      </c>
      <c r="S3209" s="12">
        <v>97</v>
      </c>
      <c r="T3209" s="12" t="s">
        <v>148</v>
      </c>
      <c r="U3209" s="12" t="s">
        <v>3495</v>
      </c>
    </row>
    <row r="3210" spans="1:21" hidden="1">
      <c r="A3210" s="12">
        <v>68570</v>
      </c>
      <c r="B3210" s="12">
        <v>1</v>
      </c>
      <c r="D3210" s="12">
        <v>45.8</v>
      </c>
      <c r="E3210" s="12">
        <v>1</v>
      </c>
      <c r="P3210" s="12">
        <v>1</v>
      </c>
      <c r="Q3210" s="12">
        <v>178</v>
      </c>
      <c r="R3210" s="12">
        <v>201601</v>
      </c>
      <c r="S3210" s="12">
        <v>97</v>
      </c>
      <c r="T3210" s="12" t="s">
        <v>148</v>
      </c>
      <c r="U3210" s="12" t="s">
        <v>3496</v>
      </c>
    </row>
    <row r="3211" spans="1:21" hidden="1">
      <c r="A3211" s="12">
        <v>68570</v>
      </c>
      <c r="B3211" s="12">
        <v>1</v>
      </c>
      <c r="D3211" s="12">
        <v>45.1</v>
      </c>
      <c r="E3211" s="12">
        <v>1</v>
      </c>
      <c r="P3211" s="12">
        <v>1</v>
      </c>
      <c r="Q3211" s="12">
        <v>178</v>
      </c>
      <c r="R3211" s="12">
        <v>201601</v>
      </c>
      <c r="S3211" s="12">
        <v>97</v>
      </c>
      <c r="T3211" s="12" t="s">
        <v>148</v>
      </c>
      <c r="U3211" s="12" t="s">
        <v>3497</v>
      </c>
    </row>
    <row r="3212" spans="1:21" hidden="1">
      <c r="A3212" s="12">
        <v>68570</v>
      </c>
      <c r="B3212" s="12">
        <v>1</v>
      </c>
      <c r="D3212" s="12">
        <v>58.2</v>
      </c>
      <c r="E3212" s="12">
        <v>1</v>
      </c>
      <c r="P3212" s="12">
        <v>1</v>
      </c>
      <c r="Q3212" s="12">
        <v>178</v>
      </c>
      <c r="R3212" s="12">
        <v>201601</v>
      </c>
      <c r="S3212" s="12">
        <v>97</v>
      </c>
      <c r="T3212" s="12" t="s">
        <v>148</v>
      </c>
      <c r="U3212" s="12" t="s">
        <v>3498</v>
      </c>
    </row>
    <row r="3213" spans="1:21" hidden="1">
      <c r="A3213" s="12">
        <v>68570</v>
      </c>
      <c r="B3213" s="12">
        <v>1</v>
      </c>
      <c r="D3213" s="12">
        <v>61.7</v>
      </c>
      <c r="E3213" s="12">
        <v>1</v>
      </c>
      <c r="P3213" s="12">
        <v>1</v>
      </c>
      <c r="Q3213" s="12">
        <v>178</v>
      </c>
      <c r="R3213" s="12">
        <v>201601</v>
      </c>
      <c r="S3213" s="12">
        <v>97</v>
      </c>
      <c r="T3213" s="12" t="s">
        <v>148</v>
      </c>
      <c r="U3213" s="12" t="s">
        <v>3499</v>
      </c>
    </row>
    <row r="3214" spans="1:21" hidden="1">
      <c r="A3214" s="12">
        <v>68570</v>
      </c>
      <c r="B3214" s="12">
        <v>1</v>
      </c>
      <c r="D3214" s="12">
        <v>63.1</v>
      </c>
      <c r="E3214" s="12">
        <v>0</v>
      </c>
      <c r="P3214" s="12">
        <v>1</v>
      </c>
      <c r="Q3214" s="12">
        <v>178</v>
      </c>
      <c r="R3214" s="12">
        <v>201601</v>
      </c>
      <c r="S3214" s="12">
        <v>97</v>
      </c>
      <c r="T3214" s="12" t="s">
        <v>148</v>
      </c>
      <c r="U3214" s="12" t="s">
        <v>3500</v>
      </c>
    </row>
    <row r="3215" spans="1:21" hidden="1">
      <c r="A3215" s="12">
        <v>68570</v>
      </c>
      <c r="B3215" s="12">
        <v>1</v>
      </c>
      <c r="D3215" s="12">
        <v>52.2</v>
      </c>
      <c r="E3215" s="12">
        <v>0</v>
      </c>
      <c r="P3215" s="12">
        <v>1</v>
      </c>
      <c r="Q3215" s="12">
        <v>178</v>
      </c>
      <c r="R3215" s="12">
        <v>201601</v>
      </c>
      <c r="S3215" s="12">
        <v>97</v>
      </c>
      <c r="T3215" s="12" t="s">
        <v>148</v>
      </c>
      <c r="U3215" s="12" t="s">
        <v>3501</v>
      </c>
    </row>
    <row r="3216" spans="1:21" hidden="1">
      <c r="A3216" s="12">
        <v>68570</v>
      </c>
      <c r="B3216" s="12">
        <v>1</v>
      </c>
      <c r="D3216" s="12">
        <v>38.200000000000003</v>
      </c>
      <c r="E3216" s="12">
        <v>0</v>
      </c>
      <c r="P3216" s="12">
        <v>1</v>
      </c>
      <c r="Q3216" s="12">
        <v>178</v>
      </c>
      <c r="R3216" s="12">
        <v>201601</v>
      </c>
      <c r="S3216" s="12">
        <v>97</v>
      </c>
      <c r="T3216" s="12" t="s">
        <v>148</v>
      </c>
      <c r="U3216" s="12" t="s">
        <v>3502</v>
      </c>
    </row>
    <row r="3217" spans="1:21" hidden="1">
      <c r="A3217" s="12">
        <v>68570</v>
      </c>
      <c r="B3217" s="12">
        <v>1</v>
      </c>
      <c r="D3217" s="12">
        <v>45</v>
      </c>
      <c r="E3217" s="12">
        <v>0</v>
      </c>
      <c r="P3217" s="12">
        <v>1</v>
      </c>
      <c r="Q3217" s="12">
        <v>178</v>
      </c>
      <c r="R3217" s="12">
        <v>201601</v>
      </c>
      <c r="S3217" s="12">
        <v>97</v>
      </c>
      <c r="T3217" s="12" t="s">
        <v>148</v>
      </c>
      <c r="U3217" s="12" t="s">
        <v>3503</v>
      </c>
    </row>
    <row r="3218" spans="1:21" hidden="1">
      <c r="A3218" s="12">
        <v>68570</v>
      </c>
      <c r="B3218" s="12">
        <v>1</v>
      </c>
      <c r="D3218" s="12">
        <v>45.7</v>
      </c>
      <c r="E3218" s="12">
        <v>0</v>
      </c>
      <c r="P3218" s="12">
        <v>1</v>
      </c>
      <c r="Q3218" s="12">
        <v>178</v>
      </c>
      <c r="R3218" s="12">
        <v>201601</v>
      </c>
      <c r="S3218" s="12">
        <v>97</v>
      </c>
      <c r="T3218" s="12" t="s">
        <v>148</v>
      </c>
      <c r="U3218" s="12" t="s">
        <v>3504</v>
      </c>
    </row>
    <row r="3219" spans="1:21" hidden="1">
      <c r="A3219" s="12">
        <v>68570</v>
      </c>
      <c r="B3219" s="12">
        <v>1</v>
      </c>
      <c r="D3219" s="12">
        <v>46.2</v>
      </c>
      <c r="E3219" s="12">
        <v>0</v>
      </c>
      <c r="P3219" s="12">
        <v>1</v>
      </c>
      <c r="Q3219" s="12">
        <v>178</v>
      </c>
      <c r="R3219" s="12">
        <v>201601</v>
      </c>
      <c r="S3219" s="12">
        <v>97</v>
      </c>
      <c r="T3219" s="12" t="s">
        <v>148</v>
      </c>
      <c r="U3219" s="12" t="s">
        <v>3505</v>
      </c>
    </row>
    <row r="3220" spans="1:21" hidden="1">
      <c r="A3220" s="12">
        <v>68570</v>
      </c>
      <c r="B3220" s="12">
        <v>1</v>
      </c>
      <c r="D3220" s="12">
        <v>46.6</v>
      </c>
      <c r="E3220" s="12">
        <v>0</v>
      </c>
      <c r="P3220" s="12">
        <v>1</v>
      </c>
      <c r="Q3220" s="12">
        <v>178</v>
      </c>
      <c r="R3220" s="12">
        <v>201601</v>
      </c>
      <c r="S3220" s="12">
        <v>97</v>
      </c>
      <c r="T3220" s="12" t="s">
        <v>148</v>
      </c>
      <c r="U3220" s="12" t="s">
        <v>3506</v>
      </c>
    </row>
    <row r="3221" spans="1:21" hidden="1">
      <c r="A3221" s="12">
        <v>68570</v>
      </c>
      <c r="B3221" s="12">
        <v>1</v>
      </c>
      <c r="D3221" s="12">
        <v>35.799999999999997</v>
      </c>
      <c r="E3221" s="12">
        <v>0</v>
      </c>
      <c r="P3221" s="12">
        <v>1</v>
      </c>
      <c r="Q3221" s="12">
        <v>178</v>
      </c>
      <c r="R3221" s="12">
        <v>201601</v>
      </c>
      <c r="S3221" s="12">
        <v>97</v>
      </c>
      <c r="T3221" s="12" t="s">
        <v>148</v>
      </c>
      <c r="U3221" s="12" t="s">
        <v>3507</v>
      </c>
    </row>
    <row r="3222" spans="1:21" hidden="1">
      <c r="A3222" s="12">
        <v>68570</v>
      </c>
      <c r="B3222" s="12">
        <v>1</v>
      </c>
      <c r="D3222" s="12">
        <v>31.2</v>
      </c>
      <c r="E3222" s="12">
        <v>2</v>
      </c>
      <c r="P3222" s="12">
        <v>1</v>
      </c>
      <c r="Q3222" s="12">
        <v>178</v>
      </c>
      <c r="R3222" s="12">
        <v>201601</v>
      </c>
      <c r="S3222" s="12">
        <v>97</v>
      </c>
      <c r="T3222" s="12" t="s">
        <v>148</v>
      </c>
      <c r="U3222" s="12" t="s">
        <v>3508</v>
      </c>
    </row>
    <row r="3223" spans="1:21" hidden="1">
      <c r="A3223" s="12">
        <v>68570</v>
      </c>
      <c r="B3223" s="12">
        <v>1</v>
      </c>
      <c r="D3223" s="12">
        <v>23.7</v>
      </c>
      <c r="E3223" s="12">
        <v>2</v>
      </c>
      <c r="P3223" s="12">
        <v>1</v>
      </c>
      <c r="Q3223" s="12">
        <v>178</v>
      </c>
      <c r="R3223" s="12">
        <v>201601</v>
      </c>
      <c r="S3223" s="12">
        <v>97</v>
      </c>
      <c r="T3223" s="12" t="s">
        <v>148</v>
      </c>
      <c r="U3223" s="12" t="s">
        <v>3509</v>
      </c>
    </row>
    <row r="3224" spans="1:21" hidden="1">
      <c r="A3224" s="12">
        <v>68570</v>
      </c>
      <c r="B3224" s="12">
        <v>1</v>
      </c>
      <c r="D3224" s="12">
        <v>49.9</v>
      </c>
      <c r="E3224" s="12">
        <v>2</v>
      </c>
      <c r="P3224" s="12">
        <v>1</v>
      </c>
      <c r="Q3224" s="12">
        <v>178</v>
      </c>
      <c r="R3224" s="12">
        <v>201601</v>
      </c>
      <c r="S3224" s="12">
        <v>97</v>
      </c>
      <c r="T3224" s="12" t="s">
        <v>148</v>
      </c>
      <c r="U3224" s="12" t="s">
        <v>3510</v>
      </c>
    </row>
    <row r="3225" spans="1:21" hidden="1">
      <c r="A3225" s="12">
        <v>68570</v>
      </c>
      <c r="B3225" s="12">
        <v>1</v>
      </c>
      <c r="D3225" s="12">
        <v>44.6</v>
      </c>
      <c r="E3225" s="12">
        <v>2</v>
      </c>
      <c r="P3225" s="12">
        <v>1</v>
      </c>
      <c r="Q3225" s="12">
        <v>178</v>
      </c>
      <c r="R3225" s="12">
        <v>201601</v>
      </c>
      <c r="S3225" s="12">
        <v>97</v>
      </c>
      <c r="T3225" s="12" t="s">
        <v>148</v>
      </c>
      <c r="U3225" s="12" t="s">
        <v>3511</v>
      </c>
    </row>
    <row r="3226" spans="1:21" hidden="1">
      <c r="A3226" s="12">
        <v>68570</v>
      </c>
      <c r="B3226" s="12">
        <v>1</v>
      </c>
      <c r="D3226" s="12">
        <v>43</v>
      </c>
      <c r="E3226" s="12">
        <v>2</v>
      </c>
      <c r="P3226" s="12">
        <v>1</v>
      </c>
      <c r="Q3226" s="12">
        <v>178</v>
      </c>
      <c r="R3226" s="12">
        <v>201601</v>
      </c>
      <c r="S3226" s="12">
        <v>97</v>
      </c>
      <c r="T3226" s="12" t="s">
        <v>148</v>
      </c>
      <c r="U3226" s="12" t="s">
        <v>3512</v>
      </c>
    </row>
    <row r="3227" spans="1:21" hidden="1">
      <c r="A3227" s="12">
        <v>68570</v>
      </c>
      <c r="B3227" s="12">
        <v>1</v>
      </c>
      <c r="D3227" s="12">
        <v>52.2</v>
      </c>
      <c r="E3227" s="12">
        <v>2</v>
      </c>
      <c r="P3227" s="12">
        <v>1</v>
      </c>
      <c r="Q3227" s="12">
        <v>178</v>
      </c>
      <c r="R3227" s="12">
        <v>201601</v>
      </c>
      <c r="S3227" s="12">
        <v>97</v>
      </c>
      <c r="T3227" s="12" t="s">
        <v>148</v>
      </c>
      <c r="U3227" s="12" t="s">
        <v>3513</v>
      </c>
    </row>
    <row r="3228" spans="1:21" hidden="1">
      <c r="A3228" s="12">
        <v>68570</v>
      </c>
      <c r="B3228" s="12">
        <v>1</v>
      </c>
      <c r="D3228" s="12">
        <v>43.9</v>
      </c>
      <c r="E3228" s="12">
        <v>2</v>
      </c>
      <c r="P3228" s="12">
        <v>1</v>
      </c>
      <c r="Q3228" s="12">
        <v>178</v>
      </c>
      <c r="R3228" s="12">
        <v>201601</v>
      </c>
      <c r="S3228" s="12">
        <v>97</v>
      </c>
      <c r="T3228" s="12" t="s">
        <v>148</v>
      </c>
      <c r="U3228" s="12" t="s">
        <v>3514</v>
      </c>
    </row>
    <row r="3229" spans="1:21" hidden="1">
      <c r="A3229" s="12">
        <v>68570</v>
      </c>
      <c r="B3229" s="12">
        <v>1</v>
      </c>
      <c r="D3229" s="12">
        <v>53.1</v>
      </c>
      <c r="E3229" s="12">
        <v>2</v>
      </c>
      <c r="P3229" s="12">
        <v>1</v>
      </c>
      <c r="Q3229" s="12">
        <v>178</v>
      </c>
      <c r="R3229" s="12">
        <v>201601</v>
      </c>
      <c r="S3229" s="12">
        <v>97</v>
      </c>
      <c r="T3229" s="12" t="s">
        <v>148</v>
      </c>
      <c r="U3229" s="12" t="s">
        <v>3515</v>
      </c>
    </row>
    <row r="3230" spans="1:21" hidden="1">
      <c r="A3230" s="12">
        <v>68570</v>
      </c>
      <c r="B3230" s="12">
        <v>1</v>
      </c>
      <c r="D3230" s="12">
        <v>43.2</v>
      </c>
      <c r="E3230" s="12">
        <v>2</v>
      </c>
      <c r="P3230" s="12">
        <v>1</v>
      </c>
      <c r="Q3230" s="12">
        <v>178</v>
      </c>
      <c r="R3230" s="12">
        <v>201601</v>
      </c>
      <c r="S3230" s="12">
        <v>97</v>
      </c>
      <c r="T3230" s="12" t="s">
        <v>148</v>
      </c>
      <c r="U3230" s="12" t="s">
        <v>3516</v>
      </c>
    </row>
    <row r="3231" spans="1:21" hidden="1">
      <c r="A3231" s="12">
        <v>68570</v>
      </c>
      <c r="B3231" s="12">
        <v>1</v>
      </c>
      <c r="D3231" s="12">
        <v>42.1</v>
      </c>
      <c r="E3231" s="12">
        <v>2</v>
      </c>
      <c r="P3231" s="12">
        <v>1</v>
      </c>
      <c r="Q3231" s="12">
        <v>178</v>
      </c>
      <c r="R3231" s="12">
        <v>201601</v>
      </c>
      <c r="S3231" s="12">
        <v>97</v>
      </c>
      <c r="T3231" s="12" t="s">
        <v>148</v>
      </c>
      <c r="U3231" s="12" t="s">
        <v>3517</v>
      </c>
    </row>
    <row r="3232" spans="1:21" hidden="1">
      <c r="A3232" s="12">
        <v>68570</v>
      </c>
      <c r="B3232" s="12">
        <v>1</v>
      </c>
      <c r="D3232" s="12">
        <v>33.9</v>
      </c>
      <c r="E3232" s="12">
        <v>2</v>
      </c>
      <c r="P3232" s="12">
        <v>1</v>
      </c>
      <c r="Q3232" s="12">
        <v>178</v>
      </c>
      <c r="R3232" s="12">
        <v>201601</v>
      </c>
      <c r="S3232" s="12">
        <v>97</v>
      </c>
      <c r="T3232" s="12" t="s">
        <v>148</v>
      </c>
      <c r="U3232" s="12" t="s">
        <v>3518</v>
      </c>
    </row>
    <row r="3233" spans="1:21" hidden="1">
      <c r="A3233" s="12">
        <v>68570</v>
      </c>
      <c r="B3233" s="12">
        <v>1</v>
      </c>
      <c r="D3233" s="12">
        <v>22.4</v>
      </c>
      <c r="E3233" s="12">
        <v>2</v>
      </c>
      <c r="P3233" s="12">
        <v>1</v>
      </c>
      <c r="Q3233" s="12">
        <v>178</v>
      </c>
      <c r="R3233" s="12">
        <v>201601</v>
      </c>
      <c r="S3233" s="12">
        <v>97</v>
      </c>
      <c r="T3233" s="12" t="s">
        <v>148</v>
      </c>
      <c r="U3233" s="12" t="s">
        <v>3519</v>
      </c>
    </row>
    <row r="3234" spans="1:21" hidden="1">
      <c r="A3234" s="12">
        <v>68570</v>
      </c>
      <c r="B3234" s="12">
        <v>1</v>
      </c>
      <c r="D3234" s="12">
        <v>51.9</v>
      </c>
      <c r="E3234" s="12">
        <v>2</v>
      </c>
      <c r="P3234" s="12">
        <v>1</v>
      </c>
      <c r="Q3234" s="12">
        <v>178</v>
      </c>
      <c r="R3234" s="12">
        <v>201601</v>
      </c>
      <c r="S3234" s="12">
        <v>97</v>
      </c>
      <c r="T3234" s="12" t="s">
        <v>148</v>
      </c>
      <c r="U3234" s="12" t="s">
        <v>3520</v>
      </c>
    </row>
    <row r="3235" spans="1:21" hidden="1">
      <c r="A3235" s="12">
        <v>68570</v>
      </c>
      <c r="B3235" s="12">
        <v>1</v>
      </c>
      <c r="D3235" s="12">
        <v>47.1</v>
      </c>
      <c r="E3235" s="12">
        <v>2</v>
      </c>
      <c r="P3235" s="12">
        <v>1</v>
      </c>
      <c r="Q3235" s="12">
        <v>178</v>
      </c>
      <c r="R3235" s="12">
        <v>201601</v>
      </c>
      <c r="S3235" s="12">
        <v>97</v>
      </c>
      <c r="T3235" s="12" t="s">
        <v>148</v>
      </c>
      <c r="U3235" s="12" t="s">
        <v>3521</v>
      </c>
    </row>
    <row r="3236" spans="1:21" hidden="1">
      <c r="A3236" s="12">
        <v>68570</v>
      </c>
      <c r="B3236" s="12">
        <v>1</v>
      </c>
      <c r="D3236" s="12">
        <v>51.4</v>
      </c>
      <c r="E3236" s="12">
        <v>2</v>
      </c>
      <c r="P3236" s="12">
        <v>1</v>
      </c>
      <c r="Q3236" s="12">
        <v>178</v>
      </c>
      <c r="R3236" s="12">
        <v>201601</v>
      </c>
      <c r="S3236" s="12">
        <v>97</v>
      </c>
      <c r="T3236" s="12" t="s">
        <v>148</v>
      </c>
      <c r="U3236" s="12" t="s">
        <v>3522</v>
      </c>
    </row>
    <row r="3237" spans="1:21" hidden="1">
      <c r="A3237" s="12">
        <v>68570</v>
      </c>
      <c r="B3237" s="12">
        <v>1</v>
      </c>
      <c r="D3237" s="12">
        <v>45.9</v>
      </c>
      <c r="E3237" s="12">
        <v>2</v>
      </c>
      <c r="P3237" s="12">
        <v>1</v>
      </c>
      <c r="Q3237" s="12">
        <v>178</v>
      </c>
      <c r="R3237" s="12">
        <v>201601</v>
      </c>
      <c r="S3237" s="12">
        <v>97</v>
      </c>
      <c r="T3237" s="12" t="s">
        <v>148</v>
      </c>
      <c r="U3237" s="12" t="s">
        <v>3523</v>
      </c>
    </row>
    <row r="3238" spans="1:21" hidden="1">
      <c r="A3238" s="12">
        <v>68570</v>
      </c>
      <c r="B3238" s="12">
        <v>1</v>
      </c>
      <c r="D3238" s="12">
        <v>42.4</v>
      </c>
      <c r="E3238" s="12">
        <v>2</v>
      </c>
      <c r="P3238" s="12">
        <v>1</v>
      </c>
      <c r="Q3238" s="12">
        <v>178</v>
      </c>
      <c r="R3238" s="12">
        <v>201601</v>
      </c>
      <c r="S3238" s="12">
        <v>97</v>
      </c>
      <c r="T3238" s="12" t="s">
        <v>148</v>
      </c>
      <c r="U3238" s="12" t="s">
        <v>3524</v>
      </c>
    </row>
    <row r="3239" spans="1:21" hidden="1">
      <c r="A3239" s="12">
        <v>68570</v>
      </c>
      <c r="B3239" s="12">
        <v>1</v>
      </c>
      <c r="D3239" s="12">
        <v>52.5</v>
      </c>
      <c r="E3239" s="12">
        <v>2</v>
      </c>
      <c r="P3239" s="12">
        <v>1</v>
      </c>
      <c r="Q3239" s="12">
        <v>178</v>
      </c>
      <c r="R3239" s="12">
        <v>201601</v>
      </c>
      <c r="S3239" s="12">
        <v>97</v>
      </c>
      <c r="T3239" s="12" t="s">
        <v>148</v>
      </c>
      <c r="U3239" s="12" t="s">
        <v>3525</v>
      </c>
    </row>
    <row r="3240" spans="1:21" hidden="1">
      <c r="A3240" s="12">
        <v>68570</v>
      </c>
      <c r="B3240" s="12">
        <v>1</v>
      </c>
      <c r="D3240" s="12">
        <v>44.2</v>
      </c>
      <c r="E3240" s="12">
        <v>2</v>
      </c>
      <c r="P3240" s="12">
        <v>1</v>
      </c>
      <c r="Q3240" s="12">
        <v>178</v>
      </c>
      <c r="R3240" s="12">
        <v>201601</v>
      </c>
      <c r="S3240" s="12">
        <v>97</v>
      </c>
      <c r="T3240" s="12" t="s">
        <v>148</v>
      </c>
      <c r="U3240" s="12" t="s">
        <v>3526</v>
      </c>
    </row>
    <row r="3241" spans="1:21" hidden="1">
      <c r="A3241" s="12">
        <v>68570</v>
      </c>
      <c r="B3241" s="12">
        <v>1</v>
      </c>
      <c r="D3241" s="12">
        <v>48.1</v>
      </c>
      <c r="E3241" s="12">
        <v>2</v>
      </c>
      <c r="P3241" s="12">
        <v>1</v>
      </c>
      <c r="Q3241" s="12">
        <v>178</v>
      </c>
      <c r="R3241" s="12">
        <v>201601</v>
      </c>
      <c r="S3241" s="12">
        <v>97</v>
      </c>
      <c r="T3241" s="12" t="s">
        <v>148</v>
      </c>
      <c r="U3241" s="12" t="s">
        <v>3527</v>
      </c>
    </row>
    <row r="3242" spans="1:21" hidden="1">
      <c r="A3242" s="12">
        <v>68570</v>
      </c>
      <c r="B3242" s="12">
        <v>1</v>
      </c>
      <c r="D3242" s="12">
        <v>30.8</v>
      </c>
      <c r="E3242" s="12">
        <v>2</v>
      </c>
      <c r="P3242" s="12">
        <v>1</v>
      </c>
      <c r="Q3242" s="12">
        <v>178</v>
      </c>
      <c r="R3242" s="12">
        <v>201601</v>
      </c>
      <c r="S3242" s="12">
        <v>97</v>
      </c>
      <c r="T3242" s="12" t="s">
        <v>148</v>
      </c>
      <c r="U3242" s="12" t="s">
        <v>3528</v>
      </c>
    </row>
    <row r="3243" spans="1:21" hidden="1">
      <c r="A3243" s="12">
        <v>68570</v>
      </c>
      <c r="B3243" s="12">
        <v>1</v>
      </c>
      <c r="D3243" s="12">
        <v>41.5</v>
      </c>
      <c r="E3243" s="12">
        <v>2</v>
      </c>
      <c r="P3243" s="12">
        <v>1</v>
      </c>
      <c r="Q3243" s="12">
        <v>178</v>
      </c>
      <c r="R3243" s="12">
        <v>201601</v>
      </c>
      <c r="S3243" s="12">
        <v>97</v>
      </c>
      <c r="T3243" s="12" t="s">
        <v>148</v>
      </c>
      <c r="U3243" s="12" t="s">
        <v>3529</v>
      </c>
    </row>
    <row r="3244" spans="1:21" hidden="1">
      <c r="A3244" s="12">
        <v>68570</v>
      </c>
      <c r="B3244" s="12">
        <v>1</v>
      </c>
      <c r="D3244" s="12">
        <v>72.2</v>
      </c>
      <c r="E3244" s="12">
        <v>2</v>
      </c>
      <c r="P3244" s="12">
        <v>1</v>
      </c>
      <c r="Q3244" s="12">
        <v>178</v>
      </c>
      <c r="R3244" s="12">
        <v>201601</v>
      </c>
      <c r="S3244" s="12">
        <v>97</v>
      </c>
      <c r="T3244" s="12" t="s">
        <v>148</v>
      </c>
      <c r="U3244" s="12" t="s">
        <v>3530</v>
      </c>
    </row>
    <row r="3245" spans="1:21" hidden="1">
      <c r="A3245" s="12">
        <v>68570</v>
      </c>
      <c r="B3245" s="12">
        <v>1</v>
      </c>
      <c r="D3245" s="12">
        <v>52.9</v>
      </c>
      <c r="E3245" s="12">
        <v>2</v>
      </c>
      <c r="P3245" s="12">
        <v>1</v>
      </c>
      <c r="Q3245" s="12">
        <v>178</v>
      </c>
      <c r="R3245" s="12">
        <v>201601</v>
      </c>
      <c r="S3245" s="12">
        <v>97</v>
      </c>
      <c r="T3245" s="12" t="s">
        <v>148</v>
      </c>
      <c r="U3245" s="12" t="s">
        <v>3531</v>
      </c>
    </row>
    <row r="3246" spans="1:21" hidden="1">
      <c r="A3246" s="12">
        <v>68570</v>
      </c>
      <c r="B3246" s="12">
        <v>1</v>
      </c>
      <c r="D3246" s="12">
        <v>68.900000000000006</v>
      </c>
      <c r="E3246" s="12">
        <v>2</v>
      </c>
      <c r="P3246" s="12">
        <v>1</v>
      </c>
      <c r="Q3246" s="12">
        <v>178</v>
      </c>
      <c r="R3246" s="12">
        <v>201601</v>
      </c>
      <c r="S3246" s="12">
        <v>97</v>
      </c>
      <c r="T3246" s="12" t="s">
        <v>148</v>
      </c>
      <c r="U3246" s="12" t="s">
        <v>3532</v>
      </c>
    </row>
    <row r="3247" spans="1:21" hidden="1">
      <c r="A3247" s="12">
        <v>68570</v>
      </c>
      <c r="B3247" s="12">
        <v>1</v>
      </c>
      <c r="D3247" s="12">
        <v>68.900000000000006</v>
      </c>
      <c r="E3247" s="12">
        <v>2</v>
      </c>
      <c r="P3247" s="12">
        <v>1</v>
      </c>
      <c r="Q3247" s="12">
        <v>178</v>
      </c>
      <c r="R3247" s="12">
        <v>201601</v>
      </c>
      <c r="S3247" s="12">
        <v>97</v>
      </c>
      <c r="T3247" s="12" t="s">
        <v>148</v>
      </c>
      <c r="U3247" s="12" t="s">
        <v>3533</v>
      </c>
    </row>
    <row r="3248" spans="1:21" hidden="1">
      <c r="A3248" s="12">
        <v>68570</v>
      </c>
      <c r="B3248" s="12">
        <v>1</v>
      </c>
      <c r="D3248" s="12">
        <v>58.2</v>
      </c>
      <c r="E3248" s="12">
        <v>2</v>
      </c>
      <c r="P3248" s="12">
        <v>1</v>
      </c>
      <c r="Q3248" s="12">
        <v>178</v>
      </c>
      <c r="R3248" s="12">
        <v>201601</v>
      </c>
      <c r="S3248" s="12">
        <v>97</v>
      </c>
      <c r="T3248" s="12" t="s">
        <v>148</v>
      </c>
      <c r="U3248" s="12" t="s">
        <v>3534</v>
      </c>
    </row>
    <row r="3249" spans="1:21" hidden="1">
      <c r="A3249" s="12">
        <v>68570</v>
      </c>
      <c r="B3249" s="12">
        <v>1</v>
      </c>
      <c r="D3249" s="12">
        <v>50.9</v>
      </c>
      <c r="E3249" s="12">
        <v>2</v>
      </c>
      <c r="P3249" s="12">
        <v>1</v>
      </c>
      <c r="Q3249" s="12">
        <v>178</v>
      </c>
      <c r="R3249" s="12">
        <v>201601</v>
      </c>
      <c r="S3249" s="12">
        <v>97</v>
      </c>
      <c r="T3249" s="12" t="s">
        <v>148</v>
      </c>
      <c r="U3249" s="12" t="s">
        <v>3535</v>
      </c>
    </row>
    <row r="3250" spans="1:21" hidden="1">
      <c r="A3250" s="12">
        <v>68570</v>
      </c>
      <c r="B3250" s="12">
        <v>1</v>
      </c>
      <c r="D3250" s="12">
        <v>50.6</v>
      </c>
      <c r="E3250" s="12">
        <v>2</v>
      </c>
      <c r="P3250" s="12">
        <v>1</v>
      </c>
      <c r="Q3250" s="12">
        <v>178</v>
      </c>
      <c r="R3250" s="12">
        <v>201601</v>
      </c>
      <c r="S3250" s="12">
        <v>97</v>
      </c>
      <c r="T3250" s="12" t="s">
        <v>148</v>
      </c>
      <c r="U3250" s="12" t="s">
        <v>3536</v>
      </c>
    </row>
    <row r="3251" spans="1:21" hidden="1">
      <c r="A3251" s="12">
        <v>68570</v>
      </c>
      <c r="B3251" s="12">
        <v>1</v>
      </c>
      <c r="D3251" s="12">
        <v>54.2</v>
      </c>
      <c r="E3251" s="12">
        <v>2</v>
      </c>
      <c r="P3251" s="12">
        <v>1</v>
      </c>
      <c r="Q3251" s="12">
        <v>178</v>
      </c>
      <c r="R3251" s="12">
        <v>201601</v>
      </c>
      <c r="S3251" s="12">
        <v>97</v>
      </c>
      <c r="T3251" s="12" t="s">
        <v>148</v>
      </c>
      <c r="U3251" s="12" t="s">
        <v>3537</v>
      </c>
    </row>
    <row r="3252" spans="1:21" hidden="1">
      <c r="A3252" s="12">
        <v>68570</v>
      </c>
      <c r="B3252" s="12">
        <v>1</v>
      </c>
      <c r="D3252" s="12">
        <v>42</v>
      </c>
      <c r="E3252" s="12">
        <v>2</v>
      </c>
      <c r="P3252" s="12">
        <v>1</v>
      </c>
      <c r="Q3252" s="12">
        <v>178</v>
      </c>
      <c r="R3252" s="12">
        <v>201601</v>
      </c>
      <c r="S3252" s="12">
        <v>97</v>
      </c>
      <c r="T3252" s="12" t="s">
        <v>148</v>
      </c>
      <c r="U3252" s="12" t="s">
        <v>3538</v>
      </c>
    </row>
    <row r="3253" spans="1:21" hidden="1">
      <c r="A3253" s="12">
        <v>68570</v>
      </c>
      <c r="B3253" s="12">
        <v>1</v>
      </c>
      <c r="D3253" s="12">
        <v>40.299999999999997</v>
      </c>
      <c r="E3253" s="12">
        <v>2</v>
      </c>
      <c r="P3253" s="12">
        <v>1</v>
      </c>
      <c r="Q3253" s="12">
        <v>178</v>
      </c>
      <c r="R3253" s="12">
        <v>201601</v>
      </c>
      <c r="S3253" s="12">
        <v>97</v>
      </c>
      <c r="T3253" s="12" t="s">
        <v>148</v>
      </c>
      <c r="U3253" s="12" t="s">
        <v>3539</v>
      </c>
    </row>
    <row r="3254" spans="1:21" hidden="1">
      <c r="A3254" s="12">
        <v>68570</v>
      </c>
      <c r="B3254" s="12">
        <v>1</v>
      </c>
      <c r="D3254" s="12">
        <v>45.5</v>
      </c>
      <c r="E3254" s="12">
        <v>2</v>
      </c>
      <c r="P3254" s="12">
        <v>1</v>
      </c>
      <c r="Q3254" s="12">
        <v>178</v>
      </c>
      <c r="R3254" s="12">
        <v>201601</v>
      </c>
      <c r="S3254" s="12">
        <v>97</v>
      </c>
      <c r="T3254" s="12" t="s">
        <v>148</v>
      </c>
      <c r="U3254" s="12" t="s">
        <v>3540</v>
      </c>
    </row>
    <row r="3255" spans="1:21" hidden="1">
      <c r="A3255" s="12">
        <v>68570</v>
      </c>
      <c r="B3255" s="12">
        <v>1</v>
      </c>
      <c r="D3255" s="12">
        <v>43.7</v>
      </c>
      <c r="E3255" s="12">
        <v>2</v>
      </c>
      <c r="P3255" s="12">
        <v>1</v>
      </c>
      <c r="Q3255" s="12">
        <v>178</v>
      </c>
      <c r="R3255" s="12">
        <v>201601</v>
      </c>
      <c r="S3255" s="12">
        <v>97</v>
      </c>
      <c r="T3255" s="12" t="s">
        <v>148</v>
      </c>
      <c r="U3255" s="12" t="s">
        <v>3541</v>
      </c>
    </row>
    <row r="3256" spans="1:21" hidden="1">
      <c r="A3256" s="12">
        <v>68570</v>
      </c>
      <c r="B3256" s="12">
        <v>1</v>
      </c>
      <c r="D3256" s="12">
        <v>50</v>
      </c>
      <c r="E3256" s="12">
        <v>2</v>
      </c>
      <c r="P3256" s="12">
        <v>1</v>
      </c>
      <c r="Q3256" s="12">
        <v>178</v>
      </c>
      <c r="R3256" s="12">
        <v>201601</v>
      </c>
      <c r="S3256" s="12">
        <v>97</v>
      </c>
      <c r="T3256" s="12" t="s">
        <v>148</v>
      </c>
      <c r="U3256" s="12" t="s">
        <v>3542</v>
      </c>
    </row>
    <row r="3257" spans="1:21" hidden="1">
      <c r="A3257" s="12">
        <v>68570</v>
      </c>
      <c r="B3257" s="12">
        <v>1</v>
      </c>
      <c r="D3257" s="12">
        <v>50.1</v>
      </c>
      <c r="E3257" s="12">
        <v>2</v>
      </c>
      <c r="P3257" s="12">
        <v>1</v>
      </c>
      <c r="Q3257" s="12">
        <v>178</v>
      </c>
      <c r="R3257" s="12">
        <v>201601</v>
      </c>
      <c r="S3257" s="12">
        <v>97</v>
      </c>
      <c r="T3257" s="12" t="s">
        <v>148</v>
      </c>
      <c r="U3257" s="12" t="s">
        <v>3543</v>
      </c>
    </row>
    <row r="3258" spans="1:21" hidden="1">
      <c r="A3258" s="12">
        <v>68570</v>
      </c>
      <c r="B3258" s="12">
        <v>1</v>
      </c>
      <c r="D3258" s="12">
        <v>67.8</v>
      </c>
      <c r="E3258" s="12">
        <v>2</v>
      </c>
      <c r="P3258" s="12">
        <v>1</v>
      </c>
      <c r="Q3258" s="12">
        <v>178</v>
      </c>
      <c r="R3258" s="12">
        <v>201601</v>
      </c>
      <c r="S3258" s="12">
        <v>97</v>
      </c>
      <c r="T3258" s="12" t="s">
        <v>148</v>
      </c>
      <c r="U3258" s="12" t="s">
        <v>3544</v>
      </c>
    </row>
    <row r="3259" spans="1:21" hidden="1">
      <c r="A3259" s="12">
        <v>68570</v>
      </c>
      <c r="B3259" s="12">
        <v>1</v>
      </c>
      <c r="D3259" s="12">
        <v>43.8</v>
      </c>
      <c r="E3259" s="12">
        <v>2</v>
      </c>
      <c r="P3259" s="12">
        <v>1</v>
      </c>
      <c r="Q3259" s="12">
        <v>178</v>
      </c>
      <c r="R3259" s="12">
        <v>201601</v>
      </c>
      <c r="S3259" s="12">
        <v>97</v>
      </c>
      <c r="T3259" s="12" t="s">
        <v>148</v>
      </c>
      <c r="U3259" s="12" t="s">
        <v>3545</v>
      </c>
    </row>
    <row r="3260" spans="1:21" hidden="1">
      <c r="A3260" s="12">
        <v>68570</v>
      </c>
      <c r="B3260" s="12">
        <v>1</v>
      </c>
      <c r="D3260" s="12">
        <v>50.2</v>
      </c>
      <c r="E3260" s="12">
        <v>2</v>
      </c>
      <c r="P3260" s="12">
        <v>1</v>
      </c>
      <c r="Q3260" s="12">
        <v>178</v>
      </c>
      <c r="R3260" s="12">
        <v>201601</v>
      </c>
      <c r="S3260" s="12">
        <v>97</v>
      </c>
      <c r="T3260" s="12" t="s">
        <v>148</v>
      </c>
      <c r="U3260" s="12" t="s">
        <v>3546</v>
      </c>
    </row>
    <row r="3261" spans="1:21" hidden="1">
      <c r="A3261" s="12">
        <v>68570</v>
      </c>
      <c r="B3261" s="12">
        <v>1</v>
      </c>
      <c r="D3261" s="12">
        <v>52.8</v>
      </c>
      <c r="E3261" s="12">
        <v>2</v>
      </c>
      <c r="P3261" s="12">
        <v>1</v>
      </c>
      <c r="Q3261" s="12">
        <v>178</v>
      </c>
      <c r="R3261" s="12">
        <v>201601</v>
      </c>
      <c r="S3261" s="12">
        <v>97</v>
      </c>
      <c r="T3261" s="12" t="s">
        <v>148</v>
      </c>
      <c r="U3261" s="12" t="s">
        <v>3547</v>
      </c>
    </row>
    <row r="3262" spans="1:21" hidden="1">
      <c r="A3262" s="12">
        <v>68570</v>
      </c>
      <c r="B3262" s="12">
        <v>1</v>
      </c>
      <c r="D3262" s="12">
        <v>42.5</v>
      </c>
      <c r="E3262" s="12">
        <v>2</v>
      </c>
      <c r="P3262" s="12">
        <v>1</v>
      </c>
      <c r="Q3262" s="12">
        <v>178</v>
      </c>
      <c r="R3262" s="12">
        <v>201601</v>
      </c>
      <c r="S3262" s="12">
        <v>97</v>
      </c>
      <c r="T3262" s="12" t="s">
        <v>148</v>
      </c>
      <c r="U3262" s="12" t="s">
        <v>3548</v>
      </c>
    </row>
    <row r="3263" spans="1:21" hidden="1">
      <c r="A3263" s="12">
        <v>68570</v>
      </c>
      <c r="B3263" s="12">
        <v>2</v>
      </c>
      <c r="D3263" s="12">
        <v>54.9</v>
      </c>
      <c r="E3263" s="12">
        <v>1</v>
      </c>
      <c r="F3263" s="12">
        <v>0</v>
      </c>
      <c r="G3263" s="12">
        <v>0</v>
      </c>
      <c r="H3263" s="12">
        <v>0</v>
      </c>
      <c r="P3263" s="12">
        <v>1</v>
      </c>
      <c r="Q3263" s="12">
        <v>178</v>
      </c>
      <c r="R3263" s="12">
        <v>201601</v>
      </c>
      <c r="S3263" s="12">
        <v>97</v>
      </c>
      <c r="T3263" s="12" t="s">
        <v>148</v>
      </c>
      <c r="U3263" s="12" t="s">
        <v>3549</v>
      </c>
    </row>
    <row r="3264" spans="1:21" hidden="1">
      <c r="A3264" s="12">
        <v>68570</v>
      </c>
      <c r="B3264" s="12">
        <v>2</v>
      </c>
      <c r="D3264" s="12">
        <v>47.3</v>
      </c>
      <c r="E3264" s="12">
        <v>1</v>
      </c>
      <c r="F3264" s="12">
        <v>0</v>
      </c>
      <c r="G3264" s="12">
        <v>0</v>
      </c>
      <c r="H3264" s="12">
        <v>0</v>
      </c>
      <c r="P3264" s="12">
        <v>1</v>
      </c>
      <c r="Q3264" s="12">
        <v>178</v>
      </c>
      <c r="R3264" s="12">
        <v>201601</v>
      </c>
      <c r="S3264" s="12">
        <v>97</v>
      </c>
      <c r="T3264" s="12" t="s">
        <v>148</v>
      </c>
      <c r="U3264" s="12" t="s">
        <v>3550</v>
      </c>
    </row>
    <row r="3265" spans="1:21" hidden="1">
      <c r="A3265" s="12">
        <v>68570</v>
      </c>
      <c r="B3265" s="12">
        <v>2</v>
      </c>
      <c r="D3265" s="12">
        <v>52.2</v>
      </c>
      <c r="E3265" s="12">
        <v>1</v>
      </c>
      <c r="F3265" s="12">
        <v>0</v>
      </c>
      <c r="G3265" s="12">
        <v>0</v>
      </c>
      <c r="H3265" s="12">
        <v>0</v>
      </c>
      <c r="P3265" s="12">
        <v>1</v>
      </c>
      <c r="Q3265" s="12">
        <v>178</v>
      </c>
      <c r="R3265" s="12">
        <v>201601</v>
      </c>
      <c r="S3265" s="12">
        <v>97</v>
      </c>
      <c r="T3265" s="12" t="s">
        <v>148</v>
      </c>
      <c r="U3265" s="12" t="s">
        <v>3551</v>
      </c>
    </row>
    <row r="3266" spans="1:21" hidden="1">
      <c r="A3266" s="12">
        <v>68570</v>
      </c>
      <c r="B3266" s="12">
        <v>2</v>
      </c>
      <c r="D3266" s="12">
        <v>32.799999999999997</v>
      </c>
      <c r="E3266" s="12">
        <v>2</v>
      </c>
      <c r="F3266" s="12">
        <v>0</v>
      </c>
      <c r="G3266" s="12">
        <v>0</v>
      </c>
      <c r="H3266" s="12">
        <v>0</v>
      </c>
      <c r="P3266" s="12">
        <v>1</v>
      </c>
      <c r="Q3266" s="12">
        <v>178</v>
      </c>
      <c r="R3266" s="12">
        <v>201601</v>
      </c>
      <c r="S3266" s="12">
        <v>97</v>
      </c>
      <c r="T3266" s="12" t="s">
        <v>148</v>
      </c>
      <c r="U3266" s="12" t="s">
        <v>3552</v>
      </c>
    </row>
    <row r="3267" spans="1:21" hidden="1">
      <c r="A3267" s="12">
        <v>68570</v>
      </c>
      <c r="B3267" s="12">
        <v>2</v>
      </c>
      <c r="D3267" s="12">
        <v>29.2</v>
      </c>
      <c r="E3267" s="12">
        <v>2</v>
      </c>
      <c r="F3267" s="12">
        <v>0</v>
      </c>
      <c r="G3267" s="12">
        <v>0</v>
      </c>
      <c r="H3267" s="12">
        <v>0</v>
      </c>
      <c r="P3267" s="12">
        <v>1</v>
      </c>
      <c r="Q3267" s="12">
        <v>178</v>
      </c>
      <c r="R3267" s="12">
        <v>201601</v>
      </c>
      <c r="S3267" s="12">
        <v>97</v>
      </c>
      <c r="T3267" s="12" t="s">
        <v>148</v>
      </c>
      <c r="U3267" s="12" t="s">
        <v>3553</v>
      </c>
    </row>
    <row r="3268" spans="1:21" hidden="1">
      <c r="A3268" s="12">
        <v>68570</v>
      </c>
      <c r="B3268" s="12">
        <v>2</v>
      </c>
      <c r="D3268" s="12">
        <v>54.9</v>
      </c>
      <c r="E3268" s="12">
        <v>2</v>
      </c>
      <c r="F3268" s="12">
        <v>0</v>
      </c>
      <c r="G3268" s="12">
        <v>0</v>
      </c>
      <c r="H3268" s="12">
        <v>0</v>
      </c>
      <c r="P3268" s="12">
        <v>1</v>
      </c>
      <c r="Q3268" s="12">
        <v>178</v>
      </c>
      <c r="R3268" s="12">
        <v>201601</v>
      </c>
      <c r="S3268" s="12">
        <v>97</v>
      </c>
      <c r="T3268" s="12" t="s">
        <v>148</v>
      </c>
      <c r="U3268" s="12" t="s">
        <v>3554</v>
      </c>
    </row>
    <row r="3269" spans="1:21" hidden="1">
      <c r="A3269" s="12">
        <v>68570</v>
      </c>
      <c r="B3269" s="12">
        <v>2</v>
      </c>
      <c r="D3269" s="12">
        <v>46.3</v>
      </c>
      <c r="E3269" s="12">
        <v>2</v>
      </c>
      <c r="F3269" s="12">
        <v>0</v>
      </c>
      <c r="G3269" s="12">
        <v>0</v>
      </c>
      <c r="H3269" s="12">
        <v>0</v>
      </c>
      <c r="P3269" s="12">
        <v>1</v>
      </c>
      <c r="Q3269" s="12">
        <v>178</v>
      </c>
      <c r="R3269" s="12">
        <v>201601</v>
      </c>
      <c r="S3269" s="12">
        <v>97</v>
      </c>
      <c r="T3269" s="12" t="s">
        <v>148</v>
      </c>
      <c r="U3269" s="12" t="s">
        <v>3555</v>
      </c>
    </row>
    <row r="3270" spans="1:21" hidden="1">
      <c r="A3270" s="12">
        <v>68570</v>
      </c>
      <c r="B3270" s="12">
        <v>2</v>
      </c>
      <c r="D3270" s="12">
        <v>57</v>
      </c>
      <c r="E3270" s="12">
        <v>2</v>
      </c>
      <c r="F3270" s="12">
        <v>0</v>
      </c>
      <c r="G3270" s="12">
        <v>0</v>
      </c>
      <c r="H3270" s="12">
        <v>0</v>
      </c>
      <c r="P3270" s="12">
        <v>1</v>
      </c>
      <c r="Q3270" s="12">
        <v>178</v>
      </c>
      <c r="R3270" s="12">
        <v>201601</v>
      </c>
      <c r="S3270" s="12">
        <v>97</v>
      </c>
      <c r="T3270" s="12" t="s">
        <v>148</v>
      </c>
      <c r="U3270" s="12" t="s">
        <v>3556</v>
      </c>
    </row>
    <row r="3271" spans="1:21" hidden="1">
      <c r="A3271" s="12">
        <v>68570</v>
      </c>
      <c r="B3271" s="12">
        <v>2</v>
      </c>
      <c r="D3271" s="12">
        <v>42.1</v>
      </c>
      <c r="E3271" s="12">
        <v>2</v>
      </c>
      <c r="F3271" s="12">
        <v>0</v>
      </c>
      <c r="G3271" s="12">
        <v>0</v>
      </c>
      <c r="H3271" s="12">
        <v>0</v>
      </c>
      <c r="P3271" s="12">
        <v>1</v>
      </c>
      <c r="Q3271" s="12">
        <v>178</v>
      </c>
      <c r="R3271" s="12">
        <v>201601</v>
      </c>
      <c r="S3271" s="12">
        <v>97</v>
      </c>
      <c r="T3271" s="12" t="s">
        <v>148</v>
      </c>
      <c r="U3271" s="12" t="s">
        <v>3557</v>
      </c>
    </row>
    <row r="3272" spans="1:21" hidden="1">
      <c r="A3272" s="12">
        <v>68570</v>
      </c>
      <c r="B3272" s="12">
        <v>2</v>
      </c>
      <c r="D3272" s="12">
        <v>56.3</v>
      </c>
      <c r="E3272" s="12">
        <v>2</v>
      </c>
      <c r="F3272" s="12">
        <v>0</v>
      </c>
      <c r="G3272" s="12">
        <v>0</v>
      </c>
      <c r="H3272" s="12">
        <v>0</v>
      </c>
      <c r="P3272" s="12">
        <v>1</v>
      </c>
      <c r="Q3272" s="12">
        <v>178</v>
      </c>
      <c r="R3272" s="12">
        <v>201601</v>
      </c>
      <c r="S3272" s="12">
        <v>97</v>
      </c>
      <c r="T3272" s="12" t="s">
        <v>148</v>
      </c>
      <c r="U3272" s="12" t="s">
        <v>3558</v>
      </c>
    </row>
    <row r="3273" spans="1:21" hidden="1">
      <c r="A3273" s="12">
        <v>68570</v>
      </c>
      <c r="B3273" s="12">
        <v>2</v>
      </c>
      <c r="D3273" s="12">
        <v>58.4</v>
      </c>
      <c r="E3273" s="12">
        <v>2</v>
      </c>
      <c r="F3273" s="12">
        <v>0</v>
      </c>
      <c r="G3273" s="12">
        <v>0</v>
      </c>
      <c r="H3273" s="12">
        <v>0</v>
      </c>
      <c r="P3273" s="12">
        <v>1</v>
      </c>
      <c r="Q3273" s="12">
        <v>178</v>
      </c>
      <c r="R3273" s="12">
        <v>201601</v>
      </c>
      <c r="S3273" s="12">
        <v>97</v>
      </c>
      <c r="T3273" s="12" t="s">
        <v>148</v>
      </c>
      <c r="U3273" s="12" t="s">
        <v>3559</v>
      </c>
    </row>
    <row r="3274" spans="1:21" hidden="1">
      <c r="A3274" s="12">
        <v>68570</v>
      </c>
      <c r="B3274" s="12">
        <v>2</v>
      </c>
      <c r="D3274" s="12">
        <v>44.4</v>
      </c>
      <c r="E3274" s="12">
        <v>2</v>
      </c>
      <c r="F3274" s="12">
        <v>0</v>
      </c>
      <c r="G3274" s="12">
        <v>0</v>
      </c>
      <c r="H3274" s="12">
        <v>0</v>
      </c>
      <c r="P3274" s="12">
        <v>1</v>
      </c>
      <c r="Q3274" s="12">
        <v>178</v>
      </c>
      <c r="R3274" s="12">
        <v>201601</v>
      </c>
      <c r="S3274" s="12">
        <v>97</v>
      </c>
      <c r="T3274" s="12" t="s">
        <v>148</v>
      </c>
      <c r="U3274" s="12" t="s">
        <v>3560</v>
      </c>
    </row>
    <row r="3275" spans="1:21" hidden="1">
      <c r="A3275" s="12">
        <v>68570</v>
      </c>
      <c r="B3275" s="12">
        <v>2</v>
      </c>
      <c r="D3275" s="12">
        <v>45.3</v>
      </c>
      <c r="E3275" s="12">
        <v>2</v>
      </c>
      <c r="F3275" s="12">
        <v>0</v>
      </c>
      <c r="G3275" s="12">
        <v>0</v>
      </c>
      <c r="H3275" s="12">
        <v>0</v>
      </c>
      <c r="P3275" s="12">
        <v>1</v>
      </c>
      <c r="Q3275" s="12">
        <v>178</v>
      </c>
      <c r="R3275" s="12">
        <v>201601</v>
      </c>
      <c r="S3275" s="12">
        <v>97</v>
      </c>
      <c r="T3275" s="12" t="s">
        <v>148</v>
      </c>
      <c r="U3275" s="12" t="s">
        <v>3561</v>
      </c>
    </row>
    <row r="3276" spans="1:21" hidden="1">
      <c r="A3276" s="12">
        <v>68570</v>
      </c>
      <c r="B3276" s="12">
        <v>2</v>
      </c>
      <c r="D3276" s="12">
        <v>45</v>
      </c>
      <c r="E3276" s="12">
        <v>2</v>
      </c>
      <c r="F3276" s="12">
        <v>0</v>
      </c>
      <c r="G3276" s="12">
        <v>0</v>
      </c>
      <c r="H3276" s="12">
        <v>0</v>
      </c>
      <c r="P3276" s="12">
        <v>1</v>
      </c>
      <c r="Q3276" s="12">
        <v>178</v>
      </c>
      <c r="R3276" s="12">
        <v>201601</v>
      </c>
      <c r="S3276" s="12">
        <v>97</v>
      </c>
      <c r="T3276" s="12" t="s">
        <v>148</v>
      </c>
      <c r="U3276" s="12" t="s">
        <v>3562</v>
      </c>
    </row>
    <row r="3277" spans="1:21" hidden="1">
      <c r="A3277" s="12">
        <v>68570</v>
      </c>
      <c r="B3277" s="12">
        <v>2</v>
      </c>
      <c r="D3277" s="12">
        <v>24.7</v>
      </c>
      <c r="E3277" s="12">
        <v>2</v>
      </c>
      <c r="F3277" s="12">
        <v>0</v>
      </c>
      <c r="G3277" s="12">
        <v>0</v>
      </c>
      <c r="H3277" s="12">
        <v>0</v>
      </c>
      <c r="P3277" s="12">
        <v>1</v>
      </c>
      <c r="Q3277" s="12">
        <v>178</v>
      </c>
      <c r="R3277" s="12">
        <v>201601</v>
      </c>
      <c r="S3277" s="12">
        <v>97</v>
      </c>
      <c r="T3277" s="12" t="s">
        <v>148</v>
      </c>
      <c r="U3277" s="12" t="s">
        <v>3563</v>
      </c>
    </row>
    <row r="3278" spans="1:21" hidden="1">
      <c r="A3278" s="12">
        <v>68570</v>
      </c>
      <c r="B3278" s="12">
        <v>2</v>
      </c>
      <c r="D3278" s="12">
        <v>36.4</v>
      </c>
      <c r="E3278" s="12">
        <v>2</v>
      </c>
      <c r="F3278" s="12">
        <v>0</v>
      </c>
      <c r="G3278" s="12">
        <v>0</v>
      </c>
      <c r="H3278" s="12">
        <v>0</v>
      </c>
      <c r="P3278" s="12">
        <v>1</v>
      </c>
      <c r="Q3278" s="12">
        <v>178</v>
      </c>
      <c r="R3278" s="12">
        <v>201601</v>
      </c>
      <c r="S3278" s="12">
        <v>97</v>
      </c>
      <c r="T3278" s="12" t="s">
        <v>148</v>
      </c>
      <c r="U3278" s="12" t="s">
        <v>3564</v>
      </c>
    </row>
    <row r="3279" spans="1:21" hidden="1">
      <c r="A3279" s="12">
        <v>68570</v>
      </c>
      <c r="B3279" s="12">
        <v>2</v>
      </c>
      <c r="D3279" s="12">
        <v>24.6</v>
      </c>
      <c r="E3279" s="12">
        <v>2</v>
      </c>
      <c r="F3279" s="12">
        <v>0</v>
      </c>
      <c r="G3279" s="12">
        <v>0</v>
      </c>
      <c r="H3279" s="12">
        <v>0</v>
      </c>
      <c r="P3279" s="12">
        <v>1</v>
      </c>
      <c r="Q3279" s="12">
        <v>178</v>
      </c>
      <c r="R3279" s="12">
        <v>201601</v>
      </c>
      <c r="S3279" s="12">
        <v>97</v>
      </c>
      <c r="T3279" s="12" t="s">
        <v>148</v>
      </c>
      <c r="U3279" s="12" t="s">
        <v>3565</v>
      </c>
    </row>
    <row r="3280" spans="1:21" hidden="1">
      <c r="A3280" s="12">
        <v>68570</v>
      </c>
      <c r="B3280" s="12">
        <v>2</v>
      </c>
      <c r="D3280" s="12">
        <v>37.4</v>
      </c>
      <c r="E3280" s="12">
        <v>2</v>
      </c>
      <c r="F3280" s="12">
        <v>0</v>
      </c>
      <c r="G3280" s="12">
        <v>0</v>
      </c>
      <c r="H3280" s="12">
        <v>0</v>
      </c>
      <c r="P3280" s="12">
        <v>1</v>
      </c>
      <c r="Q3280" s="12">
        <v>178</v>
      </c>
      <c r="R3280" s="12">
        <v>201601</v>
      </c>
      <c r="S3280" s="12">
        <v>97</v>
      </c>
      <c r="T3280" s="12" t="s">
        <v>148</v>
      </c>
      <c r="U3280" s="12" t="s">
        <v>3566</v>
      </c>
    </row>
    <row r="3281" spans="1:21" hidden="1">
      <c r="A3281" s="12">
        <v>68570</v>
      </c>
      <c r="B3281" s="12">
        <v>2</v>
      </c>
      <c r="D3281" s="12">
        <v>37</v>
      </c>
      <c r="E3281" s="12">
        <v>2</v>
      </c>
      <c r="F3281" s="12">
        <v>0</v>
      </c>
      <c r="G3281" s="12">
        <v>0</v>
      </c>
      <c r="H3281" s="12">
        <v>0</v>
      </c>
      <c r="P3281" s="12">
        <v>1</v>
      </c>
      <c r="Q3281" s="12">
        <v>178</v>
      </c>
      <c r="R3281" s="12">
        <v>201601</v>
      </c>
      <c r="S3281" s="12">
        <v>97</v>
      </c>
      <c r="T3281" s="12" t="s">
        <v>148</v>
      </c>
      <c r="U3281" s="12" t="s">
        <v>3567</v>
      </c>
    </row>
    <row r="3282" spans="1:21" hidden="1">
      <c r="A3282" s="12">
        <v>68570</v>
      </c>
      <c r="B3282" s="12">
        <v>2</v>
      </c>
      <c r="D3282" s="12">
        <v>25.4</v>
      </c>
      <c r="E3282" s="12">
        <v>2</v>
      </c>
      <c r="F3282" s="12">
        <v>0</v>
      </c>
      <c r="G3282" s="12">
        <v>0</v>
      </c>
      <c r="H3282" s="12">
        <v>0</v>
      </c>
      <c r="P3282" s="12">
        <v>1</v>
      </c>
      <c r="Q3282" s="12">
        <v>178</v>
      </c>
      <c r="R3282" s="12">
        <v>201601</v>
      </c>
      <c r="S3282" s="12">
        <v>97</v>
      </c>
      <c r="T3282" s="12" t="s">
        <v>148</v>
      </c>
      <c r="U3282" s="12" t="s">
        <v>3568</v>
      </c>
    </row>
    <row r="3283" spans="1:21" hidden="1">
      <c r="A3283" s="12">
        <v>68570</v>
      </c>
      <c r="B3283" s="12">
        <v>2</v>
      </c>
      <c r="D3283" s="12">
        <v>43.1</v>
      </c>
      <c r="E3283" s="12">
        <v>2</v>
      </c>
      <c r="F3283" s="12">
        <v>0</v>
      </c>
      <c r="G3283" s="12">
        <v>0</v>
      </c>
      <c r="H3283" s="12">
        <v>0</v>
      </c>
      <c r="P3283" s="12">
        <v>1</v>
      </c>
      <c r="Q3283" s="12">
        <v>178</v>
      </c>
      <c r="R3283" s="12">
        <v>201601</v>
      </c>
      <c r="S3283" s="12">
        <v>97</v>
      </c>
      <c r="T3283" s="12" t="s">
        <v>148</v>
      </c>
      <c r="U3283" s="12" t="s">
        <v>3569</v>
      </c>
    </row>
    <row r="3284" spans="1:21" hidden="1">
      <c r="A3284" s="12">
        <v>68570</v>
      </c>
      <c r="B3284" s="12">
        <v>2</v>
      </c>
      <c r="D3284" s="12">
        <v>59</v>
      </c>
      <c r="E3284" s="12">
        <v>2</v>
      </c>
      <c r="F3284" s="12">
        <v>4</v>
      </c>
      <c r="G3284" s="12">
        <v>1</v>
      </c>
      <c r="H3284" s="12">
        <v>5</v>
      </c>
      <c r="P3284" s="12">
        <v>1</v>
      </c>
      <c r="Q3284" s="12">
        <v>178</v>
      </c>
      <c r="R3284" s="12">
        <v>201601</v>
      </c>
      <c r="S3284" s="12">
        <v>97</v>
      </c>
      <c r="T3284" s="12" t="s">
        <v>148</v>
      </c>
      <c r="U3284" s="12" t="s">
        <v>3570</v>
      </c>
    </row>
    <row r="3285" spans="1:21" hidden="1">
      <c r="A3285" s="12">
        <v>68550</v>
      </c>
      <c r="B3285" s="12">
        <v>1</v>
      </c>
      <c r="D3285" s="12">
        <v>136.6</v>
      </c>
      <c r="E3285" s="12">
        <v>3</v>
      </c>
      <c r="P3285" s="12">
        <v>1</v>
      </c>
      <c r="Q3285" s="12">
        <v>178</v>
      </c>
      <c r="R3285" s="12">
        <v>201601</v>
      </c>
      <c r="S3285" s="12">
        <v>97</v>
      </c>
      <c r="T3285" s="12" t="s">
        <v>148</v>
      </c>
      <c r="U3285" s="12" t="s">
        <v>3571</v>
      </c>
    </row>
    <row r="3286" spans="1:21" hidden="1">
      <c r="A3286" s="12">
        <v>68550</v>
      </c>
      <c r="B3286" s="12">
        <v>1</v>
      </c>
      <c r="D3286" s="12">
        <v>118.4</v>
      </c>
      <c r="E3286" s="12">
        <v>2</v>
      </c>
      <c r="P3286" s="12">
        <v>1</v>
      </c>
      <c r="Q3286" s="12">
        <v>178</v>
      </c>
      <c r="R3286" s="12">
        <v>201601</v>
      </c>
      <c r="S3286" s="12">
        <v>97</v>
      </c>
      <c r="T3286" s="12" t="s">
        <v>148</v>
      </c>
      <c r="U3286" s="12" t="s">
        <v>3572</v>
      </c>
    </row>
    <row r="3287" spans="1:21" hidden="1">
      <c r="A3287" s="12">
        <v>68550</v>
      </c>
      <c r="B3287" s="12">
        <v>1</v>
      </c>
      <c r="D3287" s="12">
        <v>68.8</v>
      </c>
      <c r="E3287" s="12">
        <v>2</v>
      </c>
      <c r="P3287" s="12">
        <v>1</v>
      </c>
      <c r="Q3287" s="12">
        <v>178</v>
      </c>
      <c r="R3287" s="12">
        <v>201601</v>
      </c>
      <c r="S3287" s="12">
        <v>97</v>
      </c>
      <c r="T3287" s="12" t="s">
        <v>148</v>
      </c>
      <c r="U3287" s="12" t="s">
        <v>3573</v>
      </c>
    </row>
    <row r="3288" spans="1:21" hidden="1">
      <c r="A3288" s="12">
        <v>68550</v>
      </c>
      <c r="B3288" s="12">
        <v>1</v>
      </c>
      <c r="D3288" s="12">
        <v>68.900000000000006</v>
      </c>
      <c r="E3288" s="12">
        <v>2</v>
      </c>
      <c r="P3288" s="12">
        <v>1</v>
      </c>
      <c r="Q3288" s="12">
        <v>178</v>
      </c>
      <c r="R3288" s="12">
        <v>201601</v>
      </c>
      <c r="S3288" s="12">
        <v>97</v>
      </c>
      <c r="T3288" s="12" t="s">
        <v>148</v>
      </c>
      <c r="U3288" s="12" t="s">
        <v>3574</v>
      </c>
    </row>
    <row r="3289" spans="1:21" hidden="1">
      <c r="A3289" s="12">
        <v>68550</v>
      </c>
      <c r="B3289" s="12">
        <v>1</v>
      </c>
      <c r="D3289" s="12">
        <v>63.5</v>
      </c>
      <c r="E3289" s="12">
        <v>2</v>
      </c>
      <c r="P3289" s="12">
        <v>1</v>
      </c>
      <c r="Q3289" s="12">
        <v>178</v>
      </c>
      <c r="R3289" s="12">
        <v>201601</v>
      </c>
      <c r="S3289" s="12">
        <v>97</v>
      </c>
      <c r="T3289" s="12" t="s">
        <v>148</v>
      </c>
      <c r="U3289" s="12" t="s">
        <v>3575</v>
      </c>
    </row>
    <row r="3290" spans="1:21" hidden="1">
      <c r="A3290" s="12">
        <v>68550</v>
      </c>
      <c r="B3290" s="12">
        <v>1</v>
      </c>
      <c r="D3290" s="12">
        <v>65.400000000000006</v>
      </c>
      <c r="E3290" s="12">
        <v>2</v>
      </c>
      <c r="P3290" s="12">
        <v>1</v>
      </c>
      <c r="Q3290" s="12">
        <v>178</v>
      </c>
      <c r="R3290" s="12">
        <v>201601</v>
      </c>
      <c r="S3290" s="12">
        <v>97</v>
      </c>
      <c r="T3290" s="12" t="s">
        <v>148</v>
      </c>
      <c r="U3290" s="12" t="s">
        <v>3576</v>
      </c>
    </row>
    <row r="3291" spans="1:21" hidden="1">
      <c r="A3291" s="12">
        <v>68550</v>
      </c>
      <c r="B3291" s="12">
        <v>1</v>
      </c>
      <c r="D3291" s="12">
        <v>72.8</v>
      </c>
      <c r="E3291" s="12">
        <v>2</v>
      </c>
      <c r="P3291" s="12">
        <v>1</v>
      </c>
      <c r="Q3291" s="12">
        <v>178</v>
      </c>
      <c r="R3291" s="12">
        <v>201601</v>
      </c>
      <c r="S3291" s="12">
        <v>97</v>
      </c>
      <c r="T3291" s="12" t="s">
        <v>148</v>
      </c>
      <c r="U3291" s="12" t="s">
        <v>3577</v>
      </c>
    </row>
    <row r="3292" spans="1:21" hidden="1">
      <c r="A3292" s="12">
        <v>68550</v>
      </c>
      <c r="B3292" s="12">
        <v>1</v>
      </c>
      <c r="D3292" s="12">
        <v>54.6</v>
      </c>
      <c r="E3292" s="12">
        <v>2</v>
      </c>
      <c r="P3292" s="12">
        <v>1</v>
      </c>
      <c r="Q3292" s="12">
        <v>178</v>
      </c>
      <c r="R3292" s="12">
        <v>201601</v>
      </c>
      <c r="S3292" s="12">
        <v>97</v>
      </c>
      <c r="T3292" s="12" t="s">
        <v>148</v>
      </c>
      <c r="U3292" s="12" t="s">
        <v>3578</v>
      </c>
    </row>
    <row r="3293" spans="1:21" hidden="1">
      <c r="A3293" s="12">
        <v>68550</v>
      </c>
      <c r="B3293" s="12">
        <v>2</v>
      </c>
      <c r="D3293" s="12">
        <v>68.8</v>
      </c>
      <c r="E3293" s="12">
        <v>1</v>
      </c>
      <c r="F3293" s="12">
        <v>0</v>
      </c>
      <c r="G3293" s="12">
        <v>0</v>
      </c>
      <c r="H3293" s="12">
        <v>0</v>
      </c>
      <c r="P3293" s="12">
        <v>1</v>
      </c>
      <c r="Q3293" s="12">
        <v>178</v>
      </c>
      <c r="R3293" s="12">
        <v>201601</v>
      </c>
      <c r="S3293" s="12">
        <v>97</v>
      </c>
      <c r="T3293" s="12" t="s">
        <v>148</v>
      </c>
      <c r="U3293" s="12" t="s">
        <v>3579</v>
      </c>
    </row>
    <row r="3294" spans="1:21" hidden="1">
      <c r="A3294" s="12">
        <v>68550</v>
      </c>
      <c r="B3294" s="12">
        <v>2</v>
      </c>
      <c r="D3294" s="12">
        <v>77</v>
      </c>
      <c r="E3294" s="12">
        <v>1</v>
      </c>
      <c r="F3294" s="12">
        <v>0</v>
      </c>
      <c r="G3294" s="12">
        <v>0</v>
      </c>
      <c r="H3294" s="12">
        <v>0</v>
      </c>
      <c r="P3294" s="12">
        <v>1</v>
      </c>
      <c r="Q3294" s="12">
        <v>178</v>
      </c>
      <c r="R3294" s="12">
        <v>201601</v>
      </c>
      <c r="S3294" s="12">
        <v>97</v>
      </c>
      <c r="T3294" s="12" t="s">
        <v>148</v>
      </c>
      <c r="U3294" s="12" t="s">
        <v>3580</v>
      </c>
    </row>
    <row r="3295" spans="1:21" hidden="1">
      <c r="A3295" s="12">
        <v>68550</v>
      </c>
      <c r="B3295" s="12">
        <v>2</v>
      </c>
      <c r="D3295" s="12">
        <v>68.099999999999994</v>
      </c>
      <c r="E3295" s="12">
        <v>2</v>
      </c>
      <c r="F3295" s="12">
        <v>0</v>
      </c>
      <c r="G3295" s="12">
        <v>0</v>
      </c>
      <c r="H3295" s="12">
        <v>0</v>
      </c>
      <c r="P3295" s="12">
        <v>1</v>
      </c>
      <c r="Q3295" s="12">
        <v>178</v>
      </c>
      <c r="R3295" s="12">
        <v>201601</v>
      </c>
      <c r="S3295" s="12">
        <v>97</v>
      </c>
      <c r="T3295" s="12" t="s">
        <v>148</v>
      </c>
      <c r="U3295" s="12" t="s">
        <v>3581</v>
      </c>
    </row>
    <row r="3296" spans="1:21" hidden="1">
      <c r="A3296" s="12">
        <v>68550</v>
      </c>
      <c r="B3296" s="12">
        <v>2</v>
      </c>
      <c r="D3296" s="12">
        <v>82.8</v>
      </c>
      <c r="E3296" s="12">
        <v>2</v>
      </c>
      <c r="F3296" s="12">
        <v>0</v>
      </c>
      <c r="G3296" s="12">
        <v>0</v>
      </c>
      <c r="H3296" s="12">
        <v>0</v>
      </c>
      <c r="P3296" s="12">
        <v>1</v>
      </c>
      <c r="Q3296" s="12">
        <v>178</v>
      </c>
      <c r="R3296" s="12">
        <v>201601</v>
      </c>
      <c r="S3296" s="12">
        <v>97</v>
      </c>
      <c r="T3296" s="12" t="s">
        <v>148</v>
      </c>
      <c r="U3296" s="12" t="s">
        <v>3582</v>
      </c>
    </row>
    <row r="3297" spans="1:21" hidden="1">
      <c r="A3297" s="12">
        <v>68550</v>
      </c>
      <c r="B3297" s="12">
        <v>2</v>
      </c>
      <c r="D3297" s="12">
        <v>65.599999999999994</v>
      </c>
      <c r="E3297" s="12">
        <v>2</v>
      </c>
      <c r="F3297" s="12">
        <v>0</v>
      </c>
      <c r="G3297" s="12">
        <v>0</v>
      </c>
      <c r="H3297" s="12">
        <v>0</v>
      </c>
      <c r="P3297" s="12">
        <v>1</v>
      </c>
      <c r="Q3297" s="12">
        <v>178</v>
      </c>
      <c r="R3297" s="12">
        <v>201601</v>
      </c>
      <c r="S3297" s="12">
        <v>97</v>
      </c>
      <c r="T3297" s="12" t="s">
        <v>148</v>
      </c>
      <c r="U3297" s="12" t="s">
        <v>3583</v>
      </c>
    </row>
    <row r="3298" spans="1:21" hidden="1">
      <c r="A3298" s="12">
        <v>68550</v>
      </c>
      <c r="B3298" s="12">
        <v>2</v>
      </c>
      <c r="D3298" s="12">
        <v>58.9</v>
      </c>
      <c r="E3298" s="12">
        <v>2</v>
      </c>
      <c r="F3298" s="12">
        <v>0</v>
      </c>
      <c r="G3298" s="12">
        <v>0</v>
      </c>
      <c r="H3298" s="12">
        <v>0</v>
      </c>
      <c r="P3298" s="12">
        <v>1</v>
      </c>
      <c r="Q3298" s="12">
        <v>178</v>
      </c>
      <c r="R3298" s="12">
        <v>201601</v>
      </c>
      <c r="S3298" s="12">
        <v>97</v>
      </c>
      <c r="T3298" s="12" t="s">
        <v>148</v>
      </c>
      <c r="U3298" s="12" t="s">
        <v>3584</v>
      </c>
    </row>
    <row r="3299" spans="1:21" hidden="1">
      <c r="A3299" s="12">
        <v>68550</v>
      </c>
      <c r="B3299" s="12">
        <v>2</v>
      </c>
      <c r="D3299" s="12">
        <v>58.9</v>
      </c>
      <c r="E3299" s="12">
        <v>2</v>
      </c>
      <c r="F3299" s="12">
        <v>0</v>
      </c>
      <c r="G3299" s="12">
        <v>0</v>
      </c>
      <c r="H3299" s="12">
        <v>0</v>
      </c>
      <c r="P3299" s="12">
        <v>1</v>
      </c>
      <c r="Q3299" s="12">
        <v>178</v>
      </c>
      <c r="R3299" s="12">
        <v>201601</v>
      </c>
      <c r="S3299" s="12">
        <v>97</v>
      </c>
      <c r="T3299" s="12" t="s">
        <v>148</v>
      </c>
      <c r="U3299" s="12" t="s">
        <v>3585</v>
      </c>
    </row>
    <row r="3300" spans="1:21" hidden="1">
      <c r="A3300" s="12">
        <v>68550</v>
      </c>
      <c r="B3300" s="12">
        <v>2</v>
      </c>
      <c r="D3300" s="12">
        <v>61.3</v>
      </c>
      <c r="E3300" s="12">
        <v>2</v>
      </c>
      <c r="F3300" s="12">
        <v>0</v>
      </c>
      <c r="G3300" s="12">
        <v>0</v>
      </c>
      <c r="H3300" s="12">
        <v>0</v>
      </c>
      <c r="P3300" s="12">
        <v>1</v>
      </c>
      <c r="Q3300" s="12">
        <v>178</v>
      </c>
      <c r="R3300" s="12">
        <v>201601</v>
      </c>
      <c r="S3300" s="12">
        <v>97</v>
      </c>
      <c r="T3300" s="12" t="s">
        <v>148</v>
      </c>
      <c r="U3300" s="12" t="s">
        <v>3586</v>
      </c>
    </row>
    <row r="3301" spans="1:21" hidden="1">
      <c r="A3301" s="12">
        <v>68550</v>
      </c>
      <c r="B3301" s="12">
        <v>2</v>
      </c>
      <c r="D3301" s="12">
        <v>71.400000000000006</v>
      </c>
      <c r="E3301" s="12">
        <v>2</v>
      </c>
      <c r="F3301" s="12">
        <v>0</v>
      </c>
      <c r="G3301" s="12">
        <v>0</v>
      </c>
      <c r="H3301" s="12">
        <v>0</v>
      </c>
      <c r="P3301" s="12">
        <v>1</v>
      </c>
      <c r="Q3301" s="12">
        <v>178</v>
      </c>
      <c r="R3301" s="12">
        <v>201601</v>
      </c>
      <c r="S3301" s="12">
        <v>97</v>
      </c>
      <c r="T3301" s="12" t="s">
        <v>148</v>
      </c>
      <c r="U3301" s="12" t="s">
        <v>3587</v>
      </c>
    </row>
    <row r="3302" spans="1:21" hidden="1">
      <c r="A3302" s="12">
        <v>68550</v>
      </c>
      <c r="B3302" s="12">
        <v>2</v>
      </c>
      <c r="D3302" s="12">
        <v>71</v>
      </c>
      <c r="E3302" s="12">
        <v>2</v>
      </c>
      <c r="F3302" s="12">
        <v>0</v>
      </c>
      <c r="G3302" s="12">
        <v>0</v>
      </c>
      <c r="H3302" s="12">
        <v>0</v>
      </c>
      <c r="P3302" s="12">
        <v>1</v>
      </c>
      <c r="Q3302" s="12">
        <v>178</v>
      </c>
      <c r="R3302" s="12">
        <v>201601</v>
      </c>
      <c r="S3302" s="12">
        <v>97</v>
      </c>
      <c r="T3302" s="12" t="s">
        <v>148</v>
      </c>
      <c r="U3302" s="12" t="s">
        <v>3588</v>
      </c>
    </row>
    <row r="3303" spans="1:21" hidden="1">
      <c r="A3303" s="12">
        <v>68550</v>
      </c>
      <c r="B3303" s="12">
        <v>2</v>
      </c>
      <c r="D3303" s="12">
        <v>38.6</v>
      </c>
      <c r="E3303" s="12">
        <v>2</v>
      </c>
      <c r="F3303" s="12">
        <v>0</v>
      </c>
      <c r="G3303" s="12">
        <v>0</v>
      </c>
      <c r="H3303" s="12">
        <v>0</v>
      </c>
      <c r="P3303" s="12">
        <v>1</v>
      </c>
      <c r="Q3303" s="12">
        <v>178</v>
      </c>
      <c r="R3303" s="12">
        <v>201601</v>
      </c>
      <c r="S3303" s="12">
        <v>97</v>
      </c>
      <c r="T3303" s="12" t="s">
        <v>148</v>
      </c>
      <c r="U3303" s="12" t="s">
        <v>3589</v>
      </c>
    </row>
    <row r="3304" spans="1:21" hidden="1">
      <c r="A3304" s="12">
        <v>69300</v>
      </c>
      <c r="B3304" s="12">
        <v>2</v>
      </c>
      <c r="C3304" s="12">
        <v>95.2</v>
      </c>
      <c r="E3304" s="12">
        <v>2</v>
      </c>
      <c r="F3304" s="12">
        <v>0</v>
      </c>
      <c r="G3304" s="12">
        <v>0</v>
      </c>
      <c r="H3304" s="12">
        <v>1</v>
      </c>
      <c r="P3304" s="12">
        <v>1</v>
      </c>
      <c r="Q3304" s="12">
        <v>178</v>
      </c>
      <c r="R3304" s="12">
        <v>201601</v>
      </c>
      <c r="S3304" s="12">
        <v>97</v>
      </c>
      <c r="T3304" s="12" t="s">
        <v>148</v>
      </c>
      <c r="U3304" s="12" t="s">
        <v>3590</v>
      </c>
    </row>
    <row r="3305" spans="1:21" hidden="1">
      <c r="A3305" s="12">
        <v>69335</v>
      </c>
      <c r="B3305" s="12">
        <v>1</v>
      </c>
      <c r="C3305" s="12">
        <v>88.2</v>
      </c>
      <c r="E3305" s="12">
        <v>2</v>
      </c>
      <c r="P3305" s="12">
        <v>1</v>
      </c>
      <c r="Q3305" s="12">
        <v>178</v>
      </c>
      <c r="R3305" s="12">
        <v>201601</v>
      </c>
      <c r="S3305" s="12">
        <v>97</v>
      </c>
      <c r="T3305" s="12" t="s">
        <v>148</v>
      </c>
      <c r="U3305" s="12" t="s">
        <v>3591</v>
      </c>
    </row>
    <row r="3306" spans="1:21" hidden="1">
      <c r="A3306" s="12">
        <v>69335</v>
      </c>
      <c r="B3306" s="12">
        <v>1</v>
      </c>
      <c r="C3306" s="12">
        <v>94.3</v>
      </c>
      <c r="E3306" s="12">
        <v>2</v>
      </c>
      <c r="P3306" s="12">
        <v>1</v>
      </c>
      <c r="Q3306" s="12">
        <v>178</v>
      </c>
      <c r="R3306" s="12">
        <v>201601</v>
      </c>
      <c r="S3306" s="12">
        <v>97</v>
      </c>
      <c r="T3306" s="12" t="s">
        <v>148</v>
      </c>
      <c r="U3306" s="12" t="s">
        <v>3592</v>
      </c>
    </row>
    <row r="3307" spans="1:21" hidden="1">
      <c r="A3307" s="12">
        <v>69335</v>
      </c>
      <c r="B3307" s="12">
        <v>1</v>
      </c>
      <c r="C3307" s="12">
        <v>84.5</v>
      </c>
      <c r="E3307" s="12">
        <v>2</v>
      </c>
      <c r="P3307" s="12">
        <v>1</v>
      </c>
      <c r="Q3307" s="12">
        <v>178</v>
      </c>
      <c r="R3307" s="12">
        <v>201601</v>
      </c>
      <c r="S3307" s="12">
        <v>97</v>
      </c>
      <c r="T3307" s="12" t="s">
        <v>148</v>
      </c>
      <c r="U3307" s="12" t="s">
        <v>3593</v>
      </c>
    </row>
    <row r="3308" spans="1:21" hidden="1">
      <c r="A3308" s="12">
        <v>69335</v>
      </c>
      <c r="B3308" s="12">
        <v>2</v>
      </c>
      <c r="C3308" s="12">
        <v>90.4</v>
      </c>
      <c r="E3308" s="12">
        <v>2</v>
      </c>
      <c r="F3308" s="12">
        <v>0</v>
      </c>
      <c r="G3308" s="12">
        <v>0</v>
      </c>
      <c r="H3308" s="12">
        <v>1</v>
      </c>
      <c r="P3308" s="12">
        <v>1</v>
      </c>
      <c r="Q3308" s="12">
        <v>178</v>
      </c>
      <c r="R3308" s="12">
        <v>201601</v>
      </c>
      <c r="S3308" s="12">
        <v>97</v>
      </c>
      <c r="T3308" s="12" t="s">
        <v>148</v>
      </c>
      <c r="U3308" s="12" t="s">
        <v>3594</v>
      </c>
    </row>
    <row r="3309" spans="1:21" hidden="1">
      <c r="A3309" s="12">
        <v>69335</v>
      </c>
      <c r="B3309" s="12">
        <v>2</v>
      </c>
      <c r="C3309" s="12">
        <v>102.9</v>
      </c>
      <c r="E3309" s="12">
        <v>2</v>
      </c>
      <c r="F3309" s="12">
        <v>0</v>
      </c>
      <c r="G3309" s="12">
        <v>0</v>
      </c>
      <c r="H3309" s="12">
        <v>1</v>
      </c>
      <c r="P3309" s="12">
        <v>1</v>
      </c>
      <c r="Q3309" s="12">
        <v>178</v>
      </c>
      <c r="R3309" s="12">
        <v>201601</v>
      </c>
      <c r="S3309" s="12">
        <v>97</v>
      </c>
      <c r="T3309" s="12" t="s">
        <v>148</v>
      </c>
      <c r="U3309" s="12" t="s">
        <v>3595</v>
      </c>
    </row>
    <row r="3310" spans="1:21" hidden="1">
      <c r="A3310" s="12">
        <v>68570</v>
      </c>
      <c r="B3310" s="12">
        <v>1</v>
      </c>
      <c r="D3310" s="12">
        <v>69.599999999999994</v>
      </c>
      <c r="E3310" s="12">
        <v>1</v>
      </c>
      <c r="P3310" s="12">
        <v>1</v>
      </c>
      <c r="Q3310" s="12">
        <v>178</v>
      </c>
      <c r="R3310" s="12">
        <v>201601</v>
      </c>
      <c r="S3310" s="12">
        <v>98</v>
      </c>
      <c r="T3310" s="12" t="s">
        <v>146</v>
      </c>
      <c r="U3310" s="12" t="s">
        <v>3596</v>
      </c>
    </row>
    <row r="3311" spans="1:21" hidden="1">
      <c r="A3311" s="12">
        <v>68570</v>
      </c>
      <c r="B3311" s="12">
        <v>1</v>
      </c>
      <c r="D3311" s="12">
        <v>69.599999999999994</v>
      </c>
      <c r="E3311" s="12">
        <v>1</v>
      </c>
      <c r="P3311" s="12">
        <v>1</v>
      </c>
      <c r="Q3311" s="12">
        <v>178</v>
      </c>
      <c r="R3311" s="12">
        <v>201601</v>
      </c>
      <c r="S3311" s="12">
        <v>98</v>
      </c>
      <c r="T3311" s="12" t="s">
        <v>146</v>
      </c>
      <c r="U3311" s="12" t="s">
        <v>3597</v>
      </c>
    </row>
    <row r="3312" spans="1:21" hidden="1">
      <c r="A3312" s="12">
        <v>68570</v>
      </c>
      <c r="B3312" s="12">
        <v>1</v>
      </c>
      <c r="D3312" s="12">
        <v>75.400000000000006</v>
      </c>
      <c r="E3312" s="12">
        <v>1</v>
      </c>
      <c r="P3312" s="12">
        <v>1</v>
      </c>
      <c r="Q3312" s="12">
        <v>178</v>
      </c>
      <c r="R3312" s="12">
        <v>201601</v>
      </c>
      <c r="S3312" s="12">
        <v>98</v>
      </c>
      <c r="T3312" s="12" t="s">
        <v>146</v>
      </c>
      <c r="U3312" s="12" t="s">
        <v>3598</v>
      </c>
    </row>
    <row r="3313" spans="1:21" hidden="1">
      <c r="A3313" s="12">
        <v>68570</v>
      </c>
      <c r="B3313" s="12">
        <v>1</v>
      </c>
      <c r="D3313" s="12">
        <v>63.4</v>
      </c>
      <c r="E3313" s="12">
        <v>0</v>
      </c>
      <c r="P3313" s="12">
        <v>1</v>
      </c>
      <c r="Q3313" s="12">
        <v>178</v>
      </c>
      <c r="R3313" s="12">
        <v>201601</v>
      </c>
      <c r="S3313" s="12">
        <v>98</v>
      </c>
      <c r="T3313" s="12" t="s">
        <v>146</v>
      </c>
      <c r="U3313" s="12" t="s">
        <v>3599</v>
      </c>
    </row>
    <row r="3314" spans="1:21" hidden="1">
      <c r="A3314" s="12">
        <v>68570</v>
      </c>
      <c r="B3314" s="12">
        <v>1</v>
      </c>
      <c r="D3314" s="12">
        <v>79.099999999999994</v>
      </c>
      <c r="E3314" s="12">
        <v>0</v>
      </c>
      <c r="P3314" s="12">
        <v>1</v>
      </c>
      <c r="Q3314" s="12">
        <v>178</v>
      </c>
      <c r="R3314" s="12">
        <v>201601</v>
      </c>
      <c r="S3314" s="12">
        <v>98</v>
      </c>
      <c r="T3314" s="12" t="s">
        <v>146</v>
      </c>
      <c r="U3314" s="12" t="s">
        <v>3600</v>
      </c>
    </row>
    <row r="3315" spans="1:21" hidden="1">
      <c r="A3315" s="12">
        <v>68570</v>
      </c>
      <c r="B3315" s="12">
        <v>1</v>
      </c>
      <c r="D3315" s="12">
        <v>90.3</v>
      </c>
      <c r="E3315" s="12">
        <v>0</v>
      </c>
      <c r="P3315" s="12">
        <v>1</v>
      </c>
      <c r="Q3315" s="12">
        <v>178</v>
      </c>
      <c r="R3315" s="12">
        <v>201601</v>
      </c>
      <c r="S3315" s="12">
        <v>98</v>
      </c>
      <c r="T3315" s="12" t="s">
        <v>146</v>
      </c>
      <c r="U3315" s="12" t="s">
        <v>3601</v>
      </c>
    </row>
    <row r="3316" spans="1:21" hidden="1">
      <c r="A3316" s="12">
        <v>68570</v>
      </c>
      <c r="B3316" s="12">
        <v>1</v>
      </c>
      <c r="D3316" s="12">
        <v>80.5</v>
      </c>
      <c r="E3316" s="12">
        <v>0</v>
      </c>
      <c r="P3316" s="12">
        <v>1</v>
      </c>
      <c r="Q3316" s="12">
        <v>178</v>
      </c>
      <c r="R3316" s="12">
        <v>201601</v>
      </c>
      <c r="S3316" s="12">
        <v>98</v>
      </c>
      <c r="T3316" s="12" t="s">
        <v>146</v>
      </c>
      <c r="U3316" s="12" t="s">
        <v>3602</v>
      </c>
    </row>
    <row r="3317" spans="1:21" hidden="1">
      <c r="A3317" s="12">
        <v>68570</v>
      </c>
      <c r="B3317" s="12">
        <v>1</v>
      </c>
      <c r="D3317" s="12">
        <v>72.8</v>
      </c>
      <c r="E3317" s="12">
        <v>0</v>
      </c>
      <c r="P3317" s="12">
        <v>1</v>
      </c>
      <c r="Q3317" s="12">
        <v>178</v>
      </c>
      <c r="R3317" s="12">
        <v>201601</v>
      </c>
      <c r="S3317" s="12">
        <v>98</v>
      </c>
      <c r="T3317" s="12" t="s">
        <v>146</v>
      </c>
      <c r="U3317" s="12" t="s">
        <v>3603</v>
      </c>
    </row>
    <row r="3318" spans="1:21" hidden="1">
      <c r="A3318" s="12">
        <v>68570</v>
      </c>
      <c r="B3318" s="12">
        <v>1</v>
      </c>
      <c r="D3318" s="12">
        <v>101.4</v>
      </c>
      <c r="E3318" s="12">
        <v>0</v>
      </c>
      <c r="P3318" s="12">
        <v>1</v>
      </c>
      <c r="Q3318" s="12">
        <v>178</v>
      </c>
      <c r="R3318" s="12">
        <v>201601</v>
      </c>
      <c r="S3318" s="12">
        <v>98</v>
      </c>
      <c r="T3318" s="12" t="s">
        <v>146</v>
      </c>
      <c r="U3318" s="12" t="s">
        <v>3604</v>
      </c>
    </row>
    <row r="3319" spans="1:21" hidden="1">
      <c r="A3319" s="12">
        <v>68570</v>
      </c>
      <c r="B3319" s="12">
        <v>1</v>
      </c>
      <c r="D3319" s="12">
        <v>93.5</v>
      </c>
      <c r="E3319" s="12">
        <v>0</v>
      </c>
      <c r="P3319" s="12">
        <v>1</v>
      </c>
      <c r="Q3319" s="12">
        <v>178</v>
      </c>
      <c r="R3319" s="12">
        <v>201601</v>
      </c>
      <c r="S3319" s="12">
        <v>98</v>
      </c>
      <c r="T3319" s="12" t="s">
        <v>146</v>
      </c>
      <c r="U3319" s="12" t="s">
        <v>3605</v>
      </c>
    </row>
    <row r="3320" spans="1:21" hidden="1">
      <c r="A3320" s="12">
        <v>68570</v>
      </c>
      <c r="B3320" s="12">
        <v>1</v>
      </c>
      <c r="D3320" s="12">
        <v>74.099999999999994</v>
      </c>
      <c r="E3320" s="12">
        <v>0</v>
      </c>
      <c r="P3320" s="12">
        <v>1</v>
      </c>
      <c r="Q3320" s="12">
        <v>178</v>
      </c>
      <c r="R3320" s="12">
        <v>201601</v>
      </c>
      <c r="S3320" s="12">
        <v>98</v>
      </c>
      <c r="T3320" s="12" t="s">
        <v>146</v>
      </c>
      <c r="U3320" s="12" t="s">
        <v>3606</v>
      </c>
    </row>
    <row r="3321" spans="1:21" hidden="1">
      <c r="A3321" s="12">
        <v>68570</v>
      </c>
      <c r="B3321" s="12">
        <v>1</v>
      </c>
      <c r="D3321" s="12">
        <v>91.1</v>
      </c>
      <c r="E3321" s="12">
        <v>0</v>
      </c>
      <c r="P3321" s="12">
        <v>1</v>
      </c>
      <c r="Q3321" s="12">
        <v>178</v>
      </c>
      <c r="R3321" s="12">
        <v>201601</v>
      </c>
      <c r="S3321" s="12">
        <v>98</v>
      </c>
      <c r="T3321" s="12" t="s">
        <v>146</v>
      </c>
      <c r="U3321" s="12" t="s">
        <v>3607</v>
      </c>
    </row>
    <row r="3322" spans="1:21" hidden="1">
      <c r="A3322" s="12">
        <v>68570</v>
      </c>
      <c r="B3322" s="12">
        <v>1</v>
      </c>
      <c r="D3322" s="12">
        <v>56.7</v>
      </c>
      <c r="E3322" s="12">
        <v>0</v>
      </c>
      <c r="P3322" s="12">
        <v>1</v>
      </c>
      <c r="Q3322" s="12">
        <v>178</v>
      </c>
      <c r="R3322" s="12">
        <v>201601</v>
      </c>
      <c r="S3322" s="12">
        <v>98</v>
      </c>
      <c r="T3322" s="12" t="s">
        <v>146</v>
      </c>
      <c r="U3322" s="12" t="s">
        <v>3608</v>
      </c>
    </row>
    <row r="3323" spans="1:21" hidden="1">
      <c r="A3323" s="12">
        <v>68570</v>
      </c>
      <c r="B3323" s="12">
        <v>1</v>
      </c>
      <c r="D3323" s="12">
        <v>87.2</v>
      </c>
      <c r="E3323" s="12">
        <v>0</v>
      </c>
      <c r="P3323" s="12">
        <v>1</v>
      </c>
      <c r="Q3323" s="12">
        <v>178</v>
      </c>
      <c r="R3323" s="12">
        <v>201601</v>
      </c>
      <c r="S3323" s="12">
        <v>98</v>
      </c>
      <c r="T3323" s="12" t="s">
        <v>146</v>
      </c>
      <c r="U3323" s="12" t="s">
        <v>3609</v>
      </c>
    </row>
    <row r="3324" spans="1:21" hidden="1">
      <c r="A3324" s="12">
        <v>68570</v>
      </c>
      <c r="B3324" s="12">
        <v>1</v>
      </c>
      <c r="D3324" s="12">
        <v>50.6</v>
      </c>
      <c r="E3324" s="12">
        <v>2</v>
      </c>
      <c r="P3324" s="12">
        <v>1</v>
      </c>
      <c r="Q3324" s="12">
        <v>178</v>
      </c>
      <c r="R3324" s="12">
        <v>201601</v>
      </c>
      <c r="S3324" s="12">
        <v>98</v>
      </c>
      <c r="T3324" s="12" t="s">
        <v>146</v>
      </c>
      <c r="U3324" s="12" t="s">
        <v>3610</v>
      </c>
    </row>
    <row r="3325" spans="1:21" hidden="1">
      <c r="A3325" s="12">
        <v>68570</v>
      </c>
      <c r="B3325" s="12">
        <v>2</v>
      </c>
      <c r="D3325" s="12">
        <v>44.7</v>
      </c>
      <c r="E3325" s="12">
        <v>2</v>
      </c>
      <c r="F3325" s="12">
        <v>0</v>
      </c>
      <c r="G3325" s="12">
        <v>0</v>
      </c>
      <c r="H3325" s="12">
        <v>0</v>
      </c>
      <c r="K3325" s="12">
        <v>5</v>
      </c>
      <c r="L3325" s="12">
        <v>40</v>
      </c>
      <c r="M3325" s="12">
        <v>90</v>
      </c>
      <c r="N3325" s="12">
        <v>90</v>
      </c>
      <c r="P3325" s="12">
        <v>2.3969399999999998</v>
      </c>
      <c r="Q3325" s="12">
        <v>178</v>
      </c>
      <c r="R3325" s="12">
        <v>201601</v>
      </c>
      <c r="S3325" s="12">
        <v>98</v>
      </c>
      <c r="T3325" s="12" t="s">
        <v>146</v>
      </c>
      <c r="U3325" s="12" t="s">
        <v>3611</v>
      </c>
    </row>
    <row r="3326" spans="1:21" hidden="1">
      <c r="A3326" s="12">
        <v>68570</v>
      </c>
      <c r="B3326" s="12">
        <v>2</v>
      </c>
      <c r="D3326" s="12">
        <v>55.4</v>
      </c>
      <c r="E3326" s="12">
        <v>2</v>
      </c>
      <c r="F3326" s="12">
        <v>0</v>
      </c>
      <c r="G3326" s="12">
        <v>0</v>
      </c>
      <c r="H3326" s="12">
        <v>0</v>
      </c>
      <c r="K3326" s="12">
        <v>5</v>
      </c>
      <c r="L3326" s="12">
        <v>50</v>
      </c>
      <c r="M3326" s="12">
        <v>80</v>
      </c>
      <c r="N3326" s="12">
        <v>50</v>
      </c>
      <c r="P3326" s="12">
        <v>2.3969399999999998</v>
      </c>
      <c r="Q3326" s="12">
        <v>178</v>
      </c>
      <c r="R3326" s="12">
        <v>201601</v>
      </c>
      <c r="S3326" s="12">
        <v>98</v>
      </c>
      <c r="T3326" s="12" t="s">
        <v>146</v>
      </c>
      <c r="U3326" s="12" t="s">
        <v>3612</v>
      </c>
    </row>
    <row r="3327" spans="1:21" hidden="1">
      <c r="A3327" s="12">
        <v>68570</v>
      </c>
      <c r="B3327" s="12">
        <v>2</v>
      </c>
      <c r="D3327" s="12">
        <v>41.4</v>
      </c>
      <c r="E3327" s="12">
        <v>2</v>
      </c>
      <c r="F3327" s="12">
        <v>0</v>
      </c>
      <c r="G3327" s="12">
        <v>0</v>
      </c>
      <c r="H3327" s="12">
        <v>0</v>
      </c>
      <c r="K3327" s="12">
        <v>5</v>
      </c>
      <c r="L3327" s="12">
        <v>50</v>
      </c>
      <c r="M3327" s="12">
        <v>50</v>
      </c>
      <c r="N3327" s="12">
        <v>50</v>
      </c>
      <c r="P3327" s="12">
        <v>2.3969399999999998</v>
      </c>
      <c r="Q3327" s="12">
        <v>178</v>
      </c>
      <c r="R3327" s="12">
        <v>201601</v>
      </c>
      <c r="S3327" s="12">
        <v>98</v>
      </c>
      <c r="T3327" s="12" t="s">
        <v>146</v>
      </c>
      <c r="U3327" s="12" t="s">
        <v>3613</v>
      </c>
    </row>
    <row r="3328" spans="1:21" hidden="1">
      <c r="A3328" s="12">
        <v>68570</v>
      </c>
      <c r="B3328" s="12">
        <v>2</v>
      </c>
      <c r="D3328" s="12">
        <v>74.3</v>
      </c>
      <c r="E3328" s="12">
        <v>3</v>
      </c>
      <c r="F3328" s="12">
        <v>0</v>
      </c>
      <c r="G3328" s="12">
        <v>0</v>
      </c>
      <c r="H3328" s="12">
        <v>1</v>
      </c>
      <c r="P3328" s="12">
        <v>2.3969399999999998</v>
      </c>
      <c r="Q3328" s="12">
        <v>178</v>
      </c>
      <c r="R3328" s="12">
        <v>201601</v>
      </c>
      <c r="S3328" s="12">
        <v>98</v>
      </c>
      <c r="T3328" s="12" t="s">
        <v>146</v>
      </c>
      <c r="U3328" s="12" t="s">
        <v>3614</v>
      </c>
    </row>
    <row r="3329" spans="1:21" hidden="1">
      <c r="A3329" s="12">
        <v>68570</v>
      </c>
      <c r="B3329" s="12">
        <v>2</v>
      </c>
      <c r="D3329" s="12">
        <v>75</v>
      </c>
      <c r="E3329" s="12">
        <v>3</v>
      </c>
      <c r="F3329" s="12">
        <v>4</v>
      </c>
      <c r="G3329" s="12">
        <v>1</v>
      </c>
      <c r="H3329" s="12">
        <v>6</v>
      </c>
      <c r="P3329" s="12">
        <v>2.3969399999999998</v>
      </c>
      <c r="Q3329" s="12">
        <v>178</v>
      </c>
      <c r="R3329" s="12">
        <v>201601</v>
      </c>
      <c r="S3329" s="12">
        <v>98</v>
      </c>
      <c r="T3329" s="12" t="s">
        <v>146</v>
      </c>
      <c r="U3329" s="12" t="s">
        <v>3615</v>
      </c>
    </row>
    <row r="3330" spans="1:21" hidden="1">
      <c r="A3330" s="12">
        <v>68570</v>
      </c>
      <c r="B3330" s="12">
        <v>2</v>
      </c>
      <c r="D3330" s="12">
        <v>77</v>
      </c>
      <c r="E3330" s="12">
        <v>3</v>
      </c>
      <c r="F3330" s="12">
        <v>4</v>
      </c>
      <c r="G3330" s="12">
        <v>1</v>
      </c>
      <c r="H3330" s="12">
        <v>6</v>
      </c>
      <c r="P3330" s="12">
        <v>2.3969399999999998</v>
      </c>
      <c r="Q3330" s="12">
        <v>178</v>
      </c>
      <c r="R3330" s="12">
        <v>201601</v>
      </c>
      <c r="S3330" s="12">
        <v>98</v>
      </c>
      <c r="T3330" s="12" t="s">
        <v>146</v>
      </c>
      <c r="U3330" s="12" t="s">
        <v>3616</v>
      </c>
    </row>
    <row r="3331" spans="1:21" hidden="1">
      <c r="A3331" s="12">
        <v>68570</v>
      </c>
      <c r="B3331" s="12">
        <v>2</v>
      </c>
      <c r="D3331" s="12">
        <v>60.2</v>
      </c>
      <c r="E3331" s="12">
        <v>3</v>
      </c>
      <c r="F3331" s="12">
        <v>4</v>
      </c>
      <c r="G3331" s="12">
        <v>1</v>
      </c>
      <c r="H3331" s="12">
        <v>6</v>
      </c>
      <c r="P3331" s="12">
        <v>2.3969399999999998</v>
      </c>
      <c r="Q3331" s="12">
        <v>178</v>
      </c>
      <c r="R3331" s="12">
        <v>201601</v>
      </c>
      <c r="S3331" s="12">
        <v>98</v>
      </c>
      <c r="T3331" s="12" t="s">
        <v>146</v>
      </c>
      <c r="U3331" s="12" t="s">
        <v>3617</v>
      </c>
    </row>
    <row r="3332" spans="1:21" hidden="1">
      <c r="A3332" s="12">
        <v>68570</v>
      </c>
      <c r="B3332" s="12">
        <v>2</v>
      </c>
      <c r="D3332" s="12">
        <v>68</v>
      </c>
      <c r="E3332" s="12">
        <v>3</v>
      </c>
      <c r="F3332" s="12">
        <v>4</v>
      </c>
      <c r="G3332" s="12">
        <v>1</v>
      </c>
      <c r="H3332" s="12">
        <v>6</v>
      </c>
      <c r="P3332" s="12">
        <v>2.3969399999999998</v>
      </c>
      <c r="Q3332" s="12">
        <v>178</v>
      </c>
      <c r="R3332" s="12">
        <v>201601</v>
      </c>
      <c r="S3332" s="12">
        <v>98</v>
      </c>
      <c r="T3332" s="12" t="s">
        <v>146</v>
      </c>
      <c r="U3332" s="12" t="s">
        <v>3618</v>
      </c>
    </row>
    <row r="3333" spans="1:21" hidden="1">
      <c r="A3333" s="12">
        <v>68570</v>
      </c>
      <c r="B3333" s="12">
        <v>2</v>
      </c>
      <c r="D3333" s="12">
        <v>61.1</v>
      </c>
      <c r="E3333" s="12">
        <v>3</v>
      </c>
      <c r="F3333" s="12">
        <v>4</v>
      </c>
      <c r="G3333" s="12">
        <v>1</v>
      </c>
      <c r="H3333" s="12">
        <v>6</v>
      </c>
      <c r="P3333" s="12">
        <v>2.3969399999999998</v>
      </c>
      <c r="Q3333" s="12">
        <v>178</v>
      </c>
      <c r="R3333" s="12">
        <v>201601</v>
      </c>
      <c r="S3333" s="12">
        <v>98</v>
      </c>
      <c r="T3333" s="12" t="s">
        <v>146</v>
      </c>
      <c r="U3333" s="12" t="s">
        <v>3619</v>
      </c>
    </row>
    <row r="3334" spans="1:21" hidden="1">
      <c r="A3334" s="12">
        <v>68570</v>
      </c>
      <c r="B3334" s="12">
        <v>2</v>
      </c>
      <c r="D3334" s="12">
        <v>64.8</v>
      </c>
      <c r="E3334" s="12">
        <v>2</v>
      </c>
      <c r="F3334" s="12">
        <v>4</v>
      </c>
      <c r="G3334" s="12">
        <v>1</v>
      </c>
      <c r="H3334" s="12">
        <v>5</v>
      </c>
      <c r="P3334" s="12">
        <v>2.3969399999999998</v>
      </c>
      <c r="Q3334" s="12">
        <v>178</v>
      </c>
      <c r="R3334" s="12">
        <v>201601</v>
      </c>
      <c r="S3334" s="12">
        <v>98</v>
      </c>
      <c r="T3334" s="12" t="s">
        <v>146</v>
      </c>
      <c r="U3334" s="12" t="s">
        <v>3620</v>
      </c>
    </row>
    <row r="3335" spans="1:21" hidden="1">
      <c r="A3335" s="12">
        <v>68570</v>
      </c>
      <c r="B3335" s="12">
        <v>2</v>
      </c>
      <c r="D3335" s="12">
        <v>57.4</v>
      </c>
      <c r="E3335" s="12">
        <v>2</v>
      </c>
      <c r="F3335" s="12">
        <v>4</v>
      </c>
      <c r="G3335" s="12">
        <v>1</v>
      </c>
      <c r="H3335" s="12">
        <v>5</v>
      </c>
      <c r="P3335" s="12">
        <v>2.3969399999999998</v>
      </c>
      <c r="Q3335" s="12">
        <v>178</v>
      </c>
      <c r="R3335" s="12">
        <v>201601</v>
      </c>
      <c r="S3335" s="12">
        <v>98</v>
      </c>
      <c r="T3335" s="12" t="s">
        <v>146</v>
      </c>
      <c r="U3335" s="12" t="s">
        <v>3621</v>
      </c>
    </row>
    <row r="3336" spans="1:21" hidden="1">
      <c r="A3336" s="12">
        <v>68570</v>
      </c>
      <c r="B3336" s="12">
        <v>2</v>
      </c>
      <c r="D3336" s="12">
        <v>60.2</v>
      </c>
      <c r="E3336" s="12">
        <v>2</v>
      </c>
      <c r="F3336" s="12">
        <v>4</v>
      </c>
      <c r="G3336" s="12">
        <v>1</v>
      </c>
      <c r="H3336" s="12">
        <v>5</v>
      </c>
      <c r="P3336" s="12">
        <v>2.3969399999999998</v>
      </c>
      <c r="Q3336" s="12">
        <v>178</v>
      </c>
      <c r="R3336" s="12">
        <v>201601</v>
      </c>
      <c r="S3336" s="12">
        <v>98</v>
      </c>
      <c r="T3336" s="12" t="s">
        <v>146</v>
      </c>
      <c r="U3336" s="12" t="s">
        <v>3622</v>
      </c>
    </row>
    <row r="3337" spans="1:21" hidden="1">
      <c r="A3337" s="12">
        <v>68570</v>
      </c>
      <c r="B3337" s="12">
        <v>2</v>
      </c>
      <c r="D3337" s="12">
        <v>56.6</v>
      </c>
      <c r="E3337" s="12">
        <v>2</v>
      </c>
      <c r="F3337" s="12">
        <v>4</v>
      </c>
      <c r="G3337" s="12">
        <v>1</v>
      </c>
      <c r="H3337" s="12">
        <v>5</v>
      </c>
      <c r="P3337" s="12">
        <v>2.3969399999999998</v>
      </c>
      <c r="Q3337" s="12">
        <v>178</v>
      </c>
      <c r="R3337" s="12">
        <v>201601</v>
      </c>
      <c r="S3337" s="12">
        <v>98</v>
      </c>
      <c r="T3337" s="12" t="s">
        <v>146</v>
      </c>
      <c r="U3337" s="12" t="s">
        <v>3623</v>
      </c>
    </row>
    <row r="3338" spans="1:21" hidden="1">
      <c r="A3338" s="12">
        <v>68570</v>
      </c>
      <c r="B3338" s="12">
        <v>2</v>
      </c>
      <c r="D3338" s="12">
        <v>65.599999999999994</v>
      </c>
      <c r="E3338" s="12">
        <v>2</v>
      </c>
      <c r="F3338" s="12">
        <v>4</v>
      </c>
      <c r="G3338" s="12">
        <v>1</v>
      </c>
      <c r="H3338" s="12">
        <v>5</v>
      </c>
      <c r="P3338" s="12">
        <v>2.3969399999999998</v>
      </c>
      <c r="Q3338" s="12">
        <v>178</v>
      </c>
      <c r="R3338" s="12">
        <v>201601</v>
      </c>
      <c r="S3338" s="12">
        <v>98</v>
      </c>
      <c r="T3338" s="12" t="s">
        <v>146</v>
      </c>
      <c r="U3338" s="12" t="s">
        <v>3624</v>
      </c>
    </row>
    <row r="3339" spans="1:21" hidden="1">
      <c r="A3339" s="12">
        <v>68570</v>
      </c>
      <c r="B3339" s="12">
        <v>2</v>
      </c>
      <c r="D3339" s="12">
        <v>69.8</v>
      </c>
      <c r="E3339" s="12">
        <v>2</v>
      </c>
      <c r="F3339" s="12">
        <v>4</v>
      </c>
      <c r="G3339" s="12">
        <v>1</v>
      </c>
      <c r="H3339" s="12">
        <v>5</v>
      </c>
      <c r="P3339" s="12">
        <v>2.3969399999999998</v>
      </c>
      <c r="Q3339" s="12">
        <v>178</v>
      </c>
      <c r="R3339" s="12">
        <v>201601</v>
      </c>
      <c r="S3339" s="12">
        <v>98</v>
      </c>
      <c r="T3339" s="12" t="s">
        <v>146</v>
      </c>
      <c r="U3339" s="12" t="s">
        <v>3625</v>
      </c>
    </row>
    <row r="3340" spans="1:21" hidden="1">
      <c r="A3340" s="12">
        <v>68570</v>
      </c>
      <c r="B3340" s="12">
        <v>2</v>
      </c>
      <c r="D3340" s="12">
        <v>56.8</v>
      </c>
      <c r="E3340" s="12">
        <v>2</v>
      </c>
      <c r="F3340" s="12">
        <v>4</v>
      </c>
      <c r="G3340" s="12">
        <v>1</v>
      </c>
      <c r="H3340" s="12">
        <v>5</v>
      </c>
      <c r="P3340" s="12">
        <v>2.3969399999999998</v>
      </c>
      <c r="Q3340" s="12">
        <v>178</v>
      </c>
      <c r="R3340" s="12">
        <v>201601</v>
      </c>
      <c r="S3340" s="12">
        <v>98</v>
      </c>
      <c r="T3340" s="12" t="s">
        <v>146</v>
      </c>
      <c r="U3340" s="12" t="s">
        <v>3626</v>
      </c>
    </row>
    <row r="3341" spans="1:21" hidden="1">
      <c r="A3341" s="12">
        <v>68570</v>
      </c>
      <c r="B3341" s="12">
        <v>2</v>
      </c>
      <c r="D3341" s="12">
        <v>61.5</v>
      </c>
      <c r="E3341" s="12">
        <v>2</v>
      </c>
      <c r="F3341" s="12">
        <v>4</v>
      </c>
      <c r="G3341" s="12">
        <v>1</v>
      </c>
      <c r="H3341" s="12">
        <v>5</v>
      </c>
      <c r="P3341" s="12">
        <v>2.3969399999999998</v>
      </c>
      <c r="Q3341" s="12">
        <v>178</v>
      </c>
      <c r="R3341" s="12">
        <v>201601</v>
      </c>
      <c r="S3341" s="12">
        <v>98</v>
      </c>
      <c r="T3341" s="12" t="s">
        <v>146</v>
      </c>
      <c r="U3341" s="12" t="s">
        <v>3627</v>
      </c>
    </row>
    <row r="3342" spans="1:21" hidden="1">
      <c r="A3342" s="12">
        <v>68570</v>
      </c>
      <c r="B3342" s="12">
        <v>2</v>
      </c>
      <c r="D3342" s="12">
        <v>62.8</v>
      </c>
      <c r="E3342" s="12">
        <v>2</v>
      </c>
      <c r="F3342" s="12">
        <v>4</v>
      </c>
      <c r="G3342" s="12">
        <v>1</v>
      </c>
      <c r="H3342" s="12">
        <v>5</v>
      </c>
      <c r="P3342" s="12">
        <v>2.3969399999999998</v>
      </c>
      <c r="Q3342" s="12">
        <v>178</v>
      </c>
      <c r="R3342" s="12">
        <v>201601</v>
      </c>
      <c r="S3342" s="12">
        <v>98</v>
      </c>
      <c r="T3342" s="12" t="s">
        <v>146</v>
      </c>
      <c r="U3342" s="12" t="s">
        <v>3628</v>
      </c>
    </row>
    <row r="3343" spans="1:21" hidden="1">
      <c r="A3343" s="12">
        <v>68570</v>
      </c>
      <c r="B3343" s="12">
        <v>2</v>
      </c>
      <c r="D3343" s="12">
        <v>61</v>
      </c>
      <c r="E3343" s="12">
        <v>2</v>
      </c>
      <c r="F3343" s="12">
        <v>4</v>
      </c>
      <c r="G3343" s="12">
        <v>1</v>
      </c>
      <c r="H3343" s="12">
        <v>5</v>
      </c>
      <c r="P3343" s="12">
        <v>2.3969399999999998</v>
      </c>
      <c r="Q3343" s="12">
        <v>178</v>
      </c>
      <c r="R3343" s="12">
        <v>201601</v>
      </c>
      <c r="S3343" s="12">
        <v>98</v>
      </c>
      <c r="T3343" s="12" t="s">
        <v>146</v>
      </c>
      <c r="U3343" s="12" t="s">
        <v>3629</v>
      </c>
    </row>
    <row r="3344" spans="1:21" hidden="1">
      <c r="A3344" s="12">
        <v>68570</v>
      </c>
      <c r="B3344" s="12">
        <v>2</v>
      </c>
      <c r="D3344" s="12">
        <v>64.2</v>
      </c>
      <c r="E3344" s="12">
        <v>2</v>
      </c>
      <c r="F3344" s="12">
        <v>4</v>
      </c>
      <c r="G3344" s="12">
        <v>1</v>
      </c>
      <c r="H3344" s="12">
        <v>5</v>
      </c>
      <c r="P3344" s="12">
        <v>2.3969399999999998</v>
      </c>
      <c r="Q3344" s="12">
        <v>178</v>
      </c>
      <c r="R3344" s="12">
        <v>201601</v>
      </c>
      <c r="S3344" s="12">
        <v>98</v>
      </c>
      <c r="T3344" s="12" t="s">
        <v>146</v>
      </c>
      <c r="U3344" s="12" t="s">
        <v>3630</v>
      </c>
    </row>
    <row r="3345" spans="1:21" hidden="1">
      <c r="A3345" s="12">
        <v>68570</v>
      </c>
      <c r="B3345" s="12">
        <v>2</v>
      </c>
      <c r="D3345" s="12">
        <v>63</v>
      </c>
      <c r="E3345" s="12">
        <v>2</v>
      </c>
      <c r="F3345" s="12">
        <v>4</v>
      </c>
      <c r="G3345" s="12">
        <v>1</v>
      </c>
      <c r="H3345" s="12">
        <v>5</v>
      </c>
      <c r="P3345" s="12">
        <v>2.3969399999999998</v>
      </c>
      <c r="Q3345" s="12">
        <v>178</v>
      </c>
      <c r="R3345" s="12">
        <v>201601</v>
      </c>
      <c r="S3345" s="12">
        <v>98</v>
      </c>
      <c r="T3345" s="12" t="s">
        <v>146</v>
      </c>
      <c r="U3345" s="12" t="s">
        <v>3631</v>
      </c>
    </row>
    <row r="3346" spans="1:21" hidden="1">
      <c r="A3346" s="12">
        <v>68570</v>
      </c>
      <c r="B3346" s="12">
        <v>2</v>
      </c>
      <c r="D3346" s="12">
        <v>64.599999999999994</v>
      </c>
      <c r="E3346" s="12">
        <v>2</v>
      </c>
      <c r="F3346" s="12">
        <v>4</v>
      </c>
      <c r="G3346" s="12">
        <v>1</v>
      </c>
      <c r="H3346" s="12">
        <v>5</v>
      </c>
      <c r="P3346" s="12">
        <v>2.3969399999999998</v>
      </c>
      <c r="Q3346" s="12">
        <v>178</v>
      </c>
      <c r="R3346" s="12">
        <v>201601</v>
      </c>
      <c r="S3346" s="12">
        <v>98</v>
      </c>
      <c r="T3346" s="12" t="s">
        <v>146</v>
      </c>
      <c r="U3346" s="12" t="s">
        <v>3632</v>
      </c>
    </row>
    <row r="3347" spans="1:21" hidden="1">
      <c r="A3347" s="12">
        <v>68570</v>
      </c>
      <c r="B3347" s="12">
        <v>2</v>
      </c>
      <c r="D3347" s="12">
        <v>75.099999999999994</v>
      </c>
      <c r="E3347" s="12">
        <v>2</v>
      </c>
      <c r="F3347" s="12">
        <v>4</v>
      </c>
      <c r="G3347" s="12">
        <v>1</v>
      </c>
      <c r="H3347" s="12">
        <v>5</v>
      </c>
      <c r="P3347" s="12">
        <v>2.3969399999999998</v>
      </c>
      <c r="Q3347" s="12">
        <v>178</v>
      </c>
      <c r="R3347" s="12">
        <v>201601</v>
      </c>
      <c r="S3347" s="12">
        <v>98</v>
      </c>
      <c r="T3347" s="12" t="s">
        <v>146</v>
      </c>
      <c r="U3347" s="12" t="s">
        <v>3633</v>
      </c>
    </row>
    <row r="3348" spans="1:21" hidden="1">
      <c r="A3348" s="12">
        <v>68570</v>
      </c>
      <c r="B3348" s="12">
        <v>2</v>
      </c>
      <c r="D3348" s="12">
        <v>69.900000000000006</v>
      </c>
      <c r="E3348" s="12">
        <v>2</v>
      </c>
      <c r="F3348" s="12">
        <v>4</v>
      </c>
      <c r="G3348" s="12">
        <v>1</v>
      </c>
      <c r="H3348" s="12">
        <v>5</v>
      </c>
      <c r="P3348" s="12">
        <v>2.3969399999999998</v>
      </c>
      <c r="Q3348" s="12">
        <v>178</v>
      </c>
      <c r="R3348" s="12">
        <v>201601</v>
      </c>
      <c r="S3348" s="12">
        <v>98</v>
      </c>
      <c r="T3348" s="12" t="s">
        <v>146</v>
      </c>
      <c r="U3348" s="12" t="s">
        <v>3634</v>
      </c>
    </row>
    <row r="3349" spans="1:21" hidden="1">
      <c r="A3349" s="12">
        <v>68570</v>
      </c>
      <c r="B3349" s="12">
        <v>2</v>
      </c>
      <c r="D3349" s="12">
        <v>63.4</v>
      </c>
      <c r="E3349" s="12">
        <v>2</v>
      </c>
      <c r="F3349" s="12">
        <v>4</v>
      </c>
      <c r="G3349" s="12">
        <v>1</v>
      </c>
      <c r="H3349" s="12">
        <v>5</v>
      </c>
      <c r="P3349" s="12">
        <v>2.3969399999999998</v>
      </c>
      <c r="Q3349" s="12">
        <v>178</v>
      </c>
      <c r="R3349" s="12">
        <v>201601</v>
      </c>
      <c r="S3349" s="12">
        <v>98</v>
      </c>
      <c r="T3349" s="12" t="s">
        <v>146</v>
      </c>
      <c r="U3349" s="12" t="s">
        <v>3635</v>
      </c>
    </row>
    <row r="3350" spans="1:21" hidden="1">
      <c r="A3350" s="12">
        <v>68570</v>
      </c>
      <c r="B3350" s="12">
        <v>2</v>
      </c>
      <c r="D3350" s="12">
        <v>60.7</v>
      </c>
      <c r="E3350" s="12">
        <v>2</v>
      </c>
      <c r="F3350" s="12">
        <v>4</v>
      </c>
      <c r="G3350" s="12">
        <v>1</v>
      </c>
      <c r="H3350" s="12">
        <v>5</v>
      </c>
      <c r="P3350" s="12">
        <v>2.3969399999999998</v>
      </c>
      <c r="Q3350" s="12">
        <v>178</v>
      </c>
      <c r="R3350" s="12">
        <v>201601</v>
      </c>
      <c r="S3350" s="12">
        <v>98</v>
      </c>
      <c r="T3350" s="12" t="s">
        <v>146</v>
      </c>
      <c r="U3350" s="12" t="s">
        <v>3636</v>
      </c>
    </row>
    <row r="3351" spans="1:21" hidden="1">
      <c r="A3351" s="12">
        <v>68570</v>
      </c>
      <c r="B3351" s="12">
        <v>2</v>
      </c>
      <c r="D3351" s="12">
        <v>63.9</v>
      </c>
      <c r="E3351" s="12">
        <v>2</v>
      </c>
      <c r="F3351" s="12">
        <v>4</v>
      </c>
      <c r="G3351" s="12">
        <v>1</v>
      </c>
      <c r="H3351" s="12">
        <v>5</v>
      </c>
      <c r="P3351" s="12">
        <v>2.3969399999999998</v>
      </c>
      <c r="Q3351" s="12">
        <v>178</v>
      </c>
      <c r="R3351" s="12">
        <v>201601</v>
      </c>
      <c r="S3351" s="12">
        <v>98</v>
      </c>
      <c r="T3351" s="12" t="s">
        <v>146</v>
      </c>
      <c r="U3351" s="12" t="s">
        <v>3637</v>
      </c>
    </row>
    <row r="3352" spans="1:21" hidden="1">
      <c r="A3352" s="12">
        <v>68570</v>
      </c>
      <c r="B3352" s="12">
        <v>2</v>
      </c>
      <c r="D3352" s="12">
        <v>63.3</v>
      </c>
      <c r="E3352" s="12">
        <v>2</v>
      </c>
      <c r="F3352" s="12">
        <v>4</v>
      </c>
      <c r="G3352" s="12">
        <v>1</v>
      </c>
      <c r="H3352" s="12">
        <v>5</v>
      </c>
      <c r="P3352" s="12">
        <v>2.3969399999999998</v>
      </c>
      <c r="Q3352" s="12">
        <v>178</v>
      </c>
      <c r="R3352" s="12">
        <v>201601</v>
      </c>
      <c r="S3352" s="12">
        <v>98</v>
      </c>
      <c r="T3352" s="12" t="s">
        <v>146</v>
      </c>
      <c r="U3352" s="12" t="s">
        <v>3638</v>
      </c>
    </row>
    <row r="3353" spans="1:21" hidden="1">
      <c r="A3353" s="12">
        <v>68570</v>
      </c>
      <c r="B3353" s="12">
        <v>2</v>
      </c>
      <c r="D3353" s="12">
        <v>76</v>
      </c>
      <c r="E3353" s="12">
        <v>2</v>
      </c>
      <c r="F3353" s="12">
        <v>4</v>
      </c>
      <c r="G3353" s="12">
        <v>1</v>
      </c>
      <c r="H3353" s="12">
        <v>5</v>
      </c>
      <c r="P3353" s="12">
        <v>2.3969399999999998</v>
      </c>
      <c r="Q3353" s="12">
        <v>178</v>
      </c>
      <c r="R3353" s="12">
        <v>201601</v>
      </c>
      <c r="S3353" s="12">
        <v>98</v>
      </c>
      <c r="T3353" s="12" t="s">
        <v>146</v>
      </c>
      <c r="U3353" s="12" t="s">
        <v>3639</v>
      </c>
    </row>
    <row r="3354" spans="1:21" hidden="1">
      <c r="A3354" s="12">
        <v>68570</v>
      </c>
      <c r="B3354" s="12">
        <v>2</v>
      </c>
      <c r="D3354" s="12">
        <v>60.2</v>
      </c>
      <c r="E3354" s="12">
        <v>2</v>
      </c>
      <c r="F3354" s="12">
        <v>4</v>
      </c>
      <c r="G3354" s="12">
        <v>1</v>
      </c>
      <c r="H3354" s="12">
        <v>5</v>
      </c>
      <c r="P3354" s="12">
        <v>2.3969399999999998</v>
      </c>
      <c r="Q3354" s="12">
        <v>178</v>
      </c>
      <c r="R3354" s="12">
        <v>201601</v>
      </c>
      <c r="S3354" s="12">
        <v>98</v>
      </c>
      <c r="T3354" s="12" t="s">
        <v>146</v>
      </c>
      <c r="U3354" s="12" t="s">
        <v>3640</v>
      </c>
    </row>
    <row r="3355" spans="1:21" hidden="1">
      <c r="A3355" s="12">
        <v>68570</v>
      </c>
      <c r="B3355" s="12">
        <v>2</v>
      </c>
      <c r="D3355" s="12">
        <v>65</v>
      </c>
      <c r="E3355" s="12">
        <v>2</v>
      </c>
      <c r="F3355" s="12">
        <v>4</v>
      </c>
      <c r="G3355" s="12">
        <v>1</v>
      </c>
      <c r="H3355" s="12">
        <v>5</v>
      </c>
      <c r="P3355" s="12">
        <v>2.3969399999999998</v>
      </c>
      <c r="Q3355" s="12">
        <v>178</v>
      </c>
      <c r="R3355" s="12">
        <v>201601</v>
      </c>
      <c r="S3355" s="12">
        <v>98</v>
      </c>
      <c r="T3355" s="12" t="s">
        <v>146</v>
      </c>
      <c r="U3355" s="12" t="s">
        <v>3641</v>
      </c>
    </row>
    <row r="3356" spans="1:21" hidden="1">
      <c r="A3356" s="12">
        <v>68570</v>
      </c>
      <c r="B3356" s="12">
        <v>2</v>
      </c>
      <c r="D3356" s="12">
        <v>60.8</v>
      </c>
      <c r="E3356" s="12">
        <v>2</v>
      </c>
      <c r="F3356" s="12">
        <v>4</v>
      </c>
      <c r="G3356" s="12">
        <v>1</v>
      </c>
      <c r="H3356" s="12">
        <v>5</v>
      </c>
      <c r="P3356" s="12">
        <v>2.3969399999999998</v>
      </c>
      <c r="Q3356" s="12">
        <v>178</v>
      </c>
      <c r="R3356" s="12">
        <v>201601</v>
      </c>
      <c r="S3356" s="12">
        <v>98</v>
      </c>
      <c r="T3356" s="12" t="s">
        <v>146</v>
      </c>
      <c r="U3356" s="12" t="s">
        <v>3642</v>
      </c>
    </row>
    <row r="3357" spans="1:21" hidden="1">
      <c r="A3357" s="12">
        <v>68570</v>
      </c>
      <c r="B3357" s="12">
        <v>2</v>
      </c>
      <c r="D3357" s="12">
        <v>64.2</v>
      </c>
      <c r="E3357" s="12">
        <v>2</v>
      </c>
      <c r="F3357" s="12">
        <v>4</v>
      </c>
      <c r="G3357" s="12">
        <v>1</v>
      </c>
      <c r="H3357" s="12">
        <v>5</v>
      </c>
      <c r="P3357" s="12">
        <v>2.3969399999999998</v>
      </c>
      <c r="Q3357" s="12">
        <v>178</v>
      </c>
      <c r="R3357" s="12">
        <v>201601</v>
      </c>
      <c r="S3357" s="12">
        <v>98</v>
      </c>
      <c r="T3357" s="12" t="s">
        <v>146</v>
      </c>
      <c r="U3357" s="12" t="s">
        <v>3643</v>
      </c>
    </row>
    <row r="3358" spans="1:21" hidden="1">
      <c r="A3358" s="12">
        <v>68570</v>
      </c>
      <c r="B3358" s="12">
        <v>2</v>
      </c>
      <c r="D3358" s="12">
        <v>64.2</v>
      </c>
      <c r="E3358" s="12">
        <v>2</v>
      </c>
      <c r="F3358" s="12">
        <v>4</v>
      </c>
      <c r="G3358" s="12">
        <v>1</v>
      </c>
      <c r="H3358" s="12">
        <v>5</v>
      </c>
      <c r="P3358" s="12">
        <v>2.3969399999999998</v>
      </c>
      <c r="Q3358" s="12">
        <v>178</v>
      </c>
      <c r="R3358" s="12">
        <v>201601</v>
      </c>
      <c r="S3358" s="12">
        <v>98</v>
      </c>
      <c r="T3358" s="12" t="s">
        <v>146</v>
      </c>
      <c r="U3358" s="12" t="s">
        <v>3644</v>
      </c>
    </row>
    <row r="3359" spans="1:21" hidden="1">
      <c r="A3359" s="12">
        <v>68570</v>
      </c>
      <c r="B3359" s="12">
        <v>2</v>
      </c>
      <c r="D3359" s="12">
        <v>60.2</v>
      </c>
      <c r="E3359" s="12">
        <v>2</v>
      </c>
      <c r="F3359" s="12">
        <v>4</v>
      </c>
      <c r="G3359" s="12">
        <v>1</v>
      </c>
      <c r="H3359" s="12">
        <v>5</v>
      </c>
      <c r="P3359" s="12">
        <v>2.3969399999999998</v>
      </c>
      <c r="Q3359" s="12">
        <v>178</v>
      </c>
      <c r="R3359" s="12">
        <v>201601</v>
      </c>
      <c r="S3359" s="12">
        <v>98</v>
      </c>
      <c r="T3359" s="12" t="s">
        <v>146</v>
      </c>
      <c r="U3359" s="12" t="s">
        <v>3645</v>
      </c>
    </row>
    <row r="3360" spans="1:21" hidden="1">
      <c r="A3360" s="12">
        <v>68570</v>
      </c>
      <c r="B3360" s="12">
        <v>2</v>
      </c>
      <c r="D3360" s="12">
        <v>72.3</v>
      </c>
      <c r="E3360" s="12">
        <v>2</v>
      </c>
      <c r="F3360" s="12">
        <v>4</v>
      </c>
      <c r="G3360" s="12">
        <v>1</v>
      </c>
      <c r="H3360" s="12">
        <v>5</v>
      </c>
      <c r="P3360" s="12">
        <v>2.3969399999999998</v>
      </c>
      <c r="Q3360" s="12">
        <v>178</v>
      </c>
      <c r="R3360" s="12">
        <v>201601</v>
      </c>
      <c r="S3360" s="12">
        <v>98</v>
      </c>
      <c r="T3360" s="12" t="s">
        <v>146</v>
      </c>
      <c r="U3360" s="12" t="s">
        <v>3646</v>
      </c>
    </row>
    <row r="3361" spans="1:21" hidden="1">
      <c r="A3361" s="12">
        <v>68570</v>
      </c>
      <c r="B3361" s="12">
        <v>2</v>
      </c>
      <c r="D3361" s="12">
        <v>58.9</v>
      </c>
      <c r="E3361" s="12">
        <v>2</v>
      </c>
      <c r="F3361" s="12">
        <v>4</v>
      </c>
      <c r="G3361" s="12">
        <v>1</v>
      </c>
      <c r="H3361" s="12">
        <v>5</v>
      </c>
      <c r="P3361" s="12">
        <v>2.3969399999999998</v>
      </c>
      <c r="Q3361" s="12">
        <v>178</v>
      </c>
      <c r="R3361" s="12">
        <v>201601</v>
      </c>
      <c r="S3361" s="12">
        <v>98</v>
      </c>
      <c r="T3361" s="12" t="s">
        <v>146</v>
      </c>
      <c r="U3361" s="12" t="s">
        <v>3647</v>
      </c>
    </row>
    <row r="3362" spans="1:21" hidden="1">
      <c r="A3362" s="12">
        <v>68570</v>
      </c>
      <c r="B3362" s="12">
        <v>2</v>
      </c>
      <c r="D3362" s="12">
        <v>67.599999999999994</v>
      </c>
      <c r="E3362" s="12">
        <v>2</v>
      </c>
      <c r="F3362" s="12">
        <v>4</v>
      </c>
      <c r="G3362" s="12">
        <v>1</v>
      </c>
      <c r="H3362" s="12">
        <v>5</v>
      </c>
      <c r="P3362" s="12">
        <v>2.3969399999999998</v>
      </c>
      <c r="Q3362" s="12">
        <v>178</v>
      </c>
      <c r="R3362" s="12">
        <v>201601</v>
      </c>
      <c r="S3362" s="12">
        <v>98</v>
      </c>
      <c r="T3362" s="12" t="s">
        <v>146</v>
      </c>
      <c r="U3362" s="12" t="s">
        <v>3648</v>
      </c>
    </row>
    <row r="3363" spans="1:21" hidden="1">
      <c r="A3363" s="12">
        <v>68570</v>
      </c>
      <c r="B3363" s="12">
        <v>2</v>
      </c>
      <c r="D3363" s="12">
        <v>68.400000000000006</v>
      </c>
      <c r="E3363" s="12">
        <v>2</v>
      </c>
      <c r="F3363" s="12">
        <v>4</v>
      </c>
      <c r="G3363" s="12">
        <v>1</v>
      </c>
      <c r="H3363" s="12">
        <v>5</v>
      </c>
      <c r="P3363" s="12">
        <v>2.3969399999999998</v>
      </c>
      <c r="Q3363" s="12">
        <v>178</v>
      </c>
      <c r="R3363" s="12">
        <v>201601</v>
      </c>
      <c r="S3363" s="12">
        <v>98</v>
      </c>
      <c r="T3363" s="12" t="s">
        <v>146</v>
      </c>
      <c r="U3363" s="12" t="s">
        <v>3649</v>
      </c>
    </row>
    <row r="3364" spans="1:21" hidden="1">
      <c r="A3364" s="12">
        <v>68570</v>
      </c>
      <c r="B3364" s="12">
        <v>2</v>
      </c>
      <c r="D3364" s="12">
        <v>74.599999999999994</v>
      </c>
      <c r="E3364" s="12">
        <v>2</v>
      </c>
      <c r="F3364" s="12">
        <v>4</v>
      </c>
      <c r="G3364" s="12">
        <v>1</v>
      </c>
      <c r="H3364" s="12">
        <v>5</v>
      </c>
      <c r="P3364" s="12">
        <v>2.3969399999999998</v>
      </c>
      <c r="Q3364" s="12">
        <v>178</v>
      </c>
      <c r="R3364" s="12">
        <v>201601</v>
      </c>
      <c r="S3364" s="12">
        <v>98</v>
      </c>
      <c r="T3364" s="12" t="s">
        <v>146</v>
      </c>
      <c r="U3364" s="12" t="s">
        <v>3650</v>
      </c>
    </row>
    <row r="3365" spans="1:21" hidden="1">
      <c r="A3365" s="12">
        <v>68570</v>
      </c>
      <c r="B3365" s="12">
        <v>2</v>
      </c>
      <c r="D3365" s="12">
        <v>72</v>
      </c>
      <c r="E3365" s="12">
        <v>2</v>
      </c>
      <c r="F3365" s="12">
        <v>4</v>
      </c>
      <c r="G3365" s="12">
        <v>1</v>
      </c>
      <c r="H3365" s="12">
        <v>5</v>
      </c>
      <c r="P3365" s="12">
        <v>2.3969399999999998</v>
      </c>
      <c r="Q3365" s="12">
        <v>178</v>
      </c>
      <c r="R3365" s="12">
        <v>201601</v>
      </c>
      <c r="S3365" s="12">
        <v>98</v>
      </c>
      <c r="T3365" s="12" t="s">
        <v>146</v>
      </c>
      <c r="U3365" s="12" t="s">
        <v>3651</v>
      </c>
    </row>
    <row r="3366" spans="1:21" hidden="1">
      <c r="A3366" s="12">
        <v>68570</v>
      </c>
      <c r="B3366" s="12">
        <v>2</v>
      </c>
      <c r="D3366" s="12">
        <v>82.9</v>
      </c>
      <c r="E3366" s="12">
        <v>2</v>
      </c>
      <c r="F3366" s="12">
        <v>4</v>
      </c>
      <c r="G3366" s="12">
        <v>1</v>
      </c>
      <c r="H3366" s="12">
        <v>5</v>
      </c>
      <c r="P3366" s="12">
        <v>2.3969399999999998</v>
      </c>
      <c r="Q3366" s="12">
        <v>178</v>
      </c>
      <c r="R3366" s="12">
        <v>201601</v>
      </c>
      <c r="S3366" s="12">
        <v>98</v>
      </c>
      <c r="T3366" s="12" t="s">
        <v>146</v>
      </c>
      <c r="U3366" s="12" t="s">
        <v>3652</v>
      </c>
    </row>
    <row r="3367" spans="1:21" hidden="1">
      <c r="A3367" s="12">
        <v>68570</v>
      </c>
      <c r="B3367" s="12">
        <v>2</v>
      </c>
      <c r="D3367" s="12">
        <v>76.7</v>
      </c>
      <c r="E3367" s="12">
        <v>2</v>
      </c>
      <c r="F3367" s="12">
        <v>4</v>
      </c>
      <c r="G3367" s="12">
        <v>1</v>
      </c>
      <c r="H3367" s="12">
        <v>5</v>
      </c>
      <c r="P3367" s="12">
        <v>2.3969399999999998</v>
      </c>
      <c r="Q3367" s="12">
        <v>178</v>
      </c>
      <c r="R3367" s="12">
        <v>201601</v>
      </c>
      <c r="S3367" s="12">
        <v>98</v>
      </c>
      <c r="T3367" s="12" t="s">
        <v>146</v>
      </c>
      <c r="U3367" s="12" t="s">
        <v>3653</v>
      </c>
    </row>
    <row r="3368" spans="1:21" hidden="1">
      <c r="A3368" s="12">
        <v>68570</v>
      </c>
      <c r="B3368" s="12">
        <v>2</v>
      </c>
      <c r="D3368" s="12">
        <v>62</v>
      </c>
      <c r="E3368" s="12">
        <v>2</v>
      </c>
      <c r="F3368" s="12">
        <v>4</v>
      </c>
      <c r="G3368" s="12">
        <v>1</v>
      </c>
      <c r="H3368" s="12">
        <v>5</v>
      </c>
      <c r="P3368" s="12">
        <v>2.3969399999999998</v>
      </c>
      <c r="Q3368" s="12">
        <v>178</v>
      </c>
      <c r="R3368" s="12">
        <v>201601</v>
      </c>
      <c r="S3368" s="12">
        <v>98</v>
      </c>
      <c r="T3368" s="12" t="s">
        <v>146</v>
      </c>
      <c r="U3368" s="12" t="s">
        <v>3654</v>
      </c>
    </row>
    <row r="3369" spans="1:21">
      <c r="A3369" s="12">
        <v>69310</v>
      </c>
      <c r="B3369" s="12">
        <v>1</v>
      </c>
      <c r="C3369" s="12">
        <v>124.8</v>
      </c>
      <c r="E3369" s="12">
        <v>2</v>
      </c>
      <c r="P3369" s="12">
        <v>1</v>
      </c>
      <c r="Q3369" s="12">
        <v>178</v>
      </c>
      <c r="R3369" s="12">
        <v>201601</v>
      </c>
      <c r="S3369" s="12">
        <v>103</v>
      </c>
      <c r="T3369" s="12" t="s">
        <v>136</v>
      </c>
      <c r="U3369" s="12" t="s">
        <v>1525</v>
      </c>
    </row>
    <row r="3370" spans="1:21" hidden="1">
      <c r="A3370" s="12">
        <v>68560</v>
      </c>
      <c r="B3370" s="12">
        <v>2</v>
      </c>
      <c r="D3370" s="12">
        <v>61.9</v>
      </c>
      <c r="E3370" s="12">
        <v>2</v>
      </c>
      <c r="F3370" s="12">
        <v>0</v>
      </c>
      <c r="G3370" s="12">
        <v>0</v>
      </c>
      <c r="H3370" s="12">
        <v>0</v>
      </c>
      <c r="P3370" s="12">
        <v>1</v>
      </c>
      <c r="Q3370" s="12">
        <v>178</v>
      </c>
      <c r="R3370" s="12">
        <v>201601</v>
      </c>
      <c r="S3370" s="12">
        <v>99</v>
      </c>
      <c r="T3370" s="12" t="s">
        <v>143</v>
      </c>
      <c r="U3370" s="12" t="s">
        <v>3656</v>
      </c>
    </row>
    <row r="3371" spans="1:21">
      <c r="A3371" s="12">
        <v>69310</v>
      </c>
      <c r="B3371" s="12">
        <v>1</v>
      </c>
      <c r="C3371" s="12">
        <v>138.4</v>
      </c>
      <c r="E3371" s="12">
        <v>2</v>
      </c>
      <c r="P3371" s="12">
        <v>1</v>
      </c>
      <c r="Q3371" s="12">
        <v>178</v>
      </c>
      <c r="R3371" s="12">
        <v>201601</v>
      </c>
      <c r="S3371" s="12">
        <v>103</v>
      </c>
      <c r="T3371" s="12" t="s">
        <v>136</v>
      </c>
      <c r="U3371" s="12" t="s">
        <v>1526</v>
      </c>
    </row>
    <row r="3372" spans="1:21" hidden="1">
      <c r="A3372" s="12">
        <v>68550</v>
      </c>
      <c r="B3372" s="12">
        <v>1</v>
      </c>
      <c r="D3372" s="12">
        <v>38.4</v>
      </c>
      <c r="E3372" s="12">
        <v>2</v>
      </c>
      <c r="P3372" s="12">
        <v>1</v>
      </c>
      <c r="Q3372" s="12">
        <v>178</v>
      </c>
      <c r="R3372" s="12">
        <v>201601</v>
      </c>
      <c r="S3372" s="12">
        <v>101</v>
      </c>
      <c r="T3372" s="12" t="s">
        <v>140</v>
      </c>
      <c r="U3372" s="12" t="s">
        <v>3658</v>
      </c>
    </row>
    <row r="3373" spans="1:21" hidden="1">
      <c r="A3373" s="12">
        <v>68550</v>
      </c>
      <c r="B3373" s="12">
        <v>1</v>
      </c>
      <c r="D3373" s="12">
        <v>39.200000000000003</v>
      </c>
      <c r="E3373" s="12">
        <v>2</v>
      </c>
      <c r="P3373" s="12">
        <v>1</v>
      </c>
      <c r="Q3373" s="12">
        <v>178</v>
      </c>
      <c r="R3373" s="12">
        <v>201601</v>
      </c>
      <c r="S3373" s="12">
        <v>101</v>
      </c>
      <c r="T3373" s="12" t="s">
        <v>140</v>
      </c>
      <c r="U3373" s="12" t="s">
        <v>3659</v>
      </c>
    </row>
    <row r="3374" spans="1:21" hidden="1">
      <c r="A3374" s="12">
        <v>68570</v>
      </c>
      <c r="B3374" s="12">
        <v>2</v>
      </c>
      <c r="D3374" s="12">
        <v>70.5</v>
      </c>
      <c r="E3374" s="12">
        <v>3</v>
      </c>
      <c r="F3374" s="12">
        <v>4</v>
      </c>
      <c r="G3374" s="12">
        <v>1</v>
      </c>
      <c r="H3374" s="12">
        <v>6</v>
      </c>
      <c r="P3374" s="12">
        <v>1.98403</v>
      </c>
      <c r="Q3374" s="12">
        <v>178</v>
      </c>
      <c r="R3374" s="12">
        <v>201601</v>
      </c>
      <c r="S3374" s="12">
        <v>81</v>
      </c>
      <c r="T3374" s="12" t="s">
        <v>167</v>
      </c>
      <c r="U3374" s="12" t="s">
        <v>3660</v>
      </c>
    </row>
    <row r="3375" spans="1:21" hidden="1">
      <c r="A3375" s="12">
        <v>68570</v>
      </c>
      <c r="B3375" s="12">
        <v>2</v>
      </c>
      <c r="D3375" s="12">
        <v>61.1</v>
      </c>
      <c r="E3375" s="12">
        <v>3</v>
      </c>
      <c r="F3375" s="12">
        <v>4</v>
      </c>
      <c r="G3375" s="12">
        <v>1</v>
      </c>
      <c r="H3375" s="12">
        <v>6</v>
      </c>
      <c r="P3375" s="12">
        <v>1.98403</v>
      </c>
      <c r="Q3375" s="12">
        <v>178</v>
      </c>
      <c r="R3375" s="12">
        <v>201601</v>
      </c>
      <c r="S3375" s="12">
        <v>81</v>
      </c>
      <c r="T3375" s="12" t="s">
        <v>167</v>
      </c>
      <c r="U3375" s="12" t="s">
        <v>3661</v>
      </c>
    </row>
    <row r="3376" spans="1:21" hidden="1">
      <c r="A3376" s="12">
        <v>68570</v>
      </c>
      <c r="B3376" s="12">
        <v>2</v>
      </c>
      <c r="D3376" s="12">
        <v>68.2</v>
      </c>
      <c r="E3376" s="12">
        <v>3</v>
      </c>
      <c r="F3376" s="12">
        <v>4</v>
      </c>
      <c r="G3376" s="12">
        <v>1</v>
      </c>
      <c r="H3376" s="12">
        <v>5</v>
      </c>
      <c r="P3376" s="12">
        <v>1.98403</v>
      </c>
      <c r="Q3376" s="12">
        <v>178</v>
      </c>
      <c r="R3376" s="12">
        <v>201601</v>
      </c>
      <c r="S3376" s="12">
        <v>81</v>
      </c>
      <c r="T3376" s="12" t="s">
        <v>167</v>
      </c>
      <c r="U3376" s="12" t="s">
        <v>3662</v>
      </c>
    </row>
    <row r="3377" spans="1:21" hidden="1">
      <c r="A3377" s="12">
        <v>68570</v>
      </c>
      <c r="B3377" s="12">
        <v>2</v>
      </c>
      <c r="D3377" s="12">
        <v>60.3</v>
      </c>
      <c r="E3377" s="12">
        <v>3</v>
      </c>
      <c r="F3377" s="12">
        <v>4</v>
      </c>
      <c r="G3377" s="12">
        <v>1</v>
      </c>
      <c r="H3377" s="12">
        <v>5</v>
      </c>
      <c r="P3377" s="12">
        <v>1.98403</v>
      </c>
      <c r="Q3377" s="12">
        <v>178</v>
      </c>
      <c r="R3377" s="12">
        <v>201601</v>
      </c>
      <c r="S3377" s="12">
        <v>81</v>
      </c>
      <c r="T3377" s="12" t="s">
        <v>167</v>
      </c>
      <c r="U3377" s="12" t="s">
        <v>3663</v>
      </c>
    </row>
    <row r="3378" spans="1:21" hidden="1">
      <c r="A3378" s="12">
        <v>68570</v>
      </c>
      <c r="B3378" s="12">
        <v>2</v>
      </c>
      <c r="D3378" s="12">
        <v>57.6</v>
      </c>
      <c r="E3378" s="12">
        <v>3</v>
      </c>
      <c r="F3378" s="12">
        <v>4</v>
      </c>
      <c r="G3378" s="12">
        <v>1</v>
      </c>
      <c r="H3378" s="12">
        <v>5</v>
      </c>
      <c r="P3378" s="12">
        <v>1.98403</v>
      </c>
      <c r="Q3378" s="12">
        <v>178</v>
      </c>
      <c r="R3378" s="12">
        <v>201601</v>
      </c>
      <c r="S3378" s="12">
        <v>81</v>
      </c>
      <c r="T3378" s="12" t="s">
        <v>167</v>
      </c>
      <c r="U3378" s="12" t="s">
        <v>3664</v>
      </c>
    </row>
    <row r="3379" spans="1:21" hidden="1">
      <c r="A3379" s="12">
        <v>68570</v>
      </c>
      <c r="B3379" s="12">
        <v>2</v>
      </c>
      <c r="D3379" s="12">
        <v>64.8</v>
      </c>
      <c r="E3379" s="12">
        <v>3</v>
      </c>
      <c r="F3379" s="12">
        <v>4</v>
      </c>
      <c r="G3379" s="12">
        <v>1</v>
      </c>
      <c r="H3379" s="12">
        <v>5</v>
      </c>
      <c r="P3379" s="12">
        <v>1.98403</v>
      </c>
      <c r="Q3379" s="12">
        <v>178</v>
      </c>
      <c r="R3379" s="12">
        <v>201601</v>
      </c>
      <c r="S3379" s="12">
        <v>81</v>
      </c>
      <c r="T3379" s="12" t="s">
        <v>167</v>
      </c>
      <c r="U3379" s="12" t="s">
        <v>3665</v>
      </c>
    </row>
    <row r="3380" spans="1:21" hidden="1">
      <c r="A3380" s="12">
        <v>68570</v>
      </c>
      <c r="B3380" s="12">
        <v>2</v>
      </c>
      <c r="D3380" s="12">
        <v>67.599999999999994</v>
      </c>
      <c r="E3380" s="12">
        <v>3</v>
      </c>
      <c r="F3380" s="12">
        <v>4</v>
      </c>
      <c r="G3380" s="12">
        <v>1</v>
      </c>
      <c r="H3380" s="12">
        <v>5</v>
      </c>
      <c r="P3380" s="12">
        <v>1.98403</v>
      </c>
      <c r="Q3380" s="12">
        <v>178</v>
      </c>
      <c r="R3380" s="12">
        <v>201601</v>
      </c>
      <c r="S3380" s="12">
        <v>81</v>
      </c>
      <c r="T3380" s="12" t="s">
        <v>167</v>
      </c>
      <c r="U3380" s="12" t="s">
        <v>3666</v>
      </c>
    </row>
    <row r="3381" spans="1:21" hidden="1">
      <c r="A3381" s="12">
        <v>68570</v>
      </c>
      <c r="B3381" s="12">
        <v>2</v>
      </c>
      <c r="D3381" s="12">
        <v>59.4</v>
      </c>
      <c r="E3381" s="12">
        <v>3</v>
      </c>
      <c r="F3381" s="12">
        <v>4</v>
      </c>
      <c r="G3381" s="12">
        <v>1</v>
      </c>
      <c r="H3381" s="12">
        <v>5</v>
      </c>
      <c r="P3381" s="12">
        <v>1.98403</v>
      </c>
      <c r="Q3381" s="12">
        <v>178</v>
      </c>
      <c r="R3381" s="12">
        <v>201601</v>
      </c>
      <c r="S3381" s="12">
        <v>81</v>
      </c>
      <c r="T3381" s="12" t="s">
        <v>167</v>
      </c>
      <c r="U3381" s="12" t="s">
        <v>3667</v>
      </c>
    </row>
    <row r="3382" spans="1:21" hidden="1">
      <c r="A3382" s="12">
        <v>68570</v>
      </c>
      <c r="B3382" s="12">
        <v>2</v>
      </c>
      <c r="D3382" s="12">
        <v>69.400000000000006</v>
      </c>
      <c r="E3382" s="12">
        <v>3</v>
      </c>
      <c r="F3382" s="12">
        <v>4</v>
      </c>
      <c r="G3382" s="12">
        <v>1</v>
      </c>
      <c r="H3382" s="12">
        <v>5</v>
      </c>
      <c r="P3382" s="12">
        <v>1.98403</v>
      </c>
      <c r="Q3382" s="12">
        <v>178</v>
      </c>
      <c r="R3382" s="12">
        <v>201601</v>
      </c>
      <c r="S3382" s="12">
        <v>81</v>
      </c>
      <c r="T3382" s="12" t="s">
        <v>167</v>
      </c>
      <c r="U3382" s="12" t="s">
        <v>3668</v>
      </c>
    </row>
    <row r="3383" spans="1:21" hidden="1">
      <c r="A3383" s="12">
        <v>68570</v>
      </c>
      <c r="B3383" s="12">
        <v>2</v>
      </c>
      <c r="D3383" s="12">
        <v>62.5</v>
      </c>
      <c r="E3383" s="12">
        <v>3</v>
      </c>
      <c r="F3383" s="12">
        <v>4</v>
      </c>
      <c r="G3383" s="12">
        <v>1</v>
      </c>
      <c r="H3383" s="12">
        <v>5</v>
      </c>
      <c r="P3383" s="12">
        <v>1.98403</v>
      </c>
      <c r="Q3383" s="12">
        <v>178</v>
      </c>
      <c r="R3383" s="12">
        <v>201601</v>
      </c>
      <c r="S3383" s="12">
        <v>81</v>
      </c>
      <c r="T3383" s="12" t="s">
        <v>167</v>
      </c>
      <c r="U3383" s="12" t="s">
        <v>3669</v>
      </c>
    </row>
    <row r="3384" spans="1:21" hidden="1">
      <c r="A3384" s="12">
        <v>68570</v>
      </c>
      <c r="B3384" s="12">
        <v>2</v>
      </c>
      <c r="D3384" s="12">
        <v>71.5</v>
      </c>
      <c r="E3384" s="12">
        <v>3</v>
      </c>
      <c r="F3384" s="12">
        <v>4</v>
      </c>
      <c r="G3384" s="12">
        <v>1</v>
      </c>
      <c r="H3384" s="12">
        <v>5</v>
      </c>
      <c r="P3384" s="12">
        <v>1.98403</v>
      </c>
      <c r="Q3384" s="12">
        <v>178</v>
      </c>
      <c r="R3384" s="12">
        <v>201601</v>
      </c>
      <c r="S3384" s="12">
        <v>81</v>
      </c>
      <c r="T3384" s="12" t="s">
        <v>167</v>
      </c>
      <c r="U3384" s="12" t="s">
        <v>3670</v>
      </c>
    </row>
    <row r="3385" spans="1:21" hidden="1">
      <c r="A3385" s="12">
        <v>68570</v>
      </c>
      <c r="B3385" s="12">
        <v>2</v>
      </c>
      <c r="D3385" s="12">
        <v>65.599999999999994</v>
      </c>
      <c r="E3385" s="12">
        <v>3</v>
      </c>
      <c r="F3385" s="12">
        <v>4</v>
      </c>
      <c r="G3385" s="12">
        <v>1</v>
      </c>
      <c r="H3385" s="12">
        <v>5</v>
      </c>
      <c r="P3385" s="12">
        <v>1.98403</v>
      </c>
      <c r="Q3385" s="12">
        <v>178</v>
      </c>
      <c r="R3385" s="12">
        <v>201601</v>
      </c>
      <c r="S3385" s="12">
        <v>81</v>
      </c>
      <c r="T3385" s="12" t="s">
        <v>167</v>
      </c>
      <c r="U3385" s="12" t="s">
        <v>3671</v>
      </c>
    </row>
    <row r="3386" spans="1:21" hidden="1">
      <c r="A3386" s="12">
        <v>68570</v>
      </c>
      <c r="B3386" s="12">
        <v>2</v>
      </c>
      <c r="D3386" s="12">
        <v>76.599999999999994</v>
      </c>
      <c r="E3386" s="12">
        <v>3</v>
      </c>
      <c r="F3386" s="12">
        <v>4</v>
      </c>
      <c r="G3386" s="12">
        <v>1</v>
      </c>
      <c r="H3386" s="12">
        <v>5</v>
      </c>
      <c r="P3386" s="12">
        <v>1.98403</v>
      </c>
      <c r="Q3386" s="12">
        <v>178</v>
      </c>
      <c r="R3386" s="12">
        <v>201601</v>
      </c>
      <c r="S3386" s="12">
        <v>81</v>
      </c>
      <c r="T3386" s="12" t="s">
        <v>167</v>
      </c>
      <c r="U3386" s="12" t="s">
        <v>3672</v>
      </c>
    </row>
    <row r="3387" spans="1:21" hidden="1">
      <c r="A3387" s="12">
        <v>68570</v>
      </c>
      <c r="B3387" s="12">
        <v>2</v>
      </c>
      <c r="D3387" s="12">
        <v>69</v>
      </c>
      <c r="E3387" s="12">
        <v>3</v>
      </c>
      <c r="F3387" s="12">
        <v>4</v>
      </c>
      <c r="G3387" s="12">
        <v>1</v>
      </c>
      <c r="H3387" s="12">
        <v>5</v>
      </c>
      <c r="P3387" s="12">
        <v>1.98403</v>
      </c>
      <c r="Q3387" s="12">
        <v>178</v>
      </c>
      <c r="R3387" s="12">
        <v>201601</v>
      </c>
      <c r="S3387" s="12">
        <v>81</v>
      </c>
      <c r="T3387" s="12" t="s">
        <v>167</v>
      </c>
      <c r="U3387" s="12" t="s">
        <v>3673</v>
      </c>
    </row>
    <row r="3388" spans="1:21" hidden="1">
      <c r="A3388" s="12">
        <v>68570</v>
      </c>
      <c r="B3388" s="12">
        <v>2</v>
      </c>
      <c r="D3388" s="12">
        <v>71.8</v>
      </c>
      <c r="E3388" s="12">
        <v>3</v>
      </c>
      <c r="F3388" s="12">
        <v>4</v>
      </c>
      <c r="G3388" s="12">
        <v>1</v>
      </c>
      <c r="H3388" s="12">
        <v>5</v>
      </c>
      <c r="P3388" s="12">
        <v>1.98403</v>
      </c>
      <c r="Q3388" s="12">
        <v>178</v>
      </c>
      <c r="R3388" s="12">
        <v>201601</v>
      </c>
      <c r="S3388" s="12">
        <v>81</v>
      </c>
      <c r="T3388" s="12" t="s">
        <v>167</v>
      </c>
      <c r="U3388" s="12" t="s">
        <v>3674</v>
      </c>
    </row>
    <row r="3389" spans="1:21" hidden="1">
      <c r="A3389" s="12">
        <v>68570</v>
      </c>
      <c r="B3389" s="12">
        <v>2</v>
      </c>
      <c r="D3389" s="12">
        <v>60.6</v>
      </c>
      <c r="E3389" s="12">
        <v>3</v>
      </c>
      <c r="F3389" s="12">
        <v>4</v>
      </c>
      <c r="G3389" s="12">
        <v>1</v>
      </c>
      <c r="H3389" s="12">
        <v>5</v>
      </c>
      <c r="P3389" s="12">
        <v>1.98403</v>
      </c>
      <c r="Q3389" s="12">
        <v>178</v>
      </c>
      <c r="R3389" s="12">
        <v>201601</v>
      </c>
      <c r="S3389" s="12">
        <v>81</v>
      </c>
      <c r="T3389" s="12" t="s">
        <v>167</v>
      </c>
      <c r="U3389" s="12" t="s">
        <v>3675</v>
      </c>
    </row>
    <row r="3390" spans="1:21" hidden="1">
      <c r="A3390" s="12">
        <v>68570</v>
      </c>
      <c r="B3390" s="12">
        <v>2</v>
      </c>
      <c r="D3390" s="12">
        <v>63.1</v>
      </c>
      <c r="E3390" s="12">
        <v>3</v>
      </c>
      <c r="F3390" s="12">
        <v>4</v>
      </c>
      <c r="G3390" s="12">
        <v>1</v>
      </c>
      <c r="H3390" s="12">
        <v>5</v>
      </c>
      <c r="P3390" s="12">
        <v>1.98403</v>
      </c>
      <c r="Q3390" s="12">
        <v>178</v>
      </c>
      <c r="R3390" s="12">
        <v>201601</v>
      </c>
      <c r="S3390" s="12">
        <v>81</v>
      </c>
      <c r="T3390" s="12" t="s">
        <v>167</v>
      </c>
      <c r="U3390" s="12" t="s">
        <v>3676</v>
      </c>
    </row>
    <row r="3391" spans="1:21" hidden="1">
      <c r="A3391" s="12">
        <v>68570</v>
      </c>
      <c r="B3391" s="12">
        <v>2</v>
      </c>
      <c r="D3391" s="12">
        <v>72.2</v>
      </c>
      <c r="E3391" s="12">
        <v>3</v>
      </c>
      <c r="F3391" s="12">
        <v>4</v>
      </c>
      <c r="G3391" s="12">
        <v>1</v>
      </c>
      <c r="H3391" s="12">
        <v>5</v>
      </c>
      <c r="P3391" s="12">
        <v>1.98403</v>
      </c>
      <c r="Q3391" s="12">
        <v>178</v>
      </c>
      <c r="R3391" s="12">
        <v>201601</v>
      </c>
      <c r="S3391" s="12">
        <v>81</v>
      </c>
      <c r="T3391" s="12" t="s">
        <v>167</v>
      </c>
      <c r="U3391" s="12" t="s">
        <v>3677</v>
      </c>
    </row>
    <row r="3392" spans="1:21" hidden="1">
      <c r="A3392" s="12">
        <v>68570</v>
      </c>
      <c r="B3392" s="12">
        <v>2</v>
      </c>
      <c r="D3392" s="12">
        <v>62.4</v>
      </c>
      <c r="E3392" s="12">
        <v>3</v>
      </c>
      <c r="F3392" s="12">
        <v>4</v>
      </c>
      <c r="G3392" s="12">
        <v>1</v>
      </c>
      <c r="H3392" s="12">
        <v>5</v>
      </c>
      <c r="P3392" s="12">
        <v>1.98403</v>
      </c>
      <c r="Q3392" s="12">
        <v>178</v>
      </c>
      <c r="R3392" s="12">
        <v>201601</v>
      </c>
      <c r="S3392" s="12">
        <v>81</v>
      </c>
      <c r="T3392" s="12" t="s">
        <v>167</v>
      </c>
      <c r="U3392" s="12" t="s">
        <v>3678</v>
      </c>
    </row>
    <row r="3393" spans="1:21" hidden="1">
      <c r="A3393" s="12">
        <v>68570</v>
      </c>
      <c r="B3393" s="12">
        <v>2</v>
      </c>
      <c r="D3393" s="12">
        <v>61.4</v>
      </c>
      <c r="E3393" s="12">
        <v>3</v>
      </c>
      <c r="F3393" s="12">
        <v>4</v>
      </c>
      <c r="G3393" s="12">
        <v>1</v>
      </c>
      <c r="H3393" s="12">
        <v>5</v>
      </c>
      <c r="P3393" s="12">
        <v>1.98403</v>
      </c>
      <c r="Q3393" s="12">
        <v>178</v>
      </c>
      <c r="R3393" s="12">
        <v>201601</v>
      </c>
      <c r="S3393" s="12">
        <v>81</v>
      </c>
      <c r="T3393" s="12" t="s">
        <v>167</v>
      </c>
      <c r="U3393" s="12" t="s">
        <v>3679</v>
      </c>
    </row>
    <row r="3394" spans="1:21" hidden="1">
      <c r="A3394" s="12">
        <v>68570</v>
      </c>
      <c r="B3394" s="12">
        <v>2</v>
      </c>
      <c r="D3394" s="12">
        <v>65.099999999999994</v>
      </c>
      <c r="E3394" s="12">
        <v>3</v>
      </c>
      <c r="F3394" s="12">
        <v>4</v>
      </c>
      <c r="G3394" s="12">
        <v>1</v>
      </c>
      <c r="H3394" s="12">
        <v>5</v>
      </c>
      <c r="P3394" s="12">
        <v>1.98403</v>
      </c>
      <c r="Q3394" s="12">
        <v>178</v>
      </c>
      <c r="R3394" s="12">
        <v>201601</v>
      </c>
      <c r="S3394" s="12">
        <v>81</v>
      </c>
      <c r="T3394" s="12" t="s">
        <v>167</v>
      </c>
      <c r="U3394" s="12" t="s">
        <v>3680</v>
      </c>
    </row>
    <row r="3395" spans="1:21" hidden="1">
      <c r="A3395" s="12">
        <v>68570</v>
      </c>
      <c r="B3395" s="12">
        <v>2</v>
      </c>
      <c r="D3395" s="12">
        <v>60.8</v>
      </c>
      <c r="E3395" s="12">
        <v>3</v>
      </c>
      <c r="F3395" s="12">
        <v>4</v>
      </c>
      <c r="G3395" s="12">
        <v>1</v>
      </c>
      <c r="H3395" s="12">
        <v>5</v>
      </c>
      <c r="P3395" s="12">
        <v>1.98403</v>
      </c>
      <c r="Q3395" s="12">
        <v>178</v>
      </c>
      <c r="R3395" s="12">
        <v>201601</v>
      </c>
      <c r="S3395" s="12">
        <v>81</v>
      </c>
      <c r="T3395" s="12" t="s">
        <v>167</v>
      </c>
      <c r="U3395" s="12" t="s">
        <v>3681</v>
      </c>
    </row>
    <row r="3396" spans="1:21" hidden="1">
      <c r="A3396" s="12">
        <v>68570</v>
      </c>
      <c r="B3396" s="12">
        <v>2</v>
      </c>
      <c r="D3396" s="12">
        <v>64</v>
      </c>
      <c r="E3396" s="12">
        <v>3</v>
      </c>
      <c r="F3396" s="12">
        <v>4</v>
      </c>
      <c r="G3396" s="12">
        <v>1</v>
      </c>
      <c r="H3396" s="12">
        <v>5</v>
      </c>
      <c r="P3396" s="12">
        <v>1.98403</v>
      </c>
      <c r="Q3396" s="12">
        <v>178</v>
      </c>
      <c r="R3396" s="12">
        <v>201601</v>
      </c>
      <c r="S3396" s="12">
        <v>81</v>
      </c>
      <c r="T3396" s="12" t="s">
        <v>167</v>
      </c>
      <c r="U3396" s="12" t="s">
        <v>3682</v>
      </c>
    </row>
    <row r="3397" spans="1:21" hidden="1">
      <c r="A3397" s="12">
        <v>68570</v>
      </c>
      <c r="B3397" s="12">
        <v>2</v>
      </c>
      <c r="D3397" s="12">
        <v>64.7</v>
      </c>
      <c r="E3397" s="12">
        <v>3</v>
      </c>
      <c r="F3397" s="12">
        <v>4</v>
      </c>
      <c r="G3397" s="12">
        <v>1</v>
      </c>
      <c r="H3397" s="12">
        <v>5</v>
      </c>
      <c r="P3397" s="12">
        <v>1.98403</v>
      </c>
      <c r="Q3397" s="12">
        <v>178</v>
      </c>
      <c r="R3397" s="12">
        <v>201601</v>
      </c>
      <c r="S3397" s="12">
        <v>81</v>
      </c>
      <c r="T3397" s="12" t="s">
        <v>167</v>
      </c>
      <c r="U3397" s="12" t="s">
        <v>3683</v>
      </c>
    </row>
    <row r="3398" spans="1:21" hidden="1">
      <c r="A3398" s="12">
        <v>68570</v>
      </c>
      <c r="B3398" s="12">
        <v>2</v>
      </c>
      <c r="D3398" s="12">
        <v>58</v>
      </c>
      <c r="E3398" s="12">
        <v>3</v>
      </c>
      <c r="F3398" s="12">
        <v>4</v>
      </c>
      <c r="G3398" s="12">
        <v>1</v>
      </c>
      <c r="H3398" s="12">
        <v>5</v>
      </c>
      <c r="P3398" s="12">
        <v>1.98403</v>
      </c>
      <c r="Q3398" s="12">
        <v>178</v>
      </c>
      <c r="R3398" s="12">
        <v>201601</v>
      </c>
      <c r="S3398" s="12">
        <v>81</v>
      </c>
      <c r="T3398" s="12" t="s">
        <v>167</v>
      </c>
      <c r="U3398" s="12" t="s">
        <v>3684</v>
      </c>
    </row>
    <row r="3399" spans="1:21" hidden="1">
      <c r="A3399" s="12">
        <v>68570</v>
      </c>
      <c r="B3399" s="12">
        <v>2</v>
      </c>
      <c r="D3399" s="12">
        <v>60.9</v>
      </c>
      <c r="E3399" s="12">
        <v>3</v>
      </c>
      <c r="F3399" s="12">
        <v>4</v>
      </c>
      <c r="G3399" s="12">
        <v>1</v>
      </c>
      <c r="H3399" s="12">
        <v>5</v>
      </c>
      <c r="P3399" s="12">
        <v>1.98403</v>
      </c>
      <c r="Q3399" s="12">
        <v>178</v>
      </c>
      <c r="R3399" s="12">
        <v>201601</v>
      </c>
      <c r="S3399" s="12">
        <v>81</v>
      </c>
      <c r="T3399" s="12" t="s">
        <v>167</v>
      </c>
      <c r="U3399" s="12" t="s">
        <v>3685</v>
      </c>
    </row>
    <row r="3400" spans="1:21" hidden="1">
      <c r="A3400" s="12">
        <v>68570</v>
      </c>
      <c r="B3400" s="12">
        <v>2</v>
      </c>
      <c r="D3400" s="12">
        <v>62</v>
      </c>
      <c r="E3400" s="12">
        <v>3</v>
      </c>
      <c r="F3400" s="12">
        <v>4</v>
      </c>
      <c r="G3400" s="12">
        <v>1</v>
      </c>
      <c r="H3400" s="12">
        <v>5</v>
      </c>
      <c r="P3400" s="12">
        <v>1.98403</v>
      </c>
      <c r="Q3400" s="12">
        <v>178</v>
      </c>
      <c r="R3400" s="12">
        <v>201601</v>
      </c>
      <c r="S3400" s="12">
        <v>81</v>
      </c>
      <c r="T3400" s="12" t="s">
        <v>167</v>
      </c>
      <c r="U3400" s="12" t="s">
        <v>3686</v>
      </c>
    </row>
    <row r="3401" spans="1:21" hidden="1">
      <c r="A3401" s="12">
        <v>68570</v>
      </c>
      <c r="B3401" s="12">
        <v>2</v>
      </c>
      <c r="D3401" s="12">
        <v>64.7</v>
      </c>
      <c r="E3401" s="12">
        <v>3</v>
      </c>
      <c r="F3401" s="12">
        <v>4</v>
      </c>
      <c r="G3401" s="12">
        <v>1</v>
      </c>
      <c r="H3401" s="12">
        <v>5</v>
      </c>
      <c r="P3401" s="12">
        <v>1.98403</v>
      </c>
      <c r="Q3401" s="12">
        <v>178</v>
      </c>
      <c r="R3401" s="12">
        <v>201601</v>
      </c>
      <c r="S3401" s="12">
        <v>81</v>
      </c>
      <c r="T3401" s="12" t="s">
        <v>167</v>
      </c>
      <c r="U3401" s="12" t="s">
        <v>3687</v>
      </c>
    </row>
    <row r="3402" spans="1:21" hidden="1">
      <c r="A3402" s="12">
        <v>68570</v>
      </c>
      <c r="B3402" s="12">
        <v>2</v>
      </c>
      <c r="D3402" s="12">
        <v>66.8</v>
      </c>
      <c r="E3402" s="12">
        <v>3</v>
      </c>
      <c r="F3402" s="12">
        <v>4</v>
      </c>
      <c r="G3402" s="12">
        <v>1</v>
      </c>
      <c r="H3402" s="12">
        <v>5</v>
      </c>
      <c r="P3402" s="12">
        <v>1.98403</v>
      </c>
      <c r="Q3402" s="12">
        <v>178</v>
      </c>
      <c r="R3402" s="12">
        <v>201601</v>
      </c>
      <c r="S3402" s="12">
        <v>81</v>
      </c>
      <c r="T3402" s="12" t="s">
        <v>167</v>
      </c>
      <c r="U3402" s="12" t="s">
        <v>3688</v>
      </c>
    </row>
    <row r="3403" spans="1:21" hidden="1">
      <c r="A3403" s="12">
        <v>68570</v>
      </c>
      <c r="B3403" s="12">
        <v>2</v>
      </c>
      <c r="D3403" s="12">
        <v>59</v>
      </c>
      <c r="E3403" s="12">
        <v>3</v>
      </c>
      <c r="F3403" s="12">
        <v>4</v>
      </c>
      <c r="G3403" s="12">
        <v>1</v>
      </c>
      <c r="H3403" s="12">
        <v>5</v>
      </c>
      <c r="P3403" s="12">
        <v>1.98403</v>
      </c>
      <c r="Q3403" s="12">
        <v>178</v>
      </c>
      <c r="R3403" s="12">
        <v>201601</v>
      </c>
      <c r="S3403" s="12">
        <v>81</v>
      </c>
      <c r="T3403" s="12" t="s">
        <v>167</v>
      </c>
      <c r="U3403" s="12" t="s">
        <v>3689</v>
      </c>
    </row>
    <row r="3404" spans="1:21" hidden="1">
      <c r="A3404" s="12">
        <v>68570</v>
      </c>
      <c r="B3404" s="12">
        <v>2</v>
      </c>
      <c r="D3404" s="12">
        <v>70</v>
      </c>
      <c r="E3404" s="12">
        <v>3</v>
      </c>
      <c r="F3404" s="12">
        <v>4</v>
      </c>
      <c r="G3404" s="12">
        <v>1</v>
      </c>
      <c r="H3404" s="12">
        <v>5</v>
      </c>
      <c r="P3404" s="12">
        <v>1.98403</v>
      </c>
      <c r="Q3404" s="12">
        <v>178</v>
      </c>
      <c r="R3404" s="12">
        <v>201601</v>
      </c>
      <c r="S3404" s="12">
        <v>81</v>
      </c>
      <c r="T3404" s="12" t="s">
        <v>167</v>
      </c>
      <c r="U3404" s="12" t="s">
        <v>3690</v>
      </c>
    </row>
    <row r="3405" spans="1:21" hidden="1">
      <c r="A3405" s="12">
        <v>68570</v>
      </c>
      <c r="B3405" s="12">
        <v>2</v>
      </c>
      <c r="D3405" s="12">
        <v>75.8</v>
      </c>
      <c r="E3405" s="12">
        <v>3</v>
      </c>
      <c r="F3405" s="12">
        <v>4</v>
      </c>
      <c r="G3405" s="12">
        <v>1</v>
      </c>
      <c r="H3405" s="12">
        <v>5</v>
      </c>
      <c r="P3405" s="12">
        <v>1.98403</v>
      </c>
      <c r="Q3405" s="12">
        <v>178</v>
      </c>
      <c r="R3405" s="12">
        <v>201601</v>
      </c>
      <c r="S3405" s="12">
        <v>81</v>
      </c>
      <c r="T3405" s="12" t="s">
        <v>167</v>
      </c>
      <c r="U3405" s="12" t="s">
        <v>3691</v>
      </c>
    </row>
    <row r="3406" spans="1:21" hidden="1">
      <c r="A3406" s="12">
        <v>68570</v>
      </c>
      <c r="B3406" s="12">
        <v>2</v>
      </c>
      <c r="D3406" s="12">
        <v>66.5</v>
      </c>
      <c r="E3406" s="12">
        <v>3</v>
      </c>
      <c r="F3406" s="12">
        <v>4</v>
      </c>
      <c r="G3406" s="12">
        <v>1</v>
      </c>
      <c r="H3406" s="12">
        <v>5</v>
      </c>
      <c r="P3406" s="12">
        <v>1.98403</v>
      </c>
      <c r="Q3406" s="12">
        <v>178</v>
      </c>
      <c r="R3406" s="12">
        <v>201601</v>
      </c>
      <c r="S3406" s="12">
        <v>81</v>
      </c>
      <c r="T3406" s="12" t="s">
        <v>167</v>
      </c>
      <c r="U3406" s="12" t="s">
        <v>3692</v>
      </c>
    </row>
    <row r="3407" spans="1:21" hidden="1">
      <c r="A3407" s="12">
        <v>68570</v>
      </c>
      <c r="B3407" s="12">
        <v>2</v>
      </c>
      <c r="D3407" s="12">
        <v>59.2</v>
      </c>
      <c r="E3407" s="12">
        <v>3</v>
      </c>
      <c r="F3407" s="12">
        <v>4</v>
      </c>
      <c r="G3407" s="12">
        <v>1</v>
      </c>
      <c r="H3407" s="12">
        <v>5</v>
      </c>
      <c r="P3407" s="12">
        <v>1.98403</v>
      </c>
      <c r="Q3407" s="12">
        <v>178</v>
      </c>
      <c r="R3407" s="12">
        <v>201601</v>
      </c>
      <c r="S3407" s="12">
        <v>81</v>
      </c>
      <c r="T3407" s="12" t="s">
        <v>167</v>
      </c>
      <c r="U3407" s="12" t="s">
        <v>3693</v>
      </c>
    </row>
    <row r="3408" spans="1:21" hidden="1">
      <c r="A3408" s="12">
        <v>68570</v>
      </c>
      <c r="B3408" s="12">
        <v>2</v>
      </c>
      <c r="D3408" s="12">
        <v>62.7</v>
      </c>
      <c r="E3408" s="12">
        <v>3</v>
      </c>
      <c r="F3408" s="12">
        <v>4</v>
      </c>
      <c r="G3408" s="12">
        <v>1</v>
      </c>
      <c r="H3408" s="12">
        <v>5</v>
      </c>
      <c r="P3408" s="12">
        <v>1.98403</v>
      </c>
      <c r="Q3408" s="12">
        <v>178</v>
      </c>
      <c r="R3408" s="12">
        <v>201601</v>
      </c>
      <c r="S3408" s="12">
        <v>81</v>
      </c>
      <c r="T3408" s="12" t="s">
        <v>167</v>
      </c>
      <c r="U3408" s="12" t="s">
        <v>3694</v>
      </c>
    </row>
    <row r="3409" spans="1:21" hidden="1">
      <c r="A3409" s="12">
        <v>68570</v>
      </c>
      <c r="B3409" s="12">
        <v>2</v>
      </c>
      <c r="D3409" s="12">
        <v>64.099999999999994</v>
      </c>
      <c r="E3409" s="12">
        <v>3</v>
      </c>
      <c r="F3409" s="12">
        <v>4</v>
      </c>
      <c r="G3409" s="12">
        <v>1</v>
      </c>
      <c r="H3409" s="12">
        <v>5</v>
      </c>
      <c r="P3409" s="12">
        <v>1.98403</v>
      </c>
      <c r="Q3409" s="12">
        <v>178</v>
      </c>
      <c r="R3409" s="12">
        <v>201601</v>
      </c>
      <c r="S3409" s="12">
        <v>81</v>
      </c>
      <c r="T3409" s="12" t="s">
        <v>167</v>
      </c>
      <c r="U3409" s="12" t="s">
        <v>3695</v>
      </c>
    </row>
    <row r="3410" spans="1:21" hidden="1">
      <c r="A3410" s="12">
        <v>68570</v>
      </c>
      <c r="B3410" s="12">
        <v>2</v>
      </c>
      <c r="D3410" s="12">
        <v>61.7</v>
      </c>
      <c r="E3410" s="12">
        <v>3</v>
      </c>
      <c r="F3410" s="12">
        <v>4</v>
      </c>
      <c r="G3410" s="12">
        <v>1</v>
      </c>
      <c r="H3410" s="12">
        <v>5</v>
      </c>
      <c r="P3410" s="12">
        <v>1.98403</v>
      </c>
      <c r="Q3410" s="12">
        <v>178</v>
      </c>
      <c r="R3410" s="12">
        <v>201601</v>
      </c>
      <c r="S3410" s="12">
        <v>81</v>
      </c>
      <c r="T3410" s="12" t="s">
        <v>167</v>
      </c>
      <c r="U3410" s="12" t="s">
        <v>3696</v>
      </c>
    </row>
    <row r="3411" spans="1:21" hidden="1">
      <c r="A3411" s="12">
        <v>68570</v>
      </c>
      <c r="B3411" s="12">
        <v>2</v>
      </c>
      <c r="D3411" s="12">
        <v>65.8</v>
      </c>
      <c r="E3411" s="12">
        <v>3</v>
      </c>
      <c r="F3411" s="12">
        <v>4</v>
      </c>
      <c r="G3411" s="12">
        <v>1</v>
      </c>
      <c r="H3411" s="12">
        <v>5</v>
      </c>
      <c r="P3411" s="12">
        <v>1.98403</v>
      </c>
      <c r="Q3411" s="12">
        <v>178</v>
      </c>
      <c r="R3411" s="12">
        <v>201601</v>
      </c>
      <c r="S3411" s="12">
        <v>81</v>
      </c>
      <c r="T3411" s="12" t="s">
        <v>167</v>
      </c>
      <c r="U3411" s="12" t="s">
        <v>3697</v>
      </c>
    </row>
    <row r="3412" spans="1:21" hidden="1">
      <c r="A3412" s="12">
        <v>68570</v>
      </c>
      <c r="B3412" s="12">
        <v>2</v>
      </c>
      <c r="D3412" s="12">
        <v>71.599999999999994</v>
      </c>
      <c r="E3412" s="12">
        <v>3</v>
      </c>
      <c r="F3412" s="12">
        <v>4</v>
      </c>
      <c r="G3412" s="12">
        <v>1</v>
      </c>
      <c r="H3412" s="12">
        <v>5</v>
      </c>
      <c r="P3412" s="12">
        <v>1.98403</v>
      </c>
      <c r="Q3412" s="12">
        <v>178</v>
      </c>
      <c r="R3412" s="12">
        <v>201601</v>
      </c>
      <c r="S3412" s="12">
        <v>81</v>
      </c>
      <c r="T3412" s="12" t="s">
        <v>167</v>
      </c>
      <c r="U3412" s="12" t="s">
        <v>3698</v>
      </c>
    </row>
    <row r="3413" spans="1:21" hidden="1">
      <c r="A3413" s="12">
        <v>68570</v>
      </c>
      <c r="B3413" s="12">
        <v>2</v>
      </c>
      <c r="D3413" s="12">
        <v>65.599999999999994</v>
      </c>
      <c r="E3413" s="12">
        <v>3</v>
      </c>
      <c r="F3413" s="12">
        <v>4</v>
      </c>
      <c r="G3413" s="12">
        <v>1</v>
      </c>
      <c r="H3413" s="12">
        <v>5</v>
      </c>
      <c r="P3413" s="12">
        <v>1.98403</v>
      </c>
      <c r="Q3413" s="12">
        <v>178</v>
      </c>
      <c r="R3413" s="12">
        <v>201601</v>
      </c>
      <c r="S3413" s="12">
        <v>81</v>
      </c>
      <c r="T3413" s="12" t="s">
        <v>167</v>
      </c>
      <c r="U3413" s="12" t="s">
        <v>3699</v>
      </c>
    </row>
    <row r="3414" spans="1:21" hidden="1">
      <c r="A3414" s="12">
        <v>68570</v>
      </c>
      <c r="B3414" s="12">
        <v>2</v>
      </c>
      <c r="D3414" s="12">
        <v>58.2</v>
      </c>
      <c r="E3414" s="12">
        <v>3</v>
      </c>
      <c r="F3414" s="12">
        <v>4</v>
      </c>
      <c r="G3414" s="12">
        <v>1</v>
      </c>
      <c r="H3414" s="12">
        <v>5</v>
      </c>
      <c r="P3414" s="12">
        <v>1.98403</v>
      </c>
      <c r="Q3414" s="12">
        <v>178</v>
      </c>
      <c r="R3414" s="12">
        <v>201601</v>
      </c>
      <c r="S3414" s="12">
        <v>81</v>
      </c>
      <c r="T3414" s="12" t="s">
        <v>167</v>
      </c>
      <c r="U3414" s="12" t="s">
        <v>3700</v>
      </c>
    </row>
    <row r="3415" spans="1:21" hidden="1">
      <c r="A3415" s="12">
        <v>68570</v>
      </c>
      <c r="B3415" s="12">
        <v>2</v>
      </c>
      <c r="D3415" s="12">
        <v>71.8</v>
      </c>
      <c r="E3415" s="12">
        <v>3</v>
      </c>
      <c r="F3415" s="12">
        <v>4</v>
      </c>
      <c r="G3415" s="12">
        <v>1</v>
      </c>
      <c r="H3415" s="12">
        <v>5</v>
      </c>
      <c r="P3415" s="12">
        <v>1.98403</v>
      </c>
      <c r="Q3415" s="12">
        <v>178</v>
      </c>
      <c r="R3415" s="12">
        <v>201601</v>
      </c>
      <c r="S3415" s="12">
        <v>81</v>
      </c>
      <c r="T3415" s="12" t="s">
        <v>167</v>
      </c>
      <c r="U3415" s="12" t="s">
        <v>3701</v>
      </c>
    </row>
    <row r="3416" spans="1:21" hidden="1">
      <c r="A3416" s="12">
        <v>68570</v>
      </c>
      <c r="B3416" s="12">
        <v>2</v>
      </c>
      <c r="D3416" s="12">
        <v>67.099999999999994</v>
      </c>
      <c r="E3416" s="12">
        <v>3</v>
      </c>
      <c r="F3416" s="12">
        <v>4</v>
      </c>
      <c r="G3416" s="12">
        <v>1</v>
      </c>
      <c r="H3416" s="12">
        <v>5</v>
      </c>
      <c r="P3416" s="12">
        <v>1.98403</v>
      </c>
      <c r="Q3416" s="12">
        <v>178</v>
      </c>
      <c r="R3416" s="12">
        <v>201601</v>
      </c>
      <c r="S3416" s="12">
        <v>81</v>
      </c>
      <c r="T3416" s="12" t="s">
        <v>167</v>
      </c>
      <c r="U3416" s="12" t="s">
        <v>3702</v>
      </c>
    </row>
    <row r="3417" spans="1:21" hidden="1">
      <c r="A3417" s="12">
        <v>68570</v>
      </c>
      <c r="B3417" s="12">
        <v>2</v>
      </c>
      <c r="D3417" s="12">
        <v>67</v>
      </c>
      <c r="E3417" s="12">
        <v>2</v>
      </c>
      <c r="F3417" s="12">
        <v>4</v>
      </c>
      <c r="G3417" s="12">
        <v>1</v>
      </c>
      <c r="H3417" s="12">
        <v>3</v>
      </c>
      <c r="P3417" s="12">
        <v>1.98403</v>
      </c>
      <c r="Q3417" s="12">
        <v>178</v>
      </c>
      <c r="R3417" s="12">
        <v>201601</v>
      </c>
      <c r="S3417" s="12">
        <v>81</v>
      </c>
      <c r="T3417" s="12" t="s">
        <v>167</v>
      </c>
      <c r="U3417" s="12" t="s">
        <v>3703</v>
      </c>
    </row>
    <row r="3418" spans="1:21" hidden="1">
      <c r="A3418" s="12">
        <v>68570</v>
      </c>
      <c r="B3418" s="12">
        <v>2</v>
      </c>
      <c r="D3418" s="12">
        <v>60.9</v>
      </c>
      <c r="E3418" s="12">
        <v>2</v>
      </c>
      <c r="F3418" s="12">
        <v>4</v>
      </c>
      <c r="G3418" s="12">
        <v>1</v>
      </c>
      <c r="H3418" s="12">
        <v>4</v>
      </c>
      <c r="P3418" s="12">
        <v>1.98403</v>
      </c>
      <c r="Q3418" s="12">
        <v>178</v>
      </c>
      <c r="R3418" s="12">
        <v>201601</v>
      </c>
      <c r="S3418" s="12">
        <v>81</v>
      </c>
      <c r="T3418" s="12" t="s">
        <v>167</v>
      </c>
      <c r="U3418" s="12" t="s">
        <v>3704</v>
      </c>
    </row>
    <row r="3419" spans="1:21" hidden="1">
      <c r="A3419" s="12">
        <v>68570</v>
      </c>
      <c r="B3419" s="12">
        <v>2</v>
      </c>
      <c r="D3419" s="12">
        <v>62.6</v>
      </c>
      <c r="E3419" s="12">
        <v>2</v>
      </c>
      <c r="F3419" s="12">
        <v>4</v>
      </c>
      <c r="G3419" s="12">
        <v>1</v>
      </c>
      <c r="H3419" s="12">
        <v>4</v>
      </c>
      <c r="P3419" s="12">
        <v>1.98403</v>
      </c>
      <c r="Q3419" s="12">
        <v>178</v>
      </c>
      <c r="R3419" s="12">
        <v>201601</v>
      </c>
      <c r="S3419" s="12">
        <v>81</v>
      </c>
      <c r="T3419" s="12" t="s">
        <v>167</v>
      </c>
      <c r="U3419" s="12" t="s">
        <v>3705</v>
      </c>
    </row>
    <row r="3420" spans="1:21" hidden="1">
      <c r="A3420" s="12">
        <v>68570</v>
      </c>
      <c r="B3420" s="12">
        <v>2</v>
      </c>
      <c r="D3420" s="12">
        <v>60.3</v>
      </c>
      <c r="E3420" s="12">
        <v>2</v>
      </c>
      <c r="F3420" s="12">
        <v>4</v>
      </c>
      <c r="G3420" s="12">
        <v>1</v>
      </c>
      <c r="H3420" s="12">
        <v>4</v>
      </c>
      <c r="P3420" s="12">
        <v>1.98403</v>
      </c>
      <c r="Q3420" s="12">
        <v>178</v>
      </c>
      <c r="R3420" s="12">
        <v>201601</v>
      </c>
      <c r="S3420" s="12">
        <v>81</v>
      </c>
      <c r="T3420" s="12" t="s">
        <v>167</v>
      </c>
      <c r="U3420" s="12" t="s">
        <v>3706</v>
      </c>
    </row>
    <row r="3421" spans="1:21" hidden="1">
      <c r="A3421" s="12">
        <v>68570</v>
      </c>
      <c r="B3421" s="12">
        <v>2</v>
      </c>
      <c r="D3421" s="12">
        <v>65.7</v>
      </c>
      <c r="E3421" s="12">
        <v>3</v>
      </c>
      <c r="F3421" s="12">
        <v>0</v>
      </c>
      <c r="G3421" s="12">
        <v>4</v>
      </c>
      <c r="H3421" s="12">
        <v>1</v>
      </c>
      <c r="P3421" s="12">
        <v>1.98403</v>
      </c>
      <c r="Q3421" s="12">
        <v>178</v>
      </c>
      <c r="R3421" s="12">
        <v>201601</v>
      </c>
      <c r="S3421" s="12">
        <v>81</v>
      </c>
      <c r="T3421" s="12" t="s">
        <v>167</v>
      </c>
      <c r="U3421" s="12" t="s">
        <v>3707</v>
      </c>
    </row>
    <row r="3422" spans="1:21" hidden="1">
      <c r="A3422" s="12">
        <v>68570</v>
      </c>
      <c r="B3422" s="12">
        <v>2</v>
      </c>
      <c r="D3422" s="12">
        <v>65</v>
      </c>
      <c r="E3422" s="12">
        <v>3</v>
      </c>
      <c r="F3422" s="12">
        <v>0</v>
      </c>
      <c r="G3422" s="12">
        <v>4</v>
      </c>
      <c r="H3422" s="12">
        <v>1</v>
      </c>
      <c r="P3422" s="12">
        <v>1.98403</v>
      </c>
      <c r="Q3422" s="12">
        <v>178</v>
      </c>
      <c r="R3422" s="12">
        <v>201601</v>
      </c>
      <c r="S3422" s="12">
        <v>81</v>
      </c>
      <c r="T3422" s="12" t="s">
        <v>167</v>
      </c>
      <c r="U3422" s="12" t="s">
        <v>3708</v>
      </c>
    </row>
    <row r="3423" spans="1:21" hidden="1">
      <c r="A3423" s="12">
        <v>68570</v>
      </c>
      <c r="B3423" s="12">
        <v>2</v>
      </c>
      <c r="D3423" s="12">
        <v>68.900000000000006</v>
      </c>
      <c r="E3423" s="12">
        <v>3</v>
      </c>
      <c r="F3423" s="12">
        <v>0</v>
      </c>
      <c r="G3423" s="12">
        <v>4</v>
      </c>
      <c r="H3423" s="12">
        <v>1</v>
      </c>
      <c r="P3423" s="12">
        <v>1.98403</v>
      </c>
      <c r="Q3423" s="12">
        <v>178</v>
      </c>
      <c r="R3423" s="12">
        <v>201601</v>
      </c>
      <c r="S3423" s="12">
        <v>81</v>
      </c>
      <c r="T3423" s="12" t="s">
        <v>167</v>
      </c>
      <c r="U3423" s="12" t="s">
        <v>3709</v>
      </c>
    </row>
    <row r="3424" spans="1:21" hidden="1">
      <c r="A3424" s="12">
        <v>68570</v>
      </c>
      <c r="B3424" s="12">
        <v>2</v>
      </c>
      <c r="D3424" s="12">
        <v>56.3</v>
      </c>
      <c r="E3424" s="12">
        <v>3</v>
      </c>
      <c r="F3424" s="12">
        <v>0</v>
      </c>
      <c r="G3424" s="12">
        <v>0</v>
      </c>
      <c r="H3424" s="12">
        <v>1</v>
      </c>
      <c r="P3424" s="12">
        <v>1.98403</v>
      </c>
      <c r="Q3424" s="12">
        <v>178</v>
      </c>
      <c r="R3424" s="12">
        <v>201601</v>
      </c>
      <c r="S3424" s="12">
        <v>81</v>
      </c>
      <c r="T3424" s="12" t="s">
        <v>167</v>
      </c>
      <c r="U3424" s="12" t="s">
        <v>3710</v>
      </c>
    </row>
    <row r="3425" spans="1:21" hidden="1">
      <c r="A3425" s="12">
        <v>68570</v>
      </c>
      <c r="B3425" s="12">
        <v>2</v>
      </c>
      <c r="D3425" s="12">
        <v>66.5</v>
      </c>
      <c r="E3425" s="12">
        <v>1</v>
      </c>
      <c r="F3425" s="12">
        <v>0</v>
      </c>
      <c r="G3425" s="12">
        <v>0</v>
      </c>
      <c r="H3425" s="12">
        <v>0</v>
      </c>
      <c r="P3425" s="12">
        <v>1.98403</v>
      </c>
      <c r="Q3425" s="12">
        <v>178</v>
      </c>
      <c r="R3425" s="12">
        <v>201601</v>
      </c>
      <c r="S3425" s="12">
        <v>81</v>
      </c>
      <c r="T3425" s="12" t="s">
        <v>167</v>
      </c>
      <c r="U3425" s="12" t="s">
        <v>3711</v>
      </c>
    </row>
    <row r="3426" spans="1:21" hidden="1">
      <c r="A3426" s="12">
        <v>68550</v>
      </c>
      <c r="B3426" s="12">
        <v>1</v>
      </c>
      <c r="D3426" s="12">
        <v>136.69999999999999</v>
      </c>
      <c r="E3426" s="12">
        <v>2</v>
      </c>
      <c r="P3426" s="12">
        <v>1</v>
      </c>
      <c r="Q3426" s="12">
        <v>178</v>
      </c>
      <c r="R3426" s="12">
        <v>201601</v>
      </c>
      <c r="S3426" s="12">
        <v>81</v>
      </c>
      <c r="T3426" s="12" t="s">
        <v>167</v>
      </c>
      <c r="U3426" s="12" t="s">
        <v>3712</v>
      </c>
    </row>
    <row r="3427" spans="1:21" hidden="1">
      <c r="A3427" s="12">
        <v>68550</v>
      </c>
      <c r="B3427" s="12">
        <v>1</v>
      </c>
      <c r="D3427" s="12">
        <v>131.6</v>
      </c>
      <c r="E3427" s="12">
        <v>2</v>
      </c>
      <c r="P3427" s="12">
        <v>1</v>
      </c>
      <c r="Q3427" s="12">
        <v>178</v>
      </c>
      <c r="R3427" s="12">
        <v>201601</v>
      </c>
      <c r="S3427" s="12">
        <v>81</v>
      </c>
      <c r="T3427" s="12" t="s">
        <v>167</v>
      </c>
      <c r="U3427" s="12" t="s">
        <v>3713</v>
      </c>
    </row>
    <row r="3428" spans="1:21" hidden="1">
      <c r="A3428" s="12">
        <v>68550</v>
      </c>
      <c r="B3428" s="12">
        <v>1</v>
      </c>
      <c r="D3428" s="12">
        <v>160.30000000000001</v>
      </c>
      <c r="E3428" s="12">
        <v>2</v>
      </c>
      <c r="P3428" s="12">
        <v>1</v>
      </c>
      <c r="Q3428" s="12">
        <v>178</v>
      </c>
      <c r="R3428" s="12">
        <v>201601</v>
      </c>
      <c r="S3428" s="12">
        <v>81</v>
      </c>
      <c r="T3428" s="12" t="s">
        <v>167</v>
      </c>
      <c r="U3428" s="12" t="s">
        <v>3714</v>
      </c>
    </row>
    <row r="3429" spans="1:21" hidden="1">
      <c r="A3429" s="12">
        <v>68550</v>
      </c>
      <c r="B3429" s="12">
        <v>1</v>
      </c>
      <c r="D3429" s="12">
        <v>137.30000000000001</v>
      </c>
      <c r="E3429" s="12">
        <v>2</v>
      </c>
      <c r="P3429" s="12">
        <v>1</v>
      </c>
      <c r="Q3429" s="12">
        <v>178</v>
      </c>
      <c r="R3429" s="12">
        <v>201601</v>
      </c>
      <c r="S3429" s="12">
        <v>81</v>
      </c>
      <c r="T3429" s="12" t="s">
        <v>167</v>
      </c>
      <c r="U3429" s="12" t="s">
        <v>3715</v>
      </c>
    </row>
    <row r="3430" spans="1:21" hidden="1">
      <c r="A3430" s="12">
        <v>68550</v>
      </c>
      <c r="B3430" s="12">
        <v>2</v>
      </c>
      <c r="D3430" s="12">
        <v>109.5</v>
      </c>
      <c r="E3430" s="12">
        <v>3</v>
      </c>
      <c r="F3430" s="12">
        <v>4</v>
      </c>
      <c r="G3430" s="12">
        <v>1</v>
      </c>
      <c r="H3430" s="12">
        <v>5</v>
      </c>
      <c r="P3430" s="12">
        <v>1</v>
      </c>
      <c r="Q3430" s="12">
        <v>178</v>
      </c>
      <c r="R3430" s="12">
        <v>201601</v>
      </c>
      <c r="S3430" s="12">
        <v>81</v>
      </c>
      <c r="T3430" s="12" t="s">
        <v>167</v>
      </c>
      <c r="U3430" s="12" t="s">
        <v>3716</v>
      </c>
    </row>
    <row r="3431" spans="1:21" hidden="1">
      <c r="A3431" s="12">
        <v>68550</v>
      </c>
      <c r="B3431" s="12">
        <v>2</v>
      </c>
      <c r="D3431" s="12">
        <v>110.6</v>
      </c>
      <c r="E3431" s="12">
        <v>3</v>
      </c>
      <c r="F3431" s="12">
        <v>4</v>
      </c>
      <c r="G3431" s="12">
        <v>1</v>
      </c>
      <c r="H3431" s="12">
        <v>5</v>
      </c>
      <c r="P3431" s="12">
        <v>1</v>
      </c>
      <c r="Q3431" s="12">
        <v>178</v>
      </c>
      <c r="R3431" s="12">
        <v>201601</v>
      </c>
      <c r="S3431" s="12">
        <v>81</v>
      </c>
      <c r="T3431" s="12" t="s">
        <v>167</v>
      </c>
      <c r="U3431" s="12" t="s">
        <v>3717</v>
      </c>
    </row>
    <row r="3432" spans="1:21" hidden="1">
      <c r="A3432" s="12">
        <v>68550</v>
      </c>
      <c r="B3432" s="12">
        <v>2</v>
      </c>
      <c r="D3432" s="12">
        <v>102.7</v>
      </c>
      <c r="E3432" s="12">
        <v>3</v>
      </c>
      <c r="F3432" s="12">
        <v>0</v>
      </c>
      <c r="G3432" s="12">
        <v>0</v>
      </c>
      <c r="H3432" s="12">
        <v>1</v>
      </c>
      <c r="P3432" s="12">
        <v>1</v>
      </c>
      <c r="Q3432" s="12">
        <v>178</v>
      </c>
      <c r="R3432" s="12">
        <v>201601</v>
      </c>
      <c r="S3432" s="12">
        <v>81</v>
      </c>
      <c r="T3432" s="12" t="s">
        <v>167</v>
      </c>
      <c r="U3432" s="12" t="s">
        <v>3718</v>
      </c>
    </row>
    <row r="3433" spans="1:21" hidden="1">
      <c r="A3433" s="12">
        <v>68570</v>
      </c>
      <c r="B3433" s="12">
        <v>2</v>
      </c>
      <c r="D3433" s="12">
        <v>82.6</v>
      </c>
      <c r="E3433" s="12">
        <v>3</v>
      </c>
      <c r="F3433" s="12">
        <v>4</v>
      </c>
      <c r="G3433" s="12">
        <v>1</v>
      </c>
      <c r="H3433" s="12">
        <v>6</v>
      </c>
      <c r="P3433" s="12">
        <v>1</v>
      </c>
      <c r="Q3433" s="12">
        <v>178</v>
      </c>
      <c r="R3433" s="12">
        <v>201601</v>
      </c>
      <c r="S3433" s="12">
        <v>82</v>
      </c>
      <c r="T3433" s="12" t="s">
        <v>165</v>
      </c>
      <c r="U3433" s="12" t="s">
        <v>3719</v>
      </c>
    </row>
    <row r="3434" spans="1:21" hidden="1">
      <c r="A3434" s="12">
        <v>68570</v>
      </c>
      <c r="B3434" s="12">
        <v>2</v>
      </c>
      <c r="D3434" s="12">
        <v>68.7</v>
      </c>
      <c r="E3434" s="12">
        <v>3</v>
      </c>
      <c r="F3434" s="12">
        <v>4</v>
      </c>
      <c r="G3434" s="12">
        <v>1</v>
      </c>
      <c r="H3434" s="12">
        <v>6</v>
      </c>
      <c r="P3434" s="12">
        <v>1</v>
      </c>
      <c r="Q3434" s="12">
        <v>178</v>
      </c>
      <c r="R3434" s="12">
        <v>201601</v>
      </c>
      <c r="S3434" s="12">
        <v>82</v>
      </c>
      <c r="T3434" s="12" t="s">
        <v>165</v>
      </c>
      <c r="U3434" s="12" t="s">
        <v>3720</v>
      </c>
    </row>
    <row r="3435" spans="1:21" hidden="1">
      <c r="A3435" s="12">
        <v>68570</v>
      </c>
      <c r="B3435" s="12">
        <v>2</v>
      </c>
      <c r="D3435" s="12">
        <v>70.099999999999994</v>
      </c>
      <c r="E3435" s="12">
        <v>3</v>
      </c>
      <c r="F3435" s="12">
        <v>4</v>
      </c>
      <c r="G3435" s="12">
        <v>1</v>
      </c>
      <c r="H3435" s="12">
        <v>6</v>
      </c>
      <c r="P3435" s="12">
        <v>1</v>
      </c>
      <c r="Q3435" s="12">
        <v>178</v>
      </c>
      <c r="R3435" s="12">
        <v>201601</v>
      </c>
      <c r="S3435" s="12">
        <v>82</v>
      </c>
      <c r="T3435" s="12" t="s">
        <v>165</v>
      </c>
      <c r="U3435" s="12" t="s">
        <v>3721</v>
      </c>
    </row>
    <row r="3436" spans="1:21" hidden="1">
      <c r="A3436" s="12">
        <v>68570</v>
      </c>
      <c r="B3436" s="12">
        <v>2</v>
      </c>
      <c r="D3436" s="12">
        <v>54.6</v>
      </c>
      <c r="E3436" s="12">
        <v>3</v>
      </c>
      <c r="F3436" s="12">
        <v>4</v>
      </c>
      <c r="G3436" s="12">
        <v>1</v>
      </c>
      <c r="H3436" s="12">
        <v>5</v>
      </c>
      <c r="P3436" s="12">
        <v>1</v>
      </c>
      <c r="Q3436" s="12">
        <v>178</v>
      </c>
      <c r="R3436" s="12">
        <v>201601</v>
      </c>
      <c r="S3436" s="12">
        <v>82</v>
      </c>
      <c r="T3436" s="12" t="s">
        <v>165</v>
      </c>
      <c r="U3436" s="12" t="s">
        <v>3722</v>
      </c>
    </row>
    <row r="3437" spans="1:21" hidden="1">
      <c r="A3437" s="12">
        <v>68570</v>
      </c>
      <c r="B3437" s="12">
        <v>2</v>
      </c>
      <c r="D3437" s="12">
        <v>29.7</v>
      </c>
      <c r="E3437" s="12">
        <v>1</v>
      </c>
      <c r="F3437" s="12">
        <v>0</v>
      </c>
      <c r="G3437" s="12">
        <v>0</v>
      </c>
      <c r="H3437" s="12">
        <v>0</v>
      </c>
      <c r="P3437" s="12">
        <v>1</v>
      </c>
      <c r="Q3437" s="12">
        <v>178</v>
      </c>
      <c r="R3437" s="12">
        <v>201601</v>
      </c>
      <c r="S3437" s="12">
        <v>82</v>
      </c>
      <c r="T3437" s="12" t="s">
        <v>165</v>
      </c>
      <c r="U3437" s="12" t="s">
        <v>3723</v>
      </c>
    </row>
    <row r="3438" spans="1:21" hidden="1">
      <c r="A3438" s="12">
        <v>68570</v>
      </c>
      <c r="B3438" s="12">
        <v>2</v>
      </c>
      <c r="D3438" s="12">
        <v>39.5</v>
      </c>
      <c r="E3438" s="12">
        <v>1</v>
      </c>
      <c r="F3438" s="12">
        <v>0</v>
      </c>
      <c r="G3438" s="12">
        <v>0</v>
      </c>
      <c r="H3438" s="12">
        <v>0</v>
      </c>
      <c r="P3438" s="12">
        <v>1</v>
      </c>
      <c r="Q3438" s="12">
        <v>178</v>
      </c>
      <c r="R3438" s="12">
        <v>201601</v>
      </c>
      <c r="S3438" s="12">
        <v>82</v>
      </c>
      <c r="T3438" s="12" t="s">
        <v>165</v>
      </c>
      <c r="U3438" s="12" t="s">
        <v>3724</v>
      </c>
    </row>
    <row r="3439" spans="1:21" hidden="1">
      <c r="A3439" s="12">
        <v>68570</v>
      </c>
      <c r="B3439" s="12">
        <v>2</v>
      </c>
      <c r="D3439" s="12">
        <v>34.4</v>
      </c>
      <c r="E3439" s="12">
        <v>1</v>
      </c>
      <c r="F3439" s="12">
        <v>0</v>
      </c>
      <c r="G3439" s="12">
        <v>0</v>
      </c>
      <c r="H3439" s="12">
        <v>0</v>
      </c>
      <c r="P3439" s="12">
        <v>1</v>
      </c>
      <c r="Q3439" s="12">
        <v>178</v>
      </c>
      <c r="R3439" s="12">
        <v>201601</v>
      </c>
      <c r="S3439" s="12">
        <v>82</v>
      </c>
      <c r="T3439" s="12" t="s">
        <v>165</v>
      </c>
      <c r="U3439" s="12" t="s">
        <v>3725</v>
      </c>
    </row>
    <row r="3440" spans="1:21" hidden="1">
      <c r="A3440" s="12">
        <v>68570</v>
      </c>
      <c r="B3440" s="12">
        <v>2</v>
      </c>
      <c r="D3440" s="12">
        <v>26.7</v>
      </c>
      <c r="E3440" s="12">
        <v>2</v>
      </c>
      <c r="F3440" s="12">
        <v>0</v>
      </c>
      <c r="G3440" s="12">
        <v>0</v>
      </c>
      <c r="H3440" s="12">
        <v>0</v>
      </c>
      <c r="P3440" s="12">
        <v>1</v>
      </c>
      <c r="Q3440" s="12">
        <v>178</v>
      </c>
      <c r="R3440" s="12">
        <v>201601</v>
      </c>
      <c r="S3440" s="12">
        <v>82</v>
      </c>
      <c r="T3440" s="12" t="s">
        <v>165</v>
      </c>
      <c r="U3440" s="12" t="s">
        <v>3726</v>
      </c>
    </row>
    <row r="3441" spans="1:21" hidden="1">
      <c r="A3441" s="12">
        <v>68570</v>
      </c>
      <c r="B3441" s="12">
        <v>2</v>
      </c>
      <c r="D3441" s="12">
        <v>35.200000000000003</v>
      </c>
      <c r="E3441" s="12">
        <v>2</v>
      </c>
      <c r="F3441" s="12">
        <v>0</v>
      </c>
      <c r="G3441" s="12">
        <v>0</v>
      </c>
      <c r="H3441" s="12">
        <v>0</v>
      </c>
      <c r="P3441" s="12">
        <v>1</v>
      </c>
      <c r="Q3441" s="12">
        <v>178</v>
      </c>
      <c r="R3441" s="12">
        <v>201601</v>
      </c>
      <c r="S3441" s="12">
        <v>82</v>
      </c>
      <c r="T3441" s="12" t="s">
        <v>165</v>
      </c>
      <c r="U3441" s="12" t="s">
        <v>3727</v>
      </c>
    </row>
    <row r="3442" spans="1:21" hidden="1">
      <c r="A3442" s="12">
        <v>68570</v>
      </c>
      <c r="B3442" s="12">
        <v>2</v>
      </c>
      <c r="D3442" s="12">
        <v>40</v>
      </c>
      <c r="E3442" s="12">
        <v>2</v>
      </c>
      <c r="F3442" s="12">
        <v>0</v>
      </c>
      <c r="G3442" s="12">
        <v>0</v>
      </c>
      <c r="H3442" s="12">
        <v>0</v>
      </c>
      <c r="P3442" s="12">
        <v>1</v>
      </c>
      <c r="Q3442" s="12">
        <v>178</v>
      </c>
      <c r="R3442" s="12">
        <v>201601</v>
      </c>
      <c r="S3442" s="12">
        <v>82</v>
      </c>
      <c r="T3442" s="12" t="s">
        <v>165</v>
      </c>
      <c r="U3442" s="12" t="s">
        <v>3728</v>
      </c>
    </row>
    <row r="3443" spans="1:21" hidden="1">
      <c r="A3443" s="12">
        <v>68570</v>
      </c>
      <c r="B3443" s="12">
        <v>2</v>
      </c>
      <c r="D3443" s="12">
        <v>34.4</v>
      </c>
      <c r="E3443" s="12">
        <v>2</v>
      </c>
      <c r="F3443" s="12">
        <v>0</v>
      </c>
      <c r="G3443" s="12">
        <v>0</v>
      </c>
      <c r="H3443" s="12">
        <v>0</v>
      </c>
      <c r="P3443" s="12">
        <v>1</v>
      </c>
      <c r="Q3443" s="12">
        <v>178</v>
      </c>
      <c r="R3443" s="12">
        <v>201601</v>
      </c>
      <c r="S3443" s="12">
        <v>82</v>
      </c>
      <c r="T3443" s="12" t="s">
        <v>165</v>
      </c>
      <c r="U3443" s="12" t="s">
        <v>3729</v>
      </c>
    </row>
    <row r="3444" spans="1:21" hidden="1">
      <c r="A3444" s="12">
        <v>68570</v>
      </c>
      <c r="B3444" s="12">
        <v>2</v>
      </c>
      <c r="D3444" s="12">
        <v>38.5</v>
      </c>
      <c r="E3444" s="12">
        <v>2</v>
      </c>
      <c r="F3444" s="12">
        <v>0</v>
      </c>
      <c r="G3444" s="12">
        <v>0</v>
      </c>
      <c r="H3444" s="12">
        <v>0</v>
      </c>
      <c r="P3444" s="12">
        <v>1</v>
      </c>
      <c r="Q3444" s="12">
        <v>178</v>
      </c>
      <c r="R3444" s="12">
        <v>201601</v>
      </c>
      <c r="S3444" s="12">
        <v>82</v>
      </c>
      <c r="T3444" s="12" t="s">
        <v>165</v>
      </c>
      <c r="U3444" s="12" t="s">
        <v>3730</v>
      </c>
    </row>
    <row r="3445" spans="1:21" hidden="1">
      <c r="A3445" s="12">
        <v>68570</v>
      </c>
      <c r="B3445" s="12">
        <v>2</v>
      </c>
      <c r="D3445" s="12">
        <v>38.700000000000003</v>
      </c>
      <c r="E3445" s="12">
        <v>2</v>
      </c>
      <c r="F3445" s="12">
        <v>0</v>
      </c>
      <c r="G3445" s="12">
        <v>0</v>
      </c>
      <c r="H3445" s="12">
        <v>0</v>
      </c>
      <c r="P3445" s="12">
        <v>1</v>
      </c>
      <c r="Q3445" s="12">
        <v>178</v>
      </c>
      <c r="R3445" s="12">
        <v>201601</v>
      </c>
      <c r="S3445" s="12">
        <v>82</v>
      </c>
      <c r="T3445" s="12" t="s">
        <v>165</v>
      </c>
      <c r="U3445" s="12" t="s">
        <v>3731</v>
      </c>
    </row>
    <row r="3446" spans="1:21" hidden="1">
      <c r="A3446" s="12">
        <v>68570</v>
      </c>
      <c r="B3446" s="12">
        <v>2</v>
      </c>
      <c r="D3446" s="12">
        <v>38.9</v>
      </c>
      <c r="E3446" s="12">
        <v>2</v>
      </c>
      <c r="F3446" s="12">
        <v>0</v>
      </c>
      <c r="G3446" s="12">
        <v>0</v>
      </c>
      <c r="H3446" s="12">
        <v>0</v>
      </c>
      <c r="P3446" s="12">
        <v>1</v>
      </c>
      <c r="Q3446" s="12">
        <v>178</v>
      </c>
      <c r="R3446" s="12">
        <v>201601</v>
      </c>
      <c r="S3446" s="12">
        <v>82</v>
      </c>
      <c r="T3446" s="12" t="s">
        <v>165</v>
      </c>
      <c r="U3446" s="12" t="s">
        <v>3732</v>
      </c>
    </row>
    <row r="3447" spans="1:21" hidden="1">
      <c r="A3447" s="12">
        <v>68570</v>
      </c>
      <c r="B3447" s="12">
        <v>2</v>
      </c>
      <c r="D3447" s="12">
        <v>33.799999999999997</v>
      </c>
      <c r="E3447" s="12">
        <v>2</v>
      </c>
      <c r="F3447" s="12">
        <v>0</v>
      </c>
      <c r="G3447" s="12">
        <v>0</v>
      </c>
      <c r="H3447" s="12">
        <v>0</v>
      </c>
      <c r="P3447" s="12">
        <v>1</v>
      </c>
      <c r="Q3447" s="12">
        <v>178</v>
      </c>
      <c r="R3447" s="12">
        <v>201601</v>
      </c>
      <c r="S3447" s="12">
        <v>82</v>
      </c>
      <c r="T3447" s="12" t="s">
        <v>165</v>
      </c>
      <c r="U3447" s="12" t="s">
        <v>3733</v>
      </c>
    </row>
    <row r="3448" spans="1:21" hidden="1">
      <c r="A3448" s="12">
        <v>68570</v>
      </c>
      <c r="B3448" s="12">
        <v>2</v>
      </c>
      <c r="D3448" s="12">
        <v>34.6</v>
      </c>
      <c r="E3448" s="12">
        <v>2</v>
      </c>
      <c r="F3448" s="12">
        <v>0</v>
      </c>
      <c r="G3448" s="12">
        <v>0</v>
      </c>
      <c r="H3448" s="12">
        <v>0</v>
      </c>
      <c r="P3448" s="12">
        <v>1</v>
      </c>
      <c r="Q3448" s="12">
        <v>178</v>
      </c>
      <c r="R3448" s="12">
        <v>201601</v>
      </c>
      <c r="S3448" s="12">
        <v>82</v>
      </c>
      <c r="T3448" s="12" t="s">
        <v>165</v>
      </c>
      <c r="U3448" s="12" t="s">
        <v>3734</v>
      </c>
    </row>
    <row r="3449" spans="1:21" hidden="1">
      <c r="A3449" s="12">
        <v>68570</v>
      </c>
      <c r="B3449" s="12">
        <v>2</v>
      </c>
      <c r="D3449" s="12">
        <v>36.700000000000003</v>
      </c>
      <c r="E3449" s="12">
        <v>2</v>
      </c>
      <c r="F3449" s="12">
        <v>0</v>
      </c>
      <c r="G3449" s="12">
        <v>0</v>
      </c>
      <c r="H3449" s="12">
        <v>0</v>
      </c>
      <c r="P3449" s="12">
        <v>1</v>
      </c>
      <c r="Q3449" s="12">
        <v>178</v>
      </c>
      <c r="R3449" s="12">
        <v>201601</v>
      </c>
      <c r="S3449" s="12">
        <v>82</v>
      </c>
      <c r="T3449" s="12" t="s">
        <v>165</v>
      </c>
      <c r="U3449" s="12" t="s">
        <v>3735</v>
      </c>
    </row>
    <row r="3450" spans="1:21" hidden="1">
      <c r="A3450" s="12">
        <v>68570</v>
      </c>
      <c r="B3450" s="12">
        <v>2</v>
      </c>
      <c r="D3450" s="12">
        <v>25.1</v>
      </c>
      <c r="E3450" s="12">
        <v>2</v>
      </c>
      <c r="F3450" s="12">
        <v>0</v>
      </c>
      <c r="G3450" s="12">
        <v>0</v>
      </c>
      <c r="H3450" s="12">
        <v>0</v>
      </c>
      <c r="P3450" s="12">
        <v>1</v>
      </c>
      <c r="Q3450" s="12">
        <v>178</v>
      </c>
      <c r="R3450" s="12">
        <v>201601</v>
      </c>
      <c r="S3450" s="12">
        <v>82</v>
      </c>
      <c r="T3450" s="12" t="s">
        <v>165</v>
      </c>
      <c r="U3450" s="12" t="s">
        <v>3736</v>
      </c>
    </row>
    <row r="3451" spans="1:21" hidden="1">
      <c r="A3451" s="12">
        <v>68570</v>
      </c>
      <c r="B3451" s="12">
        <v>2</v>
      </c>
      <c r="D3451" s="12">
        <v>33.299999999999997</v>
      </c>
      <c r="E3451" s="12">
        <v>2</v>
      </c>
      <c r="F3451" s="12">
        <v>0</v>
      </c>
      <c r="G3451" s="12">
        <v>0</v>
      </c>
      <c r="H3451" s="12">
        <v>0</v>
      </c>
      <c r="P3451" s="12">
        <v>1</v>
      </c>
      <c r="Q3451" s="12">
        <v>178</v>
      </c>
      <c r="R3451" s="12">
        <v>201601</v>
      </c>
      <c r="S3451" s="12">
        <v>82</v>
      </c>
      <c r="T3451" s="12" t="s">
        <v>165</v>
      </c>
      <c r="U3451" s="12" t="s">
        <v>3737</v>
      </c>
    </row>
    <row r="3452" spans="1:21" hidden="1">
      <c r="A3452" s="12">
        <v>68570</v>
      </c>
      <c r="B3452" s="12">
        <v>2</v>
      </c>
      <c r="D3452" s="12">
        <v>35.700000000000003</v>
      </c>
      <c r="E3452" s="12">
        <v>2</v>
      </c>
      <c r="F3452" s="12">
        <v>0</v>
      </c>
      <c r="G3452" s="12">
        <v>0</v>
      </c>
      <c r="H3452" s="12">
        <v>0</v>
      </c>
      <c r="P3452" s="12">
        <v>1</v>
      </c>
      <c r="Q3452" s="12">
        <v>178</v>
      </c>
      <c r="R3452" s="12">
        <v>201601</v>
      </c>
      <c r="S3452" s="12">
        <v>82</v>
      </c>
      <c r="T3452" s="12" t="s">
        <v>165</v>
      </c>
      <c r="U3452" s="12" t="s">
        <v>3738</v>
      </c>
    </row>
    <row r="3453" spans="1:21" hidden="1">
      <c r="A3453" s="12">
        <v>68550</v>
      </c>
      <c r="B3453" s="12">
        <v>1</v>
      </c>
      <c r="D3453" s="12">
        <v>68.900000000000006</v>
      </c>
      <c r="E3453" s="12">
        <v>2</v>
      </c>
      <c r="P3453" s="12">
        <v>1</v>
      </c>
      <c r="Q3453" s="12">
        <v>178</v>
      </c>
      <c r="R3453" s="12">
        <v>201601</v>
      </c>
      <c r="S3453" s="12">
        <v>82</v>
      </c>
      <c r="T3453" s="12" t="s">
        <v>165</v>
      </c>
      <c r="U3453" s="12" t="s">
        <v>3739</v>
      </c>
    </row>
    <row r="3454" spans="1:21" hidden="1">
      <c r="A3454" s="12">
        <v>68550</v>
      </c>
      <c r="B3454" s="12">
        <v>1</v>
      </c>
      <c r="D3454" s="12">
        <v>89.1</v>
      </c>
      <c r="E3454" s="12">
        <v>2</v>
      </c>
      <c r="P3454" s="12">
        <v>1</v>
      </c>
      <c r="Q3454" s="12">
        <v>178</v>
      </c>
      <c r="R3454" s="12">
        <v>201601</v>
      </c>
      <c r="S3454" s="12">
        <v>82</v>
      </c>
      <c r="T3454" s="12" t="s">
        <v>165</v>
      </c>
      <c r="U3454" s="12" t="s">
        <v>3740</v>
      </c>
    </row>
    <row r="3455" spans="1:21" hidden="1">
      <c r="A3455" s="12">
        <v>68550</v>
      </c>
      <c r="B3455" s="12">
        <v>1</v>
      </c>
      <c r="D3455" s="12">
        <v>74.900000000000006</v>
      </c>
      <c r="E3455" s="12">
        <v>2</v>
      </c>
      <c r="P3455" s="12">
        <v>1</v>
      </c>
      <c r="Q3455" s="12">
        <v>178</v>
      </c>
      <c r="R3455" s="12">
        <v>201601</v>
      </c>
      <c r="S3455" s="12">
        <v>82</v>
      </c>
      <c r="T3455" s="12" t="s">
        <v>165</v>
      </c>
      <c r="U3455" s="12" t="s">
        <v>3741</v>
      </c>
    </row>
    <row r="3456" spans="1:21" hidden="1">
      <c r="A3456" s="12">
        <v>68550</v>
      </c>
      <c r="B3456" s="12">
        <v>1</v>
      </c>
      <c r="D3456" s="12">
        <v>67</v>
      </c>
      <c r="E3456" s="12">
        <v>2</v>
      </c>
      <c r="P3456" s="12">
        <v>1</v>
      </c>
      <c r="Q3456" s="12">
        <v>178</v>
      </c>
      <c r="R3456" s="12">
        <v>201601</v>
      </c>
      <c r="S3456" s="12">
        <v>82</v>
      </c>
      <c r="T3456" s="12" t="s">
        <v>165</v>
      </c>
      <c r="U3456" s="12" t="s">
        <v>3742</v>
      </c>
    </row>
    <row r="3457" spans="1:21" hidden="1">
      <c r="A3457" s="12">
        <v>68550</v>
      </c>
      <c r="B3457" s="12">
        <v>1</v>
      </c>
      <c r="D3457" s="12">
        <v>78.3</v>
      </c>
      <c r="E3457" s="12">
        <v>2</v>
      </c>
      <c r="P3457" s="12">
        <v>1</v>
      </c>
      <c r="Q3457" s="12">
        <v>178</v>
      </c>
      <c r="R3457" s="12">
        <v>201601</v>
      </c>
      <c r="S3457" s="12">
        <v>82</v>
      </c>
      <c r="T3457" s="12" t="s">
        <v>165</v>
      </c>
      <c r="U3457" s="12" t="s">
        <v>3743</v>
      </c>
    </row>
    <row r="3458" spans="1:21" hidden="1">
      <c r="A3458" s="12">
        <v>68550</v>
      </c>
      <c r="B3458" s="12">
        <v>1</v>
      </c>
      <c r="D3458" s="12">
        <v>90.2</v>
      </c>
      <c r="E3458" s="12">
        <v>2</v>
      </c>
      <c r="P3458" s="12">
        <v>1</v>
      </c>
      <c r="Q3458" s="12">
        <v>178</v>
      </c>
      <c r="R3458" s="12">
        <v>201601</v>
      </c>
      <c r="S3458" s="12">
        <v>82</v>
      </c>
      <c r="T3458" s="12" t="s">
        <v>165</v>
      </c>
      <c r="U3458" s="12" t="s">
        <v>3744</v>
      </c>
    </row>
    <row r="3459" spans="1:21" hidden="1">
      <c r="A3459" s="12">
        <v>68550</v>
      </c>
      <c r="B3459" s="12">
        <v>1</v>
      </c>
      <c r="D3459" s="12">
        <v>128.6</v>
      </c>
      <c r="E3459" s="12">
        <v>2</v>
      </c>
      <c r="P3459" s="12">
        <v>1</v>
      </c>
      <c r="Q3459" s="12">
        <v>178</v>
      </c>
      <c r="R3459" s="12">
        <v>201601</v>
      </c>
      <c r="S3459" s="12">
        <v>82</v>
      </c>
      <c r="T3459" s="12" t="s">
        <v>165</v>
      </c>
      <c r="U3459" s="12" t="s">
        <v>3745</v>
      </c>
    </row>
    <row r="3460" spans="1:21" hidden="1">
      <c r="A3460" s="12">
        <v>68550</v>
      </c>
      <c r="B3460" s="12">
        <v>1</v>
      </c>
      <c r="D3460" s="12">
        <v>75.2</v>
      </c>
      <c r="E3460" s="12">
        <v>2</v>
      </c>
      <c r="P3460" s="12">
        <v>1</v>
      </c>
      <c r="Q3460" s="12">
        <v>178</v>
      </c>
      <c r="R3460" s="12">
        <v>201601</v>
      </c>
      <c r="S3460" s="12">
        <v>82</v>
      </c>
      <c r="T3460" s="12" t="s">
        <v>165</v>
      </c>
      <c r="U3460" s="12" t="s">
        <v>3746</v>
      </c>
    </row>
    <row r="3461" spans="1:21" hidden="1">
      <c r="A3461" s="12">
        <v>68550</v>
      </c>
      <c r="B3461" s="12">
        <v>1</v>
      </c>
      <c r="D3461" s="12">
        <v>104.4</v>
      </c>
      <c r="E3461" s="12">
        <v>2</v>
      </c>
      <c r="P3461" s="12">
        <v>1</v>
      </c>
      <c r="Q3461" s="12">
        <v>178</v>
      </c>
      <c r="R3461" s="12">
        <v>201601</v>
      </c>
      <c r="S3461" s="12">
        <v>82</v>
      </c>
      <c r="T3461" s="12" t="s">
        <v>165</v>
      </c>
      <c r="U3461" s="12" t="s">
        <v>3747</v>
      </c>
    </row>
    <row r="3462" spans="1:21" hidden="1">
      <c r="A3462" s="12">
        <v>68550</v>
      </c>
      <c r="B3462" s="12">
        <v>1</v>
      </c>
      <c r="D3462" s="12">
        <v>66</v>
      </c>
      <c r="E3462" s="12">
        <v>2</v>
      </c>
      <c r="P3462" s="12">
        <v>1</v>
      </c>
      <c r="Q3462" s="12">
        <v>178</v>
      </c>
      <c r="R3462" s="12">
        <v>201601</v>
      </c>
      <c r="S3462" s="12">
        <v>82</v>
      </c>
      <c r="T3462" s="12" t="s">
        <v>165</v>
      </c>
      <c r="U3462" s="12" t="s">
        <v>3748</v>
      </c>
    </row>
    <row r="3463" spans="1:21" hidden="1">
      <c r="A3463" s="12">
        <v>68550</v>
      </c>
      <c r="B3463" s="12">
        <v>1</v>
      </c>
      <c r="D3463" s="12">
        <v>48.6</v>
      </c>
      <c r="E3463" s="12">
        <v>2</v>
      </c>
      <c r="P3463" s="12">
        <v>1</v>
      </c>
      <c r="Q3463" s="12">
        <v>178</v>
      </c>
      <c r="R3463" s="12">
        <v>201601</v>
      </c>
      <c r="S3463" s="12">
        <v>82</v>
      </c>
      <c r="T3463" s="12" t="s">
        <v>165</v>
      </c>
      <c r="U3463" s="12" t="s">
        <v>3749</v>
      </c>
    </row>
    <row r="3464" spans="1:21" hidden="1">
      <c r="A3464" s="12">
        <v>68550</v>
      </c>
      <c r="B3464" s="12">
        <v>2</v>
      </c>
      <c r="D3464" s="12">
        <v>65.900000000000006</v>
      </c>
      <c r="E3464" s="12">
        <v>2</v>
      </c>
      <c r="F3464" s="12">
        <v>0</v>
      </c>
      <c r="G3464" s="12">
        <v>0</v>
      </c>
      <c r="H3464" s="12">
        <v>0</v>
      </c>
      <c r="P3464" s="12">
        <v>1</v>
      </c>
      <c r="Q3464" s="12">
        <v>178</v>
      </c>
      <c r="R3464" s="12">
        <v>201601</v>
      </c>
      <c r="S3464" s="12">
        <v>82</v>
      </c>
      <c r="T3464" s="12" t="s">
        <v>165</v>
      </c>
      <c r="U3464" s="12" t="s">
        <v>3750</v>
      </c>
    </row>
    <row r="3465" spans="1:21" hidden="1">
      <c r="A3465" s="12">
        <v>68570</v>
      </c>
      <c r="B3465" s="12">
        <v>1</v>
      </c>
      <c r="D3465" s="12">
        <v>40.1</v>
      </c>
      <c r="E3465" s="12">
        <v>1</v>
      </c>
      <c r="P3465" s="12">
        <v>1</v>
      </c>
      <c r="Q3465" s="12">
        <v>178</v>
      </c>
      <c r="R3465" s="12">
        <v>201601</v>
      </c>
      <c r="S3465" s="12">
        <v>82</v>
      </c>
      <c r="T3465" s="12" t="s">
        <v>165</v>
      </c>
      <c r="U3465" s="12" t="s">
        <v>3751</v>
      </c>
    </row>
    <row r="3466" spans="1:21" hidden="1">
      <c r="A3466" s="12">
        <v>68570</v>
      </c>
      <c r="B3466" s="12">
        <v>1</v>
      </c>
      <c r="D3466" s="12">
        <v>43</v>
      </c>
      <c r="E3466" s="12">
        <v>1</v>
      </c>
      <c r="P3466" s="12">
        <v>1</v>
      </c>
      <c r="Q3466" s="12">
        <v>178</v>
      </c>
      <c r="R3466" s="12">
        <v>201601</v>
      </c>
      <c r="S3466" s="12">
        <v>82</v>
      </c>
      <c r="T3466" s="12" t="s">
        <v>165</v>
      </c>
      <c r="U3466" s="12" t="s">
        <v>3752</v>
      </c>
    </row>
    <row r="3467" spans="1:21" hidden="1">
      <c r="A3467" s="12">
        <v>68570</v>
      </c>
      <c r="B3467" s="12">
        <v>1</v>
      </c>
      <c r="D3467" s="12">
        <v>41.8</v>
      </c>
      <c r="E3467" s="12">
        <v>2</v>
      </c>
      <c r="P3467" s="12">
        <v>1</v>
      </c>
      <c r="Q3467" s="12">
        <v>178</v>
      </c>
      <c r="R3467" s="12">
        <v>201601</v>
      </c>
      <c r="S3467" s="12">
        <v>82</v>
      </c>
      <c r="T3467" s="12" t="s">
        <v>165</v>
      </c>
      <c r="U3467" s="12" t="s">
        <v>3753</v>
      </c>
    </row>
    <row r="3468" spans="1:21" hidden="1">
      <c r="A3468" s="12">
        <v>68570</v>
      </c>
      <c r="B3468" s="12">
        <v>1</v>
      </c>
      <c r="D3468" s="12">
        <v>35.9</v>
      </c>
      <c r="E3468" s="12">
        <v>2</v>
      </c>
      <c r="P3468" s="12">
        <v>1</v>
      </c>
      <c r="Q3468" s="12">
        <v>178</v>
      </c>
      <c r="R3468" s="12">
        <v>201601</v>
      </c>
      <c r="S3468" s="12">
        <v>82</v>
      </c>
      <c r="T3468" s="12" t="s">
        <v>165</v>
      </c>
      <c r="U3468" s="12" t="s">
        <v>3754</v>
      </c>
    </row>
    <row r="3469" spans="1:21" hidden="1">
      <c r="A3469" s="12">
        <v>68570</v>
      </c>
      <c r="B3469" s="12">
        <v>1</v>
      </c>
      <c r="D3469" s="12">
        <v>42.1</v>
      </c>
      <c r="E3469" s="12">
        <v>2</v>
      </c>
      <c r="P3469" s="12">
        <v>1</v>
      </c>
      <c r="Q3469" s="12">
        <v>178</v>
      </c>
      <c r="R3469" s="12">
        <v>201601</v>
      </c>
      <c r="S3469" s="12">
        <v>82</v>
      </c>
      <c r="T3469" s="12" t="s">
        <v>165</v>
      </c>
      <c r="U3469" s="12" t="s">
        <v>3755</v>
      </c>
    </row>
    <row r="3470" spans="1:21" hidden="1">
      <c r="A3470" s="12">
        <v>68570</v>
      </c>
      <c r="B3470" s="12">
        <v>1</v>
      </c>
      <c r="D3470" s="12">
        <v>32.4</v>
      </c>
      <c r="E3470" s="12">
        <v>2</v>
      </c>
      <c r="P3470" s="12">
        <v>1</v>
      </c>
      <c r="Q3470" s="12">
        <v>178</v>
      </c>
      <c r="R3470" s="12">
        <v>201601</v>
      </c>
      <c r="S3470" s="12">
        <v>82</v>
      </c>
      <c r="T3470" s="12" t="s">
        <v>165</v>
      </c>
      <c r="U3470" s="12" t="s">
        <v>3756</v>
      </c>
    </row>
    <row r="3471" spans="1:21" hidden="1">
      <c r="A3471" s="12">
        <v>68570</v>
      </c>
      <c r="B3471" s="12">
        <v>1</v>
      </c>
      <c r="D3471" s="12">
        <v>71.900000000000006</v>
      </c>
      <c r="E3471" s="12">
        <v>2</v>
      </c>
      <c r="P3471" s="12">
        <v>1</v>
      </c>
      <c r="Q3471" s="12">
        <v>178</v>
      </c>
      <c r="R3471" s="12">
        <v>201601</v>
      </c>
      <c r="S3471" s="12">
        <v>82</v>
      </c>
      <c r="T3471" s="12" t="s">
        <v>165</v>
      </c>
      <c r="U3471" s="12" t="s">
        <v>3757</v>
      </c>
    </row>
    <row r="3472" spans="1:21" hidden="1">
      <c r="A3472" s="12">
        <v>68570</v>
      </c>
      <c r="B3472" s="12">
        <v>1</v>
      </c>
      <c r="D3472" s="12">
        <v>80.7</v>
      </c>
      <c r="E3472" s="12">
        <v>2</v>
      </c>
      <c r="P3472" s="12">
        <v>1</v>
      </c>
      <c r="Q3472" s="12">
        <v>178</v>
      </c>
      <c r="R3472" s="12">
        <v>201601</v>
      </c>
      <c r="S3472" s="12">
        <v>82</v>
      </c>
      <c r="T3472" s="12" t="s">
        <v>165</v>
      </c>
      <c r="U3472" s="12" t="s">
        <v>3758</v>
      </c>
    </row>
    <row r="3473" spans="1:21" hidden="1">
      <c r="A3473" s="12">
        <v>68570</v>
      </c>
      <c r="B3473" s="12">
        <v>1</v>
      </c>
      <c r="D3473" s="12">
        <v>89.4</v>
      </c>
      <c r="E3473" s="12">
        <v>2</v>
      </c>
      <c r="P3473" s="12">
        <v>1</v>
      </c>
      <c r="Q3473" s="12">
        <v>178</v>
      </c>
      <c r="R3473" s="12">
        <v>201601</v>
      </c>
      <c r="S3473" s="12">
        <v>82</v>
      </c>
      <c r="T3473" s="12" t="s">
        <v>165</v>
      </c>
      <c r="U3473" s="12" t="s">
        <v>3759</v>
      </c>
    </row>
    <row r="3474" spans="1:21" hidden="1">
      <c r="A3474" s="12">
        <v>68570</v>
      </c>
      <c r="B3474" s="12">
        <v>1</v>
      </c>
      <c r="D3474" s="12">
        <v>97</v>
      </c>
      <c r="E3474" s="12">
        <v>2</v>
      </c>
      <c r="P3474" s="12">
        <v>1</v>
      </c>
      <c r="Q3474" s="12">
        <v>178</v>
      </c>
      <c r="R3474" s="12">
        <v>201601</v>
      </c>
      <c r="S3474" s="12">
        <v>82</v>
      </c>
      <c r="T3474" s="12" t="s">
        <v>165</v>
      </c>
      <c r="U3474" s="12" t="s">
        <v>3760</v>
      </c>
    </row>
    <row r="3475" spans="1:21" hidden="1">
      <c r="A3475" s="12">
        <v>68570</v>
      </c>
      <c r="B3475" s="12">
        <v>1</v>
      </c>
      <c r="D3475" s="12">
        <v>108.2</v>
      </c>
      <c r="E3475" s="12">
        <v>2</v>
      </c>
      <c r="P3475" s="12">
        <v>1</v>
      </c>
      <c r="Q3475" s="12">
        <v>178</v>
      </c>
      <c r="R3475" s="12">
        <v>201601</v>
      </c>
      <c r="S3475" s="12">
        <v>82</v>
      </c>
      <c r="T3475" s="12" t="s">
        <v>165</v>
      </c>
      <c r="U3475" s="12" t="s">
        <v>3761</v>
      </c>
    </row>
    <row r="3476" spans="1:21" hidden="1">
      <c r="A3476" s="12">
        <v>68570</v>
      </c>
      <c r="B3476" s="12">
        <v>1</v>
      </c>
      <c r="D3476" s="12">
        <v>88.8</v>
      </c>
      <c r="E3476" s="12">
        <v>2</v>
      </c>
      <c r="P3476" s="12">
        <v>1</v>
      </c>
      <c r="Q3476" s="12">
        <v>178</v>
      </c>
      <c r="R3476" s="12">
        <v>201601</v>
      </c>
      <c r="S3476" s="12">
        <v>82</v>
      </c>
      <c r="T3476" s="12" t="s">
        <v>165</v>
      </c>
      <c r="U3476" s="12" t="s">
        <v>3762</v>
      </c>
    </row>
    <row r="3477" spans="1:21" hidden="1">
      <c r="A3477" s="12">
        <v>68570</v>
      </c>
      <c r="B3477" s="12">
        <v>1</v>
      </c>
      <c r="D3477" s="12">
        <v>42.7</v>
      </c>
      <c r="E3477" s="12">
        <v>2</v>
      </c>
      <c r="P3477" s="12">
        <v>1</v>
      </c>
      <c r="Q3477" s="12">
        <v>178</v>
      </c>
      <c r="R3477" s="12">
        <v>201601</v>
      </c>
      <c r="S3477" s="12">
        <v>82</v>
      </c>
      <c r="T3477" s="12" t="s">
        <v>165</v>
      </c>
      <c r="U3477" s="12" t="s">
        <v>3763</v>
      </c>
    </row>
    <row r="3478" spans="1:21" hidden="1">
      <c r="A3478" s="12">
        <v>68570</v>
      </c>
      <c r="B3478" s="12">
        <v>1</v>
      </c>
      <c r="D3478" s="12">
        <v>87.7</v>
      </c>
      <c r="E3478" s="12">
        <v>2</v>
      </c>
      <c r="P3478" s="12">
        <v>1</v>
      </c>
      <c r="Q3478" s="12">
        <v>178</v>
      </c>
      <c r="R3478" s="12">
        <v>201601</v>
      </c>
      <c r="S3478" s="12">
        <v>82</v>
      </c>
      <c r="T3478" s="12" t="s">
        <v>165</v>
      </c>
      <c r="U3478" s="12" t="s">
        <v>3764</v>
      </c>
    </row>
    <row r="3479" spans="1:21" hidden="1">
      <c r="A3479" s="12">
        <v>68570</v>
      </c>
      <c r="B3479" s="12">
        <v>1</v>
      </c>
      <c r="D3479" s="12">
        <v>35.9</v>
      </c>
      <c r="E3479" s="12">
        <v>2</v>
      </c>
      <c r="P3479" s="12">
        <v>1</v>
      </c>
      <c r="Q3479" s="12">
        <v>178</v>
      </c>
      <c r="R3479" s="12">
        <v>201601</v>
      </c>
      <c r="S3479" s="12">
        <v>82</v>
      </c>
      <c r="T3479" s="12" t="s">
        <v>165</v>
      </c>
      <c r="U3479" s="12" t="s">
        <v>3765</v>
      </c>
    </row>
    <row r="3480" spans="1:21" hidden="1">
      <c r="A3480" s="12">
        <v>68570</v>
      </c>
      <c r="B3480" s="12">
        <v>1</v>
      </c>
      <c r="D3480" s="12">
        <v>34.799999999999997</v>
      </c>
      <c r="E3480" s="12">
        <v>2</v>
      </c>
      <c r="P3480" s="12">
        <v>1</v>
      </c>
      <c r="Q3480" s="12">
        <v>178</v>
      </c>
      <c r="R3480" s="12">
        <v>201601</v>
      </c>
      <c r="S3480" s="12">
        <v>82</v>
      </c>
      <c r="T3480" s="12" t="s">
        <v>165</v>
      </c>
      <c r="U3480" s="12" t="s">
        <v>3766</v>
      </c>
    </row>
    <row r="3481" spans="1:21" hidden="1">
      <c r="A3481" s="12">
        <v>68570</v>
      </c>
      <c r="B3481" s="12">
        <v>1</v>
      </c>
      <c r="D3481" s="12">
        <v>37.299999999999997</v>
      </c>
      <c r="E3481" s="12">
        <v>2</v>
      </c>
      <c r="P3481" s="12">
        <v>1</v>
      </c>
      <c r="Q3481" s="12">
        <v>178</v>
      </c>
      <c r="R3481" s="12">
        <v>201601</v>
      </c>
      <c r="S3481" s="12">
        <v>82</v>
      </c>
      <c r="T3481" s="12" t="s">
        <v>165</v>
      </c>
      <c r="U3481" s="12" t="s">
        <v>3767</v>
      </c>
    </row>
    <row r="3482" spans="1:21" hidden="1">
      <c r="A3482" s="12">
        <v>68570</v>
      </c>
      <c r="B3482" s="12">
        <v>1</v>
      </c>
      <c r="D3482" s="12">
        <v>42.2</v>
      </c>
      <c r="E3482" s="12">
        <v>2</v>
      </c>
      <c r="P3482" s="12">
        <v>1</v>
      </c>
      <c r="Q3482" s="12">
        <v>178</v>
      </c>
      <c r="R3482" s="12">
        <v>201601</v>
      </c>
      <c r="S3482" s="12">
        <v>82</v>
      </c>
      <c r="T3482" s="12" t="s">
        <v>165</v>
      </c>
      <c r="U3482" s="12" t="s">
        <v>3768</v>
      </c>
    </row>
    <row r="3483" spans="1:21" hidden="1">
      <c r="A3483" s="12">
        <v>68570</v>
      </c>
      <c r="B3483" s="12">
        <v>1</v>
      </c>
      <c r="D3483" s="12">
        <v>86.3</v>
      </c>
      <c r="E3483" s="12">
        <v>2</v>
      </c>
      <c r="P3483" s="12">
        <v>1</v>
      </c>
      <c r="Q3483" s="12">
        <v>178</v>
      </c>
      <c r="R3483" s="12">
        <v>201601</v>
      </c>
      <c r="S3483" s="12">
        <v>82</v>
      </c>
      <c r="T3483" s="12" t="s">
        <v>165</v>
      </c>
      <c r="U3483" s="12" t="s">
        <v>3769</v>
      </c>
    </row>
    <row r="3484" spans="1:21" hidden="1">
      <c r="A3484" s="12">
        <v>68570</v>
      </c>
      <c r="B3484" s="12">
        <v>1</v>
      </c>
      <c r="D3484" s="12">
        <v>84.4</v>
      </c>
      <c r="E3484" s="12">
        <v>2</v>
      </c>
      <c r="P3484" s="12">
        <v>1</v>
      </c>
      <c r="Q3484" s="12">
        <v>178</v>
      </c>
      <c r="R3484" s="12">
        <v>201601</v>
      </c>
      <c r="S3484" s="12">
        <v>82</v>
      </c>
      <c r="T3484" s="12" t="s">
        <v>165</v>
      </c>
      <c r="U3484" s="12" t="s">
        <v>3770</v>
      </c>
    </row>
    <row r="3485" spans="1:21" hidden="1">
      <c r="A3485" s="12">
        <v>68570</v>
      </c>
      <c r="B3485" s="12">
        <v>1</v>
      </c>
      <c r="D3485" s="12">
        <v>37.299999999999997</v>
      </c>
      <c r="E3485" s="12">
        <v>2</v>
      </c>
      <c r="P3485" s="12">
        <v>1</v>
      </c>
      <c r="Q3485" s="12">
        <v>178</v>
      </c>
      <c r="R3485" s="12">
        <v>201601</v>
      </c>
      <c r="S3485" s="12">
        <v>82</v>
      </c>
      <c r="T3485" s="12" t="s">
        <v>165</v>
      </c>
      <c r="U3485" s="12" t="s">
        <v>3771</v>
      </c>
    </row>
    <row r="3486" spans="1:21" hidden="1">
      <c r="A3486" s="12">
        <v>68570</v>
      </c>
      <c r="B3486" s="12">
        <v>1</v>
      </c>
      <c r="D3486" s="12">
        <v>37.299999999999997</v>
      </c>
      <c r="E3486" s="12">
        <v>2</v>
      </c>
      <c r="P3486" s="12">
        <v>1</v>
      </c>
      <c r="Q3486" s="12">
        <v>178</v>
      </c>
      <c r="R3486" s="12">
        <v>201601</v>
      </c>
      <c r="S3486" s="12">
        <v>82</v>
      </c>
      <c r="T3486" s="12" t="s">
        <v>165</v>
      </c>
      <c r="U3486" s="12" t="s">
        <v>3772</v>
      </c>
    </row>
    <row r="3487" spans="1:21" hidden="1">
      <c r="A3487" s="12">
        <v>68570</v>
      </c>
      <c r="B3487" s="12">
        <v>1</v>
      </c>
      <c r="D3487" s="12">
        <v>86.1</v>
      </c>
      <c r="E3487" s="12">
        <v>2</v>
      </c>
      <c r="P3487" s="12">
        <v>1</v>
      </c>
      <c r="Q3487" s="12">
        <v>178</v>
      </c>
      <c r="R3487" s="12">
        <v>201601</v>
      </c>
      <c r="S3487" s="12">
        <v>82</v>
      </c>
      <c r="T3487" s="12" t="s">
        <v>165</v>
      </c>
      <c r="U3487" s="12" t="s">
        <v>3773</v>
      </c>
    </row>
    <row r="3488" spans="1:21" hidden="1">
      <c r="A3488" s="12">
        <v>68570</v>
      </c>
      <c r="B3488" s="12">
        <v>1</v>
      </c>
      <c r="D3488" s="12">
        <v>95.5</v>
      </c>
      <c r="E3488" s="12">
        <v>2</v>
      </c>
      <c r="P3488" s="12">
        <v>1</v>
      </c>
      <c r="Q3488" s="12">
        <v>178</v>
      </c>
      <c r="R3488" s="12">
        <v>201601</v>
      </c>
      <c r="S3488" s="12">
        <v>82</v>
      </c>
      <c r="T3488" s="12" t="s">
        <v>165</v>
      </c>
      <c r="U3488" s="12" t="s">
        <v>3774</v>
      </c>
    </row>
    <row r="3489" spans="1:21" hidden="1">
      <c r="A3489" s="12">
        <v>68570</v>
      </c>
      <c r="B3489" s="12">
        <v>1</v>
      </c>
      <c r="D3489" s="12">
        <v>34.799999999999997</v>
      </c>
      <c r="E3489" s="12">
        <v>2</v>
      </c>
      <c r="P3489" s="12">
        <v>1</v>
      </c>
      <c r="Q3489" s="12">
        <v>178</v>
      </c>
      <c r="R3489" s="12">
        <v>201601</v>
      </c>
      <c r="S3489" s="12">
        <v>82</v>
      </c>
      <c r="T3489" s="12" t="s">
        <v>165</v>
      </c>
      <c r="U3489" s="12" t="s">
        <v>3775</v>
      </c>
    </row>
    <row r="3490" spans="1:21" hidden="1">
      <c r="A3490" s="12">
        <v>68570</v>
      </c>
      <c r="B3490" s="12">
        <v>1</v>
      </c>
      <c r="D3490" s="12">
        <v>37.200000000000003</v>
      </c>
      <c r="E3490" s="12">
        <v>2</v>
      </c>
      <c r="P3490" s="12">
        <v>1</v>
      </c>
      <c r="Q3490" s="12">
        <v>178</v>
      </c>
      <c r="R3490" s="12">
        <v>201601</v>
      </c>
      <c r="S3490" s="12">
        <v>82</v>
      </c>
      <c r="T3490" s="12" t="s">
        <v>165</v>
      </c>
      <c r="U3490" s="12" t="s">
        <v>3776</v>
      </c>
    </row>
    <row r="3491" spans="1:21" hidden="1">
      <c r="A3491" s="12">
        <v>68570</v>
      </c>
      <c r="B3491" s="12">
        <v>1</v>
      </c>
      <c r="D3491" s="12">
        <v>38</v>
      </c>
      <c r="E3491" s="12">
        <v>2</v>
      </c>
      <c r="P3491" s="12">
        <v>1</v>
      </c>
      <c r="Q3491" s="12">
        <v>178</v>
      </c>
      <c r="R3491" s="12">
        <v>201601</v>
      </c>
      <c r="S3491" s="12">
        <v>82</v>
      </c>
      <c r="T3491" s="12" t="s">
        <v>165</v>
      </c>
      <c r="U3491" s="12" t="s">
        <v>3777</v>
      </c>
    </row>
    <row r="3492" spans="1:21" hidden="1">
      <c r="A3492" s="12">
        <v>68570</v>
      </c>
      <c r="B3492" s="12">
        <v>1</v>
      </c>
      <c r="D3492" s="12">
        <v>46.8</v>
      </c>
      <c r="E3492" s="12">
        <v>2</v>
      </c>
      <c r="P3492" s="12">
        <v>1</v>
      </c>
      <c r="Q3492" s="12">
        <v>178</v>
      </c>
      <c r="R3492" s="12">
        <v>201601</v>
      </c>
      <c r="S3492" s="12">
        <v>82</v>
      </c>
      <c r="T3492" s="12" t="s">
        <v>165</v>
      </c>
      <c r="U3492" s="12" t="s">
        <v>3778</v>
      </c>
    </row>
    <row r="3493" spans="1:21" hidden="1">
      <c r="A3493" s="12">
        <v>68570</v>
      </c>
      <c r="B3493" s="12">
        <v>2</v>
      </c>
      <c r="D3493" s="12">
        <v>70.400000000000006</v>
      </c>
      <c r="E3493" s="12">
        <v>3</v>
      </c>
      <c r="F3493" s="12">
        <v>4</v>
      </c>
      <c r="G3493" s="12">
        <v>1</v>
      </c>
      <c r="H3493" s="12">
        <v>6</v>
      </c>
      <c r="P3493" s="12">
        <v>1</v>
      </c>
      <c r="Q3493" s="12">
        <v>178</v>
      </c>
      <c r="R3493" s="12">
        <v>201601</v>
      </c>
      <c r="S3493" s="12">
        <v>82</v>
      </c>
      <c r="T3493" s="12" t="s">
        <v>165</v>
      </c>
      <c r="U3493" s="12" t="s">
        <v>3779</v>
      </c>
    </row>
    <row r="3494" spans="1:21" hidden="1">
      <c r="A3494" s="12">
        <v>68570</v>
      </c>
      <c r="B3494" s="12">
        <v>2</v>
      </c>
      <c r="D3494" s="12">
        <v>70.5</v>
      </c>
      <c r="E3494" s="12">
        <v>3</v>
      </c>
      <c r="F3494" s="12">
        <v>4</v>
      </c>
      <c r="G3494" s="12">
        <v>1</v>
      </c>
      <c r="H3494" s="12">
        <v>6</v>
      </c>
      <c r="P3494" s="12">
        <v>1</v>
      </c>
      <c r="Q3494" s="12">
        <v>178</v>
      </c>
      <c r="R3494" s="12">
        <v>201601</v>
      </c>
      <c r="S3494" s="12">
        <v>82</v>
      </c>
      <c r="T3494" s="12" t="s">
        <v>165</v>
      </c>
      <c r="U3494" s="12" t="s">
        <v>3780</v>
      </c>
    </row>
    <row r="3495" spans="1:21" hidden="1">
      <c r="A3495" s="12">
        <v>68570</v>
      </c>
      <c r="B3495" s="12">
        <v>2</v>
      </c>
      <c r="D3495" s="12">
        <v>85.6</v>
      </c>
      <c r="E3495" s="12">
        <v>3</v>
      </c>
      <c r="F3495" s="12">
        <v>4</v>
      </c>
      <c r="G3495" s="12">
        <v>1</v>
      </c>
      <c r="H3495" s="12">
        <v>6</v>
      </c>
      <c r="P3495" s="12">
        <v>1</v>
      </c>
      <c r="Q3495" s="12">
        <v>178</v>
      </c>
      <c r="R3495" s="12">
        <v>201601</v>
      </c>
      <c r="S3495" s="12">
        <v>82</v>
      </c>
      <c r="T3495" s="12" t="s">
        <v>165</v>
      </c>
      <c r="U3495" s="12" t="s">
        <v>3781</v>
      </c>
    </row>
    <row r="3496" spans="1:21" hidden="1">
      <c r="A3496" s="12">
        <v>68570</v>
      </c>
      <c r="B3496" s="12">
        <v>2</v>
      </c>
      <c r="D3496" s="12">
        <v>80.5</v>
      </c>
      <c r="E3496" s="12">
        <v>3</v>
      </c>
      <c r="F3496" s="12">
        <v>4</v>
      </c>
      <c r="G3496" s="12">
        <v>1</v>
      </c>
      <c r="H3496" s="12">
        <v>6</v>
      </c>
      <c r="P3496" s="12">
        <v>1</v>
      </c>
      <c r="Q3496" s="12">
        <v>178</v>
      </c>
      <c r="R3496" s="12">
        <v>201601</v>
      </c>
      <c r="S3496" s="12">
        <v>82</v>
      </c>
      <c r="T3496" s="12" t="s">
        <v>165</v>
      </c>
      <c r="U3496" s="12" t="s">
        <v>3782</v>
      </c>
    </row>
    <row r="3497" spans="1:21" hidden="1">
      <c r="A3497" s="12">
        <v>68550</v>
      </c>
      <c r="B3497" s="12">
        <v>2</v>
      </c>
      <c r="D3497" s="12">
        <v>62</v>
      </c>
      <c r="E3497" s="12">
        <v>2</v>
      </c>
      <c r="F3497" s="12">
        <v>0</v>
      </c>
      <c r="G3497" s="12">
        <v>0</v>
      </c>
      <c r="H3497" s="12">
        <v>0</v>
      </c>
      <c r="P3497" s="12">
        <v>1</v>
      </c>
      <c r="Q3497" s="12">
        <v>178</v>
      </c>
      <c r="R3497" s="12">
        <v>201601</v>
      </c>
      <c r="S3497" s="12">
        <v>82</v>
      </c>
      <c r="T3497" s="12" t="s">
        <v>165</v>
      </c>
      <c r="U3497" s="12" t="s">
        <v>3783</v>
      </c>
    </row>
    <row r="3498" spans="1:21" hidden="1">
      <c r="A3498" s="12">
        <v>68550</v>
      </c>
      <c r="B3498" s="12">
        <v>2</v>
      </c>
      <c r="D3498" s="12">
        <v>69.8</v>
      </c>
      <c r="E3498" s="12">
        <v>2</v>
      </c>
      <c r="F3498" s="12">
        <v>0</v>
      </c>
      <c r="G3498" s="12">
        <v>0</v>
      </c>
      <c r="H3498" s="12">
        <v>0</v>
      </c>
      <c r="P3498" s="12">
        <v>1</v>
      </c>
      <c r="Q3498" s="12">
        <v>178</v>
      </c>
      <c r="R3498" s="12">
        <v>201601</v>
      </c>
      <c r="S3498" s="12">
        <v>82</v>
      </c>
      <c r="T3498" s="12" t="s">
        <v>165</v>
      </c>
      <c r="U3498" s="12" t="s">
        <v>3784</v>
      </c>
    </row>
    <row r="3499" spans="1:21" hidden="1">
      <c r="A3499" s="12">
        <v>68550</v>
      </c>
      <c r="B3499" s="12">
        <v>2</v>
      </c>
      <c r="D3499" s="12">
        <v>69.900000000000006</v>
      </c>
      <c r="E3499" s="12">
        <v>1</v>
      </c>
      <c r="F3499" s="12">
        <v>0</v>
      </c>
      <c r="G3499" s="12">
        <v>0</v>
      </c>
      <c r="H3499" s="12">
        <v>0</v>
      </c>
      <c r="P3499" s="12">
        <v>1</v>
      </c>
      <c r="Q3499" s="12">
        <v>178</v>
      </c>
      <c r="R3499" s="12">
        <v>201601</v>
      </c>
      <c r="S3499" s="12">
        <v>82</v>
      </c>
      <c r="T3499" s="12" t="s">
        <v>165</v>
      </c>
      <c r="U3499" s="12" t="s">
        <v>3785</v>
      </c>
    </row>
    <row r="3500" spans="1:21" hidden="1">
      <c r="A3500" s="12">
        <v>68580</v>
      </c>
      <c r="B3500" s="12">
        <v>1</v>
      </c>
      <c r="D3500" s="12">
        <v>13.1</v>
      </c>
      <c r="E3500" s="12">
        <v>2</v>
      </c>
      <c r="P3500" s="12">
        <v>1</v>
      </c>
      <c r="Q3500" s="12">
        <v>178</v>
      </c>
      <c r="R3500" s="12">
        <v>201601</v>
      </c>
      <c r="S3500" s="12">
        <v>83</v>
      </c>
      <c r="T3500" s="12" t="s">
        <v>3786</v>
      </c>
      <c r="U3500" s="12" t="s">
        <v>3787</v>
      </c>
    </row>
    <row r="3501" spans="1:21" hidden="1">
      <c r="A3501" s="12">
        <v>68570</v>
      </c>
      <c r="B3501" s="12">
        <v>2</v>
      </c>
      <c r="D3501" s="12">
        <v>42.1</v>
      </c>
      <c r="E3501" s="12">
        <v>0</v>
      </c>
      <c r="F3501" s="12">
        <v>0</v>
      </c>
      <c r="G3501" s="12">
        <v>0</v>
      </c>
      <c r="H3501" s="12">
        <v>0</v>
      </c>
      <c r="P3501" s="12">
        <v>1</v>
      </c>
      <c r="Q3501" s="12">
        <v>178</v>
      </c>
      <c r="R3501" s="12">
        <v>201601</v>
      </c>
      <c r="S3501" s="12">
        <v>84</v>
      </c>
      <c r="T3501" s="12" t="s">
        <v>163</v>
      </c>
      <c r="U3501" s="12" t="s">
        <v>3788</v>
      </c>
    </row>
    <row r="3502" spans="1:21" hidden="1">
      <c r="A3502" s="12">
        <v>68570</v>
      </c>
      <c r="B3502" s="12">
        <v>2</v>
      </c>
      <c r="D3502" s="12">
        <v>33.5</v>
      </c>
      <c r="E3502" s="12">
        <v>2</v>
      </c>
      <c r="F3502" s="12">
        <v>0</v>
      </c>
      <c r="G3502" s="12">
        <v>0</v>
      </c>
      <c r="H3502" s="12">
        <v>0</v>
      </c>
      <c r="P3502" s="12">
        <v>1</v>
      </c>
      <c r="Q3502" s="12">
        <v>178</v>
      </c>
      <c r="R3502" s="12">
        <v>201601</v>
      </c>
      <c r="S3502" s="12">
        <v>84</v>
      </c>
      <c r="T3502" s="12" t="s">
        <v>163</v>
      </c>
      <c r="U3502" s="12" t="s">
        <v>3789</v>
      </c>
    </row>
    <row r="3503" spans="1:21" hidden="1">
      <c r="A3503" s="12">
        <v>68570</v>
      </c>
      <c r="B3503" s="12">
        <v>2</v>
      </c>
      <c r="D3503" s="12">
        <v>41.9</v>
      </c>
      <c r="E3503" s="12">
        <v>2</v>
      </c>
      <c r="F3503" s="12">
        <v>0</v>
      </c>
      <c r="G3503" s="12">
        <v>0</v>
      </c>
      <c r="H3503" s="12">
        <v>0</v>
      </c>
      <c r="P3503" s="12">
        <v>1</v>
      </c>
      <c r="Q3503" s="12">
        <v>178</v>
      </c>
      <c r="R3503" s="12">
        <v>201601</v>
      </c>
      <c r="S3503" s="12">
        <v>84</v>
      </c>
      <c r="T3503" s="12" t="s">
        <v>163</v>
      </c>
      <c r="U3503" s="12" t="s">
        <v>3790</v>
      </c>
    </row>
    <row r="3504" spans="1:21" hidden="1">
      <c r="A3504" s="12">
        <v>68570</v>
      </c>
      <c r="B3504" s="12">
        <v>2</v>
      </c>
      <c r="D3504" s="12">
        <v>39.4</v>
      </c>
      <c r="E3504" s="12">
        <v>2</v>
      </c>
      <c r="F3504" s="12">
        <v>0</v>
      </c>
      <c r="G3504" s="12">
        <v>0</v>
      </c>
      <c r="H3504" s="12">
        <v>0</v>
      </c>
      <c r="P3504" s="12">
        <v>1</v>
      </c>
      <c r="Q3504" s="12">
        <v>178</v>
      </c>
      <c r="R3504" s="12">
        <v>201601</v>
      </c>
      <c r="S3504" s="12">
        <v>84</v>
      </c>
      <c r="T3504" s="12" t="s">
        <v>163</v>
      </c>
      <c r="U3504" s="12" t="s">
        <v>3791</v>
      </c>
    </row>
    <row r="3505" spans="1:21" hidden="1">
      <c r="A3505" s="12">
        <v>68570</v>
      </c>
      <c r="B3505" s="12">
        <v>2</v>
      </c>
      <c r="D3505" s="12">
        <v>45.4</v>
      </c>
      <c r="E3505" s="12">
        <v>2</v>
      </c>
      <c r="F3505" s="12">
        <v>0</v>
      </c>
      <c r="G3505" s="12">
        <v>0</v>
      </c>
      <c r="H3505" s="12">
        <v>0</v>
      </c>
      <c r="P3505" s="12">
        <v>1</v>
      </c>
      <c r="Q3505" s="12">
        <v>178</v>
      </c>
      <c r="R3505" s="12">
        <v>201601</v>
      </c>
      <c r="S3505" s="12">
        <v>84</v>
      </c>
      <c r="T3505" s="12" t="s">
        <v>163</v>
      </c>
      <c r="U3505" s="12" t="s">
        <v>3792</v>
      </c>
    </row>
    <row r="3506" spans="1:21" hidden="1">
      <c r="A3506" s="12">
        <v>68570</v>
      </c>
      <c r="B3506" s="12">
        <v>2</v>
      </c>
      <c r="D3506" s="12">
        <v>61.8</v>
      </c>
      <c r="E3506" s="12">
        <v>2</v>
      </c>
      <c r="F3506" s="12">
        <v>0</v>
      </c>
      <c r="G3506" s="12">
        <v>0</v>
      </c>
      <c r="H3506" s="12">
        <v>0</v>
      </c>
      <c r="P3506" s="12">
        <v>1</v>
      </c>
      <c r="Q3506" s="12">
        <v>178</v>
      </c>
      <c r="R3506" s="12">
        <v>201601</v>
      </c>
      <c r="S3506" s="12">
        <v>84</v>
      </c>
      <c r="T3506" s="12" t="s">
        <v>163</v>
      </c>
      <c r="U3506" s="12" t="s">
        <v>3793</v>
      </c>
    </row>
    <row r="3507" spans="1:21" hidden="1">
      <c r="A3507" s="12">
        <v>68570</v>
      </c>
      <c r="B3507" s="12">
        <v>1</v>
      </c>
      <c r="D3507" s="12">
        <v>81.2</v>
      </c>
      <c r="E3507" s="12">
        <v>2</v>
      </c>
      <c r="K3507" s="12">
        <v>5</v>
      </c>
      <c r="L3507" s="12">
        <v>70</v>
      </c>
      <c r="M3507" s="12">
        <v>80</v>
      </c>
      <c r="N3507" s="12">
        <v>70</v>
      </c>
      <c r="P3507" s="12">
        <v>1</v>
      </c>
      <c r="Q3507" s="12">
        <v>178</v>
      </c>
      <c r="R3507" s="12">
        <v>201601</v>
      </c>
      <c r="S3507" s="12">
        <v>84</v>
      </c>
      <c r="T3507" s="12" t="s">
        <v>163</v>
      </c>
      <c r="U3507" s="12" t="s">
        <v>3794</v>
      </c>
    </row>
    <row r="3508" spans="1:21" hidden="1">
      <c r="A3508" s="12">
        <v>68570</v>
      </c>
      <c r="B3508" s="12">
        <v>1</v>
      </c>
      <c r="D3508" s="12">
        <v>67.599999999999994</v>
      </c>
      <c r="E3508" s="12">
        <v>2</v>
      </c>
      <c r="P3508" s="12">
        <v>1</v>
      </c>
      <c r="Q3508" s="12">
        <v>178</v>
      </c>
      <c r="R3508" s="12">
        <v>201601</v>
      </c>
      <c r="S3508" s="12">
        <v>93</v>
      </c>
      <c r="T3508" s="12" t="s">
        <v>154</v>
      </c>
      <c r="U3508" s="12" t="s">
        <v>3795</v>
      </c>
    </row>
    <row r="3509" spans="1:21" hidden="1">
      <c r="A3509" s="12">
        <v>68570</v>
      </c>
      <c r="B3509" s="12">
        <v>1</v>
      </c>
      <c r="D3509" s="12">
        <v>47.6</v>
      </c>
      <c r="E3509" s="12">
        <v>2</v>
      </c>
      <c r="P3509" s="12">
        <v>1</v>
      </c>
      <c r="Q3509" s="12">
        <v>178</v>
      </c>
      <c r="R3509" s="12">
        <v>201601</v>
      </c>
      <c r="S3509" s="12">
        <v>93</v>
      </c>
      <c r="T3509" s="12" t="s">
        <v>154</v>
      </c>
      <c r="U3509" s="12" t="s">
        <v>3796</v>
      </c>
    </row>
    <row r="3510" spans="1:21" hidden="1">
      <c r="A3510" s="12">
        <v>68570</v>
      </c>
      <c r="B3510" s="12">
        <v>1</v>
      </c>
      <c r="D3510" s="12">
        <v>48.2</v>
      </c>
      <c r="E3510" s="12">
        <v>2</v>
      </c>
      <c r="P3510" s="12">
        <v>1</v>
      </c>
      <c r="Q3510" s="12">
        <v>178</v>
      </c>
      <c r="R3510" s="12">
        <v>201601</v>
      </c>
      <c r="S3510" s="12">
        <v>93</v>
      </c>
      <c r="T3510" s="12" t="s">
        <v>154</v>
      </c>
      <c r="U3510" s="12" t="s">
        <v>3797</v>
      </c>
    </row>
    <row r="3511" spans="1:21" hidden="1">
      <c r="A3511" s="12">
        <v>68570</v>
      </c>
      <c r="B3511" s="12">
        <v>1</v>
      </c>
      <c r="D3511" s="12">
        <v>62.4</v>
      </c>
      <c r="E3511" s="12">
        <v>1</v>
      </c>
      <c r="P3511" s="12">
        <v>1</v>
      </c>
      <c r="Q3511" s="12">
        <v>178</v>
      </c>
      <c r="R3511" s="12">
        <v>201601</v>
      </c>
      <c r="S3511" s="12">
        <v>93</v>
      </c>
      <c r="T3511" s="12" t="s">
        <v>154</v>
      </c>
      <c r="U3511" s="12" t="s">
        <v>3798</v>
      </c>
    </row>
    <row r="3512" spans="1:21" hidden="1">
      <c r="A3512" s="12">
        <v>68570</v>
      </c>
      <c r="B3512" s="12">
        <v>2</v>
      </c>
      <c r="D3512" s="12">
        <v>51.8</v>
      </c>
      <c r="E3512" s="12">
        <v>2</v>
      </c>
      <c r="F3512" s="12">
        <v>0</v>
      </c>
      <c r="G3512" s="12">
        <v>0</v>
      </c>
      <c r="H3512" s="12">
        <v>0</v>
      </c>
      <c r="P3512" s="12">
        <v>1</v>
      </c>
      <c r="Q3512" s="12">
        <v>178</v>
      </c>
      <c r="R3512" s="12">
        <v>201601</v>
      </c>
      <c r="S3512" s="12">
        <v>93</v>
      </c>
      <c r="T3512" s="12" t="s">
        <v>154</v>
      </c>
      <c r="U3512" s="12" t="s">
        <v>3799</v>
      </c>
    </row>
    <row r="3513" spans="1:21" hidden="1">
      <c r="A3513" s="12">
        <v>68570</v>
      </c>
      <c r="B3513" s="12">
        <v>1</v>
      </c>
      <c r="D3513" s="12">
        <v>81.900000000000006</v>
      </c>
      <c r="E3513" s="12">
        <v>3</v>
      </c>
      <c r="P3513" s="12">
        <v>1</v>
      </c>
      <c r="Q3513" s="12">
        <v>178</v>
      </c>
      <c r="R3513" s="12">
        <v>201601</v>
      </c>
      <c r="S3513" s="12">
        <v>94</v>
      </c>
      <c r="T3513" s="12" t="s">
        <v>153</v>
      </c>
      <c r="U3513" s="12" t="s">
        <v>3800</v>
      </c>
    </row>
    <row r="3514" spans="1:21" hidden="1">
      <c r="A3514" s="12">
        <v>68570</v>
      </c>
      <c r="B3514" s="12">
        <v>1</v>
      </c>
      <c r="D3514" s="12">
        <v>53.6</v>
      </c>
      <c r="E3514" s="12">
        <v>1</v>
      </c>
      <c r="P3514" s="12">
        <v>1</v>
      </c>
      <c r="Q3514" s="12">
        <v>178</v>
      </c>
      <c r="R3514" s="12">
        <v>201601</v>
      </c>
      <c r="S3514" s="12">
        <v>94</v>
      </c>
      <c r="T3514" s="12" t="s">
        <v>153</v>
      </c>
      <c r="U3514" s="12" t="s">
        <v>3801</v>
      </c>
    </row>
    <row r="3515" spans="1:21" hidden="1">
      <c r="A3515" s="12">
        <v>68570</v>
      </c>
      <c r="B3515" s="12">
        <v>1</v>
      </c>
      <c r="D3515" s="12">
        <v>49.9</v>
      </c>
      <c r="E3515" s="12">
        <v>1</v>
      </c>
      <c r="P3515" s="12">
        <v>1</v>
      </c>
      <c r="Q3515" s="12">
        <v>178</v>
      </c>
      <c r="R3515" s="12">
        <v>201601</v>
      </c>
      <c r="S3515" s="12">
        <v>94</v>
      </c>
      <c r="T3515" s="12" t="s">
        <v>153</v>
      </c>
      <c r="U3515" s="12" t="s">
        <v>3802</v>
      </c>
    </row>
    <row r="3516" spans="1:21" hidden="1">
      <c r="A3516" s="12">
        <v>68570</v>
      </c>
      <c r="B3516" s="12">
        <v>1</v>
      </c>
      <c r="D3516" s="12">
        <v>59.1</v>
      </c>
      <c r="E3516" s="12">
        <v>1</v>
      </c>
      <c r="P3516" s="12">
        <v>1</v>
      </c>
      <c r="Q3516" s="12">
        <v>178</v>
      </c>
      <c r="R3516" s="12">
        <v>201601</v>
      </c>
      <c r="S3516" s="12">
        <v>94</v>
      </c>
      <c r="T3516" s="12" t="s">
        <v>153</v>
      </c>
      <c r="U3516" s="12" t="s">
        <v>3803</v>
      </c>
    </row>
    <row r="3517" spans="1:21" hidden="1">
      <c r="A3517" s="12">
        <v>68570</v>
      </c>
      <c r="B3517" s="12">
        <v>1</v>
      </c>
      <c r="D3517" s="12">
        <v>59.1</v>
      </c>
      <c r="E3517" s="12">
        <v>1</v>
      </c>
      <c r="P3517" s="12">
        <v>1</v>
      </c>
      <c r="Q3517" s="12">
        <v>178</v>
      </c>
      <c r="R3517" s="12">
        <v>201601</v>
      </c>
      <c r="S3517" s="12">
        <v>94</v>
      </c>
      <c r="T3517" s="12" t="s">
        <v>153</v>
      </c>
      <c r="U3517" s="12" t="s">
        <v>3804</v>
      </c>
    </row>
    <row r="3518" spans="1:21" hidden="1">
      <c r="A3518" s="12">
        <v>68570</v>
      </c>
      <c r="B3518" s="12">
        <v>1</v>
      </c>
      <c r="D3518" s="12">
        <v>75</v>
      </c>
      <c r="E3518" s="12">
        <v>1</v>
      </c>
      <c r="P3518" s="12">
        <v>1</v>
      </c>
      <c r="Q3518" s="12">
        <v>178</v>
      </c>
      <c r="R3518" s="12">
        <v>201601</v>
      </c>
      <c r="S3518" s="12">
        <v>94</v>
      </c>
      <c r="T3518" s="12" t="s">
        <v>153</v>
      </c>
      <c r="U3518" s="12" t="s">
        <v>3805</v>
      </c>
    </row>
    <row r="3519" spans="1:21" hidden="1">
      <c r="A3519" s="12">
        <v>68570</v>
      </c>
      <c r="B3519" s="12">
        <v>1</v>
      </c>
      <c r="D3519" s="12">
        <v>66</v>
      </c>
      <c r="E3519" s="12">
        <v>1</v>
      </c>
      <c r="P3519" s="12">
        <v>1</v>
      </c>
      <c r="Q3519" s="12">
        <v>178</v>
      </c>
      <c r="R3519" s="12">
        <v>201601</v>
      </c>
      <c r="S3519" s="12">
        <v>94</v>
      </c>
      <c r="T3519" s="12" t="s">
        <v>153</v>
      </c>
      <c r="U3519" s="12" t="s">
        <v>3806</v>
      </c>
    </row>
    <row r="3520" spans="1:21" hidden="1">
      <c r="A3520" s="12">
        <v>68570</v>
      </c>
      <c r="B3520" s="12">
        <v>1</v>
      </c>
      <c r="D3520" s="12">
        <v>53.8</v>
      </c>
      <c r="E3520" s="12">
        <v>0</v>
      </c>
      <c r="P3520" s="12">
        <v>1</v>
      </c>
      <c r="Q3520" s="12">
        <v>178</v>
      </c>
      <c r="R3520" s="12">
        <v>201601</v>
      </c>
      <c r="S3520" s="12">
        <v>94</v>
      </c>
      <c r="T3520" s="12" t="s">
        <v>153</v>
      </c>
      <c r="U3520" s="12" t="s">
        <v>3807</v>
      </c>
    </row>
    <row r="3521" spans="1:21" hidden="1">
      <c r="A3521" s="12">
        <v>68570</v>
      </c>
      <c r="B3521" s="12">
        <v>1</v>
      </c>
      <c r="D3521" s="12">
        <v>73.900000000000006</v>
      </c>
      <c r="E3521" s="12">
        <v>0</v>
      </c>
      <c r="P3521" s="12">
        <v>1</v>
      </c>
      <c r="Q3521" s="12">
        <v>178</v>
      </c>
      <c r="R3521" s="12">
        <v>201601</v>
      </c>
      <c r="S3521" s="12">
        <v>94</v>
      </c>
      <c r="T3521" s="12" t="s">
        <v>153</v>
      </c>
      <c r="U3521" s="12" t="s">
        <v>3808</v>
      </c>
    </row>
    <row r="3522" spans="1:21" hidden="1">
      <c r="A3522" s="12">
        <v>68570</v>
      </c>
      <c r="B3522" s="12">
        <v>1</v>
      </c>
      <c r="D3522" s="12">
        <v>64.3</v>
      </c>
      <c r="E3522" s="12">
        <v>0</v>
      </c>
      <c r="P3522" s="12">
        <v>1</v>
      </c>
      <c r="Q3522" s="12">
        <v>178</v>
      </c>
      <c r="R3522" s="12">
        <v>201601</v>
      </c>
      <c r="S3522" s="12">
        <v>94</v>
      </c>
      <c r="T3522" s="12" t="s">
        <v>153</v>
      </c>
      <c r="U3522" s="12" t="s">
        <v>3809</v>
      </c>
    </row>
    <row r="3523" spans="1:21" hidden="1">
      <c r="A3523" s="12">
        <v>68570</v>
      </c>
      <c r="B3523" s="12">
        <v>1</v>
      </c>
      <c r="D3523" s="12">
        <v>44</v>
      </c>
      <c r="E3523" s="12">
        <v>2</v>
      </c>
      <c r="P3523" s="12">
        <v>1</v>
      </c>
      <c r="Q3523" s="12">
        <v>178</v>
      </c>
      <c r="R3523" s="12">
        <v>201601</v>
      </c>
      <c r="S3523" s="12">
        <v>94</v>
      </c>
      <c r="T3523" s="12" t="s">
        <v>153</v>
      </c>
      <c r="U3523" s="12" t="s">
        <v>3810</v>
      </c>
    </row>
    <row r="3524" spans="1:21" hidden="1">
      <c r="A3524" s="12">
        <v>68570</v>
      </c>
      <c r="B3524" s="12">
        <v>1</v>
      </c>
      <c r="D3524" s="12">
        <v>70.599999999999994</v>
      </c>
      <c r="E3524" s="12">
        <v>2</v>
      </c>
      <c r="P3524" s="12">
        <v>1</v>
      </c>
      <c r="Q3524" s="12">
        <v>178</v>
      </c>
      <c r="R3524" s="12">
        <v>201601</v>
      </c>
      <c r="S3524" s="12">
        <v>94</v>
      </c>
      <c r="T3524" s="12" t="s">
        <v>153</v>
      </c>
      <c r="U3524" s="12" t="s">
        <v>3811</v>
      </c>
    </row>
    <row r="3525" spans="1:21" hidden="1">
      <c r="A3525" s="12">
        <v>68570</v>
      </c>
      <c r="B3525" s="12">
        <v>1</v>
      </c>
      <c r="D3525" s="12">
        <v>44.8</v>
      </c>
      <c r="E3525" s="12">
        <v>2</v>
      </c>
      <c r="P3525" s="12">
        <v>1</v>
      </c>
      <c r="Q3525" s="12">
        <v>178</v>
      </c>
      <c r="R3525" s="12">
        <v>201601</v>
      </c>
      <c r="S3525" s="12">
        <v>94</v>
      </c>
      <c r="T3525" s="12" t="s">
        <v>153</v>
      </c>
      <c r="U3525" s="12" t="s">
        <v>3812</v>
      </c>
    </row>
    <row r="3526" spans="1:21" hidden="1">
      <c r="A3526" s="12">
        <v>68570</v>
      </c>
      <c r="B3526" s="12">
        <v>1</v>
      </c>
      <c r="D3526" s="12">
        <v>40.799999999999997</v>
      </c>
      <c r="E3526" s="12">
        <v>2</v>
      </c>
      <c r="P3526" s="12">
        <v>1</v>
      </c>
      <c r="Q3526" s="12">
        <v>178</v>
      </c>
      <c r="R3526" s="12">
        <v>201601</v>
      </c>
      <c r="S3526" s="12">
        <v>94</v>
      </c>
      <c r="T3526" s="12" t="s">
        <v>153</v>
      </c>
      <c r="U3526" s="12" t="s">
        <v>3813</v>
      </c>
    </row>
    <row r="3527" spans="1:21" hidden="1">
      <c r="A3527" s="12">
        <v>68570</v>
      </c>
      <c r="B3527" s="12">
        <v>1</v>
      </c>
      <c r="D3527" s="12">
        <v>73.2</v>
      </c>
      <c r="E3527" s="12">
        <v>2</v>
      </c>
      <c r="P3527" s="12">
        <v>1</v>
      </c>
      <c r="Q3527" s="12">
        <v>178</v>
      </c>
      <c r="R3527" s="12">
        <v>201601</v>
      </c>
      <c r="S3527" s="12">
        <v>94</v>
      </c>
      <c r="T3527" s="12" t="s">
        <v>153</v>
      </c>
      <c r="U3527" s="12" t="s">
        <v>3814</v>
      </c>
    </row>
    <row r="3528" spans="1:21" hidden="1">
      <c r="A3528" s="12">
        <v>68570</v>
      </c>
      <c r="B3528" s="12">
        <v>1</v>
      </c>
      <c r="D3528" s="12">
        <v>79.599999999999994</v>
      </c>
      <c r="E3528" s="12">
        <v>2</v>
      </c>
      <c r="P3528" s="12">
        <v>1</v>
      </c>
      <c r="Q3528" s="12">
        <v>178</v>
      </c>
      <c r="R3528" s="12">
        <v>201601</v>
      </c>
      <c r="S3528" s="12">
        <v>94</v>
      </c>
      <c r="T3528" s="12" t="s">
        <v>153</v>
      </c>
      <c r="U3528" s="12" t="s">
        <v>3815</v>
      </c>
    </row>
    <row r="3529" spans="1:21" hidden="1">
      <c r="A3529" s="12">
        <v>68570</v>
      </c>
      <c r="B3529" s="12">
        <v>1</v>
      </c>
      <c r="D3529" s="12">
        <v>80</v>
      </c>
      <c r="E3529" s="12">
        <v>2</v>
      </c>
      <c r="P3529" s="12">
        <v>1</v>
      </c>
      <c r="Q3529" s="12">
        <v>178</v>
      </c>
      <c r="R3529" s="12">
        <v>201601</v>
      </c>
      <c r="S3529" s="12">
        <v>94</v>
      </c>
      <c r="T3529" s="12" t="s">
        <v>153</v>
      </c>
      <c r="U3529" s="12" t="s">
        <v>3816</v>
      </c>
    </row>
    <row r="3530" spans="1:21" hidden="1">
      <c r="A3530" s="12">
        <v>68570</v>
      </c>
      <c r="B3530" s="12">
        <v>1</v>
      </c>
      <c r="D3530" s="12">
        <v>74.3</v>
      </c>
      <c r="E3530" s="12">
        <v>2</v>
      </c>
      <c r="P3530" s="12">
        <v>1</v>
      </c>
      <c r="Q3530" s="12">
        <v>178</v>
      </c>
      <c r="R3530" s="12">
        <v>201601</v>
      </c>
      <c r="S3530" s="12">
        <v>94</v>
      </c>
      <c r="T3530" s="12" t="s">
        <v>153</v>
      </c>
      <c r="U3530" s="12" t="s">
        <v>3817</v>
      </c>
    </row>
    <row r="3531" spans="1:21" hidden="1">
      <c r="A3531" s="12">
        <v>68570</v>
      </c>
      <c r="B3531" s="12">
        <v>1</v>
      </c>
      <c r="D3531" s="12">
        <v>54.7</v>
      </c>
      <c r="E3531" s="12">
        <v>2</v>
      </c>
      <c r="P3531" s="12">
        <v>1</v>
      </c>
      <c r="Q3531" s="12">
        <v>178</v>
      </c>
      <c r="R3531" s="12">
        <v>201601</v>
      </c>
      <c r="S3531" s="12">
        <v>94</v>
      </c>
      <c r="T3531" s="12" t="s">
        <v>153</v>
      </c>
      <c r="U3531" s="12" t="s">
        <v>3818</v>
      </c>
    </row>
    <row r="3532" spans="1:21" hidden="1">
      <c r="A3532" s="12">
        <v>68570</v>
      </c>
      <c r="B3532" s="12">
        <v>1</v>
      </c>
      <c r="D3532" s="12">
        <v>86.1</v>
      </c>
      <c r="E3532" s="12">
        <v>2</v>
      </c>
      <c r="P3532" s="12">
        <v>1</v>
      </c>
      <c r="Q3532" s="12">
        <v>178</v>
      </c>
      <c r="R3532" s="12">
        <v>201601</v>
      </c>
      <c r="S3532" s="12">
        <v>94</v>
      </c>
      <c r="T3532" s="12" t="s">
        <v>153</v>
      </c>
      <c r="U3532" s="12" t="s">
        <v>3819</v>
      </c>
    </row>
    <row r="3533" spans="1:21" hidden="1">
      <c r="A3533" s="12">
        <v>68570</v>
      </c>
      <c r="B3533" s="12">
        <v>1</v>
      </c>
      <c r="D3533" s="12">
        <v>50.5</v>
      </c>
      <c r="E3533" s="12">
        <v>2</v>
      </c>
      <c r="P3533" s="12">
        <v>1</v>
      </c>
      <c r="Q3533" s="12">
        <v>178</v>
      </c>
      <c r="R3533" s="12">
        <v>201601</v>
      </c>
      <c r="S3533" s="12">
        <v>94</v>
      </c>
      <c r="T3533" s="12" t="s">
        <v>153</v>
      </c>
      <c r="U3533" s="12" t="s">
        <v>3820</v>
      </c>
    </row>
    <row r="3534" spans="1:21" hidden="1">
      <c r="A3534" s="12">
        <v>68570</v>
      </c>
      <c r="B3534" s="12">
        <v>1</v>
      </c>
      <c r="D3534" s="12">
        <v>84.8</v>
      </c>
      <c r="E3534" s="12">
        <v>2</v>
      </c>
      <c r="P3534" s="12">
        <v>1</v>
      </c>
      <c r="Q3534" s="12">
        <v>178</v>
      </c>
      <c r="R3534" s="12">
        <v>201601</v>
      </c>
      <c r="S3534" s="12">
        <v>94</v>
      </c>
      <c r="T3534" s="12" t="s">
        <v>153</v>
      </c>
      <c r="U3534" s="12" t="s">
        <v>3821</v>
      </c>
    </row>
    <row r="3535" spans="1:21" hidden="1">
      <c r="A3535" s="12">
        <v>68570</v>
      </c>
      <c r="B3535" s="12">
        <v>1</v>
      </c>
      <c r="D3535" s="12">
        <v>74.599999999999994</v>
      </c>
      <c r="E3535" s="12">
        <v>2</v>
      </c>
      <c r="P3535" s="12">
        <v>1</v>
      </c>
      <c r="Q3535" s="12">
        <v>178</v>
      </c>
      <c r="R3535" s="12">
        <v>201601</v>
      </c>
      <c r="S3535" s="12">
        <v>94</v>
      </c>
      <c r="T3535" s="12" t="s">
        <v>153</v>
      </c>
      <c r="U3535" s="12" t="s">
        <v>3822</v>
      </c>
    </row>
    <row r="3536" spans="1:21" hidden="1">
      <c r="A3536" s="12">
        <v>68570</v>
      </c>
      <c r="B3536" s="12">
        <v>2</v>
      </c>
      <c r="D3536" s="12">
        <v>33.6</v>
      </c>
      <c r="E3536" s="12">
        <v>2</v>
      </c>
      <c r="F3536" s="12">
        <v>0</v>
      </c>
      <c r="G3536" s="12">
        <v>0</v>
      </c>
      <c r="H3536" s="12">
        <v>0</v>
      </c>
      <c r="K3536" s="12">
        <v>5</v>
      </c>
      <c r="L3536" s="12">
        <v>70</v>
      </c>
      <c r="M3536" s="12">
        <v>80</v>
      </c>
      <c r="N3536" s="12">
        <v>80</v>
      </c>
      <c r="P3536" s="12">
        <v>1</v>
      </c>
      <c r="Q3536" s="12">
        <v>178</v>
      </c>
      <c r="R3536" s="12">
        <v>201601</v>
      </c>
      <c r="S3536" s="12">
        <v>94</v>
      </c>
      <c r="T3536" s="12" t="s">
        <v>153</v>
      </c>
      <c r="U3536" s="12" t="s">
        <v>3823</v>
      </c>
    </row>
    <row r="3537" spans="1:21" hidden="1">
      <c r="A3537" s="12">
        <v>68570</v>
      </c>
      <c r="B3537" s="12">
        <v>2</v>
      </c>
      <c r="D3537" s="12">
        <v>29.3</v>
      </c>
      <c r="E3537" s="12">
        <v>2</v>
      </c>
      <c r="F3537" s="12">
        <v>0</v>
      </c>
      <c r="G3537" s="12">
        <v>0</v>
      </c>
      <c r="H3537" s="12">
        <v>0</v>
      </c>
      <c r="P3537" s="12">
        <v>1</v>
      </c>
      <c r="Q3537" s="12">
        <v>178</v>
      </c>
      <c r="R3537" s="12">
        <v>201601</v>
      </c>
      <c r="S3537" s="12">
        <v>94</v>
      </c>
      <c r="T3537" s="12" t="s">
        <v>153</v>
      </c>
      <c r="U3537" s="12" t="s">
        <v>3824</v>
      </c>
    </row>
    <row r="3538" spans="1:21" hidden="1">
      <c r="A3538" s="12">
        <v>68570</v>
      </c>
      <c r="B3538" s="12">
        <v>2</v>
      </c>
      <c r="D3538" s="12">
        <v>47.6</v>
      </c>
      <c r="E3538" s="12">
        <v>2</v>
      </c>
      <c r="F3538" s="12">
        <v>0</v>
      </c>
      <c r="G3538" s="12">
        <v>0</v>
      </c>
      <c r="H3538" s="12">
        <v>0</v>
      </c>
      <c r="P3538" s="12">
        <v>1</v>
      </c>
      <c r="Q3538" s="12">
        <v>178</v>
      </c>
      <c r="R3538" s="12">
        <v>201601</v>
      </c>
      <c r="S3538" s="12">
        <v>94</v>
      </c>
      <c r="T3538" s="12" t="s">
        <v>153</v>
      </c>
      <c r="U3538" s="12" t="s">
        <v>3825</v>
      </c>
    </row>
    <row r="3539" spans="1:21" hidden="1">
      <c r="A3539" s="12">
        <v>68570</v>
      </c>
      <c r="B3539" s="12">
        <v>2</v>
      </c>
      <c r="D3539" s="12">
        <v>64.599999999999994</v>
      </c>
      <c r="E3539" s="12">
        <v>2</v>
      </c>
      <c r="F3539" s="12">
        <v>0</v>
      </c>
      <c r="G3539" s="12">
        <v>0</v>
      </c>
      <c r="H3539" s="12">
        <v>0</v>
      </c>
      <c r="P3539" s="12">
        <v>1</v>
      </c>
      <c r="Q3539" s="12">
        <v>178</v>
      </c>
      <c r="R3539" s="12">
        <v>201601</v>
      </c>
      <c r="S3539" s="12">
        <v>94</v>
      </c>
      <c r="T3539" s="12" t="s">
        <v>153</v>
      </c>
      <c r="U3539" s="12" t="s">
        <v>3826</v>
      </c>
    </row>
    <row r="3540" spans="1:21" hidden="1">
      <c r="A3540" s="12">
        <v>68570</v>
      </c>
      <c r="B3540" s="12">
        <v>2</v>
      </c>
      <c r="D3540" s="12">
        <v>34.1</v>
      </c>
      <c r="E3540" s="12">
        <v>1</v>
      </c>
      <c r="F3540" s="12">
        <v>0</v>
      </c>
      <c r="G3540" s="12">
        <v>0</v>
      </c>
      <c r="H3540" s="12">
        <v>0</v>
      </c>
      <c r="P3540" s="12">
        <v>1</v>
      </c>
      <c r="Q3540" s="12">
        <v>178</v>
      </c>
      <c r="R3540" s="12">
        <v>201601</v>
      </c>
      <c r="S3540" s="12">
        <v>94</v>
      </c>
      <c r="T3540" s="12" t="s">
        <v>153</v>
      </c>
      <c r="U3540" s="12" t="s">
        <v>3827</v>
      </c>
    </row>
    <row r="3541" spans="1:21" hidden="1">
      <c r="A3541" s="12">
        <v>68570</v>
      </c>
      <c r="B3541" s="12">
        <v>2</v>
      </c>
      <c r="D3541" s="12">
        <v>61.6</v>
      </c>
      <c r="E3541" s="12">
        <v>1</v>
      </c>
      <c r="F3541" s="12">
        <v>0</v>
      </c>
      <c r="G3541" s="12">
        <v>0</v>
      </c>
      <c r="H3541" s="12">
        <v>0</v>
      </c>
      <c r="P3541" s="12">
        <v>1</v>
      </c>
      <c r="Q3541" s="12">
        <v>178</v>
      </c>
      <c r="R3541" s="12">
        <v>201601</v>
      </c>
      <c r="S3541" s="12">
        <v>94</v>
      </c>
      <c r="T3541" s="12" t="s">
        <v>153</v>
      </c>
      <c r="U3541" s="12" t="s">
        <v>3828</v>
      </c>
    </row>
    <row r="3542" spans="1:21" hidden="1">
      <c r="A3542" s="12">
        <v>68570</v>
      </c>
      <c r="B3542" s="12">
        <v>2</v>
      </c>
      <c r="D3542" s="12">
        <v>69.599999999999994</v>
      </c>
      <c r="E3542" s="12">
        <v>1</v>
      </c>
      <c r="F3542" s="12">
        <v>0</v>
      </c>
      <c r="G3542" s="12">
        <v>0</v>
      </c>
      <c r="H3542" s="12">
        <v>0</v>
      </c>
      <c r="P3542" s="12">
        <v>1</v>
      </c>
      <c r="Q3542" s="12">
        <v>178</v>
      </c>
      <c r="R3542" s="12">
        <v>201601</v>
      </c>
      <c r="S3542" s="12">
        <v>94</v>
      </c>
      <c r="T3542" s="12" t="s">
        <v>153</v>
      </c>
      <c r="U3542" s="12" t="s">
        <v>3829</v>
      </c>
    </row>
    <row r="3543" spans="1:21" hidden="1">
      <c r="A3543" s="12">
        <v>68570</v>
      </c>
      <c r="B3543" s="12">
        <v>2</v>
      </c>
      <c r="D3543" s="12">
        <v>69.599999999999994</v>
      </c>
      <c r="E3543" s="12">
        <v>1</v>
      </c>
      <c r="F3543" s="12">
        <v>0</v>
      </c>
      <c r="G3543" s="12">
        <v>0</v>
      </c>
      <c r="H3543" s="12">
        <v>0</v>
      </c>
      <c r="P3543" s="12">
        <v>1</v>
      </c>
      <c r="Q3543" s="12">
        <v>178</v>
      </c>
      <c r="R3543" s="12">
        <v>201601</v>
      </c>
      <c r="S3543" s="12">
        <v>94</v>
      </c>
      <c r="T3543" s="12" t="s">
        <v>153</v>
      </c>
      <c r="U3543" s="12" t="s">
        <v>3830</v>
      </c>
    </row>
    <row r="3544" spans="1:21" hidden="1">
      <c r="A3544" s="12">
        <v>68570</v>
      </c>
      <c r="B3544" s="12">
        <v>2</v>
      </c>
      <c r="D3544" s="12">
        <v>40.299999999999997</v>
      </c>
      <c r="E3544" s="12">
        <v>1</v>
      </c>
      <c r="F3544" s="12">
        <v>0</v>
      </c>
      <c r="G3544" s="12">
        <v>0</v>
      </c>
      <c r="H3544" s="12">
        <v>0</v>
      </c>
      <c r="P3544" s="12">
        <v>1</v>
      </c>
      <c r="Q3544" s="12">
        <v>178</v>
      </c>
      <c r="R3544" s="12">
        <v>201601</v>
      </c>
      <c r="S3544" s="12">
        <v>94</v>
      </c>
      <c r="T3544" s="12" t="s">
        <v>153</v>
      </c>
      <c r="U3544" s="12" t="s">
        <v>3831</v>
      </c>
    </row>
    <row r="3545" spans="1:21" hidden="1">
      <c r="A3545" s="12">
        <v>68570</v>
      </c>
      <c r="B3545" s="12">
        <v>2</v>
      </c>
      <c r="D3545" s="12">
        <v>60.5</v>
      </c>
      <c r="E3545" s="12">
        <v>1</v>
      </c>
      <c r="F3545" s="12">
        <v>0</v>
      </c>
      <c r="G3545" s="12">
        <v>0</v>
      </c>
      <c r="H3545" s="12">
        <v>0</v>
      </c>
      <c r="P3545" s="12">
        <v>1</v>
      </c>
      <c r="Q3545" s="12">
        <v>178</v>
      </c>
      <c r="R3545" s="12">
        <v>201601</v>
      </c>
      <c r="S3545" s="12">
        <v>94</v>
      </c>
      <c r="T3545" s="12" t="s">
        <v>153</v>
      </c>
      <c r="U3545" s="12" t="s">
        <v>3832</v>
      </c>
    </row>
    <row r="3546" spans="1:21" hidden="1">
      <c r="A3546" s="12">
        <v>68570</v>
      </c>
      <c r="B3546" s="12">
        <v>2</v>
      </c>
      <c r="D3546" s="12">
        <v>55.5</v>
      </c>
      <c r="E3546" s="12">
        <v>1</v>
      </c>
      <c r="F3546" s="12">
        <v>0</v>
      </c>
      <c r="G3546" s="12">
        <v>0</v>
      </c>
      <c r="H3546" s="12">
        <v>0</v>
      </c>
      <c r="P3546" s="12">
        <v>1</v>
      </c>
      <c r="Q3546" s="12">
        <v>178</v>
      </c>
      <c r="R3546" s="12">
        <v>201601</v>
      </c>
      <c r="S3546" s="12">
        <v>94</v>
      </c>
      <c r="T3546" s="12" t="s">
        <v>153</v>
      </c>
      <c r="U3546" s="12" t="s">
        <v>3833</v>
      </c>
    </row>
    <row r="3547" spans="1:21" hidden="1">
      <c r="A3547" s="12">
        <v>68570</v>
      </c>
      <c r="B3547" s="12">
        <v>2</v>
      </c>
      <c r="D3547" s="12">
        <v>54.8</v>
      </c>
      <c r="E3547" s="12">
        <v>1</v>
      </c>
      <c r="F3547" s="12">
        <v>0</v>
      </c>
      <c r="G3547" s="12">
        <v>0</v>
      </c>
      <c r="H3547" s="12">
        <v>0</v>
      </c>
      <c r="P3547" s="12">
        <v>1</v>
      </c>
      <c r="Q3547" s="12">
        <v>178</v>
      </c>
      <c r="R3547" s="12">
        <v>201601</v>
      </c>
      <c r="S3547" s="12">
        <v>94</v>
      </c>
      <c r="T3547" s="12" t="s">
        <v>153</v>
      </c>
      <c r="U3547" s="12" t="s">
        <v>3834</v>
      </c>
    </row>
    <row r="3548" spans="1:21" hidden="1">
      <c r="A3548" s="12">
        <v>68570</v>
      </c>
      <c r="B3548" s="12">
        <v>2</v>
      </c>
      <c r="D3548" s="12">
        <v>44.6</v>
      </c>
      <c r="E3548" s="12">
        <v>0</v>
      </c>
      <c r="F3548" s="12">
        <v>0</v>
      </c>
      <c r="G3548" s="12">
        <v>0</v>
      </c>
      <c r="H3548" s="12">
        <v>0</v>
      </c>
      <c r="P3548" s="12">
        <v>1</v>
      </c>
      <c r="Q3548" s="12">
        <v>178</v>
      </c>
      <c r="R3548" s="12">
        <v>201601</v>
      </c>
      <c r="S3548" s="12">
        <v>94</v>
      </c>
      <c r="T3548" s="12" t="s">
        <v>153</v>
      </c>
      <c r="U3548" s="12" t="s">
        <v>3835</v>
      </c>
    </row>
    <row r="3549" spans="1:21" hidden="1">
      <c r="A3549" s="12">
        <v>68570</v>
      </c>
      <c r="B3549" s="12">
        <v>2</v>
      </c>
      <c r="D3549" s="12">
        <v>57.4</v>
      </c>
      <c r="E3549" s="12">
        <v>0</v>
      </c>
      <c r="F3549" s="12">
        <v>0</v>
      </c>
      <c r="G3549" s="12">
        <v>0</v>
      </c>
      <c r="H3549" s="12">
        <v>0</v>
      </c>
      <c r="P3549" s="12">
        <v>1</v>
      </c>
      <c r="Q3549" s="12">
        <v>178</v>
      </c>
      <c r="R3549" s="12">
        <v>201601</v>
      </c>
      <c r="S3549" s="12">
        <v>94</v>
      </c>
      <c r="T3549" s="12" t="s">
        <v>153</v>
      </c>
      <c r="U3549" s="12" t="s">
        <v>3836</v>
      </c>
    </row>
    <row r="3550" spans="1:21" hidden="1">
      <c r="A3550" s="12">
        <v>68550</v>
      </c>
      <c r="B3550" s="12">
        <v>1</v>
      </c>
      <c r="D3550" s="12">
        <v>52.9</v>
      </c>
      <c r="E3550" s="12">
        <v>2</v>
      </c>
      <c r="K3550" s="12">
        <v>5</v>
      </c>
      <c r="L3550" s="12">
        <v>60</v>
      </c>
      <c r="M3550" s="12">
        <v>80</v>
      </c>
      <c r="N3550" s="12">
        <v>90</v>
      </c>
      <c r="P3550" s="12">
        <v>1</v>
      </c>
      <c r="Q3550" s="12">
        <v>178</v>
      </c>
      <c r="R3550" s="12">
        <v>201601</v>
      </c>
      <c r="S3550" s="12">
        <v>94</v>
      </c>
      <c r="T3550" s="12" t="s">
        <v>153</v>
      </c>
      <c r="U3550" s="12" t="s">
        <v>3837</v>
      </c>
    </row>
    <row r="3551" spans="1:21" hidden="1">
      <c r="A3551" s="12">
        <v>68550</v>
      </c>
      <c r="B3551" s="12">
        <v>1</v>
      </c>
      <c r="D3551" s="12">
        <v>92.5</v>
      </c>
      <c r="E3551" s="12">
        <v>2</v>
      </c>
      <c r="K3551" s="12">
        <v>5</v>
      </c>
      <c r="L3551" s="12">
        <v>40</v>
      </c>
      <c r="M3551" s="12">
        <v>80</v>
      </c>
      <c r="N3551" s="12">
        <v>30</v>
      </c>
      <c r="P3551" s="12">
        <v>1</v>
      </c>
      <c r="Q3551" s="12">
        <v>178</v>
      </c>
      <c r="R3551" s="12">
        <v>201601</v>
      </c>
      <c r="S3551" s="12">
        <v>94</v>
      </c>
      <c r="T3551" s="12" t="s">
        <v>153</v>
      </c>
      <c r="U3551" s="12" t="s">
        <v>3838</v>
      </c>
    </row>
    <row r="3552" spans="1:21" hidden="1">
      <c r="A3552" s="12">
        <v>68550</v>
      </c>
      <c r="B3552" s="12">
        <v>1</v>
      </c>
      <c r="D3552" s="12">
        <v>39</v>
      </c>
      <c r="E3552" s="12">
        <v>2</v>
      </c>
      <c r="P3552" s="12">
        <v>1</v>
      </c>
      <c r="Q3552" s="12">
        <v>178</v>
      </c>
      <c r="R3552" s="12">
        <v>201601</v>
      </c>
      <c r="S3552" s="12">
        <v>94</v>
      </c>
      <c r="T3552" s="12" t="s">
        <v>153</v>
      </c>
      <c r="U3552" s="12" t="s">
        <v>3839</v>
      </c>
    </row>
    <row r="3553" spans="1:21" hidden="1">
      <c r="A3553" s="12">
        <v>68550</v>
      </c>
      <c r="B3553" s="12">
        <v>1</v>
      </c>
      <c r="D3553" s="12">
        <v>66</v>
      </c>
      <c r="E3553" s="12">
        <v>2</v>
      </c>
      <c r="P3553" s="12">
        <v>1</v>
      </c>
      <c r="Q3553" s="12">
        <v>178</v>
      </c>
      <c r="R3553" s="12">
        <v>201601</v>
      </c>
      <c r="S3553" s="12">
        <v>94</v>
      </c>
      <c r="T3553" s="12" t="s">
        <v>153</v>
      </c>
      <c r="U3553" s="12" t="s">
        <v>3840</v>
      </c>
    </row>
    <row r="3554" spans="1:21" hidden="1">
      <c r="A3554" s="12">
        <v>68550</v>
      </c>
      <c r="B3554" s="12">
        <v>1</v>
      </c>
      <c r="D3554" s="12">
        <v>70.400000000000006</v>
      </c>
      <c r="E3554" s="12">
        <v>2</v>
      </c>
      <c r="P3554" s="12">
        <v>1</v>
      </c>
      <c r="Q3554" s="12">
        <v>178</v>
      </c>
      <c r="R3554" s="12">
        <v>201601</v>
      </c>
      <c r="S3554" s="12">
        <v>94</v>
      </c>
      <c r="T3554" s="12" t="s">
        <v>153</v>
      </c>
      <c r="U3554" s="12" t="s">
        <v>3841</v>
      </c>
    </row>
    <row r="3555" spans="1:21" hidden="1">
      <c r="A3555" s="12">
        <v>68550</v>
      </c>
      <c r="B3555" s="12">
        <v>1</v>
      </c>
      <c r="D3555" s="12">
        <v>70.8</v>
      </c>
      <c r="E3555" s="12">
        <v>2</v>
      </c>
      <c r="P3555" s="12">
        <v>1</v>
      </c>
      <c r="Q3555" s="12">
        <v>178</v>
      </c>
      <c r="R3555" s="12">
        <v>201601</v>
      </c>
      <c r="S3555" s="12">
        <v>94</v>
      </c>
      <c r="T3555" s="12" t="s">
        <v>153</v>
      </c>
      <c r="U3555" s="12" t="s">
        <v>3842</v>
      </c>
    </row>
    <row r="3556" spans="1:21" hidden="1">
      <c r="A3556" s="12">
        <v>68550</v>
      </c>
      <c r="B3556" s="12">
        <v>1</v>
      </c>
      <c r="D3556" s="12">
        <v>73.099999999999994</v>
      </c>
      <c r="E3556" s="12">
        <v>2</v>
      </c>
      <c r="P3556" s="12">
        <v>1</v>
      </c>
      <c r="Q3556" s="12">
        <v>178</v>
      </c>
      <c r="R3556" s="12">
        <v>201601</v>
      </c>
      <c r="S3556" s="12">
        <v>94</v>
      </c>
      <c r="T3556" s="12" t="s">
        <v>153</v>
      </c>
      <c r="U3556" s="12" t="s">
        <v>3843</v>
      </c>
    </row>
    <row r="3557" spans="1:21" hidden="1">
      <c r="A3557" s="12">
        <v>68550</v>
      </c>
      <c r="B3557" s="12">
        <v>1</v>
      </c>
      <c r="D3557" s="12">
        <v>69.7</v>
      </c>
      <c r="E3557" s="12">
        <v>2</v>
      </c>
      <c r="P3557" s="12">
        <v>1</v>
      </c>
      <c r="Q3557" s="12">
        <v>178</v>
      </c>
      <c r="R3557" s="12">
        <v>201601</v>
      </c>
      <c r="S3557" s="12">
        <v>94</v>
      </c>
      <c r="T3557" s="12" t="s">
        <v>153</v>
      </c>
      <c r="U3557" s="12" t="s">
        <v>3844</v>
      </c>
    </row>
    <row r="3558" spans="1:21" hidden="1">
      <c r="A3558" s="12">
        <v>68550</v>
      </c>
      <c r="B3558" s="12">
        <v>1</v>
      </c>
      <c r="D3558" s="12">
        <v>73.2</v>
      </c>
      <c r="E3558" s="12">
        <v>2</v>
      </c>
      <c r="P3558" s="12">
        <v>1</v>
      </c>
      <c r="Q3558" s="12">
        <v>178</v>
      </c>
      <c r="R3558" s="12">
        <v>201601</v>
      </c>
      <c r="S3558" s="12">
        <v>94</v>
      </c>
      <c r="T3558" s="12" t="s">
        <v>153</v>
      </c>
      <c r="U3558" s="12" t="s">
        <v>3845</v>
      </c>
    </row>
    <row r="3559" spans="1:21" hidden="1">
      <c r="A3559" s="12">
        <v>68550</v>
      </c>
      <c r="B3559" s="12">
        <v>1</v>
      </c>
      <c r="D3559" s="12">
        <v>74.400000000000006</v>
      </c>
      <c r="E3559" s="12">
        <v>2</v>
      </c>
      <c r="P3559" s="12">
        <v>1</v>
      </c>
      <c r="Q3559" s="12">
        <v>178</v>
      </c>
      <c r="R3559" s="12">
        <v>201601</v>
      </c>
      <c r="S3559" s="12">
        <v>94</v>
      </c>
      <c r="T3559" s="12" t="s">
        <v>153</v>
      </c>
      <c r="U3559" s="12" t="s">
        <v>3846</v>
      </c>
    </row>
    <row r="3560" spans="1:21" hidden="1">
      <c r="A3560" s="12">
        <v>68550</v>
      </c>
      <c r="B3560" s="12">
        <v>1</v>
      </c>
      <c r="D3560" s="12">
        <v>68.2</v>
      </c>
      <c r="E3560" s="12">
        <v>2</v>
      </c>
      <c r="P3560" s="12">
        <v>1</v>
      </c>
      <c r="Q3560" s="12">
        <v>178</v>
      </c>
      <c r="R3560" s="12">
        <v>201601</v>
      </c>
      <c r="S3560" s="12">
        <v>94</v>
      </c>
      <c r="T3560" s="12" t="s">
        <v>153</v>
      </c>
      <c r="U3560" s="12" t="s">
        <v>3847</v>
      </c>
    </row>
    <row r="3561" spans="1:21" hidden="1">
      <c r="A3561" s="12">
        <v>68550</v>
      </c>
      <c r="B3561" s="12">
        <v>1</v>
      </c>
      <c r="D3561" s="12">
        <v>73.099999999999994</v>
      </c>
      <c r="E3561" s="12">
        <v>2</v>
      </c>
      <c r="P3561" s="12">
        <v>1</v>
      </c>
      <c r="Q3561" s="12">
        <v>178</v>
      </c>
      <c r="R3561" s="12">
        <v>201601</v>
      </c>
      <c r="S3561" s="12">
        <v>94</v>
      </c>
      <c r="T3561" s="12" t="s">
        <v>153</v>
      </c>
      <c r="U3561" s="12" t="s">
        <v>3848</v>
      </c>
    </row>
    <row r="3562" spans="1:21" hidden="1">
      <c r="A3562" s="12">
        <v>68550</v>
      </c>
      <c r="B3562" s="12">
        <v>1</v>
      </c>
      <c r="D3562" s="12">
        <v>91.6</v>
      </c>
      <c r="E3562" s="12">
        <v>2</v>
      </c>
      <c r="P3562" s="12">
        <v>1</v>
      </c>
      <c r="Q3562" s="12">
        <v>178</v>
      </c>
      <c r="R3562" s="12">
        <v>201601</v>
      </c>
      <c r="S3562" s="12">
        <v>94</v>
      </c>
      <c r="T3562" s="12" t="s">
        <v>153</v>
      </c>
      <c r="U3562" s="12" t="s">
        <v>3849</v>
      </c>
    </row>
    <row r="3563" spans="1:21" hidden="1">
      <c r="A3563" s="12">
        <v>68550</v>
      </c>
      <c r="B3563" s="12">
        <v>1</v>
      </c>
      <c r="D3563" s="12">
        <v>83</v>
      </c>
      <c r="E3563" s="12">
        <v>2</v>
      </c>
      <c r="P3563" s="12">
        <v>1</v>
      </c>
      <c r="Q3563" s="12">
        <v>178</v>
      </c>
      <c r="R3563" s="12">
        <v>201601</v>
      </c>
      <c r="S3563" s="12">
        <v>94</v>
      </c>
      <c r="T3563" s="12" t="s">
        <v>153</v>
      </c>
      <c r="U3563" s="12" t="s">
        <v>3850</v>
      </c>
    </row>
    <row r="3564" spans="1:21" hidden="1">
      <c r="A3564" s="12">
        <v>68550</v>
      </c>
      <c r="B3564" s="12">
        <v>1</v>
      </c>
      <c r="D3564" s="12">
        <v>97.7</v>
      </c>
      <c r="E3564" s="12">
        <v>2</v>
      </c>
      <c r="P3564" s="12">
        <v>1</v>
      </c>
      <c r="Q3564" s="12">
        <v>178</v>
      </c>
      <c r="R3564" s="12">
        <v>201601</v>
      </c>
      <c r="S3564" s="12">
        <v>94</v>
      </c>
      <c r="T3564" s="12" t="s">
        <v>153</v>
      </c>
      <c r="U3564" s="12" t="s">
        <v>3851</v>
      </c>
    </row>
    <row r="3565" spans="1:21" hidden="1">
      <c r="A3565" s="12">
        <v>68550</v>
      </c>
      <c r="B3565" s="12">
        <v>1</v>
      </c>
      <c r="D3565" s="12">
        <v>132.19999999999999</v>
      </c>
      <c r="E3565" s="12">
        <v>2</v>
      </c>
      <c r="P3565" s="12">
        <v>1</v>
      </c>
      <c r="Q3565" s="12">
        <v>178</v>
      </c>
      <c r="R3565" s="12">
        <v>201601</v>
      </c>
      <c r="S3565" s="12">
        <v>94</v>
      </c>
      <c r="T3565" s="12" t="s">
        <v>153</v>
      </c>
      <c r="U3565" s="12" t="s">
        <v>3852</v>
      </c>
    </row>
    <row r="3566" spans="1:21" hidden="1">
      <c r="A3566" s="12">
        <v>68550</v>
      </c>
      <c r="B3566" s="12">
        <v>1</v>
      </c>
      <c r="D3566" s="12">
        <v>75</v>
      </c>
      <c r="E3566" s="12">
        <v>2</v>
      </c>
      <c r="P3566" s="12">
        <v>1</v>
      </c>
      <c r="Q3566" s="12">
        <v>178</v>
      </c>
      <c r="R3566" s="12">
        <v>201601</v>
      </c>
      <c r="S3566" s="12">
        <v>94</v>
      </c>
      <c r="T3566" s="12" t="s">
        <v>153</v>
      </c>
      <c r="U3566" s="12" t="s">
        <v>3853</v>
      </c>
    </row>
    <row r="3567" spans="1:21" hidden="1">
      <c r="A3567" s="12">
        <v>68550</v>
      </c>
      <c r="B3567" s="12">
        <v>1</v>
      </c>
      <c r="D3567" s="12">
        <v>136.9</v>
      </c>
      <c r="E3567" s="12">
        <v>2</v>
      </c>
      <c r="P3567" s="12">
        <v>1</v>
      </c>
      <c r="Q3567" s="12">
        <v>178</v>
      </c>
      <c r="R3567" s="12">
        <v>201601</v>
      </c>
      <c r="S3567" s="12">
        <v>94</v>
      </c>
      <c r="T3567" s="12" t="s">
        <v>153</v>
      </c>
      <c r="U3567" s="12" t="s">
        <v>3854</v>
      </c>
    </row>
    <row r="3568" spans="1:21" hidden="1">
      <c r="A3568" s="12">
        <v>68550</v>
      </c>
      <c r="B3568" s="12">
        <v>1</v>
      </c>
      <c r="D3568" s="12">
        <v>135</v>
      </c>
      <c r="E3568" s="12">
        <v>2</v>
      </c>
      <c r="P3568" s="12">
        <v>1</v>
      </c>
      <c r="Q3568" s="12">
        <v>178</v>
      </c>
      <c r="R3568" s="12">
        <v>201601</v>
      </c>
      <c r="S3568" s="12">
        <v>94</v>
      </c>
      <c r="T3568" s="12" t="s">
        <v>153</v>
      </c>
      <c r="U3568" s="12" t="s">
        <v>3855</v>
      </c>
    </row>
    <row r="3569" spans="1:21" hidden="1">
      <c r="A3569" s="12">
        <v>68550</v>
      </c>
      <c r="B3569" s="12">
        <v>1</v>
      </c>
      <c r="D3569" s="12">
        <v>145.6</v>
      </c>
      <c r="E3569" s="12">
        <v>2</v>
      </c>
      <c r="P3569" s="12">
        <v>1</v>
      </c>
      <c r="Q3569" s="12">
        <v>178</v>
      </c>
      <c r="R3569" s="12">
        <v>201601</v>
      </c>
      <c r="S3569" s="12">
        <v>94</v>
      </c>
      <c r="T3569" s="12" t="s">
        <v>153</v>
      </c>
      <c r="U3569" s="12" t="s">
        <v>3856</v>
      </c>
    </row>
    <row r="3570" spans="1:21" hidden="1">
      <c r="A3570" s="12">
        <v>68550</v>
      </c>
      <c r="B3570" s="12">
        <v>1</v>
      </c>
      <c r="D3570" s="12">
        <v>73</v>
      </c>
      <c r="E3570" s="12">
        <v>2</v>
      </c>
      <c r="P3570" s="12">
        <v>1</v>
      </c>
      <c r="Q3570" s="12">
        <v>178</v>
      </c>
      <c r="R3570" s="12">
        <v>201601</v>
      </c>
      <c r="S3570" s="12">
        <v>94</v>
      </c>
      <c r="T3570" s="12" t="s">
        <v>153</v>
      </c>
      <c r="U3570" s="12" t="s">
        <v>3857</v>
      </c>
    </row>
    <row r="3571" spans="1:21" hidden="1">
      <c r="A3571" s="12">
        <v>68550</v>
      </c>
      <c r="B3571" s="12">
        <v>2</v>
      </c>
      <c r="D3571" s="12">
        <v>73.099999999999994</v>
      </c>
      <c r="E3571" s="12">
        <v>2</v>
      </c>
      <c r="F3571" s="12">
        <v>0</v>
      </c>
      <c r="G3571" s="12">
        <v>0</v>
      </c>
      <c r="H3571" s="12">
        <v>0</v>
      </c>
      <c r="K3571" s="12">
        <v>5</v>
      </c>
      <c r="L3571" s="12">
        <v>60</v>
      </c>
      <c r="M3571" s="12">
        <v>90</v>
      </c>
      <c r="N3571" s="12">
        <v>60</v>
      </c>
      <c r="P3571" s="12">
        <v>1</v>
      </c>
      <c r="Q3571" s="12">
        <v>178</v>
      </c>
      <c r="R3571" s="12">
        <v>201601</v>
      </c>
      <c r="S3571" s="12">
        <v>94</v>
      </c>
      <c r="T3571" s="12" t="s">
        <v>153</v>
      </c>
      <c r="U3571" s="12" t="s">
        <v>3858</v>
      </c>
    </row>
    <row r="3572" spans="1:21" hidden="1">
      <c r="A3572" s="12">
        <v>68550</v>
      </c>
      <c r="B3572" s="12">
        <v>2</v>
      </c>
      <c r="D3572" s="12">
        <v>71.3</v>
      </c>
      <c r="E3572" s="12">
        <v>2</v>
      </c>
      <c r="F3572" s="12">
        <v>0</v>
      </c>
      <c r="G3572" s="12">
        <v>0</v>
      </c>
      <c r="H3572" s="12">
        <v>0</v>
      </c>
      <c r="K3572" s="12">
        <v>5</v>
      </c>
      <c r="L3572" s="12">
        <v>0</v>
      </c>
      <c r="M3572" s="12">
        <v>40</v>
      </c>
      <c r="N3572" s="12">
        <v>20</v>
      </c>
      <c r="P3572" s="12">
        <v>1</v>
      </c>
      <c r="Q3572" s="12">
        <v>178</v>
      </c>
      <c r="R3572" s="12">
        <v>201601</v>
      </c>
      <c r="S3572" s="12">
        <v>94</v>
      </c>
      <c r="T3572" s="12" t="s">
        <v>153</v>
      </c>
      <c r="U3572" s="12" t="s">
        <v>3859</v>
      </c>
    </row>
    <row r="3573" spans="1:21" hidden="1">
      <c r="A3573" s="12">
        <v>68550</v>
      </c>
      <c r="B3573" s="12">
        <v>2</v>
      </c>
      <c r="D3573" s="12">
        <v>66</v>
      </c>
      <c r="E3573" s="12">
        <v>2</v>
      </c>
      <c r="F3573" s="12">
        <v>0</v>
      </c>
      <c r="G3573" s="12">
        <v>0</v>
      </c>
      <c r="H3573" s="12">
        <v>0</v>
      </c>
      <c r="K3573" s="12">
        <v>5</v>
      </c>
      <c r="L3573" s="12">
        <v>0</v>
      </c>
      <c r="M3573" s="12">
        <v>5</v>
      </c>
      <c r="N3573" s="12">
        <v>5</v>
      </c>
      <c r="P3573" s="12">
        <v>1</v>
      </c>
      <c r="Q3573" s="12">
        <v>178</v>
      </c>
      <c r="R3573" s="12">
        <v>201601</v>
      </c>
      <c r="S3573" s="12">
        <v>94</v>
      </c>
      <c r="T3573" s="12" t="s">
        <v>153</v>
      </c>
      <c r="U3573" s="12" t="s">
        <v>3860</v>
      </c>
    </row>
    <row r="3574" spans="1:21" hidden="1">
      <c r="A3574" s="12">
        <v>68550</v>
      </c>
      <c r="B3574" s="12">
        <v>2</v>
      </c>
      <c r="D3574" s="12">
        <v>68.900000000000006</v>
      </c>
      <c r="E3574" s="12">
        <v>2</v>
      </c>
      <c r="F3574" s="12">
        <v>0</v>
      </c>
      <c r="G3574" s="12">
        <v>0</v>
      </c>
      <c r="H3574" s="12">
        <v>0</v>
      </c>
      <c r="P3574" s="12">
        <v>1</v>
      </c>
      <c r="Q3574" s="12">
        <v>178</v>
      </c>
      <c r="R3574" s="12">
        <v>201601</v>
      </c>
      <c r="S3574" s="12">
        <v>94</v>
      </c>
      <c r="T3574" s="12" t="s">
        <v>153</v>
      </c>
      <c r="U3574" s="12" t="s">
        <v>3861</v>
      </c>
    </row>
    <row r="3575" spans="1:21" hidden="1">
      <c r="A3575" s="12">
        <v>68550</v>
      </c>
      <c r="B3575" s="12">
        <v>2</v>
      </c>
      <c r="D3575" s="12">
        <v>70.7</v>
      </c>
      <c r="E3575" s="12">
        <v>2</v>
      </c>
      <c r="F3575" s="12">
        <v>0</v>
      </c>
      <c r="G3575" s="12">
        <v>0</v>
      </c>
      <c r="H3575" s="12">
        <v>0</v>
      </c>
      <c r="P3575" s="12">
        <v>1</v>
      </c>
      <c r="Q3575" s="12">
        <v>178</v>
      </c>
      <c r="R3575" s="12">
        <v>201601</v>
      </c>
      <c r="S3575" s="12">
        <v>94</v>
      </c>
      <c r="T3575" s="12" t="s">
        <v>153</v>
      </c>
      <c r="U3575" s="12" t="s">
        <v>3862</v>
      </c>
    </row>
    <row r="3576" spans="1:21" hidden="1">
      <c r="A3576" s="12">
        <v>68550</v>
      </c>
      <c r="B3576" s="12">
        <v>2</v>
      </c>
      <c r="D3576" s="12">
        <v>79.2</v>
      </c>
      <c r="E3576" s="12">
        <v>2</v>
      </c>
      <c r="F3576" s="12">
        <v>0</v>
      </c>
      <c r="G3576" s="12">
        <v>0</v>
      </c>
      <c r="H3576" s="12">
        <v>0</v>
      </c>
      <c r="P3576" s="12">
        <v>1</v>
      </c>
      <c r="Q3576" s="12">
        <v>178</v>
      </c>
      <c r="R3576" s="12">
        <v>201601</v>
      </c>
      <c r="S3576" s="12">
        <v>94</v>
      </c>
      <c r="T3576" s="12" t="s">
        <v>153</v>
      </c>
      <c r="U3576" s="12" t="s">
        <v>3863</v>
      </c>
    </row>
    <row r="3577" spans="1:21" hidden="1">
      <c r="A3577" s="12">
        <v>68550</v>
      </c>
      <c r="B3577" s="12">
        <v>2</v>
      </c>
      <c r="D3577" s="12">
        <v>71.900000000000006</v>
      </c>
      <c r="E3577" s="12">
        <v>2</v>
      </c>
      <c r="F3577" s="12">
        <v>0</v>
      </c>
      <c r="G3577" s="12">
        <v>0</v>
      </c>
      <c r="H3577" s="12">
        <v>0</v>
      </c>
      <c r="P3577" s="12">
        <v>1</v>
      </c>
      <c r="Q3577" s="12">
        <v>178</v>
      </c>
      <c r="R3577" s="12">
        <v>201601</v>
      </c>
      <c r="S3577" s="12">
        <v>94</v>
      </c>
      <c r="T3577" s="12" t="s">
        <v>153</v>
      </c>
      <c r="U3577" s="12" t="s">
        <v>3864</v>
      </c>
    </row>
    <row r="3578" spans="1:21" hidden="1">
      <c r="A3578" s="12">
        <v>68550</v>
      </c>
      <c r="B3578" s="12">
        <v>2</v>
      </c>
      <c r="D3578" s="12">
        <v>63.8</v>
      </c>
      <c r="E3578" s="12">
        <v>2</v>
      </c>
      <c r="F3578" s="12">
        <v>0</v>
      </c>
      <c r="G3578" s="12">
        <v>0</v>
      </c>
      <c r="H3578" s="12">
        <v>0</v>
      </c>
      <c r="P3578" s="12">
        <v>1</v>
      </c>
      <c r="Q3578" s="12">
        <v>178</v>
      </c>
      <c r="R3578" s="12">
        <v>201601</v>
      </c>
      <c r="S3578" s="12">
        <v>94</v>
      </c>
      <c r="T3578" s="12" t="s">
        <v>153</v>
      </c>
      <c r="U3578" s="12" t="s">
        <v>3865</v>
      </c>
    </row>
    <row r="3579" spans="1:21" hidden="1">
      <c r="A3579" s="12">
        <v>68550</v>
      </c>
      <c r="B3579" s="12">
        <v>2</v>
      </c>
      <c r="D3579" s="12">
        <v>68.400000000000006</v>
      </c>
      <c r="E3579" s="12">
        <v>2</v>
      </c>
      <c r="F3579" s="12">
        <v>0</v>
      </c>
      <c r="G3579" s="12">
        <v>0</v>
      </c>
      <c r="H3579" s="12">
        <v>0</v>
      </c>
      <c r="P3579" s="12">
        <v>1</v>
      </c>
      <c r="Q3579" s="12">
        <v>178</v>
      </c>
      <c r="R3579" s="12">
        <v>201601</v>
      </c>
      <c r="S3579" s="12">
        <v>94</v>
      </c>
      <c r="T3579" s="12" t="s">
        <v>153</v>
      </c>
      <c r="U3579" s="12" t="s">
        <v>3866</v>
      </c>
    </row>
    <row r="3580" spans="1:21" hidden="1">
      <c r="A3580" s="12">
        <v>68550</v>
      </c>
      <c r="B3580" s="12">
        <v>2</v>
      </c>
      <c r="D3580" s="12">
        <v>62.6</v>
      </c>
      <c r="E3580" s="12">
        <v>2</v>
      </c>
      <c r="F3580" s="12">
        <v>0</v>
      </c>
      <c r="G3580" s="12">
        <v>0</v>
      </c>
      <c r="H3580" s="12">
        <v>0</v>
      </c>
      <c r="P3580" s="12">
        <v>1</v>
      </c>
      <c r="Q3580" s="12">
        <v>178</v>
      </c>
      <c r="R3580" s="12">
        <v>201601</v>
      </c>
      <c r="S3580" s="12">
        <v>94</v>
      </c>
      <c r="T3580" s="12" t="s">
        <v>153</v>
      </c>
      <c r="U3580" s="12" t="s">
        <v>3867</v>
      </c>
    </row>
    <row r="3581" spans="1:21" hidden="1">
      <c r="A3581" s="12">
        <v>68550</v>
      </c>
      <c r="B3581" s="12">
        <v>2</v>
      </c>
      <c r="D3581" s="12">
        <v>64.7</v>
      </c>
      <c r="E3581" s="12">
        <v>2</v>
      </c>
      <c r="F3581" s="12">
        <v>0</v>
      </c>
      <c r="G3581" s="12">
        <v>0</v>
      </c>
      <c r="H3581" s="12">
        <v>0</v>
      </c>
      <c r="P3581" s="12">
        <v>1</v>
      </c>
      <c r="Q3581" s="12">
        <v>178</v>
      </c>
      <c r="R3581" s="12">
        <v>201601</v>
      </c>
      <c r="S3581" s="12">
        <v>94</v>
      </c>
      <c r="T3581" s="12" t="s">
        <v>153</v>
      </c>
      <c r="U3581" s="12" t="s">
        <v>3868</v>
      </c>
    </row>
    <row r="3582" spans="1:21" hidden="1">
      <c r="A3582" s="12">
        <v>68550</v>
      </c>
      <c r="B3582" s="12">
        <v>2</v>
      </c>
      <c r="D3582" s="12">
        <v>60.3</v>
      </c>
      <c r="E3582" s="12">
        <v>2</v>
      </c>
      <c r="F3582" s="12">
        <v>0</v>
      </c>
      <c r="G3582" s="12">
        <v>0</v>
      </c>
      <c r="H3582" s="12">
        <v>0</v>
      </c>
      <c r="P3582" s="12">
        <v>1</v>
      </c>
      <c r="Q3582" s="12">
        <v>178</v>
      </c>
      <c r="R3582" s="12">
        <v>201601</v>
      </c>
      <c r="S3582" s="12">
        <v>94</v>
      </c>
      <c r="T3582" s="12" t="s">
        <v>153</v>
      </c>
      <c r="U3582" s="12" t="s">
        <v>3869</v>
      </c>
    </row>
    <row r="3583" spans="1:21" hidden="1">
      <c r="A3583" s="12">
        <v>69300</v>
      </c>
      <c r="B3583" s="12">
        <v>1</v>
      </c>
      <c r="C3583" s="12">
        <v>65.099999999999994</v>
      </c>
      <c r="E3583" s="12">
        <v>2</v>
      </c>
      <c r="P3583" s="12">
        <v>1</v>
      </c>
      <c r="Q3583" s="12">
        <v>178</v>
      </c>
      <c r="R3583" s="12">
        <v>201601</v>
      </c>
      <c r="S3583" s="12">
        <v>95</v>
      </c>
      <c r="T3583" s="12" t="s">
        <v>152</v>
      </c>
      <c r="U3583" s="12" t="s">
        <v>3870</v>
      </c>
    </row>
    <row r="3584" spans="1:21" hidden="1">
      <c r="A3584" s="12">
        <v>69300</v>
      </c>
      <c r="B3584" s="12">
        <v>1</v>
      </c>
      <c r="C3584" s="12">
        <v>81.8</v>
      </c>
      <c r="E3584" s="12">
        <v>2</v>
      </c>
      <c r="P3584" s="12">
        <v>1</v>
      </c>
      <c r="Q3584" s="12">
        <v>178</v>
      </c>
      <c r="R3584" s="12">
        <v>201601</v>
      </c>
      <c r="S3584" s="12">
        <v>95</v>
      </c>
      <c r="T3584" s="12" t="s">
        <v>152</v>
      </c>
      <c r="U3584" s="12" t="s">
        <v>3871</v>
      </c>
    </row>
    <row r="3585" spans="1:21" hidden="1">
      <c r="A3585" s="12">
        <v>69300</v>
      </c>
      <c r="B3585" s="12">
        <v>1</v>
      </c>
      <c r="C3585" s="12">
        <v>52.2</v>
      </c>
      <c r="E3585" s="12">
        <v>2</v>
      </c>
      <c r="P3585" s="12">
        <v>1</v>
      </c>
      <c r="Q3585" s="12">
        <v>178</v>
      </c>
      <c r="R3585" s="12">
        <v>201601</v>
      </c>
      <c r="S3585" s="12">
        <v>95</v>
      </c>
      <c r="T3585" s="12" t="s">
        <v>152</v>
      </c>
      <c r="U3585" s="12" t="s">
        <v>3872</v>
      </c>
    </row>
    <row r="3586" spans="1:21" hidden="1">
      <c r="A3586" s="12">
        <v>69300</v>
      </c>
      <c r="B3586" s="12">
        <v>1</v>
      </c>
      <c r="C3586" s="12">
        <v>70.599999999999994</v>
      </c>
      <c r="E3586" s="12">
        <v>2</v>
      </c>
      <c r="P3586" s="12">
        <v>1</v>
      </c>
      <c r="Q3586" s="12">
        <v>178</v>
      </c>
      <c r="R3586" s="12">
        <v>201601</v>
      </c>
      <c r="S3586" s="12">
        <v>95</v>
      </c>
      <c r="T3586" s="12" t="s">
        <v>152</v>
      </c>
      <c r="U3586" s="12" t="s">
        <v>3873</v>
      </c>
    </row>
    <row r="3587" spans="1:21" hidden="1">
      <c r="A3587" s="12">
        <v>69300</v>
      </c>
      <c r="B3587" s="12">
        <v>1</v>
      </c>
      <c r="C3587" s="12">
        <v>77.3</v>
      </c>
      <c r="E3587" s="12">
        <v>2</v>
      </c>
      <c r="P3587" s="12">
        <v>1</v>
      </c>
      <c r="Q3587" s="12">
        <v>178</v>
      </c>
      <c r="R3587" s="12">
        <v>201601</v>
      </c>
      <c r="S3587" s="12">
        <v>95</v>
      </c>
      <c r="T3587" s="12" t="s">
        <v>152</v>
      </c>
      <c r="U3587" s="12" t="s">
        <v>3874</v>
      </c>
    </row>
    <row r="3588" spans="1:21" hidden="1">
      <c r="A3588" s="12">
        <v>69300</v>
      </c>
      <c r="B3588" s="12">
        <v>1</v>
      </c>
      <c r="C3588" s="12">
        <v>66.599999999999994</v>
      </c>
      <c r="E3588" s="12">
        <v>2</v>
      </c>
      <c r="P3588" s="12">
        <v>1</v>
      </c>
      <c r="Q3588" s="12">
        <v>178</v>
      </c>
      <c r="R3588" s="12">
        <v>201601</v>
      </c>
      <c r="S3588" s="12">
        <v>95</v>
      </c>
      <c r="T3588" s="12" t="s">
        <v>152</v>
      </c>
      <c r="U3588" s="12" t="s">
        <v>3875</v>
      </c>
    </row>
    <row r="3589" spans="1:21" hidden="1">
      <c r="A3589" s="12">
        <v>69300</v>
      </c>
      <c r="B3589" s="12">
        <v>1</v>
      </c>
      <c r="C3589" s="12">
        <v>75.400000000000006</v>
      </c>
      <c r="E3589" s="12">
        <v>2</v>
      </c>
      <c r="P3589" s="12">
        <v>1</v>
      </c>
      <c r="Q3589" s="12">
        <v>178</v>
      </c>
      <c r="R3589" s="12">
        <v>201601</v>
      </c>
      <c r="S3589" s="12">
        <v>95</v>
      </c>
      <c r="T3589" s="12" t="s">
        <v>152</v>
      </c>
      <c r="U3589" s="12" t="s">
        <v>3876</v>
      </c>
    </row>
    <row r="3590" spans="1:21" hidden="1">
      <c r="A3590" s="12">
        <v>69300</v>
      </c>
      <c r="B3590" s="12">
        <v>1</v>
      </c>
      <c r="C3590" s="12">
        <v>66.900000000000006</v>
      </c>
      <c r="E3590" s="12">
        <v>2</v>
      </c>
      <c r="P3590" s="12">
        <v>1</v>
      </c>
      <c r="Q3590" s="12">
        <v>178</v>
      </c>
      <c r="R3590" s="12">
        <v>201601</v>
      </c>
      <c r="S3590" s="12">
        <v>95</v>
      </c>
      <c r="T3590" s="12" t="s">
        <v>152</v>
      </c>
      <c r="U3590" s="12" t="s">
        <v>3877</v>
      </c>
    </row>
    <row r="3591" spans="1:21" hidden="1">
      <c r="A3591" s="12">
        <v>69300</v>
      </c>
      <c r="B3591" s="12">
        <v>1</v>
      </c>
      <c r="C3591" s="12">
        <v>35.6</v>
      </c>
      <c r="E3591" s="12">
        <v>2</v>
      </c>
      <c r="P3591" s="12">
        <v>1</v>
      </c>
      <c r="Q3591" s="12">
        <v>178</v>
      </c>
      <c r="R3591" s="12">
        <v>201601</v>
      </c>
      <c r="S3591" s="12">
        <v>95</v>
      </c>
      <c r="T3591" s="12" t="s">
        <v>152</v>
      </c>
      <c r="U3591" s="12" t="s">
        <v>3878</v>
      </c>
    </row>
    <row r="3592" spans="1:21" hidden="1">
      <c r="A3592" s="12">
        <v>69300</v>
      </c>
      <c r="B3592" s="12">
        <v>2</v>
      </c>
      <c r="C3592" s="12">
        <v>57.7</v>
      </c>
      <c r="E3592" s="12">
        <v>2</v>
      </c>
      <c r="F3592" s="12">
        <v>0</v>
      </c>
      <c r="G3592" s="12">
        <v>0</v>
      </c>
      <c r="H3592" s="12">
        <v>0</v>
      </c>
      <c r="P3592" s="12">
        <v>1</v>
      </c>
      <c r="Q3592" s="12">
        <v>178</v>
      </c>
      <c r="R3592" s="12">
        <v>201601</v>
      </c>
      <c r="S3592" s="12">
        <v>95</v>
      </c>
      <c r="T3592" s="12" t="s">
        <v>152</v>
      </c>
      <c r="U3592" s="12" t="s">
        <v>3879</v>
      </c>
    </row>
    <row r="3593" spans="1:21" hidden="1">
      <c r="A3593" s="12">
        <v>69300</v>
      </c>
      <c r="B3593" s="12">
        <v>2</v>
      </c>
      <c r="C3593" s="12">
        <v>65.7</v>
      </c>
      <c r="E3593" s="12">
        <v>2</v>
      </c>
      <c r="F3593" s="12">
        <v>0</v>
      </c>
      <c r="G3593" s="12">
        <v>0</v>
      </c>
      <c r="H3593" s="12">
        <v>0</v>
      </c>
      <c r="P3593" s="12">
        <v>1</v>
      </c>
      <c r="Q3593" s="12">
        <v>178</v>
      </c>
      <c r="R3593" s="12">
        <v>201601</v>
      </c>
      <c r="S3593" s="12">
        <v>95</v>
      </c>
      <c r="T3593" s="12" t="s">
        <v>152</v>
      </c>
      <c r="U3593" s="12" t="s">
        <v>3880</v>
      </c>
    </row>
    <row r="3594" spans="1:21" hidden="1">
      <c r="A3594" s="12">
        <v>69300</v>
      </c>
      <c r="B3594" s="12">
        <v>2</v>
      </c>
      <c r="C3594" s="12">
        <v>68.5</v>
      </c>
      <c r="E3594" s="12">
        <v>2</v>
      </c>
      <c r="F3594" s="12">
        <v>0</v>
      </c>
      <c r="G3594" s="12">
        <v>0</v>
      </c>
      <c r="H3594" s="12">
        <v>0</v>
      </c>
      <c r="P3594" s="12">
        <v>1</v>
      </c>
      <c r="Q3594" s="12">
        <v>178</v>
      </c>
      <c r="R3594" s="12">
        <v>201601</v>
      </c>
      <c r="S3594" s="12">
        <v>95</v>
      </c>
      <c r="T3594" s="12" t="s">
        <v>152</v>
      </c>
      <c r="U3594" s="12" t="s">
        <v>3881</v>
      </c>
    </row>
    <row r="3595" spans="1:21" hidden="1">
      <c r="A3595" s="12">
        <v>69300</v>
      </c>
      <c r="B3595" s="12">
        <v>2</v>
      </c>
      <c r="C3595" s="12">
        <v>61.4</v>
      </c>
      <c r="E3595" s="12">
        <v>2</v>
      </c>
      <c r="F3595" s="12">
        <v>0</v>
      </c>
      <c r="G3595" s="12">
        <v>0</v>
      </c>
      <c r="H3595" s="12">
        <v>0</v>
      </c>
      <c r="P3595" s="12">
        <v>1</v>
      </c>
      <c r="Q3595" s="12">
        <v>178</v>
      </c>
      <c r="R3595" s="12">
        <v>201601</v>
      </c>
      <c r="S3595" s="12">
        <v>95</v>
      </c>
      <c r="T3595" s="12" t="s">
        <v>152</v>
      </c>
      <c r="U3595" s="12" t="s">
        <v>3882</v>
      </c>
    </row>
    <row r="3596" spans="1:21" hidden="1">
      <c r="A3596" s="12">
        <v>68570</v>
      </c>
      <c r="B3596" s="12">
        <v>1</v>
      </c>
      <c r="D3596" s="12">
        <v>55.8</v>
      </c>
      <c r="E3596" s="12">
        <v>2</v>
      </c>
      <c r="K3596" s="12">
        <v>5</v>
      </c>
      <c r="L3596" s="12">
        <v>60</v>
      </c>
      <c r="M3596" s="12">
        <v>80</v>
      </c>
      <c r="N3596" s="12">
        <v>30</v>
      </c>
      <c r="P3596" s="12">
        <v>1</v>
      </c>
      <c r="Q3596" s="12">
        <v>178</v>
      </c>
      <c r="R3596" s="12">
        <v>201601</v>
      </c>
      <c r="S3596" s="12">
        <v>95</v>
      </c>
      <c r="T3596" s="12" t="s">
        <v>152</v>
      </c>
      <c r="U3596" s="12" t="s">
        <v>3883</v>
      </c>
    </row>
    <row r="3597" spans="1:21" hidden="1">
      <c r="A3597" s="12">
        <v>68570</v>
      </c>
      <c r="B3597" s="12">
        <v>1</v>
      </c>
      <c r="D3597" s="12">
        <v>49.7</v>
      </c>
      <c r="E3597" s="12">
        <v>2</v>
      </c>
      <c r="K3597" s="12">
        <v>5</v>
      </c>
      <c r="L3597" s="12">
        <v>60</v>
      </c>
      <c r="M3597" s="12">
        <v>100</v>
      </c>
      <c r="N3597" s="12">
        <v>80</v>
      </c>
      <c r="P3597" s="12">
        <v>1</v>
      </c>
      <c r="Q3597" s="12">
        <v>178</v>
      </c>
      <c r="R3597" s="12">
        <v>201601</v>
      </c>
      <c r="S3597" s="12">
        <v>95</v>
      </c>
      <c r="T3597" s="12" t="s">
        <v>152</v>
      </c>
      <c r="U3597" s="12" t="s">
        <v>3884</v>
      </c>
    </row>
    <row r="3598" spans="1:21" hidden="1">
      <c r="A3598" s="12">
        <v>68570</v>
      </c>
      <c r="B3598" s="12">
        <v>1</v>
      </c>
      <c r="D3598" s="12">
        <v>53.4</v>
      </c>
      <c r="E3598" s="12">
        <v>2</v>
      </c>
      <c r="K3598" s="12">
        <v>5</v>
      </c>
      <c r="L3598" s="12">
        <v>50</v>
      </c>
      <c r="M3598" s="12">
        <v>100</v>
      </c>
      <c r="N3598" s="12">
        <v>100</v>
      </c>
      <c r="P3598" s="12">
        <v>1</v>
      </c>
      <c r="Q3598" s="12">
        <v>178</v>
      </c>
      <c r="R3598" s="12">
        <v>201601</v>
      </c>
      <c r="S3598" s="12">
        <v>95</v>
      </c>
      <c r="T3598" s="12" t="s">
        <v>152</v>
      </c>
      <c r="U3598" s="12" t="s">
        <v>3885</v>
      </c>
    </row>
    <row r="3599" spans="1:21" hidden="1">
      <c r="A3599" s="12">
        <v>68570</v>
      </c>
      <c r="B3599" s="12">
        <v>1</v>
      </c>
      <c r="D3599" s="12">
        <v>58.2</v>
      </c>
      <c r="E3599" s="12">
        <v>2</v>
      </c>
      <c r="K3599" s="12">
        <v>5</v>
      </c>
      <c r="L3599" s="12">
        <v>40</v>
      </c>
      <c r="M3599" s="12">
        <v>70</v>
      </c>
      <c r="N3599" s="12">
        <v>50</v>
      </c>
      <c r="P3599" s="12">
        <v>1</v>
      </c>
      <c r="Q3599" s="12">
        <v>178</v>
      </c>
      <c r="R3599" s="12">
        <v>201601</v>
      </c>
      <c r="S3599" s="12">
        <v>95</v>
      </c>
      <c r="T3599" s="12" t="s">
        <v>152</v>
      </c>
      <c r="U3599" s="12" t="s">
        <v>3886</v>
      </c>
    </row>
    <row r="3600" spans="1:21" hidden="1">
      <c r="A3600" s="12">
        <v>68570</v>
      </c>
      <c r="B3600" s="12">
        <v>1</v>
      </c>
      <c r="D3600" s="12">
        <v>76.599999999999994</v>
      </c>
      <c r="E3600" s="12">
        <v>2</v>
      </c>
      <c r="K3600" s="12">
        <v>5</v>
      </c>
      <c r="L3600" s="12">
        <v>90</v>
      </c>
      <c r="M3600" s="12">
        <v>60</v>
      </c>
      <c r="N3600" s="12">
        <v>30</v>
      </c>
      <c r="P3600" s="12">
        <v>1</v>
      </c>
      <c r="Q3600" s="12">
        <v>178</v>
      </c>
      <c r="R3600" s="12">
        <v>201601</v>
      </c>
      <c r="S3600" s="12">
        <v>95</v>
      </c>
      <c r="T3600" s="12" t="s">
        <v>152</v>
      </c>
      <c r="U3600" s="12" t="s">
        <v>3887</v>
      </c>
    </row>
    <row r="3601" spans="1:21" hidden="1">
      <c r="A3601" s="12">
        <v>68570</v>
      </c>
      <c r="B3601" s="12">
        <v>1</v>
      </c>
      <c r="D3601" s="12">
        <v>103.9</v>
      </c>
      <c r="E3601" s="12">
        <v>2</v>
      </c>
      <c r="K3601" s="12">
        <v>5</v>
      </c>
      <c r="L3601" s="12">
        <v>30</v>
      </c>
      <c r="M3601" s="12">
        <v>20</v>
      </c>
      <c r="N3601" s="12">
        <v>10</v>
      </c>
      <c r="P3601" s="12">
        <v>1</v>
      </c>
      <c r="Q3601" s="12">
        <v>178</v>
      </c>
      <c r="R3601" s="12">
        <v>201601</v>
      </c>
      <c r="S3601" s="12">
        <v>95</v>
      </c>
      <c r="T3601" s="12" t="s">
        <v>152</v>
      </c>
      <c r="U3601" s="12" t="s">
        <v>3888</v>
      </c>
    </row>
    <row r="3602" spans="1:21" hidden="1">
      <c r="A3602" s="12">
        <v>68570</v>
      </c>
      <c r="B3602" s="12">
        <v>1</v>
      </c>
      <c r="D3602" s="12">
        <v>92</v>
      </c>
      <c r="E3602" s="12">
        <v>2</v>
      </c>
      <c r="K3602" s="12">
        <v>5</v>
      </c>
      <c r="L3602" s="12">
        <v>10</v>
      </c>
      <c r="M3602" s="12">
        <v>30</v>
      </c>
      <c r="N3602" s="12">
        <v>20</v>
      </c>
      <c r="P3602" s="12">
        <v>1</v>
      </c>
      <c r="Q3602" s="12">
        <v>178</v>
      </c>
      <c r="R3602" s="12">
        <v>201601</v>
      </c>
      <c r="S3602" s="12">
        <v>95</v>
      </c>
      <c r="T3602" s="12" t="s">
        <v>152</v>
      </c>
      <c r="U3602" s="12" t="s">
        <v>3889</v>
      </c>
    </row>
    <row r="3603" spans="1:21" hidden="1">
      <c r="A3603" s="12">
        <v>68570</v>
      </c>
      <c r="B3603" s="12">
        <v>1</v>
      </c>
      <c r="D3603" s="12">
        <v>83.4</v>
      </c>
      <c r="E3603" s="12">
        <v>2</v>
      </c>
      <c r="K3603" s="12">
        <v>5</v>
      </c>
      <c r="L3603" s="12">
        <v>30</v>
      </c>
      <c r="M3603" s="12">
        <v>80</v>
      </c>
      <c r="N3603" s="12">
        <v>70</v>
      </c>
      <c r="P3603" s="12">
        <v>1</v>
      </c>
      <c r="Q3603" s="12">
        <v>178</v>
      </c>
      <c r="R3603" s="12">
        <v>201601</v>
      </c>
      <c r="S3603" s="12">
        <v>95</v>
      </c>
      <c r="T3603" s="12" t="s">
        <v>152</v>
      </c>
      <c r="U3603" s="12" t="s">
        <v>3890</v>
      </c>
    </row>
    <row r="3604" spans="1:21" hidden="1">
      <c r="A3604" s="12">
        <v>68570</v>
      </c>
      <c r="B3604" s="12">
        <v>1</v>
      </c>
      <c r="D3604" s="12">
        <v>96</v>
      </c>
      <c r="E3604" s="12">
        <v>2</v>
      </c>
      <c r="K3604" s="12">
        <v>5</v>
      </c>
      <c r="L3604" s="12">
        <v>0</v>
      </c>
      <c r="M3604" s="12">
        <v>20</v>
      </c>
      <c r="N3604" s="12">
        <v>20</v>
      </c>
      <c r="P3604" s="12">
        <v>1</v>
      </c>
      <c r="Q3604" s="12">
        <v>178</v>
      </c>
      <c r="R3604" s="12">
        <v>201601</v>
      </c>
      <c r="S3604" s="12">
        <v>95</v>
      </c>
      <c r="T3604" s="12" t="s">
        <v>152</v>
      </c>
      <c r="U3604" s="12" t="s">
        <v>3891</v>
      </c>
    </row>
    <row r="3605" spans="1:21" hidden="1">
      <c r="A3605" s="12">
        <v>68570</v>
      </c>
      <c r="B3605" s="12">
        <v>1</v>
      </c>
      <c r="D3605" s="12">
        <v>93.9</v>
      </c>
      <c r="E3605" s="12">
        <v>2</v>
      </c>
      <c r="K3605" s="12">
        <v>5</v>
      </c>
      <c r="L3605" s="12">
        <v>30</v>
      </c>
      <c r="M3605" s="12">
        <v>50</v>
      </c>
      <c r="N3605" s="12">
        <v>60</v>
      </c>
      <c r="P3605" s="12">
        <v>1</v>
      </c>
      <c r="Q3605" s="12">
        <v>178</v>
      </c>
      <c r="R3605" s="12">
        <v>201601</v>
      </c>
      <c r="S3605" s="12">
        <v>95</v>
      </c>
      <c r="T3605" s="12" t="s">
        <v>152</v>
      </c>
      <c r="U3605" s="12" t="s">
        <v>3892</v>
      </c>
    </row>
    <row r="3606" spans="1:21" hidden="1">
      <c r="A3606" s="12">
        <v>68570</v>
      </c>
      <c r="B3606" s="12">
        <v>1</v>
      </c>
      <c r="D3606" s="12">
        <v>81.099999999999994</v>
      </c>
      <c r="E3606" s="12">
        <v>1</v>
      </c>
      <c r="P3606" s="12">
        <v>1</v>
      </c>
      <c r="Q3606" s="12">
        <v>178</v>
      </c>
      <c r="R3606" s="12">
        <v>201601</v>
      </c>
      <c r="S3606" s="12">
        <v>95</v>
      </c>
      <c r="T3606" s="12" t="s">
        <v>152</v>
      </c>
      <c r="U3606" s="12" t="s">
        <v>3893</v>
      </c>
    </row>
    <row r="3607" spans="1:21" hidden="1">
      <c r="A3607" s="12">
        <v>68570</v>
      </c>
      <c r="B3607" s="12">
        <v>1</v>
      </c>
      <c r="D3607" s="12">
        <v>21.7</v>
      </c>
      <c r="E3607" s="12">
        <v>2</v>
      </c>
      <c r="P3607" s="12">
        <v>1</v>
      </c>
      <c r="Q3607" s="12">
        <v>178</v>
      </c>
      <c r="R3607" s="12">
        <v>201601</v>
      </c>
      <c r="S3607" s="12">
        <v>95</v>
      </c>
      <c r="T3607" s="12" t="s">
        <v>152</v>
      </c>
      <c r="U3607" s="12" t="s">
        <v>3894</v>
      </c>
    </row>
    <row r="3608" spans="1:21" hidden="1">
      <c r="A3608" s="12">
        <v>68570</v>
      </c>
      <c r="B3608" s="12">
        <v>1</v>
      </c>
      <c r="D3608" s="12">
        <v>74.400000000000006</v>
      </c>
      <c r="E3608" s="12">
        <v>2</v>
      </c>
      <c r="P3608" s="12">
        <v>1</v>
      </c>
      <c r="Q3608" s="12">
        <v>178</v>
      </c>
      <c r="R3608" s="12">
        <v>201601</v>
      </c>
      <c r="S3608" s="12">
        <v>95</v>
      </c>
      <c r="T3608" s="12" t="s">
        <v>152</v>
      </c>
      <c r="U3608" s="12" t="s">
        <v>3895</v>
      </c>
    </row>
    <row r="3609" spans="1:21" hidden="1">
      <c r="A3609" s="12">
        <v>68570</v>
      </c>
      <c r="B3609" s="12">
        <v>1</v>
      </c>
      <c r="D3609" s="12">
        <v>75.599999999999994</v>
      </c>
      <c r="E3609" s="12">
        <v>2</v>
      </c>
      <c r="P3609" s="12">
        <v>1</v>
      </c>
      <c r="Q3609" s="12">
        <v>178</v>
      </c>
      <c r="R3609" s="12">
        <v>201601</v>
      </c>
      <c r="S3609" s="12">
        <v>95</v>
      </c>
      <c r="T3609" s="12" t="s">
        <v>152</v>
      </c>
      <c r="U3609" s="12" t="s">
        <v>3896</v>
      </c>
    </row>
    <row r="3610" spans="1:21" hidden="1">
      <c r="A3610" s="12">
        <v>68570</v>
      </c>
      <c r="B3610" s="12">
        <v>1</v>
      </c>
      <c r="D3610" s="12">
        <v>84.2</v>
      </c>
      <c r="E3610" s="12">
        <v>2</v>
      </c>
      <c r="P3610" s="12">
        <v>1</v>
      </c>
      <c r="Q3610" s="12">
        <v>178</v>
      </c>
      <c r="R3610" s="12">
        <v>201601</v>
      </c>
      <c r="S3610" s="12">
        <v>95</v>
      </c>
      <c r="T3610" s="12" t="s">
        <v>152</v>
      </c>
      <c r="U3610" s="12" t="s">
        <v>3897</v>
      </c>
    </row>
    <row r="3611" spans="1:21" hidden="1">
      <c r="A3611" s="12">
        <v>68570</v>
      </c>
      <c r="B3611" s="12">
        <v>1</v>
      </c>
      <c r="D3611" s="12">
        <v>105.3</v>
      </c>
      <c r="E3611" s="12">
        <v>2</v>
      </c>
      <c r="P3611" s="12">
        <v>1</v>
      </c>
      <c r="Q3611" s="12">
        <v>178</v>
      </c>
      <c r="R3611" s="12">
        <v>201601</v>
      </c>
      <c r="S3611" s="12">
        <v>95</v>
      </c>
      <c r="T3611" s="12" t="s">
        <v>152</v>
      </c>
      <c r="U3611" s="12" t="s">
        <v>3898</v>
      </c>
    </row>
    <row r="3612" spans="1:21" hidden="1">
      <c r="A3612" s="12">
        <v>68570</v>
      </c>
      <c r="B3612" s="12">
        <v>1</v>
      </c>
      <c r="D3612" s="12">
        <v>73.5</v>
      </c>
      <c r="E3612" s="12">
        <v>2</v>
      </c>
      <c r="P3612" s="12">
        <v>1</v>
      </c>
      <c r="Q3612" s="12">
        <v>178</v>
      </c>
      <c r="R3612" s="12">
        <v>201601</v>
      </c>
      <c r="S3612" s="12">
        <v>95</v>
      </c>
      <c r="T3612" s="12" t="s">
        <v>152</v>
      </c>
      <c r="U3612" s="12" t="s">
        <v>3899</v>
      </c>
    </row>
    <row r="3613" spans="1:21" hidden="1">
      <c r="A3613" s="12">
        <v>68570</v>
      </c>
      <c r="B3613" s="12">
        <v>1</v>
      </c>
      <c r="D3613" s="12">
        <v>101.8</v>
      </c>
      <c r="E3613" s="12">
        <v>2</v>
      </c>
      <c r="P3613" s="12">
        <v>1</v>
      </c>
      <c r="Q3613" s="12">
        <v>178</v>
      </c>
      <c r="R3613" s="12">
        <v>201601</v>
      </c>
      <c r="S3613" s="12">
        <v>95</v>
      </c>
      <c r="T3613" s="12" t="s">
        <v>152</v>
      </c>
      <c r="U3613" s="12" t="s">
        <v>3900</v>
      </c>
    </row>
    <row r="3614" spans="1:21" hidden="1">
      <c r="A3614" s="12">
        <v>68570</v>
      </c>
      <c r="B3614" s="12">
        <v>1</v>
      </c>
      <c r="D3614" s="12">
        <v>117.4</v>
      </c>
      <c r="E3614" s="12">
        <v>2</v>
      </c>
      <c r="P3614" s="12">
        <v>1</v>
      </c>
      <c r="Q3614" s="12">
        <v>178</v>
      </c>
      <c r="R3614" s="12">
        <v>201601</v>
      </c>
      <c r="S3614" s="12">
        <v>95</v>
      </c>
      <c r="T3614" s="12" t="s">
        <v>152</v>
      </c>
      <c r="U3614" s="12" t="s">
        <v>3901</v>
      </c>
    </row>
    <row r="3615" spans="1:21" hidden="1">
      <c r="A3615" s="12">
        <v>68570</v>
      </c>
      <c r="B3615" s="12">
        <v>1</v>
      </c>
      <c r="D3615" s="12">
        <v>100.9</v>
      </c>
      <c r="E3615" s="12">
        <v>2</v>
      </c>
      <c r="P3615" s="12">
        <v>1</v>
      </c>
      <c r="Q3615" s="12">
        <v>178</v>
      </c>
      <c r="R3615" s="12">
        <v>201601</v>
      </c>
      <c r="S3615" s="12">
        <v>95</v>
      </c>
      <c r="T3615" s="12" t="s">
        <v>152</v>
      </c>
      <c r="U3615" s="12" t="s">
        <v>3902</v>
      </c>
    </row>
    <row r="3616" spans="1:21" hidden="1">
      <c r="A3616" s="12">
        <v>68570</v>
      </c>
      <c r="B3616" s="12">
        <v>1</v>
      </c>
      <c r="D3616" s="12">
        <v>70.8</v>
      </c>
      <c r="E3616" s="12">
        <v>2</v>
      </c>
      <c r="P3616" s="12">
        <v>1</v>
      </c>
      <c r="Q3616" s="12">
        <v>178</v>
      </c>
      <c r="R3616" s="12">
        <v>201601</v>
      </c>
      <c r="S3616" s="12">
        <v>95</v>
      </c>
      <c r="T3616" s="12" t="s">
        <v>152</v>
      </c>
      <c r="U3616" s="12" t="s">
        <v>3903</v>
      </c>
    </row>
    <row r="3617" spans="1:21" hidden="1">
      <c r="A3617" s="12">
        <v>68570</v>
      </c>
      <c r="B3617" s="12">
        <v>1</v>
      </c>
      <c r="D3617" s="12">
        <v>42.6</v>
      </c>
      <c r="E3617" s="12">
        <v>2</v>
      </c>
      <c r="P3617" s="12">
        <v>1</v>
      </c>
      <c r="Q3617" s="12">
        <v>178</v>
      </c>
      <c r="R3617" s="12">
        <v>201601</v>
      </c>
      <c r="S3617" s="12">
        <v>95</v>
      </c>
      <c r="T3617" s="12" t="s">
        <v>152</v>
      </c>
      <c r="U3617" s="12" t="s">
        <v>3904</v>
      </c>
    </row>
    <row r="3618" spans="1:21" hidden="1">
      <c r="A3618" s="12">
        <v>68570</v>
      </c>
      <c r="B3618" s="12">
        <v>1</v>
      </c>
      <c r="D3618" s="12">
        <v>20.7</v>
      </c>
      <c r="E3618" s="12">
        <v>2</v>
      </c>
      <c r="P3618" s="12">
        <v>1</v>
      </c>
      <c r="Q3618" s="12">
        <v>178</v>
      </c>
      <c r="R3618" s="12">
        <v>201601</v>
      </c>
      <c r="S3618" s="12">
        <v>95</v>
      </c>
      <c r="T3618" s="12" t="s">
        <v>152</v>
      </c>
      <c r="U3618" s="12" t="s">
        <v>3905</v>
      </c>
    </row>
    <row r="3619" spans="1:21" hidden="1">
      <c r="A3619" s="12">
        <v>68570</v>
      </c>
      <c r="B3619" s="12">
        <v>1</v>
      </c>
      <c r="D3619" s="12">
        <v>37.799999999999997</v>
      </c>
      <c r="E3619" s="12">
        <v>2</v>
      </c>
      <c r="P3619" s="12">
        <v>1</v>
      </c>
      <c r="Q3619" s="12">
        <v>178</v>
      </c>
      <c r="R3619" s="12">
        <v>201601</v>
      </c>
      <c r="S3619" s="12">
        <v>95</v>
      </c>
      <c r="T3619" s="12" t="s">
        <v>152</v>
      </c>
      <c r="U3619" s="12" t="s">
        <v>3906</v>
      </c>
    </row>
    <row r="3620" spans="1:21" hidden="1">
      <c r="A3620" s="12">
        <v>68570</v>
      </c>
      <c r="B3620" s="12">
        <v>1</v>
      </c>
      <c r="D3620" s="12">
        <v>41.7</v>
      </c>
      <c r="E3620" s="12">
        <v>2</v>
      </c>
      <c r="P3620" s="12">
        <v>1</v>
      </c>
      <c r="Q3620" s="12">
        <v>178</v>
      </c>
      <c r="R3620" s="12">
        <v>201601</v>
      </c>
      <c r="S3620" s="12">
        <v>95</v>
      </c>
      <c r="T3620" s="12" t="s">
        <v>152</v>
      </c>
      <c r="U3620" s="12" t="s">
        <v>3907</v>
      </c>
    </row>
    <row r="3621" spans="1:21" hidden="1">
      <c r="A3621" s="12">
        <v>68570</v>
      </c>
      <c r="B3621" s="12">
        <v>1</v>
      </c>
      <c r="D3621" s="12">
        <v>89.3</v>
      </c>
      <c r="E3621" s="12">
        <v>2</v>
      </c>
      <c r="P3621" s="12">
        <v>1</v>
      </c>
      <c r="Q3621" s="12">
        <v>178</v>
      </c>
      <c r="R3621" s="12">
        <v>201601</v>
      </c>
      <c r="S3621" s="12">
        <v>95</v>
      </c>
      <c r="T3621" s="12" t="s">
        <v>152</v>
      </c>
      <c r="U3621" s="12" t="s">
        <v>3908</v>
      </c>
    </row>
    <row r="3622" spans="1:21" hidden="1">
      <c r="A3622" s="12">
        <v>68570</v>
      </c>
      <c r="B3622" s="12">
        <v>2</v>
      </c>
      <c r="D3622" s="12">
        <v>33.700000000000003</v>
      </c>
      <c r="E3622" s="12">
        <v>2</v>
      </c>
      <c r="F3622" s="12">
        <v>0</v>
      </c>
      <c r="G3622" s="12">
        <v>0</v>
      </c>
      <c r="H3622" s="12">
        <v>0</v>
      </c>
      <c r="P3622" s="12">
        <v>1</v>
      </c>
      <c r="Q3622" s="12">
        <v>178</v>
      </c>
      <c r="R3622" s="12">
        <v>201601</v>
      </c>
      <c r="S3622" s="12">
        <v>95</v>
      </c>
      <c r="T3622" s="12" t="s">
        <v>152</v>
      </c>
      <c r="U3622" s="12" t="s">
        <v>3909</v>
      </c>
    </row>
    <row r="3623" spans="1:21" hidden="1">
      <c r="A3623" s="12">
        <v>68570</v>
      </c>
      <c r="B3623" s="12">
        <v>2</v>
      </c>
      <c r="D3623" s="12">
        <v>38.6</v>
      </c>
      <c r="E3623" s="12">
        <v>2</v>
      </c>
      <c r="F3623" s="12">
        <v>0</v>
      </c>
      <c r="G3623" s="12">
        <v>0</v>
      </c>
      <c r="H3623" s="12">
        <v>0</v>
      </c>
      <c r="P3623" s="12">
        <v>1</v>
      </c>
      <c r="Q3623" s="12">
        <v>178</v>
      </c>
      <c r="R3623" s="12">
        <v>201601</v>
      </c>
      <c r="S3623" s="12">
        <v>95</v>
      </c>
      <c r="T3623" s="12" t="s">
        <v>152</v>
      </c>
      <c r="U3623" s="12" t="s">
        <v>3910</v>
      </c>
    </row>
    <row r="3624" spans="1:21" hidden="1">
      <c r="A3624" s="12">
        <v>68570</v>
      </c>
      <c r="B3624" s="12">
        <v>2</v>
      </c>
      <c r="D3624" s="12">
        <v>40.299999999999997</v>
      </c>
      <c r="E3624" s="12">
        <v>2</v>
      </c>
      <c r="F3624" s="12">
        <v>0</v>
      </c>
      <c r="G3624" s="12">
        <v>0</v>
      </c>
      <c r="H3624" s="12">
        <v>0</v>
      </c>
      <c r="P3624" s="12">
        <v>1</v>
      </c>
      <c r="Q3624" s="12">
        <v>178</v>
      </c>
      <c r="R3624" s="12">
        <v>201601</v>
      </c>
      <c r="S3624" s="12">
        <v>95</v>
      </c>
      <c r="T3624" s="12" t="s">
        <v>152</v>
      </c>
      <c r="U3624" s="12" t="s">
        <v>3911</v>
      </c>
    </row>
    <row r="3625" spans="1:21" hidden="1">
      <c r="A3625" s="12">
        <v>68570</v>
      </c>
      <c r="B3625" s="12">
        <v>2</v>
      </c>
      <c r="D3625" s="12">
        <v>37.200000000000003</v>
      </c>
      <c r="E3625" s="12">
        <v>2</v>
      </c>
      <c r="F3625" s="12">
        <v>0</v>
      </c>
      <c r="G3625" s="12">
        <v>0</v>
      </c>
      <c r="H3625" s="12">
        <v>0</v>
      </c>
      <c r="P3625" s="12">
        <v>1</v>
      </c>
      <c r="Q3625" s="12">
        <v>178</v>
      </c>
      <c r="R3625" s="12">
        <v>201601</v>
      </c>
      <c r="S3625" s="12">
        <v>95</v>
      </c>
      <c r="T3625" s="12" t="s">
        <v>152</v>
      </c>
      <c r="U3625" s="12" t="s">
        <v>3912</v>
      </c>
    </row>
    <row r="3626" spans="1:21" hidden="1">
      <c r="A3626" s="12">
        <v>68570</v>
      </c>
      <c r="B3626" s="12">
        <v>2</v>
      </c>
      <c r="D3626" s="12">
        <v>37</v>
      </c>
      <c r="E3626" s="12">
        <v>2</v>
      </c>
      <c r="F3626" s="12">
        <v>0</v>
      </c>
      <c r="G3626" s="12">
        <v>0</v>
      </c>
      <c r="H3626" s="12">
        <v>0</v>
      </c>
      <c r="P3626" s="12">
        <v>1</v>
      </c>
      <c r="Q3626" s="12">
        <v>178</v>
      </c>
      <c r="R3626" s="12">
        <v>201601</v>
      </c>
      <c r="S3626" s="12">
        <v>95</v>
      </c>
      <c r="T3626" s="12" t="s">
        <v>152</v>
      </c>
      <c r="U3626" s="12" t="s">
        <v>3913</v>
      </c>
    </row>
    <row r="3627" spans="1:21" hidden="1">
      <c r="A3627" s="12">
        <v>68570</v>
      </c>
      <c r="B3627" s="12">
        <v>2</v>
      </c>
      <c r="D3627" s="12">
        <v>20.399999999999999</v>
      </c>
      <c r="E3627" s="12">
        <v>2</v>
      </c>
      <c r="F3627" s="12">
        <v>0</v>
      </c>
      <c r="G3627" s="12">
        <v>0</v>
      </c>
      <c r="H3627" s="12">
        <v>0</v>
      </c>
      <c r="P3627" s="12">
        <v>1</v>
      </c>
      <c r="Q3627" s="12">
        <v>178</v>
      </c>
      <c r="R3627" s="12">
        <v>201601</v>
      </c>
      <c r="S3627" s="12">
        <v>95</v>
      </c>
      <c r="T3627" s="12" t="s">
        <v>152</v>
      </c>
      <c r="U3627" s="12" t="s">
        <v>3914</v>
      </c>
    </row>
    <row r="3628" spans="1:21" hidden="1">
      <c r="A3628" s="12">
        <v>68570</v>
      </c>
      <c r="B3628" s="12">
        <v>2</v>
      </c>
      <c r="D3628" s="12">
        <v>39.799999999999997</v>
      </c>
      <c r="E3628" s="12">
        <v>2</v>
      </c>
      <c r="F3628" s="12">
        <v>0</v>
      </c>
      <c r="G3628" s="12">
        <v>0</v>
      </c>
      <c r="H3628" s="12">
        <v>0</v>
      </c>
      <c r="P3628" s="12">
        <v>1</v>
      </c>
      <c r="Q3628" s="12">
        <v>178</v>
      </c>
      <c r="R3628" s="12">
        <v>201601</v>
      </c>
      <c r="S3628" s="12">
        <v>95</v>
      </c>
      <c r="T3628" s="12" t="s">
        <v>152</v>
      </c>
      <c r="U3628" s="12" t="s">
        <v>3915</v>
      </c>
    </row>
    <row r="3629" spans="1:21" hidden="1">
      <c r="A3629" s="12">
        <v>68570</v>
      </c>
      <c r="B3629" s="12">
        <v>2</v>
      </c>
      <c r="D3629" s="12">
        <v>41.5</v>
      </c>
      <c r="E3629" s="12">
        <v>2</v>
      </c>
      <c r="F3629" s="12">
        <v>0</v>
      </c>
      <c r="G3629" s="12">
        <v>0</v>
      </c>
      <c r="H3629" s="12">
        <v>0</v>
      </c>
      <c r="P3629" s="12">
        <v>1</v>
      </c>
      <c r="Q3629" s="12">
        <v>178</v>
      </c>
      <c r="R3629" s="12">
        <v>201601</v>
      </c>
      <c r="S3629" s="12">
        <v>95</v>
      </c>
      <c r="T3629" s="12" t="s">
        <v>152</v>
      </c>
      <c r="U3629" s="12" t="s">
        <v>3916</v>
      </c>
    </row>
    <row r="3630" spans="1:21" hidden="1">
      <c r="A3630" s="12">
        <v>68570</v>
      </c>
      <c r="B3630" s="12">
        <v>2</v>
      </c>
      <c r="D3630" s="12">
        <v>38.200000000000003</v>
      </c>
      <c r="E3630" s="12">
        <v>2</v>
      </c>
      <c r="F3630" s="12">
        <v>0</v>
      </c>
      <c r="G3630" s="12">
        <v>0</v>
      </c>
      <c r="H3630" s="12">
        <v>0</v>
      </c>
      <c r="P3630" s="12">
        <v>1</v>
      </c>
      <c r="Q3630" s="12">
        <v>178</v>
      </c>
      <c r="R3630" s="12">
        <v>201601</v>
      </c>
      <c r="S3630" s="12">
        <v>95</v>
      </c>
      <c r="T3630" s="12" t="s">
        <v>152</v>
      </c>
      <c r="U3630" s="12" t="s">
        <v>3917</v>
      </c>
    </row>
    <row r="3631" spans="1:21" hidden="1">
      <c r="A3631" s="12">
        <v>68570</v>
      </c>
      <c r="B3631" s="12">
        <v>2</v>
      </c>
      <c r="D3631" s="12">
        <v>32.700000000000003</v>
      </c>
      <c r="E3631" s="12">
        <v>2</v>
      </c>
      <c r="F3631" s="12">
        <v>0</v>
      </c>
      <c r="G3631" s="12">
        <v>0</v>
      </c>
      <c r="H3631" s="12">
        <v>0</v>
      </c>
      <c r="P3631" s="12">
        <v>1</v>
      </c>
      <c r="Q3631" s="12">
        <v>178</v>
      </c>
      <c r="R3631" s="12">
        <v>201601</v>
      </c>
      <c r="S3631" s="12">
        <v>95</v>
      </c>
      <c r="T3631" s="12" t="s">
        <v>152</v>
      </c>
      <c r="U3631" s="12" t="s">
        <v>3918</v>
      </c>
    </row>
    <row r="3632" spans="1:21" hidden="1">
      <c r="A3632" s="12">
        <v>68570</v>
      </c>
      <c r="B3632" s="12">
        <v>2</v>
      </c>
      <c r="D3632" s="12">
        <v>39.200000000000003</v>
      </c>
      <c r="E3632" s="12">
        <v>2</v>
      </c>
      <c r="F3632" s="12">
        <v>0</v>
      </c>
      <c r="G3632" s="12">
        <v>0</v>
      </c>
      <c r="H3632" s="12">
        <v>0</v>
      </c>
      <c r="P3632" s="12">
        <v>1</v>
      </c>
      <c r="Q3632" s="12">
        <v>178</v>
      </c>
      <c r="R3632" s="12">
        <v>201601</v>
      </c>
      <c r="S3632" s="12">
        <v>95</v>
      </c>
      <c r="T3632" s="12" t="s">
        <v>152</v>
      </c>
      <c r="U3632" s="12" t="s">
        <v>3919</v>
      </c>
    </row>
    <row r="3633" spans="1:21" hidden="1">
      <c r="A3633" s="12">
        <v>68570</v>
      </c>
      <c r="B3633" s="12">
        <v>2</v>
      </c>
      <c r="D3633" s="12">
        <v>35.299999999999997</v>
      </c>
      <c r="E3633" s="12">
        <v>2</v>
      </c>
      <c r="F3633" s="12">
        <v>0</v>
      </c>
      <c r="G3633" s="12">
        <v>0</v>
      </c>
      <c r="H3633" s="12">
        <v>0</v>
      </c>
      <c r="P3633" s="12">
        <v>1</v>
      </c>
      <c r="Q3633" s="12">
        <v>178</v>
      </c>
      <c r="R3633" s="12">
        <v>201601</v>
      </c>
      <c r="S3633" s="12">
        <v>95</v>
      </c>
      <c r="T3633" s="12" t="s">
        <v>152</v>
      </c>
      <c r="U3633" s="12" t="s">
        <v>3920</v>
      </c>
    </row>
    <row r="3634" spans="1:21" hidden="1">
      <c r="A3634" s="12">
        <v>68550</v>
      </c>
      <c r="B3634" s="12">
        <v>2</v>
      </c>
      <c r="D3634" s="12">
        <v>50.5</v>
      </c>
      <c r="E3634" s="12">
        <v>2</v>
      </c>
      <c r="F3634" s="12">
        <v>0</v>
      </c>
      <c r="G3634" s="12">
        <v>0</v>
      </c>
      <c r="H3634" s="12">
        <v>0</v>
      </c>
      <c r="P3634" s="12">
        <v>1</v>
      </c>
      <c r="Q3634" s="12">
        <v>178</v>
      </c>
      <c r="R3634" s="12">
        <v>201601</v>
      </c>
      <c r="S3634" s="12">
        <v>101</v>
      </c>
      <c r="T3634" s="12" t="s">
        <v>140</v>
      </c>
      <c r="U3634" s="12" t="s">
        <v>3921</v>
      </c>
    </row>
    <row r="3635" spans="1:21" hidden="1">
      <c r="A3635" s="12">
        <v>68550</v>
      </c>
      <c r="B3635" s="12">
        <v>2</v>
      </c>
      <c r="D3635" s="12">
        <v>41</v>
      </c>
      <c r="E3635" s="12">
        <v>2</v>
      </c>
      <c r="F3635" s="12">
        <v>0</v>
      </c>
      <c r="G3635" s="12">
        <v>0</v>
      </c>
      <c r="H3635" s="12">
        <v>0</v>
      </c>
      <c r="P3635" s="12">
        <v>1</v>
      </c>
      <c r="Q3635" s="12">
        <v>178</v>
      </c>
      <c r="R3635" s="12">
        <v>201601</v>
      </c>
      <c r="S3635" s="12">
        <v>101</v>
      </c>
      <c r="T3635" s="12" t="s">
        <v>140</v>
      </c>
      <c r="U3635" s="12" t="s">
        <v>3922</v>
      </c>
    </row>
    <row r="3636" spans="1:21" hidden="1">
      <c r="A3636" s="12">
        <v>68550</v>
      </c>
      <c r="B3636" s="12">
        <v>2</v>
      </c>
      <c r="D3636" s="12">
        <v>41.7</v>
      </c>
      <c r="E3636" s="12">
        <v>2</v>
      </c>
      <c r="F3636" s="12">
        <v>0</v>
      </c>
      <c r="G3636" s="12">
        <v>0</v>
      </c>
      <c r="H3636" s="12">
        <v>0</v>
      </c>
      <c r="P3636" s="12">
        <v>1</v>
      </c>
      <c r="Q3636" s="12">
        <v>178</v>
      </c>
      <c r="R3636" s="12">
        <v>201601</v>
      </c>
      <c r="S3636" s="12">
        <v>101</v>
      </c>
      <c r="T3636" s="12" t="s">
        <v>140</v>
      </c>
      <c r="U3636" s="12" t="s">
        <v>3923</v>
      </c>
    </row>
    <row r="3637" spans="1:21" hidden="1">
      <c r="A3637" s="12">
        <v>68550</v>
      </c>
      <c r="B3637" s="12">
        <v>2</v>
      </c>
      <c r="D3637" s="12">
        <v>38.799999999999997</v>
      </c>
      <c r="E3637" s="12">
        <v>2</v>
      </c>
      <c r="F3637" s="12">
        <v>0</v>
      </c>
      <c r="G3637" s="12">
        <v>0</v>
      </c>
      <c r="H3637" s="12">
        <v>0</v>
      </c>
      <c r="P3637" s="12">
        <v>1</v>
      </c>
      <c r="Q3637" s="12">
        <v>178</v>
      </c>
      <c r="R3637" s="12">
        <v>201601</v>
      </c>
      <c r="S3637" s="12">
        <v>101</v>
      </c>
      <c r="T3637" s="12" t="s">
        <v>140</v>
      </c>
      <c r="U3637" s="12" t="s">
        <v>3924</v>
      </c>
    </row>
    <row r="3638" spans="1:21" hidden="1">
      <c r="A3638" s="12">
        <v>68550</v>
      </c>
      <c r="B3638" s="12">
        <v>2</v>
      </c>
      <c r="D3638" s="12">
        <v>39.200000000000003</v>
      </c>
      <c r="E3638" s="12">
        <v>2</v>
      </c>
      <c r="F3638" s="12">
        <v>0</v>
      </c>
      <c r="G3638" s="12">
        <v>0</v>
      </c>
      <c r="H3638" s="12">
        <v>0</v>
      </c>
      <c r="P3638" s="12">
        <v>1</v>
      </c>
      <c r="Q3638" s="12">
        <v>178</v>
      </c>
      <c r="R3638" s="12">
        <v>201601</v>
      </c>
      <c r="S3638" s="12">
        <v>101</v>
      </c>
      <c r="T3638" s="12" t="s">
        <v>140</v>
      </c>
      <c r="U3638" s="12" t="s">
        <v>3925</v>
      </c>
    </row>
    <row r="3639" spans="1:21" hidden="1">
      <c r="A3639" s="12">
        <v>68550</v>
      </c>
      <c r="B3639" s="12">
        <v>2</v>
      </c>
      <c r="D3639" s="12">
        <v>58.5</v>
      </c>
      <c r="E3639" s="12">
        <v>2</v>
      </c>
      <c r="F3639" s="12">
        <v>0</v>
      </c>
      <c r="G3639" s="12">
        <v>0</v>
      </c>
      <c r="H3639" s="12">
        <v>0</v>
      </c>
      <c r="P3639" s="12">
        <v>1</v>
      </c>
      <c r="Q3639" s="12">
        <v>178</v>
      </c>
      <c r="R3639" s="12">
        <v>201601</v>
      </c>
      <c r="S3639" s="12">
        <v>101</v>
      </c>
      <c r="T3639" s="12" t="s">
        <v>140</v>
      </c>
      <c r="U3639" s="12" t="s">
        <v>3926</v>
      </c>
    </row>
    <row r="3640" spans="1:21" hidden="1">
      <c r="A3640" s="12">
        <v>68550</v>
      </c>
      <c r="B3640" s="12">
        <v>2</v>
      </c>
      <c r="D3640" s="12">
        <v>38</v>
      </c>
      <c r="E3640" s="12">
        <v>2</v>
      </c>
      <c r="F3640" s="12">
        <v>0</v>
      </c>
      <c r="G3640" s="12">
        <v>0</v>
      </c>
      <c r="H3640" s="12">
        <v>0</v>
      </c>
      <c r="P3640" s="12">
        <v>1</v>
      </c>
      <c r="Q3640" s="12">
        <v>178</v>
      </c>
      <c r="R3640" s="12">
        <v>201601</v>
      </c>
      <c r="S3640" s="12">
        <v>102</v>
      </c>
      <c r="T3640" s="12" t="s">
        <v>138</v>
      </c>
      <c r="U3640" s="12" t="s">
        <v>3927</v>
      </c>
    </row>
    <row r="3641" spans="1:21" hidden="1">
      <c r="A3641" s="12">
        <v>68550</v>
      </c>
      <c r="B3641" s="12">
        <v>2</v>
      </c>
      <c r="D3641" s="12">
        <v>96.4</v>
      </c>
      <c r="E3641" s="12">
        <v>3</v>
      </c>
      <c r="F3641" s="12">
        <v>4</v>
      </c>
      <c r="G3641" s="12">
        <v>1</v>
      </c>
      <c r="H3641" s="12">
        <v>6</v>
      </c>
      <c r="K3641" s="12">
        <v>5</v>
      </c>
      <c r="L3641" s="12">
        <v>30</v>
      </c>
      <c r="M3641" s="12">
        <v>10</v>
      </c>
      <c r="N3641" s="12">
        <v>50</v>
      </c>
      <c r="P3641" s="12">
        <v>1</v>
      </c>
      <c r="Q3641" s="12">
        <v>178</v>
      </c>
      <c r="R3641" s="12">
        <v>201601</v>
      </c>
      <c r="S3641" s="12">
        <v>102</v>
      </c>
      <c r="T3641" s="12" t="s">
        <v>138</v>
      </c>
      <c r="U3641" s="12" t="s">
        <v>3928</v>
      </c>
    </row>
    <row r="3642" spans="1:21" hidden="1">
      <c r="A3642" s="12">
        <v>68550</v>
      </c>
      <c r="B3642" s="12">
        <v>2</v>
      </c>
      <c r="D3642" s="12">
        <v>105.9</v>
      </c>
      <c r="E3642" s="12">
        <v>3</v>
      </c>
      <c r="F3642" s="12">
        <v>4</v>
      </c>
      <c r="G3642" s="12">
        <v>1</v>
      </c>
      <c r="H3642" s="12">
        <v>6</v>
      </c>
      <c r="K3642" s="12">
        <v>5</v>
      </c>
      <c r="L3642" s="12">
        <v>0</v>
      </c>
      <c r="M3642" s="12">
        <v>0</v>
      </c>
      <c r="N3642" s="12">
        <v>30</v>
      </c>
      <c r="P3642" s="12">
        <v>1</v>
      </c>
      <c r="Q3642" s="12">
        <v>178</v>
      </c>
      <c r="R3642" s="12">
        <v>201601</v>
      </c>
      <c r="S3642" s="12">
        <v>102</v>
      </c>
      <c r="T3642" s="12" t="s">
        <v>138</v>
      </c>
      <c r="U3642" s="12" t="s">
        <v>3929</v>
      </c>
    </row>
    <row r="3643" spans="1:21" hidden="1">
      <c r="A3643" s="12">
        <v>68550</v>
      </c>
      <c r="B3643" s="12">
        <v>2</v>
      </c>
      <c r="D3643" s="12">
        <v>117.6</v>
      </c>
      <c r="E3643" s="12">
        <v>3</v>
      </c>
      <c r="F3643" s="12">
        <v>4</v>
      </c>
      <c r="G3643" s="12">
        <v>1</v>
      </c>
      <c r="H3643" s="12">
        <v>6</v>
      </c>
      <c r="P3643" s="12">
        <v>1</v>
      </c>
      <c r="Q3643" s="12">
        <v>178</v>
      </c>
      <c r="R3643" s="12">
        <v>201601</v>
      </c>
      <c r="S3643" s="12">
        <v>102</v>
      </c>
      <c r="T3643" s="12" t="s">
        <v>138</v>
      </c>
      <c r="U3643" s="12" t="s">
        <v>3930</v>
      </c>
    </row>
    <row r="3644" spans="1:21" hidden="1">
      <c r="A3644" s="12">
        <v>68550</v>
      </c>
      <c r="B3644" s="12">
        <v>2</v>
      </c>
      <c r="D3644" s="12">
        <v>105</v>
      </c>
      <c r="E3644" s="12">
        <v>3</v>
      </c>
      <c r="F3644" s="12">
        <v>4</v>
      </c>
      <c r="G3644" s="12">
        <v>1</v>
      </c>
      <c r="H3644" s="12">
        <v>6</v>
      </c>
      <c r="P3644" s="12">
        <v>1</v>
      </c>
      <c r="Q3644" s="12">
        <v>178</v>
      </c>
      <c r="R3644" s="12">
        <v>201601</v>
      </c>
      <c r="S3644" s="12">
        <v>102</v>
      </c>
      <c r="T3644" s="12" t="s">
        <v>138</v>
      </c>
      <c r="U3644" s="12" t="s">
        <v>3931</v>
      </c>
    </row>
    <row r="3645" spans="1:21" hidden="1">
      <c r="A3645" s="12">
        <v>68550</v>
      </c>
      <c r="B3645" s="12">
        <v>2</v>
      </c>
      <c r="D3645" s="12">
        <v>102.3</v>
      </c>
      <c r="E3645" s="12">
        <v>3</v>
      </c>
      <c r="F3645" s="12">
        <v>4</v>
      </c>
      <c r="G3645" s="12">
        <v>1</v>
      </c>
      <c r="H3645" s="12">
        <v>5</v>
      </c>
      <c r="P3645" s="12">
        <v>1</v>
      </c>
      <c r="Q3645" s="12">
        <v>178</v>
      </c>
      <c r="R3645" s="12">
        <v>201601</v>
      </c>
      <c r="S3645" s="12">
        <v>102</v>
      </c>
      <c r="T3645" s="12" t="s">
        <v>138</v>
      </c>
      <c r="U3645" s="12" t="s">
        <v>3932</v>
      </c>
    </row>
    <row r="3646" spans="1:21" hidden="1">
      <c r="A3646" s="12">
        <v>68550</v>
      </c>
      <c r="B3646" s="12">
        <v>1</v>
      </c>
      <c r="D3646" s="12">
        <v>122.4</v>
      </c>
      <c r="E3646" s="12">
        <v>3</v>
      </c>
      <c r="P3646" s="12">
        <v>1</v>
      </c>
      <c r="Q3646" s="12">
        <v>178</v>
      </c>
      <c r="R3646" s="12">
        <v>201601</v>
      </c>
      <c r="S3646" s="12">
        <v>102</v>
      </c>
      <c r="T3646" s="12" t="s">
        <v>138</v>
      </c>
      <c r="U3646" s="12" t="s">
        <v>3933</v>
      </c>
    </row>
    <row r="3647" spans="1:21" hidden="1">
      <c r="A3647" s="12">
        <v>68550</v>
      </c>
      <c r="B3647" s="12">
        <v>1</v>
      </c>
      <c r="D3647" s="12">
        <v>126.4</v>
      </c>
      <c r="E3647" s="12">
        <v>3</v>
      </c>
      <c r="P3647" s="12">
        <v>1</v>
      </c>
      <c r="Q3647" s="12">
        <v>178</v>
      </c>
      <c r="R3647" s="12">
        <v>201601</v>
      </c>
      <c r="S3647" s="12">
        <v>102</v>
      </c>
      <c r="T3647" s="12" t="s">
        <v>138</v>
      </c>
      <c r="U3647" s="12" t="s">
        <v>3934</v>
      </c>
    </row>
    <row r="3648" spans="1:21" hidden="1">
      <c r="A3648" s="12">
        <v>68550</v>
      </c>
      <c r="B3648" s="12">
        <v>1</v>
      </c>
      <c r="D3648" s="12">
        <v>86.5</v>
      </c>
      <c r="E3648" s="12">
        <v>1</v>
      </c>
      <c r="P3648" s="12">
        <v>1</v>
      </c>
      <c r="Q3648" s="12">
        <v>178</v>
      </c>
      <c r="R3648" s="12">
        <v>201601</v>
      </c>
      <c r="S3648" s="12">
        <v>102</v>
      </c>
      <c r="T3648" s="12" t="s">
        <v>138</v>
      </c>
      <c r="U3648" s="12" t="s">
        <v>3935</v>
      </c>
    </row>
    <row r="3649" spans="1:21" hidden="1">
      <c r="A3649" s="12">
        <v>68550</v>
      </c>
      <c r="B3649" s="12">
        <v>1</v>
      </c>
      <c r="D3649" s="12">
        <v>59.1</v>
      </c>
      <c r="E3649" s="12">
        <v>2</v>
      </c>
      <c r="P3649" s="12">
        <v>1</v>
      </c>
      <c r="Q3649" s="12">
        <v>178</v>
      </c>
      <c r="R3649" s="12">
        <v>201601</v>
      </c>
      <c r="S3649" s="12">
        <v>102</v>
      </c>
      <c r="T3649" s="12" t="s">
        <v>138</v>
      </c>
      <c r="U3649" s="12" t="s">
        <v>3936</v>
      </c>
    </row>
    <row r="3650" spans="1:21" hidden="1">
      <c r="A3650" s="12">
        <v>68550</v>
      </c>
      <c r="B3650" s="12">
        <v>1</v>
      </c>
      <c r="D3650" s="12">
        <v>38.200000000000003</v>
      </c>
      <c r="E3650" s="12">
        <v>2</v>
      </c>
      <c r="P3650" s="12">
        <v>1</v>
      </c>
      <c r="Q3650" s="12">
        <v>178</v>
      </c>
      <c r="R3650" s="12">
        <v>201601</v>
      </c>
      <c r="S3650" s="12">
        <v>102</v>
      </c>
      <c r="T3650" s="12" t="s">
        <v>138</v>
      </c>
      <c r="U3650" s="12" t="s">
        <v>3937</v>
      </c>
    </row>
    <row r="3651" spans="1:21" hidden="1">
      <c r="A3651" s="12">
        <v>68550</v>
      </c>
      <c r="B3651" s="12">
        <v>1</v>
      </c>
      <c r="D3651" s="12">
        <v>29.6</v>
      </c>
      <c r="E3651" s="12">
        <v>2</v>
      </c>
      <c r="P3651" s="12">
        <v>1</v>
      </c>
      <c r="Q3651" s="12">
        <v>178</v>
      </c>
      <c r="R3651" s="12">
        <v>201601</v>
      </c>
      <c r="S3651" s="12">
        <v>102</v>
      </c>
      <c r="T3651" s="12" t="s">
        <v>138</v>
      </c>
      <c r="U3651" s="12" t="s">
        <v>3938</v>
      </c>
    </row>
    <row r="3652" spans="1:21" hidden="1">
      <c r="A3652" s="12">
        <v>68550</v>
      </c>
      <c r="B3652" s="12">
        <v>1</v>
      </c>
      <c r="D3652" s="12">
        <v>32.9</v>
      </c>
      <c r="E3652" s="12">
        <v>2</v>
      </c>
      <c r="P3652" s="12">
        <v>1</v>
      </c>
      <c r="Q3652" s="12">
        <v>178</v>
      </c>
      <c r="R3652" s="12">
        <v>201601</v>
      </c>
      <c r="S3652" s="12">
        <v>102</v>
      </c>
      <c r="T3652" s="12" t="s">
        <v>138</v>
      </c>
      <c r="U3652" s="12" t="s">
        <v>3939</v>
      </c>
    </row>
    <row r="3653" spans="1:21" hidden="1">
      <c r="A3653" s="12">
        <v>68550</v>
      </c>
      <c r="B3653" s="12">
        <v>1</v>
      </c>
      <c r="D3653" s="12">
        <v>38.700000000000003</v>
      </c>
      <c r="E3653" s="12">
        <v>2</v>
      </c>
      <c r="P3653" s="12">
        <v>1</v>
      </c>
      <c r="Q3653" s="12">
        <v>178</v>
      </c>
      <c r="R3653" s="12">
        <v>201601</v>
      </c>
      <c r="S3653" s="12">
        <v>102</v>
      </c>
      <c r="T3653" s="12" t="s">
        <v>138</v>
      </c>
      <c r="U3653" s="12" t="s">
        <v>3940</v>
      </c>
    </row>
    <row r="3654" spans="1:21" hidden="1">
      <c r="A3654" s="12">
        <v>68550</v>
      </c>
      <c r="B3654" s="12">
        <v>1</v>
      </c>
      <c r="D3654" s="12">
        <v>38.700000000000003</v>
      </c>
      <c r="E3654" s="12">
        <v>2</v>
      </c>
      <c r="P3654" s="12">
        <v>1</v>
      </c>
      <c r="Q3654" s="12">
        <v>178</v>
      </c>
      <c r="R3654" s="12">
        <v>201601</v>
      </c>
      <c r="S3654" s="12">
        <v>102</v>
      </c>
      <c r="T3654" s="12" t="s">
        <v>138</v>
      </c>
      <c r="U3654" s="12" t="s">
        <v>3941</v>
      </c>
    </row>
    <row r="3655" spans="1:21" hidden="1">
      <c r="A3655" s="12">
        <v>68550</v>
      </c>
      <c r="B3655" s="12">
        <v>1</v>
      </c>
      <c r="D3655" s="12">
        <v>122.9</v>
      </c>
      <c r="E3655" s="12">
        <v>2</v>
      </c>
      <c r="P3655" s="12">
        <v>1</v>
      </c>
      <c r="Q3655" s="12">
        <v>178</v>
      </c>
      <c r="R3655" s="12">
        <v>201601</v>
      </c>
      <c r="S3655" s="12">
        <v>102</v>
      </c>
      <c r="T3655" s="12" t="s">
        <v>138</v>
      </c>
      <c r="U3655" s="12" t="s">
        <v>3942</v>
      </c>
    </row>
    <row r="3656" spans="1:21" hidden="1">
      <c r="A3656" s="12">
        <v>68550</v>
      </c>
      <c r="B3656" s="12">
        <v>1</v>
      </c>
      <c r="D3656" s="12">
        <v>110.3</v>
      </c>
      <c r="E3656" s="12">
        <v>2</v>
      </c>
      <c r="P3656" s="12">
        <v>1</v>
      </c>
      <c r="Q3656" s="12">
        <v>178</v>
      </c>
      <c r="R3656" s="12">
        <v>201601</v>
      </c>
      <c r="S3656" s="12">
        <v>102</v>
      </c>
      <c r="T3656" s="12" t="s">
        <v>138</v>
      </c>
      <c r="U3656" s="12" t="s">
        <v>3943</v>
      </c>
    </row>
    <row r="3657" spans="1:21" hidden="1">
      <c r="A3657" s="12">
        <v>68550</v>
      </c>
      <c r="B3657" s="12">
        <v>1</v>
      </c>
      <c r="D3657" s="12">
        <v>131.30000000000001</v>
      </c>
      <c r="E3657" s="12">
        <v>2</v>
      </c>
      <c r="P3657" s="12">
        <v>1</v>
      </c>
      <c r="Q3657" s="12">
        <v>178</v>
      </c>
      <c r="R3657" s="12">
        <v>201601</v>
      </c>
      <c r="S3657" s="12">
        <v>102</v>
      </c>
      <c r="T3657" s="12" t="s">
        <v>138</v>
      </c>
      <c r="U3657" s="12" t="s">
        <v>3944</v>
      </c>
    </row>
    <row r="3658" spans="1:21" hidden="1">
      <c r="A3658" s="12">
        <v>68550</v>
      </c>
      <c r="B3658" s="12">
        <v>1</v>
      </c>
      <c r="D3658" s="12">
        <v>111.3</v>
      </c>
      <c r="E3658" s="12">
        <v>2</v>
      </c>
      <c r="P3658" s="12">
        <v>1</v>
      </c>
      <c r="Q3658" s="12">
        <v>178</v>
      </c>
      <c r="R3658" s="12">
        <v>201601</v>
      </c>
      <c r="S3658" s="12">
        <v>102</v>
      </c>
      <c r="T3658" s="12" t="s">
        <v>138</v>
      </c>
      <c r="U3658" s="12" t="s">
        <v>3945</v>
      </c>
    </row>
    <row r="3659" spans="1:21" hidden="1">
      <c r="A3659" s="12">
        <v>68550</v>
      </c>
      <c r="B3659" s="12">
        <v>1</v>
      </c>
      <c r="D3659" s="12">
        <v>132.4</v>
      </c>
      <c r="E3659" s="12">
        <v>2</v>
      </c>
      <c r="P3659" s="12">
        <v>1</v>
      </c>
      <c r="Q3659" s="12">
        <v>178</v>
      </c>
      <c r="R3659" s="12">
        <v>201601</v>
      </c>
      <c r="S3659" s="12">
        <v>102</v>
      </c>
      <c r="T3659" s="12" t="s">
        <v>138</v>
      </c>
      <c r="U3659" s="12" t="s">
        <v>3946</v>
      </c>
    </row>
    <row r="3660" spans="1:21" hidden="1">
      <c r="A3660" s="12">
        <v>68550</v>
      </c>
      <c r="B3660" s="12">
        <v>2</v>
      </c>
      <c r="D3660" s="12">
        <v>40</v>
      </c>
      <c r="E3660" s="12">
        <v>2</v>
      </c>
      <c r="F3660" s="12">
        <v>0</v>
      </c>
      <c r="G3660" s="12">
        <v>0</v>
      </c>
      <c r="H3660" s="12">
        <v>0</v>
      </c>
      <c r="P3660" s="12">
        <v>1</v>
      </c>
      <c r="Q3660" s="12">
        <v>178</v>
      </c>
      <c r="R3660" s="12">
        <v>201601</v>
      </c>
      <c r="S3660" s="12">
        <v>102</v>
      </c>
      <c r="T3660" s="12" t="s">
        <v>138</v>
      </c>
      <c r="U3660" s="12" t="s">
        <v>3947</v>
      </c>
    </row>
    <row r="3661" spans="1:21" hidden="1">
      <c r="A3661" s="12">
        <v>68550</v>
      </c>
      <c r="B3661" s="12">
        <v>2</v>
      </c>
      <c r="D3661" s="12">
        <v>39.200000000000003</v>
      </c>
      <c r="E3661" s="12">
        <v>2</v>
      </c>
      <c r="F3661" s="12">
        <v>0</v>
      </c>
      <c r="G3661" s="12">
        <v>0</v>
      </c>
      <c r="H3661" s="12">
        <v>0</v>
      </c>
      <c r="P3661" s="12">
        <v>1</v>
      </c>
      <c r="Q3661" s="12">
        <v>178</v>
      </c>
      <c r="R3661" s="12">
        <v>201601</v>
      </c>
      <c r="S3661" s="12">
        <v>102</v>
      </c>
      <c r="T3661" s="12" t="s">
        <v>138</v>
      </c>
      <c r="U3661" s="12" t="s">
        <v>3948</v>
      </c>
    </row>
    <row r="3662" spans="1:21" hidden="1">
      <c r="A3662" s="12">
        <v>68570</v>
      </c>
      <c r="B3662" s="12">
        <v>1</v>
      </c>
      <c r="D3662" s="12">
        <v>112.5</v>
      </c>
      <c r="E3662" s="12">
        <v>3</v>
      </c>
      <c r="P3662" s="12">
        <v>1</v>
      </c>
      <c r="Q3662" s="12">
        <v>178</v>
      </c>
      <c r="R3662" s="12">
        <v>201601</v>
      </c>
      <c r="S3662" s="12">
        <v>104</v>
      </c>
      <c r="T3662" s="12" t="s">
        <v>73</v>
      </c>
      <c r="U3662" s="12" t="s">
        <v>3949</v>
      </c>
    </row>
    <row r="3663" spans="1:21" hidden="1">
      <c r="A3663" s="12">
        <v>68570</v>
      </c>
      <c r="B3663" s="12">
        <v>1</v>
      </c>
      <c r="D3663" s="12">
        <v>122.8</v>
      </c>
      <c r="E3663" s="12">
        <v>3</v>
      </c>
      <c r="P3663" s="12">
        <v>1</v>
      </c>
      <c r="Q3663" s="12">
        <v>178</v>
      </c>
      <c r="R3663" s="12">
        <v>201601</v>
      </c>
      <c r="S3663" s="12">
        <v>104</v>
      </c>
      <c r="T3663" s="12" t="s">
        <v>73</v>
      </c>
      <c r="U3663" s="12" t="s">
        <v>3950</v>
      </c>
    </row>
    <row r="3664" spans="1:21" hidden="1">
      <c r="A3664" s="12">
        <v>68570</v>
      </c>
      <c r="B3664" s="12">
        <v>1</v>
      </c>
      <c r="D3664" s="12">
        <v>112.3</v>
      </c>
      <c r="E3664" s="12">
        <v>2</v>
      </c>
      <c r="P3664" s="12">
        <v>1</v>
      </c>
      <c r="Q3664" s="12">
        <v>178</v>
      </c>
      <c r="R3664" s="12">
        <v>201601</v>
      </c>
      <c r="S3664" s="12">
        <v>104</v>
      </c>
      <c r="T3664" s="12" t="s">
        <v>73</v>
      </c>
      <c r="U3664" s="12" t="s">
        <v>3951</v>
      </c>
    </row>
    <row r="3665" spans="1:21" hidden="1">
      <c r="A3665" s="12">
        <v>68570</v>
      </c>
      <c r="B3665" s="12">
        <v>1</v>
      </c>
      <c r="D3665" s="12">
        <v>135</v>
      </c>
      <c r="E3665" s="12">
        <v>2</v>
      </c>
      <c r="P3665" s="12">
        <v>1</v>
      </c>
      <c r="Q3665" s="12">
        <v>178</v>
      </c>
      <c r="R3665" s="12">
        <v>201601</v>
      </c>
      <c r="S3665" s="12">
        <v>104</v>
      </c>
      <c r="T3665" s="12" t="s">
        <v>73</v>
      </c>
      <c r="U3665" s="12" t="s">
        <v>3952</v>
      </c>
    </row>
    <row r="3666" spans="1:21" hidden="1">
      <c r="A3666" s="12">
        <v>68570</v>
      </c>
      <c r="B3666" s="12">
        <v>1</v>
      </c>
      <c r="D3666" s="12">
        <v>105.1</v>
      </c>
      <c r="E3666" s="12">
        <v>2</v>
      </c>
      <c r="P3666" s="12">
        <v>1</v>
      </c>
      <c r="Q3666" s="12">
        <v>178</v>
      </c>
      <c r="R3666" s="12">
        <v>201601</v>
      </c>
      <c r="S3666" s="12">
        <v>104</v>
      </c>
      <c r="T3666" s="12" t="s">
        <v>73</v>
      </c>
      <c r="U3666" s="12" t="s">
        <v>3953</v>
      </c>
    </row>
    <row r="3667" spans="1:21" hidden="1">
      <c r="A3667" s="12">
        <v>68570</v>
      </c>
      <c r="B3667" s="12">
        <v>2</v>
      </c>
      <c r="D3667" s="12">
        <v>77.7</v>
      </c>
      <c r="E3667" s="12">
        <v>4</v>
      </c>
      <c r="F3667" s="12">
        <v>4</v>
      </c>
      <c r="G3667" s="12">
        <v>2</v>
      </c>
      <c r="H3667" s="12">
        <v>5</v>
      </c>
      <c r="P3667" s="12">
        <v>1</v>
      </c>
      <c r="Q3667" s="12">
        <v>178</v>
      </c>
      <c r="R3667" s="12">
        <v>201601</v>
      </c>
      <c r="S3667" s="12">
        <v>104</v>
      </c>
      <c r="T3667" s="12" t="s">
        <v>73</v>
      </c>
      <c r="U3667" s="12" t="s">
        <v>3954</v>
      </c>
    </row>
    <row r="3668" spans="1:21" hidden="1">
      <c r="A3668" s="12">
        <v>68570</v>
      </c>
      <c r="B3668" s="12">
        <v>2</v>
      </c>
      <c r="D3668" s="12">
        <v>109.9</v>
      </c>
      <c r="E3668" s="12">
        <v>3</v>
      </c>
      <c r="F3668" s="12">
        <v>4</v>
      </c>
      <c r="G3668" s="12">
        <v>2</v>
      </c>
      <c r="H3668" s="12">
        <v>5</v>
      </c>
      <c r="P3668" s="12">
        <v>1</v>
      </c>
      <c r="Q3668" s="12">
        <v>178</v>
      </c>
      <c r="R3668" s="12">
        <v>201601</v>
      </c>
      <c r="S3668" s="12">
        <v>104</v>
      </c>
      <c r="T3668" s="12" t="s">
        <v>73</v>
      </c>
      <c r="U3668" s="12" t="s">
        <v>3955</v>
      </c>
    </row>
    <row r="3669" spans="1:21" hidden="1">
      <c r="A3669" s="12">
        <v>68570</v>
      </c>
      <c r="B3669" s="12">
        <v>2</v>
      </c>
      <c r="D3669" s="12">
        <v>103.7</v>
      </c>
      <c r="E3669" s="12">
        <v>3</v>
      </c>
      <c r="F3669" s="12">
        <v>4</v>
      </c>
      <c r="G3669" s="12">
        <v>2</v>
      </c>
      <c r="H3669" s="12">
        <v>4</v>
      </c>
      <c r="P3669" s="12">
        <v>1</v>
      </c>
      <c r="Q3669" s="12">
        <v>178</v>
      </c>
      <c r="R3669" s="12">
        <v>201601</v>
      </c>
      <c r="S3669" s="12">
        <v>104</v>
      </c>
      <c r="T3669" s="12" t="s">
        <v>73</v>
      </c>
      <c r="U3669" s="12" t="s">
        <v>3956</v>
      </c>
    </row>
    <row r="3670" spans="1:21">
      <c r="A3670" s="12">
        <v>69310</v>
      </c>
      <c r="B3670" s="12">
        <v>1</v>
      </c>
      <c r="C3670" s="12">
        <v>89.9</v>
      </c>
      <c r="E3670" s="12">
        <v>2</v>
      </c>
      <c r="P3670" s="12">
        <v>1</v>
      </c>
      <c r="Q3670" s="12">
        <v>178</v>
      </c>
      <c r="R3670" s="12">
        <v>201601</v>
      </c>
      <c r="S3670" s="12">
        <v>104</v>
      </c>
      <c r="T3670" s="12" t="s">
        <v>73</v>
      </c>
      <c r="U3670" s="12" t="s">
        <v>3957</v>
      </c>
    </row>
    <row r="3671" spans="1:21">
      <c r="A3671" s="12">
        <v>69310</v>
      </c>
      <c r="B3671" s="12">
        <v>2</v>
      </c>
      <c r="C3671" s="12">
        <v>54.5</v>
      </c>
      <c r="E3671" s="12">
        <v>2</v>
      </c>
      <c r="F3671" s="12">
        <v>0</v>
      </c>
      <c r="G3671" s="12">
        <v>0</v>
      </c>
      <c r="H3671" s="12">
        <v>0</v>
      </c>
      <c r="P3671" s="12">
        <v>1</v>
      </c>
      <c r="Q3671" s="12">
        <v>178</v>
      </c>
      <c r="R3671" s="12">
        <v>201601</v>
      </c>
      <c r="S3671" s="12">
        <v>104</v>
      </c>
      <c r="T3671" s="12" t="s">
        <v>73</v>
      </c>
      <c r="U3671" s="12" t="s">
        <v>3958</v>
      </c>
    </row>
    <row r="3672" spans="1:21" hidden="1">
      <c r="A3672" s="12">
        <v>68570</v>
      </c>
      <c r="B3672" s="12">
        <v>2</v>
      </c>
      <c r="D3672" s="12">
        <v>45.8</v>
      </c>
      <c r="E3672" s="12">
        <v>1</v>
      </c>
      <c r="F3672" s="12">
        <v>0</v>
      </c>
      <c r="G3672" s="12">
        <v>0</v>
      </c>
      <c r="H3672" s="12">
        <v>0</v>
      </c>
      <c r="P3672" s="12">
        <v>3.7891599999999999</v>
      </c>
      <c r="Q3672" s="12">
        <v>178</v>
      </c>
      <c r="R3672" s="12">
        <v>201601</v>
      </c>
      <c r="S3672" s="12">
        <v>105</v>
      </c>
      <c r="T3672" s="12" t="s">
        <v>94</v>
      </c>
      <c r="U3672" s="12" t="s">
        <v>3959</v>
      </c>
    </row>
    <row r="3673" spans="1:21" hidden="1">
      <c r="A3673" s="12">
        <v>68570</v>
      </c>
      <c r="B3673" s="12">
        <v>2</v>
      </c>
      <c r="D3673" s="12">
        <v>45.5</v>
      </c>
      <c r="E3673" s="12">
        <v>1</v>
      </c>
      <c r="F3673" s="12">
        <v>0</v>
      </c>
      <c r="G3673" s="12">
        <v>0</v>
      </c>
      <c r="H3673" s="12">
        <v>0</v>
      </c>
      <c r="P3673" s="12">
        <v>3.7891599999999999</v>
      </c>
      <c r="Q3673" s="12">
        <v>178</v>
      </c>
      <c r="R3673" s="12">
        <v>201601</v>
      </c>
      <c r="S3673" s="12">
        <v>105</v>
      </c>
      <c r="T3673" s="12" t="s">
        <v>94</v>
      </c>
      <c r="U3673" s="12" t="s">
        <v>3960</v>
      </c>
    </row>
    <row r="3674" spans="1:21" hidden="1">
      <c r="A3674" s="12">
        <v>68570</v>
      </c>
      <c r="B3674" s="12">
        <v>2</v>
      </c>
      <c r="D3674" s="12">
        <v>34.1</v>
      </c>
      <c r="E3674" s="12">
        <v>1</v>
      </c>
      <c r="F3674" s="12">
        <v>0</v>
      </c>
      <c r="G3674" s="12">
        <v>0</v>
      </c>
      <c r="H3674" s="12">
        <v>0</v>
      </c>
      <c r="P3674" s="12">
        <v>3.7891599999999999</v>
      </c>
      <c r="Q3674" s="12">
        <v>178</v>
      </c>
      <c r="R3674" s="12">
        <v>201601</v>
      </c>
      <c r="S3674" s="12">
        <v>105</v>
      </c>
      <c r="T3674" s="12" t="s">
        <v>94</v>
      </c>
      <c r="U3674" s="12" t="s">
        <v>3961</v>
      </c>
    </row>
    <row r="3675" spans="1:21" hidden="1">
      <c r="A3675" s="12">
        <v>68570</v>
      </c>
      <c r="B3675" s="12">
        <v>2</v>
      </c>
      <c r="D3675" s="12">
        <v>45</v>
      </c>
      <c r="E3675" s="12">
        <v>1</v>
      </c>
      <c r="F3675" s="12">
        <v>0</v>
      </c>
      <c r="G3675" s="12">
        <v>0</v>
      </c>
      <c r="H3675" s="12">
        <v>0</v>
      </c>
      <c r="P3675" s="12">
        <v>3.7891599999999999</v>
      </c>
      <c r="Q3675" s="12">
        <v>178</v>
      </c>
      <c r="R3675" s="12">
        <v>201601</v>
      </c>
      <c r="S3675" s="12">
        <v>105</v>
      </c>
      <c r="T3675" s="12" t="s">
        <v>94</v>
      </c>
      <c r="U3675" s="12" t="s">
        <v>3962</v>
      </c>
    </row>
    <row r="3676" spans="1:21" hidden="1">
      <c r="A3676" s="12">
        <v>68570</v>
      </c>
      <c r="B3676" s="12">
        <v>2</v>
      </c>
      <c r="D3676" s="12">
        <v>43.7</v>
      </c>
      <c r="E3676" s="12">
        <v>1</v>
      </c>
      <c r="F3676" s="12">
        <v>0</v>
      </c>
      <c r="G3676" s="12">
        <v>0</v>
      </c>
      <c r="H3676" s="12">
        <v>0</v>
      </c>
      <c r="P3676" s="12">
        <v>3.7891599999999999</v>
      </c>
      <c r="Q3676" s="12">
        <v>178</v>
      </c>
      <c r="R3676" s="12">
        <v>201601</v>
      </c>
      <c r="S3676" s="12">
        <v>105</v>
      </c>
      <c r="T3676" s="12" t="s">
        <v>94</v>
      </c>
      <c r="U3676" s="12" t="s">
        <v>3963</v>
      </c>
    </row>
    <row r="3677" spans="1:21" hidden="1">
      <c r="A3677" s="12">
        <v>68570</v>
      </c>
      <c r="B3677" s="12">
        <v>2</v>
      </c>
      <c r="D3677" s="12">
        <v>48.1</v>
      </c>
      <c r="E3677" s="12">
        <v>2</v>
      </c>
      <c r="F3677" s="12">
        <v>0</v>
      </c>
      <c r="G3677" s="12">
        <v>0</v>
      </c>
      <c r="H3677" s="12">
        <v>0</v>
      </c>
      <c r="P3677" s="12">
        <v>3.7891599999999999</v>
      </c>
      <c r="Q3677" s="12">
        <v>178</v>
      </c>
      <c r="R3677" s="12">
        <v>201601</v>
      </c>
      <c r="S3677" s="12">
        <v>105</v>
      </c>
      <c r="T3677" s="12" t="s">
        <v>94</v>
      </c>
      <c r="U3677" s="12" t="s">
        <v>3964</v>
      </c>
    </row>
    <row r="3678" spans="1:21" hidden="1">
      <c r="A3678" s="12">
        <v>68550</v>
      </c>
      <c r="B3678" s="12">
        <v>1</v>
      </c>
      <c r="D3678" s="12">
        <v>119.4</v>
      </c>
      <c r="E3678" s="12">
        <v>2</v>
      </c>
      <c r="P3678" s="12">
        <v>1</v>
      </c>
      <c r="Q3678" s="12">
        <v>178</v>
      </c>
      <c r="R3678" s="12">
        <v>201601</v>
      </c>
      <c r="S3678" s="12">
        <v>114</v>
      </c>
      <c r="T3678" s="12" t="s">
        <v>67</v>
      </c>
      <c r="U3678" s="12" t="s">
        <v>3965</v>
      </c>
    </row>
    <row r="3679" spans="1:21" hidden="1">
      <c r="A3679" s="12">
        <v>68550</v>
      </c>
      <c r="B3679" s="12">
        <v>1</v>
      </c>
      <c r="D3679" s="12">
        <v>113.9</v>
      </c>
      <c r="E3679" s="12">
        <v>2</v>
      </c>
      <c r="P3679" s="12">
        <v>1</v>
      </c>
      <c r="Q3679" s="12">
        <v>178</v>
      </c>
      <c r="R3679" s="12">
        <v>201601</v>
      </c>
      <c r="S3679" s="12">
        <v>114</v>
      </c>
      <c r="T3679" s="12" t="s">
        <v>67</v>
      </c>
      <c r="U3679" s="12" t="s">
        <v>3966</v>
      </c>
    </row>
    <row r="3680" spans="1:21" hidden="1">
      <c r="A3680" s="12">
        <v>68550</v>
      </c>
      <c r="B3680" s="12">
        <v>1</v>
      </c>
      <c r="D3680" s="12">
        <v>163</v>
      </c>
      <c r="E3680" s="12">
        <v>2</v>
      </c>
      <c r="P3680" s="12">
        <v>1</v>
      </c>
      <c r="Q3680" s="12">
        <v>178</v>
      </c>
      <c r="R3680" s="12">
        <v>201601</v>
      </c>
      <c r="S3680" s="12">
        <v>114</v>
      </c>
      <c r="T3680" s="12" t="s">
        <v>67</v>
      </c>
      <c r="U3680" s="12" t="s">
        <v>3967</v>
      </c>
    </row>
    <row r="3681" spans="1:21" hidden="1">
      <c r="A3681" s="12">
        <v>68550</v>
      </c>
      <c r="B3681" s="12">
        <v>1</v>
      </c>
      <c r="D3681" s="12">
        <v>141.6</v>
      </c>
      <c r="E3681" s="12">
        <v>2</v>
      </c>
      <c r="P3681" s="12">
        <v>1</v>
      </c>
      <c r="Q3681" s="12">
        <v>178</v>
      </c>
      <c r="R3681" s="12">
        <v>201601</v>
      </c>
      <c r="S3681" s="12">
        <v>114</v>
      </c>
      <c r="T3681" s="12" t="s">
        <v>67</v>
      </c>
      <c r="U3681" s="12" t="s">
        <v>3968</v>
      </c>
    </row>
    <row r="3682" spans="1:21" hidden="1">
      <c r="A3682" s="12">
        <v>68550</v>
      </c>
      <c r="B3682" s="12">
        <v>1</v>
      </c>
      <c r="D3682" s="12">
        <v>35</v>
      </c>
      <c r="E3682" s="12">
        <v>3</v>
      </c>
      <c r="P3682" s="12">
        <v>1</v>
      </c>
      <c r="Q3682" s="12">
        <v>178</v>
      </c>
      <c r="R3682" s="12">
        <v>201601</v>
      </c>
      <c r="S3682" s="12">
        <v>114</v>
      </c>
      <c r="T3682" s="12" t="s">
        <v>67</v>
      </c>
      <c r="U3682" s="12" t="s">
        <v>3969</v>
      </c>
    </row>
    <row r="3683" spans="1:21" hidden="1">
      <c r="A3683" s="12">
        <v>68550</v>
      </c>
      <c r="B3683" s="12">
        <v>1</v>
      </c>
      <c r="D3683" s="12">
        <v>45.7</v>
      </c>
      <c r="E3683" s="12">
        <v>3</v>
      </c>
      <c r="P3683" s="12">
        <v>1</v>
      </c>
      <c r="Q3683" s="12">
        <v>178</v>
      </c>
      <c r="R3683" s="12">
        <v>201601</v>
      </c>
      <c r="S3683" s="12">
        <v>114</v>
      </c>
      <c r="T3683" s="12" t="s">
        <v>67</v>
      </c>
      <c r="U3683" s="12" t="s">
        <v>3970</v>
      </c>
    </row>
    <row r="3684" spans="1:21" hidden="1">
      <c r="A3684" s="12">
        <v>68550</v>
      </c>
      <c r="B3684" s="12">
        <v>1</v>
      </c>
      <c r="D3684" s="12">
        <v>74.8</v>
      </c>
      <c r="E3684" s="12">
        <v>3</v>
      </c>
      <c r="P3684" s="12">
        <v>1</v>
      </c>
      <c r="Q3684" s="12">
        <v>178</v>
      </c>
      <c r="R3684" s="12">
        <v>201601</v>
      </c>
      <c r="S3684" s="12">
        <v>114</v>
      </c>
      <c r="T3684" s="12" t="s">
        <v>67</v>
      </c>
      <c r="U3684" s="12" t="s">
        <v>3971</v>
      </c>
    </row>
    <row r="3685" spans="1:21" hidden="1">
      <c r="A3685" s="12">
        <v>68550</v>
      </c>
      <c r="B3685" s="12">
        <v>1</v>
      </c>
      <c r="D3685" s="12">
        <v>53.2</v>
      </c>
      <c r="E3685" s="12">
        <v>3</v>
      </c>
      <c r="P3685" s="12">
        <v>1</v>
      </c>
      <c r="Q3685" s="12">
        <v>178</v>
      </c>
      <c r="R3685" s="12">
        <v>201601</v>
      </c>
      <c r="S3685" s="12">
        <v>114</v>
      </c>
      <c r="T3685" s="12" t="s">
        <v>67</v>
      </c>
      <c r="U3685" s="12" t="s">
        <v>3972</v>
      </c>
    </row>
    <row r="3686" spans="1:21" hidden="1">
      <c r="A3686" s="12">
        <v>68550</v>
      </c>
      <c r="B3686" s="12">
        <v>1</v>
      </c>
      <c r="D3686" s="12">
        <v>66.900000000000006</v>
      </c>
      <c r="E3686" s="12">
        <v>3</v>
      </c>
      <c r="P3686" s="12">
        <v>1</v>
      </c>
      <c r="Q3686" s="12">
        <v>178</v>
      </c>
      <c r="R3686" s="12">
        <v>201601</v>
      </c>
      <c r="S3686" s="12">
        <v>114</v>
      </c>
      <c r="T3686" s="12" t="s">
        <v>67</v>
      </c>
      <c r="U3686" s="12" t="s">
        <v>3973</v>
      </c>
    </row>
    <row r="3687" spans="1:21" hidden="1">
      <c r="A3687" s="12">
        <v>68550</v>
      </c>
      <c r="B3687" s="12">
        <v>1</v>
      </c>
      <c r="D3687" s="12">
        <v>120.9</v>
      </c>
      <c r="E3687" s="12">
        <v>3</v>
      </c>
      <c r="P3687" s="12">
        <v>1</v>
      </c>
      <c r="Q3687" s="12">
        <v>178</v>
      </c>
      <c r="R3687" s="12">
        <v>201601</v>
      </c>
      <c r="S3687" s="12">
        <v>114</v>
      </c>
      <c r="T3687" s="12" t="s">
        <v>67</v>
      </c>
      <c r="U3687" s="12" t="s">
        <v>3974</v>
      </c>
    </row>
    <row r="3688" spans="1:21" hidden="1">
      <c r="A3688" s="12">
        <v>68550</v>
      </c>
      <c r="B3688" s="12">
        <v>1</v>
      </c>
      <c r="D3688" s="12">
        <v>68.400000000000006</v>
      </c>
      <c r="E3688" s="12">
        <v>3</v>
      </c>
      <c r="P3688" s="12">
        <v>1</v>
      </c>
      <c r="Q3688" s="12">
        <v>178</v>
      </c>
      <c r="R3688" s="12">
        <v>201601</v>
      </c>
      <c r="S3688" s="12">
        <v>114</v>
      </c>
      <c r="T3688" s="12" t="s">
        <v>67</v>
      </c>
      <c r="U3688" s="12" t="s">
        <v>3975</v>
      </c>
    </row>
    <row r="3689" spans="1:21" hidden="1">
      <c r="A3689" s="12">
        <v>68550</v>
      </c>
      <c r="B3689" s="12">
        <v>1</v>
      </c>
      <c r="D3689" s="12">
        <v>40.299999999999997</v>
      </c>
      <c r="E3689" s="12">
        <v>3</v>
      </c>
      <c r="P3689" s="12">
        <v>1</v>
      </c>
      <c r="Q3689" s="12">
        <v>178</v>
      </c>
      <c r="R3689" s="12">
        <v>201601</v>
      </c>
      <c r="S3689" s="12">
        <v>114</v>
      </c>
      <c r="T3689" s="12" t="s">
        <v>67</v>
      </c>
      <c r="U3689" s="12" t="s">
        <v>3976</v>
      </c>
    </row>
    <row r="3690" spans="1:21" hidden="1">
      <c r="A3690" s="12">
        <v>68550</v>
      </c>
      <c r="B3690" s="12">
        <v>1</v>
      </c>
      <c r="D3690" s="12">
        <v>70.599999999999994</v>
      </c>
      <c r="E3690" s="12">
        <v>3</v>
      </c>
      <c r="P3690" s="12">
        <v>1</v>
      </c>
      <c r="Q3690" s="12">
        <v>178</v>
      </c>
      <c r="R3690" s="12">
        <v>201601</v>
      </c>
      <c r="S3690" s="12">
        <v>114</v>
      </c>
      <c r="T3690" s="12" t="s">
        <v>67</v>
      </c>
      <c r="U3690" s="12" t="s">
        <v>3977</v>
      </c>
    </row>
    <row r="3691" spans="1:21" hidden="1">
      <c r="A3691" s="12">
        <v>68550</v>
      </c>
      <c r="B3691" s="12">
        <v>1</v>
      </c>
      <c r="D3691" s="12">
        <v>132.30000000000001</v>
      </c>
      <c r="E3691" s="12">
        <v>3</v>
      </c>
      <c r="P3691" s="12">
        <v>1</v>
      </c>
      <c r="Q3691" s="12">
        <v>178</v>
      </c>
      <c r="R3691" s="12">
        <v>201601</v>
      </c>
      <c r="S3691" s="12">
        <v>114</v>
      </c>
      <c r="T3691" s="12" t="s">
        <v>67</v>
      </c>
      <c r="U3691" s="12" t="s">
        <v>3978</v>
      </c>
    </row>
    <row r="3692" spans="1:21" hidden="1">
      <c r="A3692" s="12">
        <v>68550</v>
      </c>
      <c r="B3692" s="12">
        <v>1</v>
      </c>
      <c r="D3692" s="12">
        <v>90</v>
      </c>
      <c r="E3692" s="12">
        <v>3</v>
      </c>
      <c r="P3692" s="12">
        <v>1</v>
      </c>
      <c r="Q3692" s="12">
        <v>178</v>
      </c>
      <c r="R3692" s="12">
        <v>201601</v>
      </c>
      <c r="S3692" s="12">
        <v>114</v>
      </c>
      <c r="T3692" s="12" t="s">
        <v>67</v>
      </c>
      <c r="U3692" s="12" t="s">
        <v>3979</v>
      </c>
    </row>
    <row r="3693" spans="1:21" hidden="1">
      <c r="A3693" s="12">
        <v>68550</v>
      </c>
      <c r="B3693" s="12">
        <v>1</v>
      </c>
      <c r="D3693" s="12">
        <v>37.9</v>
      </c>
      <c r="E3693" s="12">
        <v>3</v>
      </c>
      <c r="P3693" s="12">
        <v>1</v>
      </c>
      <c r="Q3693" s="12">
        <v>178</v>
      </c>
      <c r="R3693" s="12">
        <v>201601</v>
      </c>
      <c r="S3693" s="12">
        <v>114</v>
      </c>
      <c r="T3693" s="12" t="s">
        <v>67</v>
      </c>
      <c r="U3693" s="12" t="s">
        <v>3980</v>
      </c>
    </row>
    <row r="3694" spans="1:21" hidden="1">
      <c r="A3694" s="12">
        <v>68550</v>
      </c>
      <c r="B3694" s="12">
        <v>1</v>
      </c>
      <c r="D3694" s="12">
        <v>55.1</v>
      </c>
      <c r="E3694" s="12">
        <v>3</v>
      </c>
      <c r="P3694" s="12">
        <v>1</v>
      </c>
      <c r="Q3694" s="12">
        <v>178</v>
      </c>
      <c r="R3694" s="12">
        <v>201601</v>
      </c>
      <c r="S3694" s="12">
        <v>114</v>
      </c>
      <c r="T3694" s="12" t="s">
        <v>67</v>
      </c>
      <c r="U3694" s="12" t="s">
        <v>3981</v>
      </c>
    </row>
    <row r="3695" spans="1:21" hidden="1">
      <c r="A3695" s="12">
        <v>68550</v>
      </c>
      <c r="B3695" s="12">
        <v>1</v>
      </c>
      <c r="D3695" s="12">
        <v>56.9</v>
      </c>
      <c r="E3695" s="12">
        <v>3</v>
      </c>
      <c r="P3695" s="12">
        <v>1</v>
      </c>
      <c r="Q3695" s="12">
        <v>178</v>
      </c>
      <c r="R3695" s="12">
        <v>201601</v>
      </c>
      <c r="S3695" s="12">
        <v>114</v>
      </c>
      <c r="T3695" s="12" t="s">
        <v>67</v>
      </c>
      <c r="U3695" s="12" t="s">
        <v>3982</v>
      </c>
    </row>
    <row r="3696" spans="1:21" hidden="1">
      <c r="A3696" s="12">
        <v>69335</v>
      </c>
      <c r="B3696" s="12">
        <v>1</v>
      </c>
      <c r="C3696" s="12">
        <v>92.6</v>
      </c>
      <c r="E3696" s="12">
        <v>1</v>
      </c>
      <c r="P3696" s="12">
        <v>1</v>
      </c>
      <c r="Q3696" s="12">
        <v>178</v>
      </c>
      <c r="R3696" s="12">
        <v>201601</v>
      </c>
      <c r="S3696" s="12">
        <v>116</v>
      </c>
      <c r="T3696" s="12" t="s">
        <v>65</v>
      </c>
      <c r="U3696" s="12" t="s">
        <v>3983</v>
      </c>
    </row>
    <row r="3697" spans="1:21" hidden="1">
      <c r="A3697" s="12">
        <v>69335</v>
      </c>
      <c r="B3697" s="12">
        <v>2</v>
      </c>
      <c r="C3697" s="12">
        <v>94.9</v>
      </c>
      <c r="E3697" s="12">
        <v>1</v>
      </c>
      <c r="F3697" s="12">
        <v>0</v>
      </c>
      <c r="G3697" s="12">
        <v>0</v>
      </c>
      <c r="H3697" s="12">
        <v>1</v>
      </c>
      <c r="P3697" s="12">
        <v>1</v>
      </c>
      <c r="Q3697" s="12">
        <v>178</v>
      </c>
      <c r="R3697" s="12">
        <v>201601</v>
      </c>
      <c r="S3697" s="12">
        <v>116</v>
      </c>
      <c r="T3697" s="12" t="s">
        <v>65</v>
      </c>
      <c r="U3697" s="12" t="s">
        <v>3984</v>
      </c>
    </row>
    <row r="3698" spans="1:21" hidden="1">
      <c r="A3698" s="12">
        <v>69300</v>
      </c>
      <c r="B3698" s="12">
        <v>1</v>
      </c>
      <c r="C3698" s="12">
        <v>29.8</v>
      </c>
      <c r="E3698" s="12">
        <v>2</v>
      </c>
      <c r="P3698" s="12">
        <v>1</v>
      </c>
      <c r="Q3698" s="12">
        <v>178</v>
      </c>
      <c r="R3698" s="12">
        <v>201601</v>
      </c>
      <c r="S3698" s="12">
        <v>116</v>
      </c>
      <c r="T3698" s="12" t="s">
        <v>65</v>
      </c>
      <c r="U3698" s="12" t="s">
        <v>3985</v>
      </c>
    </row>
    <row r="3699" spans="1:21" hidden="1">
      <c r="A3699" s="12">
        <v>69300</v>
      </c>
      <c r="B3699" s="12">
        <v>1</v>
      </c>
      <c r="C3699" s="12">
        <v>26.2</v>
      </c>
      <c r="E3699" s="12">
        <v>2</v>
      </c>
      <c r="P3699" s="12">
        <v>1</v>
      </c>
      <c r="Q3699" s="12">
        <v>178</v>
      </c>
      <c r="R3699" s="12">
        <v>201601</v>
      </c>
      <c r="S3699" s="12">
        <v>116</v>
      </c>
      <c r="T3699" s="12" t="s">
        <v>65</v>
      </c>
      <c r="U3699" s="12" t="s">
        <v>3986</v>
      </c>
    </row>
    <row r="3700" spans="1:21" hidden="1">
      <c r="A3700" s="12">
        <v>69300</v>
      </c>
      <c r="B3700" s="12">
        <v>1</v>
      </c>
      <c r="C3700" s="12">
        <v>29.4</v>
      </c>
      <c r="E3700" s="12">
        <v>2</v>
      </c>
      <c r="P3700" s="12">
        <v>1</v>
      </c>
      <c r="Q3700" s="12">
        <v>178</v>
      </c>
      <c r="R3700" s="12">
        <v>201601</v>
      </c>
      <c r="S3700" s="12">
        <v>116</v>
      </c>
      <c r="T3700" s="12" t="s">
        <v>65</v>
      </c>
      <c r="U3700" s="12" t="s">
        <v>3987</v>
      </c>
    </row>
    <row r="3701" spans="1:21" hidden="1">
      <c r="A3701" s="12">
        <v>69300</v>
      </c>
      <c r="B3701" s="12">
        <v>1</v>
      </c>
      <c r="C3701" s="12">
        <v>117.8</v>
      </c>
      <c r="E3701" s="12">
        <v>1</v>
      </c>
      <c r="P3701" s="12">
        <v>1</v>
      </c>
      <c r="Q3701" s="12">
        <v>178</v>
      </c>
      <c r="R3701" s="12">
        <v>201601</v>
      </c>
      <c r="S3701" s="12">
        <v>116</v>
      </c>
      <c r="T3701" s="12" t="s">
        <v>65</v>
      </c>
      <c r="U3701" s="12" t="s">
        <v>3988</v>
      </c>
    </row>
    <row r="3702" spans="1:21" hidden="1">
      <c r="A3702" s="12">
        <v>69300</v>
      </c>
      <c r="B3702" s="12">
        <v>2</v>
      </c>
      <c r="C3702" s="12">
        <v>18.399999999999999</v>
      </c>
      <c r="E3702" s="12">
        <v>2</v>
      </c>
      <c r="F3702" s="12">
        <v>0</v>
      </c>
      <c r="G3702" s="12">
        <v>0</v>
      </c>
      <c r="H3702" s="12">
        <v>0</v>
      </c>
      <c r="P3702" s="12">
        <v>1</v>
      </c>
      <c r="Q3702" s="12">
        <v>178</v>
      </c>
      <c r="R3702" s="12">
        <v>201601</v>
      </c>
      <c r="S3702" s="12">
        <v>116</v>
      </c>
      <c r="T3702" s="12" t="s">
        <v>65</v>
      </c>
      <c r="U3702" s="12" t="s">
        <v>3989</v>
      </c>
    </row>
    <row r="3703" spans="1:21" hidden="1">
      <c r="A3703" s="12">
        <v>69300</v>
      </c>
      <c r="B3703" s="12">
        <v>2</v>
      </c>
      <c r="C3703" s="12">
        <v>45.3</v>
      </c>
      <c r="E3703" s="12">
        <v>2</v>
      </c>
      <c r="F3703" s="12">
        <v>0</v>
      </c>
      <c r="G3703" s="12">
        <v>0</v>
      </c>
      <c r="H3703" s="12">
        <v>0</v>
      </c>
      <c r="P3703" s="12">
        <v>1</v>
      </c>
      <c r="Q3703" s="12">
        <v>178</v>
      </c>
      <c r="R3703" s="12">
        <v>201601</v>
      </c>
      <c r="S3703" s="12">
        <v>116</v>
      </c>
      <c r="T3703" s="12" t="s">
        <v>65</v>
      </c>
      <c r="U3703" s="12" t="s">
        <v>3990</v>
      </c>
    </row>
    <row r="3704" spans="1:21" hidden="1">
      <c r="A3704" s="12">
        <v>68550</v>
      </c>
      <c r="B3704" s="12">
        <v>1</v>
      </c>
      <c r="D3704" s="12">
        <v>47.9</v>
      </c>
      <c r="E3704" s="12">
        <v>3</v>
      </c>
      <c r="P3704" s="12">
        <v>1</v>
      </c>
      <c r="Q3704" s="12">
        <v>178</v>
      </c>
      <c r="R3704" s="12">
        <v>201601</v>
      </c>
      <c r="S3704" s="12">
        <v>116</v>
      </c>
      <c r="T3704" s="12" t="s">
        <v>65</v>
      </c>
      <c r="U3704" s="12" t="s">
        <v>3991</v>
      </c>
    </row>
    <row r="3705" spans="1:21" hidden="1">
      <c r="A3705" s="12">
        <v>68550</v>
      </c>
      <c r="B3705" s="12">
        <v>1</v>
      </c>
      <c r="D3705" s="12">
        <v>70.2</v>
      </c>
      <c r="E3705" s="12">
        <v>3</v>
      </c>
      <c r="P3705" s="12">
        <v>1</v>
      </c>
      <c r="Q3705" s="12">
        <v>178</v>
      </c>
      <c r="R3705" s="12">
        <v>201601</v>
      </c>
      <c r="S3705" s="12">
        <v>116</v>
      </c>
      <c r="T3705" s="12" t="s">
        <v>65</v>
      </c>
      <c r="U3705" s="12" t="s">
        <v>3992</v>
      </c>
    </row>
    <row r="3706" spans="1:21" hidden="1">
      <c r="A3706" s="12">
        <v>68550</v>
      </c>
      <c r="B3706" s="12">
        <v>1</v>
      </c>
      <c r="D3706" s="12">
        <v>73.900000000000006</v>
      </c>
      <c r="E3706" s="12">
        <v>3</v>
      </c>
      <c r="P3706" s="12">
        <v>1</v>
      </c>
      <c r="Q3706" s="12">
        <v>178</v>
      </c>
      <c r="R3706" s="12">
        <v>201601</v>
      </c>
      <c r="S3706" s="12">
        <v>116</v>
      </c>
      <c r="T3706" s="12" t="s">
        <v>65</v>
      </c>
      <c r="U3706" s="12" t="s">
        <v>3993</v>
      </c>
    </row>
    <row r="3707" spans="1:21" hidden="1">
      <c r="A3707" s="12">
        <v>68550</v>
      </c>
      <c r="B3707" s="12">
        <v>1</v>
      </c>
      <c r="D3707" s="12">
        <v>70.599999999999994</v>
      </c>
      <c r="E3707" s="12">
        <v>3</v>
      </c>
      <c r="P3707" s="12">
        <v>1</v>
      </c>
      <c r="Q3707" s="12">
        <v>178</v>
      </c>
      <c r="R3707" s="12">
        <v>201601</v>
      </c>
      <c r="S3707" s="12">
        <v>116</v>
      </c>
      <c r="T3707" s="12" t="s">
        <v>65</v>
      </c>
      <c r="U3707" s="12" t="s">
        <v>3994</v>
      </c>
    </row>
    <row r="3708" spans="1:21" hidden="1">
      <c r="A3708" s="12">
        <v>68550</v>
      </c>
      <c r="B3708" s="12">
        <v>1</v>
      </c>
      <c r="D3708" s="12">
        <v>81.900000000000006</v>
      </c>
      <c r="E3708" s="12">
        <v>3</v>
      </c>
      <c r="P3708" s="12">
        <v>1</v>
      </c>
      <c r="Q3708" s="12">
        <v>178</v>
      </c>
      <c r="R3708" s="12">
        <v>201601</v>
      </c>
      <c r="S3708" s="12">
        <v>116</v>
      </c>
      <c r="T3708" s="12" t="s">
        <v>65</v>
      </c>
      <c r="U3708" s="12" t="s">
        <v>3995</v>
      </c>
    </row>
    <row r="3709" spans="1:21" hidden="1">
      <c r="A3709" s="12">
        <v>68550</v>
      </c>
      <c r="B3709" s="12">
        <v>1</v>
      </c>
      <c r="D3709" s="12">
        <v>71.8</v>
      </c>
      <c r="E3709" s="12">
        <v>3</v>
      </c>
      <c r="P3709" s="12">
        <v>1</v>
      </c>
      <c r="Q3709" s="12">
        <v>178</v>
      </c>
      <c r="R3709" s="12">
        <v>201601</v>
      </c>
      <c r="S3709" s="12">
        <v>116</v>
      </c>
      <c r="T3709" s="12" t="s">
        <v>65</v>
      </c>
      <c r="U3709" s="12" t="s">
        <v>3996</v>
      </c>
    </row>
    <row r="3710" spans="1:21" hidden="1">
      <c r="A3710" s="12">
        <v>69300</v>
      </c>
      <c r="B3710" s="12">
        <v>1</v>
      </c>
      <c r="C3710" s="12">
        <v>29.8</v>
      </c>
      <c r="E3710" s="12">
        <v>2</v>
      </c>
      <c r="P3710" s="12">
        <v>1</v>
      </c>
      <c r="Q3710" s="12">
        <v>178</v>
      </c>
      <c r="R3710" s="12">
        <v>201601</v>
      </c>
      <c r="S3710" s="12">
        <v>114</v>
      </c>
      <c r="T3710" s="12" t="s">
        <v>67</v>
      </c>
      <c r="U3710" s="12" t="s">
        <v>3997</v>
      </c>
    </row>
    <row r="3711" spans="1:21" hidden="1">
      <c r="A3711" s="12">
        <v>69300</v>
      </c>
      <c r="B3711" s="12">
        <v>1</v>
      </c>
      <c r="C3711" s="12">
        <v>30.8</v>
      </c>
      <c r="E3711" s="12">
        <v>2</v>
      </c>
      <c r="P3711" s="12">
        <v>1</v>
      </c>
      <c r="Q3711" s="12">
        <v>178</v>
      </c>
      <c r="R3711" s="12">
        <v>201601</v>
      </c>
      <c r="S3711" s="12">
        <v>114</v>
      </c>
      <c r="T3711" s="12" t="s">
        <v>67</v>
      </c>
      <c r="U3711" s="12" t="s">
        <v>3998</v>
      </c>
    </row>
    <row r="3712" spans="1:21" hidden="1">
      <c r="A3712" s="12">
        <v>69300</v>
      </c>
      <c r="B3712" s="12">
        <v>1</v>
      </c>
      <c r="C3712" s="12">
        <v>59.6</v>
      </c>
      <c r="E3712" s="12">
        <v>2</v>
      </c>
      <c r="P3712" s="12">
        <v>1</v>
      </c>
      <c r="Q3712" s="12">
        <v>178</v>
      </c>
      <c r="R3712" s="12">
        <v>201601</v>
      </c>
      <c r="S3712" s="12">
        <v>114</v>
      </c>
      <c r="T3712" s="12" t="s">
        <v>67</v>
      </c>
      <c r="U3712" s="12" t="s">
        <v>3999</v>
      </c>
    </row>
    <row r="3713" spans="1:22" hidden="1">
      <c r="A3713" s="12">
        <v>69300</v>
      </c>
      <c r="B3713" s="12">
        <v>1</v>
      </c>
      <c r="C3713" s="12">
        <v>94.4</v>
      </c>
      <c r="E3713" s="12">
        <v>2</v>
      </c>
      <c r="P3713" s="12">
        <v>1</v>
      </c>
      <c r="Q3713" s="12">
        <v>178</v>
      </c>
      <c r="R3713" s="12">
        <v>201601</v>
      </c>
      <c r="S3713" s="12">
        <v>114</v>
      </c>
      <c r="T3713" s="12" t="s">
        <v>67</v>
      </c>
      <c r="U3713" s="12" t="s">
        <v>4000</v>
      </c>
    </row>
    <row r="3714" spans="1:22" hidden="1">
      <c r="A3714" s="12">
        <v>69300</v>
      </c>
      <c r="B3714" s="12">
        <v>1</v>
      </c>
      <c r="C3714" s="12">
        <v>135.30000000000001</v>
      </c>
      <c r="E3714" s="12">
        <v>3</v>
      </c>
      <c r="P3714" s="12">
        <v>1</v>
      </c>
      <c r="Q3714" s="12">
        <v>178</v>
      </c>
      <c r="R3714" s="12">
        <v>201601</v>
      </c>
      <c r="S3714" s="12">
        <v>114</v>
      </c>
      <c r="T3714" s="12" t="s">
        <v>67</v>
      </c>
      <c r="U3714" s="12" t="s">
        <v>4001</v>
      </c>
    </row>
    <row r="3715" spans="1:22" hidden="1">
      <c r="A3715" s="12">
        <v>69300</v>
      </c>
      <c r="B3715" s="12">
        <v>2</v>
      </c>
      <c r="C3715" s="12">
        <v>141</v>
      </c>
      <c r="E3715" s="12">
        <v>3</v>
      </c>
      <c r="F3715" s="12">
        <v>0</v>
      </c>
      <c r="G3715" s="12">
        <v>0</v>
      </c>
      <c r="H3715" s="12">
        <v>1</v>
      </c>
      <c r="K3715" s="12">
        <v>4</v>
      </c>
      <c r="P3715" s="12">
        <v>1</v>
      </c>
      <c r="Q3715" s="12">
        <v>178</v>
      </c>
      <c r="R3715" s="12">
        <v>201601</v>
      </c>
      <c r="S3715" s="12">
        <v>114</v>
      </c>
      <c r="T3715" s="12" t="s">
        <v>67</v>
      </c>
      <c r="U3715" s="12" t="s">
        <v>4002</v>
      </c>
    </row>
    <row r="3716" spans="1:22" hidden="1">
      <c r="A3716" s="12">
        <v>69300</v>
      </c>
      <c r="B3716" s="12">
        <v>2</v>
      </c>
      <c r="C3716" s="12">
        <v>25.5</v>
      </c>
      <c r="E3716" s="12">
        <v>2</v>
      </c>
      <c r="F3716" s="12">
        <v>0</v>
      </c>
      <c r="G3716" s="12">
        <v>0</v>
      </c>
      <c r="H3716" s="12">
        <v>0</v>
      </c>
      <c r="P3716" s="12">
        <v>1</v>
      </c>
      <c r="Q3716" s="12">
        <v>178</v>
      </c>
      <c r="R3716" s="12">
        <v>201601</v>
      </c>
      <c r="S3716" s="12">
        <v>114</v>
      </c>
      <c r="T3716" s="12" t="s">
        <v>67</v>
      </c>
      <c r="U3716" s="12" t="s">
        <v>4003</v>
      </c>
    </row>
    <row r="3717" spans="1:22" hidden="1">
      <c r="A3717" s="12">
        <v>68570</v>
      </c>
      <c r="B3717" s="12">
        <v>1</v>
      </c>
      <c r="D3717" s="12">
        <v>99.4</v>
      </c>
      <c r="E3717" s="12">
        <v>1</v>
      </c>
      <c r="P3717" s="12">
        <v>1</v>
      </c>
      <c r="Q3717" s="12">
        <v>178</v>
      </c>
      <c r="R3717" s="12">
        <v>201601</v>
      </c>
      <c r="S3717" s="12">
        <v>114</v>
      </c>
      <c r="T3717" s="12" t="s">
        <v>67</v>
      </c>
      <c r="U3717" s="12" t="s">
        <v>4004</v>
      </c>
    </row>
    <row r="3718" spans="1:22" hidden="1">
      <c r="A3718" s="12">
        <v>68570</v>
      </c>
      <c r="B3718" s="12">
        <v>1</v>
      </c>
      <c r="D3718" s="12">
        <v>110.7</v>
      </c>
      <c r="E3718" s="12">
        <v>1</v>
      </c>
      <c r="P3718" s="12">
        <v>1</v>
      </c>
      <c r="Q3718" s="12">
        <v>178</v>
      </c>
      <c r="R3718" s="12">
        <v>201601</v>
      </c>
      <c r="S3718" s="12">
        <v>114</v>
      </c>
      <c r="T3718" s="12" t="s">
        <v>67</v>
      </c>
      <c r="U3718" s="12" t="s">
        <v>4005</v>
      </c>
    </row>
    <row r="3719" spans="1:22" hidden="1">
      <c r="A3719" s="12">
        <v>68570</v>
      </c>
      <c r="B3719" s="12">
        <v>1</v>
      </c>
      <c r="D3719" s="12">
        <v>29.4</v>
      </c>
      <c r="E3719" s="12">
        <v>2</v>
      </c>
      <c r="P3719" s="12">
        <v>1</v>
      </c>
      <c r="Q3719" s="12">
        <v>178</v>
      </c>
      <c r="R3719" s="12">
        <v>201601</v>
      </c>
      <c r="S3719" s="12">
        <v>114</v>
      </c>
      <c r="T3719" s="12" t="s">
        <v>67</v>
      </c>
      <c r="U3719" s="12" t="s">
        <v>4006</v>
      </c>
    </row>
    <row r="3720" spans="1:22" hidden="1">
      <c r="A3720" s="12">
        <v>68550</v>
      </c>
      <c r="B3720" s="12">
        <v>1</v>
      </c>
      <c r="D3720" s="12">
        <v>128.69999999999999</v>
      </c>
      <c r="E3720" s="12">
        <v>4</v>
      </c>
      <c r="K3720" s="12">
        <v>5</v>
      </c>
      <c r="L3720" s="12">
        <v>30</v>
      </c>
      <c r="M3720" s="12">
        <v>0</v>
      </c>
      <c r="N3720" s="12">
        <v>0</v>
      </c>
      <c r="P3720" s="12">
        <v>1</v>
      </c>
      <c r="Q3720" s="12">
        <v>178</v>
      </c>
      <c r="R3720" s="12">
        <v>201601</v>
      </c>
      <c r="S3720" s="12">
        <v>114</v>
      </c>
      <c r="T3720" s="12" t="s">
        <v>67</v>
      </c>
      <c r="U3720" s="12" t="s">
        <v>4007</v>
      </c>
      <c r="V3720" s="12" t="s">
        <v>4008</v>
      </c>
    </row>
    <row r="3721" spans="1:22" hidden="1">
      <c r="A3721" s="12">
        <v>68550</v>
      </c>
      <c r="B3721" s="12">
        <v>1</v>
      </c>
      <c r="D3721" s="12">
        <v>94</v>
      </c>
      <c r="E3721" s="12">
        <v>2</v>
      </c>
      <c r="P3721" s="12">
        <v>1</v>
      </c>
      <c r="Q3721" s="12">
        <v>178</v>
      </c>
      <c r="R3721" s="12">
        <v>201601</v>
      </c>
      <c r="S3721" s="12">
        <v>114</v>
      </c>
      <c r="T3721" s="12" t="s">
        <v>67</v>
      </c>
      <c r="U3721" s="12" t="s">
        <v>4009</v>
      </c>
    </row>
    <row r="3722" spans="1:22" hidden="1">
      <c r="A3722" s="12">
        <v>68550</v>
      </c>
      <c r="B3722" s="12">
        <v>1</v>
      </c>
      <c r="D3722" s="12">
        <v>41.3</v>
      </c>
      <c r="E3722" s="12">
        <v>2</v>
      </c>
      <c r="P3722" s="12">
        <v>1</v>
      </c>
      <c r="Q3722" s="12">
        <v>178</v>
      </c>
      <c r="R3722" s="12">
        <v>201601</v>
      </c>
      <c r="S3722" s="12">
        <v>114</v>
      </c>
      <c r="T3722" s="12" t="s">
        <v>67</v>
      </c>
      <c r="U3722" s="12" t="s">
        <v>4010</v>
      </c>
    </row>
    <row r="3723" spans="1:22" hidden="1">
      <c r="A3723" s="12">
        <v>68550</v>
      </c>
      <c r="B3723" s="12">
        <v>1</v>
      </c>
      <c r="D3723" s="12">
        <v>35</v>
      </c>
      <c r="E3723" s="12">
        <v>2</v>
      </c>
      <c r="P3723" s="12">
        <v>1</v>
      </c>
      <c r="Q3723" s="12">
        <v>178</v>
      </c>
      <c r="R3723" s="12">
        <v>201601</v>
      </c>
      <c r="S3723" s="12">
        <v>114</v>
      </c>
      <c r="T3723" s="12" t="s">
        <v>67</v>
      </c>
      <c r="U3723" s="12" t="s">
        <v>4011</v>
      </c>
    </row>
    <row r="3724" spans="1:22" hidden="1">
      <c r="A3724" s="12">
        <v>68550</v>
      </c>
      <c r="B3724" s="12">
        <v>1</v>
      </c>
      <c r="D3724" s="12">
        <v>22.8</v>
      </c>
      <c r="E3724" s="12">
        <v>2</v>
      </c>
      <c r="P3724" s="12">
        <v>1</v>
      </c>
      <c r="Q3724" s="12">
        <v>178</v>
      </c>
      <c r="R3724" s="12">
        <v>201601</v>
      </c>
      <c r="S3724" s="12">
        <v>114</v>
      </c>
      <c r="T3724" s="12" t="s">
        <v>67</v>
      </c>
      <c r="U3724" s="12" t="s">
        <v>4012</v>
      </c>
    </row>
    <row r="3725" spans="1:22" hidden="1">
      <c r="A3725" s="12">
        <v>68550</v>
      </c>
      <c r="B3725" s="12">
        <v>1</v>
      </c>
      <c r="D3725" s="12">
        <v>41.6</v>
      </c>
      <c r="E3725" s="12">
        <v>2</v>
      </c>
      <c r="P3725" s="12">
        <v>1</v>
      </c>
      <c r="Q3725" s="12">
        <v>178</v>
      </c>
      <c r="R3725" s="12">
        <v>201601</v>
      </c>
      <c r="S3725" s="12">
        <v>114</v>
      </c>
      <c r="T3725" s="12" t="s">
        <v>67</v>
      </c>
      <c r="U3725" s="12" t="s">
        <v>4013</v>
      </c>
    </row>
    <row r="3726" spans="1:22" hidden="1">
      <c r="A3726" s="12">
        <v>68550</v>
      </c>
      <c r="B3726" s="12">
        <v>1</v>
      </c>
      <c r="D3726" s="12">
        <v>74</v>
      </c>
      <c r="E3726" s="12">
        <v>2</v>
      </c>
      <c r="P3726" s="12">
        <v>1</v>
      </c>
      <c r="Q3726" s="12">
        <v>178</v>
      </c>
      <c r="R3726" s="12">
        <v>201601</v>
      </c>
      <c r="S3726" s="12">
        <v>114</v>
      </c>
      <c r="T3726" s="12" t="s">
        <v>67</v>
      </c>
      <c r="U3726" s="12" t="s">
        <v>4014</v>
      </c>
    </row>
    <row r="3727" spans="1:22" hidden="1">
      <c r="A3727" s="12">
        <v>68550</v>
      </c>
      <c r="B3727" s="12">
        <v>1</v>
      </c>
      <c r="D3727" s="12">
        <v>41.3</v>
      </c>
      <c r="E3727" s="12">
        <v>2</v>
      </c>
      <c r="P3727" s="12">
        <v>1</v>
      </c>
      <c r="Q3727" s="12">
        <v>178</v>
      </c>
      <c r="R3727" s="12">
        <v>201601</v>
      </c>
      <c r="S3727" s="12">
        <v>114</v>
      </c>
      <c r="T3727" s="12" t="s">
        <v>67</v>
      </c>
      <c r="U3727" s="12" t="s">
        <v>4015</v>
      </c>
    </row>
    <row r="3728" spans="1:22" hidden="1">
      <c r="A3728" s="12">
        <v>68550</v>
      </c>
      <c r="B3728" s="12">
        <v>2</v>
      </c>
      <c r="D3728" s="12">
        <v>74.2</v>
      </c>
      <c r="E3728" s="12">
        <v>0</v>
      </c>
      <c r="F3728" s="12">
        <v>0</v>
      </c>
      <c r="G3728" s="12">
        <v>0</v>
      </c>
      <c r="H3728" s="12">
        <v>0</v>
      </c>
      <c r="P3728" s="12">
        <v>1</v>
      </c>
      <c r="Q3728" s="12">
        <v>178</v>
      </c>
      <c r="R3728" s="12">
        <v>201601</v>
      </c>
      <c r="S3728" s="12">
        <v>114</v>
      </c>
      <c r="T3728" s="12" t="s">
        <v>67</v>
      </c>
      <c r="U3728" s="12" t="s">
        <v>4016</v>
      </c>
    </row>
    <row r="3729" spans="1:21" hidden="1">
      <c r="A3729" s="12">
        <v>68550</v>
      </c>
      <c r="B3729" s="12">
        <v>2</v>
      </c>
      <c r="D3729" s="12">
        <v>74.400000000000006</v>
      </c>
      <c r="E3729" s="12">
        <v>0</v>
      </c>
      <c r="F3729" s="12">
        <v>0</v>
      </c>
      <c r="G3729" s="12">
        <v>0</v>
      </c>
      <c r="H3729" s="12">
        <v>0</v>
      </c>
      <c r="P3729" s="12">
        <v>1</v>
      </c>
      <c r="Q3729" s="12">
        <v>178</v>
      </c>
      <c r="R3729" s="12">
        <v>201601</v>
      </c>
      <c r="S3729" s="12">
        <v>114</v>
      </c>
      <c r="T3729" s="12" t="s">
        <v>67</v>
      </c>
      <c r="U3729" s="12" t="s">
        <v>4017</v>
      </c>
    </row>
    <row r="3730" spans="1:21" hidden="1">
      <c r="A3730" s="12">
        <v>68550</v>
      </c>
      <c r="B3730" s="12">
        <v>2</v>
      </c>
      <c r="D3730" s="12">
        <v>45.1</v>
      </c>
      <c r="E3730" s="12">
        <v>3</v>
      </c>
      <c r="F3730" s="12">
        <v>0</v>
      </c>
      <c r="G3730" s="12">
        <v>0</v>
      </c>
      <c r="H3730" s="12">
        <v>0</v>
      </c>
      <c r="P3730" s="12">
        <v>1</v>
      </c>
      <c r="Q3730" s="12">
        <v>178</v>
      </c>
      <c r="R3730" s="12">
        <v>201601</v>
      </c>
      <c r="S3730" s="12">
        <v>114</v>
      </c>
      <c r="T3730" s="12" t="s">
        <v>67</v>
      </c>
      <c r="U3730" s="12" t="s">
        <v>4018</v>
      </c>
    </row>
    <row r="3731" spans="1:21" hidden="1">
      <c r="A3731" s="12">
        <v>68550</v>
      </c>
      <c r="B3731" s="12">
        <v>2</v>
      </c>
      <c r="D3731" s="12">
        <v>84.1</v>
      </c>
      <c r="E3731" s="12">
        <v>3</v>
      </c>
      <c r="F3731" s="12">
        <v>0</v>
      </c>
      <c r="G3731" s="12">
        <v>0</v>
      </c>
      <c r="H3731" s="12">
        <v>0</v>
      </c>
      <c r="P3731" s="12">
        <v>1</v>
      </c>
      <c r="Q3731" s="12">
        <v>178</v>
      </c>
      <c r="R3731" s="12">
        <v>201601</v>
      </c>
      <c r="S3731" s="12">
        <v>114</v>
      </c>
      <c r="T3731" s="12" t="s">
        <v>67</v>
      </c>
      <c r="U3731" s="12" t="s">
        <v>4019</v>
      </c>
    </row>
    <row r="3732" spans="1:21" hidden="1">
      <c r="A3732" s="12">
        <v>68550</v>
      </c>
      <c r="B3732" s="12">
        <v>2</v>
      </c>
      <c r="D3732" s="12">
        <v>88.9</v>
      </c>
      <c r="E3732" s="12">
        <v>3</v>
      </c>
      <c r="F3732" s="12">
        <v>0</v>
      </c>
      <c r="G3732" s="12">
        <v>0</v>
      </c>
      <c r="H3732" s="12">
        <v>0</v>
      </c>
      <c r="P3732" s="12">
        <v>1</v>
      </c>
      <c r="Q3732" s="12">
        <v>178</v>
      </c>
      <c r="R3732" s="12">
        <v>201601</v>
      </c>
      <c r="S3732" s="12">
        <v>114</v>
      </c>
      <c r="T3732" s="12" t="s">
        <v>67</v>
      </c>
      <c r="U3732" s="12" t="s">
        <v>4020</v>
      </c>
    </row>
    <row r="3733" spans="1:21" hidden="1">
      <c r="A3733" s="12">
        <v>68550</v>
      </c>
      <c r="B3733" s="12">
        <v>2</v>
      </c>
      <c r="D3733" s="12">
        <v>85.3</v>
      </c>
      <c r="E3733" s="12">
        <v>3</v>
      </c>
      <c r="F3733" s="12">
        <v>0</v>
      </c>
      <c r="G3733" s="12">
        <v>0</v>
      </c>
      <c r="H3733" s="12">
        <v>0</v>
      </c>
      <c r="P3733" s="12">
        <v>1</v>
      </c>
      <c r="Q3733" s="12">
        <v>178</v>
      </c>
      <c r="R3733" s="12">
        <v>201601</v>
      </c>
      <c r="S3733" s="12">
        <v>114</v>
      </c>
      <c r="T3733" s="12" t="s">
        <v>67</v>
      </c>
      <c r="U3733" s="12" t="s">
        <v>4021</v>
      </c>
    </row>
    <row r="3734" spans="1:21" hidden="1">
      <c r="A3734" s="12">
        <v>68550</v>
      </c>
      <c r="B3734" s="12">
        <v>2</v>
      </c>
      <c r="D3734" s="12">
        <v>75.8</v>
      </c>
      <c r="E3734" s="12">
        <v>3</v>
      </c>
      <c r="F3734" s="12">
        <v>0</v>
      </c>
      <c r="G3734" s="12">
        <v>0</v>
      </c>
      <c r="H3734" s="12">
        <v>0</v>
      </c>
      <c r="P3734" s="12">
        <v>1</v>
      </c>
      <c r="Q3734" s="12">
        <v>178</v>
      </c>
      <c r="R3734" s="12">
        <v>201601</v>
      </c>
      <c r="S3734" s="12">
        <v>114</v>
      </c>
      <c r="T3734" s="12" t="s">
        <v>67</v>
      </c>
      <c r="U3734" s="12" t="s">
        <v>4022</v>
      </c>
    </row>
    <row r="3735" spans="1:21" hidden="1">
      <c r="A3735" s="12">
        <v>68550</v>
      </c>
      <c r="B3735" s="12">
        <v>2</v>
      </c>
      <c r="D3735" s="12">
        <v>87.2</v>
      </c>
      <c r="E3735" s="12">
        <v>3</v>
      </c>
      <c r="F3735" s="12">
        <v>0</v>
      </c>
      <c r="G3735" s="12">
        <v>0</v>
      </c>
      <c r="H3735" s="12">
        <v>0</v>
      </c>
      <c r="P3735" s="12">
        <v>1</v>
      </c>
      <c r="Q3735" s="12">
        <v>178</v>
      </c>
      <c r="R3735" s="12">
        <v>201601</v>
      </c>
      <c r="S3735" s="12">
        <v>114</v>
      </c>
      <c r="T3735" s="12" t="s">
        <v>67</v>
      </c>
      <c r="U3735" s="12" t="s">
        <v>4023</v>
      </c>
    </row>
    <row r="3736" spans="1:21" hidden="1">
      <c r="A3736" s="12">
        <v>68550</v>
      </c>
      <c r="B3736" s="12">
        <v>2</v>
      </c>
      <c r="D3736" s="12">
        <v>90.9</v>
      </c>
      <c r="E3736" s="12">
        <v>3</v>
      </c>
      <c r="F3736" s="12">
        <v>0</v>
      </c>
      <c r="G3736" s="12">
        <v>0</v>
      </c>
      <c r="H3736" s="12">
        <v>0</v>
      </c>
      <c r="P3736" s="12">
        <v>1</v>
      </c>
      <c r="Q3736" s="12">
        <v>178</v>
      </c>
      <c r="R3736" s="12">
        <v>201601</v>
      </c>
      <c r="S3736" s="12">
        <v>114</v>
      </c>
      <c r="T3736" s="12" t="s">
        <v>67</v>
      </c>
      <c r="U3736" s="12" t="s">
        <v>4024</v>
      </c>
    </row>
    <row r="3737" spans="1:21" hidden="1">
      <c r="A3737" s="12">
        <v>68550</v>
      </c>
      <c r="B3737" s="12">
        <v>2</v>
      </c>
      <c r="D3737" s="12">
        <v>37.799999999999997</v>
      </c>
      <c r="E3737" s="12">
        <v>3</v>
      </c>
      <c r="F3737" s="12">
        <v>0</v>
      </c>
      <c r="G3737" s="12">
        <v>0</v>
      </c>
      <c r="H3737" s="12">
        <v>0</v>
      </c>
      <c r="P3737" s="12">
        <v>1</v>
      </c>
      <c r="Q3737" s="12">
        <v>178</v>
      </c>
      <c r="R3737" s="12">
        <v>201601</v>
      </c>
      <c r="S3737" s="12">
        <v>114</v>
      </c>
      <c r="T3737" s="12" t="s">
        <v>67</v>
      </c>
      <c r="U3737" s="12" t="s">
        <v>4025</v>
      </c>
    </row>
    <row r="3738" spans="1:21" hidden="1">
      <c r="A3738" s="12">
        <v>68550</v>
      </c>
      <c r="B3738" s="12">
        <v>2</v>
      </c>
      <c r="D3738" s="12">
        <v>40.799999999999997</v>
      </c>
      <c r="E3738" s="12">
        <v>2</v>
      </c>
      <c r="F3738" s="12">
        <v>0</v>
      </c>
      <c r="G3738" s="12">
        <v>0</v>
      </c>
      <c r="H3738" s="12">
        <v>0</v>
      </c>
      <c r="P3738" s="12">
        <v>1</v>
      </c>
      <c r="Q3738" s="12">
        <v>178</v>
      </c>
      <c r="R3738" s="12">
        <v>201601</v>
      </c>
      <c r="S3738" s="12">
        <v>114</v>
      </c>
      <c r="T3738" s="12" t="s">
        <v>67</v>
      </c>
      <c r="U3738" s="12" t="s">
        <v>4026</v>
      </c>
    </row>
    <row r="3739" spans="1:21" hidden="1">
      <c r="A3739" s="12">
        <v>68550</v>
      </c>
      <c r="B3739" s="12">
        <v>2</v>
      </c>
      <c r="D3739" s="12">
        <v>27.3</v>
      </c>
      <c r="E3739" s="12">
        <v>2</v>
      </c>
      <c r="F3739" s="12">
        <v>0</v>
      </c>
      <c r="G3739" s="12">
        <v>0</v>
      </c>
      <c r="H3739" s="12">
        <v>0</v>
      </c>
      <c r="P3739" s="12">
        <v>1</v>
      </c>
      <c r="Q3739" s="12">
        <v>178</v>
      </c>
      <c r="R3739" s="12">
        <v>201601</v>
      </c>
      <c r="S3739" s="12">
        <v>114</v>
      </c>
      <c r="T3739" s="12" t="s">
        <v>67</v>
      </c>
      <c r="U3739" s="12" t="s">
        <v>4027</v>
      </c>
    </row>
    <row r="3740" spans="1:21" hidden="1">
      <c r="A3740" s="12">
        <v>68550</v>
      </c>
      <c r="B3740" s="12">
        <v>2</v>
      </c>
      <c r="D3740" s="12">
        <v>48.6</v>
      </c>
      <c r="E3740" s="12">
        <v>2</v>
      </c>
      <c r="F3740" s="12">
        <v>0</v>
      </c>
      <c r="G3740" s="12">
        <v>0</v>
      </c>
      <c r="H3740" s="12">
        <v>0</v>
      </c>
      <c r="P3740" s="12">
        <v>1</v>
      </c>
      <c r="Q3740" s="12">
        <v>178</v>
      </c>
      <c r="R3740" s="12">
        <v>201601</v>
      </c>
      <c r="S3740" s="12">
        <v>114</v>
      </c>
      <c r="T3740" s="12" t="s">
        <v>67</v>
      </c>
      <c r="U3740" s="12" t="s">
        <v>4028</v>
      </c>
    </row>
    <row r="3741" spans="1:21" hidden="1">
      <c r="A3741" s="12">
        <v>68550</v>
      </c>
      <c r="B3741" s="12">
        <v>2</v>
      </c>
      <c r="D3741" s="12">
        <v>41.5</v>
      </c>
      <c r="E3741" s="12">
        <v>2</v>
      </c>
      <c r="F3741" s="12">
        <v>0</v>
      </c>
      <c r="G3741" s="12">
        <v>0</v>
      </c>
      <c r="H3741" s="12">
        <v>0</v>
      </c>
      <c r="P3741" s="12">
        <v>1</v>
      </c>
      <c r="Q3741" s="12">
        <v>178</v>
      </c>
      <c r="R3741" s="12">
        <v>201601</v>
      </c>
      <c r="S3741" s="12">
        <v>114</v>
      </c>
      <c r="T3741" s="12" t="s">
        <v>67</v>
      </c>
      <c r="U3741" s="12" t="s">
        <v>4029</v>
      </c>
    </row>
    <row r="3742" spans="1:21" hidden="1">
      <c r="A3742" s="12">
        <v>68550</v>
      </c>
      <c r="B3742" s="12">
        <v>2</v>
      </c>
      <c r="D3742" s="12">
        <v>41</v>
      </c>
      <c r="E3742" s="12">
        <v>2</v>
      </c>
      <c r="F3742" s="12">
        <v>0</v>
      </c>
      <c r="G3742" s="12">
        <v>0</v>
      </c>
      <c r="H3742" s="12">
        <v>0</v>
      </c>
      <c r="P3742" s="12">
        <v>1</v>
      </c>
      <c r="Q3742" s="12">
        <v>178</v>
      </c>
      <c r="R3742" s="12">
        <v>201601</v>
      </c>
      <c r="S3742" s="12">
        <v>114</v>
      </c>
      <c r="T3742" s="12" t="s">
        <v>67</v>
      </c>
      <c r="U3742" s="12" t="s">
        <v>4030</v>
      </c>
    </row>
    <row r="3743" spans="1:21" hidden="1">
      <c r="A3743" s="12">
        <v>68550</v>
      </c>
      <c r="B3743" s="12">
        <v>2</v>
      </c>
      <c r="D3743" s="12">
        <v>37.700000000000003</v>
      </c>
      <c r="E3743" s="12">
        <v>2</v>
      </c>
      <c r="F3743" s="12">
        <v>0</v>
      </c>
      <c r="G3743" s="12">
        <v>0</v>
      </c>
      <c r="H3743" s="12">
        <v>0</v>
      </c>
      <c r="P3743" s="12">
        <v>1</v>
      </c>
      <c r="Q3743" s="12">
        <v>178</v>
      </c>
      <c r="R3743" s="12">
        <v>201601</v>
      </c>
      <c r="S3743" s="12">
        <v>114</v>
      </c>
      <c r="T3743" s="12" t="s">
        <v>67</v>
      </c>
      <c r="U3743" s="12" t="s">
        <v>4031</v>
      </c>
    </row>
    <row r="3744" spans="1:21" hidden="1">
      <c r="A3744" s="12">
        <v>68550</v>
      </c>
      <c r="B3744" s="12">
        <v>2</v>
      </c>
      <c r="D3744" s="12">
        <v>67.8</v>
      </c>
      <c r="E3744" s="12">
        <v>2</v>
      </c>
      <c r="F3744" s="12">
        <v>0</v>
      </c>
      <c r="G3744" s="12">
        <v>0</v>
      </c>
      <c r="H3744" s="12">
        <v>0</v>
      </c>
      <c r="P3744" s="12">
        <v>1</v>
      </c>
      <c r="Q3744" s="12">
        <v>178</v>
      </c>
      <c r="R3744" s="12">
        <v>201601</v>
      </c>
      <c r="S3744" s="12">
        <v>114</v>
      </c>
      <c r="T3744" s="12" t="s">
        <v>67</v>
      </c>
      <c r="U3744" s="12" t="s">
        <v>4032</v>
      </c>
    </row>
    <row r="3745" spans="1:21" hidden="1">
      <c r="A3745" s="12">
        <v>68550</v>
      </c>
      <c r="B3745" s="12">
        <v>2</v>
      </c>
      <c r="D3745" s="12">
        <v>39</v>
      </c>
      <c r="E3745" s="12">
        <v>2</v>
      </c>
      <c r="F3745" s="12">
        <v>0</v>
      </c>
      <c r="G3745" s="12">
        <v>0</v>
      </c>
      <c r="H3745" s="12">
        <v>0</v>
      </c>
      <c r="P3745" s="12">
        <v>1</v>
      </c>
      <c r="Q3745" s="12">
        <v>178</v>
      </c>
      <c r="R3745" s="12">
        <v>201601</v>
      </c>
      <c r="S3745" s="12">
        <v>114</v>
      </c>
      <c r="T3745" s="12" t="s">
        <v>67</v>
      </c>
      <c r="U3745" s="12" t="s">
        <v>4033</v>
      </c>
    </row>
    <row r="3746" spans="1:21" hidden="1">
      <c r="A3746" s="12">
        <v>68550</v>
      </c>
      <c r="B3746" s="12">
        <v>2</v>
      </c>
      <c r="D3746" s="12">
        <v>40.5</v>
      </c>
      <c r="E3746" s="12">
        <v>2</v>
      </c>
      <c r="F3746" s="12">
        <v>0</v>
      </c>
      <c r="G3746" s="12">
        <v>0</v>
      </c>
      <c r="H3746" s="12">
        <v>0</v>
      </c>
      <c r="P3746" s="12">
        <v>1</v>
      </c>
      <c r="Q3746" s="12">
        <v>178</v>
      </c>
      <c r="R3746" s="12">
        <v>201601</v>
      </c>
      <c r="S3746" s="12">
        <v>114</v>
      </c>
      <c r="T3746" s="12" t="s">
        <v>67</v>
      </c>
      <c r="U3746" s="12" t="s">
        <v>4034</v>
      </c>
    </row>
    <row r="3747" spans="1:21" hidden="1">
      <c r="A3747" s="12">
        <v>68550</v>
      </c>
      <c r="B3747" s="12">
        <v>2</v>
      </c>
      <c r="D3747" s="12">
        <v>39.700000000000003</v>
      </c>
      <c r="E3747" s="12">
        <v>2</v>
      </c>
      <c r="F3747" s="12">
        <v>0</v>
      </c>
      <c r="G3747" s="12">
        <v>0</v>
      </c>
      <c r="H3747" s="12">
        <v>0</v>
      </c>
      <c r="P3747" s="12">
        <v>1</v>
      </c>
      <c r="Q3747" s="12">
        <v>178</v>
      </c>
      <c r="R3747" s="12">
        <v>201601</v>
      </c>
      <c r="S3747" s="12">
        <v>114</v>
      </c>
      <c r="T3747" s="12" t="s">
        <v>67</v>
      </c>
      <c r="U3747" s="12" t="s">
        <v>4035</v>
      </c>
    </row>
    <row r="3748" spans="1:21" hidden="1">
      <c r="A3748" s="12">
        <v>68550</v>
      </c>
      <c r="B3748" s="12">
        <v>2</v>
      </c>
      <c r="D3748" s="12">
        <v>92.2</v>
      </c>
      <c r="E3748" s="12">
        <v>2</v>
      </c>
      <c r="F3748" s="12">
        <v>0</v>
      </c>
      <c r="G3748" s="12">
        <v>0</v>
      </c>
      <c r="H3748" s="12">
        <v>0</v>
      </c>
      <c r="P3748" s="12">
        <v>1</v>
      </c>
      <c r="Q3748" s="12">
        <v>178</v>
      </c>
      <c r="R3748" s="12">
        <v>201601</v>
      </c>
      <c r="S3748" s="12">
        <v>114</v>
      </c>
      <c r="T3748" s="12" t="s">
        <v>67</v>
      </c>
      <c r="U3748" s="12" t="s">
        <v>4036</v>
      </c>
    </row>
    <row r="3749" spans="1:21" hidden="1">
      <c r="A3749" s="12">
        <v>68550</v>
      </c>
      <c r="B3749" s="12">
        <v>2</v>
      </c>
      <c r="D3749" s="12">
        <v>92.3</v>
      </c>
      <c r="E3749" s="12">
        <v>2</v>
      </c>
      <c r="F3749" s="12">
        <v>0</v>
      </c>
      <c r="G3749" s="12">
        <v>0</v>
      </c>
      <c r="H3749" s="12">
        <v>0</v>
      </c>
      <c r="P3749" s="12">
        <v>1</v>
      </c>
      <c r="Q3749" s="12">
        <v>178</v>
      </c>
      <c r="R3749" s="12">
        <v>201601</v>
      </c>
      <c r="S3749" s="12">
        <v>114</v>
      </c>
      <c r="T3749" s="12" t="s">
        <v>67</v>
      </c>
      <c r="U3749" s="12" t="s">
        <v>4037</v>
      </c>
    </row>
    <row r="3750" spans="1:21" hidden="1">
      <c r="A3750" s="12">
        <v>68550</v>
      </c>
      <c r="B3750" s="12">
        <v>2</v>
      </c>
      <c r="D3750" s="12">
        <v>49.3</v>
      </c>
      <c r="E3750" s="12">
        <v>2</v>
      </c>
      <c r="F3750" s="12">
        <v>0</v>
      </c>
      <c r="G3750" s="12">
        <v>0</v>
      </c>
      <c r="H3750" s="12">
        <v>0</v>
      </c>
      <c r="P3750" s="12">
        <v>1</v>
      </c>
      <c r="Q3750" s="12">
        <v>178</v>
      </c>
      <c r="R3750" s="12">
        <v>201601</v>
      </c>
      <c r="S3750" s="12">
        <v>114</v>
      </c>
      <c r="T3750" s="12" t="s">
        <v>67</v>
      </c>
      <c r="U3750" s="12" t="s">
        <v>4038</v>
      </c>
    </row>
    <row r="3751" spans="1:21" hidden="1">
      <c r="A3751" s="12">
        <v>68550</v>
      </c>
      <c r="B3751" s="12">
        <v>2</v>
      </c>
      <c r="D3751" s="12">
        <v>69.2</v>
      </c>
      <c r="E3751" s="12">
        <v>2</v>
      </c>
      <c r="F3751" s="12">
        <v>0</v>
      </c>
      <c r="G3751" s="12">
        <v>0</v>
      </c>
      <c r="H3751" s="12">
        <v>0</v>
      </c>
      <c r="P3751" s="12">
        <v>1</v>
      </c>
      <c r="Q3751" s="12">
        <v>178</v>
      </c>
      <c r="R3751" s="12">
        <v>201601</v>
      </c>
      <c r="S3751" s="12">
        <v>114</v>
      </c>
      <c r="T3751" s="12" t="s">
        <v>67</v>
      </c>
      <c r="U3751" s="12" t="s">
        <v>4039</v>
      </c>
    </row>
    <row r="3752" spans="1:21" hidden="1">
      <c r="A3752" s="12">
        <v>68550</v>
      </c>
      <c r="B3752" s="12">
        <v>2</v>
      </c>
      <c r="D3752" s="12">
        <v>106.6</v>
      </c>
      <c r="E3752" s="12">
        <v>2</v>
      </c>
      <c r="F3752" s="12">
        <v>0</v>
      </c>
      <c r="G3752" s="12">
        <v>0</v>
      </c>
      <c r="H3752" s="12">
        <v>1</v>
      </c>
      <c r="P3752" s="12">
        <v>1</v>
      </c>
      <c r="Q3752" s="12">
        <v>178</v>
      </c>
      <c r="R3752" s="12">
        <v>201601</v>
      </c>
      <c r="S3752" s="12">
        <v>114</v>
      </c>
      <c r="T3752" s="12" t="s">
        <v>67</v>
      </c>
      <c r="U3752" s="12" t="s">
        <v>4040</v>
      </c>
    </row>
    <row r="3753" spans="1:21" hidden="1">
      <c r="A3753" s="12">
        <v>68570</v>
      </c>
      <c r="B3753" s="12">
        <v>2</v>
      </c>
      <c r="D3753" s="12">
        <v>46.4</v>
      </c>
      <c r="E3753" s="12">
        <v>2</v>
      </c>
      <c r="F3753" s="12">
        <v>0</v>
      </c>
      <c r="G3753" s="12">
        <v>0</v>
      </c>
      <c r="H3753" s="12">
        <v>0</v>
      </c>
      <c r="P3753" s="12">
        <v>3.7891599999999999</v>
      </c>
      <c r="Q3753" s="12">
        <v>178</v>
      </c>
      <c r="R3753" s="12">
        <v>201601</v>
      </c>
      <c r="S3753" s="12">
        <v>105</v>
      </c>
      <c r="T3753" s="12" t="s">
        <v>94</v>
      </c>
      <c r="U3753" s="12" t="s">
        <v>4041</v>
      </c>
    </row>
    <row r="3754" spans="1:21" hidden="1">
      <c r="A3754" s="12">
        <v>68570</v>
      </c>
      <c r="B3754" s="12">
        <v>2</v>
      </c>
      <c r="D3754" s="12">
        <v>50.4</v>
      </c>
      <c r="E3754" s="12">
        <v>2</v>
      </c>
      <c r="F3754" s="12">
        <v>0</v>
      </c>
      <c r="G3754" s="12">
        <v>0</v>
      </c>
      <c r="H3754" s="12">
        <v>0</v>
      </c>
      <c r="P3754" s="12">
        <v>3.7891599999999999</v>
      </c>
      <c r="Q3754" s="12">
        <v>178</v>
      </c>
      <c r="R3754" s="12">
        <v>201601</v>
      </c>
      <c r="S3754" s="12">
        <v>105</v>
      </c>
      <c r="T3754" s="12" t="s">
        <v>94</v>
      </c>
      <c r="U3754" s="12" t="s">
        <v>4042</v>
      </c>
    </row>
    <row r="3755" spans="1:21" hidden="1">
      <c r="A3755" s="12">
        <v>68570</v>
      </c>
      <c r="B3755" s="12">
        <v>2</v>
      </c>
      <c r="D3755" s="12">
        <v>48.4</v>
      </c>
      <c r="E3755" s="12">
        <v>0</v>
      </c>
      <c r="F3755" s="12">
        <v>0</v>
      </c>
      <c r="G3755" s="12">
        <v>0</v>
      </c>
      <c r="H3755" s="12">
        <v>0</v>
      </c>
      <c r="P3755" s="12">
        <v>3.7891599999999999</v>
      </c>
      <c r="Q3755" s="12">
        <v>178</v>
      </c>
      <c r="R3755" s="12">
        <v>201601</v>
      </c>
      <c r="S3755" s="12">
        <v>105</v>
      </c>
      <c r="T3755" s="12" t="s">
        <v>94</v>
      </c>
      <c r="U3755" s="12" t="s">
        <v>4043</v>
      </c>
    </row>
    <row r="3756" spans="1:21" hidden="1">
      <c r="A3756" s="12">
        <v>68570</v>
      </c>
      <c r="B3756" s="12">
        <v>2</v>
      </c>
      <c r="D3756" s="12">
        <v>60.9</v>
      </c>
      <c r="E3756" s="12">
        <v>1</v>
      </c>
      <c r="F3756" s="12">
        <v>0</v>
      </c>
      <c r="G3756" s="12">
        <v>0</v>
      </c>
      <c r="H3756" s="12">
        <v>0</v>
      </c>
      <c r="P3756" s="12">
        <v>3.7891599999999999</v>
      </c>
      <c r="Q3756" s="12">
        <v>178</v>
      </c>
      <c r="R3756" s="12">
        <v>201601</v>
      </c>
      <c r="S3756" s="12">
        <v>105</v>
      </c>
      <c r="T3756" s="12" t="s">
        <v>94</v>
      </c>
      <c r="U3756" s="12" t="s">
        <v>4044</v>
      </c>
    </row>
    <row r="3757" spans="1:21" hidden="1">
      <c r="A3757" s="12">
        <v>68570</v>
      </c>
      <c r="B3757" s="12">
        <v>2</v>
      </c>
      <c r="D3757" s="12">
        <v>40.700000000000003</v>
      </c>
      <c r="E3757" s="12">
        <v>2</v>
      </c>
      <c r="F3757" s="12">
        <v>0</v>
      </c>
      <c r="G3757" s="12">
        <v>0</v>
      </c>
      <c r="H3757" s="12">
        <v>0</v>
      </c>
      <c r="P3757" s="12">
        <v>3.7891599999999999</v>
      </c>
      <c r="Q3757" s="12">
        <v>178</v>
      </c>
      <c r="R3757" s="12">
        <v>201601</v>
      </c>
      <c r="S3757" s="12">
        <v>105</v>
      </c>
      <c r="T3757" s="12" t="s">
        <v>94</v>
      </c>
      <c r="U3757" s="12" t="s">
        <v>4045</v>
      </c>
    </row>
    <row r="3758" spans="1:21" hidden="1">
      <c r="A3758" s="12">
        <v>68570</v>
      </c>
      <c r="B3758" s="12">
        <v>2</v>
      </c>
      <c r="D3758" s="12">
        <v>66.099999999999994</v>
      </c>
      <c r="E3758" s="12">
        <v>2</v>
      </c>
      <c r="F3758" s="12">
        <v>0</v>
      </c>
      <c r="G3758" s="12">
        <v>0</v>
      </c>
      <c r="H3758" s="12">
        <v>0</v>
      </c>
      <c r="P3758" s="12">
        <v>3.7891599999999999</v>
      </c>
      <c r="Q3758" s="12">
        <v>178</v>
      </c>
      <c r="R3758" s="12">
        <v>201601</v>
      </c>
      <c r="S3758" s="12">
        <v>105</v>
      </c>
      <c r="T3758" s="12" t="s">
        <v>94</v>
      </c>
      <c r="U3758" s="12" t="s">
        <v>4046</v>
      </c>
    </row>
    <row r="3759" spans="1:21" hidden="1">
      <c r="A3759" s="12">
        <v>68570</v>
      </c>
      <c r="B3759" s="12">
        <v>2</v>
      </c>
      <c r="D3759" s="12">
        <v>44.6</v>
      </c>
      <c r="E3759" s="12">
        <v>2</v>
      </c>
      <c r="F3759" s="12">
        <v>0</v>
      </c>
      <c r="G3759" s="12">
        <v>0</v>
      </c>
      <c r="H3759" s="12">
        <v>0</v>
      </c>
      <c r="P3759" s="12">
        <v>3.7891599999999999</v>
      </c>
      <c r="Q3759" s="12">
        <v>178</v>
      </c>
      <c r="R3759" s="12">
        <v>201601</v>
      </c>
      <c r="S3759" s="12">
        <v>105</v>
      </c>
      <c r="T3759" s="12" t="s">
        <v>94</v>
      </c>
      <c r="U3759" s="12" t="s">
        <v>4047</v>
      </c>
    </row>
    <row r="3760" spans="1:21" hidden="1">
      <c r="A3760" s="12">
        <v>68570</v>
      </c>
      <c r="B3760" s="12">
        <v>2</v>
      </c>
      <c r="D3760" s="12">
        <v>62.5</v>
      </c>
      <c r="E3760" s="12">
        <v>0</v>
      </c>
      <c r="F3760" s="12">
        <v>0</v>
      </c>
      <c r="G3760" s="12">
        <v>0</v>
      </c>
      <c r="H3760" s="12">
        <v>0</v>
      </c>
      <c r="P3760" s="12">
        <v>3.7891599999999999</v>
      </c>
      <c r="Q3760" s="12">
        <v>178</v>
      </c>
      <c r="R3760" s="12">
        <v>201601</v>
      </c>
      <c r="S3760" s="12">
        <v>105</v>
      </c>
      <c r="T3760" s="12" t="s">
        <v>94</v>
      </c>
      <c r="U3760" s="12" t="s">
        <v>4048</v>
      </c>
    </row>
    <row r="3761" spans="1:21" hidden="1">
      <c r="A3761" s="12">
        <v>68570</v>
      </c>
      <c r="B3761" s="12">
        <v>2</v>
      </c>
      <c r="D3761" s="12">
        <v>59.5</v>
      </c>
      <c r="E3761" s="12">
        <v>2</v>
      </c>
      <c r="F3761" s="12">
        <v>0</v>
      </c>
      <c r="G3761" s="12">
        <v>0</v>
      </c>
      <c r="H3761" s="12">
        <v>0</v>
      </c>
      <c r="P3761" s="12">
        <v>3.7891599999999999</v>
      </c>
      <c r="Q3761" s="12">
        <v>178</v>
      </c>
      <c r="R3761" s="12">
        <v>201601</v>
      </c>
      <c r="S3761" s="12">
        <v>105</v>
      </c>
      <c r="T3761" s="12" t="s">
        <v>94</v>
      </c>
      <c r="U3761" s="12" t="s">
        <v>4049</v>
      </c>
    </row>
    <row r="3762" spans="1:21" hidden="1">
      <c r="A3762" s="12">
        <v>68570</v>
      </c>
      <c r="B3762" s="12">
        <v>2</v>
      </c>
      <c r="D3762" s="12">
        <v>48.9</v>
      </c>
      <c r="E3762" s="12">
        <v>2</v>
      </c>
      <c r="F3762" s="12">
        <v>0</v>
      </c>
      <c r="G3762" s="12">
        <v>0</v>
      </c>
      <c r="H3762" s="12">
        <v>0</v>
      </c>
      <c r="P3762" s="12">
        <v>3.7891599999999999</v>
      </c>
      <c r="Q3762" s="12">
        <v>178</v>
      </c>
      <c r="R3762" s="12">
        <v>201601</v>
      </c>
      <c r="S3762" s="12">
        <v>105</v>
      </c>
      <c r="T3762" s="12" t="s">
        <v>94</v>
      </c>
      <c r="U3762" s="12" t="s">
        <v>4050</v>
      </c>
    </row>
    <row r="3763" spans="1:21" hidden="1">
      <c r="A3763" s="12">
        <v>68570</v>
      </c>
      <c r="B3763" s="12">
        <v>2</v>
      </c>
      <c r="D3763" s="12">
        <v>51.2</v>
      </c>
      <c r="E3763" s="12">
        <v>2</v>
      </c>
      <c r="F3763" s="12">
        <v>0</v>
      </c>
      <c r="G3763" s="12">
        <v>0</v>
      </c>
      <c r="H3763" s="12">
        <v>0</v>
      </c>
      <c r="P3763" s="12">
        <v>3.7891599999999999</v>
      </c>
      <c r="Q3763" s="12">
        <v>178</v>
      </c>
      <c r="R3763" s="12">
        <v>201601</v>
      </c>
      <c r="S3763" s="12">
        <v>105</v>
      </c>
      <c r="T3763" s="12" t="s">
        <v>94</v>
      </c>
      <c r="U3763" s="12" t="s">
        <v>4051</v>
      </c>
    </row>
    <row r="3764" spans="1:21" hidden="1">
      <c r="A3764" s="12">
        <v>68570</v>
      </c>
      <c r="B3764" s="12">
        <v>2</v>
      </c>
      <c r="D3764" s="12">
        <v>52.5</v>
      </c>
      <c r="E3764" s="12">
        <v>1</v>
      </c>
      <c r="F3764" s="12">
        <v>0</v>
      </c>
      <c r="G3764" s="12">
        <v>0</v>
      </c>
      <c r="H3764" s="12">
        <v>0</v>
      </c>
      <c r="P3764" s="12">
        <v>3.7891599999999999</v>
      </c>
      <c r="Q3764" s="12">
        <v>178</v>
      </c>
      <c r="R3764" s="12">
        <v>201601</v>
      </c>
      <c r="S3764" s="12">
        <v>105</v>
      </c>
      <c r="T3764" s="12" t="s">
        <v>94</v>
      </c>
      <c r="U3764" s="12" t="s">
        <v>4052</v>
      </c>
    </row>
    <row r="3765" spans="1:21" hidden="1">
      <c r="A3765" s="12">
        <v>68570</v>
      </c>
      <c r="B3765" s="12">
        <v>2</v>
      </c>
      <c r="D3765" s="12">
        <v>33.4</v>
      </c>
      <c r="E3765" s="12">
        <v>1</v>
      </c>
      <c r="F3765" s="12">
        <v>0</v>
      </c>
      <c r="G3765" s="12">
        <v>0</v>
      </c>
      <c r="H3765" s="12">
        <v>0</v>
      </c>
      <c r="P3765" s="12">
        <v>3.7891599999999999</v>
      </c>
      <c r="Q3765" s="12">
        <v>178</v>
      </c>
      <c r="R3765" s="12">
        <v>201601</v>
      </c>
      <c r="S3765" s="12">
        <v>105</v>
      </c>
      <c r="T3765" s="12" t="s">
        <v>94</v>
      </c>
      <c r="U3765" s="12" t="s">
        <v>4053</v>
      </c>
    </row>
    <row r="3766" spans="1:21" hidden="1">
      <c r="A3766" s="12">
        <v>68570</v>
      </c>
      <c r="B3766" s="12">
        <v>2</v>
      </c>
      <c r="D3766" s="12">
        <v>33.799999999999997</v>
      </c>
      <c r="E3766" s="12">
        <v>0</v>
      </c>
      <c r="F3766" s="12">
        <v>0</v>
      </c>
      <c r="G3766" s="12">
        <v>0</v>
      </c>
      <c r="H3766" s="12">
        <v>0</v>
      </c>
      <c r="P3766" s="12">
        <v>3.7891599999999999</v>
      </c>
      <c r="Q3766" s="12">
        <v>178</v>
      </c>
      <c r="R3766" s="12">
        <v>201601</v>
      </c>
      <c r="S3766" s="12">
        <v>105</v>
      </c>
      <c r="T3766" s="12" t="s">
        <v>94</v>
      </c>
      <c r="U3766" s="12" t="s">
        <v>4054</v>
      </c>
    </row>
    <row r="3767" spans="1:21" hidden="1">
      <c r="A3767" s="12">
        <v>68570</v>
      </c>
      <c r="B3767" s="12">
        <v>2</v>
      </c>
      <c r="D3767" s="12">
        <v>45.5</v>
      </c>
      <c r="E3767" s="12">
        <v>0</v>
      </c>
      <c r="F3767" s="12">
        <v>0</v>
      </c>
      <c r="G3767" s="12">
        <v>0</v>
      </c>
      <c r="H3767" s="12">
        <v>0</v>
      </c>
      <c r="P3767" s="12">
        <v>3.7891599999999999</v>
      </c>
      <c r="Q3767" s="12">
        <v>178</v>
      </c>
      <c r="R3767" s="12">
        <v>201601</v>
      </c>
      <c r="S3767" s="12">
        <v>105</v>
      </c>
      <c r="T3767" s="12" t="s">
        <v>94</v>
      </c>
      <c r="U3767" s="12" t="s">
        <v>4055</v>
      </c>
    </row>
    <row r="3768" spans="1:21" hidden="1">
      <c r="A3768" s="12">
        <v>68570</v>
      </c>
      <c r="B3768" s="12">
        <v>2</v>
      </c>
      <c r="D3768" s="12">
        <v>60.2</v>
      </c>
      <c r="E3768" s="12">
        <v>0</v>
      </c>
      <c r="F3768" s="12">
        <v>0</v>
      </c>
      <c r="G3768" s="12">
        <v>0</v>
      </c>
      <c r="H3768" s="12">
        <v>0</v>
      </c>
      <c r="P3768" s="12">
        <v>3.7891599999999999</v>
      </c>
      <c r="Q3768" s="12">
        <v>178</v>
      </c>
      <c r="R3768" s="12">
        <v>201601</v>
      </c>
      <c r="S3768" s="12">
        <v>105</v>
      </c>
      <c r="T3768" s="12" t="s">
        <v>94</v>
      </c>
      <c r="U3768" s="12" t="s">
        <v>4056</v>
      </c>
    </row>
    <row r="3769" spans="1:21" hidden="1">
      <c r="A3769" s="12">
        <v>68570</v>
      </c>
      <c r="B3769" s="12">
        <v>2</v>
      </c>
      <c r="D3769" s="12">
        <v>58.9</v>
      </c>
      <c r="E3769" s="12">
        <v>0</v>
      </c>
      <c r="F3769" s="12">
        <v>0</v>
      </c>
      <c r="G3769" s="12">
        <v>0</v>
      </c>
      <c r="H3769" s="12">
        <v>0</v>
      </c>
      <c r="P3769" s="12">
        <v>3.7891599999999999</v>
      </c>
      <c r="Q3769" s="12">
        <v>178</v>
      </c>
      <c r="R3769" s="12">
        <v>201601</v>
      </c>
      <c r="S3769" s="12">
        <v>105</v>
      </c>
      <c r="T3769" s="12" t="s">
        <v>94</v>
      </c>
      <c r="U3769" s="12" t="s">
        <v>4057</v>
      </c>
    </row>
    <row r="3770" spans="1:21" hidden="1">
      <c r="A3770" s="12">
        <v>68570</v>
      </c>
      <c r="B3770" s="12">
        <v>2</v>
      </c>
      <c r="D3770" s="12">
        <v>63</v>
      </c>
      <c r="E3770" s="12">
        <v>0</v>
      </c>
      <c r="F3770" s="12">
        <v>0</v>
      </c>
      <c r="G3770" s="12">
        <v>0</v>
      </c>
      <c r="H3770" s="12">
        <v>0</v>
      </c>
      <c r="P3770" s="12">
        <v>3.7891599999999999</v>
      </c>
      <c r="Q3770" s="12">
        <v>178</v>
      </c>
      <c r="R3770" s="12">
        <v>201601</v>
      </c>
      <c r="S3770" s="12">
        <v>105</v>
      </c>
      <c r="T3770" s="12" t="s">
        <v>94</v>
      </c>
      <c r="U3770" s="12" t="s">
        <v>4058</v>
      </c>
    </row>
    <row r="3771" spans="1:21" hidden="1">
      <c r="A3771" s="12">
        <v>68570</v>
      </c>
      <c r="B3771" s="12">
        <v>2</v>
      </c>
      <c r="D3771" s="12">
        <v>54.8</v>
      </c>
      <c r="E3771" s="12">
        <v>2</v>
      </c>
      <c r="F3771" s="12">
        <v>0</v>
      </c>
      <c r="G3771" s="12">
        <v>0</v>
      </c>
      <c r="H3771" s="12">
        <v>0</v>
      </c>
      <c r="P3771" s="12">
        <v>3.7891599999999999</v>
      </c>
      <c r="Q3771" s="12">
        <v>178</v>
      </c>
      <c r="R3771" s="12">
        <v>201601</v>
      </c>
      <c r="S3771" s="12">
        <v>105</v>
      </c>
      <c r="T3771" s="12" t="s">
        <v>94</v>
      </c>
      <c r="U3771" s="12" t="s">
        <v>4059</v>
      </c>
    </row>
    <row r="3772" spans="1:21" hidden="1">
      <c r="A3772" s="12">
        <v>68570</v>
      </c>
      <c r="B3772" s="12">
        <v>2</v>
      </c>
      <c r="D3772" s="12">
        <v>51.1</v>
      </c>
      <c r="E3772" s="12">
        <v>1</v>
      </c>
      <c r="F3772" s="12">
        <v>0</v>
      </c>
      <c r="G3772" s="12">
        <v>0</v>
      </c>
      <c r="H3772" s="12">
        <v>0</v>
      </c>
      <c r="P3772" s="12">
        <v>3.7891599999999999</v>
      </c>
      <c r="Q3772" s="12">
        <v>178</v>
      </c>
      <c r="R3772" s="12">
        <v>201601</v>
      </c>
      <c r="S3772" s="12">
        <v>105</v>
      </c>
      <c r="T3772" s="12" t="s">
        <v>94</v>
      </c>
      <c r="U3772" s="12" t="s">
        <v>4060</v>
      </c>
    </row>
    <row r="3773" spans="1:21" hidden="1">
      <c r="A3773" s="12">
        <v>68570</v>
      </c>
      <c r="B3773" s="12">
        <v>2</v>
      </c>
      <c r="D3773" s="12">
        <v>61.9</v>
      </c>
      <c r="E3773" s="12">
        <v>1</v>
      </c>
      <c r="F3773" s="12">
        <v>0</v>
      </c>
      <c r="G3773" s="12">
        <v>0</v>
      </c>
      <c r="H3773" s="12">
        <v>0</v>
      </c>
      <c r="P3773" s="12">
        <v>3.7891599999999999</v>
      </c>
      <c r="Q3773" s="12">
        <v>178</v>
      </c>
      <c r="R3773" s="12">
        <v>201601</v>
      </c>
      <c r="S3773" s="12">
        <v>105</v>
      </c>
      <c r="T3773" s="12" t="s">
        <v>94</v>
      </c>
      <c r="U3773" s="12" t="s">
        <v>4061</v>
      </c>
    </row>
    <row r="3774" spans="1:21" hidden="1">
      <c r="A3774" s="12">
        <v>68570</v>
      </c>
      <c r="B3774" s="12">
        <v>2</v>
      </c>
      <c r="D3774" s="12">
        <v>64.3</v>
      </c>
      <c r="E3774" s="12">
        <v>1</v>
      </c>
      <c r="F3774" s="12">
        <v>0</v>
      </c>
      <c r="G3774" s="12">
        <v>0</v>
      </c>
      <c r="H3774" s="12">
        <v>0</v>
      </c>
      <c r="P3774" s="12">
        <v>3.7891599999999999</v>
      </c>
      <c r="Q3774" s="12">
        <v>178</v>
      </c>
      <c r="R3774" s="12">
        <v>201601</v>
      </c>
      <c r="S3774" s="12">
        <v>105</v>
      </c>
      <c r="T3774" s="12" t="s">
        <v>94</v>
      </c>
      <c r="U3774" s="12" t="s">
        <v>4062</v>
      </c>
    </row>
    <row r="3775" spans="1:21" hidden="1">
      <c r="A3775" s="12">
        <v>68570</v>
      </c>
      <c r="B3775" s="12">
        <v>2</v>
      </c>
      <c r="D3775" s="12">
        <v>61.5</v>
      </c>
      <c r="E3775" s="12">
        <v>0</v>
      </c>
      <c r="F3775" s="12">
        <v>0</v>
      </c>
      <c r="G3775" s="12">
        <v>0</v>
      </c>
      <c r="H3775" s="12">
        <v>1</v>
      </c>
      <c r="P3775" s="12">
        <v>3.7891599999999999</v>
      </c>
      <c r="Q3775" s="12">
        <v>178</v>
      </c>
      <c r="R3775" s="12">
        <v>201601</v>
      </c>
      <c r="S3775" s="12">
        <v>105</v>
      </c>
      <c r="T3775" s="12" t="s">
        <v>94</v>
      </c>
      <c r="U3775" s="12" t="s">
        <v>4063</v>
      </c>
    </row>
    <row r="3776" spans="1:21" hidden="1">
      <c r="A3776" s="12">
        <v>68570</v>
      </c>
      <c r="B3776" s="12">
        <v>2</v>
      </c>
      <c r="D3776" s="12">
        <v>45.9</v>
      </c>
      <c r="E3776" s="12">
        <v>1</v>
      </c>
      <c r="F3776" s="12">
        <v>0</v>
      </c>
      <c r="G3776" s="12">
        <v>0</v>
      </c>
      <c r="H3776" s="12">
        <v>0</v>
      </c>
      <c r="P3776" s="12">
        <v>3.7891599999999999</v>
      </c>
      <c r="Q3776" s="12">
        <v>178</v>
      </c>
      <c r="R3776" s="12">
        <v>201601</v>
      </c>
      <c r="S3776" s="12">
        <v>105</v>
      </c>
      <c r="T3776" s="12" t="s">
        <v>94</v>
      </c>
      <c r="U3776" s="12" t="s">
        <v>4064</v>
      </c>
    </row>
    <row r="3777" spans="1:21" hidden="1">
      <c r="A3777" s="12">
        <v>68570</v>
      </c>
      <c r="B3777" s="12">
        <v>2</v>
      </c>
      <c r="D3777" s="12">
        <v>50.9</v>
      </c>
      <c r="E3777" s="12">
        <v>1</v>
      </c>
      <c r="F3777" s="12">
        <v>0</v>
      </c>
      <c r="G3777" s="12">
        <v>0</v>
      </c>
      <c r="H3777" s="12">
        <v>0</v>
      </c>
      <c r="P3777" s="12">
        <v>3.7891599999999999</v>
      </c>
      <c r="Q3777" s="12">
        <v>178</v>
      </c>
      <c r="R3777" s="12">
        <v>201601</v>
      </c>
      <c r="S3777" s="12">
        <v>105</v>
      </c>
      <c r="T3777" s="12" t="s">
        <v>94</v>
      </c>
      <c r="U3777" s="12" t="s">
        <v>4065</v>
      </c>
    </row>
    <row r="3778" spans="1:21" hidden="1">
      <c r="A3778" s="12">
        <v>68570</v>
      </c>
      <c r="B3778" s="12">
        <v>2</v>
      </c>
      <c r="D3778" s="12">
        <v>48</v>
      </c>
      <c r="E3778" s="12">
        <v>1</v>
      </c>
      <c r="F3778" s="12">
        <v>0</v>
      </c>
      <c r="G3778" s="12">
        <v>0</v>
      </c>
      <c r="H3778" s="12">
        <v>0</v>
      </c>
      <c r="P3778" s="12">
        <v>3.7891599999999999</v>
      </c>
      <c r="Q3778" s="12">
        <v>178</v>
      </c>
      <c r="R3778" s="12">
        <v>201601</v>
      </c>
      <c r="S3778" s="12">
        <v>105</v>
      </c>
      <c r="T3778" s="12" t="s">
        <v>94</v>
      </c>
      <c r="U3778" s="12" t="s">
        <v>4066</v>
      </c>
    </row>
    <row r="3779" spans="1:21" hidden="1">
      <c r="A3779" s="12">
        <v>68570</v>
      </c>
      <c r="B3779" s="12">
        <v>2</v>
      </c>
      <c r="D3779" s="12">
        <v>57.3</v>
      </c>
      <c r="E3779" s="12">
        <v>1</v>
      </c>
      <c r="F3779" s="12">
        <v>0</v>
      </c>
      <c r="G3779" s="12">
        <v>0</v>
      </c>
      <c r="H3779" s="12">
        <v>0</v>
      </c>
      <c r="P3779" s="12">
        <v>3.7891599999999999</v>
      </c>
      <c r="Q3779" s="12">
        <v>178</v>
      </c>
      <c r="R3779" s="12">
        <v>201601</v>
      </c>
      <c r="S3779" s="12">
        <v>105</v>
      </c>
      <c r="T3779" s="12" t="s">
        <v>94</v>
      </c>
      <c r="U3779" s="12" t="s">
        <v>4067</v>
      </c>
    </row>
    <row r="3780" spans="1:21" hidden="1">
      <c r="A3780" s="12">
        <v>68570</v>
      </c>
      <c r="B3780" s="12">
        <v>2</v>
      </c>
      <c r="D3780" s="12">
        <v>62.8</v>
      </c>
      <c r="E3780" s="12">
        <v>1</v>
      </c>
      <c r="F3780" s="12">
        <v>0</v>
      </c>
      <c r="G3780" s="12">
        <v>0</v>
      </c>
      <c r="H3780" s="12">
        <v>0</v>
      </c>
      <c r="P3780" s="12">
        <v>3.7891599999999999</v>
      </c>
      <c r="Q3780" s="12">
        <v>178</v>
      </c>
      <c r="R3780" s="12">
        <v>201601</v>
      </c>
      <c r="S3780" s="12">
        <v>105</v>
      </c>
      <c r="T3780" s="12" t="s">
        <v>94</v>
      </c>
      <c r="U3780" s="12" t="s">
        <v>4068</v>
      </c>
    </row>
    <row r="3781" spans="1:21" hidden="1">
      <c r="A3781" s="12">
        <v>68570</v>
      </c>
      <c r="B3781" s="12">
        <v>2</v>
      </c>
      <c r="D3781" s="12">
        <v>47.2</v>
      </c>
      <c r="E3781" s="12">
        <v>2</v>
      </c>
      <c r="F3781" s="12">
        <v>0</v>
      </c>
      <c r="G3781" s="12">
        <v>0</v>
      </c>
      <c r="H3781" s="12">
        <v>0</v>
      </c>
      <c r="P3781" s="12">
        <v>3.7891599999999999</v>
      </c>
      <c r="Q3781" s="12">
        <v>178</v>
      </c>
      <c r="R3781" s="12">
        <v>201601</v>
      </c>
      <c r="S3781" s="12">
        <v>105</v>
      </c>
      <c r="T3781" s="12" t="s">
        <v>94</v>
      </c>
      <c r="U3781" s="12" t="s">
        <v>4069</v>
      </c>
    </row>
    <row r="3782" spans="1:21" hidden="1">
      <c r="A3782" s="12">
        <v>68570</v>
      </c>
      <c r="B3782" s="12">
        <v>2</v>
      </c>
      <c r="D3782" s="12">
        <v>49.2</v>
      </c>
      <c r="E3782" s="12">
        <v>1</v>
      </c>
      <c r="F3782" s="12">
        <v>0</v>
      </c>
      <c r="G3782" s="12">
        <v>0</v>
      </c>
      <c r="H3782" s="12">
        <v>0</v>
      </c>
      <c r="P3782" s="12">
        <v>3.7891599999999999</v>
      </c>
      <c r="Q3782" s="12">
        <v>178</v>
      </c>
      <c r="R3782" s="12">
        <v>201601</v>
      </c>
      <c r="S3782" s="12">
        <v>105</v>
      </c>
      <c r="T3782" s="12" t="s">
        <v>94</v>
      </c>
      <c r="U3782" s="12" t="s">
        <v>4070</v>
      </c>
    </row>
    <row r="3783" spans="1:21" hidden="1">
      <c r="A3783" s="12">
        <v>68570</v>
      </c>
      <c r="B3783" s="12">
        <v>2</v>
      </c>
      <c r="D3783" s="12">
        <v>46.4</v>
      </c>
      <c r="E3783" s="12">
        <v>1</v>
      </c>
      <c r="F3783" s="12">
        <v>0</v>
      </c>
      <c r="G3783" s="12">
        <v>0</v>
      </c>
      <c r="H3783" s="12">
        <v>0</v>
      </c>
      <c r="P3783" s="12">
        <v>3.7891599999999999</v>
      </c>
      <c r="Q3783" s="12">
        <v>178</v>
      </c>
      <c r="R3783" s="12">
        <v>201601</v>
      </c>
      <c r="S3783" s="12">
        <v>105</v>
      </c>
      <c r="T3783" s="12" t="s">
        <v>94</v>
      </c>
      <c r="U3783" s="12" t="s">
        <v>4071</v>
      </c>
    </row>
    <row r="3784" spans="1:21" hidden="1">
      <c r="A3784" s="12">
        <v>68570</v>
      </c>
      <c r="B3784" s="12">
        <v>2</v>
      </c>
      <c r="D3784" s="12">
        <v>72.099999999999994</v>
      </c>
      <c r="E3784" s="12">
        <v>2</v>
      </c>
      <c r="F3784" s="12">
        <v>0</v>
      </c>
      <c r="G3784" s="12">
        <v>0</v>
      </c>
      <c r="H3784" s="12">
        <v>0</v>
      </c>
      <c r="P3784" s="12">
        <v>3.7891599999999999</v>
      </c>
      <c r="Q3784" s="12">
        <v>178</v>
      </c>
      <c r="R3784" s="12">
        <v>201601</v>
      </c>
      <c r="S3784" s="12">
        <v>105</v>
      </c>
      <c r="T3784" s="12" t="s">
        <v>94</v>
      </c>
      <c r="U3784" s="12" t="s">
        <v>4072</v>
      </c>
    </row>
    <row r="3785" spans="1:21" hidden="1">
      <c r="A3785" s="12">
        <v>68570</v>
      </c>
      <c r="B3785" s="12">
        <v>2</v>
      </c>
      <c r="D3785" s="12">
        <v>44</v>
      </c>
      <c r="E3785" s="12">
        <v>3</v>
      </c>
      <c r="F3785" s="12">
        <v>0</v>
      </c>
      <c r="G3785" s="12">
        <v>0</v>
      </c>
      <c r="H3785" s="12">
        <v>0</v>
      </c>
      <c r="P3785" s="12">
        <v>3.7891599999999999</v>
      </c>
      <c r="Q3785" s="12">
        <v>178</v>
      </c>
      <c r="R3785" s="12">
        <v>201601</v>
      </c>
      <c r="S3785" s="12">
        <v>105</v>
      </c>
      <c r="T3785" s="12" t="s">
        <v>94</v>
      </c>
      <c r="U3785" s="12" t="s">
        <v>4073</v>
      </c>
    </row>
    <row r="3786" spans="1:21" hidden="1">
      <c r="A3786" s="12">
        <v>68570</v>
      </c>
      <c r="B3786" s="12">
        <v>2</v>
      </c>
      <c r="D3786" s="12">
        <v>43.4</v>
      </c>
      <c r="E3786" s="12">
        <v>2</v>
      </c>
      <c r="F3786" s="12">
        <v>0</v>
      </c>
      <c r="G3786" s="12">
        <v>0</v>
      </c>
      <c r="H3786" s="12">
        <v>0</v>
      </c>
      <c r="P3786" s="12">
        <v>3.7891599999999999</v>
      </c>
      <c r="Q3786" s="12">
        <v>178</v>
      </c>
      <c r="R3786" s="12">
        <v>201601</v>
      </c>
      <c r="S3786" s="12">
        <v>105</v>
      </c>
      <c r="T3786" s="12" t="s">
        <v>94</v>
      </c>
      <c r="U3786" s="12" t="s">
        <v>4074</v>
      </c>
    </row>
    <row r="3787" spans="1:21" hidden="1">
      <c r="A3787" s="12">
        <v>68570</v>
      </c>
      <c r="B3787" s="12">
        <v>2</v>
      </c>
      <c r="D3787" s="12">
        <v>66</v>
      </c>
      <c r="E3787" s="12">
        <v>4</v>
      </c>
      <c r="F3787" s="12">
        <v>0</v>
      </c>
      <c r="G3787" s="12">
        <v>0</v>
      </c>
      <c r="H3787" s="12">
        <v>0</v>
      </c>
      <c r="P3787" s="12">
        <v>3.7891599999999999</v>
      </c>
      <c r="Q3787" s="12">
        <v>178</v>
      </c>
      <c r="R3787" s="12">
        <v>201601</v>
      </c>
      <c r="S3787" s="12">
        <v>105</v>
      </c>
      <c r="T3787" s="12" t="s">
        <v>94</v>
      </c>
      <c r="U3787" s="12" t="s">
        <v>4075</v>
      </c>
    </row>
    <row r="3788" spans="1:21" hidden="1">
      <c r="A3788" s="12">
        <v>68570</v>
      </c>
      <c r="B3788" s="12">
        <v>2</v>
      </c>
      <c r="D3788" s="12">
        <v>30</v>
      </c>
      <c r="E3788" s="12">
        <v>1</v>
      </c>
      <c r="F3788" s="12">
        <v>0</v>
      </c>
      <c r="G3788" s="12">
        <v>0</v>
      </c>
      <c r="H3788" s="12">
        <v>0</v>
      </c>
      <c r="P3788" s="12">
        <v>3.7891599999999999</v>
      </c>
      <c r="Q3788" s="12">
        <v>178</v>
      </c>
      <c r="R3788" s="12">
        <v>201601</v>
      </c>
      <c r="S3788" s="12">
        <v>105</v>
      </c>
      <c r="T3788" s="12" t="s">
        <v>94</v>
      </c>
      <c r="U3788" s="12" t="s">
        <v>4076</v>
      </c>
    </row>
    <row r="3789" spans="1:21" hidden="1">
      <c r="A3789" s="12">
        <v>68570</v>
      </c>
      <c r="B3789" s="12">
        <v>2</v>
      </c>
      <c r="D3789" s="12">
        <v>42</v>
      </c>
      <c r="E3789" s="12">
        <v>1</v>
      </c>
      <c r="F3789" s="12">
        <v>0</v>
      </c>
      <c r="G3789" s="12">
        <v>0</v>
      </c>
      <c r="H3789" s="12">
        <v>0</v>
      </c>
      <c r="P3789" s="12">
        <v>3.7891599999999999</v>
      </c>
      <c r="Q3789" s="12">
        <v>178</v>
      </c>
      <c r="R3789" s="12">
        <v>201601</v>
      </c>
      <c r="S3789" s="12">
        <v>105</v>
      </c>
      <c r="T3789" s="12" t="s">
        <v>94</v>
      </c>
      <c r="U3789" s="12" t="s">
        <v>4077</v>
      </c>
    </row>
    <row r="3790" spans="1:21" hidden="1">
      <c r="A3790" s="12">
        <v>68570</v>
      </c>
      <c r="B3790" s="12">
        <v>2</v>
      </c>
      <c r="D3790" s="12">
        <v>38.6</v>
      </c>
      <c r="E3790" s="12">
        <v>2</v>
      </c>
      <c r="F3790" s="12">
        <v>0</v>
      </c>
      <c r="G3790" s="12">
        <v>0</v>
      </c>
      <c r="H3790" s="12">
        <v>0</v>
      </c>
      <c r="P3790" s="12">
        <v>3.7891599999999999</v>
      </c>
      <c r="Q3790" s="12">
        <v>178</v>
      </c>
      <c r="R3790" s="12">
        <v>201601</v>
      </c>
      <c r="S3790" s="12">
        <v>105</v>
      </c>
      <c r="T3790" s="12" t="s">
        <v>94</v>
      </c>
      <c r="U3790" s="12" t="s">
        <v>4078</v>
      </c>
    </row>
    <row r="3791" spans="1:21" hidden="1">
      <c r="A3791" s="12">
        <v>68570</v>
      </c>
      <c r="B3791" s="12">
        <v>2</v>
      </c>
      <c r="D3791" s="12">
        <v>47.6</v>
      </c>
      <c r="E3791" s="12">
        <v>1</v>
      </c>
      <c r="F3791" s="12">
        <v>0</v>
      </c>
      <c r="G3791" s="12">
        <v>0</v>
      </c>
      <c r="H3791" s="12">
        <v>0</v>
      </c>
      <c r="P3791" s="12">
        <v>3.7891599999999999</v>
      </c>
      <c r="Q3791" s="12">
        <v>178</v>
      </c>
      <c r="R3791" s="12">
        <v>201601</v>
      </c>
      <c r="S3791" s="12">
        <v>105</v>
      </c>
      <c r="T3791" s="12" t="s">
        <v>94</v>
      </c>
      <c r="U3791" s="12" t="s">
        <v>4079</v>
      </c>
    </row>
    <row r="3792" spans="1:21" hidden="1">
      <c r="A3792" s="12">
        <v>68570</v>
      </c>
      <c r="B3792" s="12">
        <v>2</v>
      </c>
      <c r="D3792" s="12">
        <v>44.8</v>
      </c>
      <c r="E3792" s="12">
        <v>2</v>
      </c>
      <c r="F3792" s="12">
        <v>0</v>
      </c>
      <c r="G3792" s="12">
        <v>0</v>
      </c>
      <c r="H3792" s="12">
        <v>0</v>
      </c>
      <c r="P3792" s="12">
        <v>3.7891599999999999</v>
      </c>
      <c r="Q3792" s="12">
        <v>178</v>
      </c>
      <c r="R3792" s="12">
        <v>201601</v>
      </c>
      <c r="S3792" s="12">
        <v>105</v>
      </c>
      <c r="T3792" s="12" t="s">
        <v>94</v>
      </c>
      <c r="U3792" s="12" t="s">
        <v>4080</v>
      </c>
    </row>
    <row r="3793" spans="1:21" hidden="1">
      <c r="A3793" s="12">
        <v>68570</v>
      </c>
      <c r="B3793" s="12">
        <v>2</v>
      </c>
      <c r="D3793" s="12">
        <v>43.4</v>
      </c>
      <c r="E3793" s="12">
        <v>2</v>
      </c>
      <c r="F3793" s="12">
        <v>0</v>
      </c>
      <c r="G3793" s="12">
        <v>0</v>
      </c>
      <c r="H3793" s="12">
        <v>0</v>
      </c>
      <c r="P3793" s="12">
        <v>3.7891599999999999</v>
      </c>
      <c r="Q3793" s="12">
        <v>178</v>
      </c>
      <c r="R3793" s="12">
        <v>201601</v>
      </c>
      <c r="S3793" s="12">
        <v>105</v>
      </c>
      <c r="T3793" s="12" t="s">
        <v>94</v>
      </c>
      <c r="U3793" s="12" t="s">
        <v>4081</v>
      </c>
    </row>
    <row r="3794" spans="1:21" hidden="1">
      <c r="A3794" s="12">
        <v>68570</v>
      </c>
      <c r="B3794" s="12">
        <v>2</v>
      </c>
      <c r="D3794" s="12">
        <v>43.3</v>
      </c>
      <c r="E3794" s="12">
        <v>2</v>
      </c>
      <c r="F3794" s="12">
        <v>0</v>
      </c>
      <c r="G3794" s="12">
        <v>0</v>
      </c>
      <c r="H3794" s="12">
        <v>0</v>
      </c>
      <c r="P3794" s="12">
        <v>3.7891599999999999</v>
      </c>
      <c r="Q3794" s="12">
        <v>178</v>
      </c>
      <c r="R3794" s="12">
        <v>201601</v>
      </c>
      <c r="S3794" s="12">
        <v>105</v>
      </c>
      <c r="T3794" s="12" t="s">
        <v>94</v>
      </c>
      <c r="U3794" s="12" t="s">
        <v>4082</v>
      </c>
    </row>
    <row r="3795" spans="1:21" hidden="1">
      <c r="A3795" s="12">
        <v>68570</v>
      </c>
      <c r="B3795" s="12">
        <v>2</v>
      </c>
      <c r="D3795" s="12">
        <v>35.799999999999997</v>
      </c>
      <c r="E3795" s="12">
        <v>1</v>
      </c>
      <c r="F3795" s="12">
        <v>0</v>
      </c>
      <c r="G3795" s="12">
        <v>0</v>
      </c>
      <c r="H3795" s="12">
        <v>0</v>
      </c>
      <c r="P3795" s="12">
        <v>3.7891599999999999</v>
      </c>
      <c r="Q3795" s="12">
        <v>178</v>
      </c>
      <c r="R3795" s="12">
        <v>201601</v>
      </c>
      <c r="S3795" s="12">
        <v>105</v>
      </c>
      <c r="T3795" s="12" t="s">
        <v>94</v>
      </c>
      <c r="U3795" s="12" t="s">
        <v>4083</v>
      </c>
    </row>
    <row r="3796" spans="1:21" hidden="1">
      <c r="A3796" s="12">
        <v>68570</v>
      </c>
      <c r="B3796" s="12">
        <v>2</v>
      </c>
      <c r="D3796" s="12">
        <v>59.2</v>
      </c>
      <c r="E3796" s="12">
        <v>1</v>
      </c>
      <c r="F3796" s="12">
        <v>0</v>
      </c>
      <c r="G3796" s="12">
        <v>0</v>
      </c>
      <c r="H3796" s="12">
        <v>0</v>
      </c>
      <c r="P3796" s="12">
        <v>3.7891599999999999</v>
      </c>
      <c r="Q3796" s="12">
        <v>178</v>
      </c>
      <c r="R3796" s="12">
        <v>201601</v>
      </c>
      <c r="S3796" s="12">
        <v>105</v>
      </c>
      <c r="T3796" s="12" t="s">
        <v>94</v>
      </c>
      <c r="U3796" s="12" t="s">
        <v>4084</v>
      </c>
    </row>
    <row r="3797" spans="1:21" hidden="1">
      <c r="A3797" s="12">
        <v>68570</v>
      </c>
      <c r="B3797" s="12">
        <v>2</v>
      </c>
      <c r="D3797" s="12">
        <v>44.4</v>
      </c>
      <c r="E3797" s="12">
        <v>2</v>
      </c>
      <c r="F3797" s="12">
        <v>0</v>
      </c>
      <c r="G3797" s="12">
        <v>0</v>
      </c>
      <c r="H3797" s="12">
        <v>0</v>
      </c>
      <c r="P3797" s="12">
        <v>3.7891599999999999</v>
      </c>
      <c r="Q3797" s="12">
        <v>178</v>
      </c>
      <c r="R3797" s="12">
        <v>201601</v>
      </c>
      <c r="S3797" s="12">
        <v>105</v>
      </c>
      <c r="T3797" s="12" t="s">
        <v>94</v>
      </c>
      <c r="U3797" s="12" t="s">
        <v>4085</v>
      </c>
    </row>
    <row r="3798" spans="1:21" hidden="1">
      <c r="A3798" s="12">
        <v>68570</v>
      </c>
      <c r="B3798" s="12">
        <v>2</v>
      </c>
      <c r="D3798" s="12">
        <v>46.4</v>
      </c>
      <c r="E3798" s="12">
        <v>1</v>
      </c>
      <c r="F3798" s="12">
        <v>0</v>
      </c>
      <c r="G3798" s="12">
        <v>0</v>
      </c>
      <c r="H3798" s="12">
        <v>0</v>
      </c>
      <c r="P3798" s="12">
        <v>3.7891599999999999</v>
      </c>
      <c r="Q3798" s="12">
        <v>178</v>
      </c>
      <c r="R3798" s="12">
        <v>201601</v>
      </c>
      <c r="S3798" s="12">
        <v>105</v>
      </c>
      <c r="T3798" s="12" t="s">
        <v>94</v>
      </c>
      <c r="U3798" s="12" t="s">
        <v>4086</v>
      </c>
    </row>
    <row r="3799" spans="1:21" hidden="1">
      <c r="A3799" s="12">
        <v>68570</v>
      </c>
      <c r="B3799" s="12">
        <v>2</v>
      </c>
      <c r="D3799" s="12">
        <v>45.6</v>
      </c>
      <c r="E3799" s="12">
        <v>1</v>
      </c>
      <c r="F3799" s="12">
        <v>0</v>
      </c>
      <c r="G3799" s="12">
        <v>0</v>
      </c>
      <c r="H3799" s="12">
        <v>0</v>
      </c>
      <c r="P3799" s="12">
        <v>3.7891599999999999</v>
      </c>
      <c r="Q3799" s="12">
        <v>178</v>
      </c>
      <c r="R3799" s="12">
        <v>201601</v>
      </c>
      <c r="S3799" s="12">
        <v>105</v>
      </c>
      <c r="T3799" s="12" t="s">
        <v>94</v>
      </c>
      <c r="U3799" s="12" t="s">
        <v>4087</v>
      </c>
    </row>
    <row r="3800" spans="1:21" hidden="1">
      <c r="A3800" s="12">
        <v>68570</v>
      </c>
      <c r="B3800" s="12">
        <v>2</v>
      </c>
      <c r="D3800" s="12">
        <v>43.2</v>
      </c>
      <c r="E3800" s="12">
        <v>1</v>
      </c>
      <c r="F3800" s="12">
        <v>0</v>
      </c>
      <c r="G3800" s="12">
        <v>0</v>
      </c>
      <c r="H3800" s="12">
        <v>0</v>
      </c>
      <c r="P3800" s="12">
        <v>3.7891599999999999</v>
      </c>
      <c r="Q3800" s="12">
        <v>178</v>
      </c>
      <c r="R3800" s="12">
        <v>201601</v>
      </c>
      <c r="S3800" s="12">
        <v>105</v>
      </c>
      <c r="T3800" s="12" t="s">
        <v>94</v>
      </c>
      <c r="U3800" s="12" t="s">
        <v>4088</v>
      </c>
    </row>
    <row r="3801" spans="1:21" hidden="1">
      <c r="A3801" s="12">
        <v>68570</v>
      </c>
      <c r="B3801" s="12">
        <v>2</v>
      </c>
      <c r="D3801" s="12">
        <v>59.2</v>
      </c>
      <c r="E3801" s="12">
        <v>1</v>
      </c>
      <c r="F3801" s="12">
        <v>0</v>
      </c>
      <c r="G3801" s="12">
        <v>0</v>
      </c>
      <c r="H3801" s="12">
        <v>1</v>
      </c>
      <c r="P3801" s="12">
        <v>3.7891599999999999</v>
      </c>
      <c r="Q3801" s="12">
        <v>178</v>
      </c>
      <c r="R3801" s="12">
        <v>201601</v>
      </c>
      <c r="S3801" s="12">
        <v>105</v>
      </c>
      <c r="T3801" s="12" t="s">
        <v>94</v>
      </c>
      <c r="U3801" s="12" t="s">
        <v>4089</v>
      </c>
    </row>
    <row r="3802" spans="1:21" hidden="1">
      <c r="A3802" s="12">
        <v>68570</v>
      </c>
      <c r="B3802" s="12">
        <v>2</v>
      </c>
      <c r="D3802" s="12">
        <v>72</v>
      </c>
      <c r="E3802" s="12">
        <v>1</v>
      </c>
      <c r="F3802" s="12">
        <v>0</v>
      </c>
      <c r="G3802" s="12">
        <v>0</v>
      </c>
      <c r="H3802" s="12">
        <v>1</v>
      </c>
      <c r="P3802" s="12">
        <v>3.7891599999999999</v>
      </c>
      <c r="Q3802" s="12">
        <v>178</v>
      </c>
      <c r="R3802" s="12">
        <v>201601</v>
      </c>
      <c r="S3802" s="12">
        <v>105</v>
      </c>
      <c r="T3802" s="12" t="s">
        <v>94</v>
      </c>
      <c r="U3802" s="12" t="s">
        <v>4090</v>
      </c>
    </row>
    <row r="3803" spans="1:21" hidden="1">
      <c r="A3803" s="12">
        <v>68570</v>
      </c>
      <c r="B3803" s="12">
        <v>2</v>
      </c>
      <c r="D3803" s="12">
        <v>43.2</v>
      </c>
      <c r="E3803" s="12">
        <v>2</v>
      </c>
      <c r="F3803" s="12">
        <v>0</v>
      </c>
      <c r="G3803" s="12">
        <v>0</v>
      </c>
      <c r="H3803" s="12">
        <v>0</v>
      </c>
      <c r="P3803" s="12">
        <v>3.7891599999999999</v>
      </c>
      <c r="Q3803" s="12">
        <v>178</v>
      </c>
      <c r="R3803" s="12">
        <v>201601</v>
      </c>
      <c r="S3803" s="12">
        <v>105</v>
      </c>
      <c r="T3803" s="12" t="s">
        <v>94</v>
      </c>
      <c r="U3803" s="12" t="s">
        <v>4091</v>
      </c>
    </row>
    <row r="3804" spans="1:21" hidden="1">
      <c r="A3804" s="12">
        <v>68570</v>
      </c>
      <c r="B3804" s="12">
        <v>2</v>
      </c>
      <c r="D3804" s="12">
        <v>58.6</v>
      </c>
      <c r="E3804" s="12">
        <v>2</v>
      </c>
      <c r="F3804" s="12">
        <v>0</v>
      </c>
      <c r="G3804" s="12">
        <v>0</v>
      </c>
      <c r="H3804" s="12">
        <v>0</v>
      </c>
      <c r="P3804" s="12">
        <v>3.7891599999999999</v>
      </c>
      <c r="Q3804" s="12">
        <v>178</v>
      </c>
      <c r="R3804" s="12">
        <v>201601</v>
      </c>
      <c r="S3804" s="12">
        <v>105</v>
      </c>
      <c r="T3804" s="12" t="s">
        <v>94</v>
      </c>
      <c r="U3804" s="12" t="s">
        <v>4092</v>
      </c>
    </row>
    <row r="3805" spans="1:21" hidden="1">
      <c r="A3805" s="12">
        <v>68570</v>
      </c>
      <c r="B3805" s="12">
        <v>2</v>
      </c>
      <c r="D3805" s="12">
        <v>59.8</v>
      </c>
      <c r="E3805" s="12">
        <v>2</v>
      </c>
      <c r="F3805" s="12">
        <v>0</v>
      </c>
      <c r="G3805" s="12">
        <v>0</v>
      </c>
      <c r="H3805" s="12">
        <v>0</v>
      </c>
      <c r="P3805" s="12">
        <v>3.7891599999999999</v>
      </c>
      <c r="Q3805" s="12">
        <v>178</v>
      </c>
      <c r="R3805" s="12">
        <v>201601</v>
      </c>
      <c r="S3805" s="12">
        <v>105</v>
      </c>
      <c r="T3805" s="12" t="s">
        <v>94</v>
      </c>
      <c r="U3805" s="12" t="s">
        <v>4093</v>
      </c>
    </row>
    <row r="3806" spans="1:21" hidden="1">
      <c r="A3806" s="12">
        <v>68570</v>
      </c>
      <c r="B3806" s="12">
        <v>2</v>
      </c>
      <c r="D3806" s="12">
        <v>58.1</v>
      </c>
      <c r="E3806" s="12">
        <v>2</v>
      </c>
      <c r="F3806" s="12">
        <v>0</v>
      </c>
      <c r="G3806" s="12">
        <v>0</v>
      </c>
      <c r="H3806" s="12">
        <v>0</v>
      </c>
      <c r="P3806" s="12">
        <v>3.7891599999999999</v>
      </c>
      <c r="Q3806" s="12">
        <v>178</v>
      </c>
      <c r="R3806" s="12">
        <v>201601</v>
      </c>
      <c r="S3806" s="12">
        <v>105</v>
      </c>
      <c r="T3806" s="12" t="s">
        <v>94</v>
      </c>
      <c r="U3806" s="12" t="s">
        <v>4094</v>
      </c>
    </row>
    <row r="3807" spans="1:21" hidden="1">
      <c r="A3807" s="12">
        <v>68570</v>
      </c>
      <c r="B3807" s="12">
        <v>2</v>
      </c>
      <c r="D3807" s="12">
        <v>58.7</v>
      </c>
      <c r="E3807" s="12">
        <v>2</v>
      </c>
      <c r="F3807" s="12">
        <v>0</v>
      </c>
      <c r="G3807" s="12">
        <v>0</v>
      </c>
      <c r="H3807" s="12">
        <v>0</v>
      </c>
      <c r="P3807" s="12">
        <v>3.7891599999999999</v>
      </c>
      <c r="Q3807" s="12">
        <v>178</v>
      </c>
      <c r="R3807" s="12">
        <v>201601</v>
      </c>
      <c r="S3807" s="12">
        <v>105</v>
      </c>
      <c r="T3807" s="12" t="s">
        <v>94</v>
      </c>
      <c r="U3807" s="12" t="s">
        <v>4095</v>
      </c>
    </row>
    <row r="3808" spans="1:21" hidden="1">
      <c r="A3808" s="12">
        <v>68570</v>
      </c>
      <c r="B3808" s="12">
        <v>2</v>
      </c>
      <c r="D3808" s="12">
        <v>57.8</v>
      </c>
      <c r="E3808" s="12">
        <v>2</v>
      </c>
      <c r="F3808" s="12">
        <v>0</v>
      </c>
      <c r="G3808" s="12">
        <v>0</v>
      </c>
      <c r="H3808" s="12">
        <v>0</v>
      </c>
      <c r="P3808" s="12">
        <v>3.7891599999999999</v>
      </c>
      <c r="Q3808" s="12">
        <v>178</v>
      </c>
      <c r="R3808" s="12">
        <v>201601</v>
      </c>
      <c r="S3808" s="12">
        <v>105</v>
      </c>
      <c r="T3808" s="12" t="s">
        <v>94</v>
      </c>
      <c r="U3808" s="12" t="s">
        <v>4096</v>
      </c>
    </row>
    <row r="3809" spans="1:21" hidden="1">
      <c r="A3809" s="12">
        <v>68570</v>
      </c>
      <c r="B3809" s="12">
        <v>2</v>
      </c>
      <c r="D3809" s="12">
        <v>72.7</v>
      </c>
      <c r="E3809" s="12">
        <v>2</v>
      </c>
      <c r="F3809" s="12">
        <v>0</v>
      </c>
      <c r="G3809" s="12">
        <v>0</v>
      </c>
      <c r="H3809" s="12">
        <v>1</v>
      </c>
      <c r="P3809" s="12">
        <v>3.7891599999999999</v>
      </c>
      <c r="Q3809" s="12">
        <v>178</v>
      </c>
      <c r="R3809" s="12">
        <v>201601</v>
      </c>
      <c r="S3809" s="12">
        <v>105</v>
      </c>
      <c r="T3809" s="12" t="s">
        <v>94</v>
      </c>
      <c r="U3809" s="12" t="s">
        <v>4097</v>
      </c>
    </row>
    <row r="3810" spans="1:21" hidden="1">
      <c r="A3810" s="12">
        <v>68570</v>
      </c>
      <c r="B3810" s="12">
        <v>2</v>
      </c>
      <c r="D3810" s="12">
        <v>78</v>
      </c>
      <c r="E3810" s="12">
        <v>3</v>
      </c>
      <c r="F3810" s="12">
        <v>4</v>
      </c>
      <c r="G3810" s="12">
        <v>1</v>
      </c>
      <c r="H3810" s="12">
        <v>5</v>
      </c>
      <c r="P3810" s="12">
        <v>3.7891599999999999</v>
      </c>
      <c r="Q3810" s="12">
        <v>178</v>
      </c>
      <c r="R3810" s="12">
        <v>201601</v>
      </c>
      <c r="S3810" s="12">
        <v>105</v>
      </c>
      <c r="T3810" s="12" t="s">
        <v>94</v>
      </c>
      <c r="U3810" s="12" t="s">
        <v>4098</v>
      </c>
    </row>
    <row r="3811" spans="1:21" hidden="1">
      <c r="A3811" s="12">
        <v>68570</v>
      </c>
      <c r="B3811" s="12">
        <v>2</v>
      </c>
      <c r="D3811" s="12">
        <v>84.6</v>
      </c>
      <c r="E3811" s="12">
        <v>4</v>
      </c>
      <c r="F3811" s="12">
        <v>4</v>
      </c>
      <c r="G3811" s="12">
        <v>1</v>
      </c>
      <c r="H3811" s="12">
        <v>4</v>
      </c>
      <c r="P3811" s="12">
        <v>3.7891599999999999</v>
      </c>
      <c r="Q3811" s="12">
        <v>178</v>
      </c>
      <c r="R3811" s="12">
        <v>201601</v>
      </c>
      <c r="S3811" s="12">
        <v>105</v>
      </c>
      <c r="T3811" s="12" t="s">
        <v>94</v>
      </c>
      <c r="U3811" s="12" t="s">
        <v>4099</v>
      </c>
    </row>
    <row r="3812" spans="1:21" hidden="1">
      <c r="A3812" s="12">
        <v>68570</v>
      </c>
      <c r="B3812" s="12">
        <v>2</v>
      </c>
      <c r="D3812" s="12">
        <v>82</v>
      </c>
      <c r="E3812" s="12">
        <v>4</v>
      </c>
      <c r="F3812" s="12">
        <v>4</v>
      </c>
      <c r="G3812" s="12">
        <v>1</v>
      </c>
      <c r="H3812" s="12">
        <v>4</v>
      </c>
      <c r="P3812" s="12">
        <v>3.7891599999999999</v>
      </c>
      <c r="Q3812" s="12">
        <v>178</v>
      </c>
      <c r="R3812" s="12">
        <v>201601</v>
      </c>
      <c r="S3812" s="12">
        <v>105</v>
      </c>
      <c r="T3812" s="12" t="s">
        <v>94</v>
      </c>
      <c r="U3812" s="12" t="s">
        <v>4100</v>
      </c>
    </row>
    <row r="3813" spans="1:21" hidden="1">
      <c r="A3813" s="12">
        <v>68570</v>
      </c>
      <c r="B3813" s="12">
        <v>2</v>
      </c>
      <c r="D3813" s="12">
        <v>78.8</v>
      </c>
      <c r="E3813" s="12">
        <v>4</v>
      </c>
      <c r="F3813" s="12">
        <v>4</v>
      </c>
      <c r="G3813" s="12">
        <v>2</v>
      </c>
      <c r="H3813" s="12">
        <v>5</v>
      </c>
      <c r="P3813" s="12">
        <v>3.7891599999999999</v>
      </c>
      <c r="Q3813" s="12">
        <v>178</v>
      </c>
      <c r="R3813" s="12">
        <v>201601</v>
      </c>
      <c r="S3813" s="12">
        <v>105</v>
      </c>
      <c r="T3813" s="12" t="s">
        <v>94</v>
      </c>
      <c r="U3813" s="12" t="s">
        <v>4101</v>
      </c>
    </row>
    <row r="3814" spans="1:21" hidden="1">
      <c r="A3814" s="12">
        <v>68570</v>
      </c>
      <c r="B3814" s="12">
        <v>2</v>
      </c>
      <c r="D3814" s="12">
        <v>75.5</v>
      </c>
      <c r="E3814" s="12">
        <v>3</v>
      </c>
      <c r="F3814" s="12">
        <v>4</v>
      </c>
      <c r="G3814" s="12">
        <v>1</v>
      </c>
      <c r="H3814" s="12">
        <v>4</v>
      </c>
      <c r="P3814" s="12">
        <v>3.7891599999999999</v>
      </c>
      <c r="Q3814" s="12">
        <v>178</v>
      </c>
      <c r="R3814" s="12">
        <v>201601</v>
      </c>
      <c r="S3814" s="12">
        <v>105</v>
      </c>
      <c r="T3814" s="12" t="s">
        <v>94</v>
      </c>
      <c r="U3814" s="12" t="s">
        <v>4102</v>
      </c>
    </row>
    <row r="3815" spans="1:21" hidden="1">
      <c r="A3815" s="12">
        <v>68570</v>
      </c>
      <c r="B3815" s="12">
        <v>2</v>
      </c>
      <c r="D3815" s="12">
        <v>61.8</v>
      </c>
      <c r="E3815" s="12">
        <v>3</v>
      </c>
      <c r="F3815" s="12">
        <v>4</v>
      </c>
      <c r="G3815" s="12">
        <v>1</v>
      </c>
      <c r="H3815" s="12">
        <v>5</v>
      </c>
      <c r="P3815" s="12">
        <v>3.7891599999999999</v>
      </c>
      <c r="Q3815" s="12">
        <v>178</v>
      </c>
      <c r="R3815" s="12">
        <v>201601</v>
      </c>
      <c r="S3815" s="12">
        <v>105</v>
      </c>
      <c r="T3815" s="12" t="s">
        <v>94</v>
      </c>
      <c r="U3815" s="12" t="s">
        <v>4103</v>
      </c>
    </row>
    <row r="3816" spans="1:21" hidden="1">
      <c r="A3816" s="12">
        <v>68570</v>
      </c>
      <c r="B3816" s="12">
        <v>2</v>
      </c>
      <c r="D3816" s="12">
        <v>80.400000000000006</v>
      </c>
      <c r="E3816" s="12">
        <v>4</v>
      </c>
      <c r="F3816" s="12">
        <v>4</v>
      </c>
      <c r="G3816" s="12">
        <v>2</v>
      </c>
      <c r="H3816" s="12">
        <v>6</v>
      </c>
      <c r="P3816" s="12">
        <v>3.7891599999999999</v>
      </c>
      <c r="Q3816" s="12">
        <v>178</v>
      </c>
      <c r="R3816" s="12">
        <v>201601</v>
      </c>
      <c r="S3816" s="12">
        <v>105</v>
      </c>
      <c r="T3816" s="12" t="s">
        <v>94</v>
      </c>
      <c r="U3816" s="12" t="s">
        <v>4104</v>
      </c>
    </row>
    <row r="3817" spans="1:21" hidden="1">
      <c r="A3817" s="12">
        <v>68570</v>
      </c>
      <c r="B3817" s="12">
        <v>2</v>
      </c>
      <c r="D3817" s="12">
        <v>63.1</v>
      </c>
      <c r="E3817" s="12">
        <v>3</v>
      </c>
      <c r="F3817" s="12">
        <v>4</v>
      </c>
      <c r="G3817" s="12">
        <v>2</v>
      </c>
      <c r="H3817" s="12">
        <v>4</v>
      </c>
      <c r="P3817" s="12">
        <v>3.7891599999999999</v>
      </c>
      <c r="Q3817" s="12">
        <v>178</v>
      </c>
      <c r="R3817" s="12">
        <v>201601</v>
      </c>
      <c r="S3817" s="12">
        <v>105</v>
      </c>
      <c r="T3817" s="12" t="s">
        <v>94</v>
      </c>
      <c r="U3817" s="12" t="s">
        <v>4105</v>
      </c>
    </row>
    <row r="3818" spans="1:21" hidden="1">
      <c r="A3818" s="12">
        <v>68570</v>
      </c>
      <c r="B3818" s="12">
        <v>2</v>
      </c>
      <c r="D3818" s="12">
        <v>79.7</v>
      </c>
      <c r="E3818" s="12">
        <v>3</v>
      </c>
      <c r="F3818" s="12">
        <v>4</v>
      </c>
      <c r="G3818" s="12">
        <v>2</v>
      </c>
      <c r="H3818" s="12">
        <v>6</v>
      </c>
      <c r="P3818" s="12">
        <v>3.7891599999999999</v>
      </c>
      <c r="Q3818" s="12">
        <v>178</v>
      </c>
      <c r="R3818" s="12">
        <v>201601</v>
      </c>
      <c r="S3818" s="12">
        <v>105</v>
      </c>
      <c r="T3818" s="12" t="s">
        <v>94</v>
      </c>
      <c r="U3818" s="12" t="s">
        <v>4106</v>
      </c>
    </row>
    <row r="3819" spans="1:21" hidden="1">
      <c r="A3819" s="12">
        <v>68570</v>
      </c>
      <c r="B3819" s="12">
        <v>2</v>
      </c>
      <c r="D3819" s="12">
        <v>67.599999999999994</v>
      </c>
      <c r="E3819" s="12">
        <v>3</v>
      </c>
      <c r="F3819" s="12">
        <v>4</v>
      </c>
      <c r="G3819" s="12">
        <v>2</v>
      </c>
      <c r="H3819" s="12">
        <v>6</v>
      </c>
      <c r="P3819" s="12">
        <v>3.7891599999999999</v>
      </c>
      <c r="Q3819" s="12">
        <v>178</v>
      </c>
      <c r="R3819" s="12">
        <v>201601</v>
      </c>
      <c r="S3819" s="12">
        <v>105</v>
      </c>
      <c r="T3819" s="12" t="s">
        <v>94</v>
      </c>
      <c r="U3819" s="12" t="s">
        <v>4107</v>
      </c>
    </row>
    <row r="3820" spans="1:21" hidden="1">
      <c r="A3820" s="12">
        <v>68570</v>
      </c>
      <c r="B3820" s="12">
        <v>2</v>
      </c>
      <c r="D3820" s="12">
        <v>75.7</v>
      </c>
      <c r="E3820" s="12">
        <v>3</v>
      </c>
      <c r="F3820" s="12">
        <v>4</v>
      </c>
      <c r="G3820" s="12">
        <v>1</v>
      </c>
      <c r="H3820" s="12">
        <v>6</v>
      </c>
      <c r="P3820" s="12">
        <v>3.7891599999999999</v>
      </c>
      <c r="Q3820" s="12">
        <v>178</v>
      </c>
      <c r="R3820" s="12">
        <v>201601</v>
      </c>
      <c r="S3820" s="12">
        <v>105</v>
      </c>
      <c r="T3820" s="12" t="s">
        <v>94</v>
      </c>
      <c r="U3820" s="12" t="s">
        <v>4108</v>
      </c>
    </row>
    <row r="3821" spans="1:21" hidden="1">
      <c r="A3821" s="12">
        <v>68570</v>
      </c>
      <c r="B3821" s="12">
        <v>2</v>
      </c>
      <c r="D3821" s="12">
        <v>73.7</v>
      </c>
      <c r="E3821" s="12">
        <v>3</v>
      </c>
      <c r="F3821" s="12">
        <v>4</v>
      </c>
      <c r="G3821" s="12">
        <v>1</v>
      </c>
      <c r="H3821" s="12">
        <v>6</v>
      </c>
      <c r="P3821" s="12">
        <v>3.7891599999999999</v>
      </c>
      <c r="Q3821" s="12">
        <v>178</v>
      </c>
      <c r="R3821" s="12">
        <v>201601</v>
      </c>
      <c r="S3821" s="12">
        <v>105</v>
      </c>
      <c r="T3821" s="12" t="s">
        <v>94</v>
      </c>
      <c r="U3821" s="12" t="s">
        <v>4109</v>
      </c>
    </row>
    <row r="3822" spans="1:21" hidden="1">
      <c r="A3822" s="12">
        <v>68570</v>
      </c>
      <c r="B3822" s="12">
        <v>2</v>
      </c>
      <c r="D3822" s="12">
        <v>79.8</v>
      </c>
      <c r="E3822" s="12">
        <v>4</v>
      </c>
      <c r="F3822" s="12">
        <v>4</v>
      </c>
      <c r="G3822" s="12">
        <v>1</v>
      </c>
      <c r="H3822" s="12">
        <v>6</v>
      </c>
      <c r="P3822" s="12">
        <v>3.7891599999999999</v>
      </c>
      <c r="Q3822" s="12">
        <v>178</v>
      </c>
      <c r="R3822" s="12">
        <v>201601</v>
      </c>
      <c r="S3822" s="12">
        <v>105</v>
      </c>
      <c r="T3822" s="12" t="s">
        <v>94</v>
      </c>
      <c r="U3822" s="12" t="s">
        <v>4110</v>
      </c>
    </row>
    <row r="3823" spans="1:21" hidden="1">
      <c r="A3823" s="12">
        <v>68570</v>
      </c>
      <c r="B3823" s="12">
        <v>2</v>
      </c>
      <c r="D3823" s="12">
        <v>88</v>
      </c>
      <c r="E3823" s="12">
        <v>3</v>
      </c>
      <c r="F3823" s="12">
        <v>4</v>
      </c>
      <c r="G3823" s="12">
        <v>1</v>
      </c>
      <c r="H3823" s="12">
        <v>4</v>
      </c>
      <c r="P3823" s="12">
        <v>3.7891599999999999</v>
      </c>
      <c r="Q3823" s="12">
        <v>178</v>
      </c>
      <c r="R3823" s="12">
        <v>201601</v>
      </c>
      <c r="S3823" s="12">
        <v>105</v>
      </c>
      <c r="T3823" s="12" t="s">
        <v>94</v>
      </c>
      <c r="U3823" s="12" t="s">
        <v>4111</v>
      </c>
    </row>
    <row r="3824" spans="1:21" hidden="1">
      <c r="A3824" s="12">
        <v>68570</v>
      </c>
      <c r="B3824" s="12">
        <v>2</v>
      </c>
      <c r="D3824" s="12">
        <v>80.3</v>
      </c>
      <c r="E3824" s="12">
        <v>4</v>
      </c>
      <c r="F3824" s="12">
        <v>4</v>
      </c>
      <c r="G3824" s="12">
        <v>1</v>
      </c>
      <c r="H3824" s="12">
        <v>6</v>
      </c>
      <c r="P3824" s="12">
        <v>3.7891599999999999</v>
      </c>
      <c r="Q3824" s="12">
        <v>178</v>
      </c>
      <c r="R3824" s="12">
        <v>201601</v>
      </c>
      <c r="S3824" s="12">
        <v>105</v>
      </c>
      <c r="T3824" s="12" t="s">
        <v>94</v>
      </c>
      <c r="U3824" s="12" t="s">
        <v>4112</v>
      </c>
    </row>
    <row r="3825" spans="1:21" hidden="1">
      <c r="A3825" s="12">
        <v>68570</v>
      </c>
      <c r="B3825" s="12">
        <v>2</v>
      </c>
      <c r="D3825" s="12">
        <v>80.3</v>
      </c>
      <c r="E3825" s="12">
        <v>4</v>
      </c>
      <c r="F3825" s="12">
        <v>4</v>
      </c>
      <c r="G3825" s="12">
        <v>1</v>
      </c>
      <c r="H3825" s="12">
        <v>5</v>
      </c>
      <c r="P3825" s="12">
        <v>3.7891599999999999</v>
      </c>
      <c r="Q3825" s="12">
        <v>178</v>
      </c>
      <c r="R3825" s="12">
        <v>201601</v>
      </c>
      <c r="S3825" s="12">
        <v>105</v>
      </c>
      <c r="T3825" s="12" t="s">
        <v>94</v>
      </c>
      <c r="U3825" s="12" t="s">
        <v>4113</v>
      </c>
    </row>
    <row r="3826" spans="1:21" hidden="1">
      <c r="A3826" s="12">
        <v>68570</v>
      </c>
      <c r="B3826" s="12">
        <v>2</v>
      </c>
      <c r="D3826" s="12">
        <v>79</v>
      </c>
      <c r="E3826" s="12">
        <v>3</v>
      </c>
      <c r="F3826" s="12">
        <v>4</v>
      </c>
      <c r="G3826" s="12">
        <v>1</v>
      </c>
      <c r="H3826" s="12">
        <v>5</v>
      </c>
      <c r="P3826" s="12">
        <v>3.7891599999999999</v>
      </c>
      <c r="Q3826" s="12">
        <v>178</v>
      </c>
      <c r="R3826" s="12">
        <v>201601</v>
      </c>
      <c r="S3826" s="12">
        <v>105</v>
      </c>
      <c r="T3826" s="12" t="s">
        <v>94</v>
      </c>
      <c r="U3826" s="12" t="s">
        <v>4114</v>
      </c>
    </row>
    <row r="3827" spans="1:21" hidden="1">
      <c r="A3827" s="12">
        <v>68570</v>
      </c>
      <c r="B3827" s="12">
        <v>2</v>
      </c>
      <c r="D3827" s="12">
        <v>66.400000000000006</v>
      </c>
      <c r="E3827" s="12">
        <v>3</v>
      </c>
      <c r="F3827" s="12">
        <v>4</v>
      </c>
      <c r="G3827" s="12">
        <v>1</v>
      </c>
      <c r="H3827" s="12">
        <v>5</v>
      </c>
      <c r="P3827" s="12">
        <v>3.7891599999999999</v>
      </c>
      <c r="Q3827" s="12">
        <v>178</v>
      </c>
      <c r="R3827" s="12">
        <v>201601</v>
      </c>
      <c r="S3827" s="12">
        <v>105</v>
      </c>
      <c r="T3827" s="12" t="s">
        <v>94</v>
      </c>
      <c r="U3827" s="12" t="s">
        <v>4115</v>
      </c>
    </row>
    <row r="3828" spans="1:21" hidden="1">
      <c r="A3828" s="12">
        <v>68570</v>
      </c>
      <c r="B3828" s="12">
        <v>2</v>
      </c>
      <c r="D3828" s="12">
        <v>64.8</v>
      </c>
      <c r="E3828" s="12">
        <v>3</v>
      </c>
      <c r="F3828" s="12">
        <v>4</v>
      </c>
      <c r="G3828" s="12">
        <v>1</v>
      </c>
      <c r="H3828" s="12">
        <v>6</v>
      </c>
      <c r="P3828" s="12">
        <v>3.7891599999999999</v>
      </c>
      <c r="Q3828" s="12">
        <v>178</v>
      </c>
      <c r="R3828" s="12">
        <v>201601</v>
      </c>
      <c r="S3828" s="12">
        <v>105</v>
      </c>
      <c r="T3828" s="12" t="s">
        <v>94</v>
      </c>
      <c r="U3828" s="12" t="s">
        <v>4116</v>
      </c>
    </row>
    <row r="3829" spans="1:21" hidden="1">
      <c r="A3829" s="12">
        <v>68570</v>
      </c>
      <c r="B3829" s="12">
        <v>2</v>
      </c>
      <c r="D3829" s="12">
        <v>82.1</v>
      </c>
      <c r="E3829" s="12">
        <v>3</v>
      </c>
      <c r="F3829" s="12">
        <v>4</v>
      </c>
      <c r="G3829" s="12">
        <v>1</v>
      </c>
      <c r="H3829" s="12">
        <v>6</v>
      </c>
      <c r="P3829" s="12">
        <v>3.7891599999999999</v>
      </c>
      <c r="Q3829" s="12">
        <v>178</v>
      </c>
      <c r="R3829" s="12">
        <v>201601</v>
      </c>
      <c r="S3829" s="12">
        <v>105</v>
      </c>
      <c r="T3829" s="12" t="s">
        <v>94</v>
      </c>
      <c r="U3829" s="12" t="s">
        <v>4117</v>
      </c>
    </row>
    <row r="3830" spans="1:21" hidden="1">
      <c r="A3830" s="12">
        <v>68570</v>
      </c>
      <c r="B3830" s="12">
        <v>2</v>
      </c>
      <c r="D3830" s="12">
        <v>92.2</v>
      </c>
      <c r="E3830" s="12">
        <v>4</v>
      </c>
      <c r="F3830" s="12">
        <v>5</v>
      </c>
      <c r="G3830" s="12">
        <v>2</v>
      </c>
      <c r="H3830" s="12">
        <v>6</v>
      </c>
      <c r="P3830" s="12">
        <v>3.7891599999999999</v>
      </c>
      <c r="Q3830" s="12">
        <v>178</v>
      </c>
      <c r="R3830" s="12">
        <v>201601</v>
      </c>
      <c r="S3830" s="12">
        <v>105</v>
      </c>
      <c r="T3830" s="12" t="s">
        <v>94</v>
      </c>
      <c r="U3830" s="12" t="s">
        <v>4118</v>
      </c>
    </row>
    <row r="3831" spans="1:21" hidden="1">
      <c r="A3831" s="12">
        <v>68570</v>
      </c>
      <c r="B3831" s="12">
        <v>2</v>
      </c>
      <c r="D3831" s="12">
        <v>73.5</v>
      </c>
      <c r="E3831" s="12">
        <v>3</v>
      </c>
      <c r="F3831" s="12">
        <v>4</v>
      </c>
      <c r="G3831" s="12">
        <v>1</v>
      </c>
      <c r="H3831" s="12">
        <v>6</v>
      </c>
      <c r="P3831" s="12">
        <v>3.7891599999999999</v>
      </c>
      <c r="Q3831" s="12">
        <v>178</v>
      </c>
      <c r="R3831" s="12">
        <v>201601</v>
      </c>
      <c r="S3831" s="12">
        <v>105</v>
      </c>
      <c r="T3831" s="12" t="s">
        <v>94</v>
      </c>
      <c r="U3831" s="12" t="s">
        <v>4119</v>
      </c>
    </row>
    <row r="3832" spans="1:21" hidden="1">
      <c r="A3832" s="12">
        <v>68570</v>
      </c>
      <c r="B3832" s="12">
        <v>2</v>
      </c>
      <c r="D3832" s="12">
        <v>74.5</v>
      </c>
      <c r="E3832" s="12">
        <v>3</v>
      </c>
      <c r="F3832" s="12">
        <v>4</v>
      </c>
      <c r="G3832" s="12">
        <v>1</v>
      </c>
      <c r="H3832" s="12">
        <v>5</v>
      </c>
      <c r="P3832" s="12">
        <v>3.7891599999999999</v>
      </c>
      <c r="Q3832" s="12">
        <v>178</v>
      </c>
      <c r="R3832" s="12">
        <v>201601</v>
      </c>
      <c r="S3832" s="12">
        <v>105</v>
      </c>
      <c r="T3832" s="12" t="s">
        <v>94</v>
      </c>
      <c r="U3832" s="12" t="s">
        <v>4120</v>
      </c>
    </row>
    <row r="3833" spans="1:21" hidden="1">
      <c r="A3833" s="12">
        <v>68570</v>
      </c>
      <c r="B3833" s="12">
        <v>2</v>
      </c>
      <c r="D3833" s="12">
        <v>33.200000000000003</v>
      </c>
      <c r="E3833" s="12">
        <v>1</v>
      </c>
      <c r="F3833" s="12">
        <v>0</v>
      </c>
      <c r="G3833" s="12">
        <v>0</v>
      </c>
      <c r="H3833" s="12">
        <v>0</v>
      </c>
      <c r="P3833" s="12">
        <v>3.7891599999999999</v>
      </c>
      <c r="Q3833" s="12">
        <v>178</v>
      </c>
      <c r="R3833" s="12">
        <v>201601</v>
      </c>
      <c r="S3833" s="12">
        <v>105</v>
      </c>
      <c r="T3833" s="12" t="s">
        <v>94</v>
      </c>
      <c r="U3833" s="12" t="s">
        <v>4121</v>
      </c>
    </row>
    <row r="3834" spans="1:21" hidden="1">
      <c r="A3834" s="12">
        <v>68570</v>
      </c>
      <c r="B3834" s="12">
        <v>2</v>
      </c>
      <c r="D3834" s="12">
        <v>67.3</v>
      </c>
      <c r="E3834" s="12">
        <v>3</v>
      </c>
      <c r="F3834" s="12">
        <v>4</v>
      </c>
      <c r="G3834" s="12">
        <v>1</v>
      </c>
      <c r="H3834" s="12">
        <v>6</v>
      </c>
      <c r="P3834" s="12">
        <v>3.7891599999999999</v>
      </c>
      <c r="Q3834" s="12">
        <v>178</v>
      </c>
      <c r="R3834" s="12">
        <v>201601</v>
      </c>
      <c r="S3834" s="12">
        <v>105</v>
      </c>
      <c r="T3834" s="12" t="s">
        <v>94</v>
      </c>
      <c r="U3834" s="12" t="s">
        <v>4122</v>
      </c>
    </row>
    <row r="3835" spans="1:21" hidden="1">
      <c r="A3835" s="12">
        <v>68570</v>
      </c>
      <c r="B3835" s="12">
        <v>2</v>
      </c>
      <c r="D3835" s="12">
        <v>63.1</v>
      </c>
      <c r="E3835" s="12">
        <v>3</v>
      </c>
      <c r="F3835" s="12">
        <v>4</v>
      </c>
      <c r="G3835" s="12">
        <v>1</v>
      </c>
      <c r="H3835" s="12">
        <v>6</v>
      </c>
      <c r="P3835" s="12">
        <v>3.7891599999999999</v>
      </c>
      <c r="Q3835" s="12">
        <v>178</v>
      </c>
      <c r="R3835" s="12">
        <v>201601</v>
      </c>
      <c r="S3835" s="12">
        <v>105</v>
      </c>
      <c r="T3835" s="12" t="s">
        <v>94</v>
      </c>
      <c r="U3835" s="12" t="s">
        <v>4123</v>
      </c>
    </row>
    <row r="3836" spans="1:21" hidden="1">
      <c r="A3836" s="12">
        <v>68570</v>
      </c>
      <c r="B3836" s="12">
        <v>2</v>
      </c>
      <c r="D3836" s="12">
        <v>78.099999999999994</v>
      </c>
      <c r="E3836" s="12">
        <v>3</v>
      </c>
      <c r="F3836" s="12">
        <v>4</v>
      </c>
      <c r="G3836" s="12">
        <v>1</v>
      </c>
      <c r="H3836" s="12">
        <v>6</v>
      </c>
      <c r="P3836" s="12">
        <v>3.7891599999999999</v>
      </c>
      <c r="Q3836" s="12">
        <v>178</v>
      </c>
      <c r="R3836" s="12">
        <v>201601</v>
      </c>
      <c r="S3836" s="12">
        <v>105</v>
      </c>
      <c r="T3836" s="12" t="s">
        <v>94</v>
      </c>
      <c r="U3836" s="12" t="s">
        <v>4124</v>
      </c>
    </row>
    <row r="3837" spans="1:21" hidden="1">
      <c r="A3837" s="12">
        <v>68570</v>
      </c>
      <c r="B3837" s="12">
        <v>2</v>
      </c>
      <c r="D3837" s="12">
        <v>90.2</v>
      </c>
      <c r="E3837" s="12">
        <v>3</v>
      </c>
      <c r="F3837" s="12">
        <v>4</v>
      </c>
      <c r="G3837" s="12">
        <v>2</v>
      </c>
      <c r="H3837" s="12">
        <v>6</v>
      </c>
      <c r="P3837" s="12">
        <v>3.7891599999999999</v>
      </c>
      <c r="Q3837" s="12">
        <v>178</v>
      </c>
      <c r="R3837" s="12">
        <v>201601</v>
      </c>
      <c r="S3837" s="12">
        <v>105</v>
      </c>
      <c r="T3837" s="12" t="s">
        <v>94</v>
      </c>
      <c r="U3837" s="12" t="s">
        <v>4125</v>
      </c>
    </row>
    <row r="3838" spans="1:21" hidden="1">
      <c r="A3838" s="12">
        <v>68570</v>
      </c>
      <c r="B3838" s="12">
        <v>2</v>
      </c>
      <c r="D3838" s="12">
        <v>69.900000000000006</v>
      </c>
      <c r="E3838" s="12">
        <v>3</v>
      </c>
      <c r="F3838" s="12">
        <v>4</v>
      </c>
      <c r="G3838" s="12">
        <v>2</v>
      </c>
      <c r="H3838" s="12">
        <v>6</v>
      </c>
      <c r="P3838" s="12">
        <v>3.7891599999999999</v>
      </c>
      <c r="Q3838" s="12">
        <v>178</v>
      </c>
      <c r="R3838" s="12">
        <v>201601</v>
      </c>
      <c r="S3838" s="12">
        <v>105</v>
      </c>
      <c r="T3838" s="12" t="s">
        <v>94</v>
      </c>
      <c r="U3838" s="12" t="s">
        <v>4126</v>
      </c>
    </row>
    <row r="3839" spans="1:21" hidden="1">
      <c r="A3839" s="12">
        <v>68570</v>
      </c>
      <c r="B3839" s="12">
        <v>2</v>
      </c>
      <c r="D3839" s="12">
        <v>76.5</v>
      </c>
      <c r="E3839" s="12">
        <v>3</v>
      </c>
      <c r="F3839" s="12">
        <v>4</v>
      </c>
      <c r="G3839" s="12">
        <v>1</v>
      </c>
      <c r="H3839" s="12">
        <v>6</v>
      </c>
      <c r="P3839" s="12">
        <v>3.7891599999999999</v>
      </c>
      <c r="Q3839" s="12">
        <v>178</v>
      </c>
      <c r="R3839" s="12">
        <v>201601</v>
      </c>
      <c r="S3839" s="12">
        <v>105</v>
      </c>
      <c r="T3839" s="12" t="s">
        <v>94</v>
      </c>
      <c r="U3839" s="12" t="s">
        <v>4127</v>
      </c>
    </row>
    <row r="3840" spans="1:21" hidden="1">
      <c r="A3840" s="12">
        <v>68570</v>
      </c>
      <c r="B3840" s="12">
        <v>2</v>
      </c>
      <c r="D3840" s="12">
        <v>69.3</v>
      </c>
      <c r="E3840" s="12">
        <v>3</v>
      </c>
      <c r="F3840" s="12">
        <v>4</v>
      </c>
      <c r="G3840" s="12">
        <v>1</v>
      </c>
      <c r="H3840" s="12">
        <v>6</v>
      </c>
      <c r="P3840" s="12">
        <v>3.7891599999999999</v>
      </c>
      <c r="Q3840" s="12">
        <v>178</v>
      </c>
      <c r="R3840" s="12">
        <v>201601</v>
      </c>
      <c r="S3840" s="12">
        <v>105</v>
      </c>
      <c r="T3840" s="12" t="s">
        <v>94</v>
      </c>
      <c r="U3840" s="12" t="s">
        <v>4128</v>
      </c>
    </row>
    <row r="3841" spans="1:21" hidden="1">
      <c r="A3841" s="12">
        <v>68570</v>
      </c>
      <c r="B3841" s="12">
        <v>2</v>
      </c>
      <c r="D3841" s="12">
        <v>77.8</v>
      </c>
      <c r="E3841" s="12">
        <v>3</v>
      </c>
      <c r="F3841" s="12">
        <v>4</v>
      </c>
      <c r="G3841" s="12">
        <v>2</v>
      </c>
      <c r="H3841" s="12">
        <v>6</v>
      </c>
      <c r="P3841" s="12">
        <v>3.7891599999999999</v>
      </c>
      <c r="Q3841" s="12">
        <v>178</v>
      </c>
      <c r="R3841" s="12">
        <v>201601</v>
      </c>
      <c r="S3841" s="12">
        <v>105</v>
      </c>
      <c r="T3841" s="12" t="s">
        <v>94</v>
      </c>
      <c r="U3841" s="12" t="s">
        <v>4129</v>
      </c>
    </row>
    <row r="3842" spans="1:21" hidden="1">
      <c r="A3842" s="12">
        <v>68570</v>
      </c>
      <c r="B3842" s="12">
        <v>2</v>
      </c>
      <c r="D3842" s="12">
        <v>88.8</v>
      </c>
      <c r="E3842" s="12">
        <v>0</v>
      </c>
      <c r="F3842" s="12">
        <v>4</v>
      </c>
      <c r="G3842" s="12">
        <v>2</v>
      </c>
      <c r="H3842" s="12">
        <v>6</v>
      </c>
      <c r="P3842" s="12">
        <v>3.7891599999999999</v>
      </c>
      <c r="Q3842" s="12">
        <v>178</v>
      </c>
      <c r="R3842" s="12">
        <v>201601</v>
      </c>
      <c r="S3842" s="12">
        <v>105</v>
      </c>
      <c r="T3842" s="12" t="s">
        <v>94</v>
      </c>
      <c r="U3842" s="12" t="s">
        <v>4130</v>
      </c>
    </row>
    <row r="3843" spans="1:21" hidden="1">
      <c r="A3843" s="12">
        <v>68570</v>
      </c>
      <c r="B3843" s="12">
        <v>2</v>
      </c>
      <c r="D3843" s="12">
        <v>75.599999999999994</v>
      </c>
      <c r="E3843" s="12">
        <v>0</v>
      </c>
      <c r="F3843" s="12">
        <v>4</v>
      </c>
      <c r="G3843" s="12">
        <v>2</v>
      </c>
      <c r="H3843" s="12">
        <v>3</v>
      </c>
      <c r="P3843" s="12">
        <v>3.7891599999999999</v>
      </c>
      <c r="Q3843" s="12">
        <v>178</v>
      </c>
      <c r="R3843" s="12">
        <v>201601</v>
      </c>
      <c r="S3843" s="12">
        <v>105</v>
      </c>
      <c r="T3843" s="12" t="s">
        <v>94</v>
      </c>
      <c r="U3843" s="12" t="s">
        <v>4131</v>
      </c>
    </row>
    <row r="3844" spans="1:21" hidden="1">
      <c r="A3844" s="12">
        <v>68570</v>
      </c>
      <c r="B3844" s="12">
        <v>1</v>
      </c>
      <c r="D3844" s="12">
        <v>119.6</v>
      </c>
      <c r="E3844" s="12">
        <v>2</v>
      </c>
      <c r="P3844" s="12">
        <v>2.1559499999999998</v>
      </c>
      <c r="Q3844" s="12">
        <v>178</v>
      </c>
      <c r="R3844" s="12">
        <v>201601</v>
      </c>
      <c r="S3844" s="12">
        <v>105</v>
      </c>
      <c r="T3844" s="12" t="s">
        <v>94</v>
      </c>
      <c r="U3844" s="12" t="s">
        <v>4132</v>
      </c>
    </row>
    <row r="3845" spans="1:21" hidden="1">
      <c r="A3845" s="12">
        <v>68570</v>
      </c>
      <c r="B3845" s="12">
        <v>1</v>
      </c>
      <c r="D3845" s="12">
        <v>111.4</v>
      </c>
      <c r="E3845" s="12">
        <v>2</v>
      </c>
      <c r="P3845" s="12">
        <v>2.1559499999999998</v>
      </c>
      <c r="Q3845" s="12">
        <v>178</v>
      </c>
      <c r="R3845" s="12">
        <v>201601</v>
      </c>
      <c r="S3845" s="12">
        <v>105</v>
      </c>
      <c r="T3845" s="12" t="s">
        <v>94</v>
      </c>
      <c r="U3845" s="12" t="s">
        <v>4133</v>
      </c>
    </row>
    <row r="3846" spans="1:21" hidden="1">
      <c r="A3846" s="12">
        <v>68570</v>
      </c>
      <c r="B3846" s="12">
        <v>1</v>
      </c>
      <c r="D3846" s="12">
        <v>122.4</v>
      </c>
      <c r="E3846" s="12">
        <v>2</v>
      </c>
      <c r="P3846" s="12">
        <v>2.1559499999999998</v>
      </c>
      <c r="Q3846" s="12">
        <v>178</v>
      </c>
      <c r="R3846" s="12">
        <v>201601</v>
      </c>
      <c r="S3846" s="12">
        <v>105</v>
      </c>
      <c r="T3846" s="12" t="s">
        <v>94</v>
      </c>
      <c r="U3846" s="12" t="s">
        <v>4134</v>
      </c>
    </row>
    <row r="3847" spans="1:21" hidden="1">
      <c r="A3847" s="12">
        <v>68570</v>
      </c>
      <c r="B3847" s="12">
        <v>1</v>
      </c>
      <c r="D3847" s="12">
        <v>40.700000000000003</v>
      </c>
      <c r="E3847" s="12">
        <v>2</v>
      </c>
      <c r="P3847" s="12">
        <v>2.1559499999999998</v>
      </c>
      <c r="Q3847" s="12">
        <v>178</v>
      </c>
      <c r="R3847" s="12">
        <v>201601</v>
      </c>
      <c r="S3847" s="12">
        <v>105</v>
      </c>
      <c r="T3847" s="12" t="s">
        <v>94</v>
      </c>
      <c r="U3847" s="12" t="s">
        <v>4135</v>
      </c>
    </row>
    <row r="3848" spans="1:21" hidden="1">
      <c r="A3848" s="12">
        <v>68570</v>
      </c>
      <c r="B3848" s="12">
        <v>1</v>
      </c>
      <c r="D3848" s="12">
        <v>35.299999999999997</v>
      </c>
      <c r="E3848" s="12">
        <v>2</v>
      </c>
      <c r="P3848" s="12">
        <v>2.1559499999999998</v>
      </c>
      <c r="Q3848" s="12">
        <v>178</v>
      </c>
      <c r="R3848" s="12">
        <v>201601</v>
      </c>
      <c r="S3848" s="12">
        <v>105</v>
      </c>
      <c r="T3848" s="12" t="s">
        <v>94</v>
      </c>
      <c r="U3848" s="12" t="s">
        <v>4136</v>
      </c>
    </row>
    <row r="3849" spans="1:21" hidden="1">
      <c r="A3849" s="12">
        <v>68570</v>
      </c>
      <c r="B3849" s="12">
        <v>1</v>
      </c>
      <c r="D3849" s="12">
        <v>40.299999999999997</v>
      </c>
      <c r="E3849" s="12">
        <v>2</v>
      </c>
      <c r="P3849" s="12">
        <v>2.1559499999999998</v>
      </c>
      <c r="Q3849" s="12">
        <v>178</v>
      </c>
      <c r="R3849" s="12">
        <v>201601</v>
      </c>
      <c r="S3849" s="12">
        <v>105</v>
      </c>
      <c r="T3849" s="12" t="s">
        <v>94</v>
      </c>
      <c r="U3849" s="12" t="s">
        <v>4137</v>
      </c>
    </row>
    <row r="3850" spans="1:21" hidden="1">
      <c r="A3850" s="12">
        <v>68570</v>
      </c>
      <c r="B3850" s="12">
        <v>1</v>
      </c>
      <c r="D3850" s="12">
        <v>48.4</v>
      </c>
      <c r="E3850" s="12">
        <v>2</v>
      </c>
      <c r="P3850" s="12">
        <v>2.1559499999999998</v>
      </c>
      <c r="Q3850" s="12">
        <v>178</v>
      </c>
      <c r="R3850" s="12">
        <v>201601</v>
      </c>
      <c r="S3850" s="12">
        <v>105</v>
      </c>
      <c r="T3850" s="12" t="s">
        <v>94</v>
      </c>
      <c r="U3850" s="12" t="s">
        <v>4138</v>
      </c>
    </row>
    <row r="3851" spans="1:21" hidden="1">
      <c r="A3851" s="12">
        <v>68570</v>
      </c>
      <c r="B3851" s="12">
        <v>1</v>
      </c>
      <c r="D3851" s="12">
        <v>42.4</v>
      </c>
      <c r="E3851" s="12">
        <v>2</v>
      </c>
      <c r="P3851" s="12">
        <v>2.1559499999999998</v>
      </c>
      <c r="Q3851" s="12">
        <v>178</v>
      </c>
      <c r="R3851" s="12">
        <v>201601</v>
      </c>
      <c r="S3851" s="12">
        <v>105</v>
      </c>
      <c r="T3851" s="12" t="s">
        <v>94</v>
      </c>
      <c r="U3851" s="12" t="s">
        <v>4139</v>
      </c>
    </row>
    <row r="3852" spans="1:21" hidden="1">
      <c r="A3852" s="12">
        <v>68570</v>
      </c>
      <c r="B3852" s="12">
        <v>1</v>
      </c>
      <c r="D3852" s="12">
        <v>43.2</v>
      </c>
      <c r="E3852" s="12">
        <v>2</v>
      </c>
      <c r="P3852" s="12">
        <v>2.1559499999999998</v>
      </c>
      <c r="Q3852" s="12">
        <v>178</v>
      </c>
      <c r="R3852" s="12">
        <v>201601</v>
      </c>
      <c r="S3852" s="12">
        <v>105</v>
      </c>
      <c r="T3852" s="12" t="s">
        <v>94</v>
      </c>
      <c r="U3852" s="12" t="s">
        <v>4140</v>
      </c>
    </row>
    <row r="3853" spans="1:21" hidden="1">
      <c r="A3853" s="12">
        <v>68570</v>
      </c>
      <c r="B3853" s="12">
        <v>1</v>
      </c>
      <c r="D3853" s="12">
        <v>41.8</v>
      </c>
      <c r="E3853" s="12">
        <v>2</v>
      </c>
      <c r="P3853" s="12">
        <v>2.1559499999999998</v>
      </c>
      <c r="Q3853" s="12">
        <v>178</v>
      </c>
      <c r="R3853" s="12">
        <v>201601</v>
      </c>
      <c r="S3853" s="12">
        <v>105</v>
      </c>
      <c r="T3853" s="12" t="s">
        <v>94</v>
      </c>
      <c r="U3853" s="12" t="s">
        <v>4141</v>
      </c>
    </row>
    <row r="3854" spans="1:21" hidden="1">
      <c r="A3854" s="12">
        <v>68570</v>
      </c>
      <c r="B3854" s="12">
        <v>1</v>
      </c>
      <c r="D3854" s="12">
        <v>44.2</v>
      </c>
      <c r="E3854" s="12">
        <v>2</v>
      </c>
      <c r="P3854" s="12">
        <v>2.1559499999999998</v>
      </c>
      <c r="Q3854" s="12">
        <v>178</v>
      </c>
      <c r="R3854" s="12">
        <v>201601</v>
      </c>
      <c r="S3854" s="12">
        <v>105</v>
      </c>
      <c r="T3854" s="12" t="s">
        <v>94</v>
      </c>
      <c r="U3854" s="12" t="s">
        <v>4142</v>
      </c>
    </row>
    <row r="3855" spans="1:21" hidden="1">
      <c r="A3855" s="12">
        <v>68570</v>
      </c>
      <c r="B3855" s="12">
        <v>1</v>
      </c>
      <c r="D3855" s="12">
        <v>61.2</v>
      </c>
      <c r="E3855" s="12">
        <v>2</v>
      </c>
      <c r="P3855" s="12">
        <v>2.1559499999999998</v>
      </c>
      <c r="Q3855" s="12">
        <v>178</v>
      </c>
      <c r="R3855" s="12">
        <v>201601</v>
      </c>
      <c r="S3855" s="12">
        <v>105</v>
      </c>
      <c r="T3855" s="12" t="s">
        <v>94</v>
      </c>
      <c r="U3855" s="12" t="s">
        <v>4143</v>
      </c>
    </row>
    <row r="3856" spans="1:21" hidden="1">
      <c r="A3856" s="12">
        <v>68570</v>
      </c>
      <c r="B3856" s="12">
        <v>1</v>
      </c>
      <c r="D3856" s="12">
        <v>15.9</v>
      </c>
      <c r="E3856" s="12">
        <v>1</v>
      </c>
      <c r="P3856" s="12">
        <v>2.1559499999999998</v>
      </c>
      <c r="Q3856" s="12">
        <v>178</v>
      </c>
      <c r="R3856" s="12">
        <v>201601</v>
      </c>
      <c r="S3856" s="12">
        <v>105</v>
      </c>
      <c r="T3856" s="12" t="s">
        <v>94</v>
      </c>
      <c r="U3856" s="12" t="s">
        <v>4144</v>
      </c>
    </row>
    <row r="3857" spans="1:21" hidden="1">
      <c r="A3857" s="12">
        <v>68570</v>
      </c>
      <c r="B3857" s="12">
        <v>1</v>
      </c>
      <c r="D3857" s="12">
        <v>21.7</v>
      </c>
      <c r="E3857" s="12">
        <v>1</v>
      </c>
      <c r="P3857" s="12">
        <v>2.1559499999999998</v>
      </c>
      <c r="Q3857" s="12">
        <v>178</v>
      </c>
      <c r="R3857" s="12">
        <v>201601</v>
      </c>
      <c r="S3857" s="12">
        <v>105</v>
      </c>
      <c r="T3857" s="12" t="s">
        <v>94</v>
      </c>
      <c r="U3857" s="12" t="s">
        <v>4145</v>
      </c>
    </row>
    <row r="3858" spans="1:21" hidden="1">
      <c r="A3858" s="12">
        <v>68570</v>
      </c>
      <c r="B3858" s="12">
        <v>1</v>
      </c>
      <c r="D3858" s="12">
        <v>27</v>
      </c>
      <c r="E3858" s="12">
        <v>1</v>
      </c>
      <c r="P3858" s="12">
        <v>2.1559499999999998</v>
      </c>
      <c r="Q3858" s="12">
        <v>178</v>
      </c>
      <c r="R3858" s="12">
        <v>201601</v>
      </c>
      <c r="S3858" s="12">
        <v>105</v>
      </c>
      <c r="T3858" s="12" t="s">
        <v>94</v>
      </c>
      <c r="U3858" s="12" t="s">
        <v>4146</v>
      </c>
    </row>
    <row r="3859" spans="1:21" hidden="1">
      <c r="A3859" s="12">
        <v>68570</v>
      </c>
      <c r="B3859" s="12">
        <v>1</v>
      </c>
      <c r="D3859" s="12">
        <v>18.7</v>
      </c>
      <c r="E3859" s="12">
        <v>1</v>
      </c>
      <c r="P3859" s="12">
        <v>2.1559499999999998</v>
      </c>
      <c r="Q3859" s="12">
        <v>178</v>
      </c>
      <c r="R3859" s="12">
        <v>201601</v>
      </c>
      <c r="S3859" s="12">
        <v>105</v>
      </c>
      <c r="T3859" s="12" t="s">
        <v>94</v>
      </c>
      <c r="U3859" s="12" t="s">
        <v>4147</v>
      </c>
    </row>
    <row r="3860" spans="1:21" hidden="1">
      <c r="A3860" s="12">
        <v>68570</v>
      </c>
      <c r="B3860" s="12">
        <v>1</v>
      </c>
      <c r="D3860" s="12">
        <v>35.6</v>
      </c>
      <c r="E3860" s="12">
        <v>1</v>
      </c>
      <c r="P3860" s="12">
        <v>2.1559499999999998</v>
      </c>
      <c r="Q3860" s="12">
        <v>178</v>
      </c>
      <c r="R3860" s="12">
        <v>201601</v>
      </c>
      <c r="S3860" s="12">
        <v>105</v>
      </c>
      <c r="T3860" s="12" t="s">
        <v>94</v>
      </c>
      <c r="U3860" s="12" t="s">
        <v>4148</v>
      </c>
    </row>
    <row r="3861" spans="1:21" hidden="1">
      <c r="A3861" s="12">
        <v>68570</v>
      </c>
      <c r="B3861" s="12">
        <v>1</v>
      </c>
      <c r="D3861" s="12">
        <v>29.4</v>
      </c>
      <c r="E3861" s="12">
        <v>1</v>
      </c>
      <c r="P3861" s="12">
        <v>2.1559499999999998</v>
      </c>
      <c r="Q3861" s="12">
        <v>178</v>
      </c>
      <c r="R3861" s="12">
        <v>201601</v>
      </c>
      <c r="S3861" s="12">
        <v>105</v>
      </c>
      <c r="T3861" s="12" t="s">
        <v>94</v>
      </c>
      <c r="U3861" s="12" t="s">
        <v>4149</v>
      </c>
    </row>
    <row r="3862" spans="1:21" hidden="1">
      <c r="A3862" s="12">
        <v>68570</v>
      </c>
      <c r="B3862" s="12">
        <v>1</v>
      </c>
      <c r="D3862" s="12">
        <v>26.6</v>
      </c>
      <c r="E3862" s="12">
        <v>1</v>
      </c>
      <c r="P3862" s="12">
        <v>2.1559499999999998</v>
      </c>
      <c r="Q3862" s="12">
        <v>178</v>
      </c>
      <c r="R3862" s="12">
        <v>201601</v>
      </c>
      <c r="S3862" s="12">
        <v>105</v>
      </c>
      <c r="T3862" s="12" t="s">
        <v>94</v>
      </c>
      <c r="U3862" s="12" t="s">
        <v>4150</v>
      </c>
    </row>
    <row r="3863" spans="1:21" hidden="1">
      <c r="A3863" s="12">
        <v>68570</v>
      </c>
      <c r="B3863" s="12">
        <v>1</v>
      </c>
      <c r="D3863" s="12">
        <v>34.700000000000003</v>
      </c>
      <c r="E3863" s="12">
        <v>1</v>
      </c>
      <c r="P3863" s="12">
        <v>2.1559499999999998</v>
      </c>
      <c r="Q3863" s="12">
        <v>178</v>
      </c>
      <c r="R3863" s="12">
        <v>201601</v>
      </c>
      <c r="S3863" s="12">
        <v>105</v>
      </c>
      <c r="T3863" s="12" t="s">
        <v>94</v>
      </c>
      <c r="U3863" s="12" t="s">
        <v>4151</v>
      </c>
    </row>
    <row r="3864" spans="1:21" hidden="1">
      <c r="A3864" s="12">
        <v>68570</v>
      </c>
      <c r="B3864" s="12">
        <v>1</v>
      </c>
      <c r="D3864" s="12">
        <v>39.299999999999997</v>
      </c>
      <c r="E3864" s="12">
        <v>1</v>
      </c>
      <c r="P3864" s="12">
        <v>2.1559499999999998</v>
      </c>
      <c r="Q3864" s="12">
        <v>178</v>
      </c>
      <c r="R3864" s="12">
        <v>201601</v>
      </c>
      <c r="S3864" s="12">
        <v>105</v>
      </c>
      <c r="T3864" s="12" t="s">
        <v>94</v>
      </c>
      <c r="U3864" s="12" t="s">
        <v>4152</v>
      </c>
    </row>
    <row r="3865" spans="1:21" hidden="1">
      <c r="A3865" s="12">
        <v>68570</v>
      </c>
      <c r="B3865" s="12">
        <v>1</v>
      </c>
      <c r="D3865" s="12">
        <v>33.200000000000003</v>
      </c>
      <c r="E3865" s="12">
        <v>1</v>
      </c>
      <c r="P3865" s="12">
        <v>2.1559499999999998</v>
      </c>
      <c r="Q3865" s="12">
        <v>178</v>
      </c>
      <c r="R3865" s="12">
        <v>201601</v>
      </c>
      <c r="S3865" s="12">
        <v>105</v>
      </c>
      <c r="T3865" s="12" t="s">
        <v>94</v>
      </c>
      <c r="U3865" s="12" t="s">
        <v>4153</v>
      </c>
    </row>
    <row r="3866" spans="1:21" hidden="1">
      <c r="A3866" s="12">
        <v>68570</v>
      </c>
      <c r="B3866" s="12">
        <v>1</v>
      </c>
      <c r="D3866" s="12">
        <v>40.5</v>
      </c>
      <c r="E3866" s="12">
        <v>1</v>
      </c>
      <c r="P3866" s="12">
        <v>2.1559499999999998</v>
      </c>
      <c r="Q3866" s="12">
        <v>178</v>
      </c>
      <c r="R3866" s="12">
        <v>201601</v>
      </c>
      <c r="S3866" s="12">
        <v>105</v>
      </c>
      <c r="T3866" s="12" t="s">
        <v>94</v>
      </c>
      <c r="U3866" s="12" t="s">
        <v>4154</v>
      </c>
    </row>
    <row r="3867" spans="1:21" hidden="1">
      <c r="A3867" s="12">
        <v>68570</v>
      </c>
      <c r="B3867" s="12">
        <v>1</v>
      </c>
      <c r="D3867" s="12">
        <v>35</v>
      </c>
      <c r="E3867" s="12">
        <v>1</v>
      </c>
      <c r="P3867" s="12">
        <v>2.1559499999999998</v>
      </c>
      <c r="Q3867" s="12">
        <v>178</v>
      </c>
      <c r="R3867" s="12">
        <v>201601</v>
      </c>
      <c r="S3867" s="12">
        <v>105</v>
      </c>
      <c r="T3867" s="12" t="s">
        <v>94</v>
      </c>
      <c r="U3867" s="12" t="s">
        <v>4155</v>
      </c>
    </row>
    <row r="3868" spans="1:21" hidden="1">
      <c r="A3868" s="12">
        <v>68570</v>
      </c>
      <c r="B3868" s="12">
        <v>1</v>
      </c>
      <c r="D3868" s="12">
        <v>56.9</v>
      </c>
      <c r="E3868" s="12">
        <v>1</v>
      </c>
      <c r="P3868" s="12">
        <v>2.1559499999999998</v>
      </c>
      <c r="Q3868" s="12">
        <v>178</v>
      </c>
      <c r="R3868" s="12">
        <v>201601</v>
      </c>
      <c r="S3868" s="12">
        <v>105</v>
      </c>
      <c r="T3868" s="12" t="s">
        <v>94</v>
      </c>
      <c r="U3868" s="12" t="s">
        <v>4156</v>
      </c>
    </row>
    <row r="3869" spans="1:21" hidden="1">
      <c r="A3869" s="12">
        <v>68570</v>
      </c>
      <c r="B3869" s="12">
        <v>1</v>
      </c>
      <c r="D3869" s="12">
        <v>46.2</v>
      </c>
      <c r="E3869" s="12">
        <v>1</v>
      </c>
      <c r="P3869" s="12">
        <v>2.1559499999999998</v>
      </c>
      <c r="Q3869" s="12">
        <v>178</v>
      </c>
      <c r="R3869" s="12">
        <v>201601</v>
      </c>
      <c r="S3869" s="12">
        <v>105</v>
      </c>
      <c r="T3869" s="12" t="s">
        <v>94</v>
      </c>
      <c r="U3869" s="12" t="s">
        <v>4157</v>
      </c>
    </row>
    <row r="3870" spans="1:21" hidden="1">
      <c r="A3870" s="12">
        <v>68570</v>
      </c>
      <c r="B3870" s="12">
        <v>1</v>
      </c>
      <c r="D3870" s="12">
        <v>51</v>
      </c>
      <c r="E3870" s="12">
        <v>1</v>
      </c>
      <c r="P3870" s="12">
        <v>2.1559499999999998</v>
      </c>
      <c r="Q3870" s="12">
        <v>178</v>
      </c>
      <c r="R3870" s="12">
        <v>201601</v>
      </c>
      <c r="S3870" s="12">
        <v>105</v>
      </c>
      <c r="T3870" s="12" t="s">
        <v>94</v>
      </c>
      <c r="U3870" s="12" t="s">
        <v>4158</v>
      </c>
    </row>
    <row r="3871" spans="1:21" hidden="1">
      <c r="A3871" s="12">
        <v>68570</v>
      </c>
      <c r="B3871" s="12">
        <v>1</v>
      </c>
      <c r="D3871" s="12">
        <v>62.8</v>
      </c>
      <c r="E3871" s="12">
        <v>1</v>
      </c>
      <c r="P3871" s="12">
        <v>2.1559499999999998</v>
      </c>
      <c r="Q3871" s="12">
        <v>178</v>
      </c>
      <c r="R3871" s="12">
        <v>201601</v>
      </c>
      <c r="S3871" s="12">
        <v>105</v>
      </c>
      <c r="T3871" s="12" t="s">
        <v>94</v>
      </c>
      <c r="U3871" s="12" t="s">
        <v>4159</v>
      </c>
    </row>
    <row r="3872" spans="1:21" hidden="1">
      <c r="A3872" s="12">
        <v>68570</v>
      </c>
      <c r="B3872" s="12">
        <v>1</v>
      </c>
      <c r="D3872" s="12">
        <v>47.4</v>
      </c>
      <c r="E3872" s="12">
        <v>1</v>
      </c>
      <c r="P3872" s="12">
        <v>2.1559499999999998</v>
      </c>
      <c r="Q3872" s="12">
        <v>178</v>
      </c>
      <c r="R3872" s="12">
        <v>201601</v>
      </c>
      <c r="S3872" s="12">
        <v>105</v>
      </c>
      <c r="T3872" s="12" t="s">
        <v>94</v>
      </c>
      <c r="U3872" s="12" t="s">
        <v>4160</v>
      </c>
    </row>
    <row r="3873" spans="1:21" hidden="1">
      <c r="A3873" s="12">
        <v>68570</v>
      </c>
      <c r="B3873" s="12">
        <v>1</v>
      </c>
      <c r="D3873" s="12">
        <v>47.4</v>
      </c>
      <c r="E3873" s="12">
        <v>1</v>
      </c>
      <c r="P3873" s="12">
        <v>2.1559499999999998</v>
      </c>
      <c r="Q3873" s="12">
        <v>178</v>
      </c>
      <c r="R3873" s="12">
        <v>201601</v>
      </c>
      <c r="S3873" s="12">
        <v>105</v>
      </c>
      <c r="T3873" s="12" t="s">
        <v>94</v>
      </c>
      <c r="U3873" s="12" t="s">
        <v>4161</v>
      </c>
    </row>
    <row r="3874" spans="1:21" hidden="1">
      <c r="A3874" s="12">
        <v>68570</v>
      </c>
      <c r="B3874" s="12">
        <v>1</v>
      </c>
      <c r="D3874" s="12">
        <v>50.2</v>
      </c>
      <c r="E3874" s="12">
        <v>1</v>
      </c>
      <c r="P3874" s="12">
        <v>2.1559499999999998</v>
      </c>
      <c r="Q3874" s="12">
        <v>178</v>
      </c>
      <c r="R3874" s="12">
        <v>201601</v>
      </c>
      <c r="S3874" s="12">
        <v>105</v>
      </c>
      <c r="T3874" s="12" t="s">
        <v>94</v>
      </c>
      <c r="U3874" s="12" t="s">
        <v>4162</v>
      </c>
    </row>
    <row r="3875" spans="1:21" hidden="1">
      <c r="A3875" s="12">
        <v>68570</v>
      </c>
      <c r="B3875" s="12">
        <v>1</v>
      </c>
      <c r="D3875" s="12">
        <v>35.799999999999997</v>
      </c>
      <c r="E3875" s="12">
        <v>1</v>
      </c>
      <c r="P3875" s="12">
        <v>2.1559499999999998</v>
      </c>
      <c r="Q3875" s="12">
        <v>178</v>
      </c>
      <c r="R3875" s="12">
        <v>201601</v>
      </c>
      <c r="S3875" s="12">
        <v>105</v>
      </c>
      <c r="T3875" s="12" t="s">
        <v>94</v>
      </c>
      <c r="U3875" s="12" t="s">
        <v>4163</v>
      </c>
    </row>
    <row r="3876" spans="1:21" hidden="1">
      <c r="A3876" s="12">
        <v>68570</v>
      </c>
      <c r="B3876" s="12">
        <v>1</v>
      </c>
      <c r="D3876" s="12">
        <v>35.799999999999997</v>
      </c>
      <c r="E3876" s="12">
        <v>1</v>
      </c>
      <c r="P3876" s="12">
        <v>2.1559499999999998</v>
      </c>
      <c r="Q3876" s="12">
        <v>178</v>
      </c>
      <c r="R3876" s="12">
        <v>201601</v>
      </c>
      <c r="S3876" s="12">
        <v>105</v>
      </c>
      <c r="T3876" s="12" t="s">
        <v>94</v>
      </c>
      <c r="U3876" s="12" t="s">
        <v>4164</v>
      </c>
    </row>
    <row r="3877" spans="1:21" hidden="1">
      <c r="A3877" s="12">
        <v>68570</v>
      </c>
      <c r="B3877" s="12">
        <v>1</v>
      </c>
      <c r="D3877" s="12">
        <v>43.8</v>
      </c>
      <c r="E3877" s="12">
        <v>1</v>
      </c>
      <c r="P3877" s="12">
        <v>2.1559499999999998</v>
      </c>
      <c r="Q3877" s="12">
        <v>178</v>
      </c>
      <c r="R3877" s="12">
        <v>201601</v>
      </c>
      <c r="S3877" s="12">
        <v>105</v>
      </c>
      <c r="T3877" s="12" t="s">
        <v>94</v>
      </c>
      <c r="U3877" s="12" t="s">
        <v>4165</v>
      </c>
    </row>
    <row r="3878" spans="1:21" hidden="1">
      <c r="A3878" s="12">
        <v>68570</v>
      </c>
      <c r="B3878" s="12">
        <v>1</v>
      </c>
      <c r="D3878" s="12">
        <v>34.799999999999997</v>
      </c>
      <c r="E3878" s="12">
        <v>1</v>
      </c>
      <c r="P3878" s="12">
        <v>2.1559499999999998</v>
      </c>
      <c r="Q3878" s="12">
        <v>178</v>
      </c>
      <c r="R3878" s="12">
        <v>201601</v>
      </c>
      <c r="S3878" s="12">
        <v>105</v>
      </c>
      <c r="T3878" s="12" t="s">
        <v>94</v>
      </c>
      <c r="U3878" s="12" t="s">
        <v>4166</v>
      </c>
    </row>
    <row r="3879" spans="1:21" hidden="1">
      <c r="A3879" s="12">
        <v>68570</v>
      </c>
      <c r="B3879" s="12">
        <v>1</v>
      </c>
      <c r="D3879" s="12">
        <v>44</v>
      </c>
      <c r="E3879" s="12">
        <v>1</v>
      </c>
      <c r="P3879" s="12">
        <v>2.1559499999999998</v>
      </c>
      <c r="Q3879" s="12">
        <v>178</v>
      </c>
      <c r="R3879" s="12">
        <v>201601</v>
      </c>
      <c r="S3879" s="12">
        <v>105</v>
      </c>
      <c r="T3879" s="12" t="s">
        <v>94</v>
      </c>
      <c r="U3879" s="12" t="s">
        <v>4167</v>
      </c>
    </row>
    <row r="3880" spans="1:21" hidden="1">
      <c r="A3880" s="12">
        <v>68570</v>
      </c>
      <c r="B3880" s="12">
        <v>1</v>
      </c>
      <c r="D3880" s="12">
        <v>49.3</v>
      </c>
      <c r="E3880" s="12">
        <v>1</v>
      </c>
      <c r="P3880" s="12">
        <v>2.1559499999999998</v>
      </c>
      <c r="Q3880" s="12">
        <v>178</v>
      </c>
      <c r="R3880" s="12">
        <v>201601</v>
      </c>
      <c r="S3880" s="12">
        <v>105</v>
      </c>
      <c r="T3880" s="12" t="s">
        <v>94</v>
      </c>
      <c r="U3880" s="12" t="s">
        <v>4168</v>
      </c>
    </row>
    <row r="3881" spans="1:21" hidden="1">
      <c r="A3881" s="12">
        <v>68570</v>
      </c>
      <c r="B3881" s="12">
        <v>1</v>
      </c>
      <c r="D3881" s="12">
        <v>53.6</v>
      </c>
      <c r="E3881" s="12">
        <v>1</v>
      </c>
      <c r="P3881" s="12">
        <v>2.1559499999999998</v>
      </c>
      <c r="Q3881" s="12">
        <v>178</v>
      </c>
      <c r="R3881" s="12">
        <v>201601</v>
      </c>
      <c r="S3881" s="12">
        <v>105</v>
      </c>
      <c r="T3881" s="12" t="s">
        <v>94</v>
      </c>
      <c r="U3881" s="12" t="s">
        <v>4169</v>
      </c>
    </row>
    <row r="3882" spans="1:21" hidden="1">
      <c r="A3882" s="12">
        <v>68570</v>
      </c>
      <c r="B3882" s="12">
        <v>1</v>
      </c>
      <c r="D3882" s="12">
        <v>22.9</v>
      </c>
      <c r="E3882" s="12">
        <v>1</v>
      </c>
      <c r="P3882" s="12">
        <v>2.1559499999999998</v>
      </c>
      <c r="Q3882" s="12">
        <v>178</v>
      </c>
      <c r="R3882" s="12">
        <v>201601</v>
      </c>
      <c r="S3882" s="12">
        <v>105</v>
      </c>
      <c r="T3882" s="12" t="s">
        <v>94</v>
      </c>
      <c r="U3882" s="12" t="s">
        <v>4170</v>
      </c>
    </row>
    <row r="3883" spans="1:21" hidden="1">
      <c r="A3883" s="12">
        <v>68570</v>
      </c>
      <c r="B3883" s="12">
        <v>1</v>
      </c>
      <c r="D3883" s="12">
        <v>34.200000000000003</v>
      </c>
      <c r="E3883" s="12">
        <v>1</v>
      </c>
      <c r="P3883" s="12">
        <v>2.1559499999999998</v>
      </c>
      <c r="Q3883" s="12">
        <v>178</v>
      </c>
      <c r="R3883" s="12">
        <v>201601</v>
      </c>
      <c r="S3883" s="12">
        <v>105</v>
      </c>
      <c r="T3883" s="12" t="s">
        <v>94</v>
      </c>
      <c r="U3883" s="12" t="s">
        <v>4171</v>
      </c>
    </row>
    <row r="3884" spans="1:21" hidden="1">
      <c r="A3884" s="12">
        <v>68570</v>
      </c>
      <c r="B3884" s="12">
        <v>1</v>
      </c>
      <c r="D3884" s="12">
        <v>35.1</v>
      </c>
      <c r="E3884" s="12">
        <v>1</v>
      </c>
      <c r="P3884" s="12">
        <v>2.1559499999999998</v>
      </c>
      <c r="Q3884" s="12">
        <v>178</v>
      </c>
      <c r="R3884" s="12">
        <v>201601</v>
      </c>
      <c r="S3884" s="12">
        <v>105</v>
      </c>
      <c r="T3884" s="12" t="s">
        <v>94</v>
      </c>
      <c r="U3884" s="12" t="s">
        <v>4172</v>
      </c>
    </row>
    <row r="3885" spans="1:21" hidden="1">
      <c r="A3885" s="12">
        <v>68570</v>
      </c>
      <c r="B3885" s="12">
        <v>1</v>
      </c>
      <c r="D3885" s="12">
        <v>45.6</v>
      </c>
      <c r="E3885" s="12">
        <v>1</v>
      </c>
      <c r="P3885" s="12">
        <v>2.1559499999999998</v>
      </c>
      <c r="Q3885" s="12">
        <v>178</v>
      </c>
      <c r="R3885" s="12">
        <v>201601</v>
      </c>
      <c r="S3885" s="12">
        <v>105</v>
      </c>
      <c r="T3885" s="12" t="s">
        <v>94</v>
      </c>
      <c r="U3885" s="12" t="s">
        <v>4173</v>
      </c>
    </row>
    <row r="3886" spans="1:21" hidden="1">
      <c r="A3886" s="12">
        <v>68570</v>
      </c>
      <c r="B3886" s="12">
        <v>1</v>
      </c>
      <c r="D3886" s="12">
        <v>36</v>
      </c>
      <c r="E3886" s="12">
        <v>1</v>
      </c>
      <c r="P3886" s="12">
        <v>2.1559499999999998</v>
      </c>
      <c r="Q3886" s="12">
        <v>178</v>
      </c>
      <c r="R3886" s="12">
        <v>201601</v>
      </c>
      <c r="S3886" s="12">
        <v>105</v>
      </c>
      <c r="T3886" s="12" t="s">
        <v>94</v>
      </c>
      <c r="U3886" s="12" t="s">
        <v>4174</v>
      </c>
    </row>
    <row r="3887" spans="1:21" hidden="1">
      <c r="A3887" s="12">
        <v>68570</v>
      </c>
      <c r="B3887" s="12">
        <v>1</v>
      </c>
      <c r="D3887" s="12">
        <v>43.1</v>
      </c>
      <c r="E3887" s="12">
        <v>1</v>
      </c>
      <c r="P3887" s="12">
        <v>2.1559499999999998</v>
      </c>
      <c r="Q3887" s="12">
        <v>178</v>
      </c>
      <c r="R3887" s="12">
        <v>201601</v>
      </c>
      <c r="S3887" s="12">
        <v>105</v>
      </c>
      <c r="T3887" s="12" t="s">
        <v>94</v>
      </c>
      <c r="U3887" s="12" t="s">
        <v>4175</v>
      </c>
    </row>
    <row r="3888" spans="1:21" hidden="1">
      <c r="A3888" s="12">
        <v>68570</v>
      </c>
      <c r="B3888" s="12">
        <v>1</v>
      </c>
      <c r="D3888" s="12">
        <v>39.799999999999997</v>
      </c>
      <c r="E3888" s="12">
        <v>1</v>
      </c>
      <c r="P3888" s="12">
        <v>2.1559499999999998</v>
      </c>
      <c r="Q3888" s="12">
        <v>178</v>
      </c>
      <c r="R3888" s="12">
        <v>201601</v>
      </c>
      <c r="S3888" s="12">
        <v>105</v>
      </c>
      <c r="T3888" s="12" t="s">
        <v>94</v>
      </c>
      <c r="U3888" s="12" t="s">
        <v>4176</v>
      </c>
    </row>
    <row r="3889" spans="1:21" hidden="1">
      <c r="A3889" s="12">
        <v>68570</v>
      </c>
      <c r="B3889" s="12">
        <v>1</v>
      </c>
      <c r="D3889" s="12">
        <v>60.9</v>
      </c>
      <c r="E3889" s="12">
        <v>1</v>
      </c>
      <c r="P3889" s="12">
        <v>2.1559499999999998</v>
      </c>
      <c r="Q3889" s="12">
        <v>178</v>
      </c>
      <c r="R3889" s="12">
        <v>201601</v>
      </c>
      <c r="S3889" s="12">
        <v>105</v>
      </c>
      <c r="T3889" s="12" t="s">
        <v>94</v>
      </c>
      <c r="U3889" s="12" t="s">
        <v>4177</v>
      </c>
    </row>
    <row r="3890" spans="1:21" hidden="1">
      <c r="A3890" s="12">
        <v>68570</v>
      </c>
      <c r="B3890" s="12">
        <v>1</v>
      </c>
      <c r="D3890" s="12">
        <v>79.7</v>
      </c>
      <c r="E3890" s="12">
        <v>1</v>
      </c>
      <c r="P3890" s="12">
        <v>2.1559499999999998</v>
      </c>
      <c r="Q3890" s="12">
        <v>178</v>
      </c>
      <c r="R3890" s="12">
        <v>201601</v>
      </c>
      <c r="S3890" s="12">
        <v>105</v>
      </c>
      <c r="T3890" s="12" t="s">
        <v>94</v>
      </c>
      <c r="U3890" s="12" t="s">
        <v>4178</v>
      </c>
    </row>
    <row r="3891" spans="1:21" hidden="1">
      <c r="A3891" s="12">
        <v>68570</v>
      </c>
      <c r="B3891" s="12">
        <v>1</v>
      </c>
      <c r="D3891" s="12">
        <v>53</v>
      </c>
      <c r="E3891" s="12">
        <v>1</v>
      </c>
      <c r="P3891" s="12">
        <v>2.1559499999999998</v>
      </c>
      <c r="Q3891" s="12">
        <v>178</v>
      </c>
      <c r="R3891" s="12">
        <v>201601</v>
      </c>
      <c r="S3891" s="12">
        <v>105</v>
      </c>
      <c r="T3891" s="12" t="s">
        <v>94</v>
      </c>
      <c r="U3891" s="12" t="s">
        <v>4179</v>
      </c>
    </row>
    <row r="3892" spans="1:21" hidden="1">
      <c r="A3892" s="12">
        <v>68570</v>
      </c>
      <c r="B3892" s="12">
        <v>1</v>
      </c>
      <c r="D3892" s="12">
        <v>27.1</v>
      </c>
      <c r="E3892" s="12">
        <v>1</v>
      </c>
      <c r="P3892" s="12">
        <v>2.1559499999999998</v>
      </c>
      <c r="Q3892" s="12">
        <v>178</v>
      </c>
      <c r="R3892" s="12">
        <v>201601</v>
      </c>
      <c r="S3892" s="12">
        <v>105</v>
      </c>
      <c r="T3892" s="12" t="s">
        <v>94</v>
      </c>
      <c r="U3892" s="12" t="s">
        <v>4180</v>
      </c>
    </row>
    <row r="3893" spans="1:21" hidden="1">
      <c r="A3893" s="12">
        <v>68570</v>
      </c>
      <c r="B3893" s="12">
        <v>1</v>
      </c>
      <c r="D3893" s="12">
        <v>40</v>
      </c>
      <c r="E3893" s="12">
        <v>1</v>
      </c>
      <c r="P3893" s="12">
        <v>2.1559499999999998</v>
      </c>
      <c r="Q3893" s="12">
        <v>178</v>
      </c>
      <c r="R3893" s="12">
        <v>201601</v>
      </c>
      <c r="S3893" s="12">
        <v>105</v>
      </c>
      <c r="T3893" s="12" t="s">
        <v>94</v>
      </c>
      <c r="U3893" s="12" t="s">
        <v>4181</v>
      </c>
    </row>
    <row r="3894" spans="1:21" hidden="1">
      <c r="A3894" s="12">
        <v>68570</v>
      </c>
      <c r="B3894" s="12">
        <v>1</v>
      </c>
      <c r="D3894" s="12">
        <v>40</v>
      </c>
      <c r="E3894" s="12">
        <v>1</v>
      </c>
      <c r="P3894" s="12">
        <v>2.1559499999999998</v>
      </c>
      <c r="Q3894" s="12">
        <v>178</v>
      </c>
      <c r="R3894" s="12">
        <v>201601</v>
      </c>
      <c r="S3894" s="12">
        <v>105</v>
      </c>
      <c r="T3894" s="12" t="s">
        <v>94</v>
      </c>
      <c r="U3894" s="12" t="s">
        <v>4182</v>
      </c>
    </row>
    <row r="3895" spans="1:21" hidden="1">
      <c r="A3895" s="12">
        <v>68570</v>
      </c>
      <c r="B3895" s="12">
        <v>1</v>
      </c>
      <c r="D3895" s="12">
        <v>33.4</v>
      </c>
      <c r="E3895" s="12">
        <v>1</v>
      </c>
      <c r="P3895" s="12">
        <v>2.1559499999999998</v>
      </c>
      <c r="Q3895" s="12">
        <v>178</v>
      </c>
      <c r="R3895" s="12">
        <v>201601</v>
      </c>
      <c r="S3895" s="12">
        <v>105</v>
      </c>
      <c r="T3895" s="12" t="s">
        <v>94</v>
      </c>
      <c r="U3895" s="12" t="s">
        <v>4183</v>
      </c>
    </row>
    <row r="3896" spans="1:21" hidden="1">
      <c r="A3896" s="12">
        <v>68570</v>
      </c>
      <c r="B3896" s="12">
        <v>1</v>
      </c>
      <c r="D3896" s="12">
        <v>32.299999999999997</v>
      </c>
      <c r="E3896" s="12">
        <v>1</v>
      </c>
      <c r="P3896" s="12">
        <v>2.1559499999999998</v>
      </c>
      <c r="Q3896" s="12">
        <v>178</v>
      </c>
      <c r="R3896" s="12">
        <v>201601</v>
      </c>
      <c r="S3896" s="12">
        <v>105</v>
      </c>
      <c r="T3896" s="12" t="s">
        <v>94</v>
      </c>
      <c r="U3896" s="12" t="s">
        <v>4184</v>
      </c>
    </row>
    <row r="3897" spans="1:21" hidden="1">
      <c r="A3897" s="12">
        <v>68570</v>
      </c>
      <c r="B3897" s="12">
        <v>1</v>
      </c>
      <c r="D3897" s="12">
        <v>71.599999999999994</v>
      </c>
      <c r="E3897" s="12">
        <v>1</v>
      </c>
      <c r="P3897" s="12">
        <v>2.1559499999999998</v>
      </c>
      <c r="Q3897" s="12">
        <v>178</v>
      </c>
      <c r="R3897" s="12">
        <v>201601</v>
      </c>
      <c r="S3897" s="12">
        <v>105</v>
      </c>
      <c r="T3897" s="12" t="s">
        <v>94</v>
      </c>
      <c r="U3897" s="12" t="s">
        <v>4185</v>
      </c>
    </row>
    <row r="3898" spans="1:21" hidden="1">
      <c r="A3898" s="12">
        <v>68570</v>
      </c>
      <c r="B3898" s="12">
        <v>1</v>
      </c>
      <c r="D3898" s="12">
        <v>53.7</v>
      </c>
      <c r="E3898" s="12">
        <v>1</v>
      </c>
      <c r="P3898" s="12">
        <v>2.1559499999999998</v>
      </c>
      <c r="Q3898" s="12">
        <v>178</v>
      </c>
      <c r="R3898" s="12">
        <v>201601</v>
      </c>
      <c r="S3898" s="12">
        <v>105</v>
      </c>
      <c r="T3898" s="12" t="s">
        <v>94</v>
      </c>
      <c r="U3898" s="12" t="s">
        <v>4186</v>
      </c>
    </row>
    <row r="3899" spans="1:21" hidden="1">
      <c r="A3899" s="12">
        <v>68570</v>
      </c>
      <c r="B3899" s="12">
        <v>1</v>
      </c>
      <c r="D3899" s="12">
        <v>64.400000000000006</v>
      </c>
      <c r="E3899" s="12">
        <v>1</v>
      </c>
      <c r="P3899" s="12">
        <v>2.1559499999999998</v>
      </c>
      <c r="Q3899" s="12">
        <v>178</v>
      </c>
      <c r="R3899" s="12">
        <v>201601</v>
      </c>
      <c r="S3899" s="12">
        <v>105</v>
      </c>
      <c r="T3899" s="12" t="s">
        <v>94</v>
      </c>
      <c r="U3899" s="12" t="s">
        <v>4187</v>
      </c>
    </row>
    <row r="3900" spans="1:21" hidden="1">
      <c r="A3900" s="12">
        <v>68570</v>
      </c>
      <c r="B3900" s="12">
        <v>1</v>
      </c>
      <c r="D3900" s="12">
        <v>65.599999999999994</v>
      </c>
      <c r="E3900" s="12">
        <v>1</v>
      </c>
      <c r="P3900" s="12">
        <v>2.1559499999999998</v>
      </c>
      <c r="Q3900" s="12">
        <v>178</v>
      </c>
      <c r="R3900" s="12">
        <v>201601</v>
      </c>
      <c r="S3900" s="12">
        <v>105</v>
      </c>
      <c r="T3900" s="12" t="s">
        <v>94</v>
      </c>
      <c r="U3900" s="12" t="s">
        <v>4188</v>
      </c>
    </row>
    <row r="3901" spans="1:21" hidden="1">
      <c r="A3901" s="12">
        <v>68570</v>
      </c>
      <c r="B3901" s="12">
        <v>1</v>
      </c>
      <c r="D3901" s="12">
        <v>44.5</v>
      </c>
      <c r="E3901" s="12">
        <v>1</v>
      </c>
      <c r="P3901" s="12">
        <v>2.1559499999999998</v>
      </c>
      <c r="Q3901" s="12">
        <v>178</v>
      </c>
      <c r="R3901" s="12">
        <v>201601</v>
      </c>
      <c r="S3901" s="12">
        <v>105</v>
      </c>
      <c r="T3901" s="12" t="s">
        <v>94</v>
      </c>
      <c r="U3901" s="12" t="s">
        <v>4189</v>
      </c>
    </row>
    <row r="3902" spans="1:21" hidden="1">
      <c r="A3902" s="12">
        <v>68570</v>
      </c>
      <c r="B3902" s="12">
        <v>1</v>
      </c>
      <c r="D3902" s="12">
        <v>40.6</v>
      </c>
      <c r="E3902" s="12">
        <v>1</v>
      </c>
      <c r="P3902" s="12">
        <v>2.1559499999999998</v>
      </c>
      <c r="Q3902" s="12">
        <v>178</v>
      </c>
      <c r="R3902" s="12">
        <v>201601</v>
      </c>
      <c r="S3902" s="12">
        <v>105</v>
      </c>
      <c r="T3902" s="12" t="s">
        <v>94</v>
      </c>
      <c r="U3902" s="12" t="s">
        <v>4190</v>
      </c>
    </row>
    <row r="3903" spans="1:21" hidden="1">
      <c r="A3903" s="12">
        <v>68570</v>
      </c>
      <c r="B3903" s="12">
        <v>1</v>
      </c>
      <c r="D3903" s="12">
        <v>54.9</v>
      </c>
      <c r="E3903" s="12">
        <v>1</v>
      </c>
      <c r="P3903" s="12">
        <v>2.1559499999999998</v>
      </c>
      <c r="Q3903" s="12">
        <v>178</v>
      </c>
      <c r="R3903" s="12">
        <v>201601</v>
      </c>
      <c r="S3903" s="12">
        <v>105</v>
      </c>
      <c r="T3903" s="12" t="s">
        <v>94</v>
      </c>
      <c r="U3903" s="12" t="s">
        <v>4191</v>
      </c>
    </row>
    <row r="3904" spans="1:21" hidden="1">
      <c r="A3904" s="12">
        <v>68570</v>
      </c>
      <c r="B3904" s="12">
        <v>1</v>
      </c>
      <c r="D3904" s="12">
        <v>44.7</v>
      </c>
      <c r="E3904" s="12">
        <v>1</v>
      </c>
      <c r="P3904" s="12">
        <v>2.1559499999999998</v>
      </c>
      <c r="Q3904" s="12">
        <v>178</v>
      </c>
      <c r="R3904" s="12">
        <v>201601</v>
      </c>
      <c r="S3904" s="12">
        <v>105</v>
      </c>
      <c r="T3904" s="12" t="s">
        <v>94</v>
      </c>
      <c r="U3904" s="12" t="s">
        <v>4192</v>
      </c>
    </row>
    <row r="3905" spans="1:21" hidden="1">
      <c r="A3905" s="12">
        <v>68550</v>
      </c>
      <c r="B3905" s="12">
        <v>1</v>
      </c>
      <c r="D3905" s="12">
        <v>40.5</v>
      </c>
      <c r="E3905" s="12">
        <v>2</v>
      </c>
      <c r="P3905" s="12">
        <v>1</v>
      </c>
      <c r="Q3905" s="12">
        <v>178</v>
      </c>
      <c r="R3905" s="12">
        <v>201601</v>
      </c>
      <c r="S3905" s="12">
        <v>111</v>
      </c>
      <c r="T3905" s="12" t="s">
        <v>70</v>
      </c>
      <c r="U3905" s="12" t="s">
        <v>4193</v>
      </c>
    </row>
    <row r="3906" spans="1:21" hidden="1">
      <c r="A3906" s="12">
        <v>68550</v>
      </c>
      <c r="B3906" s="12">
        <v>1</v>
      </c>
      <c r="D3906" s="12">
        <v>42.2</v>
      </c>
      <c r="E3906" s="12">
        <v>2</v>
      </c>
      <c r="P3906" s="12">
        <v>1</v>
      </c>
      <c r="Q3906" s="12">
        <v>178</v>
      </c>
      <c r="R3906" s="12">
        <v>201601</v>
      </c>
      <c r="S3906" s="12">
        <v>111</v>
      </c>
      <c r="T3906" s="12" t="s">
        <v>70</v>
      </c>
      <c r="U3906" s="12" t="s">
        <v>4194</v>
      </c>
    </row>
    <row r="3907" spans="1:21" hidden="1">
      <c r="A3907" s="12">
        <v>68550</v>
      </c>
      <c r="B3907" s="12">
        <v>1</v>
      </c>
      <c r="D3907" s="12">
        <v>33.5</v>
      </c>
      <c r="E3907" s="12">
        <v>2</v>
      </c>
      <c r="P3907" s="12">
        <v>1</v>
      </c>
      <c r="Q3907" s="12">
        <v>178</v>
      </c>
      <c r="R3907" s="12">
        <v>201601</v>
      </c>
      <c r="S3907" s="12">
        <v>111</v>
      </c>
      <c r="T3907" s="12" t="s">
        <v>70</v>
      </c>
      <c r="U3907" s="12" t="s">
        <v>4195</v>
      </c>
    </row>
    <row r="3908" spans="1:21" hidden="1">
      <c r="A3908" s="12">
        <v>68550</v>
      </c>
      <c r="B3908" s="12">
        <v>1</v>
      </c>
      <c r="D3908" s="12">
        <v>57.3</v>
      </c>
      <c r="E3908" s="12">
        <v>2</v>
      </c>
      <c r="P3908" s="12">
        <v>1</v>
      </c>
      <c r="Q3908" s="12">
        <v>178</v>
      </c>
      <c r="R3908" s="12">
        <v>201601</v>
      </c>
      <c r="S3908" s="12">
        <v>111</v>
      </c>
      <c r="T3908" s="12" t="s">
        <v>70</v>
      </c>
      <c r="U3908" s="12" t="s">
        <v>4196</v>
      </c>
    </row>
    <row r="3909" spans="1:21" hidden="1">
      <c r="A3909" s="12">
        <v>68550</v>
      </c>
      <c r="B3909" s="12">
        <v>1</v>
      </c>
      <c r="D3909" s="12">
        <v>40</v>
      </c>
      <c r="E3909" s="12">
        <v>2</v>
      </c>
      <c r="P3909" s="12">
        <v>1</v>
      </c>
      <c r="Q3909" s="12">
        <v>178</v>
      </c>
      <c r="R3909" s="12">
        <v>201601</v>
      </c>
      <c r="S3909" s="12">
        <v>111</v>
      </c>
      <c r="T3909" s="12" t="s">
        <v>70</v>
      </c>
      <c r="U3909" s="12" t="s">
        <v>4197</v>
      </c>
    </row>
    <row r="3910" spans="1:21" hidden="1">
      <c r="A3910" s="12">
        <v>68550</v>
      </c>
      <c r="B3910" s="12">
        <v>1</v>
      </c>
      <c r="D3910" s="12">
        <v>67.2</v>
      </c>
      <c r="E3910" s="12">
        <v>2</v>
      </c>
      <c r="P3910" s="12">
        <v>1</v>
      </c>
      <c r="Q3910" s="12">
        <v>178</v>
      </c>
      <c r="R3910" s="12">
        <v>201601</v>
      </c>
      <c r="S3910" s="12">
        <v>111</v>
      </c>
      <c r="T3910" s="12" t="s">
        <v>70</v>
      </c>
      <c r="U3910" s="12" t="s">
        <v>4198</v>
      </c>
    </row>
    <row r="3911" spans="1:21" hidden="1">
      <c r="A3911" s="12">
        <v>68550</v>
      </c>
      <c r="B3911" s="12">
        <v>1</v>
      </c>
      <c r="D3911" s="12">
        <v>82.8</v>
      </c>
      <c r="E3911" s="12">
        <v>2</v>
      </c>
      <c r="P3911" s="12">
        <v>1</v>
      </c>
      <c r="Q3911" s="12">
        <v>178</v>
      </c>
      <c r="R3911" s="12">
        <v>201601</v>
      </c>
      <c r="S3911" s="12">
        <v>111</v>
      </c>
      <c r="T3911" s="12" t="s">
        <v>70</v>
      </c>
      <c r="U3911" s="12" t="s">
        <v>4199</v>
      </c>
    </row>
    <row r="3912" spans="1:21" hidden="1">
      <c r="A3912" s="12">
        <v>68550</v>
      </c>
      <c r="B3912" s="12">
        <v>1</v>
      </c>
      <c r="D3912" s="12">
        <v>62.4</v>
      </c>
      <c r="E3912" s="12">
        <v>2</v>
      </c>
      <c r="P3912" s="12">
        <v>1</v>
      </c>
      <c r="Q3912" s="12">
        <v>178</v>
      </c>
      <c r="R3912" s="12">
        <v>201601</v>
      </c>
      <c r="S3912" s="12">
        <v>111</v>
      </c>
      <c r="T3912" s="12" t="s">
        <v>70</v>
      </c>
      <c r="U3912" s="12" t="s">
        <v>4200</v>
      </c>
    </row>
    <row r="3913" spans="1:21" hidden="1">
      <c r="A3913" s="12">
        <v>69335</v>
      </c>
      <c r="B3913" s="12">
        <v>2</v>
      </c>
      <c r="C3913" s="12">
        <v>87.5</v>
      </c>
      <c r="E3913" s="12">
        <v>2</v>
      </c>
      <c r="F3913" s="12">
        <v>4</v>
      </c>
      <c r="G3913" s="12">
        <v>1</v>
      </c>
      <c r="H3913" s="12">
        <v>4</v>
      </c>
      <c r="P3913" s="12">
        <v>1</v>
      </c>
      <c r="Q3913" s="12">
        <v>178</v>
      </c>
      <c r="R3913" s="12">
        <v>201601</v>
      </c>
      <c r="S3913" s="12">
        <v>111</v>
      </c>
      <c r="T3913" s="12" t="s">
        <v>70</v>
      </c>
      <c r="U3913" s="12" t="s">
        <v>4201</v>
      </c>
    </row>
    <row r="3914" spans="1:21" hidden="1">
      <c r="A3914" s="12">
        <v>69335</v>
      </c>
      <c r="B3914" s="12">
        <v>2</v>
      </c>
      <c r="C3914" s="12">
        <v>81.2</v>
      </c>
      <c r="E3914" s="12">
        <v>2</v>
      </c>
      <c r="F3914" s="12">
        <v>4</v>
      </c>
      <c r="G3914" s="12">
        <v>1</v>
      </c>
      <c r="H3914" s="12">
        <v>4</v>
      </c>
      <c r="P3914" s="12">
        <v>1</v>
      </c>
      <c r="Q3914" s="12">
        <v>178</v>
      </c>
      <c r="R3914" s="12">
        <v>201601</v>
      </c>
      <c r="S3914" s="12">
        <v>111</v>
      </c>
      <c r="T3914" s="12" t="s">
        <v>70</v>
      </c>
      <c r="U3914" s="12" t="s">
        <v>4202</v>
      </c>
    </row>
    <row r="3915" spans="1:21" hidden="1">
      <c r="A3915" s="12">
        <v>69335</v>
      </c>
      <c r="B3915" s="12">
        <v>2</v>
      </c>
      <c r="C3915" s="12">
        <v>77.400000000000006</v>
      </c>
      <c r="E3915" s="12">
        <v>1</v>
      </c>
      <c r="F3915" s="12">
        <v>4</v>
      </c>
      <c r="G3915" s="12">
        <v>1</v>
      </c>
      <c r="H3915" s="12">
        <v>2</v>
      </c>
      <c r="P3915" s="12">
        <v>1</v>
      </c>
      <c r="Q3915" s="12">
        <v>178</v>
      </c>
      <c r="R3915" s="12">
        <v>201601</v>
      </c>
      <c r="S3915" s="12">
        <v>111</v>
      </c>
      <c r="T3915" s="12" t="s">
        <v>70</v>
      </c>
      <c r="U3915" s="12" t="s">
        <v>4203</v>
      </c>
    </row>
    <row r="3916" spans="1:21" hidden="1">
      <c r="A3916" s="12">
        <v>69335</v>
      </c>
      <c r="B3916" s="12">
        <v>1</v>
      </c>
      <c r="C3916" s="12">
        <v>82</v>
      </c>
      <c r="E3916" s="12">
        <v>1</v>
      </c>
      <c r="P3916" s="12">
        <v>1</v>
      </c>
      <c r="Q3916" s="12">
        <v>178</v>
      </c>
      <c r="R3916" s="12">
        <v>201601</v>
      </c>
      <c r="S3916" s="12">
        <v>111</v>
      </c>
      <c r="T3916" s="12" t="s">
        <v>70</v>
      </c>
      <c r="U3916" s="12" t="s">
        <v>4204</v>
      </c>
    </row>
    <row r="3917" spans="1:21">
      <c r="A3917" s="12">
        <v>69310</v>
      </c>
      <c r="B3917" s="12">
        <v>2</v>
      </c>
      <c r="C3917" s="12">
        <v>109.2</v>
      </c>
      <c r="E3917" s="12">
        <v>2</v>
      </c>
      <c r="F3917" s="12">
        <v>0</v>
      </c>
      <c r="G3917" s="12">
        <v>0</v>
      </c>
      <c r="H3917" s="12">
        <v>1</v>
      </c>
      <c r="P3917" s="12">
        <v>1</v>
      </c>
      <c r="Q3917" s="12">
        <v>178</v>
      </c>
      <c r="R3917" s="12">
        <v>201601</v>
      </c>
      <c r="S3917" s="12">
        <v>108</v>
      </c>
      <c r="T3917" s="12" t="s">
        <v>92</v>
      </c>
      <c r="U3917" s="12" t="s">
        <v>4389</v>
      </c>
    </row>
    <row r="3918" spans="1:21">
      <c r="A3918" s="12">
        <v>69310</v>
      </c>
      <c r="B3918" s="12">
        <v>2</v>
      </c>
      <c r="C3918" s="12">
        <v>75.599999999999994</v>
      </c>
      <c r="E3918" s="12">
        <v>2</v>
      </c>
      <c r="F3918" s="12">
        <v>0</v>
      </c>
      <c r="G3918" s="12">
        <v>0</v>
      </c>
      <c r="H3918" s="12">
        <v>0</v>
      </c>
      <c r="P3918" s="12">
        <v>1</v>
      </c>
      <c r="Q3918" s="12">
        <v>178</v>
      </c>
      <c r="R3918" s="12">
        <v>201601</v>
      </c>
      <c r="S3918" s="12">
        <v>110</v>
      </c>
      <c r="T3918" s="12" t="s">
        <v>71</v>
      </c>
      <c r="U3918" s="12" t="s">
        <v>4442</v>
      </c>
    </row>
    <row r="3919" spans="1:21">
      <c r="A3919" s="12">
        <v>69310</v>
      </c>
      <c r="B3919" s="12">
        <v>1</v>
      </c>
      <c r="C3919" s="12">
        <v>90.5</v>
      </c>
      <c r="E3919" s="12">
        <v>3</v>
      </c>
      <c r="P3919" s="12">
        <v>1</v>
      </c>
      <c r="Q3919" s="12">
        <v>178</v>
      </c>
      <c r="R3919" s="12">
        <v>201601</v>
      </c>
      <c r="S3919" s="12">
        <v>112</v>
      </c>
      <c r="T3919" s="12" t="s">
        <v>4643</v>
      </c>
      <c r="U3919" s="12" t="s">
        <v>4644</v>
      </c>
    </row>
    <row r="3920" spans="1:21">
      <c r="A3920" s="12">
        <v>69310</v>
      </c>
      <c r="B3920" s="12">
        <v>1</v>
      </c>
      <c r="C3920" s="12">
        <v>121.8</v>
      </c>
      <c r="E3920" s="12">
        <v>2</v>
      </c>
      <c r="P3920" s="12">
        <v>1</v>
      </c>
      <c r="Q3920" s="12">
        <v>178</v>
      </c>
      <c r="R3920" s="12">
        <v>201601</v>
      </c>
      <c r="S3920" s="12">
        <v>112</v>
      </c>
      <c r="T3920" s="12" t="s">
        <v>4643</v>
      </c>
      <c r="U3920" s="12" t="s">
        <v>4645</v>
      </c>
    </row>
    <row r="3921" spans="1:21">
      <c r="A3921" s="12">
        <v>69310</v>
      </c>
      <c r="B3921" s="12">
        <v>1</v>
      </c>
      <c r="C3921" s="12">
        <v>119.9</v>
      </c>
      <c r="E3921" s="12">
        <v>2</v>
      </c>
      <c r="P3921" s="12">
        <v>1</v>
      </c>
      <c r="Q3921" s="12">
        <v>178</v>
      </c>
      <c r="R3921" s="12">
        <v>201601</v>
      </c>
      <c r="S3921" s="12">
        <v>112</v>
      </c>
      <c r="T3921" s="12" t="s">
        <v>4643</v>
      </c>
      <c r="U3921" s="12" t="s">
        <v>4772</v>
      </c>
    </row>
    <row r="3922" spans="1:21">
      <c r="A3922" s="12">
        <v>69310</v>
      </c>
      <c r="B3922" s="12">
        <v>1</v>
      </c>
      <c r="C3922" s="12">
        <v>55.2</v>
      </c>
      <c r="E3922" s="12">
        <v>2</v>
      </c>
      <c r="P3922" s="12">
        <v>1</v>
      </c>
      <c r="Q3922" s="12">
        <v>178</v>
      </c>
      <c r="R3922" s="12">
        <v>201601</v>
      </c>
      <c r="S3922" s="12">
        <v>112</v>
      </c>
      <c r="T3922" s="12" t="s">
        <v>4643</v>
      </c>
      <c r="U3922" s="12" t="s">
        <v>4773</v>
      </c>
    </row>
    <row r="3923" spans="1:21">
      <c r="A3923" s="12">
        <v>69310</v>
      </c>
      <c r="B3923" s="12">
        <v>1</v>
      </c>
      <c r="C3923" s="12">
        <v>20.6</v>
      </c>
      <c r="E3923" s="12">
        <v>2</v>
      </c>
      <c r="P3923" s="12">
        <v>1</v>
      </c>
      <c r="Q3923" s="12">
        <v>178</v>
      </c>
      <c r="R3923" s="12">
        <v>201601</v>
      </c>
      <c r="S3923" s="12">
        <v>112</v>
      </c>
      <c r="T3923" s="12" t="s">
        <v>4643</v>
      </c>
      <c r="U3923" s="12" t="s">
        <v>4774</v>
      </c>
    </row>
    <row r="3924" spans="1:21">
      <c r="A3924" s="12">
        <v>69310</v>
      </c>
      <c r="B3924" s="12">
        <v>1</v>
      </c>
      <c r="C3924" s="12">
        <v>96.5</v>
      </c>
      <c r="E3924" s="12">
        <v>2</v>
      </c>
      <c r="P3924" s="12">
        <v>1</v>
      </c>
      <c r="Q3924" s="12">
        <v>178</v>
      </c>
      <c r="R3924" s="12">
        <v>201601</v>
      </c>
      <c r="S3924" s="12">
        <v>112</v>
      </c>
      <c r="T3924" s="12" t="s">
        <v>4643</v>
      </c>
      <c r="U3924" s="12" t="s">
        <v>4775</v>
      </c>
    </row>
    <row r="3925" spans="1:21">
      <c r="A3925" s="12">
        <v>69310</v>
      </c>
      <c r="B3925" s="12">
        <v>1</v>
      </c>
      <c r="C3925" s="12">
        <v>80.7</v>
      </c>
      <c r="E3925" s="12">
        <v>2</v>
      </c>
      <c r="P3925" s="12">
        <v>1</v>
      </c>
      <c r="Q3925" s="12">
        <v>178</v>
      </c>
      <c r="R3925" s="12">
        <v>201601</v>
      </c>
      <c r="S3925" s="12">
        <v>112</v>
      </c>
      <c r="T3925" s="12" t="s">
        <v>4643</v>
      </c>
      <c r="U3925" s="12" t="s">
        <v>4776</v>
      </c>
    </row>
    <row r="3926" spans="1:21">
      <c r="A3926" s="12">
        <v>69310</v>
      </c>
      <c r="B3926" s="12">
        <v>1</v>
      </c>
      <c r="C3926" s="12">
        <v>108.9</v>
      </c>
      <c r="E3926" s="12">
        <v>2</v>
      </c>
      <c r="P3926" s="12">
        <v>1</v>
      </c>
      <c r="Q3926" s="12">
        <v>178</v>
      </c>
      <c r="R3926" s="12">
        <v>201601</v>
      </c>
      <c r="S3926" s="12">
        <v>112</v>
      </c>
      <c r="T3926" s="12" t="s">
        <v>4643</v>
      </c>
      <c r="U3926" s="12" t="s">
        <v>4777</v>
      </c>
    </row>
    <row r="3927" spans="1:21">
      <c r="A3927" s="12">
        <v>69310</v>
      </c>
      <c r="B3927" s="12">
        <v>1</v>
      </c>
      <c r="C3927" s="12">
        <v>95.6</v>
      </c>
      <c r="E3927" s="12">
        <v>2</v>
      </c>
      <c r="P3927" s="12">
        <v>1</v>
      </c>
      <c r="Q3927" s="12">
        <v>178</v>
      </c>
      <c r="R3927" s="12">
        <v>201601</v>
      </c>
      <c r="S3927" s="12">
        <v>112</v>
      </c>
      <c r="T3927" s="12" t="s">
        <v>4643</v>
      </c>
      <c r="U3927" s="12" t="s">
        <v>4778</v>
      </c>
    </row>
    <row r="3928" spans="1:21">
      <c r="A3928" s="12">
        <v>69310</v>
      </c>
      <c r="B3928" s="12">
        <v>1</v>
      </c>
      <c r="C3928" s="12">
        <v>96.2</v>
      </c>
      <c r="E3928" s="12">
        <v>2</v>
      </c>
      <c r="P3928" s="12">
        <v>1</v>
      </c>
      <c r="Q3928" s="12">
        <v>178</v>
      </c>
      <c r="R3928" s="12">
        <v>201601</v>
      </c>
      <c r="S3928" s="12">
        <v>112</v>
      </c>
      <c r="T3928" s="12" t="s">
        <v>4643</v>
      </c>
      <c r="U3928" s="12" t="s">
        <v>4779</v>
      </c>
    </row>
    <row r="3929" spans="1:21">
      <c r="A3929" s="12">
        <v>69310</v>
      </c>
      <c r="B3929" s="12">
        <v>1</v>
      </c>
      <c r="C3929" s="12">
        <v>82.6</v>
      </c>
      <c r="E3929" s="12">
        <v>2</v>
      </c>
      <c r="P3929" s="12">
        <v>1</v>
      </c>
      <c r="Q3929" s="12">
        <v>178</v>
      </c>
      <c r="R3929" s="12">
        <v>201601</v>
      </c>
      <c r="S3929" s="12">
        <v>112</v>
      </c>
      <c r="T3929" s="12" t="s">
        <v>4643</v>
      </c>
      <c r="U3929" s="12" t="s">
        <v>4780</v>
      </c>
    </row>
    <row r="3930" spans="1:21">
      <c r="A3930" s="12">
        <v>69310</v>
      </c>
      <c r="B3930" s="12">
        <v>1</v>
      </c>
      <c r="C3930" s="12">
        <v>79.900000000000006</v>
      </c>
      <c r="E3930" s="12">
        <v>2</v>
      </c>
      <c r="P3930" s="12">
        <v>1</v>
      </c>
      <c r="Q3930" s="12">
        <v>178</v>
      </c>
      <c r="R3930" s="12">
        <v>201601</v>
      </c>
      <c r="S3930" s="12">
        <v>112</v>
      </c>
      <c r="T3930" s="12" t="s">
        <v>4643</v>
      </c>
      <c r="U3930" s="12" t="s">
        <v>4781</v>
      </c>
    </row>
    <row r="3931" spans="1:21">
      <c r="A3931" s="12">
        <v>69310</v>
      </c>
      <c r="B3931" s="12">
        <v>1</v>
      </c>
      <c r="C3931" s="12">
        <v>81</v>
      </c>
      <c r="E3931" s="12">
        <v>2</v>
      </c>
      <c r="P3931" s="12">
        <v>1</v>
      </c>
      <c r="Q3931" s="12">
        <v>178</v>
      </c>
      <c r="R3931" s="12">
        <v>201601</v>
      </c>
      <c r="S3931" s="12">
        <v>112</v>
      </c>
      <c r="T3931" s="12" t="s">
        <v>4643</v>
      </c>
      <c r="U3931" s="12" t="s">
        <v>4782</v>
      </c>
    </row>
    <row r="3932" spans="1:21">
      <c r="A3932" s="12">
        <v>69310</v>
      </c>
      <c r="B3932" s="12">
        <v>1</v>
      </c>
      <c r="C3932" s="12">
        <v>99.9</v>
      </c>
      <c r="E3932" s="12">
        <v>2</v>
      </c>
      <c r="P3932" s="12">
        <v>1</v>
      </c>
      <c r="Q3932" s="12">
        <v>178</v>
      </c>
      <c r="R3932" s="12">
        <v>201601</v>
      </c>
      <c r="S3932" s="12">
        <v>112</v>
      </c>
      <c r="T3932" s="12" t="s">
        <v>4643</v>
      </c>
      <c r="U3932" s="12" t="s">
        <v>4783</v>
      </c>
    </row>
    <row r="3933" spans="1:21">
      <c r="A3933" s="12">
        <v>69310</v>
      </c>
      <c r="B3933" s="12">
        <v>1</v>
      </c>
      <c r="C3933" s="12">
        <v>70.400000000000006</v>
      </c>
      <c r="E3933" s="12">
        <v>2</v>
      </c>
      <c r="P3933" s="12">
        <v>1</v>
      </c>
      <c r="Q3933" s="12">
        <v>178</v>
      </c>
      <c r="R3933" s="12">
        <v>201601</v>
      </c>
      <c r="S3933" s="12">
        <v>112</v>
      </c>
      <c r="T3933" s="12" t="s">
        <v>4643</v>
      </c>
      <c r="U3933" s="12" t="s">
        <v>4784</v>
      </c>
    </row>
    <row r="3934" spans="1:21">
      <c r="A3934" s="12">
        <v>69310</v>
      </c>
      <c r="B3934" s="12">
        <v>1</v>
      </c>
      <c r="C3934" s="12">
        <v>64.8</v>
      </c>
      <c r="E3934" s="12">
        <v>2</v>
      </c>
      <c r="P3934" s="12">
        <v>1</v>
      </c>
      <c r="Q3934" s="12">
        <v>178</v>
      </c>
      <c r="R3934" s="12">
        <v>201601</v>
      </c>
      <c r="S3934" s="12">
        <v>112</v>
      </c>
      <c r="T3934" s="12" t="s">
        <v>4643</v>
      </c>
      <c r="U3934" s="12" t="s">
        <v>4785</v>
      </c>
    </row>
    <row r="3935" spans="1:21" hidden="1">
      <c r="A3935" s="12">
        <v>68550</v>
      </c>
      <c r="B3935" s="12">
        <v>1</v>
      </c>
      <c r="D3935" s="12">
        <v>34.799999999999997</v>
      </c>
      <c r="E3935" s="12">
        <v>2</v>
      </c>
      <c r="P3935" s="12">
        <v>2.1603300000000001</v>
      </c>
      <c r="Q3935" s="12">
        <v>178</v>
      </c>
      <c r="R3935" s="12">
        <v>201601</v>
      </c>
      <c r="S3935" s="12">
        <v>106</v>
      </c>
      <c r="T3935" s="12" t="s">
        <v>96</v>
      </c>
      <c r="U3935" s="12" t="s">
        <v>4224</v>
      </c>
    </row>
    <row r="3936" spans="1:21" hidden="1">
      <c r="A3936" s="12">
        <v>68550</v>
      </c>
      <c r="B3936" s="12">
        <v>1</v>
      </c>
      <c r="D3936" s="12">
        <v>46.8</v>
      </c>
      <c r="E3936" s="12">
        <v>2</v>
      </c>
      <c r="P3936" s="12">
        <v>2.1603300000000001</v>
      </c>
      <c r="Q3936" s="12">
        <v>178</v>
      </c>
      <c r="R3936" s="12">
        <v>201601</v>
      </c>
      <c r="S3936" s="12">
        <v>106</v>
      </c>
      <c r="T3936" s="12" t="s">
        <v>96</v>
      </c>
      <c r="U3936" s="12" t="s">
        <v>4225</v>
      </c>
    </row>
    <row r="3937" spans="1:21" hidden="1">
      <c r="A3937" s="12">
        <v>68550</v>
      </c>
      <c r="B3937" s="12">
        <v>1</v>
      </c>
      <c r="D3937" s="12">
        <v>40.799999999999997</v>
      </c>
      <c r="E3937" s="12">
        <v>2</v>
      </c>
      <c r="P3937" s="12">
        <v>2.1603300000000001</v>
      </c>
      <c r="Q3937" s="12">
        <v>178</v>
      </c>
      <c r="R3937" s="12">
        <v>201601</v>
      </c>
      <c r="S3937" s="12">
        <v>106</v>
      </c>
      <c r="T3937" s="12" t="s">
        <v>96</v>
      </c>
      <c r="U3937" s="12" t="s">
        <v>4226</v>
      </c>
    </row>
    <row r="3938" spans="1:21" hidden="1">
      <c r="A3938" s="12">
        <v>68550</v>
      </c>
      <c r="B3938" s="12">
        <v>1</v>
      </c>
      <c r="D3938" s="12">
        <v>64.2</v>
      </c>
      <c r="E3938" s="12">
        <v>2</v>
      </c>
      <c r="P3938" s="12">
        <v>2.1603300000000001</v>
      </c>
      <c r="Q3938" s="12">
        <v>178</v>
      </c>
      <c r="R3938" s="12">
        <v>201601</v>
      </c>
      <c r="S3938" s="12">
        <v>106</v>
      </c>
      <c r="T3938" s="12" t="s">
        <v>96</v>
      </c>
      <c r="U3938" s="12" t="s">
        <v>4227</v>
      </c>
    </row>
    <row r="3939" spans="1:21" hidden="1">
      <c r="A3939" s="12">
        <v>68550</v>
      </c>
      <c r="B3939" s="12">
        <v>1</v>
      </c>
      <c r="D3939" s="12">
        <v>37.4</v>
      </c>
      <c r="E3939" s="12">
        <v>2</v>
      </c>
      <c r="P3939" s="12">
        <v>2.1603300000000001</v>
      </c>
      <c r="Q3939" s="12">
        <v>178</v>
      </c>
      <c r="R3939" s="12">
        <v>201601</v>
      </c>
      <c r="S3939" s="12">
        <v>106</v>
      </c>
      <c r="T3939" s="12" t="s">
        <v>96</v>
      </c>
      <c r="U3939" s="12" t="s">
        <v>4228</v>
      </c>
    </row>
    <row r="3940" spans="1:21" hidden="1">
      <c r="A3940" s="12">
        <v>68550</v>
      </c>
      <c r="B3940" s="12">
        <v>1</v>
      </c>
      <c r="D3940" s="12">
        <v>43.3</v>
      </c>
      <c r="E3940" s="12">
        <v>2</v>
      </c>
      <c r="P3940" s="12">
        <v>2.1603300000000001</v>
      </c>
      <c r="Q3940" s="12">
        <v>178</v>
      </c>
      <c r="R3940" s="12">
        <v>201601</v>
      </c>
      <c r="S3940" s="12">
        <v>106</v>
      </c>
      <c r="T3940" s="12" t="s">
        <v>96</v>
      </c>
      <c r="U3940" s="12" t="s">
        <v>4229</v>
      </c>
    </row>
    <row r="3941" spans="1:21" hidden="1">
      <c r="A3941" s="12">
        <v>68550</v>
      </c>
      <c r="B3941" s="12">
        <v>1</v>
      </c>
      <c r="D3941" s="12">
        <v>38.200000000000003</v>
      </c>
      <c r="E3941" s="12">
        <v>2</v>
      </c>
      <c r="P3941" s="12">
        <v>2.1603300000000001</v>
      </c>
      <c r="Q3941" s="12">
        <v>178</v>
      </c>
      <c r="R3941" s="12">
        <v>201601</v>
      </c>
      <c r="S3941" s="12">
        <v>106</v>
      </c>
      <c r="T3941" s="12" t="s">
        <v>96</v>
      </c>
      <c r="U3941" s="12" t="s">
        <v>4230</v>
      </c>
    </row>
    <row r="3942" spans="1:21" hidden="1">
      <c r="A3942" s="12">
        <v>68550</v>
      </c>
      <c r="B3942" s="12">
        <v>1</v>
      </c>
      <c r="D3942" s="12">
        <v>38.299999999999997</v>
      </c>
      <c r="E3942" s="12">
        <v>2</v>
      </c>
      <c r="P3942" s="12">
        <v>2.1603300000000001</v>
      </c>
      <c r="Q3942" s="12">
        <v>178</v>
      </c>
      <c r="R3942" s="12">
        <v>201601</v>
      </c>
      <c r="S3942" s="12">
        <v>106</v>
      </c>
      <c r="T3942" s="12" t="s">
        <v>96</v>
      </c>
      <c r="U3942" s="12" t="s">
        <v>4231</v>
      </c>
    </row>
    <row r="3943" spans="1:21" hidden="1">
      <c r="A3943" s="12">
        <v>68550</v>
      </c>
      <c r="B3943" s="12">
        <v>1</v>
      </c>
      <c r="D3943" s="12">
        <v>37.700000000000003</v>
      </c>
      <c r="E3943" s="12">
        <v>2</v>
      </c>
      <c r="P3943" s="12">
        <v>2.1603300000000001</v>
      </c>
      <c r="Q3943" s="12">
        <v>178</v>
      </c>
      <c r="R3943" s="12">
        <v>201601</v>
      </c>
      <c r="S3943" s="12">
        <v>106</v>
      </c>
      <c r="T3943" s="12" t="s">
        <v>96</v>
      </c>
      <c r="U3943" s="12" t="s">
        <v>4232</v>
      </c>
    </row>
    <row r="3944" spans="1:21" hidden="1">
      <c r="A3944" s="12">
        <v>68550</v>
      </c>
      <c r="B3944" s="12">
        <v>1</v>
      </c>
      <c r="D3944" s="12">
        <v>39.299999999999997</v>
      </c>
      <c r="E3944" s="12">
        <v>2</v>
      </c>
      <c r="P3944" s="12">
        <v>2.1603300000000001</v>
      </c>
      <c r="Q3944" s="12">
        <v>178</v>
      </c>
      <c r="R3944" s="12">
        <v>201601</v>
      </c>
      <c r="S3944" s="12">
        <v>106</v>
      </c>
      <c r="T3944" s="12" t="s">
        <v>96</v>
      </c>
      <c r="U3944" s="12" t="s">
        <v>4233</v>
      </c>
    </row>
    <row r="3945" spans="1:21" hidden="1">
      <c r="A3945" s="12">
        <v>68550</v>
      </c>
      <c r="B3945" s="12">
        <v>1</v>
      </c>
      <c r="D3945" s="12">
        <v>39.1</v>
      </c>
      <c r="E3945" s="12">
        <v>2</v>
      </c>
      <c r="P3945" s="12">
        <v>2.1603300000000001</v>
      </c>
      <c r="Q3945" s="12">
        <v>178</v>
      </c>
      <c r="R3945" s="12">
        <v>201601</v>
      </c>
      <c r="S3945" s="12">
        <v>106</v>
      </c>
      <c r="T3945" s="12" t="s">
        <v>96</v>
      </c>
      <c r="U3945" s="12" t="s">
        <v>4234</v>
      </c>
    </row>
    <row r="3946" spans="1:21" hidden="1">
      <c r="A3946" s="12">
        <v>68550</v>
      </c>
      <c r="B3946" s="12">
        <v>1</v>
      </c>
      <c r="D3946" s="12">
        <v>41.1</v>
      </c>
      <c r="E3946" s="12">
        <v>2</v>
      </c>
      <c r="P3946" s="12">
        <v>2.1603300000000001</v>
      </c>
      <c r="Q3946" s="12">
        <v>178</v>
      </c>
      <c r="R3946" s="12">
        <v>201601</v>
      </c>
      <c r="S3946" s="12">
        <v>106</v>
      </c>
      <c r="T3946" s="12" t="s">
        <v>96</v>
      </c>
      <c r="U3946" s="12" t="s">
        <v>4235</v>
      </c>
    </row>
    <row r="3947" spans="1:21" hidden="1">
      <c r="A3947" s="12">
        <v>68550</v>
      </c>
      <c r="B3947" s="12">
        <v>1</v>
      </c>
      <c r="D3947" s="12">
        <v>36.9</v>
      </c>
      <c r="E3947" s="12">
        <v>2</v>
      </c>
      <c r="P3947" s="12">
        <v>2.1603300000000001</v>
      </c>
      <c r="Q3947" s="12">
        <v>178</v>
      </c>
      <c r="R3947" s="12">
        <v>201601</v>
      </c>
      <c r="S3947" s="12">
        <v>106</v>
      </c>
      <c r="T3947" s="12" t="s">
        <v>96</v>
      </c>
      <c r="U3947" s="12" t="s">
        <v>4236</v>
      </c>
    </row>
    <row r="3948" spans="1:21" hidden="1">
      <c r="A3948" s="12">
        <v>68550</v>
      </c>
      <c r="B3948" s="12">
        <v>1</v>
      </c>
      <c r="D3948" s="12">
        <v>37.5</v>
      </c>
      <c r="E3948" s="12">
        <v>2</v>
      </c>
      <c r="P3948" s="12">
        <v>2.1603300000000001</v>
      </c>
      <c r="Q3948" s="12">
        <v>178</v>
      </c>
      <c r="R3948" s="12">
        <v>201601</v>
      </c>
      <c r="S3948" s="12">
        <v>106</v>
      </c>
      <c r="T3948" s="12" t="s">
        <v>96</v>
      </c>
      <c r="U3948" s="12" t="s">
        <v>4237</v>
      </c>
    </row>
    <row r="3949" spans="1:21" hidden="1">
      <c r="A3949" s="12">
        <v>68550</v>
      </c>
      <c r="B3949" s="12">
        <v>1</v>
      </c>
      <c r="D3949" s="12">
        <v>35.9</v>
      </c>
      <c r="E3949" s="12">
        <v>2</v>
      </c>
      <c r="P3949" s="12">
        <v>2.1603300000000001</v>
      </c>
      <c r="Q3949" s="12">
        <v>178</v>
      </c>
      <c r="R3949" s="12">
        <v>201601</v>
      </c>
      <c r="S3949" s="12">
        <v>106</v>
      </c>
      <c r="T3949" s="12" t="s">
        <v>96</v>
      </c>
      <c r="U3949" s="12" t="s">
        <v>4238</v>
      </c>
    </row>
    <row r="3950" spans="1:21" hidden="1">
      <c r="A3950" s="12">
        <v>68550</v>
      </c>
      <c r="B3950" s="12">
        <v>1</v>
      </c>
      <c r="D3950" s="12">
        <v>40.4</v>
      </c>
      <c r="E3950" s="12">
        <v>2</v>
      </c>
      <c r="P3950" s="12">
        <v>2.1603300000000001</v>
      </c>
      <c r="Q3950" s="12">
        <v>178</v>
      </c>
      <c r="R3950" s="12">
        <v>201601</v>
      </c>
      <c r="S3950" s="12">
        <v>106</v>
      </c>
      <c r="T3950" s="12" t="s">
        <v>96</v>
      </c>
      <c r="U3950" s="12" t="s">
        <v>4239</v>
      </c>
    </row>
    <row r="3951" spans="1:21" hidden="1">
      <c r="A3951" s="12">
        <v>68550</v>
      </c>
      <c r="B3951" s="12">
        <v>1</v>
      </c>
      <c r="D3951" s="12">
        <v>46.1</v>
      </c>
      <c r="E3951" s="12">
        <v>2</v>
      </c>
      <c r="P3951" s="12">
        <v>2.1603300000000001</v>
      </c>
      <c r="Q3951" s="12">
        <v>178</v>
      </c>
      <c r="R3951" s="12">
        <v>201601</v>
      </c>
      <c r="S3951" s="12">
        <v>106</v>
      </c>
      <c r="T3951" s="12" t="s">
        <v>96</v>
      </c>
      <c r="U3951" s="12" t="s">
        <v>4240</v>
      </c>
    </row>
    <row r="3952" spans="1:21" hidden="1">
      <c r="A3952" s="12">
        <v>68550</v>
      </c>
      <c r="B3952" s="12">
        <v>1</v>
      </c>
      <c r="D3952" s="12">
        <v>39</v>
      </c>
      <c r="E3952" s="12">
        <v>2</v>
      </c>
      <c r="P3952" s="12">
        <v>2.1603300000000001</v>
      </c>
      <c r="Q3952" s="12">
        <v>178</v>
      </c>
      <c r="R3952" s="12">
        <v>201601</v>
      </c>
      <c r="S3952" s="12">
        <v>106</v>
      </c>
      <c r="T3952" s="12" t="s">
        <v>96</v>
      </c>
      <c r="U3952" s="12" t="s">
        <v>4241</v>
      </c>
    </row>
    <row r="3953" spans="1:21" hidden="1">
      <c r="A3953" s="12">
        <v>68550</v>
      </c>
      <c r="B3953" s="12">
        <v>1</v>
      </c>
      <c r="D3953" s="12">
        <v>41.2</v>
      </c>
      <c r="E3953" s="12">
        <v>2</v>
      </c>
      <c r="P3953" s="12">
        <v>2.1603300000000001</v>
      </c>
      <c r="Q3953" s="12">
        <v>178</v>
      </c>
      <c r="R3953" s="12">
        <v>201601</v>
      </c>
      <c r="S3953" s="12">
        <v>106</v>
      </c>
      <c r="T3953" s="12" t="s">
        <v>96</v>
      </c>
      <c r="U3953" s="12" t="s">
        <v>4242</v>
      </c>
    </row>
    <row r="3954" spans="1:21" hidden="1">
      <c r="A3954" s="12">
        <v>68550</v>
      </c>
      <c r="B3954" s="12">
        <v>1</v>
      </c>
      <c r="D3954" s="12">
        <v>41.4</v>
      </c>
      <c r="E3954" s="12">
        <v>2</v>
      </c>
      <c r="P3954" s="12">
        <v>2.1603300000000001</v>
      </c>
      <c r="Q3954" s="12">
        <v>178</v>
      </c>
      <c r="R3954" s="12">
        <v>201601</v>
      </c>
      <c r="S3954" s="12">
        <v>106</v>
      </c>
      <c r="T3954" s="12" t="s">
        <v>96</v>
      </c>
      <c r="U3954" s="12" t="s">
        <v>4243</v>
      </c>
    </row>
    <row r="3955" spans="1:21" hidden="1">
      <c r="A3955" s="12">
        <v>68550</v>
      </c>
      <c r="B3955" s="12">
        <v>1</v>
      </c>
      <c r="D3955" s="12">
        <v>41.3</v>
      </c>
      <c r="E3955" s="12">
        <v>2</v>
      </c>
      <c r="P3955" s="12">
        <v>2.1603300000000001</v>
      </c>
      <c r="Q3955" s="12">
        <v>178</v>
      </c>
      <c r="R3955" s="12">
        <v>201601</v>
      </c>
      <c r="S3955" s="12">
        <v>106</v>
      </c>
      <c r="T3955" s="12" t="s">
        <v>96</v>
      </c>
      <c r="U3955" s="12" t="s">
        <v>4244</v>
      </c>
    </row>
    <row r="3956" spans="1:21" hidden="1">
      <c r="A3956" s="12">
        <v>68550</v>
      </c>
      <c r="B3956" s="12">
        <v>1</v>
      </c>
      <c r="D3956" s="12">
        <v>36.6</v>
      </c>
      <c r="E3956" s="12">
        <v>2</v>
      </c>
      <c r="P3956" s="12">
        <v>2.1603300000000001</v>
      </c>
      <c r="Q3956" s="12">
        <v>178</v>
      </c>
      <c r="R3956" s="12">
        <v>201601</v>
      </c>
      <c r="S3956" s="12">
        <v>106</v>
      </c>
      <c r="T3956" s="12" t="s">
        <v>96</v>
      </c>
      <c r="U3956" s="12" t="s">
        <v>4245</v>
      </c>
    </row>
    <row r="3957" spans="1:21" hidden="1">
      <c r="A3957" s="12">
        <v>68550</v>
      </c>
      <c r="B3957" s="12">
        <v>1</v>
      </c>
      <c r="D3957" s="12">
        <v>60.9</v>
      </c>
      <c r="E3957" s="12">
        <v>2</v>
      </c>
      <c r="P3957" s="12">
        <v>2.1603300000000001</v>
      </c>
      <c r="Q3957" s="12">
        <v>178</v>
      </c>
      <c r="R3957" s="12">
        <v>201601</v>
      </c>
      <c r="S3957" s="12">
        <v>106</v>
      </c>
      <c r="T3957" s="12" t="s">
        <v>96</v>
      </c>
      <c r="U3957" s="12" t="s">
        <v>4246</v>
      </c>
    </row>
    <row r="3958" spans="1:21" hidden="1">
      <c r="A3958" s="12">
        <v>68550</v>
      </c>
      <c r="B3958" s="12">
        <v>1</v>
      </c>
      <c r="D3958" s="12">
        <v>36.6</v>
      </c>
      <c r="E3958" s="12">
        <v>2</v>
      </c>
      <c r="P3958" s="12">
        <v>2.1603300000000001</v>
      </c>
      <c r="Q3958" s="12">
        <v>178</v>
      </c>
      <c r="R3958" s="12">
        <v>201601</v>
      </c>
      <c r="S3958" s="12">
        <v>106</v>
      </c>
      <c r="T3958" s="12" t="s">
        <v>96</v>
      </c>
      <c r="U3958" s="12" t="s">
        <v>4247</v>
      </c>
    </row>
    <row r="3959" spans="1:21" hidden="1">
      <c r="A3959" s="12">
        <v>68550</v>
      </c>
      <c r="B3959" s="12">
        <v>1</v>
      </c>
      <c r="D3959" s="12">
        <v>40.6</v>
      </c>
      <c r="E3959" s="12">
        <v>2</v>
      </c>
      <c r="P3959" s="12">
        <v>2.1603300000000001</v>
      </c>
      <c r="Q3959" s="12">
        <v>178</v>
      </c>
      <c r="R3959" s="12">
        <v>201601</v>
      </c>
      <c r="S3959" s="12">
        <v>106</v>
      </c>
      <c r="T3959" s="12" t="s">
        <v>96</v>
      </c>
      <c r="U3959" s="12" t="s">
        <v>4248</v>
      </c>
    </row>
    <row r="3960" spans="1:21" hidden="1">
      <c r="A3960" s="12">
        <v>68550</v>
      </c>
      <c r="B3960" s="12">
        <v>1</v>
      </c>
      <c r="D3960" s="12">
        <v>39.9</v>
      </c>
      <c r="E3960" s="12">
        <v>2</v>
      </c>
      <c r="P3960" s="12">
        <v>2.1603300000000001</v>
      </c>
      <c r="Q3960" s="12">
        <v>178</v>
      </c>
      <c r="R3960" s="12">
        <v>201601</v>
      </c>
      <c r="S3960" s="12">
        <v>106</v>
      </c>
      <c r="T3960" s="12" t="s">
        <v>96</v>
      </c>
      <c r="U3960" s="12" t="s">
        <v>4249</v>
      </c>
    </row>
    <row r="3961" spans="1:21" hidden="1">
      <c r="A3961" s="12">
        <v>68550</v>
      </c>
      <c r="B3961" s="12">
        <v>1</v>
      </c>
      <c r="D3961" s="12">
        <v>38.9</v>
      </c>
      <c r="E3961" s="12">
        <v>2</v>
      </c>
      <c r="P3961" s="12">
        <v>2.1603300000000001</v>
      </c>
      <c r="Q3961" s="12">
        <v>178</v>
      </c>
      <c r="R3961" s="12">
        <v>201601</v>
      </c>
      <c r="S3961" s="12">
        <v>106</v>
      </c>
      <c r="T3961" s="12" t="s">
        <v>96</v>
      </c>
      <c r="U3961" s="12" t="s">
        <v>4250</v>
      </c>
    </row>
    <row r="3962" spans="1:21" hidden="1">
      <c r="A3962" s="12">
        <v>68550</v>
      </c>
      <c r="B3962" s="12">
        <v>1</v>
      </c>
      <c r="D3962" s="12">
        <v>37.299999999999997</v>
      </c>
      <c r="E3962" s="12">
        <v>2</v>
      </c>
      <c r="P3962" s="12">
        <v>2.1603300000000001</v>
      </c>
      <c r="Q3962" s="12">
        <v>178</v>
      </c>
      <c r="R3962" s="12">
        <v>201601</v>
      </c>
      <c r="S3962" s="12">
        <v>106</v>
      </c>
      <c r="T3962" s="12" t="s">
        <v>96</v>
      </c>
      <c r="U3962" s="12" t="s">
        <v>4251</v>
      </c>
    </row>
    <row r="3963" spans="1:21" hidden="1">
      <c r="A3963" s="12">
        <v>68550</v>
      </c>
      <c r="B3963" s="12">
        <v>1</v>
      </c>
      <c r="D3963" s="12">
        <v>39.9</v>
      </c>
      <c r="E3963" s="12">
        <v>2</v>
      </c>
      <c r="P3963" s="12">
        <v>2.1603300000000001</v>
      </c>
      <c r="Q3963" s="12">
        <v>178</v>
      </c>
      <c r="R3963" s="12">
        <v>201601</v>
      </c>
      <c r="S3963" s="12">
        <v>106</v>
      </c>
      <c r="T3963" s="12" t="s">
        <v>96</v>
      </c>
      <c r="U3963" s="12" t="s">
        <v>4252</v>
      </c>
    </row>
    <row r="3964" spans="1:21" hidden="1">
      <c r="A3964" s="12">
        <v>68550</v>
      </c>
      <c r="B3964" s="12">
        <v>1</v>
      </c>
      <c r="D3964" s="12">
        <v>36.5</v>
      </c>
      <c r="E3964" s="12">
        <v>2</v>
      </c>
      <c r="P3964" s="12">
        <v>2.1603300000000001</v>
      </c>
      <c r="Q3964" s="12">
        <v>178</v>
      </c>
      <c r="R3964" s="12">
        <v>201601</v>
      </c>
      <c r="S3964" s="12">
        <v>106</v>
      </c>
      <c r="T3964" s="12" t="s">
        <v>96</v>
      </c>
      <c r="U3964" s="12" t="s">
        <v>4253</v>
      </c>
    </row>
    <row r="3965" spans="1:21" hidden="1">
      <c r="A3965" s="12">
        <v>68550</v>
      </c>
      <c r="B3965" s="12">
        <v>1</v>
      </c>
      <c r="D3965" s="12">
        <v>37.9</v>
      </c>
      <c r="E3965" s="12">
        <v>2</v>
      </c>
      <c r="P3965" s="12">
        <v>2.1603300000000001</v>
      </c>
      <c r="Q3965" s="12">
        <v>178</v>
      </c>
      <c r="R3965" s="12">
        <v>201601</v>
      </c>
      <c r="S3965" s="12">
        <v>106</v>
      </c>
      <c r="T3965" s="12" t="s">
        <v>96</v>
      </c>
      <c r="U3965" s="12" t="s">
        <v>4254</v>
      </c>
    </row>
    <row r="3966" spans="1:21" hidden="1">
      <c r="A3966" s="12">
        <v>68550</v>
      </c>
      <c r="B3966" s="12">
        <v>1</v>
      </c>
      <c r="D3966" s="12">
        <v>39.5</v>
      </c>
      <c r="E3966" s="12">
        <v>2</v>
      </c>
      <c r="P3966" s="12">
        <v>2.1603300000000001</v>
      </c>
      <c r="Q3966" s="12">
        <v>178</v>
      </c>
      <c r="R3966" s="12">
        <v>201601</v>
      </c>
      <c r="S3966" s="12">
        <v>106</v>
      </c>
      <c r="T3966" s="12" t="s">
        <v>96</v>
      </c>
      <c r="U3966" s="12" t="s">
        <v>4255</v>
      </c>
    </row>
    <row r="3967" spans="1:21" hidden="1">
      <c r="A3967" s="12">
        <v>68550</v>
      </c>
      <c r="B3967" s="12">
        <v>1</v>
      </c>
      <c r="D3967" s="12">
        <v>40.700000000000003</v>
      </c>
      <c r="E3967" s="12">
        <v>2</v>
      </c>
      <c r="P3967" s="12">
        <v>2.1603300000000001</v>
      </c>
      <c r="Q3967" s="12">
        <v>178</v>
      </c>
      <c r="R3967" s="12">
        <v>201601</v>
      </c>
      <c r="S3967" s="12">
        <v>106</v>
      </c>
      <c r="T3967" s="12" t="s">
        <v>96</v>
      </c>
      <c r="U3967" s="12" t="s">
        <v>4256</v>
      </c>
    </row>
    <row r="3968" spans="1:21" hidden="1">
      <c r="A3968" s="12">
        <v>68550</v>
      </c>
      <c r="B3968" s="12">
        <v>1</v>
      </c>
      <c r="D3968" s="12">
        <v>45.8</v>
      </c>
      <c r="E3968" s="12">
        <v>2</v>
      </c>
      <c r="P3968" s="12">
        <v>2.1603300000000001</v>
      </c>
      <c r="Q3968" s="12">
        <v>178</v>
      </c>
      <c r="R3968" s="12">
        <v>201601</v>
      </c>
      <c r="S3968" s="12">
        <v>106</v>
      </c>
      <c r="T3968" s="12" t="s">
        <v>96</v>
      </c>
      <c r="U3968" s="12" t="s">
        <v>4257</v>
      </c>
    </row>
    <row r="3969" spans="1:21" hidden="1">
      <c r="A3969" s="12">
        <v>68550</v>
      </c>
      <c r="B3969" s="12">
        <v>1</v>
      </c>
      <c r="D3969" s="12">
        <v>42.5</v>
      </c>
      <c r="E3969" s="12">
        <v>2</v>
      </c>
      <c r="P3969" s="12">
        <v>2.1603300000000001</v>
      </c>
      <c r="Q3969" s="12">
        <v>178</v>
      </c>
      <c r="R3969" s="12">
        <v>201601</v>
      </c>
      <c r="S3969" s="12">
        <v>106</v>
      </c>
      <c r="T3969" s="12" t="s">
        <v>96</v>
      </c>
      <c r="U3969" s="12" t="s">
        <v>4258</v>
      </c>
    </row>
    <row r="3970" spans="1:21" hidden="1">
      <c r="A3970" s="12">
        <v>68550</v>
      </c>
      <c r="B3970" s="12">
        <v>1</v>
      </c>
      <c r="D3970" s="12">
        <v>40.299999999999997</v>
      </c>
      <c r="E3970" s="12">
        <v>2</v>
      </c>
      <c r="P3970" s="12">
        <v>2.1603300000000001</v>
      </c>
      <c r="Q3970" s="12">
        <v>178</v>
      </c>
      <c r="R3970" s="12">
        <v>201601</v>
      </c>
      <c r="S3970" s="12">
        <v>106</v>
      </c>
      <c r="T3970" s="12" t="s">
        <v>96</v>
      </c>
      <c r="U3970" s="12" t="s">
        <v>4259</v>
      </c>
    </row>
    <row r="3971" spans="1:21" hidden="1">
      <c r="A3971" s="12">
        <v>68550</v>
      </c>
      <c r="B3971" s="12">
        <v>1</v>
      </c>
      <c r="D3971" s="12">
        <v>78.099999999999994</v>
      </c>
      <c r="E3971" s="12">
        <v>1</v>
      </c>
      <c r="P3971" s="12">
        <v>2.1603300000000001</v>
      </c>
      <c r="Q3971" s="12">
        <v>178</v>
      </c>
      <c r="R3971" s="12">
        <v>201601</v>
      </c>
      <c r="S3971" s="12">
        <v>106</v>
      </c>
      <c r="T3971" s="12" t="s">
        <v>96</v>
      </c>
      <c r="U3971" s="12" t="s">
        <v>4260</v>
      </c>
    </row>
    <row r="3972" spans="1:21" hidden="1">
      <c r="A3972" s="12">
        <v>68550</v>
      </c>
      <c r="B3972" s="12">
        <v>1</v>
      </c>
      <c r="D3972" s="12">
        <v>70.900000000000006</v>
      </c>
      <c r="E3972" s="12">
        <v>0</v>
      </c>
      <c r="P3972" s="12">
        <v>2.1603300000000001</v>
      </c>
      <c r="Q3972" s="12">
        <v>178</v>
      </c>
      <c r="R3972" s="12">
        <v>201601</v>
      </c>
      <c r="S3972" s="12">
        <v>106</v>
      </c>
      <c r="T3972" s="12" t="s">
        <v>96</v>
      </c>
      <c r="U3972" s="12" t="s">
        <v>4261</v>
      </c>
    </row>
    <row r="3973" spans="1:21" hidden="1">
      <c r="A3973" s="12">
        <v>68550</v>
      </c>
      <c r="B3973" s="12">
        <v>1</v>
      </c>
      <c r="D3973" s="12">
        <v>163.9</v>
      </c>
      <c r="E3973" s="12">
        <v>1</v>
      </c>
      <c r="P3973" s="12">
        <v>2.1603300000000001</v>
      </c>
      <c r="Q3973" s="12">
        <v>178</v>
      </c>
      <c r="R3973" s="12">
        <v>201601</v>
      </c>
      <c r="S3973" s="12">
        <v>106</v>
      </c>
      <c r="T3973" s="12" t="s">
        <v>96</v>
      </c>
      <c r="U3973" s="12" t="s">
        <v>4262</v>
      </c>
    </row>
    <row r="3974" spans="1:21" hidden="1">
      <c r="A3974" s="12">
        <v>68550</v>
      </c>
      <c r="B3974" s="12">
        <v>1</v>
      </c>
      <c r="D3974" s="12">
        <v>140.19999999999999</v>
      </c>
      <c r="E3974" s="12">
        <v>1</v>
      </c>
      <c r="P3974" s="12">
        <v>2.1603300000000001</v>
      </c>
      <c r="Q3974" s="12">
        <v>178</v>
      </c>
      <c r="R3974" s="12">
        <v>201601</v>
      </c>
      <c r="S3974" s="12">
        <v>106</v>
      </c>
      <c r="T3974" s="12" t="s">
        <v>96</v>
      </c>
      <c r="U3974" s="12" t="s">
        <v>4263</v>
      </c>
    </row>
    <row r="3975" spans="1:21" hidden="1">
      <c r="A3975" s="12">
        <v>68550</v>
      </c>
      <c r="B3975" s="12">
        <v>1</v>
      </c>
      <c r="D3975" s="12">
        <v>135</v>
      </c>
      <c r="E3975" s="12">
        <v>2</v>
      </c>
      <c r="P3975" s="12">
        <v>2.1603300000000001</v>
      </c>
      <c r="Q3975" s="12">
        <v>178</v>
      </c>
      <c r="R3975" s="12">
        <v>201601</v>
      </c>
      <c r="S3975" s="12">
        <v>106</v>
      </c>
      <c r="T3975" s="12" t="s">
        <v>96</v>
      </c>
      <c r="U3975" s="12" t="s">
        <v>4264</v>
      </c>
    </row>
    <row r="3976" spans="1:21" hidden="1">
      <c r="A3976" s="12">
        <v>68550</v>
      </c>
      <c r="B3976" s="12">
        <v>1</v>
      </c>
      <c r="D3976" s="12">
        <v>109.6</v>
      </c>
      <c r="E3976" s="12">
        <v>2</v>
      </c>
      <c r="P3976" s="12">
        <v>2.1603300000000001</v>
      </c>
      <c r="Q3976" s="12">
        <v>178</v>
      </c>
      <c r="R3976" s="12">
        <v>201601</v>
      </c>
      <c r="S3976" s="12">
        <v>106</v>
      </c>
      <c r="T3976" s="12" t="s">
        <v>96</v>
      </c>
      <c r="U3976" s="12" t="s">
        <v>4265</v>
      </c>
    </row>
    <row r="3977" spans="1:21" hidden="1">
      <c r="A3977" s="12">
        <v>68550</v>
      </c>
      <c r="B3977" s="12">
        <v>1</v>
      </c>
      <c r="D3977" s="12">
        <v>130.9</v>
      </c>
      <c r="E3977" s="12">
        <v>2</v>
      </c>
      <c r="P3977" s="12">
        <v>2.1603300000000001</v>
      </c>
      <c r="Q3977" s="12">
        <v>178</v>
      </c>
      <c r="R3977" s="12">
        <v>201601</v>
      </c>
      <c r="S3977" s="12">
        <v>106</v>
      </c>
      <c r="T3977" s="12" t="s">
        <v>96</v>
      </c>
      <c r="U3977" s="12" t="s">
        <v>4266</v>
      </c>
    </row>
    <row r="3978" spans="1:21" hidden="1">
      <c r="A3978" s="12">
        <v>68550</v>
      </c>
      <c r="B3978" s="12">
        <v>1</v>
      </c>
      <c r="D3978" s="12">
        <v>138.4</v>
      </c>
      <c r="E3978" s="12">
        <v>2</v>
      </c>
      <c r="P3978" s="12">
        <v>2.1603300000000001</v>
      </c>
      <c r="Q3978" s="12">
        <v>178</v>
      </c>
      <c r="R3978" s="12">
        <v>201601</v>
      </c>
      <c r="S3978" s="12">
        <v>106</v>
      </c>
      <c r="T3978" s="12" t="s">
        <v>96</v>
      </c>
      <c r="U3978" s="12" t="s">
        <v>4267</v>
      </c>
    </row>
    <row r="3979" spans="1:21" hidden="1">
      <c r="A3979" s="12">
        <v>68550</v>
      </c>
      <c r="B3979" s="12">
        <v>1</v>
      </c>
      <c r="D3979" s="12">
        <v>21.9</v>
      </c>
      <c r="E3979" s="12">
        <v>2</v>
      </c>
      <c r="P3979" s="12">
        <v>2.1603300000000001</v>
      </c>
      <c r="Q3979" s="12">
        <v>178</v>
      </c>
      <c r="R3979" s="12">
        <v>201601</v>
      </c>
      <c r="S3979" s="12">
        <v>106</v>
      </c>
      <c r="T3979" s="12" t="s">
        <v>96</v>
      </c>
      <c r="U3979" s="12" t="s">
        <v>4268</v>
      </c>
    </row>
    <row r="3980" spans="1:21" hidden="1">
      <c r="A3980" s="12">
        <v>68550</v>
      </c>
      <c r="B3980" s="12">
        <v>1</v>
      </c>
      <c r="D3980" s="12">
        <v>39.799999999999997</v>
      </c>
      <c r="E3980" s="12">
        <v>2</v>
      </c>
      <c r="P3980" s="12">
        <v>2.1603300000000001</v>
      </c>
      <c r="Q3980" s="12">
        <v>178</v>
      </c>
      <c r="R3980" s="12">
        <v>201601</v>
      </c>
      <c r="S3980" s="12">
        <v>106</v>
      </c>
      <c r="T3980" s="12" t="s">
        <v>96</v>
      </c>
      <c r="U3980" s="12" t="s">
        <v>4269</v>
      </c>
    </row>
    <row r="3981" spans="1:21" hidden="1">
      <c r="A3981" s="12">
        <v>68550</v>
      </c>
      <c r="B3981" s="12">
        <v>1</v>
      </c>
      <c r="D3981" s="12">
        <v>39.200000000000003</v>
      </c>
      <c r="E3981" s="12">
        <v>2</v>
      </c>
      <c r="P3981" s="12">
        <v>2.1603300000000001</v>
      </c>
      <c r="Q3981" s="12">
        <v>178</v>
      </c>
      <c r="R3981" s="12">
        <v>201601</v>
      </c>
      <c r="S3981" s="12">
        <v>106</v>
      </c>
      <c r="T3981" s="12" t="s">
        <v>96</v>
      </c>
      <c r="U3981" s="12" t="s">
        <v>4270</v>
      </c>
    </row>
    <row r="3982" spans="1:21" hidden="1">
      <c r="A3982" s="12">
        <v>68550</v>
      </c>
      <c r="B3982" s="12">
        <v>1</v>
      </c>
      <c r="D3982" s="12">
        <v>38.700000000000003</v>
      </c>
      <c r="E3982" s="12">
        <v>2</v>
      </c>
      <c r="P3982" s="12">
        <v>2.1603300000000001</v>
      </c>
      <c r="Q3982" s="12">
        <v>178</v>
      </c>
      <c r="R3982" s="12">
        <v>201601</v>
      </c>
      <c r="S3982" s="12">
        <v>106</v>
      </c>
      <c r="T3982" s="12" t="s">
        <v>96</v>
      </c>
      <c r="U3982" s="12" t="s">
        <v>4271</v>
      </c>
    </row>
    <row r="3983" spans="1:21" hidden="1">
      <c r="A3983" s="12">
        <v>68550</v>
      </c>
      <c r="B3983" s="12">
        <v>1</v>
      </c>
      <c r="D3983" s="12">
        <v>38.1</v>
      </c>
      <c r="E3983" s="12">
        <v>2</v>
      </c>
      <c r="P3983" s="12">
        <v>2.1603300000000001</v>
      </c>
      <c r="Q3983" s="12">
        <v>178</v>
      </c>
      <c r="R3983" s="12">
        <v>201601</v>
      </c>
      <c r="S3983" s="12">
        <v>106</v>
      </c>
      <c r="T3983" s="12" t="s">
        <v>96</v>
      </c>
      <c r="U3983" s="12" t="s">
        <v>4272</v>
      </c>
    </row>
    <row r="3984" spans="1:21" hidden="1">
      <c r="A3984" s="12">
        <v>68550</v>
      </c>
      <c r="B3984" s="12">
        <v>1</v>
      </c>
      <c r="D3984" s="12">
        <v>38.4</v>
      </c>
      <c r="E3984" s="12">
        <v>2</v>
      </c>
      <c r="P3984" s="12">
        <v>2.1603300000000001</v>
      </c>
      <c r="Q3984" s="12">
        <v>178</v>
      </c>
      <c r="R3984" s="12">
        <v>201601</v>
      </c>
      <c r="S3984" s="12">
        <v>106</v>
      </c>
      <c r="T3984" s="12" t="s">
        <v>96</v>
      </c>
      <c r="U3984" s="12" t="s">
        <v>4273</v>
      </c>
    </row>
    <row r="3985" spans="1:21" hidden="1">
      <c r="A3985" s="12">
        <v>68550</v>
      </c>
      <c r="B3985" s="12">
        <v>1</v>
      </c>
      <c r="D3985" s="12">
        <v>35</v>
      </c>
      <c r="E3985" s="12">
        <v>2</v>
      </c>
      <c r="P3985" s="12">
        <v>2.1603300000000001</v>
      </c>
      <c r="Q3985" s="12">
        <v>178</v>
      </c>
      <c r="R3985" s="12">
        <v>201601</v>
      </c>
      <c r="S3985" s="12">
        <v>106</v>
      </c>
      <c r="T3985" s="12" t="s">
        <v>96</v>
      </c>
      <c r="U3985" s="12" t="s">
        <v>4274</v>
      </c>
    </row>
    <row r="3986" spans="1:21" hidden="1">
      <c r="A3986" s="12">
        <v>68550</v>
      </c>
      <c r="B3986" s="12">
        <v>1</v>
      </c>
      <c r="D3986" s="12">
        <v>34.700000000000003</v>
      </c>
      <c r="E3986" s="12">
        <v>2</v>
      </c>
      <c r="P3986" s="12">
        <v>2.1603300000000001</v>
      </c>
      <c r="Q3986" s="12">
        <v>178</v>
      </c>
      <c r="R3986" s="12">
        <v>201601</v>
      </c>
      <c r="S3986" s="12">
        <v>106</v>
      </c>
      <c r="T3986" s="12" t="s">
        <v>96</v>
      </c>
      <c r="U3986" s="12" t="s">
        <v>4275</v>
      </c>
    </row>
    <row r="3987" spans="1:21" hidden="1">
      <c r="A3987" s="12">
        <v>68550</v>
      </c>
      <c r="B3987" s="12">
        <v>1</v>
      </c>
      <c r="D3987" s="12">
        <v>38.4</v>
      </c>
      <c r="E3987" s="12">
        <v>2</v>
      </c>
      <c r="P3987" s="12">
        <v>2.1603300000000001</v>
      </c>
      <c r="Q3987" s="12">
        <v>178</v>
      </c>
      <c r="R3987" s="12">
        <v>201601</v>
      </c>
      <c r="S3987" s="12">
        <v>106</v>
      </c>
      <c r="T3987" s="12" t="s">
        <v>96</v>
      </c>
      <c r="U3987" s="12" t="s">
        <v>4276</v>
      </c>
    </row>
    <row r="3988" spans="1:21" hidden="1">
      <c r="A3988" s="12">
        <v>68550</v>
      </c>
      <c r="B3988" s="12">
        <v>1</v>
      </c>
      <c r="D3988" s="12">
        <v>40</v>
      </c>
      <c r="E3988" s="12">
        <v>2</v>
      </c>
      <c r="P3988" s="12">
        <v>2.1603300000000001</v>
      </c>
      <c r="Q3988" s="12">
        <v>178</v>
      </c>
      <c r="R3988" s="12">
        <v>201601</v>
      </c>
      <c r="S3988" s="12">
        <v>106</v>
      </c>
      <c r="T3988" s="12" t="s">
        <v>96</v>
      </c>
      <c r="U3988" s="12" t="s">
        <v>4277</v>
      </c>
    </row>
    <row r="3989" spans="1:21" hidden="1">
      <c r="A3989" s="12">
        <v>68570</v>
      </c>
      <c r="B3989" s="12">
        <v>1</v>
      </c>
      <c r="D3989" s="12">
        <v>58</v>
      </c>
      <c r="E3989" s="12">
        <v>1</v>
      </c>
      <c r="P3989" s="12">
        <v>1</v>
      </c>
      <c r="Q3989" s="12">
        <v>178</v>
      </c>
      <c r="R3989" s="12">
        <v>201601</v>
      </c>
      <c r="S3989" s="12">
        <v>121</v>
      </c>
      <c r="T3989" s="12" t="s">
        <v>57</v>
      </c>
      <c r="U3989" s="12" t="s">
        <v>4278</v>
      </c>
    </row>
    <row r="3990" spans="1:21" hidden="1">
      <c r="A3990" s="12">
        <v>68570</v>
      </c>
      <c r="B3990" s="12">
        <v>1</v>
      </c>
      <c r="D3990" s="12">
        <v>42</v>
      </c>
      <c r="E3990" s="12">
        <v>1</v>
      </c>
      <c r="P3990" s="12">
        <v>1</v>
      </c>
      <c r="Q3990" s="12">
        <v>178</v>
      </c>
      <c r="R3990" s="12">
        <v>201601</v>
      </c>
      <c r="S3990" s="12">
        <v>121</v>
      </c>
      <c r="T3990" s="12" t="s">
        <v>57</v>
      </c>
      <c r="U3990" s="12" t="s">
        <v>4279</v>
      </c>
    </row>
    <row r="3991" spans="1:21" hidden="1">
      <c r="A3991" s="12">
        <v>68570</v>
      </c>
      <c r="B3991" s="12">
        <v>1</v>
      </c>
      <c r="D3991" s="12">
        <v>38</v>
      </c>
      <c r="E3991" s="12">
        <v>1</v>
      </c>
      <c r="P3991" s="12">
        <v>1</v>
      </c>
      <c r="Q3991" s="12">
        <v>178</v>
      </c>
      <c r="R3991" s="12">
        <v>201601</v>
      </c>
      <c r="S3991" s="12">
        <v>121</v>
      </c>
      <c r="T3991" s="12" t="s">
        <v>57</v>
      </c>
      <c r="U3991" s="12" t="s">
        <v>4280</v>
      </c>
    </row>
    <row r="3992" spans="1:21">
      <c r="A3992" s="12">
        <v>69310</v>
      </c>
      <c r="B3992" s="12">
        <v>1</v>
      </c>
      <c r="C3992" s="12">
        <v>91.7</v>
      </c>
      <c r="E3992" s="12">
        <v>2</v>
      </c>
      <c r="P3992" s="12">
        <v>1</v>
      </c>
      <c r="Q3992" s="12">
        <v>178</v>
      </c>
      <c r="R3992" s="12">
        <v>201601</v>
      </c>
      <c r="S3992" s="12">
        <v>112</v>
      </c>
      <c r="T3992" s="12" t="s">
        <v>4643</v>
      </c>
      <c r="U3992" s="12" t="s">
        <v>4786</v>
      </c>
    </row>
    <row r="3993" spans="1:21">
      <c r="A3993" s="12">
        <v>69310</v>
      </c>
      <c r="B3993" s="12">
        <v>1</v>
      </c>
      <c r="C3993" s="12">
        <v>101.2</v>
      </c>
      <c r="E3993" s="12">
        <v>2</v>
      </c>
      <c r="P3993" s="12">
        <v>1</v>
      </c>
      <c r="Q3993" s="12">
        <v>178</v>
      </c>
      <c r="R3993" s="12">
        <v>201601</v>
      </c>
      <c r="S3993" s="12">
        <v>112</v>
      </c>
      <c r="T3993" s="12" t="s">
        <v>4643</v>
      </c>
      <c r="U3993" s="12" t="s">
        <v>4787</v>
      </c>
    </row>
    <row r="3994" spans="1:21">
      <c r="A3994" s="12">
        <v>69310</v>
      </c>
      <c r="B3994" s="12">
        <v>1</v>
      </c>
      <c r="C3994" s="12">
        <v>99.4</v>
      </c>
      <c r="E3994" s="12">
        <v>2</v>
      </c>
      <c r="P3994" s="12">
        <v>1</v>
      </c>
      <c r="Q3994" s="12">
        <v>178</v>
      </c>
      <c r="R3994" s="12">
        <v>201601</v>
      </c>
      <c r="S3994" s="12">
        <v>112</v>
      </c>
      <c r="T3994" s="12" t="s">
        <v>4643</v>
      </c>
      <c r="U3994" s="12" t="s">
        <v>4788</v>
      </c>
    </row>
    <row r="3995" spans="1:21">
      <c r="A3995" s="12">
        <v>69310</v>
      </c>
      <c r="B3995" s="12">
        <v>1</v>
      </c>
      <c r="C3995" s="12">
        <v>53.5</v>
      </c>
      <c r="E3995" s="12">
        <v>2</v>
      </c>
      <c r="P3995" s="12">
        <v>1</v>
      </c>
      <c r="Q3995" s="12">
        <v>178</v>
      </c>
      <c r="R3995" s="12">
        <v>201601</v>
      </c>
      <c r="S3995" s="12">
        <v>112</v>
      </c>
      <c r="T3995" s="12" t="s">
        <v>4643</v>
      </c>
      <c r="U3995" s="12" t="s">
        <v>4789</v>
      </c>
    </row>
    <row r="3996" spans="1:21">
      <c r="A3996" s="12">
        <v>69310</v>
      </c>
      <c r="B3996" s="12">
        <v>1</v>
      </c>
      <c r="C3996" s="12">
        <v>104.6</v>
      </c>
      <c r="E3996" s="12">
        <v>1</v>
      </c>
      <c r="P3996" s="12">
        <v>1</v>
      </c>
      <c r="Q3996" s="12">
        <v>178</v>
      </c>
      <c r="R3996" s="12">
        <v>201601</v>
      </c>
      <c r="S3996" s="12">
        <v>112</v>
      </c>
      <c r="T3996" s="12" t="s">
        <v>4643</v>
      </c>
      <c r="U3996" s="12" t="s">
        <v>4790</v>
      </c>
    </row>
    <row r="3997" spans="1:21">
      <c r="A3997" s="12">
        <v>69310</v>
      </c>
      <c r="B3997" s="12">
        <v>1</v>
      </c>
      <c r="C3997" s="12">
        <v>85.4</v>
      </c>
      <c r="E3997" s="12">
        <v>1</v>
      </c>
      <c r="P3997" s="12">
        <v>1</v>
      </c>
      <c r="Q3997" s="12">
        <v>178</v>
      </c>
      <c r="R3997" s="12">
        <v>201601</v>
      </c>
      <c r="S3997" s="12">
        <v>112</v>
      </c>
      <c r="T3997" s="12" t="s">
        <v>4643</v>
      </c>
      <c r="U3997" s="12" t="s">
        <v>4791</v>
      </c>
    </row>
    <row r="3998" spans="1:21">
      <c r="A3998" s="12">
        <v>69310</v>
      </c>
      <c r="B3998" s="12">
        <v>1</v>
      </c>
      <c r="C3998" s="12">
        <v>71.599999999999994</v>
      </c>
      <c r="E3998" s="12">
        <v>1</v>
      </c>
      <c r="P3998" s="12">
        <v>1</v>
      </c>
      <c r="Q3998" s="12">
        <v>178</v>
      </c>
      <c r="R3998" s="12">
        <v>201601</v>
      </c>
      <c r="S3998" s="12">
        <v>112</v>
      </c>
      <c r="T3998" s="12" t="s">
        <v>4643</v>
      </c>
      <c r="U3998" s="12" t="s">
        <v>4792</v>
      </c>
    </row>
    <row r="3999" spans="1:21">
      <c r="A3999" s="12">
        <v>69310</v>
      </c>
      <c r="B3999" s="12">
        <v>1</v>
      </c>
      <c r="C3999" s="12">
        <v>93.2</v>
      </c>
      <c r="E3999" s="12">
        <v>0</v>
      </c>
      <c r="P3999" s="12">
        <v>1</v>
      </c>
      <c r="Q3999" s="12">
        <v>178</v>
      </c>
      <c r="R3999" s="12">
        <v>201601</v>
      </c>
      <c r="S3999" s="12">
        <v>112</v>
      </c>
      <c r="T3999" s="12" t="s">
        <v>4643</v>
      </c>
      <c r="U3999" s="12" t="s">
        <v>4793</v>
      </c>
    </row>
    <row r="4000" spans="1:21">
      <c r="A4000" s="12">
        <v>69310</v>
      </c>
      <c r="B4000" s="12">
        <v>1</v>
      </c>
      <c r="C4000" s="12">
        <v>88.5</v>
      </c>
      <c r="E4000" s="12">
        <v>0</v>
      </c>
      <c r="P4000" s="12">
        <v>1</v>
      </c>
      <c r="Q4000" s="12">
        <v>178</v>
      </c>
      <c r="R4000" s="12">
        <v>201601</v>
      </c>
      <c r="S4000" s="12">
        <v>112</v>
      </c>
      <c r="T4000" s="12" t="s">
        <v>4643</v>
      </c>
      <c r="U4000" s="12" t="s">
        <v>4794</v>
      </c>
    </row>
    <row r="4001" spans="1:21">
      <c r="A4001" s="12">
        <v>69310</v>
      </c>
      <c r="B4001" s="12">
        <v>1</v>
      </c>
      <c r="C4001" s="12">
        <v>117.4</v>
      </c>
      <c r="E4001" s="12">
        <v>0</v>
      </c>
      <c r="P4001" s="12">
        <v>1</v>
      </c>
      <c r="Q4001" s="12">
        <v>178</v>
      </c>
      <c r="R4001" s="12">
        <v>201601</v>
      </c>
      <c r="S4001" s="12">
        <v>112</v>
      </c>
      <c r="T4001" s="12" t="s">
        <v>4643</v>
      </c>
      <c r="U4001" s="12" t="s">
        <v>4795</v>
      </c>
    </row>
    <row r="4002" spans="1:21">
      <c r="A4002" s="12">
        <v>69310</v>
      </c>
      <c r="B4002" s="12">
        <v>1</v>
      </c>
      <c r="C4002" s="12">
        <v>108.9</v>
      </c>
      <c r="E4002" s="12">
        <v>0</v>
      </c>
      <c r="P4002" s="12">
        <v>1</v>
      </c>
      <c r="Q4002" s="12">
        <v>178</v>
      </c>
      <c r="R4002" s="12">
        <v>201601</v>
      </c>
      <c r="S4002" s="12">
        <v>112</v>
      </c>
      <c r="T4002" s="12" t="s">
        <v>4643</v>
      </c>
      <c r="U4002" s="12" t="s">
        <v>4796</v>
      </c>
    </row>
    <row r="4003" spans="1:21">
      <c r="A4003" s="12">
        <v>69310</v>
      </c>
      <c r="B4003" s="12">
        <v>1</v>
      </c>
      <c r="C4003" s="12">
        <v>94.2</v>
      </c>
      <c r="E4003" s="12">
        <v>0</v>
      </c>
      <c r="P4003" s="12">
        <v>1</v>
      </c>
      <c r="Q4003" s="12">
        <v>178</v>
      </c>
      <c r="R4003" s="12">
        <v>201601</v>
      </c>
      <c r="S4003" s="12">
        <v>112</v>
      </c>
      <c r="T4003" s="12" t="s">
        <v>4643</v>
      </c>
      <c r="U4003" s="12" t="s">
        <v>4797</v>
      </c>
    </row>
    <row r="4004" spans="1:21">
      <c r="A4004" s="12">
        <v>69310</v>
      </c>
      <c r="B4004" s="12">
        <v>1</v>
      </c>
      <c r="C4004" s="12">
        <v>102.5</v>
      </c>
      <c r="E4004" s="12">
        <v>0</v>
      </c>
      <c r="P4004" s="12">
        <v>1</v>
      </c>
      <c r="Q4004" s="12">
        <v>178</v>
      </c>
      <c r="R4004" s="12">
        <v>201601</v>
      </c>
      <c r="S4004" s="12">
        <v>112</v>
      </c>
      <c r="T4004" s="12" t="s">
        <v>4643</v>
      </c>
      <c r="U4004" s="12" t="s">
        <v>4798</v>
      </c>
    </row>
    <row r="4005" spans="1:21">
      <c r="A4005" s="12">
        <v>69310</v>
      </c>
      <c r="B4005" s="12">
        <v>1</v>
      </c>
      <c r="C4005" s="12">
        <v>100.9</v>
      </c>
      <c r="E4005" s="12">
        <v>0</v>
      </c>
      <c r="P4005" s="12">
        <v>1</v>
      </c>
      <c r="Q4005" s="12">
        <v>178</v>
      </c>
      <c r="R4005" s="12">
        <v>201601</v>
      </c>
      <c r="S4005" s="12">
        <v>112</v>
      </c>
      <c r="T4005" s="12" t="s">
        <v>4643</v>
      </c>
      <c r="U4005" s="12" t="s">
        <v>4799</v>
      </c>
    </row>
    <row r="4006" spans="1:21">
      <c r="A4006" s="12">
        <v>69310</v>
      </c>
      <c r="B4006" s="12">
        <v>1</v>
      </c>
      <c r="C4006" s="12">
        <v>22.4</v>
      </c>
      <c r="E4006" s="12">
        <v>2</v>
      </c>
      <c r="P4006" s="12">
        <v>1</v>
      </c>
      <c r="Q4006" s="12">
        <v>178</v>
      </c>
      <c r="R4006" s="12">
        <v>201601</v>
      </c>
      <c r="S4006" s="12">
        <v>112</v>
      </c>
      <c r="T4006" s="12" t="s">
        <v>4643</v>
      </c>
      <c r="U4006" s="12" t="s">
        <v>4800</v>
      </c>
    </row>
    <row r="4007" spans="1:21">
      <c r="A4007" s="12">
        <v>69310</v>
      </c>
      <c r="B4007" s="12">
        <v>1</v>
      </c>
      <c r="C4007" s="12">
        <v>75.2</v>
      </c>
      <c r="E4007" s="12">
        <v>3</v>
      </c>
      <c r="P4007" s="12">
        <v>1</v>
      </c>
      <c r="Q4007" s="12">
        <v>178</v>
      </c>
      <c r="R4007" s="12">
        <v>201601</v>
      </c>
      <c r="S4007" s="12">
        <v>112</v>
      </c>
      <c r="T4007" s="12" t="s">
        <v>4643</v>
      </c>
      <c r="U4007" s="12" t="s">
        <v>4801</v>
      </c>
    </row>
    <row r="4008" spans="1:21">
      <c r="A4008" s="12">
        <v>69310</v>
      </c>
      <c r="B4008" s="12">
        <v>1</v>
      </c>
      <c r="C4008" s="12">
        <v>150.69999999999999</v>
      </c>
      <c r="E4008" s="12">
        <v>3</v>
      </c>
      <c r="P4008" s="12">
        <v>1</v>
      </c>
      <c r="Q4008" s="12">
        <v>178</v>
      </c>
      <c r="R4008" s="12">
        <v>201601</v>
      </c>
      <c r="S4008" s="12">
        <v>112</v>
      </c>
      <c r="T4008" s="12" t="s">
        <v>4643</v>
      </c>
      <c r="U4008" s="12" t="s">
        <v>4802</v>
      </c>
    </row>
    <row r="4009" spans="1:21">
      <c r="A4009" s="12">
        <v>69310</v>
      </c>
      <c r="B4009" s="12">
        <v>1</v>
      </c>
      <c r="C4009" s="12">
        <v>95.1</v>
      </c>
      <c r="E4009" s="12">
        <v>3</v>
      </c>
      <c r="P4009" s="12">
        <v>1</v>
      </c>
      <c r="Q4009" s="12">
        <v>178</v>
      </c>
      <c r="R4009" s="12">
        <v>201601</v>
      </c>
      <c r="S4009" s="12">
        <v>112</v>
      </c>
      <c r="T4009" s="12" t="s">
        <v>4643</v>
      </c>
      <c r="U4009" s="12" t="s">
        <v>4803</v>
      </c>
    </row>
    <row r="4010" spans="1:21">
      <c r="A4010" s="12">
        <v>69310</v>
      </c>
      <c r="B4010" s="12">
        <v>1</v>
      </c>
      <c r="C4010" s="12">
        <v>138</v>
      </c>
      <c r="E4010" s="12">
        <v>3</v>
      </c>
      <c r="P4010" s="12">
        <v>1</v>
      </c>
      <c r="Q4010" s="12">
        <v>178</v>
      </c>
      <c r="R4010" s="12">
        <v>201601</v>
      </c>
      <c r="S4010" s="12">
        <v>112</v>
      </c>
      <c r="T4010" s="12" t="s">
        <v>4643</v>
      </c>
      <c r="U4010" s="12" t="s">
        <v>4804</v>
      </c>
    </row>
    <row r="4011" spans="1:21">
      <c r="A4011" s="12">
        <v>69310</v>
      </c>
      <c r="B4011" s="12">
        <v>1</v>
      </c>
      <c r="C4011" s="12">
        <v>116.3</v>
      </c>
      <c r="E4011" s="12">
        <v>3</v>
      </c>
      <c r="P4011" s="12">
        <v>1</v>
      </c>
      <c r="Q4011" s="12">
        <v>178</v>
      </c>
      <c r="R4011" s="12">
        <v>201601</v>
      </c>
      <c r="S4011" s="12">
        <v>112</v>
      </c>
      <c r="T4011" s="12" t="s">
        <v>4643</v>
      </c>
      <c r="U4011" s="12" t="s">
        <v>4805</v>
      </c>
    </row>
    <row r="4012" spans="1:21">
      <c r="A4012" s="12">
        <v>69310</v>
      </c>
      <c r="B4012" s="12">
        <v>1</v>
      </c>
      <c r="C4012" s="12">
        <v>135.30000000000001</v>
      </c>
      <c r="E4012" s="12">
        <v>2</v>
      </c>
      <c r="P4012" s="12">
        <v>1</v>
      </c>
      <c r="Q4012" s="12">
        <v>178</v>
      </c>
      <c r="R4012" s="12">
        <v>201601</v>
      </c>
      <c r="S4012" s="12">
        <v>112</v>
      </c>
      <c r="T4012" s="12" t="s">
        <v>4643</v>
      </c>
      <c r="U4012" s="12" t="s">
        <v>4806</v>
      </c>
    </row>
    <row r="4013" spans="1:21">
      <c r="A4013" s="12">
        <v>69310</v>
      </c>
      <c r="B4013" s="12">
        <v>1</v>
      </c>
      <c r="C4013" s="12">
        <v>127.6</v>
      </c>
      <c r="E4013" s="12">
        <v>2</v>
      </c>
      <c r="P4013" s="12">
        <v>1</v>
      </c>
      <c r="Q4013" s="12">
        <v>178</v>
      </c>
      <c r="R4013" s="12">
        <v>201601</v>
      </c>
      <c r="S4013" s="12">
        <v>112</v>
      </c>
      <c r="T4013" s="12" t="s">
        <v>4643</v>
      </c>
      <c r="U4013" s="12" t="s">
        <v>4807</v>
      </c>
    </row>
    <row r="4014" spans="1:21">
      <c r="A4014" s="12">
        <v>69310</v>
      </c>
      <c r="B4014" s="12">
        <v>1</v>
      </c>
      <c r="C4014" s="12">
        <v>82.6</v>
      </c>
      <c r="E4014" s="12">
        <v>2</v>
      </c>
      <c r="P4014" s="12">
        <v>1</v>
      </c>
      <c r="Q4014" s="12">
        <v>178</v>
      </c>
      <c r="R4014" s="12">
        <v>201601</v>
      </c>
      <c r="S4014" s="12">
        <v>112</v>
      </c>
      <c r="T4014" s="12" t="s">
        <v>4643</v>
      </c>
      <c r="U4014" s="12" t="s">
        <v>4808</v>
      </c>
    </row>
    <row r="4015" spans="1:21">
      <c r="A4015" s="12">
        <v>69310</v>
      </c>
      <c r="B4015" s="12">
        <v>1</v>
      </c>
      <c r="C4015" s="12">
        <v>54.9</v>
      </c>
      <c r="E4015" s="12">
        <v>2</v>
      </c>
      <c r="P4015" s="12">
        <v>1</v>
      </c>
      <c r="Q4015" s="12">
        <v>178</v>
      </c>
      <c r="R4015" s="12">
        <v>201601</v>
      </c>
      <c r="S4015" s="12">
        <v>112</v>
      </c>
      <c r="T4015" s="12" t="s">
        <v>4643</v>
      </c>
      <c r="U4015" s="12" t="s">
        <v>4809</v>
      </c>
    </row>
    <row r="4016" spans="1:21">
      <c r="A4016" s="12">
        <v>69310</v>
      </c>
      <c r="B4016" s="12">
        <v>1</v>
      </c>
      <c r="C4016" s="12">
        <v>97.8</v>
      </c>
      <c r="E4016" s="12">
        <v>2</v>
      </c>
      <c r="P4016" s="12">
        <v>1</v>
      </c>
      <c r="Q4016" s="12">
        <v>178</v>
      </c>
      <c r="R4016" s="12">
        <v>201601</v>
      </c>
      <c r="S4016" s="12">
        <v>112</v>
      </c>
      <c r="T4016" s="12" t="s">
        <v>4643</v>
      </c>
      <c r="U4016" s="12" t="s">
        <v>4810</v>
      </c>
    </row>
    <row r="4017" spans="1:21">
      <c r="A4017" s="12">
        <v>69310</v>
      </c>
      <c r="B4017" s="12">
        <v>1</v>
      </c>
      <c r="C4017" s="12">
        <v>88.6</v>
      </c>
      <c r="E4017" s="12">
        <v>2</v>
      </c>
      <c r="P4017" s="12">
        <v>1</v>
      </c>
      <c r="Q4017" s="12">
        <v>178</v>
      </c>
      <c r="R4017" s="12">
        <v>201601</v>
      </c>
      <c r="S4017" s="12">
        <v>112</v>
      </c>
      <c r="T4017" s="12" t="s">
        <v>4643</v>
      </c>
      <c r="U4017" s="12" t="s">
        <v>4811</v>
      </c>
    </row>
    <row r="4018" spans="1:21">
      <c r="A4018" s="12">
        <v>69310</v>
      </c>
      <c r="B4018" s="12">
        <v>1</v>
      </c>
      <c r="C4018" s="12">
        <v>103.3</v>
      </c>
      <c r="E4018" s="12">
        <v>1</v>
      </c>
      <c r="P4018" s="12">
        <v>1</v>
      </c>
      <c r="Q4018" s="12">
        <v>178</v>
      </c>
      <c r="R4018" s="12">
        <v>201601</v>
      </c>
      <c r="S4018" s="12">
        <v>112</v>
      </c>
      <c r="T4018" s="12" t="s">
        <v>4643</v>
      </c>
      <c r="U4018" s="12" t="s">
        <v>4812</v>
      </c>
    </row>
    <row r="4019" spans="1:21">
      <c r="A4019" s="12">
        <v>69310</v>
      </c>
      <c r="B4019" s="12">
        <v>1</v>
      </c>
      <c r="C4019" s="12">
        <v>110.5</v>
      </c>
      <c r="E4019" s="12">
        <v>1</v>
      </c>
      <c r="P4019" s="12">
        <v>1</v>
      </c>
      <c r="Q4019" s="12">
        <v>178</v>
      </c>
      <c r="R4019" s="12">
        <v>201601</v>
      </c>
      <c r="S4019" s="12">
        <v>112</v>
      </c>
      <c r="T4019" s="12" t="s">
        <v>4643</v>
      </c>
      <c r="U4019" s="12" t="s">
        <v>4813</v>
      </c>
    </row>
    <row r="4020" spans="1:21">
      <c r="A4020" s="12">
        <v>69310</v>
      </c>
      <c r="B4020" s="12">
        <v>1</v>
      </c>
      <c r="C4020" s="12">
        <v>118</v>
      </c>
      <c r="E4020" s="12">
        <v>0</v>
      </c>
      <c r="P4020" s="12">
        <v>1</v>
      </c>
      <c r="Q4020" s="12">
        <v>178</v>
      </c>
      <c r="R4020" s="12">
        <v>201601</v>
      </c>
      <c r="S4020" s="12">
        <v>112</v>
      </c>
      <c r="T4020" s="12" t="s">
        <v>4643</v>
      </c>
      <c r="U4020" s="12" t="s">
        <v>4814</v>
      </c>
    </row>
    <row r="4021" spans="1:21">
      <c r="A4021" s="12">
        <v>69310</v>
      </c>
      <c r="B4021" s="12">
        <v>1</v>
      </c>
      <c r="C4021" s="12">
        <v>122</v>
      </c>
      <c r="E4021" s="12">
        <v>0</v>
      </c>
      <c r="P4021" s="12">
        <v>1</v>
      </c>
      <c r="Q4021" s="12">
        <v>178</v>
      </c>
      <c r="R4021" s="12">
        <v>201601</v>
      </c>
      <c r="S4021" s="12">
        <v>112</v>
      </c>
      <c r="T4021" s="12" t="s">
        <v>4643</v>
      </c>
      <c r="U4021" s="12" t="s">
        <v>4815</v>
      </c>
    </row>
    <row r="4022" spans="1:21">
      <c r="A4022" s="12">
        <v>69310</v>
      </c>
      <c r="B4022" s="12">
        <v>1</v>
      </c>
      <c r="C4022" s="12">
        <v>116.9</v>
      </c>
      <c r="E4022" s="12">
        <v>0</v>
      </c>
      <c r="P4022" s="12">
        <v>1</v>
      </c>
      <c r="Q4022" s="12">
        <v>178</v>
      </c>
      <c r="R4022" s="12">
        <v>201601</v>
      </c>
      <c r="S4022" s="12">
        <v>112</v>
      </c>
      <c r="T4022" s="12" t="s">
        <v>4643</v>
      </c>
      <c r="U4022" s="12" t="s">
        <v>4816</v>
      </c>
    </row>
    <row r="4023" spans="1:21">
      <c r="A4023" s="12">
        <v>69310</v>
      </c>
      <c r="B4023" s="12">
        <v>1</v>
      </c>
      <c r="C4023" s="12">
        <v>92.2</v>
      </c>
      <c r="E4023" s="12">
        <v>0</v>
      </c>
      <c r="P4023" s="12">
        <v>1</v>
      </c>
      <c r="Q4023" s="12">
        <v>178</v>
      </c>
      <c r="R4023" s="12">
        <v>201601</v>
      </c>
      <c r="S4023" s="12">
        <v>112</v>
      </c>
      <c r="T4023" s="12" t="s">
        <v>4643</v>
      </c>
      <c r="U4023" s="12" t="s">
        <v>4817</v>
      </c>
    </row>
    <row r="4024" spans="1:21">
      <c r="A4024" s="12">
        <v>69310</v>
      </c>
      <c r="B4024" s="12">
        <v>1</v>
      </c>
      <c r="C4024" s="12">
        <v>118.7</v>
      </c>
      <c r="E4024" s="12">
        <v>0</v>
      </c>
      <c r="P4024" s="12">
        <v>1</v>
      </c>
      <c r="Q4024" s="12">
        <v>178</v>
      </c>
      <c r="R4024" s="12">
        <v>201601</v>
      </c>
      <c r="S4024" s="12">
        <v>112</v>
      </c>
      <c r="T4024" s="12" t="s">
        <v>4643</v>
      </c>
      <c r="U4024" s="12" t="s">
        <v>4818</v>
      </c>
    </row>
    <row r="4025" spans="1:21">
      <c r="A4025" s="12">
        <v>69310</v>
      </c>
      <c r="B4025" s="12">
        <v>2</v>
      </c>
      <c r="C4025" s="12">
        <v>110.9</v>
      </c>
      <c r="E4025" s="12">
        <v>3</v>
      </c>
      <c r="F4025" s="12">
        <v>4</v>
      </c>
      <c r="G4025" s="12">
        <v>1</v>
      </c>
      <c r="H4025" s="12">
        <v>5</v>
      </c>
      <c r="P4025" s="12">
        <v>1</v>
      </c>
      <c r="Q4025" s="12">
        <v>178</v>
      </c>
      <c r="R4025" s="12">
        <v>201601</v>
      </c>
      <c r="S4025" s="12">
        <v>112</v>
      </c>
      <c r="T4025" s="12" t="s">
        <v>4643</v>
      </c>
      <c r="U4025" s="12" t="s">
        <v>4819</v>
      </c>
    </row>
    <row r="4026" spans="1:21">
      <c r="A4026" s="12">
        <v>69310</v>
      </c>
      <c r="B4026" s="12">
        <v>2</v>
      </c>
      <c r="C4026" s="12">
        <v>96.5</v>
      </c>
      <c r="E4026" s="12">
        <v>4</v>
      </c>
      <c r="F4026" s="12">
        <v>0</v>
      </c>
      <c r="G4026" s="12">
        <v>0</v>
      </c>
      <c r="H4026" s="12">
        <v>1</v>
      </c>
      <c r="P4026" s="12">
        <v>1</v>
      </c>
      <c r="Q4026" s="12">
        <v>178</v>
      </c>
      <c r="R4026" s="12">
        <v>201601</v>
      </c>
      <c r="S4026" s="12">
        <v>112</v>
      </c>
      <c r="T4026" s="12" t="s">
        <v>4643</v>
      </c>
      <c r="U4026" s="12" t="s">
        <v>4820</v>
      </c>
    </row>
    <row r="4027" spans="1:21">
      <c r="A4027" s="12">
        <v>69310</v>
      </c>
      <c r="B4027" s="12">
        <v>2</v>
      </c>
      <c r="C4027" s="12">
        <v>77.2</v>
      </c>
      <c r="E4027" s="12">
        <v>2</v>
      </c>
      <c r="F4027" s="12">
        <v>0</v>
      </c>
      <c r="G4027" s="12">
        <v>0</v>
      </c>
      <c r="H4027" s="12">
        <v>1</v>
      </c>
      <c r="P4027" s="12">
        <v>1</v>
      </c>
      <c r="Q4027" s="12">
        <v>178</v>
      </c>
      <c r="R4027" s="12">
        <v>201601</v>
      </c>
      <c r="S4027" s="12">
        <v>112</v>
      </c>
      <c r="T4027" s="12" t="s">
        <v>4643</v>
      </c>
      <c r="U4027" s="12" t="s">
        <v>4821</v>
      </c>
    </row>
    <row r="4028" spans="1:21">
      <c r="A4028" s="12">
        <v>69310</v>
      </c>
      <c r="B4028" s="12">
        <v>2</v>
      </c>
      <c r="C4028" s="12">
        <v>71</v>
      </c>
      <c r="E4028" s="12">
        <v>2</v>
      </c>
      <c r="F4028" s="12">
        <v>0</v>
      </c>
      <c r="G4028" s="12">
        <v>0</v>
      </c>
      <c r="H4028" s="12">
        <v>0</v>
      </c>
      <c r="P4028" s="12">
        <v>1</v>
      </c>
      <c r="Q4028" s="12">
        <v>178</v>
      </c>
      <c r="R4028" s="12">
        <v>201601</v>
      </c>
      <c r="S4028" s="12">
        <v>112</v>
      </c>
      <c r="T4028" s="12" t="s">
        <v>4643</v>
      </c>
      <c r="U4028" s="12" t="s">
        <v>4822</v>
      </c>
    </row>
    <row r="4029" spans="1:21">
      <c r="A4029" s="12">
        <v>69310</v>
      </c>
      <c r="B4029" s="12">
        <v>2</v>
      </c>
      <c r="C4029" s="12">
        <v>48.8</v>
      </c>
      <c r="E4029" s="12">
        <v>2</v>
      </c>
      <c r="F4029" s="12">
        <v>0</v>
      </c>
      <c r="G4029" s="12">
        <v>0</v>
      </c>
      <c r="H4029" s="12">
        <v>0</v>
      </c>
      <c r="P4029" s="12">
        <v>1</v>
      </c>
      <c r="Q4029" s="12">
        <v>178</v>
      </c>
      <c r="R4029" s="12">
        <v>201601</v>
      </c>
      <c r="S4029" s="12">
        <v>112</v>
      </c>
      <c r="T4029" s="12" t="s">
        <v>4643</v>
      </c>
      <c r="U4029" s="12" t="s">
        <v>4823</v>
      </c>
    </row>
    <row r="4030" spans="1:21">
      <c r="A4030" s="12">
        <v>69310</v>
      </c>
      <c r="B4030" s="12">
        <v>2</v>
      </c>
      <c r="C4030" s="12">
        <v>19.7</v>
      </c>
      <c r="E4030" s="12">
        <v>2</v>
      </c>
      <c r="F4030" s="12">
        <v>0</v>
      </c>
      <c r="G4030" s="12">
        <v>0</v>
      </c>
      <c r="H4030" s="12">
        <v>0</v>
      </c>
      <c r="P4030" s="12">
        <v>1</v>
      </c>
      <c r="Q4030" s="12">
        <v>178</v>
      </c>
      <c r="R4030" s="12">
        <v>201601</v>
      </c>
      <c r="S4030" s="12">
        <v>112</v>
      </c>
      <c r="T4030" s="12" t="s">
        <v>4643</v>
      </c>
      <c r="U4030" s="12" t="s">
        <v>4824</v>
      </c>
    </row>
    <row r="4031" spans="1:21">
      <c r="A4031" s="12">
        <v>69310</v>
      </c>
      <c r="B4031" s="12">
        <v>2</v>
      </c>
      <c r="C4031" s="12">
        <v>40.1</v>
      </c>
      <c r="E4031" s="12">
        <v>2</v>
      </c>
      <c r="F4031" s="12">
        <v>0</v>
      </c>
      <c r="G4031" s="12">
        <v>0</v>
      </c>
      <c r="H4031" s="12">
        <v>0</v>
      </c>
      <c r="P4031" s="12">
        <v>1</v>
      </c>
      <c r="Q4031" s="12">
        <v>178</v>
      </c>
      <c r="R4031" s="12">
        <v>201601</v>
      </c>
      <c r="S4031" s="12">
        <v>112</v>
      </c>
      <c r="T4031" s="12" t="s">
        <v>4643</v>
      </c>
      <c r="U4031" s="12" t="s">
        <v>4825</v>
      </c>
    </row>
    <row r="4032" spans="1:21">
      <c r="A4032" s="12">
        <v>69310</v>
      </c>
      <c r="B4032" s="12">
        <v>2</v>
      </c>
      <c r="C4032" s="12">
        <v>19</v>
      </c>
      <c r="E4032" s="12">
        <v>2</v>
      </c>
      <c r="F4032" s="12">
        <v>0</v>
      </c>
      <c r="G4032" s="12">
        <v>0</v>
      </c>
      <c r="H4032" s="12">
        <v>0</v>
      </c>
      <c r="P4032" s="12">
        <v>1</v>
      </c>
      <c r="Q4032" s="12">
        <v>178</v>
      </c>
      <c r="R4032" s="12">
        <v>201601</v>
      </c>
      <c r="S4032" s="12">
        <v>112</v>
      </c>
      <c r="T4032" s="12" t="s">
        <v>4643</v>
      </c>
      <c r="U4032" s="12" t="s">
        <v>4826</v>
      </c>
    </row>
    <row r="4033" spans="1:21">
      <c r="A4033" s="12">
        <v>69310</v>
      </c>
      <c r="B4033" s="12">
        <v>2</v>
      </c>
      <c r="C4033" s="12">
        <v>19</v>
      </c>
      <c r="E4033" s="12">
        <v>2</v>
      </c>
      <c r="F4033" s="12">
        <v>0</v>
      </c>
      <c r="G4033" s="12">
        <v>0</v>
      </c>
      <c r="H4033" s="12">
        <v>0</v>
      </c>
      <c r="P4033" s="12">
        <v>1</v>
      </c>
      <c r="Q4033" s="12">
        <v>178</v>
      </c>
      <c r="R4033" s="12">
        <v>201601</v>
      </c>
      <c r="S4033" s="12">
        <v>112</v>
      </c>
      <c r="T4033" s="12" t="s">
        <v>4643</v>
      </c>
      <c r="U4033" s="12" t="s">
        <v>4827</v>
      </c>
    </row>
    <row r="4034" spans="1:21">
      <c r="A4034" s="12">
        <v>69310</v>
      </c>
      <c r="B4034" s="12">
        <v>2</v>
      </c>
      <c r="C4034" s="12">
        <v>95.2</v>
      </c>
      <c r="E4034" s="12">
        <v>2</v>
      </c>
      <c r="F4034" s="12">
        <v>0</v>
      </c>
      <c r="G4034" s="12">
        <v>0</v>
      </c>
      <c r="H4034" s="12">
        <v>1</v>
      </c>
      <c r="P4034" s="12">
        <v>1</v>
      </c>
      <c r="Q4034" s="12">
        <v>178</v>
      </c>
      <c r="R4034" s="12">
        <v>201601</v>
      </c>
      <c r="S4034" s="12">
        <v>112</v>
      </c>
      <c r="T4034" s="12" t="s">
        <v>4643</v>
      </c>
      <c r="U4034" s="12" t="s">
        <v>4828</v>
      </c>
    </row>
    <row r="4035" spans="1:21">
      <c r="A4035" s="12">
        <v>69310</v>
      </c>
      <c r="B4035" s="12">
        <v>2</v>
      </c>
      <c r="C4035" s="12">
        <v>96.4</v>
      </c>
      <c r="E4035" s="12">
        <v>2</v>
      </c>
      <c r="F4035" s="12">
        <v>0</v>
      </c>
      <c r="G4035" s="12">
        <v>0</v>
      </c>
      <c r="H4035" s="12">
        <v>1</v>
      </c>
      <c r="P4035" s="12">
        <v>1</v>
      </c>
      <c r="Q4035" s="12">
        <v>178</v>
      </c>
      <c r="R4035" s="12">
        <v>201601</v>
      </c>
      <c r="S4035" s="12">
        <v>112</v>
      </c>
      <c r="T4035" s="12" t="s">
        <v>4643</v>
      </c>
      <c r="U4035" s="12" t="s">
        <v>4829</v>
      </c>
    </row>
    <row r="4036" spans="1:21">
      <c r="A4036" s="12">
        <v>69310</v>
      </c>
      <c r="B4036" s="12">
        <v>2</v>
      </c>
      <c r="C4036" s="12">
        <v>79.7</v>
      </c>
      <c r="E4036" s="12">
        <v>2</v>
      </c>
      <c r="F4036" s="12">
        <v>0</v>
      </c>
      <c r="G4036" s="12">
        <v>0</v>
      </c>
      <c r="H4036" s="12">
        <v>1</v>
      </c>
      <c r="P4036" s="12">
        <v>1</v>
      </c>
      <c r="Q4036" s="12">
        <v>178</v>
      </c>
      <c r="R4036" s="12">
        <v>201601</v>
      </c>
      <c r="S4036" s="12">
        <v>112</v>
      </c>
      <c r="T4036" s="12" t="s">
        <v>4643</v>
      </c>
      <c r="U4036" s="12" t="s">
        <v>4830</v>
      </c>
    </row>
    <row r="4037" spans="1:21">
      <c r="A4037" s="12">
        <v>69310</v>
      </c>
      <c r="B4037" s="12">
        <v>2</v>
      </c>
      <c r="C4037" s="12">
        <v>100.8</v>
      </c>
      <c r="E4037" s="12">
        <v>2</v>
      </c>
      <c r="F4037" s="12">
        <v>0</v>
      </c>
      <c r="G4037" s="12">
        <v>0</v>
      </c>
      <c r="H4037" s="12">
        <v>1</v>
      </c>
      <c r="P4037" s="12">
        <v>1</v>
      </c>
      <c r="Q4037" s="12">
        <v>178</v>
      </c>
      <c r="R4037" s="12">
        <v>201601</v>
      </c>
      <c r="S4037" s="12">
        <v>112</v>
      </c>
      <c r="T4037" s="12" t="s">
        <v>4643</v>
      </c>
      <c r="U4037" s="12" t="s">
        <v>4831</v>
      </c>
    </row>
    <row r="4038" spans="1:21">
      <c r="A4038" s="12">
        <v>69310</v>
      </c>
      <c r="B4038" s="12">
        <v>2</v>
      </c>
      <c r="C4038" s="12">
        <v>100.8</v>
      </c>
      <c r="E4038" s="12">
        <v>3</v>
      </c>
      <c r="F4038" s="12">
        <v>0</v>
      </c>
      <c r="G4038" s="12">
        <v>0</v>
      </c>
      <c r="H4038" s="12">
        <v>1</v>
      </c>
      <c r="P4038" s="12">
        <v>1</v>
      </c>
      <c r="Q4038" s="12">
        <v>178</v>
      </c>
      <c r="R4038" s="12">
        <v>201601</v>
      </c>
      <c r="S4038" s="12">
        <v>112</v>
      </c>
      <c r="T4038" s="12" t="s">
        <v>4643</v>
      </c>
      <c r="U4038" s="12" t="s">
        <v>4832</v>
      </c>
    </row>
    <row r="4039" spans="1:21">
      <c r="A4039" s="12">
        <v>69310</v>
      </c>
      <c r="B4039" s="12">
        <v>2</v>
      </c>
      <c r="C4039" s="12">
        <v>102.6</v>
      </c>
      <c r="E4039" s="12">
        <v>3</v>
      </c>
      <c r="F4039" s="12">
        <v>0</v>
      </c>
      <c r="G4039" s="12">
        <v>0</v>
      </c>
      <c r="H4039" s="12">
        <v>1</v>
      </c>
      <c r="P4039" s="12">
        <v>1</v>
      </c>
      <c r="Q4039" s="12">
        <v>178</v>
      </c>
      <c r="R4039" s="12">
        <v>201601</v>
      </c>
      <c r="S4039" s="12">
        <v>112</v>
      </c>
      <c r="T4039" s="12" t="s">
        <v>4643</v>
      </c>
      <c r="U4039" s="12" t="s">
        <v>4833</v>
      </c>
    </row>
    <row r="4040" spans="1:21">
      <c r="A4040" s="12">
        <v>69310</v>
      </c>
      <c r="B4040" s="12">
        <v>2</v>
      </c>
      <c r="C4040" s="12">
        <v>95.8</v>
      </c>
      <c r="E4040" s="12">
        <v>3</v>
      </c>
      <c r="F4040" s="12">
        <v>0</v>
      </c>
      <c r="G4040" s="12">
        <v>0</v>
      </c>
      <c r="H4040" s="12">
        <v>1</v>
      </c>
      <c r="P4040" s="12">
        <v>1</v>
      </c>
      <c r="Q4040" s="12">
        <v>178</v>
      </c>
      <c r="R4040" s="12">
        <v>201601</v>
      </c>
      <c r="S4040" s="12">
        <v>112</v>
      </c>
      <c r="T4040" s="12" t="s">
        <v>4643</v>
      </c>
      <c r="U4040" s="12" t="s">
        <v>4834</v>
      </c>
    </row>
    <row r="4041" spans="1:21">
      <c r="A4041" s="12">
        <v>69310</v>
      </c>
      <c r="B4041" s="12">
        <v>2</v>
      </c>
      <c r="C4041" s="12">
        <v>87.6</v>
      </c>
      <c r="E4041" s="12">
        <v>3</v>
      </c>
      <c r="F4041" s="12">
        <v>0</v>
      </c>
      <c r="G4041" s="12">
        <v>0</v>
      </c>
      <c r="H4041" s="12">
        <v>1</v>
      </c>
      <c r="P4041" s="12">
        <v>1</v>
      </c>
      <c r="Q4041" s="12">
        <v>178</v>
      </c>
      <c r="R4041" s="12">
        <v>201601</v>
      </c>
      <c r="S4041" s="12">
        <v>112</v>
      </c>
      <c r="T4041" s="12" t="s">
        <v>4643</v>
      </c>
      <c r="U4041" s="12" t="s">
        <v>4835</v>
      </c>
    </row>
    <row r="4042" spans="1:21">
      <c r="A4042" s="12">
        <v>69310</v>
      </c>
      <c r="B4042" s="12">
        <v>2</v>
      </c>
      <c r="C4042" s="12">
        <v>82.4</v>
      </c>
      <c r="E4042" s="12">
        <v>3</v>
      </c>
      <c r="F4042" s="12">
        <v>0</v>
      </c>
      <c r="G4042" s="12">
        <v>0</v>
      </c>
      <c r="H4042" s="12">
        <v>1</v>
      </c>
      <c r="P4042" s="12">
        <v>1</v>
      </c>
      <c r="Q4042" s="12">
        <v>178</v>
      </c>
      <c r="R4042" s="12">
        <v>201601</v>
      </c>
      <c r="S4042" s="12">
        <v>112</v>
      </c>
      <c r="T4042" s="12" t="s">
        <v>4643</v>
      </c>
      <c r="U4042" s="12" t="s">
        <v>4836</v>
      </c>
    </row>
    <row r="4043" spans="1:21">
      <c r="A4043" s="12">
        <v>69310</v>
      </c>
      <c r="B4043" s="12">
        <v>2</v>
      </c>
      <c r="C4043" s="12">
        <v>90</v>
      </c>
      <c r="E4043" s="12">
        <v>3</v>
      </c>
      <c r="F4043" s="12">
        <v>0</v>
      </c>
      <c r="G4043" s="12">
        <v>0</v>
      </c>
      <c r="H4043" s="12">
        <v>1</v>
      </c>
      <c r="P4043" s="12">
        <v>1</v>
      </c>
      <c r="Q4043" s="12">
        <v>178</v>
      </c>
      <c r="R4043" s="12">
        <v>201601</v>
      </c>
      <c r="S4043" s="12">
        <v>112</v>
      </c>
      <c r="T4043" s="12" t="s">
        <v>4643</v>
      </c>
      <c r="U4043" s="12" t="s">
        <v>4837</v>
      </c>
    </row>
    <row r="4044" spans="1:21">
      <c r="A4044" s="12">
        <v>69310</v>
      </c>
      <c r="B4044" s="12">
        <v>2</v>
      </c>
      <c r="C4044" s="12">
        <v>96.6</v>
      </c>
      <c r="E4044" s="12">
        <v>3</v>
      </c>
      <c r="F4044" s="12">
        <v>0</v>
      </c>
      <c r="G4044" s="12">
        <v>0</v>
      </c>
      <c r="H4044" s="12">
        <v>1</v>
      </c>
      <c r="P4044" s="12">
        <v>1</v>
      </c>
      <c r="Q4044" s="12">
        <v>178</v>
      </c>
      <c r="R4044" s="12">
        <v>201601</v>
      </c>
      <c r="S4044" s="12">
        <v>112</v>
      </c>
      <c r="T4044" s="12" t="s">
        <v>4643</v>
      </c>
      <c r="U4044" s="12" t="s">
        <v>4838</v>
      </c>
    </row>
    <row r="4045" spans="1:21">
      <c r="A4045" s="12">
        <v>69310</v>
      </c>
      <c r="B4045" s="12">
        <v>2</v>
      </c>
      <c r="C4045" s="12">
        <v>101.4</v>
      </c>
      <c r="E4045" s="12">
        <v>3</v>
      </c>
      <c r="F4045" s="12">
        <v>0</v>
      </c>
      <c r="G4045" s="12">
        <v>0</v>
      </c>
      <c r="H4045" s="12">
        <v>1</v>
      </c>
      <c r="P4045" s="12">
        <v>1</v>
      </c>
      <c r="Q4045" s="12">
        <v>178</v>
      </c>
      <c r="R4045" s="12">
        <v>201601</v>
      </c>
      <c r="S4045" s="12">
        <v>112</v>
      </c>
      <c r="T4045" s="12" t="s">
        <v>4643</v>
      </c>
      <c r="U4045" s="12" t="s">
        <v>4839</v>
      </c>
    </row>
    <row r="4046" spans="1:21">
      <c r="A4046" s="12">
        <v>69310</v>
      </c>
      <c r="B4046" s="12">
        <v>2</v>
      </c>
      <c r="C4046" s="12">
        <v>103.4</v>
      </c>
      <c r="E4046" s="12">
        <v>3</v>
      </c>
      <c r="F4046" s="12">
        <v>0</v>
      </c>
      <c r="G4046" s="12">
        <v>0</v>
      </c>
      <c r="H4046" s="12">
        <v>1</v>
      </c>
      <c r="P4046" s="12">
        <v>1</v>
      </c>
      <c r="Q4046" s="12">
        <v>178</v>
      </c>
      <c r="R4046" s="12">
        <v>201601</v>
      </c>
      <c r="S4046" s="12">
        <v>112</v>
      </c>
      <c r="T4046" s="12" t="s">
        <v>4643</v>
      </c>
      <c r="U4046" s="12" t="s">
        <v>4840</v>
      </c>
    </row>
    <row r="4047" spans="1:21">
      <c r="A4047" s="12">
        <v>69310</v>
      </c>
      <c r="B4047" s="12">
        <v>2</v>
      </c>
      <c r="C4047" s="12">
        <v>97.4</v>
      </c>
      <c r="E4047" s="12">
        <v>3</v>
      </c>
      <c r="F4047" s="12">
        <v>0</v>
      </c>
      <c r="G4047" s="12">
        <v>0</v>
      </c>
      <c r="H4047" s="12">
        <v>1</v>
      </c>
      <c r="P4047" s="12">
        <v>1</v>
      </c>
      <c r="Q4047" s="12">
        <v>178</v>
      </c>
      <c r="R4047" s="12">
        <v>201601</v>
      </c>
      <c r="S4047" s="12">
        <v>112</v>
      </c>
      <c r="T4047" s="12" t="s">
        <v>4643</v>
      </c>
      <c r="U4047" s="12" t="s">
        <v>4841</v>
      </c>
    </row>
    <row r="4048" spans="1:21">
      <c r="A4048" s="12">
        <v>69310</v>
      </c>
      <c r="B4048" s="12">
        <v>2</v>
      </c>
      <c r="C4048" s="12">
        <v>109.4</v>
      </c>
      <c r="E4048" s="12">
        <v>3</v>
      </c>
      <c r="F4048" s="12">
        <v>4</v>
      </c>
      <c r="G4048" s="12">
        <v>1</v>
      </c>
      <c r="H4048" s="12">
        <v>6</v>
      </c>
      <c r="P4048" s="12">
        <v>1</v>
      </c>
      <c r="Q4048" s="12">
        <v>178</v>
      </c>
      <c r="R4048" s="12">
        <v>201601</v>
      </c>
      <c r="S4048" s="12">
        <v>112</v>
      </c>
      <c r="T4048" s="12" t="s">
        <v>4643</v>
      </c>
      <c r="U4048" s="12" t="s">
        <v>4842</v>
      </c>
    </row>
    <row r="4049" spans="1:21">
      <c r="A4049" s="12">
        <v>69310</v>
      </c>
      <c r="B4049" s="12">
        <v>2</v>
      </c>
      <c r="C4049" s="12">
        <v>105.5</v>
      </c>
      <c r="E4049" s="12">
        <v>3</v>
      </c>
      <c r="F4049" s="12">
        <v>0</v>
      </c>
      <c r="G4049" s="12">
        <v>0</v>
      </c>
      <c r="H4049" s="12">
        <v>1</v>
      </c>
      <c r="P4049" s="12">
        <v>1</v>
      </c>
      <c r="Q4049" s="12">
        <v>178</v>
      </c>
      <c r="R4049" s="12">
        <v>201601</v>
      </c>
      <c r="S4049" s="12">
        <v>112</v>
      </c>
      <c r="T4049" s="12" t="s">
        <v>4643</v>
      </c>
      <c r="U4049" s="12" t="s">
        <v>4843</v>
      </c>
    </row>
    <row r="4050" spans="1:21">
      <c r="A4050" s="12">
        <v>69310</v>
      </c>
      <c r="B4050" s="12">
        <v>2</v>
      </c>
      <c r="C4050" s="12">
        <v>101.8</v>
      </c>
      <c r="E4050" s="12">
        <v>3</v>
      </c>
      <c r="F4050" s="12">
        <v>0</v>
      </c>
      <c r="G4050" s="12">
        <v>0</v>
      </c>
      <c r="H4050" s="12">
        <v>1</v>
      </c>
      <c r="P4050" s="12">
        <v>1</v>
      </c>
      <c r="Q4050" s="12">
        <v>178</v>
      </c>
      <c r="R4050" s="12">
        <v>201601</v>
      </c>
      <c r="S4050" s="12">
        <v>112</v>
      </c>
      <c r="T4050" s="12" t="s">
        <v>4643</v>
      </c>
      <c r="U4050" s="12" t="s">
        <v>4844</v>
      </c>
    </row>
    <row r="4051" spans="1:21">
      <c r="A4051" s="12">
        <v>69310</v>
      </c>
      <c r="B4051" s="12">
        <v>2</v>
      </c>
      <c r="C4051" s="12">
        <v>94.6</v>
      </c>
      <c r="E4051" s="12">
        <v>3</v>
      </c>
      <c r="F4051" s="12">
        <v>0</v>
      </c>
      <c r="G4051" s="12">
        <v>0</v>
      </c>
      <c r="H4051" s="12">
        <v>1</v>
      </c>
      <c r="P4051" s="12">
        <v>1</v>
      </c>
      <c r="Q4051" s="12">
        <v>178</v>
      </c>
      <c r="R4051" s="12">
        <v>201601</v>
      </c>
      <c r="S4051" s="12">
        <v>112</v>
      </c>
      <c r="T4051" s="12" t="s">
        <v>4643</v>
      </c>
      <c r="U4051" s="12" t="s">
        <v>4845</v>
      </c>
    </row>
    <row r="4052" spans="1:21">
      <c r="A4052" s="12">
        <v>69310</v>
      </c>
      <c r="B4052" s="12">
        <v>2</v>
      </c>
      <c r="C4052" s="12">
        <v>88.2</v>
      </c>
      <c r="E4052" s="12">
        <v>2</v>
      </c>
      <c r="F4052" s="12">
        <v>0</v>
      </c>
      <c r="G4052" s="12">
        <v>0</v>
      </c>
      <c r="H4052" s="12">
        <v>1</v>
      </c>
      <c r="P4052" s="12">
        <v>1</v>
      </c>
      <c r="Q4052" s="12">
        <v>178</v>
      </c>
      <c r="R4052" s="12">
        <v>201601</v>
      </c>
      <c r="S4052" s="12">
        <v>112</v>
      </c>
      <c r="T4052" s="12" t="s">
        <v>4643</v>
      </c>
      <c r="U4052" s="12" t="s">
        <v>4846</v>
      </c>
    </row>
    <row r="4053" spans="1:21">
      <c r="A4053" s="12">
        <v>69310</v>
      </c>
      <c r="B4053" s="12">
        <v>1</v>
      </c>
      <c r="C4053" s="12">
        <v>137.6</v>
      </c>
      <c r="E4053" s="12">
        <v>2</v>
      </c>
      <c r="P4053" s="12">
        <v>1</v>
      </c>
      <c r="Q4053" s="12">
        <v>178</v>
      </c>
      <c r="R4053" s="12">
        <v>201601</v>
      </c>
      <c r="S4053" s="12">
        <v>113</v>
      </c>
      <c r="T4053" s="12" t="s">
        <v>68</v>
      </c>
      <c r="U4053" s="12" t="s">
        <v>4872</v>
      </c>
    </row>
    <row r="4054" spans="1:21">
      <c r="A4054" s="12">
        <v>69310</v>
      </c>
      <c r="B4054" s="12">
        <v>1</v>
      </c>
      <c r="C4054" s="12">
        <v>25.5</v>
      </c>
      <c r="E4054" s="12">
        <v>2</v>
      </c>
      <c r="P4054" s="12">
        <v>1</v>
      </c>
      <c r="Q4054" s="12">
        <v>178</v>
      </c>
      <c r="R4054" s="12">
        <v>201601</v>
      </c>
      <c r="S4054" s="12">
        <v>113</v>
      </c>
      <c r="T4054" s="12" t="s">
        <v>68</v>
      </c>
      <c r="U4054" s="12" t="s">
        <v>4873</v>
      </c>
    </row>
    <row r="4055" spans="1:21">
      <c r="A4055" s="12">
        <v>69310</v>
      </c>
      <c r="B4055" s="12">
        <v>1</v>
      </c>
      <c r="C4055" s="12">
        <v>70.7</v>
      </c>
      <c r="E4055" s="12">
        <v>2</v>
      </c>
      <c r="P4055" s="12">
        <v>1</v>
      </c>
      <c r="Q4055" s="12">
        <v>178</v>
      </c>
      <c r="R4055" s="12">
        <v>201601</v>
      </c>
      <c r="S4055" s="12">
        <v>113</v>
      </c>
      <c r="T4055" s="12" t="s">
        <v>68</v>
      </c>
      <c r="U4055" s="12" t="s">
        <v>4874</v>
      </c>
    </row>
    <row r="4056" spans="1:21">
      <c r="A4056" s="12">
        <v>69310</v>
      </c>
      <c r="B4056" s="12">
        <v>1</v>
      </c>
      <c r="C4056" s="12">
        <v>99.5</v>
      </c>
      <c r="E4056" s="12">
        <v>2</v>
      </c>
      <c r="P4056" s="12">
        <v>1</v>
      </c>
      <c r="Q4056" s="12">
        <v>178</v>
      </c>
      <c r="R4056" s="12">
        <v>201601</v>
      </c>
      <c r="S4056" s="12">
        <v>113</v>
      </c>
      <c r="T4056" s="12" t="s">
        <v>68</v>
      </c>
      <c r="U4056" s="12" t="s">
        <v>4875</v>
      </c>
    </row>
    <row r="4057" spans="1:21">
      <c r="A4057" s="12">
        <v>69310</v>
      </c>
      <c r="B4057" s="12">
        <v>1</v>
      </c>
      <c r="C4057" s="12">
        <v>86</v>
      </c>
      <c r="E4057" s="12">
        <v>2</v>
      </c>
      <c r="P4057" s="12">
        <v>1</v>
      </c>
      <c r="Q4057" s="12">
        <v>178</v>
      </c>
      <c r="R4057" s="12">
        <v>201601</v>
      </c>
      <c r="S4057" s="12">
        <v>113</v>
      </c>
      <c r="T4057" s="12" t="s">
        <v>68</v>
      </c>
      <c r="U4057" s="12" t="s">
        <v>4876</v>
      </c>
    </row>
    <row r="4058" spans="1:21">
      <c r="A4058" s="12">
        <v>69310</v>
      </c>
      <c r="B4058" s="12">
        <v>1</v>
      </c>
      <c r="C4058" s="12">
        <v>134.80000000000001</v>
      </c>
      <c r="E4058" s="12">
        <v>2</v>
      </c>
      <c r="P4058" s="12">
        <v>1</v>
      </c>
      <c r="Q4058" s="12">
        <v>178</v>
      </c>
      <c r="R4058" s="12">
        <v>201601</v>
      </c>
      <c r="S4058" s="12">
        <v>113</v>
      </c>
      <c r="T4058" s="12" t="s">
        <v>68</v>
      </c>
      <c r="U4058" s="12" t="s">
        <v>4877</v>
      </c>
    </row>
    <row r="4059" spans="1:21">
      <c r="A4059" s="12">
        <v>69310</v>
      </c>
      <c r="B4059" s="12">
        <v>1</v>
      </c>
      <c r="C4059" s="12">
        <v>98.5</v>
      </c>
      <c r="E4059" s="12">
        <v>2</v>
      </c>
      <c r="P4059" s="12">
        <v>1</v>
      </c>
      <c r="Q4059" s="12">
        <v>178</v>
      </c>
      <c r="R4059" s="12">
        <v>201601</v>
      </c>
      <c r="S4059" s="12">
        <v>113</v>
      </c>
      <c r="T4059" s="12" t="s">
        <v>68</v>
      </c>
      <c r="U4059" s="12" t="s">
        <v>4878</v>
      </c>
    </row>
    <row r="4060" spans="1:21">
      <c r="A4060" s="12">
        <v>69310</v>
      </c>
      <c r="B4060" s="12">
        <v>2</v>
      </c>
      <c r="C4060" s="12">
        <v>40.1</v>
      </c>
      <c r="E4060" s="12">
        <v>2</v>
      </c>
      <c r="F4060" s="12">
        <v>0</v>
      </c>
      <c r="G4060" s="12">
        <v>0</v>
      </c>
      <c r="H4060" s="12">
        <v>0</v>
      </c>
      <c r="P4060" s="12">
        <v>1</v>
      </c>
      <c r="Q4060" s="12">
        <v>178</v>
      </c>
      <c r="R4060" s="12">
        <v>201601</v>
      </c>
      <c r="S4060" s="12">
        <v>113</v>
      </c>
      <c r="T4060" s="12" t="s">
        <v>68</v>
      </c>
      <c r="U4060" s="12" t="s">
        <v>4879</v>
      </c>
    </row>
    <row r="4061" spans="1:21">
      <c r="A4061" s="12">
        <v>69310</v>
      </c>
      <c r="B4061" s="12">
        <v>2</v>
      </c>
      <c r="C4061" s="12">
        <v>80</v>
      </c>
      <c r="E4061" s="12">
        <v>2</v>
      </c>
      <c r="F4061" s="12">
        <v>0</v>
      </c>
      <c r="G4061" s="12">
        <v>0</v>
      </c>
      <c r="H4061" s="12">
        <v>0</v>
      </c>
      <c r="P4061" s="12">
        <v>1</v>
      </c>
      <c r="Q4061" s="12">
        <v>178</v>
      </c>
      <c r="R4061" s="12">
        <v>201601</v>
      </c>
      <c r="S4061" s="12">
        <v>113</v>
      </c>
      <c r="T4061" s="12" t="s">
        <v>68</v>
      </c>
      <c r="U4061" s="12" t="s">
        <v>4880</v>
      </c>
    </row>
    <row r="4062" spans="1:21" hidden="1">
      <c r="A4062" s="12">
        <v>68570</v>
      </c>
      <c r="B4062" s="12">
        <v>1</v>
      </c>
      <c r="D4062" s="12">
        <v>102.9</v>
      </c>
      <c r="E4062" s="12">
        <v>2</v>
      </c>
      <c r="P4062" s="12">
        <v>1</v>
      </c>
      <c r="Q4062" s="12">
        <v>178</v>
      </c>
      <c r="R4062" s="12">
        <v>201601</v>
      </c>
      <c r="S4062" s="12">
        <v>120</v>
      </c>
      <c r="T4062" s="12" t="s">
        <v>59</v>
      </c>
      <c r="U4062" s="12" t="s">
        <v>4352</v>
      </c>
    </row>
    <row r="4063" spans="1:21" hidden="1">
      <c r="A4063" s="12">
        <v>68570</v>
      </c>
      <c r="B4063" s="12">
        <v>1</v>
      </c>
      <c r="D4063" s="12">
        <v>91.1</v>
      </c>
      <c r="E4063" s="12">
        <v>2</v>
      </c>
      <c r="P4063" s="12">
        <v>1</v>
      </c>
      <c r="Q4063" s="12">
        <v>178</v>
      </c>
      <c r="R4063" s="12">
        <v>201601</v>
      </c>
      <c r="S4063" s="12">
        <v>120</v>
      </c>
      <c r="T4063" s="12" t="s">
        <v>59</v>
      </c>
      <c r="U4063" s="12" t="s">
        <v>4353</v>
      </c>
    </row>
    <row r="4064" spans="1:21" hidden="1">
      <c r="A4064" s="12">
        <v>68570</v>
      </c>
      <c r="B4064" s="12">
        <v>1</v>
      </c>
      <c r="D4064" s="12">
        <v>109.5</v>
      </c>
      <c r="E4064" s="12">
        <v>2</v>
      </c>
      <c r="P4064" s="12">
        <v>1</v>
      </c>
      <c r="Q4064" s="12">
        <v>178</v>
      </c>
      <c r="R4064" s="12">
        <v>201601</v>
      </c>
      <c r="S4064" s="12">
        <v>120</v>
      </c>
      <c r="T4064" s="12" t="s">
        <v>59</v>
      </c>
      <c r="U4064" s="12" t="s">
        <v>4354</v>
      </c>
    </row>
    <row r="4065" spans="1:21" hidden="1">
      <c r="A4065" s="12">
        <v>68570</v>
      </c>
      <c r="B4065" s="12">
        <v>1</v>
      </c>
      <c r="D4065" s="12">
        <v>93.1</v>
      </c>
      <c r="E4065" s="12">
        <v>1</v>
      </c>
      <c r="P4065" s="12">
        <v>1</v>
      </c>
      <c r="Q4065" s="12">
        <v>178</v>
      </c>
      <c r="R4065" s="12">
        <v>201601</v>
      </c>
      <c r="S4065" s="12">
        <v>120</v>
      </c>
      <c r="T4065" s="12" t="s">
        <v>59</v>
      </c>
      <c r="U4065" s="12" t="s">
        <v>4355</v>
      </c>
    </row>
    <row r="4066" spans="1:21" hidden="1">
      <c r="A4066" s="12">
        <v>68570</v>
      </c>
      <c r="B4066" s="12">
        <v>1</v>
      </c>
      <c r="D4066" s="12">
        <v>105.7</v>
      </c>
      <c r="E4066" s="12">
        <v>1</v>
      </c>
      <c r="P4066" s="12">
        <v>1</v>
      </c>
      <c r="Q4066" s="12">
        <v>178</v>
      </c>
      <c r="R4066" s="12">
        <v>201601</v>
      </c>
      <c r="S4066" s="12">
        <v>120</v>
      </c>
      <c r="T4066" s="12" t="s">
        <v>59</v>
      </c>
      <c r="U4066" s="12" t="s">
        <v>4356</v>
      </c>
    </row>
    <row r="4067" spans="1:21" hidden="1">
      <c r="A4067" s="12">
        <v>68570</v>
      </c>
      <c r="B4067" s="12">
        <v>1</v>
      </c>
      <c r="D4067" s="12">
        <v>115.5</v>
      </c>
      <c r="E4067" s="12">
        <v>1</v>
      </c>
      <c r="P4067" s="12">
        <v>1</v>
      </c>
      <c r="Q4067" s="12">
        <v>178</v>
      </c>
      <c r="R4067" s="12">
        <v>201601</v>
      </c>
      <c r="S4067" s="12">
        <v>120</v>
      </c>
      <c r="T4067" s="12" t="s">
        <v>59</v>
      </c>
      <c r="U4067" s="12" t="s">
        <v>4357</v>
      </c>
    </row>
    <row r="4068" spans="1:21" hidden="1">
      <c r="A4068" s="12">
        <v>68570</v>
      </c>
      <c r="B4068" s="12">
        <v>1</v>
      </c>
      <c r="D4068" s="12">
        <v>92.8</v>
      </c>
      <c r="E4068" s="12">
        <v>1</v>
      </c>
      <c r="P4068" s="12">
        <v>1</v>
      </c>
      <c r="Q4068" s="12">
        <v>178</v>
      </c>
      <c r="R4068" s="12">
        <v>201601</v>
      </c>
      <c r="S4068" s="12">
        <v>120</v>
      </c>
      <c r="T4068" s="12" t="s">
        <v>59</v>
      </c>
      <c r="U4068" s="12" t="s">
        <v>4358</v>
      </c>
    </row>
    <row r="4069" spans="1:21" hidden="1">
      <c r="A4069" s="12">
        <v>68570</v>
      </c>
      <c r="B4069" s="12">
        <v>1</v>
      </c>
      <c r="D4069" s="12">
        <v>103.4</v>
      </c>
      <c r="E4069" s="12">
        <v>1</v>
      </c>
      <c r="P4069" s="12">
        <v>1</v>
      </c>
      <c r="Q4069" s="12">
        <v>178</v>
      </c>
      <c r="R4069" s="12">
        <v>201601</v>
      </c>
      <c r="S4069" s="12">
        <v>120</v>
      </c>
      <c r="T4069" s="12" t="s">
        <v>59</v>
      </c>
      <c r="U4069" s="12" t="s">
        <v>4359</v>
      </c>
    </row>
    <row r="4070" spans="1:21" hidden="1">
      <c r="A4070" s="12">
        <v>68570</v>
      </c>
      <c r="B4070" s="12">
        <v>1</v>
      </c>
      <c r="D4070" s="12">
        <v>94.6</v>
      </c>
      <c r="E4070" s="12">
        <v>1</v>
      </c>
      <c r="P4070" s="12">
        <v>1</v>
      </c>
      <c r="Q4070" s="12">
        <v>178</v>
      </c>
      <c r="R4070" s="12">
        <v>201601</v>
      </c>
      <c r="S4070" s="12">
        <v>120</v>
      </c>
      <c r="T4070" s="12" t="s">
        <v>59</v>
      </c>
      <c r="U4070" s="12" t="s">
        <v>4360</v>
      </c>
    </row>
    <row r="4071" spans="1:21" hidden="1">
      <c r="A4071" s="12">
        <v>68570</v>
      </c>
      <c r="B4071" s="12">
        <v>1</v>
      </c>
      <c r="D4071" s="12">
        <v>86.8</v>
      </c>
      <c r="E4071" s="12">
        <v>1</v>
      </c>
      <c r="P4071" s="12">
        <v>1</v>
      </c>
      <c r="Q4071" s="12">
        <v>178</v>
      </c>
      <c r="R4071" s="12">
        <v>201601</v>
      </c>
      <c r="S4071" s="12">
        <v>120</v>
      </c>
      <c r="T4071" s="12" t="s">
        <v>59</v>
      </c>
      <c r="U4071" s="12" t="s">
        <v>4361</v>
      </c>
    </row>
    <row r="4072" spans="1:21" hidden="1">
      <c r="A4072" s="12">
        <v>68570</v>
      </c>
      <c r="B4072" s="12">
        <v>1</v>
      </c>
      <c r="D4072" s="12">
        <v>132.9</v>
      </c>
      <c r="E4072" s="12">
        <v>1</v>
      </c>
      <c r="P4072" s="12">
        <v>1</v>
      </c>
      <c r="Q4072" s="12">
        <v>178</v>
      </c>
      <c r="R4072" s="12">
        <v>201601</v>
      </c>
      <c r="S4072" s="12">
        <v>120</v>
      </c>
      <c r="T4072" s="12" t="s">
        <v>59</v>
      </c>
      <c r="U4072" s="12" t="s">
        <v>4362</v>
      </c>
    </row>
    <row r="4073" spans="1:21" hidden="1">
      <c r="A4073" s="12">
        <v>68570</v>
      </c>
      <c r="B4073" s="12">
        <v>1</v>
      </c>
      <c r="D4073" s="12">
        <v>99.3</v>
      </c>
      <c r="E4073" s="12">
        <v>1</v>
      </c>
      <c r="P4073" s="12">
        <v>1</v>
      </c>
      <c r="Q4073" s="12">
        <v>178</v>
      </c>
      <c r="R4073" s="12">
        <v>201601</v>
      </c>
      <c r="S4073" s="12">
        <v>120</v>
      </c>
      <c r="T4073" s="12" t="s">
        <v>59</v>
      </c>
      <c r="U4073" s="12" t="s">
        <v>4363</v>
      </c>
    </row>
    <row r="4074" spans="1:21" hidden="1">
      <c r="A4074" s="12">
        <v>68570</v>
      </c>
      <c r="B4074" s="12">
        <v>1</v>
      </c>
      <c r="D4074" s="12">
        <v>101.3</v>
      </c>
      <c r="E4074" s="12">
        <v>1</v>
      </c>
      <c r="P4074" s="12">
        <v>1</v>
      </c>
      <c r="Q4074" s="12">
        <v>178</v>
      </c>
      <c r="R4074" s="12">
        <v>201601</v>
      </c>
      <c r="S4074" s="12">
        <v>120</v>
      </c>
      <c r="T4074" s="12" t="s">
        <v>59</v>
      </c>
      <c r="U4074" s="12" t="s">
        <v>4364</v>
      </c>
    </row>
    <row r="4075" spans="1:21" hidden="1">
      <c r="A4075" s="12">
        <v>68570</v>
      </c>
      <c r="B4075" s="12">
        <v>1</v>
      </c>
      <c r="D4075" s="12">
        <v>108.3</v>
      </c>
      <c r="E4075" s="12">
        <v>1</v>
      </c>
      <c r="P4075" s="12">
        <v>1</v>
      </c>
      <c r="Q4075" s="12">
        <v>178</v>
      </c>
      <c r="R4075" s="12">
        <v>201601</v>
      </c>
      <c r="S4075" s="12">
        <v>120</v>
      </c>
      <c r="T4075" s="12" t="s">
        <v>59</v>
      </c>
      <c r="U4075" s="12" t="s">
        <v>4365</v>
      </c>
    </row>
    <row r="4076" spans="1:21" hidden="1">
      <c r="A4076" s="12">
        <v>68570</v>
      </c>
      <c r="B4076" s="12">
        <v>1</v>
      </c>
      <c r="D4076" s="12">
        <v>112.5</v>
      </c>
      <c r="E4076" s="12">
        <v>1</v>
      </c>
      <c r="P4076" s="12">
        <v>1</v>
      </c>
      <c r="Q4076" s="12">
        <v>178</v>
      </c>
      <c r="R4076" s="12">
        <v>201601</v>
      </c>
      <c r="S4076" s="12">
        <v>120</v>
      </c>
      <c r="T4076" s="12" t="s">
        <v>59</v>
      </c>
      <c r="U4076" s="12" t="s">
        <v>4366</v>
      </c>
    </row>
    <row r="4077" spans="1:21" hidden="1">
      <c r="A4077" s="12">
        <v>68570</v>
      </c>
      <c r="B4077" s="12">
        <v>1</v>
      </c>
      <c r="D4077" s="12">
        <v>93.1</v>
      </c>
      <c r="E4077" s="12">
        <v>1</v>
      </c>
      <c r="P4077" s="12">
        <v>1</v>
      </c>
      <c r="Q4077" s="12">
        <v>178</v>
      </c>
      <c r="R4077" s="12">
        <v>201601</v>
      </c>
      <c r="S4077" s="12">
        <v>120</v>
      </c>
      <c r="T4077" s="12" t="s">
        <v>59</v>
      </c>
      <c r="U4077" s="12" t="s">
        <v>4367</v>
      </c>
    </row>
    <row r="4078" spans="1:21" hidden="1">
      <c r="A4078" s="12">
        <v>68570</v>
      </c>
      <c r="B4078" s="12">
        <v>1</v>
      </c>
      <c r="D4078" s="12">
        <v>93.1</v>
      </c>
      <c r="E4078" s="12">
        <v>1</v>
      </c>
      <c r="P4078" s="12">
        <v>1</v>
      </c>
      <c r="Q4078" s="12">
        <v>178</v>
      </c>
      <c r="R4078" s="12">
        <v>201601</v>
      </c>
      <c r="S4078" s="12">
        <v>120</v>
      </c>
      <c r="T4078" s="12" t="s">
        <v>59</v>
      </c>
      <c r="U4078" s="12" t="s">
        <v>4368</v>
      </c>
    </row>
    <row r="4079" spans="1:21" hidden="1">
      <c r="A4079" s="12">
        <v>68570</v>
      </c>
      <c r="B4079" s="12">
        <v>2</v>
      </c>
      <c r="D4079" s="12">
        <v>44.3</v>
      </c>
      <c r="E4079" s="12">
        <v>2</v>
      </c>
      <c r="F4079" s="12">
        <v>0</v>
      </c>
      <c r="G4079" s="12">
        <v>0</v>
      </c>
      <c r="H4079" s="12">
        <v>0</v>
      </c>
      <c r="P4079" s="12">
        <v>3.7891599999999999</v>
      </c>
      <c r="Q4079" s="12">
        <v>178</v>
      </c>
      <c r="R4079" s="12">
        <v>201601</v>
      </c>
      <c r="S4079" s="12">
        <v>105</v>
      </c>
      <c r="T4079" s="12" t="s">
        <v>94</v>
      </c>
      <c r="U4079" s="12" t="s">
        <v>4369</v>
      </c>
    </row>
    <row r="4080" spans="1:21" hidden="1">
      <c r="A4080" s="12">
        <v>68570</v>
      </c>
      <c r="B4080" s="12">
        <v>2</v>
      </c>
      <c r="D4080" s="12">
        <v>30</v>
      </c>
      <c r="E4080" s="12">
        <v>1</v>
      </c>
      <c r="F4080" s="12">
        <v>0</v>
      </c>
      <c r="G4080" s="12">
        <v>0</v>
      </c>
      <c r="H4080" s="12">
        <v>0</v>
      </c>
      <c r="P4080" s="12">
        <v>3.7891599999999999</v>
      </c>
      <c r="Q4080" s="12">
        <v>178</v>
      </c>
      <c r="R4080" s="12">
        <v>201601</v>
      </c>
      <c r="S4080" s="12">
        <v>105</v>
      </c>
      <c r="T4080" s="12" t="s">
        <v>94</v>
      </c>
      <c r="U4080" s="12" t="s">
        <v>4370</v>
      </c>
    </row>
    <row r="4081" spans="1:21" hidden="1">
      <c r="A4081" s="12">
        <v>68570</v>
      </c>
      <c r="B4081" s="12">
        <v>2</v>
      </c>
      <c r="D4081" s="12">
        <v>47.8</v>
      </c>
      <c r="E4081" s="12">
        <v>1</v>
      </c>
      <c r="F4081" s="12">
        <v>0</v>
      </c>
      <c r="G4081" s="12">
        <v>0</v>
      </c>
      <c r="H4081" s="12">
        <v>0</v>
      </c>
      <c r="P4081" s="12">
        <v>3.7891599999999999</v>
      </c>
      <c r="Q4081" s="12">
        <v>178</v>
      </c>
      <c r="R4081" s="12">
        <v>201601</v>
      </c>
      <c r="S4081" s="12">
        <v>105</v>
      </c>
      <c r="T4081" s="12" t="s">
        <v>94</v>
      </c>
      <c r="U4081" s="12" t="s">
        <v>4371</v>
      </c>
    </row>
    <row r="4082" spans="1:21" hidden="1">
      <c r="A4082" s="12">
        <v>68570</v>
      </c>
      <c r="B4082" s="12">
        <v>2</v>
      </c>
      <c r="D4082" s="12">
        <v>47.8</v>
      </c>
      <c r="E4082" s="12">
        <v>1</v>
      </c>
      <c r="F4082" s="12">
        <v>0</v>
      </c>
      <c r="G4082" s="12">
        <v>0</v>
      </c>
      <c r="H4082" s="12">
        <v>0</v>
      </c>
      <c r="P4082" s="12">
        <v>3.7891599999999999</v>
      </c>
      <c r="Q4082" s="12">
        <v>178</v>
      </c>
      <c r="R4082" s="12">
        <v>201601</v>
      </c>
      <c r="S4082" s="12">
        <v>105</v>
      </c>
      <c r="T4082" s="12" t="s">
        <v>94</v>
      </c>
      <c r="U4082" s="12" t="s">
        <v>4372</v>
      </c>
    </row>
    <row r="4083" spans="1:21" hidden="1">
      <c r="A4083" s="12">
        <v>68570</v>
      </c>
      <c r="B4083" s="12">
        <v>2</v>
      </c>
      <c r="D4083" s="12">
        <v>36.200000000000003</v>
      </c>
      <c r="E4083" s="12">
        <v>1</v>
      </c>
      <c r="F4083" s="12">
        <v>0</v>
      </c>
      <c r="G4083" s="12">
        <v>0</v>
      </c>
      <c r="H4083" s="12">
        <v>0</v>
      </c>
      <c r="P4083" s="12">
        <v>3.7891599999999999</v>
      </c>
      <c r="Q4083" s="12">
        <v>178</v>
      </c>
      <c r="R4083" s="12">
        <v>201601</v>
      </c>
      <c r="S4083" s="12">
        <v>105</v>
      </c>
      <c r="T4083" s="12" t="s">
        <v>94</v>
      </c>
      <c r="U4083" s="12" t="s">
        <v>4373</v>
      </c>
    </row>
    <row r="4084" spans="1:21" hidden="1">
      <c r="A4084" s="12">
        <v>68570</v>
      </c>
      <c r="B4084" s="12">
        <v>2</v>
      </c>
      <c r="D4084" s="12">
        <v>48.6</v>
      </c>
      <c r="E4084" s="12">
        <v>1</v>
      </c>
      <c r="F4084" s="12">
        <v>0</v>
      </c>
      <c r="G4084" s="12">
        <v>0</v>
      </c>
      <c r="H4084" s="12">
        <v>0</v>
      </c>
      <c r="P4084" s="12">
        <v>3.7891599999999999</v>
      </c>
      <c r="Q4084" s="12">
        <v>178</v>
      </c>
      <c r="R4084" s="12">
        <v>201601</v>
      </c>
      <c r="S4084" s="12">
        <v>105</v>
      </c>
      <c r="T4084" s="12" t="s">
        <v>94</v>
      </c>
      <c r="U4084" s="12" t="s">
        <v>4374</v>
      </c>
    </row>
    <row r="4085" spans="1:21" hidden="1">
      <c r="A4085" s="12">
        <v>68570</v>
      </c>
      <c r="B4085" s="12">
        <v>2</v>
      </c>
      <c r="D4085" s="12">
        <v>57.7</v>
      </c>
      <c r="E4085" s="12">
        <v>1</v>
      </c>
      <c r="F4085" s="12">
        <v>0</v>
      </c>
      <c r="G4085" s="12">
        <v>0</v>
      </c>
      <c r="H4085" s="12">
        <v>1</v>
      </c>
      <c r="P4085" s="12">
        <v>3.7891599999999999</v>
      </c>
      <c r="Q4085" s="12">
        <v>178</v>
      </c>
      <c r="R4085" s="12">
        <v>201601</v>
      </c>
      <c r="S4085" s="12">
        <v>105</v>
      </c>
      <c r="T4085" s="12" t="s">
        <v>94</v>
      </c>
      <c r="U4085" s="12" t="s">
        <v>4375</v>
      </c>
    </row>
    <row r="4086" spans="1:21" hidden="1">
      <c r="A4086" s="12">
        <v>68570</v>
      </c>
      <c r="B4086" s="12">
        <v>2</v>
      </c>
      <c r="D4086" s="12">
        <v>46.8</v>
      </c>
      <c r="E4086" s="12">
        <v>1</v>
      </c>
      <c r="F4086" s="12">
        <v>0</v>
      </c>
      <c r="G4086" s="12">
        <v>0</v>
      </c>
      <c r="H4086" s="12">
        <v>0</v>
      </c>
      <c r="P4086" s="12">
        <v>3.7891599999999999</v>
      </c>
      <c r="Q4086" s="12">
        <v>178</v>
      </c>
      <c r="R4086" s="12">
        <v>201601</v>
      </c>
      <c r="S4086" s="12">
        <v>105</v>
      </c>
      <c r="T4086" s="12" t="s">
        <v>94</v>
      </c>
      <c r="U4086" s="12" t="s">
        <v>4376</v>
      </c>
    </row>
    <row r="4087" spans="1:21" hidden="1">
      <c r="A4087" s="12">
        <v>68570</v>
      </c>
      <c r="B4087" s="12">
        <v>2</v>
      </c>
      <c r="D4087" s="12">
        <v>80.400000000000006</v>
      </c>
      <c r="E4087" s="12">
        <v>1</v>
      </c>
      <c r="F4087" s="12">
        <v>0</v>
      </c>
      <c r="G4087" s="12">
        <v>0</v>
      </c>
      <c r="H4087" s="12">
        <v>1</v>
      </c>
      <c r="P4087" s="12">
        <v>3.7891599999999999</v>
      </c>
      <c r="Q4087" s="12">
        <v>178</v>
      </c>
      <c r="R4087" s="12">
        <v>201601</v>
      </c>
      <c r="S4087" s="12">
        <v>105</v>
      </c>
      <c r="T4087" s="12" t="s">
        <v>94</v>
      </c>
      <c r="U4087" s="12" t="s">
        <v>4377</v>
      </c>
    </row>
    <row r="4088" spans="1:21" hidden="1">
      <c r="A4088" s="12">
        <v>68570</v>
      </c>
      <c r="B4088" s="12">
        <v>2</v>
      </c>
      <c r="D4088" s="12">
        <v>40.1</v>
      </c>
      <c r="E4088" s="12">
        <v>0</v>
      </c>
      <c r="F4088" s="12">
        <v>0</v>
      </c>
      <c r="G4088" s="12">
        <v>0</v>
      </c>
      <c r="H4088" s="12">
        <v>0</v>
      </c>
      <c r="P4088" s="12">
        <v>3.7891599999999999</v>
      </c>
      <c r="Q4088" s="12">
        <v>178</v>
      </c>
      <c r="R4088" s="12">
        <v>201601</v>
      </c>
      <c r="S4088" s="12">
        <v>105</v>
      </c>
      <c r="T4088" s="12" t="s">
        <v>94</v>
      </c>
      <c r="U4088" s="12" t="s">
        <v>4378</v>
      </c>
    </row>
    <row r="4089" spans="1:21" hidden="1">
      <c r="A4089" s="12">
        <v>68550</v>
      </c>
      <c r="B4089" s="12">
        <v>1</v>
      </c>
      <c r="D4089" s="12">
        <v>132.5</v>
      </c>
      <c r="E4089" s="12">
        <v>2</v>
      </c>
      <c r="P4089" s="12">
        <v>1</v>
      </c>
      <c r="Q4089" s="12">
        <v>178</v>
      </c>
      <c r="R4089" s="12">
        <v>201601</v>
      </c>
      <c r="S4089" s="12">
        <v>108</v>
      </c>
      <c r="T4089" s="12" t="s">
        <v>92</v>
      </c>
      <c r="U4089" s="12" t="s">
        <v>4379</v>
      </c>
    </row>
    <row r="4090" spans="1:21" hidden="1">
      <c r="A4090" s="12">
        <v>68550</v>
      </c>
      <c r="B4090" s="12">
        <v>1</v>
      </c>
      <c r="D4090" s="12">
        <v>118.3</v>
      </c>
      <c r="E4090" s="12">
        <v>2</v>
      </c>
      <c r="P4090" s="12">
        <v>1</v>
      </c>
      <c r="Q4090" s="12">
        <v>178</v>
      </c>
      <c r="R4090" s="12">
        <v>201601</v>
      </c>
      <c r="S4090" s="12">
        <v>108</v>
      </c>
      <c r="T4090" s="12" t="s">
        <v>92</v>
      </c>
      <c r="U4090" s="12" t="s">
        <v>4380</v>
      </c>
    </row>
    <row r="4091" spans="1:21" hidden="1">
      <c r="A4091" s="12">
        <v>68550</v>
      </c>
      <c r="B4091" s="12">
        <v>2</v>
      </c>
      <c r="D4091" s="12">
        <v>113.5</v>
      </c>
      <c r="E4091" s="12">
        <v>3</v>
      </c>
      <c r="F4091" s="12">
        <v>4</v>
      </c>
      <c r="G4091" s="12">
        <v>1</v>
      </c>
      <c r="H4091" s="12">
        <v>5</v>
      </c>
      <c r="P4091" s="12">
        <v>1</v>
      </c>
      <c r="Q4091" s="12">
        <v>178</v>
      </c>
      <c r="R4091" s="12">
        <v>201601</v>
      </c>
      <c r="S4091" s="12">
        <v>108</v>
      </c>
      <c r="T4091" s="12" t="s">
        <v>92</v>
      </c>
      <c r="U4091" s="12" t="s">
        <v>4381</v>
      </c>
    </row>
    <row r="4092" spans="1:21" hidden="1">
      <c r="A4092" s="12">
        <v>68550</v>
      </c>
      <c r="B4092" s="12">
        <v>2</v>
      </c>
      <c r="D4092" s="12">
        <v>75.099999999999994</v>
      </c>
      <c r="E4092" s="12">
        <v>3</v>
      </c>
      <c r="F4092" s="12">
        <v>0</v>
      </c>
      <c r="G4092" s="12">
        <v>0</v>
      </c>
      <c r="H4092" s="12">
        <v>0</v>
      </c>
      <c r="P4092" s="12">
        <v>1</v>
      </c>
      <c r="Q4092" s="12">
        <v>178</v>
      </c>
      <c r="R4092" s="12">
        <v>201601</v>
      </c>
      <c r="S4092" s="12">
        <v>108</v>
      </c>
      <c r="T4092" s="12" t="s">
        <v>92</v>
      </c>
      <c r="U4092" s="12" t="s">
        <v>4382</v>
      </c>
    </row>
    <row r="4093" spans="1:21" hidden="1">
      <c r="A4093" s="12">
        <v>68550</v>
      </c>
      <c r="B4093" s="12">
        <v>2</v>
      </c>
      <c r="D4093" s="12">
        <v>30.8</v>
      </c>
      <c r="E4093" s="12">
        <v>2</v>
      </c>
      <c r="F4093" s="12">
        <v>0</v>
      </c>
      <c r="G4093" s="12">
        <v>0</v>
      </c>
      <c r="H4093" s="12">
        <v>0</v>
      </c>
      <c r="P4093" s="12">
        <v>1</v>
      </c>
      <c r="Q4093" s="12">
        <v>178</v>
      </c>
      <c r="R4093" s="12">
        <v>201601</v>
      </c>
      <c r="S4093" s="12">
        <v>108</v>
      </c>
      <c r="T4093" s="12" t="s">
        <v>92</v>
      </c>
      <c r="U4093" s="12" t="s">
        <v>4383</v>
      </c>
    </row>
    <row r="4094" spans="1:21" hidden="1">
      <c r="A4094" s="12">
        <v>68550</v>
      </c>
      <c r="B4094" s="12">
        <v>2</v>
      </c>
      <c r="D4094" s="12">
        <v>42</v>
      </c>
      <c r="E4094" s="12">
        <v>2</v>
      </c>
      <c r="F4094" s="12">
        <v>0</v>
      </c>
      <c r="G4094" s="12">
        <v>0</v>
      </c>
      <c r="H4094" s="12">
        <v>0</v>
      </c>
      <c r="P4094" s="12">
        <v>1</v>
      </c>
      <c r="Q4094" s="12">
        <v>178</v>
      </c>
      <c r="R4094" s="12">
        <v>201601</v>
      </c>
      <c r="S4094" s="12">
        <v>108</v>
      </c>
      <c r="T4094" s="12" t="s">
        <v>92</v>
      </c>
      <c r="U4094" s="12" t="s">
        <v>4384</v>
      </c>
    </row>
    <row r="4095" spans="1:21" hidden="1">
      <c r="A4095" s="12">
        <v>68550</v>
      </c>
      <c r="B4095" s="12">
        <v>2</v>
      </c>
      <c r="D4095" s="12">
        <v>29.2</v>
      </c>
      <c r="E4095" s="12">
        <v>2</v>
      </c>
      <c r="F4095" s="12">
        <v>0</v>
      </c>
      <c r="G4095" s="12">
        <v>0</v>
      </c>
      <c r="H4095" s="12">
        <v>0</v>
      </c>
      <c r="P4095" s="12">
        <v>1</v>
      </c>
      <c r="Q4095" s="12">
        <v>178</v>
      </c>
      <c r="R4095" s="12">
        <v>201601</v>
      </c>
      <c r="S4095" s="12">
        <v>108</v>
      </c>
      <c r="T4095" s="12" t="s">
        <v>92</v>
      </c>
      <c r="U4095" s="12" t="s">
        <v>4385</v>
      </c>
    </row>
    <row r="4096" spans="1:21" hidden="1">
      <c r="A4096" s="12">
        <v>68550</v>
      </c>
      <c r="B4096" s="12">
        <v>2</v>
      </c>
      <c r="D4096" s="12">
        <v>30.2</v>
      </c>
      <c r="E4096" s="12">
        <v>2</v>
      </c>
      <c r="F4096" s="12">
        <v>0</v>
      </c>
      <c r="G4096" s="12">
        <v>0</v>
      </c>
      <c r="H4096" s="12">
        <v>0</v>
      </c>
      <c r="P4096" s="12">
        <v>1</v>
      </c>
      <c r="Q4096" s="12">
        <v>178</v>
      </c>
      <c r="R4096" s="12">
        <v>201601</v>
      </c>
      <c r="S4096" s="12">
        <v>108</v>
      </c>
      <c r="T4096" s="12" t="s">
        <v>92</v>
      </c>
      <c r="U4096" s="12" t="s">
        <v>4386</v>
      </c>
    </row>
    <row r="4097" spans="1:21" hidden="1">
      <c r="A4097" s="12">
        <v>68550</v>
      </c>
      <c r="B4097" s="12">
        <v>2</v>
      </c>
      <c r="D4097" s="12">
        <v>43.8</v>
      </c>
      <c r="E4097" s="12">
        <v>2</v>
      </c>
      <c r="F4097" s="12">
        <v>0</v>
      </c>
      <c r="G4097" s="12">
        <v>0</v>
      </c>
      <c r="H4097" s="12">
        <v>0</v>
      </c>
      <c r="P4097" s="12">
        <v>1</v>
      </c>
      <c r="Q4097" s="12">
        <v>178</v>
      </c>
      <c r="R4097" s="12">
        <v>201601</v>
      </c>
      <c r="S4097" s="12">
        <v>108</v>
      </c>
      <c r="T4097" s="12" t="s">
        <v>92</v>
      </c>
      <c r="U4097" s="12" t="s">
        <v>4387</v>
      </c>
    </row>
    <row r="4098" spans="1:21" hidden="1">
      <c r="A4098" s="12">
        <v>68550</v>
      </c>
      <c r="B4098" s="12">
        <v>2</v>
      </c>
      <c r="D4098" s="12">
        <v>74.599999999999994</v>
      </c>
      <c r="E4098" s="12">
        <v>2</v>
      </c>
      <c r="F4098" s="12">
        <v>0</v>
      </c>
      <c r="G4098" s="12">
        <v>0</v>
      </c>
      <c r="H4098" s="12">
        <v>0</v>
      </c>
      <c r="P4098" s="12">
        <v>1</v>
      </c>
      <c r="Q4098" s="12">
        <v>178</v>
      </c>
      <c r="R4098" s="12">
        <v>201601</v>
      </c>
      <c r="S4098" s="12">
        <v>108</v>
      </c>
      <c r="T4098" s="12" t="s">
        <v>92</v>
      </c>
      <c r="U4098" s="12" t="s">
        <v>4388</v>
      </c>
    </row>
    <row r="4099" spans="1:21">
      <c r="A4099" s="12">
        <v>69310</v>
      </c>
      <c r="B4099" s="12">
        <v>2</v>
      </c>
      <c r="C4099" s="12">
        <v>73.5</v>
      </c>
      <c r="E4099" s="12">
        <v>2</v>
      </c>
      <c r="F4099" s="12">
        <v>0</v>
      </c>
      <c r="G4099" s="12">
        <v>0</v>
      </c>
      <c r="H4099" s="12">
        <v>0</v>
      </c>
      <c r="P4099" s="12">
        <v>1</v>
      </c>
      <c r="Q4099" s="12">
        <v>178</v>
      </c>
      <c r="R4099" s="12">
        <v>201601</v>
      </c>
      <c r="S4099" s="12">
        <v>113</v>
      </c>
      <c r="T4099" s="12" t="s">
        <v>68</v>
      </c>
      <c r="U4099" s="12" t="s">
        <v>4881</v>
      </c>
    </row>
    <row r="4100" spans="1:21" hidden="1">
      <c r="A4100" s="12">
        <v>69300</v>
      </c>
      <c r="B4100" s="12">
        <v>2</v>
      </c>
      <c r="C4100" s="12">
        <v>132.69999999999999</v>
      </c>
      <c r="E4100" s="12">
        <v>2</v>
      </c>
      <c r="F4100" s="12">
        <v>0</v>
      </c>
      <c r="G4100" s="12">
        <v>0</v>
      </c>
      <c r="H4100" s="12">
        <v>1</v>
      </c>
      <c r="P4100" s="12">
        <v>1</v>
      </c>
      <c r="Q4100" s="12">
        <v>178</v>
      </c>
      <c r="R4100" s="12">
        <v>201601</v>
      </c>
      <c r="S4100" s="12">
        <v>108</v>
      </c>
      <c r="T4100" s="12" t="s">
        <v>92</v>
      </c>
      <c r="U4100" s="12" t="s">
        <v>4390</v>
      </c>
    </row>
    <row r="4101" spans="1:21" hidden="1">
      <c r="A4101" s="12">
        <v>69300</v>
      </c>
      <c r="B4101" s="12">
        <v>2</v>
      </c>
      <c r="C4101" s="12">
        <v>124.1</v>
      </c>
      <c r="E4101" s="12">
        <v>2</v>
      </c>
      <c r="F4101" s="12">
        <v>0</v>
      </c>
      <c r="G4101" s="12">
        <v>0</v>
      </c>
      <c r="H4101" s="12">
        <v>1</v>
      </c>
      <c r="P4101" s="12">
        <v>1</v>
      </c>
      <c r="Q4101" s="12">
        <v>178</v>
      </c>
      <c r="R4101" s="12">
        <v>201601</v>
      </c>
      <c r="S4101" s="12">
        <v>108</v>
      </c>
      <c r="T4101" s="12" t="s">
        <v>92</v>
      </c>
      <c r="U4101" s="12" t="s">
        <v>4391</v>
      </c>
    </row>
    <row r="4102" spans="1:21" hidden="1">
      <c r="A4102" s="12">
        <v>68550</v>
      </c>
      <c r="B4102" s="12">
        <v>1</v>
      </c>
      <c r="D4102" s="12">
        <v>38.700000000000003</v>
      </c>
      <c r="E4102" s="12">
        <v>2</v>
      </c>
      <c r="P4102" s="12">
        <v>1</v>
      </c>
      <c r="Q4102" s="12">
        <v>178</v>
      </c>
      <c r="R4102" s="12">
        <v>201601</v>
      </c>
      <c r="S4102" s="12">
        <v>110</v>
      </c>
      <c r="T4102" s="12" t="s">
        <v>71</v>
      </c>
      <c r="U4102" s="12" t="s">
        <v>4392</v>
      </c>
    </row>
    <row r="4103" spans="1:21">
      <c r="A4103" s="12">
        <v>69310</v>
      </c>
      <c r="B4103" s="12">
        <v>2</v>
      </c>
      <c r="C4103" s="12">
        <v>81</v>
      </c>
      <c r="E4103" s="12">
        <v>2</v>
      </c>
      <c r="F4103" s="12">
        <v>0</v>
      </c>
      <c r="G4103" s="12">
        <v>0</v>
      </c>
      <c r="H4103" s="12">
        <v>0</v>
      </c>
      <c r="P4103" s="12">
        <v>1</v>
      </c>
      <c r="Q4103" s="12">
        <v>178</v>
      </c>
      <c r="R4103" s="12">
        <v>201601</v>
      </c>
      <c r="S4103" s="12">
        <v>113</v>
      </c>
      <c r="T4103" s="12" t="s">
        <v>68</v>
      </c>
      <c r="U4103" s="12" t="s">
        <v>4882</v>
      </c>
    </row>
    <row r="4104" spans="1:21">
      <c r="A4104" s="12">
        <v>69310</v>
      </c>
      <c r="B4104" s="12">
        <v>2</v>
      </c>
      <c r="C4104" s="12">
        <v>72.8</v>
      </c>
      <c r="E4104" s="12">
        <v>2</v>
      </c>
      <c r="F4104" s="12">
        <v>0</v>
      </c>
      <c r="G4104" s="12">
        <v>0</v>
      </c>
      <c r="H4104" s="12">
        <v>0</v>
      </c>
      <c r="P4104" s="12">
        <v>1</v>
      </c>
      <c r="Q4104" s="12">
        <v>178</v>
      </c>
      <c r="R4104" s="12">
        <v>201601</v>
      </c>
      <c r="S4104" s="12">
        <v>113</v>
      </c>
      <c r="T4104" s="12" t="s">
        <v>68</v>
      </c>
      <c r="U4104" s="12" t="s">
        <v>4883</v>
      </c>
    </row>
    <row r="4105" spans="1:21">
      <c r="A4105" s="12">
        <v>69310</v>
      </c>
      <c r="B4105" s="12">
        <v>2</v>
      </c>
      <c r="C4105" s="12">
        <v>86.3</v>
      </c>
      <c r="E4105" s="12">
        <v>2</v>
      </c>
      <c r="F4105" s="12">
        <v>0</v>
      </c>
      <c r="G4105" s="12">
        <v>0</v>
      </c>
      <c r="H4105" s="12">
        <v>1</v>
      </c>
      <c r="P4105" s="12">
        <v>1</v>
      </c>
      <c r="Q4105" s="12">
        <v>178</v>
      </c>
      <c r="R4105" s="12">
        <v>201601</v>
      </c>
      <c r="S4105" s="12">
        <v>113</v>
      </c>
      <c r="T4105" s="12" t="s">
        <v>68</v>
      </c>
      <c r="U4105" s="12" t="s">
        <v>4884</v>
      </c>
    </row>
    <row r="4106" spans="1:21">
      <c r="A4106" s="12">
        <v>69310</v>
      </c>
      <c r="B4106" s="12">
        <v>2</v>
      </c>
      <c r="C4106" s="12">
        <v>93.7</v>
      </c>
      <c r="E4106" s="12">
        <v>2</v>
      </c>
      <c r="F4106" s="12">
        <v>0</v>
      </c>
      <c r="G4106" s="12">
        <v>0</v>
      </c>
      <c r="H4106" s="12">
        <v>1</v>
      </c>
      <c r="P4106" s="12">
        <v>1</v>
      </c>
      <c r="Q4106" s="12">
        <v>178</v>
      </c>
      <c r="R4106" s="12">
        <v>201601</v>
      </c>
      <c r="S4106" s="12">
        <v>113</v>
      </c>
      <c r="T4106" s="12" t="s">
        <v>68</v>
      </c>
      <c r="U4106" s="12" t="s">
        <v>4885</v>
      </c>
    </row>
    <row r="4107" spans="1:21">
      <c r="A4107" s="12">
        <v>69310</v>
      </c>
      <c r="B4107" s="12">
        <v>2</v>
      </c>
      <c r="C4107" s="12">
        <v>83.7</v>
      </c>
      <c r="E4107" s="12">
        <v>2</v>
      </c>
      <c r="F4107" s="12">
        <v>0</v>
      </c>
      <c r="G4107" s="12">
        <v>0</v>
      </c>
      <c r="H4107" s="12">
        <v>1</v>
      </c>
      <c r="P4107" s="12">
        <v>1</v>
      </c>
      <c r="Q4107" s="12">
        <v>178</v>
      </c>
      <c r="R4107" s="12">
        <v>201601</v>
      </c>
      <c r="S4107" s="12">
        <v>113</v>
      </c>
      <c r="T4107" s="12" t="s">
        <v>68</v>
      </c>
      <c r="U4107" s="12" t="s">
        <v>4886</v>
      </c>
    </row>
    <row r="4108" spans="1:21">
      <c r="A4108" s="12">
        <v>69310</v>
      </c>
      <c r="B4108" s="12">
        <v>2</v>
      </c>
      <c r="C4108" s="12">
        <v>104.6</v>
      </c>
      <c r="E4108" s="12">
        <v>3</v>
      </c>
      <c r="F4108" s="12">
        <v>0</v>
      </c>
      <c r="G4108" s="12">
        <v>0</v>
      </c>
      <c r="H4108" s="12">
        <v>1</v>
      </c>
      <c r="P4108" s="12">
        <v>1</v>
      </c>
      <c r="Q4108" s="12">
        <v>178</v>
      </c>
      <c r="R4108" s="12">
        <v>201601</v>
      </c>
      <c r="S4108" s="12">
        <v>113</v>
      </c>
      <c r="T4108" s="12" t="s">
        <v>68</v>
      </c>
      <c r="U4108" s="12" t="s">
        <v>4887</v>
      </c>
    </row>
    <row r="4109" spans="1:21">
      <c r="A4109" s="12">
        <v>69310</v>
      </c>
      <c r="B4109" s="12">
        <v>1</v>
      </c>
      <c r="C4109" s="12">
        <v>28.4</v>
      </c>
      <c r="E4109" s="12">
        <v>1</v>
      </c>
      <c r="P4109" s="12">
        <v>1</v>
      </c>
      <c r="Q4109" s="12">
        <v>178</v>
      </c>
      <c r="R4109" s="12">
        <v>201601</v>
      </c>
      <c r="S4109" s="12">
        <v>119</v>
      </c>
      <c r="T4109" s="12">
        <v>21</v>
      </c>
      <c r="U4109" s="12" t="s">
        <v>5183</v>
      </c>
    </row>
    <row r="4110" spans="1:21">
      <c r="A4110" s="12">
        <v>69310</v>
      </c>
      <c r="B4110" s="12">
        <v>2</v>
      </c>
      <c r="C4110" s="12">
        <v>101.6</v>
      </c>
      <c r="E4110" s="12">
        <v>2</v>
      </c>
      <c r="F4110" s="12">
        <v>0</v>
      </c>
      <c r="G4110" s="12">
        <v>0</v>
      </c>
      <c r="H4110" s="12">
        <v>1</v>
      </c>
      <c r="P4110" s="12">
        <v>1</v>
      </c>
      <c r="Q4110" s="12">
        <v>178</v>
      </c>
      <c r="R4110" s="12">
        <v>201601</v>
      </c>
      <c r="S4110" s="12">
        <v>120</v>
      </c>
      <c r="T4110" s="12" t="s">
        <v>59</v>
      </c>
      <c r="U4110" s="12" t="s">
        <v>4297</v>
      </c>
    </row>
    <row r="4111" spans="1:21">
      <c r="A4111" s="12">
        <v>69310</v>
      </c>
      <c r="B4111" s="12">
        <v>2</v>
      </c>
      <c r="C4111" s="12">
        <v>29</v>
      </c>
      <c r="E4111" s="12">
        <v>2</v>
      </c>
      <c r="F4111" s="12">
        <v>0</v>
      </c>
      <c r="G4111" s="12">
        <v>0</v>
      </c>
      <c r="H4111" s="12">
        <v>0</v>
      </c>
      <c r="P4111" s="12">
        <v>1</v>
      </c>
      <c r="Q4111" s="12">
        <v>178</v>
      </c>
      <c r="R4111" s="12">
        <v>201601</v>
      </c>
      <c r="S4111" s="12">
        <v>120</v>
      </c>
      <c r="T4111" s="12" t="s">
        <v>59</v>
      </c>
      <c r="U4111" s="12" t="s">
        <v>4298</v>
      </c>
    </row>
    <row r="4112" spans="1:21">
      <c r="A4112" s="12">
        <v>69310</v>
      </c>
      <c r="B4112" s="12">
        <v>2</v>
      </c>
      <c r="C4112" s="12">
        <v>53.5</v>
      </c>
      <c r="E4112" s="12">
        <v>1</v>
      </c>
      <c r="F4112" s="12">
        <v>0</v>
      </c>
      <c r="G4112" s="12">
        <v>0</v>
      </c>
      <c r="H4112" s="12">
        <v>0</v>
      </c>
      <c r="P4112" s="12">
        <v>1</v>
      </c>
      <c r="Q4112" s="12">
        <v>178</v>
      </c>
      <c r="R4112" s="12">
        <v>201601</v>
      </c>
      <c r="S4112" s="12">
        <v>120</v>
      </c>
      <c r="T4112" s="12" t="s">
        <v>59</v>
      </c>
      <c r="U4112" s="12" t="s">
        <v>4299</v>
      </c>
    </row>
    <row r="4113" spans="1:21">
      <c r="A4113" s="12">
        <v>69310</v>
      </c>
      <c r="B4113" s="12">
        <v>1</v>
      </c>
      <c r="C4113" s="12">
        <v>102.4</v>
      </c>
      <c r="E4113" s="12">
        <v>1</v>
      </c>
      <c r="P4113" s="12">
        <v>1</v>
      </c>
      <c r="Q4113" s="12">
        <v>178</v>
      </c>
      <c r="R4113" s="12">
        <v>201601</v>
      </c>
      <c r="S4113" s="12">
        <v>120</v>
      </c>
      <c r="T4113" s="12" t="s">
        <v>59</v>
      </c>
      <c r="U4113" s="12" t="s">
        <v>4300</v>
      </c>
    </row>
    <row r="4114" spans="1:21">
      <c r="A4114" s="12">
        <v>69310</v>
      </c>
      <c r="B4114" s="12">
        <v>1</v>
      </c>
      <c r="C4114" s="12">
        <v>54.5</v>
      </c>
      <c r="E4114" s="12">
        <v>2</v>
      </c>
      <c r="P4114" s="12">
        <v>1</v>
      </c>
      <c r="Q4114" s="12">
        <v>178</v>
      </c>
      <c r="R4114" s="12">
        <v>201601</v>
      </c>
      <c r="S4114" s="12">
        <v>120</v>
      </c>
      <c r="T4114" s="12" t="s">
        <v>59</v>
      </c>
      <c r="U4114" s="12" t="s">
        <v>4301</v>
      </c>
    </row>
    <row r="4115" spans="1:21">
      <c r="A4115" s="12">
        <v>69310</v>
      </c>
      <c r="B4115" s="12">
        <v>1</v>
      </c>
      <c r="C4115" s="12">
        <v>25.9</v>
      </c>
      <c r="E4115" s="12">
        <v>2</v>
      </c>
      <c r="P4115" s="12">
        <v>1</v>
      </c>
      <c r="Q4115" s="12">
        <v>178</v>
      </c>
      <c r="R4115" s="12">
        <v>201601</v>
      </c>
      <c r="S4115" s="12">
        <v>120</v>
      </c>
      <c r="T4115" s="12" t="s">
        <v>59</v>
      </c>
      <c r="U4115" s="12" t="s">
        <v>4302</v>
      </c>
    </row>
    <row r="4116" spans="1:21">
      <c r="A4116" s="12">
        <v>69310</v>
      </c>
      <c r="B4116" s="12">
        <v>1</v>
      </c>
      <c r="C4116" s="12">
        <v>54.9</v>
      </c>
      <c r="E4116" s="12">
        <v>2</v>
      </c>
      <c r="P4116" s="12">
        <v>1</v>
      </c>
      <c r="Q4116" s="12">
        <v>178</v>
      </c>
      <c r="R4116" s="12">
        <v>201601</v>
      </c>
      <c r="S4116" s="12">
        <v>120</v>
      </c>
      <c r="T4116" s="12" t="s">
        <v>59</v>
      </c>
      <c r="U4116" s="12" t="s">
        <v>4303</v>
      </c>
    </row>
    <row r="4117" spans="1:21">
      <c r="A4117" s="12">
        <v>69310</v>
      </c>
      <c r="B4117" s="12">
        <v>1</v>
      </c>
      <c r="C4117" s="12">
        <v>49.4</v>
      </c>
      <c r="E4117" s="12">
        <v>2</v>
      </c>
      <c r="P4117" s="12">
        <v>1</v>
      </c>
      <c r="Q4117" s="12">
        <v>178</v>
      </c>
      <c r="R4117" s="12">
        <v>201601</v>
      </c>
      <c r="S4117" s="12">
        <v>120</v>
      </c>
      <c r="T4117" s="12" t="s">
        <v>59</v>
      </c>
      <c r="U4117" s="12" t="s">
        <v>4304</v>
      </c>
    </row>
    <row r="4118" spans="1:21">
      <c r="A4118" s="12">
        <v>69310</v>
      </c>
      <c r="B4118" s="12">
        <v>1</v>
      </c>
      <c r="C4118" s="12">
        <v>68.5</v>
      </c>
      <c r="E4118" s="12">
        <v>2</v>
      </c>
      <c r="P4118" s="12">
        <v>1</v>
      </c>
      <c r="Q4118" s="12">
        <v>178</v>
      </c>
      <c r="R4118" s="12">
        <v>201601</v>
      </c>
      <c r="S4118" s="12">
        <v>120</v>
      </c>
      <c r="T4118" s="12" t="s">
        <v>59</v>
      </c>
      <c r="U4118" s="12" t="s">
        <v>4305</v>
      </c>
    </row>
    <row r="4119" spans="1:21">
      <c r="A4119" s="12">
        <v>69310</v>
      </c>
      <c r="B4119" s="12">
        <v>1</v>
      </c>
      <c r="C4119" s="12">
        <v>48</v>
      </c>
      <c r="E4119" s="12">
        <v>2</v>
      </c>
      <c r="P4119" s="12">
        <v>1</v>
      </c>
      <c r="Q4119" s="12">
        <v>178</v>
      </c>
      <c r="R4119" s="12">
        <v>201601</v>
      </c>
      <c r="S4119" s="12">
        <v>120</v>
      </c>
      <c r="T4119" s="12" t="s">
        <v>59</v>
      </c>
      <c r="U4119" s="12" t="s">
        <v>4306</v>
      </c>
    </row>
    <row r="4120" spans="1:21">
      <c r="A4120" s="12">
        <v>69310</v>
      </c>
      <c r="B4120" s="12">
        <v>1</v>
      </c>
      <c r="C4120" s="12">
        <v>55.4</v>
      </c>
      <c r="E4120" s="12">
        <v>2</v>
      </c>
      <c r="P4120" s="12">
        <v>1</v>
      </c>
      <c r="Q4120" s="12">
        <v>178</v>
      </c>
      <c r="R4120" s="12">
        <v>201601</v>
      </c>
      <c r="S4120" s="12">
        <v>120</v>
      </c>
      <c r="T4120" s="12" t="s">
        <v>59</v>
      </c>
      <c r="U4120" s="12" t="s">
        <v>4307</v>
      </c>
    </row>
    <row r="4121" spans="1:21" hidden="1">
      <c r="A4121" s="12">
        <v>68550</v>
      </c>
      <c r="B4121" s="12">
        <v>1</v>
      </c>
      <c r="D4121" s="12">
        <v>43.2</v>
      </c>
      <c r="E4121" s="12">
        <v>2</v>
      </c>
      <c r="P4121" s="12">
        <v>1</v>
      </c>
      <c r="Q4121" s="12">
        <v>178</v>
      </c>
      <c r="R4121" s="12">
        <v>201601</v>
      </c>
      <c r="S4121" s="12">
        <v>110</v>
      </c>
      <c r="T4121" s="12" t="s">
        <v>71</v>
      </c>
      <c r="U4121" s="12" t="s">
        <v>4411</v>
      </c>
    </row>
    <row r="4122" spans="1:21" hidden="1">
      <c r="A4122" s="12">
        <v>68550</v>
      </c>
      <c r="B4122" s="12">
        <v>1</v>
      </c>
      <c r="D4122" s="12">
        <v>28.2</v>
      </c>
      <c r="E4122" s="12">
        <v>2</v>
      </c>
      <c r="P4122" s="12">
        <v>1</v>
      </c>
      <c r="Q4122" s="12">
        <v>178</v>
      </c>
      <c r="R4122" s="12">
        <v>201601</v>
      </c>
      <c r="S4122" s="12">
        <v>110</v>
      </c>
      <c r="T4122" s="12" t="s">
        <v>71</v>
      </c>
      <c r="U4122" s="12" t="s">
        <v>4412</v>
      </c>
    </row>
    <row r="4123" spans="1:21" hidden="1">
      <c r="A4123" s="12">
        <v>68550</v>
      </c>
      <c r="B4123" s="12">
        <v>1</v>
      </c>
      <c r="D4123" s="12">
        <v>37.799999999999997</v>
      </c>
      <c r="E4123" s="12">
        <v>2</v>
      </c>
      <c r="P4123" s="12">
        <v>1</v>
      </c>
      <c r="Q4123" s="12">
        <v>178</v>
      </c>
      <c r="R4123" s="12">
        <v>201601</v>
      </c>
      <c r="S4123" s="12">
        <v>110</v>
      </c>
      <c r="T4123" s="12" t="s">
        <v>71</v>
      </c>
      <c r="U4123" s="12" t="s">
        <v>4413</v>
      </c>
    </row>
    <row r="4124" spans="1:21" hidden="1">
      <c r="A4124" s="12">
        <v>68550</v>
      </c>
      <c r="B4124" s="12">
        <v>1</v>
      </c>
      <c r="D4124" s="12">
        <v>41.1</v>
      </c>
      <c r="E4124" s="12">
        <v>2</v>
      </c>
      <c r="P4124" s="12">
        <v>1</v>
      </c>
      <c r="Q4124" s="12">
        <v>178</v>
      </c>
      <c r="R4124" s="12">
        <v>201601</v>
      </c>
      <c r="S4124" s="12">
        <v>110</v>
      </c>
      <c r="T4124" s="12" t="s">
        <v>71</v>
      </c>
      <c r="U4124" s="12" t="s">
        <v>4414</v>
      </c>
    </row>
    <row r="4125" spans="1:21" hidden="1">
      <c r="A4125" s="12">
        <v>68550</v>
      </c>
      <c r="B4125" s="12">
        <v>1</v>
      </c>
      <c r="D4125" s="12">
        <v>41.1</v>
      </c>
      <c r="E4125" s="12">
        <v>2</v>
      </c>
      <c r="P4125" s="12">
        <v>1</v>
      </c>
      <c r="Q4125" s="12">
        <v>178</v>
      </c>
      <c r="R4125" s="12">
        <v>201601</v>
      </c>
      <c r="S4125" s="12">
        <v>110</v>
      </c>
      <c r="T4125" s="12" t="s">
        <v>71</v>
      </c>
      <c r="U4125" s="12" t="s">
        <v>4415</v>
      </c>
    </row>
    <row r="4126" spans="1:21" hidden="1">
      <c r="A4126" s="12">
        <v>68550</v>
      </c>
      <c r="B4126" s="12">
        <v>1</v>
      </c>
      <c r="D4126" s="12">
        <v>41</v>
      </c>
      <c r="E4126" s="12">
        <v>2</v>
      </c>
      <c r="P4126" s="12">
        <v>1</v>
      </c>
      <c r="Q4126" s="12">
        <v>178</v>
      </c>
      <c r="R4126" s="12">
        <v>201601</v>
      </c>
      <c r="S4126" s="12">
        <v>110</v>
      </c>
      <c r="T4126" s="12" t="s">
        <v>71</v>
      </c>
      <c r="U4126" s="12" t="s">
        <v>4416</v>
      </c>
    </row>
    <row r="4127" spans="1:21" hidden="1">
      <c r="A4127" s="12">
        <v>68550</v>
      </c>
      <c r="B4127" s="12">
        <v>1</v>
      </c>
      <c r="D4127" s="12">
        <v>41</v>
      </c>
      <c r="E4127" s="12">
        <v>2</v>
      </c>
      <c r="P4127" s="12">
        <v>1</v>
      </c>
      <c r="Q4127" s="12">
        <v>178</v>
      </c>
      <c r="R4127" s="12">
        <v>201601</v>
      </c>
      <c r="S4127" s="12">
        <v>110</v>
      </c>
      <c r="T4127" s="12" t="s">
        <v>71</v>
      </c>
      <c r="U4127" s="12" t="s">
        <v>4417</v>
      </c>
    </row>
    <row r="4128" spans="1:21" hidden="1">
      <c r="A4128" s="12">
        <v>68550</v>
      </c>
      <c r="B4128" s="12">
        <v>1</v>
      </c>
      <c r="D4128" s="12">
        <v>41</v>
      </c>
      <c r="E4128" s="12">
        <v>2</v>
      </c>
      <c r="P4128" s="12">
        <v>1</v>
      </c>
      <c r="Q4128" s="12">
        <v>178</v>
      </c>
      <c r="R4128" s="12">
        <v>201601</v>
      </c>
      <c r="S4128" s="12">
        <v>110</v>
      </c>
      <c r="T4128" s="12" t="s">
        <v>71</v>
      </c>
      <c r="U4128" s="12" t="s">
        <v>4418</v>
      </c>
    </row>
    <row r="4129" spans="1:21" hidden="1">
      <c r="A4129" s="12">
        <v>68550</v>
      </c>
      <c r="B4129" s="12">
        <v>1</v>
      </c>
      <c r="D4129" s="12">
        <v>41</v>
      </c>
      <c r="E4129" s="12">
        <v>2</v>
      </c>
      <c r="P4129" s="12">
        <v>1</v>
      </c>
      <c r="Q4129" s="12">
        <v>178</v>
      </c>
      <c r="R4129" s="12">
        <v>201601</v>
      </c>
      <c r="S4129" s="12">
        <v>110</v>
      </c>
      <c r="T4129" s="12" t="s">
        <v>71</v>
      </c>
      <c r="U4129" s="12" t="s">
        <v>4419</v>
      </c>
    </row>
    <row r="4130" spans="1:21" hidden="1">
      <c r="A4130" s="12">
        <v>68550</v>
      </c>
      <c r="B4130" s="12">
        <v>1</v>
      </c>
      <c r="D4130" s="12">
        <v>40.9</v>
      </c>
      <c r="E4130" s="12">
        <v>2</v>
      </c>
      <c r="P4130" s="12">
        <v>1</v>
      </c>
      <c r="Q4130" s="12">
        <v>178</v>
      </c>
      <c r="R4130" s="12">
        <v>201601</v>
      </c>
      <c r="S4130" s="12">
        <v>110</v>
      </c>
      <c r="T4130" s="12" t="s">
        <v>71</v>
      </c>
      <c r="U4130" s="12" t="s">
        <v>4420</v>
      </c>
    </row>
    <row r="4131" spans="1:21" hidden="1">
      <c r="A4131" s="12">
        <v>68550</v>
      </c>
      <c r="B4131" s="12">
        <v>1</v>
      </c>
      <c r="D4131" s="12">
        <v>40.9</v>
      </c>
      <c r="E4131" s="12">
        <v>2</v>
      </c>
      <c r="P4131" s="12">
        <v>1</v>
      </c>
      <c r="Q4131" s="12">
        <v>178</v>
      </c>
      <c r="R4131" s="12">
        <v>201601</v>
      </c>
      <c r="S4131" s="12">
        <v>110</v>
      </c>
      <c r="T4131" s="12" t="s">
        <v>71</v>
      </c>
      <c r="U4131" s="12" t="s">
        <v>4421</v>
      </c>
    </row>
    <row r="4132" spans="1:21" hidden="1">
      <c r="A4132" s="12">
        <v>68550</v>
      </c>
      <c r="B4132" s="12">
        <v>1</v>
      </c>
      <c r="D4132" s="12">
        <v>40.9</v>
      </c>
      <c r="E4132" s="12">
        <v>2</v>
      </c>
      <c r="P4132" s="12">
        <v>1</v>
      </c>
      <c r="Q4132" s="12">
        <v>178</v>
      </c>
      <c r="R4132" s="12">
        <v>201601</v>
      </c>
      <c r="S4132" s="12">
        <v>110</v>
      </c>
      <c r="T4132" s="12" t="s">
        <v>71</v>
      </c>
      <c r="U4132" s="12" t="s">
        <v>4422</v>
      </c>
    </row>
    <row r="4133" spans="1:21" hidden="1">
      <c r="A4133" s="12">
        <v>68550</v>
      </c>
      <c r="B4133" s="12">
        <v>1</v>
      </c>
      <c r="D4133" s="12">
        <v>40.9</v>
      </c>
      <c r="E4133" s="12">
        <v>2</v>
      </c>
      <c r="P4133" s="12">
        <v>1</v>
      </c>
      <c r="Q4133" s="12">
        <v>178</v>
      </c>
      <c r="R4133" s="12">
        <v>201601</v>
      </c>
      <c r="S4133" s="12">
        <v>110</v>
      </c>
      <c r="T4133" s="12" t="s">
        <v>71</v>
      </c>
      <c r="U4133" s="12" t="s">
        <v>4423</v>
      </c>
    </row>
    <row r="4134" spans="1:21" hidden="1">
      <c r="A4134" s="12">
        <v>68550</v>
      </c>
      <c r="B4134" s="12">
        <v>1</v>
      </c>
      <c r="D4134" s="12">
        <v>43.5</v>
      </c>
      <c r="E4134" s="12">
        <v>2</v>
      </c>
      <c r="P4134" s="12">
        <v>1</v>
      </c>
      <c r="Q4134" s="12">
        <v>178</v>
      </c>
      <c r="R4134" s="12">
        <v>201601</v>
      </c>
      <c r="S4134" s="12">
        <v>110</v>
      </c>
      <c r="T4134" s="12" t="s">
        <v>71</v>
      </c>
      <c r="U4134" s="12" t="s">
        <v>4424</v>
      </c>
    </row>
    <row r="4135" spans="1:21" hidden="1">
      <c r="A4135" s="12">
        <v>68550</v>
      </c>
      <c r="B4135" s="12">
        <v>1</v>
      </c>
      <c r="D4135" s="12">
        <v>40.6</v>
      </c>
      <c r="E4135" s="12">
        <v>2</v>
      </c>
      <c r="P4135" s="12">
        <v>1</v>
      </c>
      <c r="Q4135" s="12">
        <v>178</v>
      </c>
      <c r="R4135" s="12">
        <v>201601</v>
      </c>
      <c r="S4135" s="12">
        <v>110</v>
      </c>
      <c r="T4135" s="12" t="s">
        <v>71</v>
      </c>
      <c r="U4135" s="12" t="s">
        <v>4425</v>
      </c>
    </row>
    <row r="4136" spans="1:21" hidden="1">
      <c r="A4136" s="12">
        <v>68550</v>
      </c>
      <c r="B4136" s="12">
        <v>1</v>
      </c>
      <c r="D4136" s="12">
        <v>40.6</v>
      </c>
      <c r="E4136" s="12">
        <v>2</v>
      </c>
      <c r="P4136" s="12">
        <v>1</v>
      </c>
      <c r="Q4136" s="12">
        <v>178</v>
      </c>
      <c r="R4136" s="12">
        <v>201601</v>
      </c>
      <c r="S4136" s="12">
        <v>110</v>
      </c>
      <c r="T4136" s="12" t="s">
        <v>71</v>
      </c>
      <c r="U4136" s="12" t="s">
        <v>4426</v>
      </c>
    </row>
    <row r="4137" spans="1:21" hidden="1">
      <c r="A4137" s="12">
        <v>68550</v>
      </c>
      <c r="B4137" s="12">
        <v>1</v>
      </c>
      <c r="D4137" s="12">
        <v>43.9</v>
      </c>
      <c r="E4137" s="12">
        <v>2</v>
      </c>
      <c r="P4137" s="12">
        <v>1</v>
      </c>
      <c r="Q4137" s="12">
        <v>178</v>
      </c>
      <c r="R4137" s="12">
        <v>201601</v>
      </c>
      <c r="S4137" s="12">
        <v>110</v>
      </c>
      <c r="T4137" s="12" t="s">
        <v>71</v>
      </c>
      <c r="U4137" s="12" t="s">
        <v>4427</v>
      </c>
    </row>
    <row r="4138" spans="1:21" hidden="1">
      <c r="A4138" s="12">
        <v>68550</v>
      </c>
      <c r="B4138" s="12">
        <v>1</v>
      </c>
      <c r="D4138" s="12">
        <v>39.299999999999997</v>
      </c>
      <c r="E4138" s="12">
        <v>2</v>
      </c>
      <c r="P4138" s="12">
        <v>1</v>
      </c>
      <c r="Q4138" s="12">
        <v>178</v>
      </c>
      <c r="R4138" s="12">
        <v>201601</v>
      </c>
      <c r="S4138" s="12">
        <v>110</v>
      </c>
      <c r="T4138" s="12" t="s">
        <v>71</v>
      </c>
      <c r="U4138" s="12" t="s">
        <v>4428</v>
      </c>
    </row>
    <row r="4139" spans="1:21" hidden="1">
      <c r="A4139" s="12">
        <v>68550</v>
      </c>
      <c r="B4139" s="12">
        <v>1</v>
      </c>
      <c r="D4139" s="12">
        <v>39.299999999999997</v>
      </c>
      <c r="E4139" s="12">
        <v>2</v>
      </c>
      <c r="P4139" s="12">
        <v>1</v>
      </c>
      <c r="Q4139" s="12">
        <v>178</v>
      </c>
      <c r="R4139" s="12">
        <v>201601</v>
      </c>
      <c r="S4139" s="12">
        <v>110</v>
      </c>
      <c r="T4139" s="12" t="s">
        <v>71</v>
      </c>
      <c r="U4139" s="12" t="s">
        <v>4429</v>
      </c>
    </row>
    <row r="4140" spans="1:21" hidden="1">
      <c r="A4140" s="12">
        <v>68550</v>
      </c>
      <c r="B4140" s="12">
        <v>1</v>
      </c>
      <c r="D4140" s="12">
        <v>41.7</v>
      </c>
      <c r="E4140" s="12">
        <v>2</v>
      </c>
      <c r="P4140" s="12">
        <v>1</v>
      </c>
      <c r="Q4140" s="12">
        <v>178</v>
      </c>
      <c r="R4140" s="12">
        <v>201601</v>
      </c>
      <c r="S4140" s="12">
        <v>110</v>
      </c>
      <c r="T4140" s="12" t="s">
        <v>71</v>
      </c>
      <c r="U4140" s="12" t="s">
        <v>4430</v>
      </c>
    </row>
    <row r="4141" spans="1:21" hidden="1">
      <c r="A4141" s="12">
        <v>68550</v>
      </c>
      <c r="B4141" s="12">
        <v>1</v>
      </c>
      <c r="D4141" s="12">
        <v>91.8</v>
      </c>
      <c r="E4141" s="12">
        <v>1</v>
      </c>
      <c r="P4141" s="12">
        <v>1</v>
      </c>
      <c r="Q4141" s="12">
        <v>178</v>
      </c>
      <c r="R4141" s="12">
        <v>201601</v>
      </c>
      <c r="S4141" s="12">
        <v>110</v>
      </c>
      <c r="T4141" s="12" t="s">
        <v>71</v>
      </c>
      <c r="U4141" s="12" t="s">
        <v>4431</v>
      </c>
    </row>
    <row r="4142" spans="1:21" hidden="1">
      <c r="A4142" s="12">
        <v>68550</v>
      </c>
      <c r="B4142" s="12">
        <v>1</v>
      </c>
      <c r="D4142" s="12">
        <v>91.9</v>
      </c>
      <c r="E4142" s="12">
        <v>1</v>
      </c>
      <c r="P4142" s="12">
        <v>1</v>
      </c>
      <c r="Q4142" s="12">
        <v>178</v>
      </c>
      <c r="R4142" s="12">
        <v>201601</v>
      </c>
      <c r="S4142" s="12">
        <v>110</v>
      </c>
      <c r="T4142" s="12" t="s">
        <v>71</v>
      </c>
      <c r="U4142" s="12" t="s">
        <v>4432</v>
      </c>
    </row>
    <row r="4143" spans="1:21" hidden="1">
      <c r="A4143" s="12">
        <v>68550</v>
      </c>
      <c r="B4143" s="12">
        <v>1</v>
      </c>
      <c r="D4143" s="12">
        <v>113.2</v>
      </c>
      <c r="E4143" s="12">
        <v>1</v>
      </c>
      <c r="P4143" s="12">
        <v>1</v>
      </c>
      <c r="Q4143" s="12">
        <v>178</v>
      </c>
      <c r="R4143" s="12">
        <v>201601</v>
      </c>
      <c r="S4143" s="12">
        <v>110</v>
      </c>
      <c r="T4143" s="12" t="s">
        <v>71</v>
      </c>
      <c r="U4143" s="12" t="s">
        <v>4433</v>
      </c>
    </row>
    <row r="4144" spans="1:21" hidden="1">
      <c r="A4144" s="12">
        <v>68550</v>
      </c>
      <c r="B4144" s="12">
        <v>1</v>
      </c>
      <c r="D4144" s="12">
        <v>98.4</v>
      </c>
      <c r="E4144" s="12">
        <v>3</v>
      </c>
      <c r="P4144" s="12">
        <v>1</v>
      </c>
      <c r="Q4144" s="12">
        <v>178</v>
      </c>
      <c r="R4144" s="12">
        <v>201601</v>
      </c>
      <c r="S4144" s="12">
        <v>110</v>
      </c>
      <c r="T4144" s="12" t="s">
        <v>71</v>
      </c>
      <c r="U4144" s="12" t="s">
        <v>4434</v>
      </c>
    </row>
    <row r="4145" spans="1:21" hidden="1">
      <c r="A4145" s="12">
        <v>68550</v>
      </c>
      <c r="B4145" s="12">
        <v>1</v>
      </c>
      <c r="D4145" s="12">
        <v>117.1</v>
      </c>
      <c r="E4145" s="12">
        <v>4</v>
      </c>
      <c r="P4145" s="12">
        <v>1</v>
      </c>
      <c r="Q4145" s="12">
        <v>178</v>
      </c>
      <c r="R4145" s="12">
        <v>201601</v>
      </c>
      <c r="S4145" s="12">
        <v>110</v>
      </c>
      <c r="T4145" s="12" t="s">
        <v>71</v>
      </c>
      <c r="U4145" s="12" t="s">
        <v>4435</v>
      </c>
    </row>
    <row r="4146" spans="1:21" hidden="1">
      <c r="A4146" s="12">
        <v>68550</v>
      </c>
      <c r="B4146" s="12">
        <v>1</v>
      </c>
      <c r="D4146" s="12">
        <v>94</v>
      </c>
      <c r="E4146" s="12">
        <v>2</v>
      </c>
      <c r="P4146" s="12">
        <v>1</v>
      </c>
      <c r="Q4146" s="12">
        <v>178</v>
      </c>
      <c r="R4146" s="12">
        <v>201601</v>
      </c>
      <c r="S4146" s="12">
        <v>110</v>
      </c>
      <c r="T4146" s="12" t="s">
        <v>71</v>
      </c>
      <c r="U4146" s="12" t="s">
        <v>4436</v>
      </c>
    </row>
    <row r="4147" spans="1:21" hidden="1">
      <c r="A4147" s="12">
        <v>68550</v>
      </c>
      <c r="B4147" s="12">
        <v>1</v>
      </c>
      <c r="D4147" s="12">
        <v>96.4</v>
      </c>
      <c r="E4147" s="12">
        <v>2</v>
      </c>
      <c r="P4147" s="12">
        <v>1</v>
      </c>
      <c r="Q4147" s="12">
        <v>178</v>
      </c>
      <c r="R4147" s="12">
        <v>201601</v>
      </c>
      <c r="S4147" s="12">
        <v>110</v>
      </c>
      <c r="T4147" s="12" t="s">
        <v>71</v>
      </c>
      <c r="U4147" s="12" t="s">
        <v>4437</v>
      </c>
    </row>
    <row r="4148" spans="1:21" hidden="1">
      <c r="A4148" s="12">
        <v>68550</v>
      </c>
      <c r="B4148" s="12">
        <v>1</v>
      </c>
      <c r="D4148" s="12">
        <v>91.1</v>
      </c>
      <c r="E4148" s="12">
        <v>2</v>
      </c>
      <c r="P4148" s="12">
        <v>1</v>
      </c>
      <c r="Q4148" s="12">
        <v>178</v>
      </c>
      <c r="R4148" s="12">
        <v>201601</v>
      </c>
      <c r="S4148" s="12">
        <v>110</v>
      </c>
      <c r="T4148" s="12" t="s">
        <v>71</v>
      </c>
      <c r="U4148" s="12" t="s">
        <v>4438</v>
      </c>
    </row>
    <row r="4149" spans="1:21" hidden="1">
      <c r="A4149" s="12">
        <v>68550</v>
      </c>
      <c r="B4149" s="12">
        <v>1</v>
      </c>
      <c r="D4149" s="12">
        <v>69.8</v>
      </c>
      <c r="E4149" s="12">
        <v>3</v>
      </c>
      <c r="P4149" s="12">
        <v>1</v>
      </c>
      <c r="Q4149" s="12">
        <v>178</v>
      </c>
      <c r="R4149" s="12">
        <v>201601</v>
      </c>
      <c r="S4149" s="12">
        <v>110</v>
      </c>
      <c r="T4149" s="12" t="s">
        <v>71</v>
      </c>
      <c r="U4149" s="12" t="s">
        <v>4439</v>
      </c>
    </row>
    <row r="4150" spans="1:21" hidden="1">
      <c r="A4150" s="12">
        <v>68550</v>
      </c>
      <c r="B4150" s="12">
        <v>1</v>
      </c>
      <c r="D4150" s="12">
        <v>89.7</v>
      </c>
      <c r="E4150" s="12">
        <v>2</v>
      </c>
      <c r="P4150" s="12">
        <v>1</v>
      </c>
      <c r="Q4150" s="12">
        <v>178</v>
      </c>
      <c r="R4150" s="12">
        <v>201601</v>
      </c>
      <c r="S4150" s="12">
        <v>110</v>
      </c>
      <c r="T4150" s="12" t="s">
        <v>71</v>
      </c>
      <c r="U4150" s="12" t="s">
        <v>4440</v>
      </c>
    </row>
    <row r="4151" spans="1:21" hidden="1">
      <c r="A4151" s="12">
        <v>69330</v>
      </c>
      <c r="B4151" s="12">
        <v>1</v>
      </c>
      <c r="C4151" s="12">
        <v>144</v>
      </c>
      <c r="E4151" s="12">
        <v>2</v>
      </c>
      <c r="P4151" s="12">
        <v>1</v>
      </c>
      <c r="Q4151" s="12">
        <v>178</v>
      </c>
      <c r="R4151" s="12">
        <v>201601</v>
      </c>
      <c r="S4151" s="12">
        <v>110</v>
      </c>
      <c r="T4151" s="12" t="s">
        <v>71</v>
      </c>
      <c r="U4151" s="12" t="s">
        <v>4441</v>
      </c>
    </row>
    <row r="4152" spans="1:21">
      <c r="A4152" s="12">
        <v>69310</v>
      </c>
      <c r="B4152" s="12">
        <v>1</v>
      </c>
      <c r="C4152" s="12">
        <v>55.1</v>
      </c>
      <c r="E4152" s="12">
        <v>2</v>
      </c>
      <c r="P4152" s="12">
        <v>1</v>
      </c>
      <c r="Q4152" s="12">
        <v>178</v>
      </c>
      <c r="R4152" s="12">
        <v>201601</v>
      </c>
      <c r="S4152" s="12">
        <v>120</v>
      </c>
      <c r="T4152" s="12" t="s">
        <v>59</v>
      </c>
      <c r="U4152" s="12" t="s">
        <v>4308</v>
      </c>
    </row>
    <row r="4153" spans="1:21" hidden="1">
      <c r="A4153" s="12">
        <v>69335</v>
      </c>
      <c r="B4153" s="12">
        <v>1</v>
      </c>
      <c r="C4153" s="12">
        <v>81.599999999999994</v>
      </c>
      <c r="E4153" s="12">
        <v>2</v>
      </c>
      <c r="P4153" s="12">
        <v>1</v>
      </c>
      <c r="Q4153" s="12">
        <v>178</v>
      </c>
      <c r="R4153" s="12">
        <v>201601</v>
      </c>
      <c r="S4153" s="12">
        <v>110</v>
      </c>
      <c r="T4153" s="12" t="s">
        <v>71</v>
      </c>
      <c r="U4153" s="12" t="s">
        <v>4443</v>
      </c>
    </row>
    <row r="4154" spans="1:21" hidden="1">
      <c r="A4154" s="12">
        <v>69335</v>
      </c>
      <c r="B4154" s="12">
        <v>1</v>
      </c>
      <c r="C4154" s="12">
        <v>79.400000000000006</v>
      </c>
      <c r="E4154" s="12">
        <v>1</v>
      </c>
      <c r="P4154" s="12">
        <v>1</v>
      </c>
      <c r="Q4154" s="12">
        <v>178</v>
      </c>
      <c r="R4154" s="12">
        <v>201601</v>
      </c>
      <c r="S4154" s="12">
        <v>110</v>
      </c>
      <c r="T4154" s="12" t="s">
        <v>71</v>
      </c>
      <c r="U4154" s="12" t="s">
        <v>4444</v>
      </c>
    </row>
    <row r="4155" spans="1:21" hidden="1">
      <c r="A4155" s="12">
        <v>69335</v>
      </c>
      <c r="B4155" s="12">
        <v>2</v>
      </c>
      <c r="C4155" s="12">
        <v>101.8</v>
      </c>
      <c r="E4155" s="12">
        <v>3</v>
      </c>
      <c r="F4155" s="12">
        <v>0</v>
      </c>
      <c r="G4155" s="12">
        <v>0</v>
      </c>
      <c r="H4155" s="12">
        <v>1</v>
      </c>
      <c r="P4155" s="12">
        <v>1</v>
      </c>
      <c r="Q4155" s="12">
        <v>178</v>
      </c>
      <c r="R4155" s="12">
        <v>201601</v>
      </c>
      <c r="S4155" s="12">
        <v>110</v>
      </c>
      <c r="T4155" s="12" t="s">
        <v>71</v>
      </c>
      <c r="U4155" s="12" t="s">
        <v>4445</v>
      </c>
    </row>
    <row r="4156" spans="1:21" hidden="1">
      <c r="A4156" s="12">
        <v>69335</v>
      </c>
      <c r="B4156" s="12">
        <v>2</v>
      </c>
      <c r="C4156" s="12">
        <v>92.8</v>
      </c>
      <c r="E4156" s="12">
        <v>3</v>
      </c>
      <c r="F4156" s="12">
        <v>0</v>
      </c>
      <c r="G4156" s="12">
        <v>0</v>
      </c>
      <c r="H4156" s="12">
        <v>1</v>
      </c>
      <c r="P4156" s="12">
        <v>1</v>
      </c>
      <c r="Q4156" s="12">
        <v>178</v>
      </c>
      <c r="R4156" s="12">
        <v>201601</v>
      </c>
      <c r="S4156" s="12">
        <v>110</v>
      </c>
      <c r="T4156" s="12" t="s">
        <v>71</v>
      </c>
      <c r="U4156" s="12" t="s">
        <v>4446</v>
      </c>
    </row>
    <row r="4157" spans="1:21" hidden="1">
      <c r="A4157" s="12">
        <v>69335</v>
      </c>
      <c r="B4157" s="12">
        <v>2</v>
      </c>
      <c r="C4157" s="12">
        <v>77.3</v>
      </c>
      <c r="E4157" s="12">
        <v>3</v>
      </c>
      <c r="F4157" s="12">
        <v>0</v>
      </c>
      <c r="G4157" s="12">
        <v>0</v>
      </c>
      <c r="H4157" s="12">
        <v>1</v>
      </c>
      <c r="P4157" s="12">
        <v>1</v>
      </c>
      <c r="Q4157" s="12">
        <v>178</v>
      </c>
      <c r="R4157" s="12">
        <v>201601</v>
      </c>
      <c r="S4157" s="12">
        <v>110</v>
      </c>
      <c r="T4157" s="12" t="s">
        <v>71</v>
      </c>
      <c r="U4157" s="12" t="s">
        <v>4447</v>
      </c>
    </row>
    <row r="4158" spans="1:21" hidden="1">
      <c r="A4158" s="12">
        <v>69335</v>
      </c>
      <c r="B4158" s="12">
        <v>2</v>
      </c>
      <c r="C4158" s="12">
        <v>98.1</v>
      </c>
      <c r="E4158" s="12">
        <v>3</v>
      </c>
      <c r="F4158" s="12">
        <v>0</v>
      </c>
      <c r="G4158" s="12">
        <v>0</v>
      </c>
      <c r="H4158" s="12">
        <v>1</v>
      </c>
      <c r="P4158" s="12">
        <v>1</v>
      </c>
      <c r="Q4158" s="12">
        <v>178</v>
      </c>
      <c r="R4158" s="12">
        <v>201601</v>
      </c>
      <c r="S4158" s="12">
        <v>110</v>
      </c>
      <c r="T4158" s="12" t="s">
        <v>71</v>
      </c>
      <c r="U4158" s="12" t="s">
        <v>4448</v>
      </c>
    </row>
    <row r="4159" spans="1:21" hidden="1">
      <c r="A4159" s="12">
        <v>69335</v>
      </c>
      <c r="B4159" s="12">
        <v>2</v>
      </c>
      <c r="C4159" s="12">
        <v>78.599999999999994</v>
      </c>
      <c r="E4159" s="12">
        <v>3</v>
      </c>
      <c r="F4159" s="12">
        <v>4</v>
      </c>
      <c r="G4159" s="12">
        <v>1</v>
      </c>
      <c r="H4159" s="12">
        <v>6</v>
      </c>
      <c r="P4159" s="12">
        <v>1</v>
      </c>
      <c r="Q4159" s="12">
        <v>178</v>
      </c>
      <c r="R4159" s="12">
        <v>201601</v>
      </c>
      <c r="S4159" s="12">
        <v>110</v>
      </c>
      <c r="T4159" s="12" t="s">
        <v>71</v>
      </c>
      <c r="U4159" s="12" t="s">
        <v>4449</v>
      </c>
    </row>
    <row r="4160" spans="1:21" hidden="1">
      <c r="A4160" s="12">
        <v>69335</v>
      </c>
      <c r="B4160" s="12">
        <v>2</v>
      </c>
      <c r="C4160" s="12">
        <v>78.900000000000006</v>
      </c>
      <c r="E4160" s="12">
        <v>3</v>
      </c>
      <c r="F4160" s="12">
        <v>4</v>
      </c>
      <c r="G4160" s="12">
        <v>1</v>
      </c>
      <c r="H4160" s="12">
        <v>5</v>
      </c>
      <c r="P4160" s="12">
        <v>1</v>
      </c>
      <c r="Q4160" s="12">
        <v>178</v>
      </c>
      <c r="R4160" s="12">
        <v>201601</v>
      </c>
      <c r="S4160" s="12">
        <v>110</v>
      </c>
      <c r="T4160" s="12" t="s">
        <v>71</v>
      </c>
      <c r="U4160" s="12" t="s">
        <v>4450</v>
      </c>
    </row>
    <row r="4161" spans="1:21" hidden="1">
      <c r="A4161" s="12">
        <v>69335</v>
      </c>
      <c r="B4161" s="12">
        <v>2</v>
      </c>
      <c r="C4161" s="12">
        <v>90.6</v>
      </c>
      <c r="E4161" s="12">
        <v>3</v>
      </c>
      <c r="F4161" s="12">
        <v>4</v>
      </c>
      <c r="G4161" s="12">
        <v>1</v>
      </c>
      <c r="H4161" s="12">
        <v>5</v>
      </c>
      <c r="P4161" s="12">
        <v>1</v>
      </c>
      <c r="Q4161" s="12">
        <v>178</v>
      </c>
      <c r="R4161" s="12">
        <v>201601</v>
      </c>
      <c r="S4161" s="12">
        <v>110</v>
      </c>
      <c r="T4161" s="12" t="s">
        <v>71</v>
      </c>
      <c r="U4161" s="12" t="s">
        <v>4451</v>
      </c>
    </row>
    <row r="4162" spans="1:21" hidden="1">
      <c r="A4162" s="12">
        <v>69335</v>
      </c>
      <c r="B4162" s="12">
        <v>2</v>
      </c>
      <c r="C4162" s="12">
        <v>81.599999999999994</v>
      </c>
      <c r="E4162" s="12">
        <v>2</v>
      </c>
      <c r="F4162" s="12">
        <v>4</v>
      </c>
      <c r="G4162" s="12">
        <v>2</v>
      </c>
      <c r="H4162" s="12">
        <v>4</v>
      </c>
      <c r="P4162" s="12">
        <v>1</v>
      </c>
      <c r="Q4162" s="12">
        <v>178</v>
      </c>
      <c r="R4162" s="12">
        <v>201601</v>
      </c>
      <c r="S4162" s="12">
        <v>110</v>
      </c>
      <c r="T4162" s="12" t="s">
        <v>71</v>
      </c>
      <c r="U4162" s="12" t="s">
        <v>4452</v>
      </c>
    </row>
    <row r="4163" spans="1:21" hidden="1">
      <c r="A4163" s="12">
        <v>69335</v>
      </c>
      <c r="B4163" s="12">
        <v>2</v>
      </c>
      <c r="C4163" s="12">
        <v>104.8</v>
      </c>
      <c r="E4163" s="12">
        <v>0</v>
      </c>
      <c r="F4163" s="12">
        <v>4</v>
      </c>
      <c r="G4163" s="12">
        <v>2</v>
      </c>
      <c r="H4163" s="12">
        <v>3</v>
      </c>
      <c r="P4163" s="12">
        <v>1</v>
      </c>
      <c r="Q4163" s="12">
        <v>178</v>
      </c>
      <c r="R4163" s="12">
        <v>201601</v>
      </c>
      <c r="S4163" s="12">
        <v>110</v>
      </c>
      <c r="T4163" s="12" t="s">
        <v>71</v>
      </c>
      <c r="U4163" s="12" t="s">
        <v>4453</v>
      </c>
    </row>
    <row r="4164" spans="1:21" hidden="1">
      <c r="A4164" s="12">
        <v>69335</v>
      </c>
      <c r="B4164" s="12">
        <v>2</v>
      </c>
      <c r="C4164" s="12">
        <v>77</v>
      </c>
      <c r="E4164" s="12">
        <v>3</v>
      </c>
      <c r="F4164" s="12">
        <v>4</v>
      </c>
      <c r="G4164" s="12">
        <v>1</v>
      </c>
      <c r="H4164" s="12">
        <v>5</v>
      </c>
      <c r="P4164" s="12">
        <v>1</v>
      </c>
      <c r="Q4164" s="12">
        <v>178</v>
      </c>
      <c r="R4164" s="12">
        <v>201601</v>
      </c>
      <c r="S4164" s="12">
        <v>110</v>
      </c>
      <c r="T4164" s="12" t="s">
        <v>71</v>
      </c>
      <c r="U4164" s="12" t="s">
        <v>4454</v>
      </c>
    </row>
    <row r="4165" spans="1:21" hidden="1">
      <c r="A4165" s="12">
        <v>69335</v>
      </c>
      <c r="B4165" s="12">
        <v>2</v>
      </c>
      <c r="C4165" s="12">
        <v>89.7</v>
      </c>
      <c r="E4165" s="12">
        <v>3</v>
      </c>
      <c r="F4165" s="12">
        <v>4</v>
      </c>
      <c r="G4165" s="12">
        <v>2</v>
      </c>
      <c r="H4165" s="12">
        <v>3</v>
      </c>
      <c r="P4165" s="12">
        <v>1</v>
      </c>
      <c r="Q4165" s="12">
        <v>178</v>
      </c>
      <c r="R4165" s="12">
        <v>201601</v>
      </c>
      <c r="S4165" s="12">
        <v>110</v>
      </c>
      <c r="T4165" s="12" t="s">
        <v>71</v>
      </c>
      <c r="U4165" s="12" t="s">
        <v>4455</v>
      </c>
    </row>
    <row r="4166" spans="1:21" hidden="1">
      <c r="A4166" s="12">
        <v>69335</v>
      </c>
      <c r="B4166" s="12">
        <v>2</v>
      </c>
      <c r="C4166" s="12">
        <v>81.2</v>
      </c>
      <c r="E4166" s="12">
        <v>3</v>
      </c>
      <c r="F4166" s="12">
        <v>4</v>
      </c>
      <c r="G4166" s="12">
        <v>2</v>
      </c>
      <c r="H4166" s="12">
        <v>2</v>
      </c>
      <c r="P4166" s="12">
        <v>1</v>
      </c>
      <c r="Q4166" s="12">
        <v>178</v>
      </c>
      <c r="R4166" s="12">
        <v>201601</v>
      </c>
      <c r="S4166" s="12">
        <v>110</v>
      </c>
      <c r="T4166" s="12" t="s">
        <v>71</v>
      </c>
      <c r="U4166" s="12" t="s">
        <v>4456</v>
      </c>
    </row>
    <row r="4167" spans="1:21" hidden="1">
      <c r="A4167" s="12">
        <v>69335</v>
      </c>
      <c r="B4167" s="12">
        <v>2</v>
      </c>
      <c r="C4167" s="12">
        <v>86.6</v>
      </c>
      <c r="E4167" s="12">
        <v>3</v>
      </c>
      <c r="F4167" s="12">
        <v>4</v>
      </c>
      <c r="G4167" s="12">
        <v>1</v>
      </c>
      <c r="H4167" s="12">
        <v>3</v>
      </c>
      <c r="P4167" s="12">
        <v>1</v>
      </c>
      <c r="Q4167" s="12">
        <v>178</v>
      </c>
      <c r="R4167" s="12">
        <v>201601</v>
      </c>
      <c r="S4167" s="12">
        <v>110</v>
      </c>
      <c r="T4167" s="12" t="s">
        <v>71</v>
      </c>
      <c r="U4167" s="12" t="s">
        <v>4457</v>
      </c>
    </row>
    <row r="4168" spans="1:21" hidden="1">
      <c r="A4168" s="12">
        <v>69335</v>
      </c>
      <c r="B4168" s="12">
        <v>2</v>
      </c>
      <c r="C4168" s="12">
        <v>81.2</v>
      </c>
      <c r="E4168" s="12">
        <v>3</v>
      </c>
      <c r="F4168" s="12">
        <v>4</v>
      </c>
      <c r="G4168" s="12">
        <v>1</v>
      </c>
      <c r="H4168" s="12">
        <v>5</v>
      </c>
      <c r="P4168" s="12">
        <v>1</v>
      </c>
      <c r="Q4168" s="12">
        <v>178</v>
      </c>
      <c r="R4168" s="12">
        <v>201601</v>
      </c>
      <c r="S4168" s="12">
        <v>110</v>
      </c>
      <c r="T4168" s="12" t="s">
        <v>71</v>
      </c>
      <c r="U4168" s="12" t="s">
        <v>4458</v>
      </c>
    </row>
    <row r="4169" spans="1:21" hidden="1">
      <c r="A4169" s="12">
        <v>69335</v>
      </c>
      <c r="B4169" s="12">
        <v>2</v>
      </c>
      <c r="C4169" s="12">
        <v>87.1</v>
      </c>
      <c r="E4169" s="12">
        <v>3</v>
      </c>
      <c r="F4169" s="12">
        <v>4</v>
      </c>
      <c r="G4169" s="12">
        <v>1</v>
      </c>
      <c r="H4169" s="12">
        <v>5</v>
      </c>
      <c r="P4169" s="12">
        <v>1</v>
      </c>
      <c r="Q4169" s="12">
        <v>178</v>
      </c>
      <c r="R4169" s="12">
        <v>201601</v>
      </c>
      <c r="S4169" s="12">
        <v>110</v>
      </c>
      <c r="T4169" s="12" t="s">
        <v>71</v>
      </c>
      <c r="U4169" s="12" t="s">
        <v>4459</v>
      </c>
    </row>
    <row r="4170" spans="1:21" hidden="1">
      <c r="A4170" s="12">
        <v>69335</v>
      </c>
      <c r="B4170" s="12">
        <v>2</v>
      </c>
      <c r="C4170" s="12">
        <v>74.400000000000006</v>
      </c>
      <c r="E4170" s="12">
        <v>3</v>
      </c>
      <c r="F4170" s="12">
        <v>4</v>
      </c>
      <c r="G4170" s="12">
        <v>1</v>
      </c>
      <c r="H4170" s="12">
        <v>5</v>
      </c>
      <c r="P4170" s="12">
        <v>1</v>
      </c>
      <c r="Q4170" s="12">
        <v>178</v>
      </c>
      <c r="R4170" s="12">
        <v>201601</v>
      </c>
      <c r="S4170" s="12">
        <v>110</v>
      </c>
      <c r="T4170" s="12" t="s">
        <v>71</v>
      </c>
      <c r="U4170" s="12" t="s">
        <v>4460</v>
      </c>
    </row>
    <row r="4171" spans="1:21" hidden="1">
      <c r="A4171" s="12">
        <v>69335</v>
      </c>
      <c r="B4171" s="12">
        <v>2</v>
      </c>
      <c r="C4171" s="12">
        <v>86</v>
      </c>
      <c r="E4171" s="12">
        <v>3</v>
      </c>
      <c r="F4171" s="12">
        <v>4</v>
      </c>
      <c r="G4171" s="12">
        <v>1</v>
      </c>
      <c r="H4171" s="12">
        <v>5</v>
      </c>
      <c r="P4171" s="12">
        <v>1</v>
      </c>
      <c r="Q4171" s="12">
        <v>178</v>
      </c>
      <c r="R4171" s="12">
        <v>201601</v>
      </c>
      <c r="S4171" s="12">
        <v>110</v>
      </c>
      <c r="T4171" s="12" t="s">
        <v>71</v>
      </c>
      <c r="U4171" s="12" t="s">
        <v>4461</v>
      </c>
    </row>
    <row r="4172" spans="1:21" hidden="1">
      <c r="A4172" s="12">
        <v>69335</v>
      </c>
      <c r="B4172" s="12">
        <v>2</v>
      </c>
      <c r="C4172" s="12">
        <v>92.4</v>
      </c>
      <c r="E4172" s="12">
        <v>3</v>
      </c>
      <c r="F4172" s="12">
        <v>4</v>
      </c>
      <c r="G4172" s="12">
        <v>1</v>
      </c>
      <c r="H4172" s="12">
        <v>4</v>
      </c>
      <c r="P4172" s="12">
        <v>1</v>
      </c>
      <c r="Q4172" s="12">
        <v>178</v>
      </c>
      <c r="R4172" s="12">
        <v>201601</v>
      </c>
      <c r="S4172" s="12">
        <v>110</v>
      </c>
      <c r="T4172" s="12" t="s">
        <v>71</v>
      </c>
      <c r="U4172" s="12" t="s">
        <v>4462</v>
      </c>
    </row>
    <row r="4173" spans="1:21" hidden="1">
      <c r="A4173" s="12">
        <v>69335</v>
      </c>
      <c r="B4173" s="12">
        <v>2</v>
      </c>
      <c r="C4173" s="12">
        <v>90.5</v>
      </c>
      <c r="E4173" s="12">
        <v>4</v>
      </c>
      <c r="F4173" s="12">
        <v>4</v>
      </c>
      <c r="G4173" s="12">
        <v>2</v>
      </c>
      <c r="H4173" s="12">
        <v>6</v>
      </c>
      <c r="P4173" s="12">
        <v>1</v>
      </c>
      <c r="Q4173" s="12">
        <v>178</v>
      </c>
      <c r="R4173" s="12">
        <v>201601</v>
      </c>
      <c r="S4173" s="12">
        <v>110</v>
      </c>
      <c r="T4173" s="12" t="s">
        <v>71</v>
      </c>
      <c r="U4173" s="12" t="s">
        <v>4463</v>
      </c>
    </row>
    <row r="4174" spans="1:21" hidden="1">
      <c r="A4174" s="12">
        <v>69335</v>
      </c>
      <c r="B4174" s="12">
        <v>2</v>
      </c>
      <c r="C4174" s="12">
        <v>91.7</v>
      </c>
      <c r="E4174" s="12">
        <v>2</v>
      </c>
      <c r="F4174" s="12">
        <v>4</v>
      </c>
      <c r="G4174" s="12">
        <v>1</v>
      </c>
      <c r="H4174" s="12">
        <v>5</v>
      </c>
      <c r="P4174" s="12">
        <v>1</v>
      </c>
      <c r="Q4174" s="12">
        <v>178</v>
      </c>
      <c r="R4174" s="12">
        <v>201601</v>
      </c>
      <c r="S4174" s="12">
        <v>110</v>
      </c>
      <c r="T4174" s="12" t="s">
        <v>71</v>
      </c>
      <c r="U4174" s="12" t="s">
        <v>4464</v>
      </c>
    </row>
    <row r="4175" spans="1:21" hidden="1">
      <c r="A4175" s="12">
        <v>69335</v>
      </c>
      <c r="B4175" s="12">
        <v>2</v>
      </c>
      <c r="C4175" s="12">
        <v>80.400000000000006</v>
      </c>
      <c r="E4175" s="12">
        <v>2</v>
      </c>
      <c r="F4175" s="12">
        <v>4</v>
      </c>
      <c r="G4175" s="12">
        <v>2</v>
      </c>
      <c r="H4175" s="12">
        <v>5</v>
      </c>
      <c r="P4175" s="12">
        <v>1</v>
      </c>
      <c r="Q4175" s="12">
        <v>178</v>
      </c>
      <c r="R4175" s="12">
        <v>201601</v>
      </c>
      <c r="S4175" s="12">
        <v>110</v>
      </c>
      <c r="T4175" s="12" t="s">
        <v>71</v>
      </c>
      <c r="U4175" s="12" t="s">
        <v>4465</v>
      </c>
    </row>
    <row r="4176" spans="1:21" hidden="1">
      <c r="A4176" s="12">
        <v>69335</v>
      </c>
      <c r="B4176" s="12">
        <v>2</v>
      </c>
      <c r="C4176" s="12">
        <v>87</v>
      </c>
      <c r="E4176" s="12">
        <v>0</v>
      </c>
      <c r="F4176" s="12">
        <v>3</v>
      </c>
      <c r="G4176" s="12">
        <v>2</v>
      </c>
      <c r="H4176" s="12">
        <v>3</v>
      </c>
      <c r="P4176" s="12">
        <v>1</v>
      </c>
      <c r="Q4176" s="12">
        <v>178</v>
      </c>
      <c r="R4176" s="12">
        <v>201601</v>
      </c>
      <c r="S4176" s="12">
        <v>110</v>
      </c>
      <c r="T4176" s="12" t="s">
        <v>71</v>
      </c>
      <c r="U4176" s="12" t="s">
        <v>4466</v>
      </c>
    </row>
    <row r="4177" spans="1:21" hidden="1">
      <c r="A4177" s="12">
        <v>69335</v>
      </c>
      <c r="B4177" s="12">
        <v>2</v>
      </c>
      <c r="C4177" s="12">
        <v>76.900000000000006</v>
      </c>
      <c r="E4177" s="12">
        <v>2</v>
      </c>
      <c r="F4177" s="12">
        <v>4</v>
      </c>
      <c r="G4177" s="12">
        <v>2</v>
      </c>
      <c r="H4177" s="12">
        <v>5</v>
      </c>
      <c r="P4177" s="12">
        <v>1</v>
      </c>
      <c r="Q4177" s="12">
        <v>178</v>
      </c>
      <c r="R4177" s="12">
        <v>201601</v>
      </c>
      <c r="S4177" s="12">
        <v>110</v>
      </c>
      <c r="T4177" s="12" t="s">
        <v>71</v>
      </c>
      <c r="U4177" s="12" t="s">
        <v>4467</v>
      </c>
    </row>
    <row r="4178" spans="1:21" hidden="1">
      <c r="A4178" s="12">
        <v>69335</v>
      </c>
      <c r="B4178" s="12">
        <v>2</v>
      </c>
      <c r="C4178" s="12">
        <v>87.5</v>
      </c>
      <c r="E4178" s="12">
        <v>3</v>
      </c>
      <c r="F4178" s="12">
        <v>4</v>
      </c>
      <c r="G4178" s="12">
        <v>1</v>
      </c>
      <c r="H4178" s="12">
        <v>5</v>
      </c>
      <c r="P4178" s="12">
        <v>1</v>
      </c>
      <c r="Q4178" s="12">
        <v>178</v>
      </c>
      <c r="R4178" s="12">
        <v>201601</v>
      </c>
      <c r="S4178" s="12">
        <v>110</v>
      </c>
      <c r="T4178" s="12" t="s">
        <v>71</v>
      </c>
      <c r="U4178" s="12" t="s">
        <v>4468</v>
      </c>
    </row>
    <row r="4179" spans="1:21" hidden="1">
      <c r="A4179" s="12">
        <v>69335</v>
      </c>
      <c r="B4179" s="12">
        <v>2</v>
      </c>
      <c r="C4179" s="12">
        <v>96.1</v>
      </c>
      <c r="E4179" s="12">
        <v>4</v>
      </c>
      <c r="F4179" s="12">
        <v>4</v>
      </c>
      <c r="G4179" s="12">
        <v>2</v>
      </c>
      <c r="H4179" s="12">
        <v>5</v>
      </c>
      <c r="P4179" s="12">
        <v>1</v>
      </c>
      <c r="Q4179" s="12">
        <v>178</v>
      </c>
      <c r="R4179" s="12">
        <v>201601</v>
      </c>
      <c r="S4179" s="12">
        <v>110</v>
      </c>
      <c r="T4179" s="12" t="s">
        <v>71</v>
      </c>
      <c r="U4179" s="12" t="s">
        <v>4469</v>
      </c>
    </row>
    <row r="4180" spans="1:21" hidden="1">
      <c r="A4180" s="12">
        <v>69335</v>
      </c>
      <c r="B4180" s="12">
        <v>2</v>
      </c>
      <c r="C4180" s="12">
        <v>91.2</v>
      </c>
      <c r="E4180" s="12">
        <v>4</v>
      </c>
      <c r="F4180" s="12">
        <v>4</v>
      </c>
      <c r="G4180" s="12">
        <v>1</v>
      </c>
      <c r="H4180" s="12">
        <v>3</v>
      </c>
      <c r="P4180" s="12">
        <v>1</v>
      </c>
      <c r="Q4180" s="12">
        <v>178</v>
      </c>
      <c r="R4180" s="12">
        <v>201601</v>
      </c>
      <c r="S4180" s="12">
        <v>110</v>
      </c>
      <c r="T4180" s="12" t="s">
        <v>71</v>
      </c>
      <c r="U4180" s="12" t="s">
        <v>4470</v>
      </c>
    </row>
    <row r="4181" spans="1:21" hidden="1">
      <c r="A4181" s="12">
        <v>69335</v>
      </c>
      <c r="B4181" s="12">
        <v>2</v>
      </c>
      <c r="C4181" s="12">
        <v>81.8</v>
      </c>
      <c r="E4181" s="12">
        <v>4</v>
      </c>
      <c r="F4181" s="12">
        <v>4</v>
      </c>
      <c r="G4181" s="12">
        <v>1</v>
      </c>
      <c r="H4181" s="12">
        <v>5</v>
      </c>
      <c r="P4181" s="12">
        <v>1</v>
      </c>
      <c r="Q4181" s="12">
        <v>178</v>
      </c>
      <c r="R4181" s="12">
        <v>201601</v>
      </c>
      <c r="S4181" s="12">
        <v>110</v>
      </c>
      <c r="T4181" s="12" t="s">
        <v>71</v>
      </c>
      <c r="U4181" s="12" t="s">
        <v>4471</v>
      </c>
    </row>
    <row r="4182" spans="1:21" hidden="1">
      <c r="A4182" s="12">
        <v>69335</v>
      </c>
      <c r="B4182" s="12">
        <v>2</v>
      </c>
      <c r="C4182" s="12">
        <v>80.599999999999994</v>
      </c>
      <c r="E4182" s="12">
        <v>4</v>
      </c>
      <c r="F4182" s="12">
        <v>3</v>
      </c>
      <c r="G4182" s="12">
        <v>2</v>
      </c>
      <c r="H4182" s="12">
        <v>4</v>
      </c>
      <c r="P4182" s="12">
        <v>1</v>
      </c>
      <c r="Q4182" s="12">
        <v>178</v>
      </c>
      <c r="R4182" s="12">
        <v>201601</v>
      </c>
      <c r="S4182" s="12">
        <v>110</v>
      </c>
      <c r="T4182" s="12" t="s">
        <v>71</v>
      </c>
      <c r="U4182" s="12" t="s">
        <v>4472</v>
      </c>
    </row>
    <row r="4183" spans="1:21" hidden="1">
      <c r="A4183" s="12">
        <v>69335</v>
      </c>
      <c r="B4183" s="12">
        <v>2</v>
      </c>
      <c r="C4183" s="12">
        <v>102.3</v>
      </c>
      <c r="E4183" s="12">
        <v>3</v>
      </c>
      <c r="F4183" s="12">
        <v>4</v>
      </c>
      <c r="G4183" s="12">
        <v>1</v>
      </c>
      <c r="H4183" s="12">
        <v>5</v>
      </c>
      <c r="P4183" s="12">
        <v>1</v>
      </c>
      <c r="Q4183" s="12">
        <v>178</v>
      </c>
      <c r="R4183" s="12">
        <v>201601</v>
      </c>
      <c r="S4183" s="12">
        <v>110</v>
      </c>
      <c r="T4183" s="12" t="s">
        <v>71</v>
      </c>
      <c r="U4183" s="12" t="s">
        <v>4473</v>
      </c>
    </row>
    <row r="4184" spans="1:21" hidden="1">
      <c r="A4184" s="12">
        <v>69335</v>
      </c>
      <c r="B4184" s="12">
        <v>2</v>
      </c>
      <c r="C4184" s="12">
        <v>84.4</v>
      </c>
      <c r="E4184" s="12">
        <v>0</v>
      </c>
      <c r="F4184" s="12">
        <v>4</v>
      </c>
      <c r="G4184" s="12">
        <v>2</v>
      </c>
      <c r="H4184" s="12">
        <v>2</v>
      </c>
      <c r="P4184" s="12">
        <v>1</v>
      </c>
      <c r="Q4184" s="12">
        <v>178</v>
      </c>
      <c r="R4184" s="12">
        <v>201601</v>
      </c>
      <c r="S4184" s="12">
        <v>110</v>
      </c>
      <c r="T4184" s="12" t="s">
        <v>71</v>
      </c>
      <c r="U4184" s="12" t="s">
        <v>4474</v>
      </c>
    </row>
    <row r="4185" spans="1:21" hidden="1">
      <c r="A4185" s="12">
        <v>69335</v>
      </c>
      <c r="B4185" s="12">
        <v>2</v>
      </c>
      <c r="C4185" s="12">
        <v>83.8</v>
      </c>
      <c r="E4185" s="12">
        <v>3</v>
      </c>
      <c r="F4185" s="12">
        <v>4</v>
      </c>
      <c r="G4185" s="12">
        <v>1</v>
      </c>
      <c r="H4185" s="12">
        <v>6</v>
      </c>
      <c r="P4185" s="12">
        <v>1</v>
      </c>
      <c r="Q4185" s="12">
        <v>178</v>
      </c>
      <c r="R4185" s="12">
        <v>201601</v>
      </c>
      <c r="S4185" s="12">
        <v>110</v>
      </c>
      <c r="T4185" s="12" t="s">
        <v>71</v>
      </c>
      <c r="U4185" s="12" t="s">
        <v>4475</v>
      </c>
    </row>
    <row r="4186" spans="1:21" hidden="1">
      <c r="A4186" s="12">
        <v>69335</v>
      </c>
      <c r="B4186" s="12">
        <v>2</v>
      </c>
      <c r="C4186" s="12">
        <v>99.8</v>
      </c>
      <c r="E4186" s="12">
        <v>3</v>
      </c>
      <c r="F4186" s="12">
        <v>4</v>
      </c>
      <c r="G4186" s="12">
        <v>2</v>
      </c>
      <c r="H4186" s="12">
        <v>6</v>
      </c>
      <c r="P4186" s="12">
        <v>1</v>
      </c>
      <c r="Q4186" s="12">
        <v>178</v>
      </c>
      <c r="R4186" s="12">
        <v>201601</v>
      </c>
      <c r="S4186" s="12">
        <v>110</v>
      </c>
      <c r="T4186" s="12" t="s">
        <v>71</v>
      </c>
      <c r="U4186" s="12" t="s">
        <v>4476</v>
      </c>
    </row>
    <row r="4187" spans="1:21" hidden="1">
      <c r="A4187" s="12">
        <v>69300</v>
      </c>
      <c r="B4187" s="12">
        <v>1</v>
      </c>
      <c r="C4187" s="12">
        <v>107.8</v>
      </c>
      <c r="E4187" s="12">
        <v>3</v>
      </c>
      <c r="P4187" s="12">
        <v>1</v>
      </c>
      <c r="Q4187" s="12">
        <v>178</v>
      </c>
      <c r="R4187" s="12">
        <v>201601</v>
      </c>
      <c r="S4187" s="12">
        <v>110</v>
      </c>
      <c r="T4187" s="12" t="s">
        <v>71</v>
      </c>
      <c r="U4187" s="12" t="s">
        <v>4477</v>
      </c>
    </row>
    <row r="4188" spans="1:21" hidden="1">
      <c r="A4188" s="12">
        <v>69300</v>
      </c>
      <c r="B4188" s="12">
        <v>1</v>
      </c>
      <c r="C4188" s="12">
        <v>101.1</v>
      </c>
      <c r="E4188" s="12">
        <v>2</v>
      </c>
      <c r="P4188" s="12">
        <v>1</v>
      </c>
      <c r="Q4188" s="12">
        <v>178</v>
      </c>
      <c r="R4188" s="12">
        <v>201601</v>
      </c>
      <c r="S4188" s="12">
        <v>110</v>
      </c>
      <c r="T4188" s="12" t="s">
        <v>71</v>
      </c>
      <c r="U4188" s="12" t="s">
        <v>4478</v>
      </c>
    </row>
    <row r="4189" spans="1:21" hidden="1">
      <c r="A4189" s="12">
        <v>69300</v>
      </c>
      <c r="B4189" s="12">
        <v>1</v>
      </c>
      <c r="C4189" s="12">
        <v>96.4</v>
      </c>
      <c r="E4189" s="12">
        <v>3</v>
      </c>
      <c r="P4189" s="12">
        <v>1</v>
      </c>
      <c r="Q4189" s="12">
        <v>178</v>
      </c>
      <c r="R4189" s="12">
        <v>201601</v>
      </c>
      <c r="S4189" s="12">
        <v>110</v>
      </c>
      <c r="T4189" s="12" t="s">
        <v>71</v>
      </c>
      <c r="U4189" s="12" t="s">
        <v>4479</v>
      </c>
    </row>
    <row r="4190" spans="1:21" hidden="1">
      <c r="A4190" s="12">
        <v>69300</v>
      </c>
      <c r="B4190" s="12">
        <v>1</v>
      </c>
      <c r="C4190" s="12">
        <v>112.4</v>
      </c>
      <c r="E4190" s="12">
        <v>2</v>
      </c>
      <c r="P4190" s="12">
        <v>1</v>
      </c>
      <c r="Q4190" s="12">
        <v>178</v>
      </c>
      <c r="R4190" s="12">
        <v>201601</v>
      </c>
      <c r="S4190" s="12">
        <v>110</v>
      </c>
      <c r="T4190" s="12" t="s">
        <v>71</v>
      </c>
      <c r="U4190" s="12" t="s">
        <v>4480</v>
      </c>
    </row>
    <row r="4191" spans="1:21" hidden="1">
      <c r="A4191" s="12">
        <v>69300</v>
      </c>
      <c r="B4191" s="12">
        <v>1</v>
      </c>
      <c r="C4191" s="12">
        <v>132.80000000000001</v>
      </c>
      <c r="E4191" s="12">
        <v>1</v>
      </c>
      <c r="P4191" s="12">
        <v>1</v>
      </c>
      <c r="Q4191" s="12">
        <v>178</v>
      </c>
      <c r="R4191" s="12">
        <v>201601</v>
      </c>
      <c r="S4191" s="12">
        <v>110</v>
      </c>
      <c r="T4191" s="12" t="s">
        <v>71</v>
      </c>
      <c r="U4191" s="12" t="s">
        <v>4481</v>
      </c>
    </row>
    <row r="4192" spans="1:21" hidden="1">
      <c r="A4192" s="12">
        <v>69300</v>
      </c>
      <c r="B4192" s="12">
        <v>1</v>
      </c>
      <c r="C4192" s="12">
        <v>122.4</v>
      </c>
      <c r="E4192" s="12">
        <v>2</v>
      </c>
      <c r="P4192" s="12">
        <v>1</v>
      </c>
      <c r="Q4192" s="12">
        <v>178</v>
      </c>
      <c r="R4192" s="12">
        <v>201601</v>
      </c>
      <c r="S4192" s="12">
        <v>110</v>
      </c>
      <c r="T4192" s="12" t="s">
        <v>71</v>
      </c>
      <c r="U4192" s="12" t="s">
        <v>4482</v>
      </c>
    </row>
    <row r="4193" spans="1:21" hidden="1">
      <c r="A4193" s="12">
        <v>69300</v>
      </c>
      <c r="B4193" s="12">
        <v>1</v>
      </c>
      <c r="C4193" s="12">
        <v>136.1</v>
      </c>
      <c r="E4193" s="12">
        <v>2</v>
      </c>
      <c r="P4193" s="12">
        <v>1</v>
      </c>
      <c r="Q4193" s="12">
        <v>178</v>
      </c>
      <c r="R4193" s="12">
        <v>201601</v>
      </c>
      <c r="S4193" s="12">
        <v>110</v>
      </c>
      <c r="T4193" s="12" t="s">
        <v>71</v>
      </c>
      <c r="U4193" s="12" t="s">
        <v>4483</v>
      </c>
    </row>
    <row r="4194" spans="1:21" hidden="1">
      <c r="A4194" s="12">
        <v>69300</v>
      </c>
      <c r="B4194" s="12">
        <v>1</v>
      </c>
      <c r="C4194" s="12">
        <v>137.6</v>
      </c>
      <c r="E4194" s="12">
        <v>1</v>
      </c>
      <c r="P4194" s="12">
        <v>1</v>
      </c>
      <c r="Q4194" s="12">
        <v>178</v>
      </c>
      <c r="R4194" s="12">
        <v>201601</v>
      </c>
      <c r="S4194" s="12">
        <v>110</v>
      </c>
      <c r="T4194" s="12" t="s">
        <v>71</v>
      </c>
      <c r="U4194" s="12" t="s">
        <v>4484</v>
      </c>
    </row>
    <row r="4195" spans="1:21" hidden="1">
      <c r="A4195" s="12">
        <v>69300</v>
      </c>
      <c r="B4195" s="12">
        <v>1</v>
      </c>
      <c r="C4195" s="12">
        <v>143.69999999999999</v>
      </c>
      <c r="E4195" s="12">
        <v>1</v>
      </c>
      <c r="P4195" s="12">
        <v>1</v>
      </c>
      <c r="Q4195" s="12">
        <v>178</v>
      </c>
      <c r="R4195" s="12">
        <v>201601</v>
      </c>
      <c r="S4195" s="12">
        <v>110</v>
      </c>
      <c r="T4195" s="12" t="s">
        <v>71</v>
      </c>
      <c r="U4195" s="12" t="s">
        <v>4485</v>
      </c>
    </row>
    <row r="4196" spans="1:21" hidden="1">
      <c r="A4196" s="12">
        <v>69300</v>
      </c>
      <c r="B4196" s="12">
        <v>1</v>
      </c>
      <c r="C4196" s="12">
        <v>105</v>
      </c>
      <c r="E4196" s="12">
        <v>2</v>
      </c>
      <c r="P4196" s="12">
        <v>1</v>
      </c>
      <c r="Q4196" s="12">
        <v>178</v>
      </c>
      <c r="R4196" s="12">
        <v>201601</v>
      </c>
      <c r="S4196" s="12">
        <v>110</v>
      </c>
      <c r="T4196" s="12" t="s">
        <v>71</v>
      </c>
      <c r="U4196" s="12" t="s">
        <v>4486</v>
      </c>
    </row>
    <row r="4197" spans="1:21" hidden="1">
      <c r="A4197" s="12">
        <v>69300</v>
      </c>
      <c r="B4197" s="12">
        <v>2</v>
      </c>
      <c r="C4197" s="12">
        <v>91.9</v>
      </c>
      <c r="E4197" s="12">
        <v>3</v>
      </c>
      <c r="F4197" s="12">
        <v>0</v>
      </c>
      <c r="G4197" s="12">
        <v>0</v>
      </c>
      <c r="H4197" s="12">
        <v>1</v>
      </c>
      <c r="P4197" s="12">
        <v>1</v>
      </c>
      <c r="Q4197" s="12">
        <v>178</v>
      </c>
      <c r="R4197" s="12">
        <v>201601</v>
      </c>
      <c r="S4197" s="12">
        <v>110</v>
      </c>
      <c r="T4197" s="12" t="s">
        <v>71</v>
      </c>
      <c r="U4197" s="12" t="s">
        <v>4487</v>
      </c>
    </row>
    <row r="4198" spans="1:21" hidden="1">
      <c r="A4198" s="12">
        <v>69300</v>
      </c>
      <c r="B4198" s="12">
        <v>2</v>
      </c>
      <c r="C4198" s="12">
        <v>107.5</v>
      </c>
      <c r="E4198" s="12">
        <v>0</v>
      </c>
      <c r="F4198" s="12">
        <v>7</v>
      </c>
      <c r="G4198" s="12">
        <v>2</v>
      </c>
      <c r="H4198" s="12">
        <v>4</v>
      </c>
      <c r="P4198" s="12">
        <v>1</v>
      </c>
      <c r="Q4198" s="12">
        <v>178</v>
      </c>
      <c r="R4198" s="12">
        <v>201601</v>
      </c>
      <c r="S4198" s="12">
        <v>110</v>
      </c>
      <c r="T4198" s="12" t="s">
        <v>71</v>
      </c>
      <c r="U4198" s="12" t="s">
        <v>4488</v>
      </c>
    </row>
    <row r="4199" spans="1:21" hidden="1">
      <c r="A4199" s="12">
        <v>69300</v>
      </c>
      <c r="B4199" s="12">
        <v>2</v>
      </c>
      <c r="C4199" s="12">
        <v>103.7</v>
      </c>
      <c r="E4199" s="12">
        <v>4</v>
      </c>
      <c r="F4199" s="12">
        <v>0</v>
      </c>
      <c r="G4199" s="12">
        <v>0</v>
      </c>
      <c r="H4199" s="12">
        <v>1</v>
      </c>
      <c r="P4199" s="12">
        <v>1</v>
      </c>
      <c r="Q4199" s="12">
        <v>178</v>
      </c>
      <c r="R4199" s="12">
        <v>201601</v>
      </c>
      <c r="S4199" s="12">
        <v>110</v>
      </c>
      <c r="T4199" s="12" t="s">
        <v>71</v>
      </c>
      <c r="U4199" s="12" t="s">
        <v>4489</v>
      </c>
    </row>
    <row r="4200" spans="1:21" hidden="1">
      <c r="A4200" s="12">
        <v>68550</v>
      </c>
      <c r="B4200" s="12">
        <v>2</v>
      </c>
      <c r="D4200" s="12">
        <v>84.2</v>
      </c>
      <c r="E4200" s="12">
        <v>4</v>
      </c>
      <c r="F4200" s="12">
        <v>0</v>
      </c>
      <c r="G4200" s="12">
        <v>0</v>
      </c>
      <c r="H4200" s="12">
        <v>0</v>
      </c>
      <c r="P4200" s="12">
        <v>1</v>
      </c>
      <c r="Q4200" s="12">
        <v>178</v>
      </c>
      <c r="R4200" s="12">
        <v>201601</v>
      </c>
      <c r="S4200" s="12">
        <v>110</v>
      </c>
      <c r="T4200" s="12" t="s">
        <v>71</v>
      </c>
      <c r="U4200" s="12" t="s">
        <v>4490</v>
      </c>
    </row>
    <row r="4201" spans="1:21" hidden="1">
      <c r="A4201" s="12">
        <v>68550</v>
      </c>
      <c r="B4201" s="12">
        <v>2</v>
      </c>
      <c r="D4201" s="12">
        <v>41.4</v>
      </c>
      <c r="E4201" s="12">
        <v>0</v>
      </c>
      <c r="F4201" s="12">
        <v>0</v>
      </c>
      <c r="G4201" s="12">
        <v>0</v>
      </c>
      <c r="H4201" s="12">
        <v>0</v>
      </c>
      <c r="P4201" s="12">
        <v>1</v>
      </c>
      <c r="Q4201" s="12">
        <v>178</v>
      </c>
      <c r="R4201" s="12">
        <v>201601</v>
      </c>
      <c r="S4201" s="12">
        <v>110</v>
      </c>
      <c r="T4201" s="12" t="s">
        <v>71</v>
      </c>
      <c r="U4201" s="12" t="s">
        <v>4491</v>
      </c>
    </row>
    <row r="4202" spans="1:21" hidden="1">
      <c r="A4202" s="12">
        <v>68550</v>
      </c>
      <c r="B4202" s="12">
        <v>2</v>
      </c>
      <c r="D4202" s="12">
        <v>41.5</v>
      </c>
      <c r="E4202" s="12">
        <v>0</v>
      </c>
      <c r="F4202" s="12">
        <v>0</v>
      </c>
      <c r="G4202" s="12">
        <v>0</v>
      </c>
      <c r="H4202" s="12">
        <v>0</v>
      </c>
      <c r="P4202" s="12">
        <v>1</v>
      </c>
      <c r="Q4202" s="12">
        <v>178</v>
      </c>
      <c r="R4202" s="12">
        <v>201601</v>
      </c>
      <c r="S4202" s="12">
        <v>110</v>
      </c>
      <c r="T4202" s="12" t="s">
        <v>71</v>
      </c>
      <c r="U4202" s="12" t="s">
        <v>4492</v>
      </c>
    </row>
    <row r="4203" spans="1:21" hidden="1">
      <c r="A4203" s="12">
        <v>68550</v>
      </c>
      <c r="B4203" s="12">
        <v>2</v>
      </c>
      <c r="D4203" s="12">
        <v>39.6</v>
      </c>
      <c r="E4203" s="12">
        <v>0</v>
      </c>
      <c r="F4203" s="12">
        <v>0</v>
      </c>
      <c r="G4203" s="12">
        <v>0</v>
      </c>
      <c r="H4203" s="12">
        <v>0</v>
      </c>
      <c r="P4203" s="12">
        <v>1</v>
      </c>
      <c r="Q4203" s="12">
        <v>178</v>
      </c>
      <c r="R4203" s="12">
        <v>201601</v>
      </c>
      <c r="S4203" s="12">
        <v>110</v>
      </c>
      <c r="T4203" s="12" t="s">
        <v>71</v>
      </c>
      <c r="U4203" s="12" t="s">
        <v>4493</v>
      </c>
    </row>
    <row r="4204" spans="1:21" hidden="1">
      <c r="A4204" s="12">
        <v>68550</v>
      </c>
      <c r="B4204" s="12">
        <v>2</v>
      </c>
      <c r="D4204" s="12">
        <v>39.5</v>
      </c>
      <c r="E4204" s="12">
        <v>2</v>
      </c>
      <c r="F4204" s="12">
        <v>0</v>
      </c>
      <c r="G4204" s="12">
        <v>0</v>
      </c>
      <c r="H4204" s="12">
        <v>0</v>
      </c>
      <c r="P4204" s="12">
        <v>1</v>
      </c>
      <c r="Q4204" s="12">
        <v>178</v>
      </c>
      <c r="R4204" s="12">
        <v>201601</v>
      </c>
      <c r="S4204" s="12">
        <v>110</v>
      </c>
      <c r="T4204" s="12" t="s">
        <v>71</v>
      </c>
      <c r="U4204" s="12" t="s">
        <v>4494</v>
      </c>
    </row>
    <row r="4205" spans="1:21" hidden="1">
      <c r="A4205" s="12">
        <v>68550</v>
      </c>
      <c r="B4205" s="12">
        <v>2</v>
      </c>
      <c r="D4205" s="12">
        <v>36.200000000000003</v>
      </c>
      <c r="E4205" s="12">
        <v>2</v>
      </c>
      <c r="F4205" s="12">
        <v>0</v>
      </c>
      <c r="G4205" s="12">
        <v>0</v>
      </c>
      <c r="H4205" s="12">
        <v>0</v>
      </c>
      <c r="P4205" s="12">
        <v>1</v>
      </c>
      <c r="Q4205" s="12">
        <v>178</v>
      </c>
      <c r="R4205" s="12">
        <v>201601</v>
      </c>
      <c r="S4205" s="12">
        <v>110</v>
      </c>
      <c r="T4205" s="12" t="s">
        <v>71</v>
      </c>
      <c r="U4205" s="12" t="s">
        <v>4495</v>
      </c>
    </row>
    <row r="4206" spans="1:21" hidden="1">
      <c r="A4206" s="12">
        <v>68550</v>
      </c>
      <c r="B4206" s="12">
        <v>2</v>
      </c>
      <c r="D4206" s="12">
        <v>37.5</v>
      </c>
      <c r="E4206" s="12">
        <v>2</v>
      </c>
      <c r="F4206" s="12">
        <v>0</v>
      </c>
      <c r="G4206" s="12">
        <v>0</v>
      </c>
      <c r="H4206" s="12">
        <v>0</v>
      </c>
      <c r="P4206" s="12">
        <v>1</v>
      </c>
      <c r="Q4206" s="12">
        <v>178</v>
      </c>
      <c r="R4206" s="12">
        <v>201601</v>
      </c>
      <c r="S4206" s="12">
        <v>110</v>
      </c>
      <c r="T4206" s="12" t="s">
        <v>71</v>
      </c>
      <c r="U4206" s="12" t="s">
        <v>4496</v>
      </c>
    </row>
    <row r="4207" spans="1:21" hidden="1">
      <c r="A4207" s="12">
        <v>68550</v>
      </c>
      <c r="B4207" s="12">
        <v>2</v>
      </c>
      <c r="D4207" s="12">
        <v>35.1</v>
      </c>
      <c r="E4207" s="12">
        <v>2</v>
      </c>
      <c r="F4207" s="12">
        <v>0</v>
      </c>
      <c r="G4207" s="12">
        <v>0</v>
      </c>
      <c r="H4207" s="12">
        <v>0</v>
      </c>
      <c r="P4207" s="12">
        <v>1</v>
      </c>
      <c r="Q4207" s="12">
        <v>178</v>
      </c>
      <c r="R4207" s="12">
        <v>201601</v>
      </c>
      <c r="S4207" s="12">
        <v>110</v>
      </c>
      <c r="T4207" s="12" t="s">
        <v>71</v>
      </c>
      <c r="U4207" s="12" t="s">
        <v>4497</v>
      </c>
    </row>
    <row r="4208" spans="1:21" hidden="1">
      <c r="A4208" s="12">
        <v>68550</v>
      </c>
      <c r="B4208" s="12">
        <v>2</v>
      </c>
      <c r="D4208" s="12">
        <v>37</v>
      </c>
      <c r="E4208" s="12">
        <v>2</v>
      </c>
      <c r="F4208" s="12">
        <v>0</v>
      </c>
      <c r="G4208" s="12">
        <v>0</v>
      </c>
      <c r="H4208" s="12">
        <v>0</v>
      </c>
      <c r="P4208" s="12">
        <v>1</v>
      </c>
      <c r="Q4208" s="12">
        <v>178</v>
      </c>
      <c r="R4208" s="12">
        <v>201601</v>
      </c>
      <c r="S4208" s="12">
        <v>110</v>
      </c>
      <c r="T4208" s="12" t="s">
        <v>71</v>
      </c>
      <c r="U4208" s="12" t="s">
        <v>4498</v>
      </c>
    </row>
    <row r="4209" spans="1:21" hidden="1">
      <c r="A4209" s="12">
        <v>68550</v>
      </c>
      <c r="B4209" s="12">
        <v>2</v>
      </c>
      <c r="D4209" s="12">
        <v>39.9</v>
      </c>
      <c r="E4209" s="12">
        <v>2</v>
      </c>
      <c r="F4209" s="12">
        <v>0</v>
      </c>
      <c r="G4209" s="12">
        <v>0</v>
      </c>
      <c r="H4209" s="12">
        <v>0</v>
      </c>
      <c r="P4209" s="12">
        <v>1</v>
      </c>
      <c r="Q4209" s="12">
        <v>178</v>
      </c>
      <c r="R4209" s="12">
        <v>201601</v>
      </c>
      <c r="S4209" s="12">
        <v>110</v>
      </c>
      <c r="T4209" s="12" t="s">
        <v>71</v>
      </c>
      <c r="U4209" s="12" t="s">
        <v>4499</v>
      </c>
    </row>
    <row r="4210" spans="1:21" hidden="1">
      <c r="A4210" s="12">
        <v>68550</v>
      </c>
      <c r="B4210" s="12">
        <v>2</v>
      </c>
      <c r="D4210" s="12">
        <v>38.700000000000003</v>
      </c>
      <c r="E4210" s="12">
        <v>2</v>
      </c>
      <c r="F4210" s="12">
        <v>0</v>
      </c>
      <c r="G4210" s="12">
        <v>0</v>
      </c>
      <c r="H4210" s="12">
        <v>0</v>
      </c>
      <c r="P4210" s="12">
        <v>1</v>
      </c>
      <c r="Q4210" s="12">
        <v>178</v>
      </c>
      <c r="R4210" s="12">
        <v>201601</v>
      </c>
      <c r="S4210" s="12">
        <v>110</v>
      </c>
      <c r="T4210" s="12" t="s">
        <v>71</v>
      </c>
      <c r="U4210" s="12" t="s">
        <v>4500</v>
      </c>
    </row>
    <row r="4211" spans="1:21" hidden="1">
      <c r="A4211" s="12">
        <v>68550</v>
      </c>
      <c r="B4211" s="12">
        <v>2</v>
      </c>
      <c r="D4211" s="12">
        <v>41.7</v>
      </c>
      <c r="E4211" s="12">
        <v>2</v>
      </c>
      <c r="F4211" s="12">
        <v>0</v>
      </c>
      <c r="G4211" s="12">
        <v>0</v>
      </c>
      <c r="H4211" s="12">
        <v>0</v>
      </c>
      <c r="P4211" s="12">
        <v>1</v>
      </c>
      <c r="Q4211" s="12">
        <v>178</v>
      </c>
      <c r="R4211" s="12">
        <v>201601</v>
      </c>
      <c r="S4211" s="12">
        <v>110</v>
      </c>
      <c r="T4211" s="12" t="s">
        <v>71</v>
      </c>
      <c r="U4211" s="12" t="s">
        <v>4501</v>
      </c>
    </row>
    <row r="4212" spans="1:21" hidden="1">
      <c r="A4212" s="12">
        <v>68550</v>
      </c>
      <c r="B4212" s="12">
        <v>2</v>
      </c>
      <c r="D4212" s="12">
        <v>39.799999999999997</v>
      </c>
      <c r="E4212" s="12">
        <v>2</v>
      </c>
      <c r="F4212" s="12">
        <v>0</v>
      </c>
      <c r="G4212" s="12">
        <v>0</v>
      </c>
      <c r="H4212" s="12">
        <v>0</v>
      </c>
      <c r="P4212" s="12">
        <v>1</v>
      </c>
      <c r="Q4212" s="12">
        <v>178</v>
      </c>
      <c r="R4212" s="12">
        <v>201601</v>
      </c>
      <c r="S4212" s="12">
        <v>110</v>
      </c>
      <c r="T4212" s="12" t="s">
        <v>71</v>
      </c>
      <c r="U4212" s="12" t="s">
        <v>4502</v>
      </c>
    </row>
    <row r="4213" spans="1:21" hidden="1">
      <c r="A4213" s="12">
        <v>68550</v>
      </c>
      <c r="B4213" s="12">
        <v>2</v>
      </c>
      <c r="D4213" s="12">
        <v>41.6</v>
      </c>
      <c r="E4213" s="12">
        <v>2</v>
      </c>
      <c r="F4213" s="12">
        <v>0</v>
      </c>
      <c r="G4213" s="12">
        <v>0</v>
      </c>
      <c r="H4213" s="12">
        <v>0</v>
      </c>
      <c r="P4213" s="12">
        <v>1</v>
      </c>
      <c r="Q4213" s="12">
        <v>178</v>
      </c>
      <c r="R4213" s="12">
        <v>201601</v>
      </c>
      <c r="S4213" s="12">
        <v>110</v>
      </c>
      <c r="T4213" s="12" t="s">
        <v>71</v>
      </c>
      <c r="U4213" s="12" t="s">
        <v>4503</v>
      </c>
    </row>
    <row r="4214" spans="1:21" hidden="1">
      <c r="A4214" s="12">
        <v>68550</v>
      </c>
      <c r="B4214" s="12">
        <v>2</v>
      </c>
      <c r="D4214" s="12">
        <v>42</v>
      </c>
      <c r="E4214" s="12">
        <v>2</v>
      </c>
      <c r="F4214" s="12">
        <v>0</v>
      </c>
      <c r="G4214" s="12">
        <v>0</v>
      </c>
      <c r="H4214" s="12">
        <v>0</v>
      </c>
      <c r="P4214" s="12">
        <v>1</v>
      </c>
      <c r="Q4214" s="12">
        <v>178</v>
      </c>
      <c r="R4214" s="12">
        <v>201601</v>
      </c>
      <c r="S4214" s="12">
        <v>110</v>
      </c>
      <c r="T4214" s="12" t="s">
        <v>71</v>
      </c>
      <c r="U4214" s="12" t="s">
        <v>4504</v>
      </c>
    </row>
    <row r="4215" spans="1:21" hidden="1">
      <c r="A4215" s="12">
        <v>68550</v>
      </c>
      <c r="B4215" s="12">
        <v>2</v>
      </c>
      <c r="D4215" s="12">
        <v>37.799999999999997</v>
      </c>
      <c r="E4215" s="12">
        <v>2</v>
      </c>
      <c r="F4215" s="12">
        <v>0</v>
      </c>
      <c r="G4215" s="12">
        <v>0</v>
      </c>
      <c r="H4215" s="12">
        <v>0</v>
      </c>
      <c r="P4215" s="12">
        <v>1</v>
      </c>
      <c r="Q4215" s="12">
        <v>178</v>
      </c>
      <c r="R4215" s="12">
        <v>201601</v>
      </c>
      <c r="S4215" s="12">
        <v>110</v>
      </c>
      <c r="T4215" s="12" t="s">
        <v>71</v>
      </c>
      <c r="U4215" s="12" t="s">
        <v>4505</v>
      </c>
    </row>
    <row r="4216" spans="1:21" hidden="1">
      <c r="A4216" s="12">
        <v>68550</v>
      </c>
      <c r="B4216" s="12">
        <v>2</v>
      </c>
      <c r="D4216" s="12">
        <v>43.9</v>
      </c>
      <c r="E4216" s="12">
        <v>2</v>
      </c>
      <c r="F4216" s="12">
        <v>0</v>
      </c>
      <c r="G4216" s="12">
        <v>0</v>
      </c>
      <c r="H4216" s="12">
        <v>0</v>
      </c>
      <c r="P4216" s="12">
        <v>1</v>
      </c>
      <c r="Q4216" s="12">
        <v>178</v>
      </c>
      <c r="R4216" s="12">
        <v>201601</v>
      </c>
      <c r="S4216" s="12">
        <v>110</v>
      </c>
      <c r="T4216" s="12" t="s">
        <v>71</v>
      </c>
      <c r="U4216" s="12" t="s">
        <v>4506</v>
      </c>
    </row>
    <row r="4217" spans="1:21" hidden="1">
      <c r="A4217" s="12">
        <v>68550</v>
      </c>
      <c r="B4217" s="12">
        <v>2</v>
      </c>
      <c r="D4217" s="12">
        <v>51</v>
      </c>
      <c r="E4217" s="12">
        <v>2</v>
      </c>
      <c r="F4217" s="12">
        <v>0</v>
      </c>
      <c r="G4217" s="12">
        <v>0</v>
      </c>
      <c r="H4217" s="12">
        <v>0</v>
      </c>
      <c r="P4217" s="12">
        <v>1</v>
      </c>
      <c r="Q4217" s="12">
        <v>178</v>
      </c>
      <c r="R4217" s="12">
        <v>201601</v>
      </c>
      <c r="S4217" s="12">
        <v>110</v>
      </c>
      <c r="T4217" s="12" t="s">
        <v>71</v>
      </c>
      <c r="U4217" s="12" t="s">
        <v>4507</v>
      </c>
    </row>
    <row r="4218" spans="1:21" hidden="1">
      <c r="A4218" s="12">
        <v>68550</v>
      </c>
      <c r="B4218" s="12">
        <v>2</v>
      </c>
      <c r="D4218" s="12">
        <v>81.099999999999994</v>
      </c>
      <c r="E4218" s="12">
        <v>3</v>
      </c>
      <c r="F4218" s="12">
        <v>0</v>
      </c>
      <c r="G4218" s="12">
        <v>0</v>
      </c>
      <c r="H4218" s="12">
        <v>0</v>
      </c>
      <c r="P4218" s="12">
        <v>1</v>
      </c>
      <c r="Q4218" s="12">
        <v>178</v>
      </c>
      <c r="R4218" s="12">
        <v>201601</v>
      </c>
      <c r="S4218" s="12">
        <v>110</v>
      </c>
      <c r="T4218" s="12" t="s">
        <v>71</v>
      </c>
      <c r="U4218" s="12" t="s">
        <v>4508</v>
      </c>
    </row>
    <row r="4219" spans="1:21" hidden="1">
      <c r="A4219" s="12">
        <v>68550</v>
      </c>
      <c r="B4219" s="12">
        <v>2</v>
      </c>
      <c r="D4219" s="12">
        <v>94.9</v>
      </c>
      <c r="E4219" s="12">
        <v>2</v>
      </c>
      <c r="F4219" s="12">
        <v>0</v>
      </c>
      <c r="G4219" s="12">
        <v>0</v>
      </c>
      <c r="H4219" s="12">
        <v>1</v>
      </c>
      <c r="P4219" s="12">
        <v>1</v>
      </c>
      <c r="Q4219" s="12">
        <v>178</v>
      </c>
      <c r="R4219" s="12">
        <v>201601</v>
      </c>
      <c r="S4219" s="12">
        <v>110</v>
      </c>
      <c r="T4219" s="12" t="s">
        <v>71</v>
      </c>
      <c r="U4219" s="12" t="s">
        <v>4509</v>
      </c>
    </row>
    <row r="4220" spans="1:21" hidden="1">
      <c r="A4220" s="12">
        <v>68550</v>
      </c>
      <c r="B4220" s="12">
        <v>1</v>
      </c>
      <c r="D4220" s="12">
        <v>107.3</v>
      </c>
      <c r="E4220" s="12">
        <v>3</v>
      </c>
      <c r="P4220" s="12">
        <v>1</v>
      </c>
      <c r="Q4220" s="12">
        <v>178</v>
      </c>
      <c r="R4220" s="12">
        <v>201601</v>
      </c>
      <c r="S4220" s="12">
        <v>110</v>
      </c>
      <c r="T4220" s="12" t="s">
        <v>71</v>
      </c>
      <c r="U4220" s="12" t="s">
        <v>4510</v>
      </c>
    </row>
    <row r="4221" spans="1:21" hidden="1">
      <c r="A4221" s="12">
        <v>68550</v>
      </c>
      <c r="B4221" s="12">
        <v>1</v>
      </c>
      <c r="D4221" s="12">
        <v>48.8</v>
      </c>
      <c r="E4221" s="12">
        <v>3</v>
      </c>
      <c r="P4221" s="12">
        <v>1</v>
      </c>
      <c r="Q4221" s="12">
        <v>178</v>
      </c>
      <c r="R4221" s="12">
        <v>201601</v>
      </c>
      <c r="S4221" s="12">
        <v>110</v>
      </c>
      <c r="T4221" s="12" t="s">
        <v>71</v>
      </c>
      <c r="U4221" s="12" t="s">
        <v>4511</v>
      </c>
    </row>
    <row r="4222" spans="1:21" hidden="1">
      <c r="A4222" s="12">
        <v>68550</v>
      </c>
      <c r="B4222" s="12">
        <v>1</v>
      </c>
      <c r="D4222" s="12">
        <v>104.2</v>
      </c>
      <c r="E4222" s="12">
        <v>3</v>
      </c>
      <c r="P4222" s="12">
        <v>1</v>
      </c>
      <c r="Q4222" s="12">
        <v>178</v>
      </c>
      <c r="R4222" s="12">
        <v>201601</v>
      </c>
      <c r="S4222" s="12">
        <v>110</v>
      </c>
      <c r="T4222" s="12" t="s">
        <v>71</v>
      </c>
      <c r="U4222" s="12" t="s">
        <v>4512</v>
      </c>
    </row>
    <row r="4223" spans="1:21" hidden="1">
      <c r="A4223" s="12">
        <v>68550</v>
      </c>
      <c r="B4223" s="12">
        <v>1</v>
      </c>
      <c r="D4223" s="12">
        <v>41.8</v>
      </c>
      <c r="E4223" s="12">
        <v>2</v>
      </c>
      <c r="P4223" s="12">
        <v>1</v>
      </c>
      <c r="Q4223" s="12">
        <v>178</v>
      </c>
      <c r="R4223" s="12">
        <v>201601</v>
      </c>
      <c r="S4223" s="12">
        <v>110</v>
      </c>
      <c r="T4223" s="12" t="s">
        <v>71</v>
      </c>
      <c r="U4223" s="12" t="s">
        <v>4513</v>
      </c>
    </row>
    <row r="4224" spans="1:21" hidden="1">
      <c r="A4224" s="12">
        <v>68550</v>
      </c>
      <c r="B4224" s="12">
        <v>1</v>
      </c>
      <c r="D4224" s="12">
        <v>38.200000000000003</v>
      </c>
      <c r="E4224" s="12">
        <v>2</v>
      </c>
      <c r="P4224" s="12">
        <v>1</v>
      </c>
      <c r="Q4224" s="12">
        <v>178</v>
      </c>
      <c r="R4224" s="12">
        <v>201601</v>
      </c>
      <c r="S4224" s="12">
        <v>110</v>
      </c>
      <c r="T4224" s="12" t="s">
        <v>71</v>
      </c>
      <c r="U4224" s="12" t="s">
        <v>4514</v>
      </c>
    </row>
    <row r="4225" spans="1:21" hidden="1">
      <c r="A4225" s="12">
        <v>68550</v>
      </c>
      <c r="B4225" s="12">
        <v>1</v>
      </c>
      <c r="D4225" s="12">
        <v>40.5</v>
      </c>
      <c r="E4225" s="12">
        <v>2</v>
      </c>
      <c r="P4225" s="12">
        <v>1</v>
      </c>
      <c r="Q4225" s="12">
        <v>178</v>
      </c>
      <c r="R4225" s="12">
        <v>201601</v>
      </c>
      <c r="S4225" s="12">
        <v>110</v>
      </c>
      <c r="T4225" s="12" t="s">
        <v>71</v>
      </c>
      <c r="U4225" s="12" t="s">
        <v>4515</v>
      </c>
    </row>
    <row r="4226" spans="1:21" hidden="1">
      <c r="A4226" s="12">
        <v>68550</v>
      </c>
      <c r="B4226" s="12">
        <v>1</v>
      </c>
      <c r="D4226" s="12">
        <v>34.700000000000003</v>
      </c>
      <c r="E4226" s="12">
        <v>2</v>
      </c>
      <c r="P4226" s="12">
        <v>1</v>
      </c>
      <c r="Q4226" s="12">
        <v>178</v>
      </c>
      <c r="R4226" s="12">
        <v>201601</v>
      </c>
      <c r="S4226" s="12">
        <v>110</v>
      </c>
      <c r="T4226" s="12" t="s">
        <v>71</v>
      </c>
      <c r="U4226" s="12" t="s">
        <v>4516</v>
      </c>
    </row>
    <row r="4227" spans="1:21" hidden="1">
      <c r="A4227" s="12">
        <v>68550</v>
      </c>
      <c r="B4227" s="12">
        <v>1</v>
      </c>
      <c r="D4227" s="12">
        <v>30.9</v>
      </c>
      <c r="E4227" s="12">
        <v>2</v>
      </c>
      <c r="P4227" s="12">
        <v>1</v>
      </c>
      <c r="Q4227" s="12">
        <v>178</v>
      </c>
      <c r="R4227" s="12">
        <v>201601</v>
      </c>
      <c r="S4227" s="12">
        <v>110</v>
      </c>
      <c r="T4227" s="12" t="s">
        <v>71</v>
      </c>
      <c r="U4227" s="12" t="s">
        <v>4517</v>
      </c>
    </row>
    <row r="4228" spans="1:21" hidden="1">
      <c r="A4228" s="12">
        <v>68550</v>
      </c>
      <c r="B4228" s="12">
        <v>1</v>
      </c>
      <c r="D4228" s="12">
        <v>37.799999999999997</v>
      </c>
      <c r="E4228" s="12">
        <v>2</v>
      </c>
      <c r="P4228" s="12">
        <v>1</v>
      </c>
      <c r="Q4228" s="12">
        <v>178</v>
      </c>
      <c r="R4228" s="12">
        <v>201601</v>
      </c>
      <c r="S4228" s="12">
        <v>110</v>
      </c>
      <c r="T4228" s="12" t="s">
        <v>71</v>
      </c>
      <c r="U4228" s="12" t="s">
        <v>4518</v>
      </c>
    </row>
    <row r="4229" spans="1:21" hidden="1">
      <c r="A4229" s="12">
        <v>68550</v>
      </c>
      <c r="B4229" s="12">
        <v>1</v>
      </c>
      <c r="D4229" s="12">
        <v>41.8</v>
      </c>
      <c r="E4229" s="12">
        <v>2</v>
      </c>
      <c r="P4229" s="12">
        <v>1</v>
      </c>
      <c r="Q4229" s="12">
        <v>178</v>
      </c>
      <c r="R4229" s="12">
        <v>201601</v>
      </c>
      <c r="S4229" s="12">
        <v>110</v>
      </c>
      <c r="T4229" s="12" t="s">
        <v>71</v>
      </c>
      <c r="U4229" s="12" t="s">
        <v>4519</v>
      </c>
    </row>
    <row r="4230" spans="1:21" hidden="1">
      <c r="A4230" s="12">
        <v>68550</v>
      </c>
      <c r="B4230" s="12">
        <v>1</v>
      </c>
      <c r="D4230" s="12">
        <v>38.9</v>
      </c>
      <c r="E4230" s="12">
        <v>2</v>
      </c>
      <c r="P4230" s="12">
        <v>1</v>
      </c>
      <c r="Q4230" s="12">
        <v>178</v>
      </c>
      <c r="R4230" s="12">
        <v>201601</v>
      </c>
      <c r="S4230" s="12">
        <v>110</v>
      </c>
      <c r="T4230" s="12" t="s">
        <v>71</v>
      </c>
      <c r="U4230" s="12" t="s">
        <v>4520</v>
      </c>
    </row>
    <row r="4231" spans="1:21" hidden="1">
      <c r="A4231" s="12">
        <v>68550</v>
      </c>
      <c r="B4231" s="12">
        <v>1</v>
      </c>
      <c r="D4231" s="12">
        <v>40.799999999999997</v>
      </c>
      <c r="E4231" s="12">
        <v>2</v>
      </c>
      <c r="P4231" s="12">
        <v>1</v>
      </c>
      <c r="Q4231" s="12">
        <v>178</v>
      </c>
      <c r="R4231" s="12">
        <v>201601</v>
      </c>
      <c r="S4231" s="12">
        <v>110</v>
      </c>
      <c r="T4231" s="12" t="s">
        <v>71</v>
      </c>
      <c r="U4231" s="12" t="s">
        <v>4521</v>
      </c>
    </row>
    <row r="4232" spans="1:21" hidden="1">
      <c r="A4232" s="12">
        <v>69300</v>
      </c>
      <c r="B4232" s="12">
        <v>2</v>
      </c>
      <c r="C4232" s="12">
        <v>76.599999999999994</v>
      </c>
      <c r="E4232" s="12">
        <v>2</v>
      </c>
      <c r="F4232" s="12">
        <v>0</v>
      </c>
      <c r="G4232" s="12">
        <v>0</v>
      </c>
      <c r="H4232" s="12">
        <v>0</v>
      </c>
      <c r="P4232" s="12">
        <v>1</v>
      </c>
      <c r="Q4232" s="12">
        <v>178</v>
      </c>
      <c r="R4232" s="12">
        <v>201601</v>
      </c>
      <c r="S4232" s="12">
        <v>110</v>
      </c>
      <c r="T4232" s="12" t="s">
        <v>71</v>
      </c>
      <c r="U4232" s="12" t="s">
        <v>4522</v>
      </c>
    </row>
    <row r="4233" spans="1:21" hidden="1">
      <c r="A4233" s="12">
        <v>69300</v>
      </c>
      <c r="B4233" s="12">
        <v>2</v>
      </c>
      <c r="C4233" s="12">
        <v>100.3</v>
      </c>
      <c r="E4233" s="12">
        <v>3</v>
      </c>
      <c r="F4233" s="12">
        <v>7</v>
      </c>
      <c r="G4233" s="12">
        <v>2</v>
      </c>
      <c r="H4233" s="12">
        <v>5</v>
      </c>
      <c r="P4233" s="12">
        <v>1</v>
      </c>
      <c r="Q4233" s="12">
        <v>178</v>
      </c>
      <c r="R4233" s="12">
        <v>201601</v>
      </c>
      <c r="S4233" s="12">
        <v>110</v>
      </c>
      <c r="T4233" s="12" t="s">
        <v>71</v>
      </c>
      <c r="U4233" s="12" t="s">
        <v>4523</v>
      </c>
    </row>
    <row r="4234" spans="1:21" hidden="1">
      <c r="A4234" s="12">
        <v>69300</v>
      </c>
      <c r="B4234" s="12">
        <v>2</v>
      </c>
      <c r="C4234" s="12">
        <v>99.2</v>
      </c>
      <c r="E4234" s="12">
        <v>3</v>
      </c>
      <c r="F4234" s="12">
        <v>7</v>
      </c>
      <c r="G4234" s="12">
        <v>2</v>
      </c>
      <c r="H4234" s="12">
        <v>5</v>
      </c>
      <c r="P4234" s="12">
        <v>1</v>
      </c>
      <c r="Q4234" s="12">
        <v>178</v>
      </c>
      <c r="R4234" s="12">
        <v>201601</v>
      </c>
      <c r="S4234" s="12">
        <v>110</v>
      </c>
      <c r="T4234" s="12" t="s">
        <v>71</v>
      </c>
      <c r="U4234" s="12" t="s">
        <v>4524</v>
      </c>
    </row>
    <row r="4235" spans="1:21" hidden="1">
      <c r="A4235" s="12">
        <v>69300</v>
      </c>
      <c r="B4235" s="12">
        <v>2</v>
      </c>
      <c r="C4235" s="12">
        <v>117</v>
      </c>
      <c r="E4235" s="12">
        <v>3</v>
      </c>
      <c r="F4235" s="12">
        <v>4</v>
      </c>
      <c r="G4235" s="12">
        <v>1</v>
      </c>
      <c r="H4235" s="12">
        <v>5</v>
      </c>
      <c r="P4235" s="12">
        <v>1</v>
      </c>
      <c r="Q4235" s="12">
        <v>178</v>
      </c>
      <c r="R4235" s="12">
        <v>201601</v>
      </c>
      <c r="S4235" s="12">
        <v>110</v>
      </c>
      <c r="T4235" s="12" t="s">
        <v>71</v>
      </c>
      <c r="U4235" s="12" t="s">
        <v>4525</v>
      </c>
    </row>
    <row r="4236" spans="1:21" hidden="1">
      <c r="A4236" s="12">
        <v>69300</v>
      </c>
      <c r="B4236" s="12">
        <v>2</v>
      </c>
      <c r="C4236" s="12">
        <v>97.2</v>
      </c>
      <c r="E4236" s="12">
        <v>3</v>
      </c>
      <c r="F4236" s="12">
        <v>3</v>
      </c>
      <c r="G4236" s="12">
        <v>2</v>
      </c>
      <c r="H4236" s="12">
        <v>4</v>
      </c>
      <c r="P4236" s="12">
        <v>1</v>
      </c>
      <c r="Q4236" s="12">
        <v>178</v>
      </c>
      <c r="R4236" s="12">
        <v>201601</v>
      </c>
      <c r="S4236" s="12">
        <v>110</v>
      </c>
      <c r="T4236" s="12" t="s">
        <v>71</v>
      </c>
      <c r="U4236" s="12" t="s">
        <v>4526</v>
      </c>
    </row>
    <row r="4237" spans="1:21" hidden="1">
      <c r="A4237" s="12">
        <v>69300</v>
      </c>
      <c r="B4237" s="12">
        <v>2</v>
      </c>
      <c r="C4237" s="12">
        <v>91.8</v>
      </c>
      <c r="E4237" s="12">
        <v>2</v>
      </c>
      <c r="F4237" s="12">
        <v>4</v>
      </c>
      <c r="G4237" s="12">
        <v>1</v>
      </c>
      <c r="H4237" s="12">
        <v>5</v>
      </c>
      <c r="P4237" s="12">
        <v>1</v>
      </c>
      <c r="Q4237" s="12">
        <v>178</v>
      </c>
      <c r="R4237" s="12">
        <v>201601</v>
      </c>
      <c r="S4237" s="12">
        <v>110</v>
      </c>
      <c r="T4237" s="12" t="s">
        <v>71</v>
      </c>
      <c r="U4237" s="12" t="s">
        <v>4527</v>
      </c>
    </row>
    <row r="4238" spans="1:21" hidden="1">
      <c r="A4238" s="12">
        <v>69300</v>
      </c>
      <c r="B4238" s="12">
        <v>2</v>
      </c>
      <c r="C4238" s="12">
        <v>113.1</v>
      </c>
      <c r="E4238" s="12">
        <v>2</v>
      </c>
      <c r="F4238" s="12">
        <v>4</v>
      </c>
      <c r="G4238" s="12">
        <v>2</v>
      </c>
      <c r="H4238" s="12">
        <v>4</v>
      </c>
      <c r="P4238" s="12">
        <v>1</v>
      </c>
      <c r="Q4238" s="12">
        <v>178</v>
      </c>
      <c r="R4238" s="12">
        <v>201601</v>
      </c>
      <c r="S4238" s="12">
        <v>110</v>
      </c>
      <c r="T4238" s="12" t="s">
        <v>71</v>
      </c>
      <c r="U4238" s="12" t="s">
        <v>4528</v>
      </c>
    </row>
    <row r="4239" spans="1:21" hidden="1">
      <c r="A4239" s="12">
        <v>69300</v>
      </c>
      <c r="B4239" s="12">
        <v>2</v>
      </c>
      <c r="C4239" s="12">
        <v>104.3</v>
      </c>
      <c r="E4239" s="12">
        <v>3</v>
      </c>
      <c r="F4239" s="12">
        <v>4</v>
      </c>
      <c r="G4239" s="12">
        <v>2</v>
      </c>
      <c r="H4239" s="12">
        <v>5</v>
      </c>
      <c r="P4239" s="12">
        <v>1</v>
      </c>
      <c r="Q4239" s="12">
        <v>178</v>
      </c>
      <c r="R4239" s="12">
        <v>201601</v>
      </c>
      <c r="S4239" s="12">
        <v>110</v>
      </c>
      <c r="T4239" s="12" t="s">
        <v>71</v>
      </c>
      <c r="U4239" s="12" t="s">
        <v>4529</v>
      </c>
    </row>
    <row r="4240" spans="1:21" hidden="1">
      <c r="A4240" s="12">
        <v>69300</v>
      </c>
      <c r="B4240" s="12">
        <v>2</v>
      </c>
      <c r="C4240" s="12">
        <v>85.7</v>
      </c>
      <c r="E4240" s="12">
        <v>2</v>
      </c>
      <c r="F4240" s="12">
        <v>4</v>
      </c>
      <c r="G4240" s="12">
        <v>2</v>
      </c>
      <c r="H4240" s="12">
        <v>4</v>
      </c>
      <c r="P4240" s="12">
        <v>1</v>
      </c>
      <c r="Q4240" s="12">
        <v>178</v>
      </c>
      <c r="R4240" s="12">
        <v>201601</v>
      </c>
      <c r="S4240" s="12">
        <v>110</v>
      </c>
      <c r="T4240" s="12" t="s">
        <v>71</v>
      </c>
      <c r="U4240" s="12" t="s">
        <v>4530</v>
      </c>
    </row>
    <row r="4241" spans="1:21" hidden="1">
      <c r="A4241" s="12">
        <v>68550</v>
      </c>
      <c r="B4241" s="12">
        <v>1</v>
      </c>
      <c r="D4241" s="12">
        <v>69.5</v>
      </c>
      <c r="E4241" s="12">
        <v>2</v>
      </c>
      <c r="K4241" s="12">
        <v>5</v>
      </c>
      <c r="L4241" s="12">
        <v>0</v>
      </c>
      <c r="M4241" s="12">
        <v>50</v>
      </c>
      <c r="N4241" s="12">
        <v>30</v>
      </c>
      <c r="P4241" s="12">
        <v>1</v>
      </c>
      <c r="Q4241" s="12">
        <v>178</v>
      </c>
      <c r="R4241" s="12">
        <v>201601</v>
      </c>
      <c r="S4241" s="12">
        <v>111</v>
      </c>
      <c r="T4241" s="12" t="s">
        <v>70</v>
      </c>
      <c r="U4241" s="12" t="s">
        <v>4531</v>
      </c>
    </row>
    <row r="4242" spans="1:21" hidden="1">
      <c r="A4242" s="12">
        <v>68550</v>
      </c>
      <c r="B4242" s="12">
        <v>1</v>
      </c>
      <c r="D4242" s="12">
        <v>37.700000000000003</v>
      </c>
      <c r="E4242" s="12">
        <v>1</v>
      </c>
      <c r="P4242" s="12">
        <v>1</v>
      </c>
      <c r="Q4242" s="12">
        <v>178</v>
      </c>
      <c r="R4242" s="12">
        <v>201601</v>
      </c>
      <c r="S4242" s="12">
        <v>111</v>
      </c>
      <c r="T4242" s="12" t="s">
        <v>70</v>
      </c>
      <c r="U4242" s="12" t="s">
        <v>4532</v>
      </c>
    </row>
    <row r="4243" spans="1:21" hidden="1">
      <c r="A4243" s="12">
        <v>68550</v>
      </c>
      <c r="B4243" s="12">
        <v>1</v>
      </c>
      <c r="D4243" s="12">
        <v>38.9</v>
      </c>
      <c r="E4243" s="12">
        <v>2</v>
      </c>
      <c r="P4243" s="12">
        <v>1</v>
      </c>
      <c r="Q4243" s="12">
        <v>178</v>
      </c>
      <c r="R4243" s="12">
        <v>201601</v>
      </c>
      <c r="S4243" s="12">
        <v>111</v>
      </c>
      <c r="T4243" s="12" t="s">
        <v>70</v>
      </c>
      <c r="U4243" s="12" t="s">
        <v>4533</v>
      </c>
    </row>
    <row r="4244" spans="1:21" hidden="1">
      <c r="A4244" s="12">
        <v>68550</v>
      </c>
      <c r="B4244" s="12">
        <v>1</v>
      </c>
      <c r="D4244" s="12">
        <v>55.5</v>
      </c>
      <c r="E4244" s="12">
        <v>2</v>
      </c>
      <c r="P4244" s="12">
        <v>1</v>
      </c>
      <c r="Q4244" s="12">
        <v>178</v>
      </c>
      <c r="R4244" s="12">
        <v>201601</v>
      </c>
      <c r="S4244" s="12">
        <v>111</v>
      </c>
      <c r="T4244" s="12" t="s">
        <v>70</v>
      </c>
      <c r="U4244" s="12" t="s">
        <v>4534</v>
      </c>
    </row>
    <row r="4245" spans="1:21" hidden="1">
      <c r="A4245" s="12">
        <v>68550</v>
      </c>
      <c r="B4245" s="12">
        <v>1</v>
      </c>
      <c r="D4245" s="12">
        <v>62.5</v>
      </c>
      <c r="E4245" s="12">
        <v>2</v>
      </c>
      <c r="P4245" s="12">
        <v>1</v>
      </c>
      <c r="Q4245" s="12">
        <v>178</v>
      </c>
      <c r="R4245" s="12">
        <v>201601</v>
      </c>
      <c r="S4245" s="12">
        <v>111</v>
      </c>
      <c r="T4245" s="12" t="s">
        <v>70</v>
      </c>
      <c r="U4245" s="12" t="s">
        <v>4535</v>
      </c>
    </row>
    <row r="4246" spans="1:21" hidden="1">
      <c r="A4246" s="12">
        <v>68550</v>
      </c>
      <c r="B4246" s="12">
        <v>1</v>
      </c>
      <c r="D4246" s="12">
        <v>53</v>
      </c>
      <c r="E4246" s="12">
        <v>2</v>
      </c>
      <c r="P4246" s="12">
        <v>1</v>
      </c>
      <c r="Q4246" s="12">
        <v>178</v>
      </c>
      <c r="R4246" s="12">
        <v>201601</v>
      </c>
      <c r="S4246" s="12">
        <v>111</v>
      </c>
      <c r="T4246" s="12" t="s">
        <v>70</v>
      </c>
      <c r="U4246" s="12" t="s">
        <v>4536</v>
      </c>
    </row>
    <row r="4247" spans="1:21">
      <c r="A4247" s="12">
        <v>69310</v>
      </c>
      <c r="B4247" s="12">
        <v>1</v>
      </c>
      <c r="C4247" s="12">
        <v>63.8</v>
      </c>
      <c r="E4247" s="12">
        <v>2</v>
      </c>
      <c r="P4247" s="12">
        <v>1</v>
      </c>
      <c r="Q4247" s="12">
        <v>178</v>
      </c>
      <c r="R4247" s="12">
        <v>201601</v>
      </c>
      <c r="S4247" s="12">
        <v>120</v>
      </c>
      <c r="T4247" s="12" t="s">
        <v>59</v>
      </c>
      <c r="U4247" s="12" t="s">
        <v>4309</v>
      </c>
    </row>
    <row r="4248" spans="1:21">
      <c r="A4248" s="12">
        <v>69310</v>
      </c>
      <c r="B4248" s="12">
        <v>1</v>
      </c>
      <c r="C4248" s="12">
        <v>78.8</v>
      </c>
      <c r="E4248" s="12">
        <v>2</v>
      </c>
      <c r="P4248" s="12">
        <v>1</v>
      </c>
      <c r="Q4248" s="12">
        <v>178</v>
      </c>
      <c r="R4248" s="12">
        <v>201601</v>
      </c>
      <c r="S4248" s="12">
        <v>120</v>
      </c>
      <c r="T4248" s="12" t="s">
        <v>59</v>
      </c>
      <c r="U4248" s="12" t="s">
        <v>4310</v>
      </c>
    </row>
    <row r="4249" spans="1:21">
      <c r="A4249" s="12">
        <v>69310</v>
      </c>
      <c r="B4249" s="12">
        <v>1</v>
      </c>
      <c r="C4249" s="12">
        <v>67.5</v>
      </c>
      <c r="E4249" s="12">
        <v>2</v>
      </c>
      <c r="P4249" s="12">
        <v>1</v>
      </c>
      <c r="Q4249" s="12">
        <v>178</v>
      </c>
      <c r="R4249" s="12">
        <v>201601</v>
      </c>
      <c r="S4249" s="12">
        <v>120</v>
      </c>
      <c r="T4249" s="12" t="s">
        <v>59</v>
      </c>
      <c r="U4249" s="12" t="s">
        <v>4311</v>
      </c>
    </row>
    <row r="4250" spans="1:21">
      <c r="A4250" s="12">
        <v>69310</v>
      </c>
      <c r="B4250" s="12">
        <v>1</v>
      </c>
      <c r="C4250" s="12">
        <v>104.9</v>
      </c>
      <c r="E4250" s="12">
        <v>2</v>
      </c>
      <c r="P4250" s="12">
        <v>1</v>
      </c>
      <c r="Q4250" s="12">
        <v>178</v>
      </c>
      <c r="R4250" s="12">
        <v>201601</v>
      </c>
      <c r="S4250" s="12">
        <v>120</v>
      </c>
      <c r="T4250" s="12" t="s">
        <v>59</v>
      </c>
      <c r="U4250" s="12" t="s">
        <v>4312</v>
      </c>
    </row>
    <row r="4251" spans="1:21">
      <c r="A4251" s="12">
        <v>69310</v>
      </c>
      <c r="B4251" s="12">
        <v>1</v>
      </c>
      <c r="C4251" s="12">
        <v>142.69999999999999</v>
      </c>
      <c r="E4251" s="12">
        <v>2</v>
      </c>
      <c r="P4251" s="12">
        <v>1</v>
      </c>
      <c r="Q4251" s="12">
        <v>178</v>
      </c>
      <c r="R4251" s="12">
        <v>201601</v>
      </c>
      <c r="S4251" s="12">
        <v>120</v>
      </c>
      <c r="T4251" s="12" t="s">
        <v>59</v>
      </c>
      <c r="U4251" s="12" t="s">
        <v>4313</v>
      </c>
    </row>
    <row r="4252" spans="1:21">
      <c r="A4252" s="12">
        <v>69310</v>
      </c>
      <c r="B4252" s="12">
        <v>1</v>
      </c>
      <c r="C4252" s="12">
        <v>116.9</v>
      </c>
      <c r="E4252" s="12">
        <v>2</v>
      </c>
      <c r="P4252" s="12">
        <v>1</v>
      </c>
      <c r="Q4252" s="12">
        <v>178</v>
      </c>
      <c r="R4252" s="12">
        <v>201601</v>
      </c>
      <c r="S4252" s="12">
        <v>120</v>
      </c>
      <c r="T4252" s="12" t="s">
        <v>59</v>
      </c>
      <c r="U4252" s="12" t="s">
        <v>4314</v>
      </c>
    </row>
    <row r="4253" spans="1:21">
      <c r="A4253" s="12">
        <v>69310</v>
      </c>
      <c r="B4253" s="12">
        <v>1</v>
      </c>
      <c r="C4253" s="12">
        <v>155.80000000000001</v>
      </c>
      <c r="E4253" s="12">
        <v>2</v>
      </c>
      <c r="P4253" s="12">
        <v>1</v>
      </c>
      <c r="Q4253" s="12">
        <v>178</v>
      </c>
      <c r="R4253" s="12">
        <v>201601</v>
      </c>
      <c r="S4253" s="12">
        <v>120</v>
      </c>
      <c r="T4253" s="12" t="s">
        <v>59</v>
      </c>
      <c r="U4253" s="12" t="s">
        <v>4351</v>
      </c>
    </row>
    <row r="4254" spans="1:21">
      <c r="A4254" s="12">
        <v>69310</v>
      </c>
      <c r="B4254" s="12">
        <v>2</v>
      </c>
      <c r="C4254" s="12">
        <v>115.9</v>
      </c>
      <c r="E4254" s="12">
        <v>3</v>
      </c>
      <c r="F4254" s="12">
        <v>4</v>
      </c>
      <c r="G4254" s="12">
        <v>1</v>
      </c>
      <c r="H4254" s="12">
        <v>4</v>
      </c>
      <c r="P4254" s="12">
        <v>1</v>
      </c>
      <c r="Q4254" s="12">
        <v>178</v>
      </c>
      <c r="R4254" s="12">
        <v>201601</v>
      </c>
      <c r="S4254" s="12">
        <v>120</v>
      </c>
      <c r="T4254" s="12" t="s">
        <v>59</v>
      </c>
      <c r="U4254" s="12" t="s">
        <v>5185</v>
      </c>
    </row>
    <row r="4255" spans="1:21">
      <c r="A4255" s="12">
        <v>69310</v>
      </c>
      <c r="B4255" s="12">
        <v>2</v>
      </c>
      <c r="C4255" s="12">
        <v>105</v>
      </c>
      <c r="E4255" s="12">
        <v>2</v>
      </c>
      <c r="F4255" s="12">
        <v>0</v>
      </c>
      <c r="G4255" s="12">
        <v>0</v>
      </c>
      <c r="H4255" s="12">
        <v>1</v>
      </c>
      <c r="P4255" s="12">
        <v>1</v>
      </c>
      <c r="Q4255" s="12">
        <v>178</v>
      </c>
      <c r="R4255" s="12">
        <v>201601</v>
      </c>
      <c r="S4255" s="12">
        <v>120</v>
      </c>
      <c r="T4255" s="12" t="s">
        <v>59</v>
      </c>
      <c r="U4255" s="12" t="s">
        <v>5186</v>
      </c>
    </row>
    <row r="4256" spans="1:21">
      <c r="A4256" s="12">
        <v>69310</v>
      </c>
      <c r="B4256" s="12">
        <v>2</v>
      </c>
      <c r="C4256" s="12">
        <v>72.900000000000006</v>
      </c>
      <c r="E4256" s="12">
        <v>2</v>
      </c>
      <c r="F4256" s="12">
        <v>0</v>
      </c>
      <c r="G4256" s="12">
        <v>0</v>
      </c>
      <c r="H4256" s="12">
        <v>1</v>
      </c>
      <c r="P4256" s="12">
        <v>1</v>
      </c>
      <c r="Q4256" s="12">
        <v>178</v>
      </c>
      <c r="R4256" s="12">
        <v>201601</v>
      </c>
      <c r="S4256" s="12">
        <v>120</v>
      </c>
      <c r="T4256" s="12" t="s">
        <v>59</v>
      </c>
      <c r="U4256" s="12" t="s">
        <v>5187</v>
      </c>
    </row>
    <row r="4257" spans="1:21">
      <c r="A4257" s="12">
        <v>69310</v>
      </c>
      <c r="B4257" s="12">
        <v>2</v>
      </c>
      <c r="C4257" s="12">
        <v>106.8</v>
      </c>
      <c r="E4257" s="12">
        <v>0</v>
      </c>
      <c r="F4257" s="12">
        <v>4</v>
      </c>
      <c r="G4257" s="12">
        <v>1</v>
      </c>
      <c r="H4257" s="12">
        <v>2</v>
      </c>
      <c r="P4257" s="12">
        <v>1</v>
      </c>
      <c r="Q4257" s="12">
        <v>178</v>
      </c>
      <c r="R4257" s="12">
        <v>201601</v>
      </c>
      <c r="S4257" s="12">
        <v>121</v>
      </c>
      <c r="T4257" s="12" t="s">
        <v>57</v>
      </c>
      <c r="U4257" s="12" t="s">
        <v>5388</v>
      </c>
    </row>
    <row r="4258" spans="1:21">
      <c r="A4258" s="12">
        <v>69310</v>
      </c>
      <c r="B4258" s="12">
        <v>2</v>
      </c>
      <c r="C4258" s="12">
        <v>91.8</v>
      </c>
      <c r="E4258" s="12">
        <v>0</v>
      </c>
      <c r="F4258" s="12">
        <v>0</v>
      </c>
      <c r="G4258" s="12">
        <v>0</v>
      </c>
      <c r="H4258" s="12">
        <v>1</v>
      </c>
      <c r="P4258" s="12">
        <v>1</v>
      </c>
      <c r="Q4258" s="12">
        <v>178</v>
      </c>
      <c r="R4258" s="12">
        <v>201601</v>
      </c>
      <c r="S4258" s="12">
        <v>121</v>
      </c>
      <c r="T4258" s="12" t="s">
        <v>57</v>
      </c>
      <c r="U4258" s="12" t="s">
        <v>5389</v>
      </c>
    </row>
    <row r="4259" spans="1:21">
      <c r="A4259" s="12">
        <v>69310</v>
      </c>
      <c r="B4259" s="12">
        <v>1</v>
      </c>
      <c r="C4259" s="12">
        <v>142.6</v>
      </c>
      <c r="E4259" s="12">
        <v>3</v>
      </c>
      <c r="P4259" s="12">
        <v>1</v>
      </c>
      <c r="Q4259" s="12">
        <v>178</v>
      </c>
      <c r="R4259" s="12">
        <v>201601</v>
      </c>
      <c r="S4259" s="12">
        <v>121</v>
      </c>
      <c r="T4259" s="12" t="s">
        <v>57</v>
      </c>
      <c r="U4259" s="12" t="s">
        <v>5390</v>
      </c>
    </row>
    <row r="4260" spans="1:21">
      <c r="A4260" s="12">
        <v>69310</v>
      </c>
      <c r="B4260" s="12">
        <v>1</v>
      </c>
      <c r="C4260" s="12">
        <v>159.30000000000001</v>
      </c>
      <c r="E4260" s="12">
        <v>3</v>
      </c>
      <c r="P4260" s="12">
        <v>1</v>
      </c>
      <c r="Q4260" s="12">
        <v>178</v>
      </c>
      <c r="R4260" s="12">
        <v>201601</v>
      </c>
      <c r="S4260" s="12">
        <v>121</v>
      </c>
      <c r="T4260" s="12" t="s">
        <v>57</v>
      </c>
      <c r="U4260" s="12" t="s">
        <v>5391</v>
      </c>
    </row>
    <row r="4261" spans="1:21">
      <c r="A4261" s="12">
        <v>69310</v>
      </c>
      <c r="B4261" s="12">
        <v>1</v>
      </c>
      <c r="C4261" s="12">
        <v>127.4</v>
      </c>
      <c r="E4261" s="12">
        <v>3</v>
      </c>
      <c r="P4261" s="12">
        <v>1</v>
      </c>
      <c r="Q4261" s="12">
        <v>178</v>
      </c>
      <c r="R4261" s="12">
        <v>201601</v>
      </c>
      <c r="S4261" s="12">
        <v>121</v>
      </c>
      <c r="T4261" s="12" t="s">
        <v>57</v>
      </c>
      <c r="U4261" s="12" t="s">
        <v>5392</v>
      </c>
    </row>
    <row r="4262" spans="1:21">
      <c r="A4262" s="12">
        <v>69310</v>
      </c>
      <c r="B4262" s="12">
        <v>2</v>
      </c>
      <c r="C4262" s="12">
        <v>72.099999999999994</v>
      </c>
      <c r="E4262" s="12">
        <v>2</v>
      </c>
      <c r="F4262" s="12">
        <v>0</v>
      </c>
      <c r="G4262" s="12">
        <v>0</v>
      </c>
      <c r="H4262" s="12">
        <v>1</v>
      </c>
      <c r="P4262" s="12">
        <v>1</v>
      </c>
      <c r="Q4262" s="12">
        <v>178</v>
      </c>
      <c r="R4262" s="12">
        <v>201601</v>
      </c>
      <c r="S4262" s="12">
        <v>122</v>
      </c>
      <c r="T4262" s="12" t="s">
        <v>4281</v>
      </c>
      <c r="U4262" s="12" t="s">
        <v>4282</v>
      </c>
    </row>
    <row r="4263" spans="1:21">
      <c r="A4263" s="12">
        <v>69310</v>
      </c>
      <c r="B4263" s="12">
        <v>2</v>
      </c>
      <c r="C4263" s="12">
        <v>38.299999999999997</v>
      </c>
      <c r="E4263" s="12">
        <v>2</v>
      </c>
      <c r="F4263" s="12">
        <v>0</v>
      </c>
      <c r="G4263" s="12">
        <v>0</v>
      </c>
      <c r="H4263" s="12">
        <v>0</v>
      </c>
      <c r="P4263" s="12">
        <v>1</v>
      </c>
      <c r="Q4263" s="12">
        <v>178</v>
      </c>
      <c r="R4263" s="12">
        <v>201601</v>
      </c>
      <c r="S4263" s="12">
        <v>122</v>
      </c>
      <c r="T4263" s="12" t="s">
        <v>4281</v>
      </c>
      <c r="U4263" s="12" t="s">
        <v>4283</v>
      </c>
    </row>
    <row r="4264" spans="1:21">
      <c r="A4264" s="12">
        <v>69310</v>
      </c>
      <c r="B4264" s="12">
        <v>2</v>
      </c>
      <c r="C4264" s="12">
        <v>36.9</v>
      </c>
      <c r="E4264" s="12">
        <v>2</v>
      </c>
      <c r="F4264" s="12">
        <v>0</v>
      </c>
      <c r="G4264" s="12">
        <v>0</v>
      </c>
      <c r="H4264" s="12">
        <v>0</v>
      </c>
      <c r="P4264" s="12">
        <v>1</v>
      </c>
      <c r="Q4264" s="12">
        <v>178</v>
      </c>
      <c r="R4264" s="12">
        <v>201601</v>
      </c>
      <c r="S4264" s="12">
        <v>122</v>
      </c>
      <c r="T4264" s="12" t="s">
        <v>4281</v>
      </c>
      <c r="U4264" s="12" t="s">
        <v>4284</v>
      </c>
    </row>
    <row r="4265" spans="1:21">
      <c r="A4265" s="12">
        <v>69310</v>
      </c>
      <c r="B4265" s="12">
        <v>2</v>
      </c>
      <c r="C4265" s="12">
        <v>35.200000000000003</v>
      </c>
      <c r="E4265" s="12">
        <v>2</v>
      </c>
      <c r="F4265" s="12">
        <v>0</v>
      </c>
      <c r="G4265" s="12">
        <v>0</v>
      </c>
      <c r="H4265" s="12">
        <v>0</v>
      </c>
      <c r="P4265" s="12">
        <v>1</v>
      </c>
      <c r="Q4265" s="12">
        <v>178</v>
      </c>
      <c r="R4265" s="12">
        <v>201601</v>
      </c>
      <c r="S4265" s="12">
        <v>122</v>
      </c>
      <c r="T4265" s="12" t="s">
        <v>4281</v>
      </c>
      <c r="U4265" s="12" t="s">
        <v>4285</v>
      </c>
    </row>
    <row r="4266" spans="1:21">
      <c r="A4266" s="12">
        <v>69310</v>
      </c>
      <c r="B4266" s="12">
        <v>2</v>
      </c>
      <c r="C4266" s="12">
        <v>54.5</v>
      </c>
      <c r="E4266" s="12">
        <v>2</v>
      </c>
      <c r="F4266" s="12">
        <v>0</v>
      </c>
      <c r="G4266" s="12">
        <v>0</v>
      </c>
      <c r="H4266" s="12">
        <v>0</v>
      </c>
      <c r="P4266" s="12">
        <v>1</v>
      </c>
      <c r="Q4266" s="12">
        <v>178</v>
      </c>
      <c r="R4266" s="12">
        <v>201601</v>
      </c>
      <c r="S4266" s="12">
        <v>122</v>
      </c>
      <c r="T4266" s="12" t="s">
        <v>4281</v>
      </c>
      <c r="U4266" s="12" t="s">
        <v>4286</v>
      </c>
    </row>
    <row r="4267" spans="1:21">
      <c r="A4267" s="12">
        <v>69310</v>
      </c>
      <c r="B4267" s="12">
        <v>2</v>
      </c>
      <c r="C4267" s="12">
        <v>44.6</v>
      </c>
      <c r="E4267" s="12">
        <v>2</v>
      </c>
      <c r="F4267" s="12">
        <v>0</v>
      </c>
      <c r="G4267" s="12">
        <v>0</v>
      </c>
      <c r="H4267" s="12">
        <v>0</v>
      </c>
      <c r="P4267" s="12">
        <v>1</v>
      </c>
      <c r="Q4267" s="12">
        <v>178</v>
      </c>
      <c r="R4267" s="12">
        <v>201601</v>
      </c>
      <c r="S4267" s="12">
        <v>122</v>
      </c>
      <c r="T4267" s="12" t="s">
        <v>4281</v>
      </c>
      <c r="U4267" s="12" t="s">
        <v>4287</v>
      </c>
    </row>
    <row r="4268" spans="1:21">
      <c r="A4268" s="12">
        <v>69310</v>
      </c>
      <c r="B4268" s="12">
        <v>2</v>
      </c>
      <c r="C4268" s="12">
        <v>51.9</v>
      </c>
      <c r="E4268" s="12">
        <v>2</v>
      </c>
      <c r="F4268" s="12">
        <v>0</v>
      </c>
      <c r="G4268" s="12">
        <v>0</v>
      </c>
      <c r="H4268" s="12">
        <v>0</v>
      </c>
      <c r="P4268" s="12">
        <v>1</v>
      </c>
      <c r="Q4268" s="12">
        <v>178</v>
      </c>
      <c r="R4268" s="12">
        <v>201601</v>
      </c>
      <c r="S4268" s="12">
        <v>122</v>
      </c>
      <c r="T4268" s="12" t="s">
        <v>4281</v>
      </c>
      <c r="U4268" s="12" t="s">
        <v>4288</v>
      </c>
    </row>
    <row r="4269" spans="1:21">
      <c r="A4269" s="12">
        <v>69310</v>
      </c>
      <c r="B4269" s="12">
        <v>2</v>
      </c>
      <c r="C4269" s="12">
        <v>36.799999999999997</v>
      </c>
      <c r="E4269" s="12">
        <v>2</v>
      </c>
      <c r="F4269" s="12">
        <v>0</v>
      </c>
      <c r="G4269" s="12">
        <v>0</v>
      </c>
      <c r="H4269" s="12">
        <v>0</v>
      </c>
      <c r="P4269" s="12">
        <v>1</v>
      </c>
      <c r="Q4269" s="12">
        <v>178</v>
      </c>
      <c r="R4269" s="12">
        <v>201601</v>
      </c>
      <c r="S4269" s="12">
        <v>122</v>
      </c>
      <c r="T4269" s="12" t="s">
        <v>4281</v>
      </c>
      <c r="U4269" s="12" t="s">
        <v>4289</v>
      </c>
    </row>
    <row r="4270" spans="1:21">
      <c r="A4270" s="12">
        <v>69310</v>
      </c>
      <c r="B4270" s="12">
        <v>2</v>
      </c>
      <c r="C4270" s="12">
        <v>18.5</v>
      </c>
      <c r="E4270" s="12">
        <v>2</v>
      </c>
      <c r="F4270" s="12">
        <v>0</v>
      </c>
      <c r="G4270" s="12">
        <v>0</v>
      </c>
      <c r="H4270" s="12">
        <v>0</v>
      </c>
      <c r="P4270" s="12">
        <v>1</v>
      </c>
      <c r="Q4270" s="12">
        <v>178</v>
      </c>
      <c r="R4270" s="12">
        <v>201601</v>
      </c>
      <c r="S4270" s="12">
        <v>122</v>
      </c>
      <c r="T4270" s="12" t="s">
        <v>4281</v>
      </c>
      <c r="U4270" s="12" t="s">
        <v>4290</v>
      </c>
    </row>
    <row r="4271" spans="1:21">
      <c r="A4271" s="12">
        <v>69310</v>
      </c>
      <c r="B4271" s="12">
        <v>2</v>
      </c>
      <c r="C4271" s="12">
        <v>45.2</v>
      </c>
      <c r="E4271" s="12">
        <v>2</v>
      </c>
      <c r="F4271" s="12">
        <v>0</v>
      </c>
      <c r="G4271" s="12">
        <v>0</v>
      </c>
      <c r="H4271" s="12">
        <v>0</v>
      </c>
      <c r="P4271" s="12">
        <v>1</v>
      </c>
      <c r="Q4271" s="12">
        <v>178</v>
      </c>
      <c r="R4271" s="12">
        <v>201601</v>
      </c>
      <c r="S4271" s="12">
        <v>122</v>
      </c>
      <c r="T4271" s="12" t="s">
        <v>4281</v>
      </c>
      <c r="U4271" s="12" t="s">
        <v>4291</v>
      </c>
    </row>
    <row r="4272" spans="1:21">
      <c r="A4272" s="12">
        <v>69310</v>
      </c>
      <c r="B4272" s="12">
        <v>2</v>
      </c>
      <c r="C4272" s="12">
        <v>54.8</v>
      </c>
      <c r="E4272" s="12">
        <v>2</v>
      </c>
      <c r="F4272" s="12">
        <v>0</v>
      </c>
      <c r="G4272" s="12">
        <v>0</v>
      </c>
      <c r="H4272" s="12">
        <v>0</v>
      </c>
      <c r="P4272" s="12">
        <v>1</v>
      </c>
      <c r="Q4272" s="12">
        <v>178</v>
      </c>
      <c r="R4272" s="12">
        <v>201601</v>
      </c>
      <c r="S4272" s="12">
        <v>122</v>
      </c>
      <c r="T4272" s="12" t="s">
        <v>4281</v>
      </c>
      <c r="U4272" s="12" t="s">
        <v>4292</v>
      </c>
    </row>
    <row r="4273" spans="1:21">
      <c r="A4273" s="12">
        <v>69310</v>
      </c>
      <c r="B4273" s="12">
        <v>2</v>
      </c>
      <c r="C4273" s="12">
        <v>54.8</v>
      </c>
      <c r="E4273" s="12">
        <v>2</v>
      </c>
      <c r="F4273" s="12">
        <v>0</v>
      </c>
      <c r="G4273" s="12">
        <v>0</v>
      </c>
      <c r="H4273" s="12">
        <v>0</v>
      </c>
      <c r="P4273" s="12">
        <v>1</v>
      </c>
      <c r="Q4273" s="12">
        <v>178</v>
      </c>
      <c r="R4273" s="12">
        <v>201601</v>
      </c>
      <c r="S4273" s="12">
        <v>122</v>
      </c>
      <c r="T4273" s="12" t="s">
        <v>4281</v>
      </c>
      <c r="U4273" s="12" t="s">
        <v>4293</v>
      </c>
    </row>
    <row r="4274" spans="1:21">
      <c r="A4274" s="12">
        <v>69310</v>
      </c>
      <c r="B4274" s="12">
        <v>2</v>
      </c>
      <c r="C4274" s="12">
        <v>62</v>
      </c>
      <c r="E4274" s="12">
        <v>2</v>
      </c>
      <c r="F4274" s="12">
        <v>0</v>
      </c>
      <c r="G4274" s="12">
        <v>0</v>
      </c>
      <c r="H4274" s="12">
        <v>0</v>
      </c>
      <c r="P4274" s="12">
        <v>1</v>
      </c>
      <c r="Q4274" s="12">
        <v>178</v>
      </c>
      <c r="R4274" s="12">
        <v>201601</v>
      </c>
      <c r="S4274" s="12">
        <v>122</v>
      </c>
      <c r="T4274" s="12" t="s">
        <v>4281</v>
      </c>
      <c r="U4274" s="12" t="s">
        <v>4294</v>
      </c>
    </row>
    <row r="4275" spans="1:21">
      <c r="A4275" s="12">
        <v>69310</v>
      </c>
      <c r="B4275" s="12">
        <v>2</v>
      </c>
      <c r="C4275" s="12">
        <v>57.2</v>
      </c>
      <c r="E4275" s="12">
        <v>2</v>
      </c>
      <c r="F4275" s="12">
        <v>0</v>
      </c>
      <c r="G4275" s="12">
        <v>0</v>
      </c>
      <c r="H4275" s="12">
        <v>0</v>
      </c>
      <c r="P4275" s="12">
        <v>1</v>
      </c>
      <c r="Q4275" s="12">
        <v>178</v>
      </c>
      <c r="R4275" s="12">
        <v>201601</v>
      </c>
      <c r="S4275" s="12">
        <v>122</v>
      </c>
      <c r="T4275" s="12" t="s">
        <v>4281</v>
      </c>
      <c r="U4275" s="12" t="s">
        <v>4295</v>
      </c>
    </row>
    <row r="4276" spans="1:21">
      <c r="A4276" s="12">
        <v>69310</v>
      </c>
      <c r="B4276" s="12">
        <v>2</v>
      </c>
      <c r="C4276" s="12">
        <v>52.2</v>
      </c>
      <c r="E4276" s="12">
        <v>2</v>
      </c>
      <c r="F4276" s="12">
        <v>0</v>
      </c>
      <c r="G4276" s="12">
        <v>0</v>
      </c>
      <c r="H4276" s="12">
        <v>0</v>
      </c>
      <c r="P4276" s="12">
        <v>1</v>
      </c>
      <c r="Q4276" s="12">
        <v>178</v>
      </c>
      <c r="R4276" s="12">
        <v>201601</v>
      </c>
      <c r="S4276" s="12">
        <v>122</v>
      </c>
      <c r="T4276" s="12" t="s">
        <v>4281</v>
      </c>
      <c r="U4276" s="12" t="s">
        <v>4296</v>
      </c>
    </row>
    <row r="4277" spans="1:21">
      <c r="A4277" s="12">
        <v>69310</v>
      </c>
      <c r="B4277" s="12">
        <v>2</v>
      </c>
      <c r="C4277" s="12">
        <v>55</v>
      </c>
      <c r="E4277" s="12">
        <v>2</v>
      </c>
      <c r="F4277" s="12">
        <v>0</v>
      </c>
      <c r="G4277" s="12">
        <v>0</v>
      </c>
      <c r="H4277" s="12">
        <v>0</v>
      </c>
      <c r="P4277" s="12">
        <v>1</v>
      </c>
      <c r="Q4277" s="12">
        <v>178</v>
      </c>
      <c r="R4277" s="12">
        <v>201601</v>
      </c>
      <c r="S4277" s="12">
        <v>122</v>
      </c>
      <c r="T4277" s="12" t="s">
        <v>4281</v>
      </c>
      <c r="U4277" s="12" t="s">
        <v>4315</v>
      </c>
    </row>
    <row r="4278" spans="1:21">
      <c r="A4278" s="12">
        <v>69310</v>
      </c>
      <c r="B4278" s="12">
        <v>2</v>
      </c>
      <c r="C4278" s="12">
        <v>122.7</v>
      </c>
      <c r="E4278" s="12">
        <v>3</v>
      </c>
      <c r="F4278" s="12">
        <v>0</v>
      </c>
      <c r="G4278" s="12">
        <v>0</v>
      </c>
      <c r="H4278" s="12">
        <v>1</v>
      </c>
      <c r="P4278" s="12">
        <v>1</v>
      </c>
      <c r="Q4278" s="12">
        <v>178</v>
      </c>
      <c r="R4278" s="12">
        <v>201601</v>
      </c>
      <c r="S4278" s="12">
        <v>122</v>
      </c>
      <c r="T4278" s="12" t="s">
        <v>4281</v>
      </c>
      <c r="U4278" s="12" t="s">
        <v>4316</v>
      </c>
    </row>
    <row r="4279" spans="1:21">
      <c r="A4279" s="12">
        <v>69310</v>
      </c>
      <c r="B4279" s="12">
        <v>2</v>
      </c>
      <c r="C4279" s="12">
        <v>106</v>
      </c>
      <c r="E4279" s="12">
        <v>0</v>
      </c>
      <c r="F4279" s="12">
        <v>0</v>
      </c>
      <c r="G4279" s="12">
        <v>0</v>
      </c>
      <c r="H4279" s="12">
        <v>1</v>
      </c>
      <c r="P4279" s="12">
        <v>1</v>
      </c>
      <c r="Q4279" s="12">
        <v>178</v>
      </c>
      <c r="R4279" s="12">
        <v>201601</v>
      </c>
      <c r="S4279" s="12">
        <v>122</v>
      </c>
      <c r="T4279" s="12" t="s">
        <v>4281</v>
      </c>
      <c r="U4279" s="12" t="s">
        <v>4317</v>
      </c>
    </row>
    <row r="4280" spans="1:21">
      <c r="A4280" s="12">
        <v>69310</v>
      </c>
      <c r="B4280" s="12">
        <v>2</v>
      </c>
      <c r="C4280" s="12">
        <v>128.80000000000001</v>
      </c>
      <c r="E4280" s="12">
        <v>1</v>
      </c>
      <c r="F4280" s="12">
        <v>4</v>
      </c>
      <c r="G4280" s="12">
        <v>1</v>
      </c>
      <c r="H4280" s="12">
        <v>2</v>
      </c>
      <c r="P4280" s="12">
        <v>1</v>
      </c>
      <c r="Q4280" s="12">
        <v>178</v>
      </c>
      <c r="R4280" s="12">
        <v>201601</v>
      </c>
      <c r="S4280" s="12">
        <v>122</v>
      </c>
      <c r="T4280" s="12" t="s">
        <v>4281</v>
      </c>
      <c r="U4280" s="12" t="s">
        <v>4318</v>
      </c>
    </row>
    <row r="4281" spans="1:21">
      <c r="A4281" s="12">
        <v>69310</v>
      </c>
      <c r="B4281" s="12">
        <v>2</v>
      </c>
      <c r="C4281" s="12">
        <v>122.5</v>
      </c>
      <c r="E4281" s="12">
        <v>1</v>
      </c>
      <c r="F4281" s="12">
        <v>4</v>
      </c>
      <c r="G4281" s="12">
        <v>1</v>
      </c>
      <c r="H4281" s="12">
        <v>6</v>
      </c>
      <c r="P4281" s="12">
        <v>1</v>
      </c>
      <c r="Q4281" s="12">
        <v>178</v>
      </c>
      <c r="R4281" s="12">
        <v>201601</v>
      </c>
      <c r="S4281" s="12">
        <v>122</v>
      </c>
      <c r="T4281" s="12" t="s">
        <v>4281</v>
      </c>
      <c r="U4281" s="12" t="s">
        <v>4319</v>
      </c>
    </row>
    <row r="4282" spans="1:21">
      <c r="A4282" s="12">
        <v>69310</v>
      </c>
      <c r="B4282" s="12">
        <v>2</v>
      </c>
      <c r="C4282" s="12">
        <v>99.4</v>
      </c>
      <c r="E4282" s="12">
        <v>3</v>
      </c>
      <c r="F4282" s="12">
        <v>7</v>
      </c>
      <c r="G4282" s="12">
        <v>1</v>
      </c>
      <c r="H4282" s="12">
        <v>6</v>
      </c>
      <c r="P4282" s="12">
        <v>1</v>
      </c>
      <c r="Q4282" s="12">
        <v>178</v>
      </c>
      <c r="R4282" s="12">
        <v>201601</v>
      </c>
      <c r="S4282" s="12">
        <v>122</v>
      </c>
      <c r="T4282" s="12" t="s">
        <v>4281</v>
      </c>
      <c r="U4282" s="12" t="s">
        <v>4320</v>
      </c>
    </row>
    <row r="4283" spans="1:21">
      <c r="A4283" s="12">
        <v>69310</v>
      </c>
      <c r="B4283" s="12">
        <v>2</v>
      </c>
      <c r="C4283" s="12">
        <v>101.6</v>
      </c>
      <c r="E4283" s="12">
        <v>2</v>
      </c>
      <c r="F4283" s="12">
        <v>0</v>
      </c>
      <c r="G4283" s="12">
        <v>0</v>
      </c>
      <c r="H4283" s="12">
        <v>1</v>
      </c>
      <c r="P4283" s="12">
        <v>1</v>
      </c>
      <c r="Q4283" s="12">
        <v>178</v>
      </c>
      <c r="R4283" s="12">
        <v>201601</v>
      </c>
      <c r="S4283" s="12">
        <v>122</v>
      </c>
      <c r="T4283" s="12" t="s">
        <v>4281</v>
      </c>
      <c r="U4283" s="12" t="s">
        <v>4321</v>
      </c>
    </row>
    <row r="4284" spans="1:21">
      <c r="A4284" s="12">
        <v>69310</v>
      </c>
      <c r="B4284" s="12">
        <v>2</v>
      </c>
      <c r="C4284" s="12">
        <v>102.1</v>
      </c>
      <c r="E4284" s="12">
        <v>2</v>
      </c>
      <c r="F4284" s="12">
        <v>0</v>
      </c>
      <c r="G4284" s="12">
        <v>0</v>
      </c>
      <c r="H4284" s="12">
        <v>1</v>
      </c>
      <c r="P4284" s="12">
        <v>1</v>
      </c>
      <c r="Q4284" s="12">
        <v>178</v>
      </c>
      <c r="R4284" s="12">
        <v>201601</v>
      </c>
      <c r="S4284" s="12">
        <v>122</v>
      </c>
      <c r="T4284" s="12" t="s">
        <v>4281</v>
      </c>
      <c r="U4284" s="12" t="s">
        <v>4322</v>
      </c>
    </row>
    <row r="4285" spans="1:21">
      <c r="A4285" s="12">
        <v>69310</v>
      </c>
      <c r="B4285" s="12">
        <v>2</v>
      </c>
      <c r="C4285" s="12">
        <v>91.5</v>
      </c>
      <c r="E4285" s="12">
        <v>2</v>
      </c>
      <c r="F4285" s="12">
        <v>0</v>
      </c>
      <c r="G4285" s="12">
        <v>0</v>
      </c>
      <c r="H4285" s="12">
        <v>1</v>
      </c>
      <c r="P4285" s="12">
        <v>1</v>
      </c>
      <c r="Q4285" s="12">
        <v>178</v>
      </c>
      <c r="R4285" s="12">
        <v>201601</v>
      </c>
      <c r="S4285" s="12">
        <v>122</v>
      </c>
      <c r="T4285" s="12" t="s">
        <v>4281</v>
      </c>
      <c r="U4285" s="12" t="s">
        <v>4323</v>
      </c>
    </row>
    <row r="4286" spans="1:21">
      <c r="A4286" s="12">
        <v>69310</v>
      </c>
      <c r="B4286" s="12">
        <v>2</v>
      </c>
      <c r="C4286" s="12">
        <v>90.2</v>
      </c>
      <c r="E4286" s="12">
        <v>2</v>
      </c>
      <c r="F4286" s="12">
        <v>0</v>
      </c>
      <c r="G4286" s="12">
        <v>0</v>
      </c>
      <c r="H4286" s="12">
        <v>1</v>
      </c>
      <c r="P4286" s="12">
        <v>1</v>
      </c>
      <c r="Q4286" s="12">
        <v>178</v>
      </c>
      <c r="R4286" s="12">
        <v>201601</v>
      </c>
      <c r="S4286" s="12">
        <v>122</v>
      </c>
      <c r="T4286" s="12" t="s">
        <v>4281</v>
      </c>
      <c r="U4286" s="12" t="s">
        <v>4324</v>
      </c>
    </row>
    <row r="4287" spans="1:21">
      <c r="A4287" s="12">
        <v>69310</v>
      </c>
      <c r="B4287" s="12">
        <v>2</v>
      </c>
      <c r="C4287" s="12">
        <v>97.2</v>
      </c>
      <c r="E4287" s="12">
        <v>2</v>
      </c>
      <c r="F4287" s="12">
        <v>0</v>
      </c>
      <c r="G4287" s="12">
        <v>0</v>
      </c>
      <c r="H4287" s="12">
        <v>1</v>
      </c>
      <c r="P4287" s="12">
        <v>1</v>
      </c>
      <c r="Q4287" s="12">
        <v>178</v>
      </c>
      <c r="R4287" s="12">
        <v>201601</v>
      </c>
      <c r="S4287" s="12">
        <v>122</v>
      </c>
      <c r="T4287" s="12" t="s">
        <v>4281</v>
      </c>
      <c r="U4287" s="12" t="s">
        <v>4325</v>
      </c>
    </row>
    <row r="4288" spans="1:21">
      <c r="A4288" s="12">
        <v>69310</v>
      </c>
      <c r="B4288" s="12">
        <v>2</v>
      </c>
      <c r="C4288" s="12">
        <v>103.6</v>
      </c>
      <c r="E4288" s="12">
        <v>2</v>
      </c>
      <c r="F4288" s="12">
        <v>0</v>
      </c>
      <c r="G4288" s="12">
        <v>0</v>
      </c>
      <c r="H4288" s="12">
        <v>1</v>
      </c>
      <c r="P4288" s="12">
        <v>1</v>
      </c>
      <c r="Q4288" s="12">
        <v>178</v>
      </c>
      <c r="R4288" s="12">
        <v>201601</v>
      </c>
      <c r="S4288" s="12">
        <v>122</v>
      </c>
      <c r="T4288" s="12" t="s">
        <v>4281</v>
      </c>
      <c r="U4288" s="12" t="s">
        <v>4326</v>
      </c>
    </row>
    <row r="4289" spans="1:21">
      <c r="A4289" s="12">
        <v>69310</v>
      </c>
      <c r="B4289" s="12">
        <v>2</v>
      </c>
      <c r="C4289" s="12">
        <v>96</v>
      </c>
      <c r="E4289" s="12">
        <v>2</v>
      </c>
      <c r="F4289" s="12">
        <v>0</v>
      </c>
      <c r="G4289" s="12">
        <v>0</v>
      </c>
      <c r="H4289" s="12">
        <v>1</v>
      </c>
      <c r="P4289" s="12">
        <v>1</v>
      </c>
      <c r="Q4289" s="12">
        <v>178</v>
      </c>
      <c r="R4289" s="12">
        <v>201601</v>
      </c>
      <c r="S4289" s="12">
        <v>122</v>
      </c>
      <c r="T4289" s="12" t="s">
        <v>4281</v>
      </c>
      <c r="U4289" s="12" t="s">
        <v>4327</v>
      </c>
    </row>
    <row r="4290" spans="1:21">
      <c r="A4290" s="12">
        <v>69310</v>
      </c>
      <c r="B4290" s="12">
        <v>2</v>
      </c>
      <c r="C4290" s="12">
        <v>70.3</v>
      </c>
      <c r="E4290" s="12">
        <v>2</v>
      </c>
      <c r="F4290" s="12">
        <v>0</v>
      </c>
      <c r="G4290" s="12">
        <v>0</v>
      </c>
      <c r="H4290" s="12">
        <v>1</v>
      </c>
      <c r="P4290" s="12">
        <v>1</v>
      </c>
      <c r="Q4290" s="12">
        <v>178</v>
      </c>
      <c r="R4290" s="12">
        <v>201601</v>
      </c>
      <c r="S4290" s="12">
        <v>122</v>
      </c>
      <c r="T4290" s="12" t="s">
        <v>4281</v>
      </c>
      <c r="U4290" s="12" t="s">
        <v>4328</v>
      </c>
    </row>
    <row r="4291" spans="1:21">
      <c r="A4291" s="12">
        <v>69310</v>
      </c>
      <c r="B4291" s="12">
        <v>2</v>
      </c>
      <c r="C4291" s="12">
        <v>72.8</v>
      </c>
      <c r="E4291" s="12">
        <v>2</v>
      </c>
      <c r="F4291" s="12">
        <v>0</v>
      </c>
      <c r="G4291" s="12">
        <v>0</v>
      </c>
      <c r="H4291" s="12">
        <v>1</v>
      </c>
      <c r="P4291" s="12">
        <v>1</v>
      </c>
      <c r="Q4291" s="12">
        <v>178</v>
      </c>
      <c r="R4291" s="12">
        <v>201601</v>
      </c>
      <c r="S4291" s="12">
        <v>122</v>
      </c>
      <c r="T4291" s="12" t="s">
        <v>4281</v>
      </c>
      <c r="U4291" s="12" t="s">
        <v>4329</v>
      </c>
    </row>
    <row r="4292" spans="1:21">
      <c r="A4292" s="12">
        <v>69310</v>
      </c>
      <c r="B4292" s="12">
        <v>2</v>
      </c>
      <c r="C4292" s="12">
        <v>74.8</v>
      </c>
      <c r="E4292" s="12">
        <v>2</v>
      </c>
      <c r="F4292" s="12">
        <v>0</v>
      </c>
      <c r="G4292" s="12">
        <v>0</v>
      </c>
      <c r="H4292" s="12">
        <v>1</v>
      </c>
      <c r="P4292" s="12">
        <v>1</v>
      </c>
      <c r="Q4292" s="12">
        <v>178</v>
      </c>
      <c r="R4292" s="12">
        <v>201601</v>
      </c>
      <c r="S4292" s="12">
        <v>122</v>
      </c>
      <c r="T4292" s="12" t="s">
        <v>4281</v>
      </c>
      <c r="U4292" s="12" t="s">
        <v>4330</v>
      </c>
    </row>
    <row r="4293" spans="1:21">
      <c r="A4293" s="12">
        <v>69310</v>
      </c>
      <c r="B4293" s="12">
        <v>2</v>
      </c>
      <c r="C4293" s="12">
        <v>66.8</v>
      </c>
      <c r="E4293" s="12">
        <v>2</v>
      </c>
      <c r="F4293" s="12">
        <v>0</v>
      </c>
      <c r="G4293" s="12">
        <v>0</v>
      </c>
      <c r="H4293" s="12">
        <v>1</v>
      </c>
      <c r="P4293" s="12">
        <v>1</v>
      </c>
      <c r="Q4293" s="12">
        <v>178</v>
      </c>
      <c r="R4293" s="12">
        <v>201601</v>
      </c>
      <c r="S4293" s="12">
        <v>122</v>
      </c>
      <c r="T4293" s="12" t="s">
        <v>4281</v>
      </c>
      <c r="U4293" s="12" t="s">
        <v>4331</v>
      </c>
    </row>
    <row r="4294" spans="1:21">
      <c r="A4294" s="12">
        <v>69310</v>
      </c>
      <c r="B4294" s="12">
        <v>2</v>
      </c>
      <c r="C4294" s="12">
        <v>66.8</v>
      </c>
      <c r="E4294" s="12">
        <v>2</v>
      </c>
      <c r="F4294" s="12">
        <v>0</v>
      </c>
      <c r="G4294" s="12">
        <v>0</v>
      </c>
      <c r="H4294" s="12">
        <v>1</v>
      </c>
      <c r="P4294" s="12">
        <v>1</v>
      </c>
      <c r="Q4294" s="12">
        <v>178</v>
      </c>
      <c r="R4294" s="12">
        <v>201601</v>
      </c>
      <c r="S4294" s="12">
        <v>122</v>
      </c>
      <c r="T4294" s="12" t="s">
        <v>4281</v>
      </c>
      <c r="U4294" s="12" t="s">
        <v>4332</v>
      </c>
    </row>
    <row r="4295" spans="1:21">
      <c r="A4295" s="12">
        <v>69310</v>
      </c>
      <c r="B4295" s="12">
        <v>2</v>
      </c>
      <c r="C4295" s="12">
        <v>87.2</v>
      </c>
      <c r="E4295" s="12">
        <v>2</v>
      </c>
      <c r="F4295" s="12">
        <v>0</v>
      </c>
      <c r="G4295" s="12">
        <v>0</v>
      </c>
      <c r="H4295" s="12">
        <v>1</v>
      </c>
      <c r="P4295" s="12">
        <v>1</v>
      </c>
      <c r="Q4295" s="12">
        <v>178</v>
      </c>
      <c r="R4295" s="12">
        <v>201601</v>
      </c>
      <c r="S4295" s="12">
        <v>122</v>
      </c>
      <c r="T4295" s="12" t="s">
        <v>4281</v>
      </c>
      <c r="U4295" s="12" t="s">
        <v>4333</v>
      </c>
    </row>
    <row r="4296" spans="1:21">
      <c r="A4296" s="12">
        <v>69310</v>
      </c>
      <c r="B4296" s="12">
        <v>2</v>
      </c>
      <c r="C4296" s="12">
        <v>97.5</v>
      </c>
      <c r="E4296" s="12">
        <v>2</v>
      </c>
      <c r="F4296" s="12">
        <v>0</v>
      </c>
      <c r="G4296" s="12">
        <v>0</v>
      </c>
      <c r="H4296" s="12">
        <v>1</v>
      </c>
      <c r="P4296" s="12">
        <v>1</v>
      </c>
      <c r="Q4296" s="12">
        <v>178</v>
      </c>
      <c r="R4296" s="12">
        <v>201601</v>
      </c>
      <c r="S4296" s="12">
        <v>122</v>
      </c>
      <c r="T4296" s="12" t="s">
        <v>4281</v>
      </c>
      <c r="U4296" s="12" t="s">
        <v>4334</v>
      </c>
    </row>
    <row r="4297" spans="1:21">
      <c r="A4297" s="12">
        <v>69310</v>
      </c>
      <c r="B4297" s="12">
        <v>2</v>
      </c>
      <c r="C4297" s="12">
        <v>80.400000000000006</v>
      </c>
      <c r="E4297" s="12">
        <v>2</v>
      </c>
      <c r="F4297" s="12">
        <v>0</v>
      </c>
      <c r="G4297" s="12">
        <v>0</v>
      </c>
      <c r="H4297" s="12">
        <v>1</v>
      </c>
      <c r="P4297" s="12">
        <v>1</v>
      </c>
      <c r="Q4297" s="12">
        <v>178</v>
      </c>
      <c r="R4297" s="12">
        <v>201601</v>
      </c>
      <c r="S4297" s="12">
        <v>122</v>
      </c>
      <c r="T4297" s="12" t="s">
        <v>4281</v>
      </c>
      <c r="U4297" s="12" t="s">
        <v>4335</v>
      </c>
    </row>
    <row r="4298" spans="1:21">
      <c r="A4298" s="12">
        <v>69310</v>
      </c>
      <c r="B4298" s="12">
        <v>2</v>
      </c>
      <c r="C4298" s="12">
        <v>68.8</v>
      </c>
      <c r="E4298" s="12">
        <v>2</v>
      </c>
      <c r="F4298" s="12">
        <v>0</v>
      </c>
      <c r="G4298" s="12">
        <v>0</v>
      </c>
      <c r="H4298" s="12">
        <v>1</v>
      </c>
      <c r="P4298" s="12">
        <v>1</v>
      </c>
      <c r="Q4298" s="12">
        <v>178</v>
      </c>
      <c r="R4298" s="12">
        <v>201601</v>
      </c>
      <c r="S4298" s="12">
        <v>122</v>
      </c>
      <c r="T4298" s="12" t="s">
        <v>4281</v>
      </c>
      <c r="U4298" s="12" t="s">
        <v>4336</v>
      </c>
    </row>
    <row r="4299" spans="1:21">
      <c r="A4299" s="12">
        <v>69310</v>
      </c>
      <c r="B4299" s="12">
        <v>2</v>
      </c>
      <c r="C4299" s="12">
        <v>61.1</v>
      </c>
      <c r="E4299" s="12">
        <v>0</v>
      </c>
      <c r="F4299" s="12">
        <v>0</v>
      </c>
      <c r="G4299" s="12">
        <v>0</v>
      </c>
      <c r="H4299" s="12">
        <v>0</v>
      </c>
      <c r="P4299" s="12">
        <v>1</v>
      </c>
      <c r="Q4299" s="12">
        <v>178</v>
      </c>
      <c r="R4299" s="12">
        <v>201601</v>
      </c>
      <c r="S4299" s="12">
        <v>122</v>
      </c>
      <c r="T4299" s="12" t="s">
        <v>4281</v>
      </c>
      <c r="U4299" s="12" t="s">
        <v>4337</v>
      </c>
    </row>
    <row r="4300" spans="1:21">
      <c r="A4300" s="12">
        <v>69310</v>
      </c>
      <c r="B4300" s="12">
        <v>2</v>
      </c>
      <c r="C4300" s="12">
        <v>102</v>
      </c>
      <c r="E4300" s="12">
        <v>2</v>
      </c>
      <c r="F4300" s="12">
        <v>0</v>
      </c>
      <c r="G4300" s="12">
        <v>0</v>
      </c>
      <c r="H4300" s="12">
        <v>0</v>
      </c>
      <c r="P4300" s="12">
        <v>1</v>
      </c>
      <c r="Q4300" s="12">
        <v>178</v>
      </c>
      <c r="R4300" s="12">
        <v>201601</v>
      </c>
      <c r="S4300" s="12">
        <v>122</v>
      </c>
      <c r="T4300" s="12" t="s">
        <v>4281</v>
      </c>
      <c r="U4300" s="12" t="s">
        <v>4338</v>
      </c>
    </row>
    <row r="4301" spans="1:21">
      <c r="A4301" s="12">
        <v>69310</v>
      </c>
      <c r="B4301" s="12">
        <v>2</v>
      </c>
      <c r="C4301" s="12">
        <v>59.8</v>
      </c>
      <c r="E4301" s="12">
        <v>2</v>
      </c>
      <c r="F4301" s="12">
        <v>0</v>
      </c>
      <c r="G4301" s="12">
        <v>0</v>
      </c>
      <c r="H4301" s="12">
        <v>0</v>
      </c>
      <c r="P4301" s="12">
        <v>1</v>
      </c>
      <c r="Q4301" s="12">
        <v>178</v>
      </c>
      <c r="R4301" s="12">
        <v>201601</v>
      </c>
      <c r="S4301" s="12">
        <v>122</v>
      </c>
      <c r="T4301" s="12" t="s">
        <v>4281</v>
      </c>
      <c r="U4301" s="12" t="s">
        <v>4339</v>
      </c>
    </row>
    <row r="4302" spans="1:21">
      <c r="A4302" s="12">
        <v>69310</v>
      </c>
      <c r="B4302" s="12">
        <v>2</v>
      </c>
      <c r="C4302" s="12">
        <v>54.3</v>
      </c>
      <c r="E4302" s="12">
        <v>2</v>
      </c>
      <c r="F4302" s="12">
        <v>0</v>
      </c>
      <c r="G4302" s="12">
        <v>0</v>
      </c>
      <c r="H4302" s="12">
        <v>0</v>
      </c>
      <c r="P4302" s="12">
        <v>1</v>
      </c>
      <c r="Q4302" s="12">
        <v>178</v>
      </c>
      <c r="R4302" s="12">
        <v>201601</v>
      </c>
      <c r="S4302" s="12">
        <v>122</v>
      </c>
      <c r="T4302" s="12" t="s">
        <v>4281</v>
      </c>
      <c r="U4302" s="12" t="s">
        <v>4340</v>
      </c>
    </row>
    <row r="4303" spans="1:21">
      <c r="A4303" s="12">
        <v>69310</v>
      </c>
      <c r="B4303" s="12">
        <v>2</v>
      </c>
      <c r="C4303" s="12">
        <v>34.4</v>
      </c>
      <c r="E4303" s="12">
        <v>2</v>
      </c>
      <c r="F4303" s="12">
        <v>0</v>
      </c>
      <c r="G4303" s="12">
        <v>0</v>
      </c>
      <c r="H4303" s="12">
        <v>0</v>
      </c>
      <c r="P4303" s="12">
        <v>1</v>
      </c>
      <c r="Q4303" s="12">
        <v>178</v>
      </c>
      <c r="R4303" s="12">
        <v>201601</v>
      </c>
      <c r="S4303" s="12">
        <v>122</v>
      </c>
      <c r="T4303" s="12" t="s">
        <v>4281</v>
      </c>
      <c r="U4303" s="12" t="s">
        <v>4341</v>
      </c>
    </row>
    <row r="4304" spans="1:21">
      <c r="A4304" s="12">
        <v>69310</v>
      </c>
      <c r="B4304" s="12">
        <v>2</v>
      </c>
      <c r="C4304" s="12">
        <v>59.6</v>
      </c>
      <c r="E4304" s="12">
        <v>2</v>
      </c>
      <c r="F4304" s="12">
        <v>0</v>
      </c>
      <c r="G4304" s="12">
        <v>0</v>
      </c>
      <c r="H4304" s="12">
        <v>0</v>
      </c>
      <c r="P4304" s="12">
        <v>1</v>
      </c>
      <c r="Q4304" s="12">
        <v>178</v>
      </c>
      <c r="R4304" s="12">
        <v>201601</v>
      </c>
      <c r="S4304" s="12">
        <v>122</v>
      </c>
      <c r="T4304" s="12" t="s">
        <v>4281</v>
      </c>
      <c r="U4304" s="12" t="s">
        <v>4342</v>
      </c>
    </row>
    <row r="4305" spans="1:21">
      <c r="A4305" s="12">
        <v>69310</v>
      </c>
      <c r="B4305" s="12">
        <v>2</v>
      </c>
      <c r="C4305" s="12">
        <v>114.1</v>
      </c>
      <c r="E4305" s="12">
        <v>3</v>
      </c>
      <c r="F4305" s="12">
        <v>0</v>
      </c>
      <c r="G4305" s="12">
        <v>0</v>
      </c>
      <c r="H4305" s="12">
        <v>1</v>
      </c>
      <c r="P4305" s="12">
        <v>1</v>
      </c>
      <c r="Q4305" s="12">
        <v>178</v>
      </c>
      <c r="R4305" s="12">
        <v>201601</v>
      </c>
      <c r="S4305" s="12">
        <v>122</v>
      </c>
      <c r="T4305" s="12" t="s">
        <v>4281</v>
      </c>
      <c r="U4305" s="12" t="s">
        <v>4343</v>
      </c>
    </row>
    <row r="4306" spans="1:21">
      <c r="A4306" s="12">
        <v>69310</v>
      </c>
      <c r="B4306" s="12">
        <v>2</v>
      </c>
      <c r="C4306" s="12">
        <v>112.8</v>
      </c>
      <c r="E4306" s="12">
        <v>3</v>
      </c>
      <c r="F4306" s="12">
        <v>4</v>
      </c>
      <c r="G4306" s="12">
        <v>1</v>
      </c>
      <c r="H4306" s="12">
        <v>6</v>
      </c>
      <c r="P4306" s="12">
        <v>1</v>
      </c>
      <c r="Q4306" s="12">
        <v>178</v>
      </c>
      <c r="R4306" s="12">
        <v>201601</v>
      </c>
      <c r="S4306" s="12">
        <v>122</v>
      </c>
      <c r="T4306" s="12" t="s">
        <v>4281</v>
      </c>
      <c r="U4306" s="12" t="s">
        <v>4344</v>
      </c>
    </row>
    <row r="4307" spans="1:21">
      <c r="A4307" s="12">
        <v>69310</v>
      </c>
      <c r="B4307" s="12">
        <v>2</v>
      </c>
      <c r="C4307" s="12">
        <v>101.6</v>
      </c>
      <c r="E4307" s="12">
        <v>1</v>
      </c>
      <c r="F4307" s="12">
        <v>4</v>
      </c>
      <c r="G4307" s="12">
        <v>1</v>
      </c>
      <c r="H4307" s="12">
        <v>5</v>
      </c>
      <c r="P4307" s="12">
        <v>1</v>
      </c>
      <c r="Q4307" s="12">
        <v>178</v>
      </c>
      <c r="R4307" s="12">
        <v>201601</v>
      </c>
      <c r="S4307" s="12">
        <v>122</v>
      </c>
      <c r="T4307" s="12" t="s">
        <v>4281</v>
      </c>
      <c r="U4307" s="12" t="s">
        <v>4345</v>
      </c>
    </row>
    <row r="4308" spans="1:21">
      <c r="A4308" s="12">
        <v>69310</v>
      </c>
      <c r="B4308" s="12">
        <v>2</v>
      </c>
      <c r="C4308" s="12">
        <v>113.7</v>
      </c>
      <c r="E4308" s="12">
        <v>1</v>
      </c>
      <c r="F4308" s="12">
        <v>4</v>
      </c>
      <c r="G4308" s="12">
        <v>1</v>
      </c>
      <c r="H4308" s="12">
        <v>5</v>
      </c>
      <c r="P4308" s="12">
        <v>1</v>
      </c>
      <c r="Q4308" s="12">
        <v>178</v>
      </c>
      <c r="R4308" s="12">
        <v>201601</v>
      </c>
      <c r="S4308" s="12">
        <v>122</v>
      </c>
      <c r="T4308" s="12" t="s">
        <v>4281</v>
      </c>
      <c r="U4308" s="12" t="s">
        <v>4346</v>
      </c>
    </row>
    <row r="4309" spans="1:21">
      <c r="A4309" s="12">
        <v>69310</v>
      </c>
      <c r="B4309" s="12">
        <v>2</v>
      </c>
      <c r="C4309" s="12">
        <v>82.2</v>
      </c>
      <c r="E4309" s="12">
        <v>2</v>
      </c>
      <c r="F4309" s="12">
        <v>0</v>
      </c>
      <c r="G4309" s="12">
        <v>0</v>
      </c>
      <c r="H4309" s="12">
        <v>1</v>
      </c>
      <c r="P4309" s="12">
        <v>1</v>
      </c>
      <c r="Q4309" s="12">
        <v>178</v>
      </c>
      <c r="R4309" s="12">
        <v>201601</v>
      </c>
      <c r="S4309" s="12">
        <v>122</v>
      </c>
      <c r="T4309" s="12" t="s">
        <v>4281</v>
      </c>
      <c r="U4309" s="12" t="s">
        <v>4347</v>
      </c>
    </row>
    <row r="4310" spans="1:21">
      <c r="A4310" s="12">
        <v>69310</v>
      </c>
      <c r="B4310" s="12">
        <v>2</v>
      </c>
      <c r="C4310" s="12">
        <v>86.8</v>
      </c>
      <c r="E4310" s="12">
        <v>2</v>
      </c>
      <c r="F4310" s="12">
        <v>0</v>
      </c>
      <c r="G4310" s="12">
        <v>0</v>
      </c>
      <c r="H4310" s="12">
        <v>1</v>
      </c>
      <c r="P4310" s="12">
        <v>1</v>
      </c>
      <c r="Q4310" s="12">
        <v>178</v>
      </c>
      <c r="R4310" s="12">
        <v>201601</v>
      </c>
      <c r="S4310" s="12">
        <v>122</v>
      </c>
      <c r="T4310" s="12" t="s">
        <v>4281</v>
      </c>
      <c r="U4310" s="12" t="s">
        <v>4348</v>
      </c>
    </row>
    <row r="4311" spans="1:21">
      <c r="A4311" s="12">
        <v>69310</v>
      </c>
      <c r="B4311" s="12">
        <v>2</v>
      </c>
      <c r="C4311" s="12">
        <v>93.4</v>
      </c>
      <c r="E4311" s="12">
        <v>2</v>
      </c>
      <c r="F4311" s="12">
        <v>0</v>
      </c>
      <c r="G4311" s="12">
        <v>0</v>
      </c>
      <c r="H4311" s="12">
        <v>1</v>
      </c>
      <c r="P4311" s="12">
        <v>1</v>
      </c>
      <c r="Q4311" s="12">
        <v>178</v>
      </c>
      <c r="R4311" s="12">
        <v>201601</v>
      </c>
      <c r="S4311" s="12">
        <v>122</v>
      </c>
      <c r="T4311" s="12" t="s">
        <v>4281</v>
      </c>
      <c r="U4311" s="12" t="s">
        <v>4349</v>
      </c>
    </row>
    <row r="4312" spans="1:21">
      <c r="A4312" s="12">
        <v>69310</v>
      </c>
      <c r="B4312" s="12">
        <v>2</v>
      </c>
      <c r="C4312" s="12">
        <v>86</v>
      </c>
      <c r="E4312" s="12">
        <v>2</v>
      </c>
      <c r="F4312" s="12">
        <v>0</v>
      </c>
      <c r="G4312" s="12">
        <v>0</v>
      </c>
      <c r="H4312" s="12">
        <v>1</v>
      </c>
      <c r="P4312" s="12">
        <v>1</v>
      </c>
      <c r="Q4312" s="12">
        <v>178</v>
      </c>
      <c r="R4312" s="12">
        <v>201601</v>
      </c>
      <c r="S4312" s="12">
        <v>122</v>
      </c>
      <c r="T4312" s="12" t="s">
        <v>4281</v>
      </c>
      <c r="U4312" s="12" t="s">
        <v>4350</v>
      </c>
    </row>
    <row r="4313" spans="1:21">
      <c r="A4313" s="12">
        <v>69310</v>
      </c>
      <c r="B4313" s="12">
        <v>2</v>
      </c>
      <c r="C4313" s="12">
        <v>99.1</v>
      </c>
      <c r="E4313" s="12">
        <v>2</v>
      </c>
      <c r="F4313" s="12">
        <v>0</v>
      </c>
      <c r="G4313" s="12">
        <v>0</v>
      </c>
      <c r="H4313" s="12">
        <v>1</v>
      </c>
      <c r="P4313" s="12">
        <v>1</v>
      </c>
      <c r="Q4313" s="12">
        <v>178</v>
      </c>
      <c r="R4313" s="12">
        <v>201601</v>
      </c>
      <c r="S4313" s="12">
        <v>122</v>
      </c>
      <c r="T4313" s="12" t="s">
        <v>4281</v>
      </c>
      <c r="U4313" s="12" t="s">
        <v>4393</v>
      </c>
    </row>
    <row r="4314" spans="1:21">
      <c r="A4314" s="12">
        <v>69310</v>
      </c>
      <c r="B4314" s="12">
        <v>2</v>
      </c>
      <c r="C4314" s="12">
        <v>101.7</v>
      </c>
      <c r="E4314" s="12">
        <v>3</v>
      </c>
      <c r="F4314" s="12">
        <v>0</v>
      </c>
      <c r="G4314" s="12">
        <v>0</v>
      </c>
      <c r="H4314" s="12">
        <v>1</v>
      </c>
      <c r="P4314" s="12">
        <v>1</v>
      </c>
      <c r="Q4314" s="12">
        <v>178</v>
      </c>
      <c r="R4314" s="12">
        <v>201601</v>
      </c>
      <c r="S4314" s="12">
        <v>122</v>
      </c>
      <c r="T4314" s="12" t="s">
        <v>4281</v>
      </c>
      <c r="U4314" s="12" t="s">
        <v>4394</v>
      </c>
    </row>
    <row r="4315" spans="1:21">
      <c r="A4315" s="12">
        <v>69310</v>
      </c>
      <c r="B4315" s="12">
        <v>2</v>
      </c>
      <c r="C4315" s="12">
        <v>101.1</v>
      </c>
      <c r="E4315" s="12">
        <v>3</v>
      </c>
      <c r="F4315" s="12">
        <v>0</v>
      </c>
      <c r="G4315" s="12">
        <v>0</v>
      </c>
      <c r="H4315" s="12">
        <v>1</v>
      </c>
      <c r="P4315" s="12">
        <v>1</v>
      </c>
      <c r="Q4315" s="12">
        <v>178</v>
      </c>
      <c r="R4315" s="12">
        <v>201601</v>
      </c>
      <c r="S4315" s="12">
        <v>122</v>
      </c>
      <c r="T4315" s="12" t="s">
        <v>4281</v>
      </c>
      <c r="U4315" s="12" t="s">
        <v>4395</v>
      </c>
    </row>
    <row r="4316" spans="1:21">
      <c r="A4316" s="12">
        <v>69310</v>
      </c>
      <c r="B4316" s="12">
        <v>2</v>
      </c>
      <c r="C4316" s="12">
        <v>96.1</v>
      </c>
      <c r="E4316" s="12">
        <v>3</v>
      </c>
      <c r="F4316" s="12">
        <v>0</v>
      </c>
      <c r="G4316" s="12">
        <v>0</v>
      </c>
      <c r="H4316" s="12">
        <v>1</v>
      </c>
      <c r="P4316" s="12">
        <v>1</v>
      </c>
      <c r="Q4316" s="12">
        <v>178</v>
      </c>
      <c r="R4316" s="12">
        <v>201601</v>
      </c>
      <c r="S4316" s="12">
        <v>122</v>
      </c>
      <c r="T4316" s="12" t="s">
        <v>4281</v>
      </c>
      <c r="U4316" s="12" t="s">
        <v>4396</v>
      </c>
    </row>
    <row r="4317" spans="1:21">
      <c r="A4317" s="12">
        <v>69310</v>
      </c>
      <c r="B4317" s="12">
        <v>2</v>
      </c>
      <c r="C4317" s="12">
        <v>99.6</v>
      </c>
      <c r="E4317" s="12">
        <v>0</v>
      </c>
      <c r="F4317" s="12">
        <v>0</v>
      </c>
      <c r="G4317" s="12">
        <v>0</v>
      </c>
      <c r="H4317" s="12">
        <v>1</v>
      </c>
      <c r="P4317" s="12">
        <v>1</v>
      </c>
      <c r="Q4317" s="12">
        <v>178</v>
      </c>
      <c r="R4317" s="12">
        <v>201601</v>
      </c>
      <c r="S4317" s="12">
        <v>122</v>
      </c>
      <c r="T4317" s="12" t="s">
        <v>4281</v>
      </c>
      <c r="U4317" s="12" t="s">
        <v>4397</v>
      </c>
    </row>
    <row r="4318" spans="1:21">
      <c r="A4318" s="12">
        <v>69310</v>
      </c>
      <c r="B4318" s="12">
        <v>2</v>
      </c>
      <c r="C4318" s="12">
        <v>84.5</v>
      </c>
      <c r="E4318" s="12">
        <v>2</v>
      </c>
      <c r="F4318" s="12">
        <v>0</v>
      </c>
      <c r="G4318" s="12">
        <v>0</v>
      </c>
      <c r="H4318" s="12">
        <v>1</v>
      </c>
      <c r="P4318" s="12">
        <v>1</v>
      </c>
      <c r="Q4318" s="12">
        <v>178</v>
      </c>
      <c r="R4318" s="12">
        <v>201601</v>
      </c>
      <c r="S4318" s="12">
        <v>122</v>
      </c>
      <c r="T4318" s="12" t="s">
        <v>4281</v>
      </c>
      <c r="U4318" s="12" t="s">
        <v>4398</v>
      </c>
    </row>
    <row r="4319" spans="1:21">
      <c r="A4319" s="12">
        <v>69310</v>
      </c>
      <c r="B4319" s="12">
        <v>2</v>
      </c>
      <c r="C4319" s="12">
        <v>100.2</v>
      </c>
      <c r="E4319" s="12">
        <v>2</v>
      </c>
      <c r="F4319" s="12">
        <v>0</v>
      </c>
      <c r="G4319" s="12">
        <v>0</v>
      </c>
      <c r="H4319" s="12">
        <v>1</v>
      </c>
      <c r="P4319" s="12">
        <v>1</v>
      </c>
      <c r="Q4319" s="12">
        <v>178</v>
      </c>
      <c r="R4319" s="12">
        <v>201601</v>
      </c>
      <c r="S4319" s="12">
        <v>122</v>
      </c>
      <c r="T4319" s="12" t="s">
        <v>4281</v>
      </c>
      <c r="U4319" s="12" t="s">
        <v>4399</v>
      </c>
    </row>
    <row r="4320" spans="1:21">
      <c r="A4320" s="12">
        <v>69310</v>
      </c>
      <c r="B4320" s="12">
        <v>2</v>
      </c>
      <c r="C4320" s="12">
        <v>86.6</v>
      </c>
      <c r="E4320" s="12">
        <v>2</v>
      </c>
      <c r="F4320" s="12">
        <v>0</v>
      </c>
      <c r="G4320" s="12">
        <v>0</v>
      </c>
      <c r="H4320" s="12">
        <v>1</v>
      </c>
      <c r="P4320" s="12">
        <v>1</v>
      </c>
      <c r="Q4320" s="12">
        <v>178</v>
      </c>
      <c r="R4320" s="12">
        <v>201601</v>
      </c>
      <c r="S4320" s="12">
        <v>122</v>
      </c>
      <c r="T4320" s="12" t="s">
        <v>4281</v>
      </c>
      <c r="U4320" s="12" t="s">
        <v>4400</v>
      </c>
    </row>
    <row r="4321" spans="1:21">
      <c r="A4321" s="12">
        <v>69310</v>
      </c>
      <c r="B4321" s="12">
        <v>2</v>
      </c>
      <c r="C4321" s="12">
        <v>93.4</v>
      </c>
      <c r="E4321" s="12">
        <v>2</v>
      </c>
      <c r="F4321" s="12">
        <v>0</v>
      </c>
      <c r="G4321" s="12">
        <v>0</v>
      </c>
      <c r="H4321" s="12">
        <v>1</v>
      </c>
      <c r="P4321" s="12">
        <v>1</v>
      </c>
      <c r="Q4321" s="12">
        <v>178</v>
      </c>
      <c r="R4321" s="12">
        <v>201601</v>
      </c>
      <c r="S4321" s="12">
        <v>122</v>
      </c>
      <c r="T4321" s="12" t="s">
        <v>4281</v>
      </c>
      <c r="U4321" s="12" t="s">
        <v>4401</v>
      </c>
    </row>
    <row r="4322" spans="1:21">
      <c r="A4322" s="12">
        <v>69310</v>
      </c>
      <c r="B4322" s="12">
        <v>2</v>
      </c>
      <c r="C4322" s="12">
        <v>93.3</v>
      </c>
      <c r="E4322" s="12">
        <v>2</v>
      </c>
      <c r="F4322" s="12">
        <v>0</v>
      </c>
      <c r="G4322" s="12">
        <v>0</v>
      </c>
      <c r="H4322" s="12">
        <v>1</v>
      </c>
      <c r="P4322" s="12">
        <v>1</v>
      </c>
      <c r="Q4322" s="12">
        <v>178</v>
      </c>
      <c r="R4322" s="12">
        <v>201601</v>
      </c>
      <c r="S4322" s="12">
        <v>122</v>
      </c>
      <c r="T4322" s="12" t="s">
        <v>4281</v>
      </c>
      <c r="U4322" s="12" t="s">
        <v>4402</v>
      </c>
    </row>
    <row r="4323" spans="1:21">
      <c r="A4323" s="12">
        <v>69310</v>
      </c>
      <c r="B4323" s="12">
        <v>2</v>
      </c>
      <c r="C4323" s="12">
        <v>85.2</v>
      </c>
      <c r="E4323" s="12">
        <v>2</v>
      </c>
      <c r="F4323" s="12">
        <v>0</v>
      </c>
      <c r="G4323" s="12">
        <v>0</v>
      </c>
      <c r="H4323" s="12">
        <v>1</v>
      </c>
      <c r="P4323" s="12">
        <v>1</v>
      </c>
      <c r="Q4323" s="12">
        <v>178</v>
      </c>
      <c r="R4323" s="12">
        <v>201601</v>
      </c>
      <c r="S4323" s="12">
        <v>122</v>
      </c>
      <c r="T4323" s="12" t="s">
        <v>4281</v>
      </c>
      <c r="U4323" s="12" t="s">
        <v>4403</v>
      </c>
    </row>
    <row r="4324" spans="1:21">
      <c r="A4324" s="12">
        <v>69310</v>
      </c>
      <c r="B4324" s="12">
        <v>2</v>
      </c>
      <c r="C4324" s="12">
        <v>82.7</v>
      </c>
      <c r="E4324" s="12">
        <v>2</v>
      </c>
      <c r="F4324" s="12">
        <v>0</v>
      </c>
      <c r="G4324" s="12">
        <v>0</v>
      </c>
      <c r="H4324" s="12">
        <v>1</v>
      </c>
      <c r="P4324" s="12">
        <v>1</v>
      </c>
      <c r="Q4324" s="12">
        <v>178</v>
      </c>
      <c r="R4324" s="12">
        <v>201601</v>
      </c>
      <c r="S4324" s="12">
        <v>122</v>
      </c>
      <c r="T4324" s="12" t="s">
        <v>4281</v>
      </c>
      <c r="U4324" s="12" t="s">
        <v>4404</v>
      </c>
    </row>
    <row r="4325" spans="1:21">
      <c r="A4325" s="12">
        <v>69310</v>
      </c>
      <c r="B4325" s="12">
        <v>2</v>
      </c>
      <c r="C4325" s="12">
        <v>88.1</v>
      </c>
      <c r="E4325" s="12">
        <v>2</v>
      </c>
      <c r="F4325" s="12">
        <v>0</v>
      </c>
      <c r="G4325" s="12">
        <v>0</v>
      </c>
      <c r="H4325" s="12">
        <v>1</v>
      </c>
      <c r="P4325" s="12">
        <v>1</v>
      </c>
      <c r="Q4325" s="12">
        <v>178</v>
      </c>
      <c r="R4325" s="12">
        <v>201601</v>
      </c>
      <c r="S4325" s="12">
        <v>122</v>
      </c>
      <c r="T4325" s="12" t="s">
        <v>4281</v>
      </c>
      <c r="U4325" s="12" t="s">
        <v>4405</v>
      </c>
    </row>
    <row r="4326" spans="1:21">
      <c r="A4326" s="12">
        <v>69310</v>
      </c>
      <c r="B4326" s="12">
        <v>2</v>
      </c>
      <c r="C4326" s="12">
        <v>97.8</v>
      </c>
      <c r="E4326" s="12">
        <v>2</v>
      </c>
      <c r="F4326" s="12">
        <v>0</v>
      </c>
      <c r="G4326" s="12">
        <v>0</v>
      </c>
      <c r="H4326" s="12">
        <v>1</v>
      </c>
      <c r="P4326" s="12">
        <v>1</v>
      </c>
      <c r="Q4326" s="12">
        <v>178</v>
      </c>
      <c r="R4326" s="12">
        <v>201601</v>
      </c>
      <c r="S4326" s="12">
        <v>122</v>
      </c>
      <c r="T4326" s="12" t="s">
        <v>4281</v>
      </c>
      <c r="U4326" s="12" t="s">
        <v>4406</v>
      </c>
    </row>
    <row r="4327" spans="1:21">
      <c r="A4327" s="12">
        <v>69310</v>
      </c>
      <c r="B4327" s="12">
        <v>2</v>
      </c>
      <c r="C4327" s="12">
        <v>32.4</v>
      </c>
      <c r="E4327" s="12">
        <v>2</v>
      </c>
      <c r="F4327" s="12">
        <v>0</v>
      </c>
      <c r="G4327" s="12">
        <v>0</v>
      </c>
      <c r="H4327" s="12">
        <v>0</v>
      </c>
      <c r="P4327" s="12">
        <v>1</v>
      </c>
      <c r="Q4327" s="12">
        <v>178</v>
      </c>
      <c r="R4327" s="12">
        <v>201601</v>
      </c>
      <c r="S4327" s="12">
        <v>122</v>
      </c>
      <c r="T4327" s="12" t="s">
        <v>4281</v>
      </c>
      <c r="U4327" s="12" t="s">
        <v>4407</v>
      </c>
    </row>
    <row r="4328" spans="1:21">
      <c r="A4328" s="12">
        <v>69310</v>
      </c>
      <c r="B4328" s="12">
        <v>2</v>
      </c>
      <c r="C4328" s="12">
        <v>33.200000000000003</v>
      </c>
      <c r="E4328" s="12">
        <v>2</v>
      </c>
      <c r="F4328" s="12">
        <v>0</v>
      </c>
      <c r="G4328" s="12">
        <v>0</v>
      </c>
      <c r="H4328" s="12">
        <v>0</v>
      </c>
      <c r="P4328" s="12">
        <v>1</v>
      </c>
      <c r="Q4328" s="12">
        <v>178</v>
      </c>
      <c r="R4328" s="12">
        <v>201601</v>
      </c>
      <c r="S4328" s="12">
        <v>122</v>
      </c>
      <c r="T4328" s="12" t="s">
        <v>4281</v>
      </c>
      <c r="U4328" s="12" t="s">
        <v>4408</v>
      </c>
    </row>
    <row r="4329" spans="1:21">
      <c r="A4329" s="12">
        <v>69310</v>
      </c>
      <c r="B4329" s="12">
        <v>2</v>
      </c>
      <c r="C4329" s="12">
        <v>49.7</v>
      </c>
      <c r="E4329" s="12">
        <v>2</v>
      </c>
      <c r="F4329" s="12">
        <v>0</v>
      </c>
      <c r="G4329" s="12">
        <v>0</v>
      </c>
      <c r="H4329" s="12">
        <v>0</v>
      </c>
      <c r="P4329" s="12">
        <v>1</v>
      </c>
      <c r="Q4329" s="12">
        <v>178</v>
      </c>
      <c r="R4329" s="12">
        <v>201601</v>
      </c>
      <c r="S4329" s="12">
        <v>122</v>
      </c>
      <c r="T4329" s="12" t="s">
        <v>4281</v>
      </c>
      <c r="U4329" s="12" t="s">
        <v>4409</v>
      </c>
    </row>
    <row r="4330" spans="1:21">
      <c r="A4330" s="12">
        <v>69310</v>
      </c>
      <c r="B4330" s="12">
        <v>2</v>
      </c>
      <c r="C4330" s="12">
        <v>41.1</v>
      </c>
      <c r="E4330" s="12">
        <v>2</v>
      </c>
      <c r="F4330" s="12">
        <v>0</v>
      </c>
      <c r="G4330" s="12">
        <v>0</v>
      </c>
      <c r="H4330" s="12">
        <v>0</v>
      </c>
      <c r="P4330" s="12">
        <v>1</v>
      </c>
      <c r="Q4330" s="12">
        <v>178</v>
      </c>
      <c r="R4330" s="12">
        <v>201601</v>
      </c>
      <c r="S4330" s="12">
        <v>122</v>
      </c>
      <c r="T4330" s="12" t="s">
        <v>4281</v>
      </c>
      <c r="U4330" s="12" t="s">
        <v>4410</v>
      </c>
    </row>
    <row r="4331" spans="1:21">
      <c r="A4331" s="12">
        <v>69310</v>
      </c>
      <c r="B4331" s="12">
        <v>1</v>
      </c>
      <c r="C4331" s="12">
        <v>95.9</v>
      </c>
      <c r="E4331" s="12">
        <v>2</v>
      </c>
      <c r="P4331" s="12">
        <v>1</v>
      </c>
      <c r="Q4331" s="12">
        <v>178</v>
      </c>
      <c r="R4331" s="12">
        <v>201601</v>
      </c>
      <c r="S4331" s="12">
        <v>122</v>
      </c>
      <c r="T4331" s="12" t="s">
        <v>4281</v>
      </c>
      <c r="U4331" s="12" t="s">
        <v>4537</v>
      </c>
    </row>
    <row r="4332" spans="1:21">
      <c r="A4332" s="12">
        <v>69310</v>
      </c>
      <c r="B4332" s="12">
        <v>1</v>
      </c>
      <c r="C4332" s="12">
        <v>96.7</v>
      </c>
      <c r="E4332" s="12">
        <v>1</v>
      </c>
      <c r="P4332" s="12">
        <v>1</v>
      </c>
      <c r="Q4332" s="12">
        <v>178</v>
      </c>
      <c r="R4332" s="12">
        <v>201601</v>
      </c>
      <c r="S4332" s="12">
        <v>122</v>
      </c>
      <c r="T4332" s="12" t="s">
        <v>4281</v>
      </c>
      <c r="U4332" s="12" t="s">
        <v>4538</v>
      </c>
    </row>
    <row r="4333" spans="1:21">
      <c r="A4333" s="12">
        <v>69310</v>
      </c>
      <c r="B4333" s="12">
        <v>1</v>
      </c>
      <c r="C4333" s="12">
        <v>37.700000000000003</v>
      </c>
      <c r="E4333" s="12">
        <v>2</v>
      </c>
      <c r="P4333" s="12">
        <v>1</v>
      </c>
      <c r="Q4333" s="12">
        <v>178</v>
      </c>
      <c r="R4333" s="12">
        <v>201601</v>
      </c>
      <c r="S4333" s="12">
        <v>122</v>
      </c>
      <c r="T4333" s="12" t="s">
        <v>4281</v>
      </c>
      <c r="U4333" s="12" t="s">
        <v>4539</v>
      </c>
    </row>
    <row r="4334" spans="1:21">
      <c r="A4334" s="12">
        <v>69310</v>
      </c>
      <c r="B4334" s="12">
        <v>1</v>
      </c>
      <c r="C4334" s="12">
        <v>34.4</v>
      </c>
      <c r="E4334" s="12">
        <v>2</v>
      </c>
      <c r="P4334" s="12">
        <v>1</v>
      </c>
      <c r="Q4334" s="12">
        <v>178</v>
      </c>
      <c r="R4334" s="12">
        <v>201601</v>
      </c>
      <c r="S4334" s="12">
        <v>122</v>
      </c>
      <c r="T4334" s="12" t="s">
        <v>4281</v>
      </c>
      <c r="U4334" s="12" t="s">
        <v>4540</v>
      </c>
    </row>
    <row r="4335" spans="1:21">
      <c r="A4335" s="12">
        <v>69310</v>
      </c>
      <c r="B4335" s="12">
        <v>1</v>
      </c>
      <c r="C4335" s="12">
        <v>50.6</v>
      </c>
      <c r="E4335" s="12">
        <v>2</v>
      </c>
      <c r="P4335" s="12">
        <v>1</v>
      </c>
      <c r="Q4335" s="12">
        <v>178</v>
      </c>
      <c r="R4335" s="12">
        <v>201601</v>
      </c>
      <c r="S4335" s="12">
        <v>122</v>
      </c>
      <c r="T4335" s="12" t="s">
        <v>4281</v>
      </c>
      <c r="U4335" s="12" t="s">
        <v>4541</v>
      </c>
    </row>
    <row r="4336" spans="1:21">
      <c r="A4336" s="12">
        <v>69310</v>
      </c>
      <c r="B4336" s="12">
        <v>1</v>
      </c>
      <c r="C4336" s="12">
        <v>56</v>
      </c>
      <c r="E4336" s="12">
        <v>2</v>
      </c>
      <c r="P4336" s="12">
        <v>1</v>
      </c>
      <c r="Q4336" s="12">
        <v>178</v>
      </c>
      <c r="R4336" s="12">
        <v>201601</v>
      </c>
      <c r="S4336" s="12">
        <v>122</v>
      </c>
      <c r="T4336" s="12" t="s">
        <v>4281</v>
      </c>
      <c r="U4336" s="12" t="s">
        <v>4542</v>
      </c>
    </row>
    <row r="4337" spans="1:21" hidden="1">
      <c r="A4337" s="12">
        <v>68570</v>
      </c>
      <c r="B4337" s="12">
        <v>1</v>
      </c>
      <c r="D4337" s="12">
        <v>105.7</v>
      </c>
      <c r="E4337" s="12">
        <v>2</v>
      </c>
      <c r="P4337" s="12">
        <v>1</v>
      </c>
      <c r="Q4337" s="12">
        <v>178</v>
      </c>
      <c r="R4337" s="12">
        <v>201601</v>
      </c>
      <c r="S4337" s="12">
        <v>111</v>
      </c>
      <c r="T4337" s="12" t="s">
        <v>70</v>
      </c>
      <c r="U4337" s="12" t="s">
        <v>4627</v>
      </c>
    </row>
    <row r="4338" spans="1:21" hidden="1">
      <c r="A4338" s="12">
        <v>68570</v>
      </c>
      <c r="B4338" s="12">
        <v>1</v>
      </c>
      <c r="D4338" s="12">
        <v>103.8</v>
      </c>
      <c r="E4338" s="12">
        <v>1</v>
      </c>
      <c r="P4338" s="12">
        <v>1</v>
      </c>
      <c r="Q4338" s="12">
        <v>178</v>
      </c>
      <c r="R4338" s="12">
        <v>201601</v>
      </c>
      <c r="S4338" s="12">
        <v>111</v>
      </c>
      <c r="T4338" s="12" t="s">
        <v>70</v>
      </c>
      <c r="U4338" s="12" t="s">
        <v>4628</v>
      </c>
    </row>
    <row r="4339" spans="1:21" hidden="1">
      <c r="A4339" s="12">
        <v>68570</v>
      </c>
      <c r="B4339" s="12">
        <v>1</v>
      </c>
      <c r="D4339" s="12">
        <v>105.8</v>
      </c>
      <c r="E4339" s="12">
        <v>1</v>
      </c>
      <c r="P4339" s="12">
        <v>1</v>
      </c>
      <c r="Q4339" s="12">
        <v>178</v>
      </c>
      <c r="R4339" s="12">
        <v>201601</v>
      </c>
      <c r="S4339" s="12">
        <v>111</v>
      </c>
      <c r="T4339" s="12" t="s">
        <v>70</v>
      </c>
      <c r="U4339" s="12" t="s">
        <v>4629</v>
      </c>
    </row>
    <row r="4340" spans="1:21" hidden="1">
      <c r="A4340" s="12">
        <v>68550</v>
      </c>
      <c r="B4340" s="12">
        <v>2</v>
      </c>
      <c r="D4340" s="12">
        <v>64.599999999999994</v>
      </c>
      <c r="E4340" s="12">
        <v>2</v>
      </c>
      <c r="F4340" s="12">
        <v>0</v>
      </c>
      <c r="G4340" s="12">
        <v>0</v>
      </c>
      <c r="H4340" s="12">
        <v>0</v>
      </c>
      <c r="K4340" s="12">
        <v>2</v>
      </c>
      <c r="P4340" s="12">
        <v>1</v>
      </c>
      <c r="Q4340" s="12">
        <v>178</v>
      </c>
      <c r="R4340" s="12">
        <v>201601</v>
      </c>
      <c r="S4340" s="12">
        <v>111</v>
      </c>
      <c r="T4340" s="12" t="s">
        <v>70</v>
      </c>
      <c r="U4340" s="12" t="s">
        <v>4630</v>
      </c>
    </row>
    <row r="4341" spans="1:21" hidden="1">
      <c r="A4341" s="12">
        <v>68550</v>
      </c>
      <c r="B4341" s="12">
        <v>2</v>
      </c>
      <c r="D4341" s="12">
        <v>55.7</v>
      </c>
      <c r="E4341" s="12">
        <v>3</v>
      </c>
      <c r="F4341" s="12">
        <v>0</v>
      </c>
      <c r="G4341" s="12">
        <v>0</v>
      </c>
      <c r="H4341" s="12">
        <v>0</v>
      </c>
      <c r="K4341" s="12">
        <v>5</v>
      </c>
      <c r="L4341" s="12">
        <v>50</v>
      </c>
      <c r="M4341" s="12">
        <v>80</v>
      </c>
      <c r="N4341" s="12">
        <v>10</v>
      </c>
      <c r="P4341" s="12">
        <v>1</v>
      </c>
      <c r="Q4341" s="12">
        <v>178</v>
      </c>
      <c r="R4341" s="12">
        <v>201601</v>
      </c>
      <c r="S4341" s="12">
        <v>111</v>
      </c>
      <c r="T4341" s="12" t="s">
        <v>70</v>
      </c>
      <c r="U4341" s="12" t="s">
        <v>4631</v>
      </c>
    </row>
    <row r="4342" spans="1:21" hidden="1">
      <c r="A4342" s="12">
        <v>68550</v>
      </c>
      <c r="B4342" s="12">
        <v>2</v>
      </c>
      <c r="D4342" s="12">
        <v>47.9</v>
      </c>
      <c r="E4342" s="12">
        <v>3</v>
      </c>
      <c r="F4342" s="12">
        <v>0</v>
      </c>
      <c r="G4342" s="12">
        <v>0</v>
      </c>
      <c r="H4342" s="12">
        <v>0</v>
      </c>
      <c r="K4342" s="12">
        <v>5</v>
      </c>
      <c r="L4342" s="12">
        <v>5</v>
      </c>
      <c r="M4342" s="12">
        <v>90</v>
      </c>
      <c r="N4342" s="12">
        <v>15</v>
      </c>
      <c r="P4342" s="12">
        <v>1</v>
      </c>
      <c r="Q4342" s="12">
        <v>178</v>
      </c>
      <c r="R4342" s="12">
        <v>201601</v>
      </c>
      <c r="S4342" s="12">
        <v>111</v>
      </c>
      <c r="T4342" s="12" t="s">
        <v>70</v>
      </c>
      <c r="U4342" s="12" t="s">
        <v>4632</v>
      </c>
    </row>
    <row r="4343" spans="1:21" hidden="1">
      <c r="A4343" s="12">
        <v>68550</v>
      </c>
      <c r="B4343" s="12">
        <v>2</v>
      </c>
      <c r="D4343" s="12">
        <v>48.8</v>
      </c>
      <c r="E4343" s="12">
        <v>3</v>
      </c>
      <c r="F4343" s="12">
        <v>0</v>
      </c>
      <c r="G4343" s="12">
        <v>0</v>
      </c>
      <c r="H4343" s="12">
        <v>0</v>
      </c>
      <c r="K4343" s="12">
        <v>5</v>
      </c>
      <c r="L4343" s="12">
        <v>5</v>
      </c>
      <c r="M4343" s="12">
        <v>70</v>
      </c>
      <c r="N4343" s="12">
        <v>5</v>
      </c>
      <c r="P4343" s="12">
        <v>1</v>
      </c>
      <c r="Q4343" s="12">
        <v>178</v>
      </c>
      <c r="R4343" s="12">
        <v>201601</v>
      </c>
      <c r="S4343" s="12">
        <v>111</v>
      </c>
      <c r="T4343" s="12" t="s">
        <v>70</v>
      </c>
      <c r="U4343" s="12" t="s">
        <v>4633</v>
      </c>
    </row>
    <row r="4344" spans="1:21" hidden="1">
      <c r="A4344" s="12">
        <v>68550</v>
      </c>
      <c r="B4344" s="12">
        <v>2</v>
      </c>
      <c r="D4344" s="12">
        <v>64</v>
      </c>
      <c r="E4344" s="12">
        <v>3</v>
      </c>
      <c r="F4344" s="12">
        <v>0</v>
      </c>
      <c r="G4344" s="12">
        <v>0</v>
      </c>
      <c r="H4344" s="12">
        <v>0</v>
      </c>
      <c r="K4344" s="12">
        <v>5</v>
      </c>
      <c r="L4344" s="12">
        <v>10</v>
      </c>
      <c r="M4344" s="12">
        <v>95</v>
      </c>
      <c r="N4344" s="12">
        <v>15</v>
      </c>
      <c r="P4344" s="12">
        <v>1</v>
      </c>
      <c r="Q4344" s="12">
        <v>178</v>
      </c>
      <c r="R4344" s="12">
        <v>201601</v>
      </c>
      <c r="S4344" s="12">
        <v>111</v>
      </c>
      <c r="T4344" s="12" t="s">
        <v>70</v>
      </c>
      <c r="U4344" s="12" t="s">
        <v>4634</v>
      </c>
    </row>
    <row r="4345" spans="1:21" hidden="1">
      <c r="A4345" s="12">
        <v>68550</v>
      </c>
      <c r="B4345" s="12">
        <v>2</v>
      </c>
      <c r="D4345" s="12">
        <v>75.599999999999994</v>
      </c>
      <c r="E4345" s="12">
        <v>0</v>
      </c>
      <c r="F4345" s="12">
        <v>0</v>
      </c>
      <c r="G4345" s="12">
        <v>0</v>
      </c>
      <c r="H4345" s="12">
        <v>0</v>
      </c>
      <c r="P4345" s="12">
        <v>1</v>
      </c>
      <c r="Q4345" s="12">
        <v>178</v>
      </c>
      <c r="R4345" s="12">
        <v>201601</v>
      </c>
      <c r="S4345" s="12">
        <v>111</v>
      </c>
      <c r="T4345" s="12" t="s">
        <v>70</v>
      </c>
      <c r="U4345" s="12" t="s">
        <v>4635</v>
      </c>
    </row>
    <row r="4346" spans="1:21" hidden="1">
      <c r="A4346" s="12">
        <v>68550</v>
      </c>
      <c r="B4346" s="12">
        <v>2</v>
      </c>
      <c r="D4346" s="12">
        <v>40</v>
      </c>
      <c r="E4346" s="12">
        <v>3</v>
      </c>
      <c r="F4346" s="12">
        <v>0</v>
      </c>
      <c r="G4346" s="12">
        <v>0</v>
      </c>
      <c r="H4346" s="12">
        <v>0</v>
      </c>
      <c r="P4346" s="12">
        <v>1</v>
      </c>
      <c r="Q4346" s="12">
        <v>178</v>
      </c>
      <c r="R4346" s="12">
        <v>201601</v>
      </c>
      <c r="S4346" s="12">
        <v>111</v>
      </c>
      <c r="T4346" s="12" t="s">
        <v>70</v>
      </c>
      <c r="U4346" s="12" t="s">
        <v>4636</v>
      </c>
    </row>
    <row r="4347" spans="1:21" hidden="1">
      <c r="A4347" s="12">
        <v>68550</v>
      </c>
      <c r="B4347" s="12">
        <v>2</v>
      </c>
      <c r="D4347" s="12">
        <v>73.5</v>
      </c>
      <c r="E4347" s="12">
        <v>3</v>
      </c>
      <c r="F4347" s="12">
        <v>0</v>
      </c>
      <c r="G4347" s="12">
        <v>0</v>
      </c>
      <c r="H4347" s="12">
        <v>0</v>
      </c>
      <c r="P4347" s="12">
        <v>1</v>
      </c>
      <c r="Q4347" s="12">
        <v>178</v>
      </c>
      <c r="R4347" s="12">
        <v>201601</v>
      </c>
      <c r="S4347" s="12">
        <v>111</v>
      </c>
      <c r="T4347" s="12" t="s">
        <v>70</v>
      </c>
      <c r="U4347" s="12" t="s">
        <v>4637</v>
      </c>
    </row>
    <row r="4348" spans="1:21" hidden="1">
      <c r="A4348" s="12">
        <v>68550</v>
      </c>
      <c r="B4348" s="12">
        <v>2</v>
      </c>
      <c r="D4348" s="12">
        <v>51.3</v>
      </c>
      <c r="E4348" s="12">
        <v>3</v>
      </c>
      <c r="F4348" s="12">
        <v>0</v>
      </c>
      <c r="G4348" s="12">
        <v>0</v>
      </c>
      <c r="H4348" s="12">
        <v>0</v>
      </c>
      <c r="P4348" s="12">
        <v>1</v>
      </c>
      <c r="Q4348" s="12">
        <v>178</v>
      </c>
      <c r="R4348" s="12">
        <v>201601</v>
      </c>
      <c r="S4348" s="12">
        <v>111</v>
      </c>
      <c r="T4348" s="12" t="s">
        <v>70</v>
      </c>
      <c r="U4348" s="12" t="s">
        <v>4638</v>
      </c>
    </row>
    <row r="4349" spans="1:21" hidden="1">
      <c r="A4349" s="12">
        <v>68550</v>
      </c>
      <c r="B4349" s="12">
        <v>2</v>
      </c>
      <c r="D4349" s="12">
        <v>101.8</v>
      </c>
      <c r="E4349" s="12">
        <v>2</v>
      </c>
      <c r="F4349" s="12">
        <v>0</v>
      </c>
      <c r="G4349" s="12">
        <v>0</v>
      </c>
      <c r="H4349" s="12">
        <v>1</v>
      </c>
      <c r="P4349" s="12">
        <v>1</v>
      </c>
      <c r="Q4349" s="12">
        <v>178</v>
      </c>
      <c r="R4349" s="12">
        <v>201601</v>
      </c>
      <c r="S4349" s="12">
        <v>111</v>
      </c>
      <c r="T4349" s="12" t="s">
        <v>70</v>
      </c>
      <c r="U4349" s="12" t="s">
        <v>4639</v>
      </c>
    </row>
    <row r="4350" spans="1:21" hidden="1">
      <c r="A4350" s="12">
        <v>68550</v>
      </c>
      <c r="B4350" s="12">
        <v>1</v>
      </c>
      <c r="D4350" s="12">
        <v>51.4</v>
      </c>
      <c r="E4350" s="12">
        <v>3</v>
      </c>
      <c r="K4350" s="12">
        <v>5</v>
      </c>
      <c r="L4350" s="12">
        <v>5</v>
      </c>
      <c r="M4350" s="12">
        <v>80</v>
      </c>
      <c r="N4350" s="12">
        <v>20</v>
      </c>
      <c r="P4350" s="12">
        <v>1</v>
      </c>
      <c r="Q4350" s="12">
        <v>178</v>
      </c>
      <c r="R4350" s="12">
        <v>201601</v>
      </c>
      <c r="S4350" s="12">
        <v>111</v>
      </c>
      <c r="T4350" s="12" t="s">
        <v>70</v>
      </c>
      <c r="U4350" s="12" t="s">
        <v>4640</v>
      </c>
    </row>
    <row r="4351" spans="1:21" hidden="1">
      <c r="A4351" s="12">
        <v>68550</v>
      </c>
      <c r="B4351" s="12">
        <v>1</v>
      </c>
      <c r="D4351" s="12">
        <v>56.4</v>
      </c>
      <c r="E4351" s="12">
        <v>2</v>
      </c>
      <c r="K4351" s="12">
        <v>5</v>
      </c>
      <c r="L4351" s="12">
        <v>0</v>
      </c>
      <c r="M4351" s="12">
        <v>90</v>
      </c>
      <c r="N4351" s="12">
        <v>30</v>
      </c>
      <c r="P4351" s="12">
        <v>1</v>
      </c>
      <c r="Q4351" s="12">
        <v>178</v>
      </c>
      <c r="R4351" s="12">
        <v>201601</v>
      </c>
      <c r="S4351" s="12">
        <v>111</v>
      </c>
      <c r="T4351" s="12" t="s">
        <v>70</v>
      </c>
      <c r="U4351" s="12" t="s">
        <v>4641</v>
      </c>
    </row>
    <row r="4352" spans="1:21" hidden="1">
      <c r="A4352" s="12">
        <v>68550</v>
      </c>
      <c r="B4352" s="12">
        <v>1</v>
      </c>
      <c r="D4352" s="12">
        <v>64.8</v>
      </c>
      <c r="E4352" s="12">
        <v>3</v>
      </c>
      <c r="K4352" s="12">
        <v>5</v>
      </c>
      <c r="L4352" s="12">
        <v>0</v>
      </c>
      <c r="M4352" s="12">
        <v>40</v>
      </c>
      <c r="N4352" s="12">
        <v>5</v>
      </c>
      <c r="P4352" s="12">
        <v>1</v>
      </c>
      <c r="Q4352" s="12">
        <v>178</v>
      </c>
      <c r="R4352" s="12">
        <v>201601</v>
      </c>
      <c r="S4352" s="12">
        <v>111</v>
      </c>
      <c r="T4352" s="12" t="s">
        <v>70</v>
      </c>
      <c r="U4352" s="12" t="s">
        <v>4642</v>
      </c>
    </row>
    <row r="4353" spans="1:21">
      <c r="A4353" s="12">
        <v>69310</v>
      </c>
      <c r="B4353" s="12">
        <v>1</v>
      </c>
      <c r="C4353" s="12">
        <v>31.1</v>
      </c>
      <c r="E4353" s="12">
        <v>2</v>
      </c>
      <c r="P4353" s="12">
        <v>1</v>
      </c>
      <c r="Q4353" s="12">
        <v>178</v>
      </c>
      <c r="R4353" s="12">
        <v>201601</v>
      </c>
      <c r="S4353" s="12">
        <v>122</v>
      </c>
      <c r="T4353" s="12" t="s">
        <v>4281</v>
      </c>
      <c r="U4353" s="12" t="s">
        <v>4543</v>
      </c>
    </row>
    <row r="4354" spans="1:21">
      <c r="A4354" s="12">
        <v>69310</v>
      </c>
      <c r="B4354" s="12">
        <v>1</v>
      </c>
      <c r="C4354" s="12">
        <v>73.2</v>
      </c>
      <c r="E4354" s="12">
        <v>2</v>
      </c>
      <c r="P4354" s="12">
        <v>1</v>
      </c>
      <c r="Q4354" s="12">
        <v>178</v>
      </c>
      <c r="R4354" s="12">
        <v>201601</v>
      </c>
      <c r="S4354" s="12">
        <v>122</v>
      </c>
      <c r="T4354" s="12" t="s">
        <v>4281</v>
      </c>
      <c r="U4354" s="12" t="s">
        <v>4544</v>
      </c>
    </row>
    <row r="4355" spans="1:21" hidden="1">
      <c r="A4355" s="12">
        <v>68570</v>
      </c>
      <c r="B4355" s="12">
        <v>2</v>
      </c>
      <c r="D4355" s="12">
        <v>78.599999999999994</v>
      </c>
      <c r="E4355" s="12">
        <v>1</v>
      </c>
      <c r="F4355" s="12">
        <v>4</v>
      </c>
      <c r="G4355" s="12">
        <v>1</v>
      </c>
      <c r="H4355" s="12">
        <v>6</v>
      </c>
      <c r="P4355" s="12">
        <v>17.1005</v>
      </c>
      <c r="Q4355" s="12">
        <v>178</v>
      </c>
      <c r="R4355" s="12">
        <v>201601</v>
      </c>
      <c r="S4355" s="12">
        <v>118</v>
      </c>
      <c r="T4355" s="12" t="s">
        <v>63</v>
      </c>
      <c r="U4355" s="12" t="s">
        <v>4646</v>
      </c>
    </row>
    <row r="4356" spans="1:21" hidden="1">
      <c r="A4356" s="12">
        <v>68570</v>
      </c>
      <c r="B4356" s="12">
        <v>2</v>
      </c>
      <c r="D4356" s="12">
        <v>75.7</v>
      </c>
      <c r="E4356" s="12">
        <v>1</v>
      </c>
      <c r="F4356" s="12">
        <v>4</v>
      </c>
      <c r="G4356" s="12">
        <v>1</v>
      </c>
      <c r="H4356" s="12">
        <v>4</v>
      </c>
      <c r="P4356" s="12">
        <v>17.1005</v>
      </c>
      <c r="Q4356" s="12">
        <v>178</v>
      </c>
      <c r="R4356" s="12">
        <v>201601</v>
      </c>
      <c r="S4356" s="12">
        <v>118</v>
      </c>
      <c r="T4356" s="12" t="s">
        <v>63</v>
      </c>
      <c r="U4356" s="12" t="s">
        <v>4647</v>
      </c>
    </row>
    <row r="4357" spans="1:21" hidden="1">
      <c r="A4357" s="12">
        <v>68570</v>
      </c>
      <c r="B4357" s="12">
        <v>2</v>
      </c>
      <c r="D4357" s="12">
        <v>65.2</v>
      </c>
      <c r="E4357" s="12">
        <v>3</v>
      </c>
      <c r="F4357" s="12">
        <v>4</v>
      </c>
      <c r="G4357" s="12">
        <v>1</v>
      </c>
      <c r="H4357" s="12">
        <v>6</v>
      </c>
      <c r="P4357" s="12">
        <v>17.1005</v>
      </c>
      <c r="Q4357" s="12">
        <v>178</v>
      </c>
      <c r="R4357" s="12">
        <v>201601</v>
      </c>
      <c r="S4357" s="12">
        <v>118</v>
      </c>
      <c r="T4357" s="12" t="s">
        <v>63</v>
      </c>
      <c r="U4357" s="12" t="s">
        <v>4648</v>
      </c>
    </row>
    <row r="4358" spans="1:21" hidden="1">
      <c r="A4358" s="12">
        <v>68570</v>
      </c>
      <c r="B4358" s="12">
        <v>2</v>
      </c>
      <c r="D4358" s="12">
        <v>75.099999999999994</v>
      </c>
      <c r="E4358" s="12">
        <v>3</v>
      </c>
      <c r="F4358" s="12">
        <v>4</v>
      </c>
      <c r="G4358" s="12">
        <v>1</v>
      </c>
      <c r="H4358" s="12">
        <v>6</v>
      </c>
      <c r="P4358" s="12">
        <v>17.1005</v>
      </c>
      <c r="Q4358" s="12">
        <v>178</v>
      </c>
      <c r="R4358" s="12">
        <v>201601</v>
      </c>
      <c r="S4358" s="12">
        <v>118</v>
      </c>
      <c r="T4358" s="12" t="s">
        <v>63</v>
      </c>
      <c r="U4358" s="12" t="s">
        <v>4649</v>
      </c>
    </row>
    <row r="4359" spans="1:21" hidden="1">
      <c r="A4359" s="12">
        <v>68570</v>
      </c>
      <c r="B4359" s="12">
        <v>2</v>
      </c>
      <c r="D4359" s="12">
        <v>74.3</v>
      </c>
      <c r="E4359" s="12">
        <v>3</v>
      </c>
      <c r="F4359" s="12">
        <v>4</v>
      </c>
      <c r="G4359" s="12">
        <v>1</v>
      </c>
      <c r="H4359" s="12">
        <v>6</v>
      </c>
      <c r="P4359" s="12">
        <v>17.1005</v>
      </c>
      <c r="Q4359" s="12">
        <v>178</v>
      </c>
      <c r="R4359" s="12">
        <v>201601</v>
      </c>
      <c r="S4359" s="12">
        <v>118</v>
      </c>
      <c r="T4359" s="12" t="s">
        <v>63</v>
      </c>
      <c r="U4359" s="12" t="s">
        <v>4650</v>
      </c>
    </row>
    <row r="4360" spans="1:21" hidden="1">
      <c r="A4360" s="12">
        <v>68570</v>
      </c>
      <c r="B4360" s="12">
        <v>2</v>
      </c>
      <c r="D4360" s="12">
        <v>68.900000000000006</v>
      </c>
      <c r="E4360" s="12">
        <v>3</v>
      </c>
      <c r="F4360" s="12">
        <v>4</v>
      </c>
      <c r="G4360" s="12">
        <v>1</v>
      </c>
      <c r="H4360" s="12">
        <v>6</v>
      </c>
      <c r="P4360" s="12">
        <v>17.1005</v>
      </c>
      <c r="Q4360" s="12">
        <v>178</v>
      </c>
      <c r="R4360" s="12">
        <v>201601</v>
      </c>
      <c r="S4360" s="12">
        <v>118</v>
      </c>
      <c r="T4360" s="12" t="s">
        <v>63</v>
      </c>
      <c r="U4360" s="12" t="s">
        <v>4651</v>
      </c>
    </row>
    <row r="4361" spans="1:21" hidden="1">
      <c r="A4361" s="12">
        <v>68570</v>
      </c>
      <c r="B4361" s="12">
        <v>2</v>
      </c>
      <c r="D4361" s="12">
        <v>60.2</v>
      </c>
      <c r="E4361" s="12">
        <v>3</v>
      </c>
      <c r="F4361" s="12">
        <v>4</v>
      </c>
      <c r="G4361" s="12">
        <v>1</v>
      </c>
      <c r="H4361" s="12">
        <v>6</v>
      </c>
      <c r="P4361" s="12">
        <v>17.1005</v>
      </c>
      <c r="Q4361" s="12">
        <v>178</v>
      </c>
      <c r="R4361" s="12">
        <v>201601</v>
      </c>
      <c r="S4361" s="12">
        <v>118</v>
      </c>
      <c r="T4361" s="12" t="s">
        <v>63</v>
      </c>
      <c r="U4361" s="12" t="s">
        <v>4652</v>
      </c>
    </row>
    <row r="4362" spans="1:21" hidden="1">
      <c r="A4362" s="12">
        <v>68570</v>
      </c>
      <c r="B4362" s="12">
        <v>2</v>
      </c>
      <c r="D4362" s="12">
        <v>69.599999999999994</v>
      </c>
      <c r="E4362" s="12">
        <v>3</v>
      </c>
      <c r="F4362" s="12">
        <v>4</v>
      </c>
      <c r="G4362" s="12">
        <v>1</v>
      </c>
      <c r="H4362" s="12">
        <v>6</v>
      </c>
      <c r="P4362" s="12">
        <v>17.1005</v>
      </c>
      <c r="Q4362" s="12">
        <v>178</v>
      </c>
      <c r="R4362" s="12">
        <v>201601</v>
      </c>
      <c r="S4362" s="12">
        <v>118</v>
      </c>
      <c r="T4362" s="12" t="s">
        <v>63</v>
      </c>
      <c r="U4362" s="12" t="s">
        <v>4653</v>
      </c>
    </row>
    <row r="4363" spans="1:21" hidden="1">
      <c r="A4363" s="12">
        <v>68570</v>
      </c>
      <c r="B4363" s="12">
        <v>2</v>
      </c>
      <c r="D4363" s="12">
        <v>58.6</v>
      </c>
      <c r="E4363" s="12">
        <v>3</v>
      </c>
      <c r="F4363" s="12">
        <v>4</v>
      </c>
      <c r="G4363" s="12">
        <v>1</v>
      </c>
      <c r="H4363" s="12">
        <v>6</v>
      </c>
      <c r="P4363" s="12">
        <v>17.1005</v>
      </c>
      <c r="Q4363" s="12">
        <v>178</v>
      </c>
      <c r="R4363" s="12">
        <v>201601</v>
      </c>
      <c r="S4363" s="12">
        <v>118</v>
      </c>
      <c r="T4363" s="12" t="s">
        <v>63</v>
      </c>
      <c r="U4363" s="12" t="s">
        <v>4654</v>
      </c>
    </row>
    <row r="4364" spans="1:21" hidden="1">
      <c r="A4364" s="12">
        <v>68570</v>
      </c>
      <c r="B4364" s="12">
        <v>2</v>
      </c>
      <c r="D4364" s="12">
        <v>77.2</v>
      </c>
      <c r="E4364" s="12">
        <v>3</v>
      </c>
      <c r="F4364" s="12">
        <v>4</v>
      </c>
      <c r="G4364" s="12">
        <v>1</v>
      </c>
      <c r="H4364" s="12">
        <v>6</v>
      </c>
      <c r="P4364" s="12">
        <v>17.1005</v>
      </c>
      <c r="Q4364" s="12">
        <v>178</v>
      </c>
      <c r="R4364" s="12">
        <v>201601</v>
      </c>
      <c r="S4364" s="12">
        <v>118</v>
      </c>
      <c r="T4364" s="12" t="s">
        <v>63</v>
      </c>
      <c r="U4364" s="12" t="s">
        <v>4655</v>
      </c>
    </row>
    <row r="4365" spans="1:21" hidden="1">
      <c r="A4365" s="12">
        <v>68570</v>
      </c>
      <c r="B4365" s="12">
        <v>2</v>
      </c>
      <c r="D4365" s="12">
        <v>70.900000000000006</v>
      </c>
      <c r="E4365" s="12">
        <v>3</v>
      </c>
      <c r="F4365" s="12">
        <v>4</v>
      </c>
      <c r="G4365" s="12">
        <v>1</v>
      </c>
      <c r="H4365" s="12">
        <v>6</v>
      </c>
      <c r="P4365" s="12">
        <v>17.1005</v>
      </c>
      <c r="Q4365" s="12">
        <v>178</v>
      </c>
      <c r="R4365" s="12">
        <v>201601</v>
      </c>
      <c r="S4365" s="12">
        <v>118</v>
      </c>
      <c r="T4365" s="12" t="s">
        <v>63</v>
      </c>
      <c r="U4365" s="12" t="s">
        <v>4656</v>
      </c>
    </row>
    <row r="4366" spans="1:21" hidden="1">
      <c r="A4366" s="12">
        <v>68570</v>
      </c>
      <c r="B4366" s="12">
        <v>2</v>
      </c>
      <c r="D4366" s="12">
        <v>79.599999999999994</v>
      </c>
      <c r="E4366" s="12">
        <v>3</v>
      </c>
      <c r="F4366" s="12">
        <v>4</v>
      </c>
      <c r="G4366" s="12">
        <v>1</v>
      </c>
      <c r="H4366" s="12">
        <v>6</v>
      </c>
      <c r="P4366" s="12">
        <v>17.1005</v>
      </c>
      <c r="Q4366" s="12">
        <v>178</v>
      </c>
      <c r="R4366" s="12">
        <v>201601</v>
      </c>
      <c r="S4366" s="12">
        <v>118</v>
      </c>
      <c r="T4366" s="12" t="s">
        <v>63</v>
      </c>
      <c r="U4366" s="12" t="s">
        <v>4657</v>
      </c>
    </row>
    <row r="4367" spans="1:21" hidden="1">
      <c r="A4367" s="12">
        <v>68570</v>
      </c>
      <c r="B4367" s="12">
        <v>2</v>
      </c>
      <c r="D4367" s="12">
        <v>75.8</v>
      </c>
      <c r="E4367" s="12">
        <v>3</v>
      </c>
      <c r="F4367" s="12">
        <v>4</v>
      </c>
      <c r="G4367" s="12">
        <v>1</v>
      </c>
      <c r="H4367" s="12">
        <v>6</v>
      </c>
      <c r="P4367" s="12">
        <v>17.1005</v>
      </c>
      <c r="Q4367" s="12">
        <v>178</v>
      </c>
      <c r="R4367" s="12">
        <v>201601</v>
      </c>
      <c r="S4367" s="12">
        <v>118</v>
      </c>
      <c r="T4367" s="12" t="s">
        <v>63</v>
      </c>
      <c r="U4367" s="12" t="s">
        <v>4658</v>
      </c>
    </row>
    <row r="4368" spans="1:21" hidden="1">
      <c r="A4368" s="12">
        <v>68570</v>
      </c>
      <c r="B4368" s="12">
        <v>2</v>
      </c>
      <c r="D4368" s="12">
        <v>61.3</v>
      </c>
      <c r="E4368" s="12">
        <v>3</v>
      </c>
      <c r="F4368" s="12">
        <v>4</v>
      </c>
      <c r="G4368" s="12">
        <v>1</v>
      </c>
      <c r="H4368" s="12">
        <v>6</v>
      </c>
      <c r="P4368" s="12">
        <v>17.1005</v>
      </c>
      <c r="Q4368" s="12">
        <v>178</v>
      </c>
      <c r="R4368" s="12">
        <v>201601</v>
      </c>
      <c r="S4368" s="12">
        <v>118</v>
      </c>
      <c r="T4368" s="12" t="s">
        <v>63</v>
      </c>
      <c r="U4368" s="12" t="s">
        <v>4659</v>
      </c>
    </row>
    <row r="4369" spans="1:21" hidden="1">
      <c r="A4369" s="12">
        <v>68570</v>
      </c>
      <c r="B4369" s="12">
        <v>2</v>
      </c>
      <c r="D4369" s="12">
        <v>76.099999999999994</v>
      </c>
      <c r="E4369" s="12">
        <v>3</v>
      </c>
      <c r="F4369" s="12">
        <v>4</v>
      </c>
      <c r="G4369" s="12">
        <v>1</v>
      </c>
      <c r="H4369" s="12">
        <v>6</v>
      </c>
      <c r="P4369" s="12">
        <v>17.1005</v>
      </c>
      <c r="Q4369" s="12">
        <v>178</v>
      </c>
      <c r="R4369" s="12">
        <v>201601</v>
      </c>
      <c r="S4369" s="12">
        <v>118</v>
      </c>
      <c r="T4369" s="12" t="s">
        <v>63</v>
      </c>
      <c r="U4369" s="12" t="s">
        <v>4660</v>
      </c>
    </row>
    <row r="4370" spans="1:21" hidden="1">
      <c r="A4370" s="12">
        <v>68570</v>
      </c>
      <c r="B4370" s="12">
        <v>2</v>
      </c>
      <c r="D4370" s="12">
        <v>79</v>
      </c>
      <c r="E4370" s="12">
        <v>3</v>
      </c>
      <c r="F4370" s="12">
        <v>4</v>
      </c>
      <c r="G4370" s="12">
        <v>1</v>
      </c>
      <c r="H4370" s="12">
        <v>6</v>
      </c>
      <c r="P4370" s="12">
        <v>17.1005</v>
      </c>
      <c r="Q4370" s="12">
        <v>178</v>
      </c>
      <c r="R4370" s="12">
        <v>201601</v>
      </c>
      <c r="S4370" s="12">
        <v>118</v>
      </c>
      <c r="T4370" s="12" t="s">
        <v>63</v>
      </c>
      <c r="U4370" s="12" t="s">
        <v>4661</v>
      </c>
    </row>
    <row r="4371" spans="1:21" hidden="1">
      <c r="A4371" s="12">
        <v>68570</v>
      </c>
      <c r="B4371" s="12">
        <v>2</v>
      </c>
      <c r="D4371" s="12">
        <v>77.2</v>
      </c>
      <c r="E4371" s="12">
        <v>3</v>
      </c>
      <c r="F4371" s="12">
        <v>4</v>
      </c>
      <c r="G4371" s="12">
        <v>1</v>
      </c>
      <c r="H4371" s="12">
        <v>6</v>
      </c>
      <c r="P4371" s="12">
        <v>17.1005</v>
      </c>
      <c r="Q4371" s="12">
        <v>178</v>
      </c>
      <c r="R4371" s="12">
        <v>201601</v>
      </c>
      <c r="S4371" s="12">
        <v>118</v>
      </c>
      <c r="T4371" s="12" t="s">
        <v>63</v>
      </c>
      <c r="U4371" s="12" t="s">
        <v>4662</v>
      </c>
    </row>
    <row r="4372" spans="1:21" hidden="1">
      <c r="A4372" s="12">
        <v>68570</v>
      </c>
      <c r="B4372" s="12">
        <v>2</v>
      </c>
      <c r="D4372" s="12">
        <v>54.6</v>
      </c>
      <c r="E4372" s="12">
        <v>3</v>
      </c>
      <c r="F4372" s="12">
        <v>4</v>
      </c>
      <c r="G4372" s="12">
        <v>1</v>
      </c>
      <c r="H4372" s="12">
        <v>6</v>
      </c>
      <c r="P4372" s="12">
        <v>17.1005</v>
      </c>
      <c r="Q4372" s="12">
        <v>178</v>
      </c>
      <c r="R4372" s="12">
        <v>201601</v>
      </c>
      <c r="S4372" s="12">
        <v>118</v>
      </c>
      <c r="T4372" s="12" t="s">
        <v>63</v>
      </c>
      <c r="U4372" s="12" t="s">
        <v>4663</v>
      </c>
    </row>
    <row r="4373" spans="1:21" hidden="1">
      <c r="A4373" s="12">
        <v>68550</v>
      </c>
      <c r="B4373" s="12">
        <v>1</v>
      </c>
      <c r="D4373" s="12">
        <v>40.1</v>
      </c>
      <c r="E4373" s="12">
        <v>2</v>
      </c>
      <c r="P4373" s="12">
        <v>1</v>
      </c>
      <c r="Q4373" s="12">
        <v>178</v>
      </c>
      <c r="R4373" s="12">
        <v>201601</v>
      </c>
      <c r="S4373" s="12">
        <v>117</v>
      </c>
      <c r="T4373" s="12" t="s">
        <v>64</v>
      </c>
      <c r="U4373" s="12" t="s">
        <v>4664</v>
      </c>
    </row>
    <row r="4374" spans="1:21" hidden="1">
      <c r="A4374" s="12">
        <v>68550</v>
      </c>
      <c r="B4374" s="12">
        <v>1</v>
      </c>
      <c r="D4374" s="12">
        <v>42.1</v>
      </c>
      <c r="E4374" s="12">
        <v>2</v>
      </c>
      <c r="P4374" s="12">
        <v>1</v>
      </c>
      <c r="Q4374" s="12">
        <v>178</v>
      </c>
      <c r="R4374" s="12">
        <v>201601</v>
      </c>
      <c r="S4374" s="12">
        <v>117</v>
      </c>
      <c r="T4374" s="12" t="s">
        <v>64</v>
      </c>
      <c r="U4374" s="12" t="s">
        <v>4665</v>
      </c>
    </row>
    <row r="4375" spans="1:21" hidden="1">
      <c r="A4375" s="12">
        <v>68550</v>
      </c>
      <c r="B4375" s="12">
        <v>1</v>
      </c>
      <c r="D4375" s="12">
        <v>42.2</v>
      </c>
      <c r="E4375" s="12">
        <v>2</v>
      </c>
      <c r="P4375" s="12">
        <v>1</v>
      </c>
      <c r="Q4375" s="12">
        <v>178</v>
      </c>
      <c r="R4375" s="12">
        <v>201601</v>
      </c>
      <c r="S4375" s="12">
        <v>117</v>
      </c>
      <c r="T4375" s="12" t="s">
        <v>64</v>
      </c>
      <c r="U4375" s="12" t="s">
        <v>4666</v>
      </c>
    </row>
    <row r="4376" spans="1:21" hidden="1">
      <c r="A4376" s="12">
        <v>68550</v>
      </c>
      <c r="B4376" s="12">
        <v>1</v>
      </c>
      <c r="D4376" s="12">
        <v>19</v>
      </c>
      <c r="E4376" s="12">
        <v>2</v>
      </c>
      <c r="P4376" s="12">
        <v>1</v>
      </c>
      <c r="Q4376" s="12">
        <v>178</v>
      </c>
      <c r="R4376" s="12">
        <v>201601</v>
      </c>
      <c r="S4376" s="12">
        <v>117</v>
      </c>
      <c r="T4376" s="12" t="s">
        <v>64</v>
      </c>
      <c r="U4376" s="12" t="s">
        <v>4667</v>
      </c>
    </row>
    <row r="4377" spans="1:21" hidden="1">
      <c r="A4377" s="12">
        <v>68550</v>
      </c>
      <c r="B4377" s="12">
        <v>1</v>
      </c>
      <c r="D4377" s="12">
        <v>66.099999999999994</v>
      </c>
      <c r="E4377" s="12">
        <v>2</v>
      </c>
      <c r="P4377" s="12">
        <v>1</v>
      </c>
      <c r="Q4377" s="12">
        <v>178</v>
      </c>
      <c r="R4377" s="12">
        <v>201601</v>
      </c>
      <c r="S4377" s="12">
        <v>117</v>
      </c>
      <c r="T4377" s="12" t="s">
        <v>64</v>
      </c>
      <c r="U4377" s="12" t="s">
        <v>4668</v>
      </c>
    </row>
    <row r="4378" spans="1:21" hidden="1">
      <c r="A4378" s="12">
        <v>68550</v>
      </c>
      <c r="B4378" s="12">
        <v>1</v>
      </c>
      <c r="D4378" s="12">
        <v>52.6</v>
      </c>
      <c r="E4378" s="12">
        <v>2</v>
      </c>
      <c r="P4378" s="12">
        <v>1</v>
      </c>
      <c r="Q4378" s="12">
        <v>178</v>
      </c>
      <c r="R4378" s="12">
        <v>201601</v>
      </c>
      <c r="S4378" s="12">
        <v>117</v>
      </c>
      <c r="T4378" s="12" t="s">
        <v>64</v>
      </c>
      <c r="U4378" s="12" t="s">
        <v>4669</v>
      </c>
    </row>
    <row r="4379" spans="1:21" hidden="1">
      <c r="A4379" s="12">
        <v>68550</v>
      </c>
      <c r="B4379" s="12">
        <v>1</v>
      </c>
      <c r="D4379" s="12">
        <v>38.6</v>
      </c>
      <c r="E4379" s="12">
        <v>2</v>
      </c>
      <c r="P4379" s="12">
        <v>1</v>
      </c>
      <c r="Q4379" s="12">
        <v>178</v>
      </c>
      <c r="R4379" s="12">
        <v>201601</v>
      </c>
      <c r="S4379" s="12">
        <v>117</v>
      </c>
      <c r="T4379" s="12" t="s">
        <v>64</v>
      </c>
      <c r="U4379" s="12" t="s">
        <v>4670</v>
      </c>
    </row>
    <row r="4380" spans="1:21" hidden="1">
      <c r="A4380" s="12">
        <v>68550</v>
      </c>
      <c r="B4380" s="12">
        <v>1</v>
      </c>
      <c r="D4380" s="12">
        <v>62.3</v>
      </c>
      <c r="E4380" s="12">
        <v>2</v>
      </c>
      <c r="P4380" s="12">
        <v>1</v>
      </c>
      <c r="Q4380" s="12">
        <v>178</v>
      </c>
      <c r="R4380" s="12">
        <v>201601</v>
      </c>
      <c r="S4380" s="12">
        <v>117</v>
      </c>
      <c r="T4380" s="12" t="s">
        <v>64</v>
      </c>
      <c r="U4380" s="12" t="s">
        <v>4671</v>
      </c>
    </row>
    <row r="4381" spans="1:21" hidden="1">
      <c r="A4381" s="12">
        <v>68550</v>
      </c>
      <c r="B4381" s="12">
        <v>1</v>
      </c>
      <c r="D4381" s="12">
        <v>63.5</v>
      </c>
      <c r="E4381" s="12">
        <v>2</v>
      </c>
      <c r="P4381" s="12">
        <v>1</v>
      </c>
      <c r="Q4381" s="12">
        <v>178</v>
      </c>
      <c r="R4381" s="12">
        <v>201601</v>
      </c>
      <c r="S4381" s="12">
        <v>117</v>
      </c>
      <c r="T4381" s="12" t="s">
        <v>64</v>
      </c>
      <c r="U4381" s="12" t="s">
        <v>4672</v>
      </c>
    </row>
    <row r="4382" spans="1:21" hidden="1">
      <c r="A4382" s="12">
        <v>68550</v>
      </c>
      <c r="B4382" s="12">
        <v>1</v>
      </c>
      <c r="D4382" s="12">
        <v>39.299999999999997</v>
      </c>
      <c r="E4382" s="12">
        <v>2</v>
      </c>
      <c r="P4382" s="12">
        <v>1</v>
      </c>
      <c r="Q4382" s="12">
        <v>178</v>
      </c>
      <c r="R4382" s="12">
        <v>201601</v>
      </c>
      <c r="S4382" s="12">
        <v>117</v>
      </c>
      <c r="T4382" s="12" t="s">
        <v>64</v>
      </c>
      <c r="U4382" s="12" t="s">
        <v>4673</v>
      </c>
    </row>
    <row r="4383" spans="1:21" hidden="1">
      <c r="A4383" s="12">
        <v>68550</v>
      </c>
      <c r="B4383" s="12">
        <v>2</v>
      </c>
      <c r="D4383" s="12">
        <v>87.6</v>
      </c>
      <c r="E4383" s="12">
        <v>3</v>
      </c>
      <c r="F4383" s="12">
        <v>0</v>
      </c>
      <c r="G4383" s="12">
        <v>0</v>
      </c>
      <c r="H4383" s="12">
        <v>0</v>
      </c>
      <c r="P4383" s="12">
        <v>1.8387100000000001</v>
      </c>
      <c r="Q4383" s="12">
        <v>178</v>
      </c>
      <c r="R4383" s="12">
        <v>201601</v>
      </c>
      <c r="S4383" s="12">
        <v>117</v>
      </c>
      <c r="T4383" s="12" t="s">
        <v>64</v>
      </c>
      <c r="U4383" s="12" t="s">
        <v>4674</v>
      </c>
    </row>
    <row r="4384" spans="1:21" hidden="1">
      <c r="A4384" s="12">
        <v>68550</v>
      </c>
      <c r="B4384" s="12">
        <v>2</v>
      </c>
      <c r="D4384" s="12">
        <v>39.200000000000003</v>
      </c>
      <c r="E4384" s="12">
        <v>2</v>
      </c>
      <c r="F4384" s="12">
        <v>0</v>
      </c>
      <c r="G4384" s="12">
        <v>0</v>
      </c>
      <c r="H4384" s="12">
        <v>0</v>
      </c>
      <c r="P4384" s="12">
        <v>1.8387100000000001</v>
      </c>
      <c r="Q4384" s="12">
        <v>178</v>
      </c>
      <c r="R4384" s="12">
        <v>201601</v>
      </c>
      <c r="S4384" s="12">
        <v>117</v>
      </c>
      <c r="T4384" s="12" t="s">
        <v>64</v>
      </c>
      <c r="U4384" s="12" t="s">
        <v>4675</v>
      </c>
    </row>
    <row r="4385" spans="1:21" hidden="1">
      <c r="A4385" s="12">
        <v>68550</v>
      </c>
      <c r="B4385" s="12">
        <v>2</v>
      </c>
      <c r="D4385" s="12">
        <v>72.7</v>
      </c>
      <c r="E4385" s="12">
        <v>2</v>
      </c>
      <c r="F4385" s="12">
        <v>0</v>
      </c>
      <c r="G4385" s="12">
        <v>0</v>
      </c>
      <c r="H4385" s="12">
        <v>0</v>
      </c>
      <c r="P4385" s="12">
        <v>1.8387100000000001</v>
      </c>
      <c r="Q4385" s="12">
        <v>178</v>
      </c>
      <c r="R4385" s="12">
        <v>201601</v>
      </c>
      <c r="S4385" s="12">
        <v>117</v>
      </c>
      <c r="T4385" s="12" t="s">
        <v>64</v>
      </c>
      <c r="U4385" s="12" t="s">
        <v>4676</v>
      </c>
    </row>
    <row r="4386" spans="1:21" hidden="1">
      <c r="A4386" s="12">
        <v>68550</v>
      </c>
      <c r="B4386" s="12">
        <v>2</v>
      </c>
      <c r="D4386" s="12">
        <v>68.8</v>
      </c>
      <c r="E4386" s="12">
        <v>2</v>
      </c>
      <c r="F4386" s="12">
        <v>0</v>
      </c>
      <c r="G4386" s="12">
        <v>0</v>
      </c>
      <c r="H4386" s="12">
        <v>0</v>
      </c>
      <c r="P4386" s="12">
        <v>1.8387100000000001</v>
      </c>
      <c r="Q4386" s="12">
        <v>178</v>
      </c>
      <c r="R4386" s="12">
        <v>201601</v>
      </c>
      <c r="S4386" s="12">
        <v>117</v>
      </c>
      <c r="T4386" s="12" t="s">
        <v>64</v>
      </c>
      <c r="U4386" s="12" t="s">
        <v>4677</v>
      </c>
    </row>
    <row r="4387" spans="1:21" hidden="1">
      <c r="A4387" s="12">
        <v>68550</v>
      </c>
      <c r="B4387" s="12">
        <v>2</v>
      </c>
      <c r="D4387" s="12">
        <v>40.299999999999997</v>
      </c>
      <c r="E4387" s="12">
        <v>2</v>
      </c>
      <c r="F4387" s="12">
        <v>0</v>
      </c>
      <c r="G4387" s="12">
        <v>0</v>
      </c>
      <c r="H4387" s="12">
        <v>0</v>
      </c>
      <c r="P4387" s="12">
        <v>1.8387100000000001</v>
      </c>
      <c r="Q4387" s="12">
        <v>178</v>
      </c>
      <c r="R4387" s="12">
        <v>201601</v>
      </c>
      <c r="S4387" s="12">
        <v>117</v>
      </c>
      <c r="T4387" s="12" t="s">
        <v>64</v>
      </c>
      <c r="U4387" s="12" t="s">
        <v>4678</v>
      </c>
    </row>
    <row r="4388" spans="1:21" hidden="1">
      <c r="A4388" s="12">
        <v>69300</v>
      </c>
      <c r="B4388" s="12">
        <v>1</v>
      </c>
      <c r="C4388" s="12">
        <v>138.19999999999999</v>
      </c>
      <c r="E4388" s="12">
        <v>3</v>
      </c>
      <c r="P4388" s="12">
        <v>1</v>
      </c>
      <c r="Q4388" s="12">
        <v>178</v>
      </c>
      <c r="R4388" s="12">
        <v>201601</v>
      </c>
      <c r="S4388" s="12">
        <v>117</v>
      </c>
      <c r="T4388" s="12" t="s">
        <v>64</v>
      </c>
      <c r="U4388" s="12" t="s">
        <v>4679</v>
      </c>
    </row>
    <row r="4389" spans="1:21" hidden="1">
      <c r="A4389" s="12">
        <v>69300</v>
      </c>
      <c r="B4389" s="12">
        <v>1</v>
      </c>
      <c r="C4389" s="12">
        <v>129.9</v>
      </c>
      <c r="E4389" s="12">
        <v>3</v>
      </c>
      <c r="P4389" s="12">
        <v>1</v>
      </c>
      <c r="Q4389" s="12">
        <v>178</v>
      </c>
      <c r="R4389" s="12">
        <v>201601</v>
      </c>
      <c r="S4389" s="12">
        <v>117</v>
      </c>
      <c r="T4389" s="12" t="s">
        <v>64</v>
      </c>
      <c r="U4389" s="12" t="s">
        <v>4680</v>
      </c>
    </row>
    <row r="4390" spans="1:21" hidden="1">
      <c r="A4390" s="12">
        <v>69300</v>
      </c>
      <c r="B4390" s="12">
        <v>2</v>
      </c>
      <c r="C4390" s="12">
        <v>98.2</v>
      </c>
      <c r="E4390" s="12">
        <v>3</v>
      </c>
      <c r="F4390" s="12">
        <v>4</v>
      </c>
      <c r="G4390" s="12">
        <v>1</v>
      </c>
      <c r="H4390" s="12">
        <v>4</v>
      </c>
      <c r="P4390" s="12">
        <v>1</v>
      </c>
      <c r="Q4390" s="12">
        <v>178</v>
      </c>
      <c r="R4390" s="12">
        <v>201601</v>
      </c>
      <c r="S4390" s="12">
        <v>117</v>
      </c>
      <c r="T4390" s="12" t="s">
        <v>64</v>
      </c>
      <c r="U4390" s="12" t="s">
        <v>4681</v>
      </c>
    </row>
    <row r="4391" spans="1:21" hidden="1">
      <c r="A4391" s="12">
        <v>68570</v>
      </c>
      <c r="B4391" s="12">
        <v>1</v>
      </c>
      <c r="D4391" s="12">
        <v>115.6</v>
      </c>
      <c r="E4391" s="12">
        <v>3</v>
      </c>
      <c r="P4391" s="12">
        <v>4.9674399999999999</v>
      </c>
      <c r="Q4391" s="12">
        <v>178</v>
      </c>
      <c r="R4391" s="12">
        <v>201601</v>
      </c>
      <c r="S4391" s="12">
        <v>118</v>
      </c>
      <c r="T4391" s="12" t="s">
        <v>63</v>
      </c>
      <c r="U4391" s="12" t="s">
        <v>4682</v>
      </c>
    </row>
    <row r="4392" spans="1:21" hidden="1">
      <c r="A4392" s="12">
        <v>68570</v>
      </c>
      <c r="B4392" s="12">
        <v>1</v>
      </c>
      <c r="D4392" s="12">
        <v>122.8</v>
      </c>
      <c r="E4392" s="12">
        <v>3</v>
      </c>
      <c r="P4392" s="12">
        <v>4.9674399999999999</v>
      </c>
      <c r="Q4392" s="12">
        <v>178</v>
      </c>
      <c r="R4392" s="12">
        <v>201601</v>
      </c>
      <c r="S4392" s="12">
        <v>118</v>
      </c>
      <c r="T4392" s="12" t="s">
        <v>63</v>
      </c>
      <c r="U4392" s="12" t="s">
        <v>4683</v>
      </c>
    </row>
    <row r="4393" spans="1:21" hidden="1">
      <c r="A4393" s="12">
        <v>68570</v>
      </c>
      <c r="B4393" s="12">
        <v>1</v>
      </c>
      <c r="D4393" s="12">
        <v>84.7</v>
      </c>
      <c r="E4393" s="12">
        <v>3</v>
      </c>
      <c r="P4393" s="12">
        <v>4.9674399999999999</v>
      </c>
      <c r="Q4393" s="12">
        <v>178</v>
      </c>
      <c r="R4393" s="12">
        <v>201601</v>
      </c>
      <c r="S4393" s="12">
        <v>118</v>
      </c>
      <c r="T4393" s="12" t="s">
        <v>63</v>
      </c>
      <c r="U4393" s="12" t="s">
        <v>4684</v>
      </c>
    </row>
    <row r="4394" spans="1:21" hidden="1">
      <c r="A4394" s="12">
        <v>68570</v>
      </c>
      <c r="B4394" s="12">
        <v>1</v>
      </c>
      <c r="D4394" s="12">
        <v>120.4</v>
      </c>
      <c r="E4394" s="12">
        <v>3</v>
      </c>
      <c r="P4394" s="12">
        <v>4.9674399999999999</v>
      </c>
      <c r="Q4394" s="12">
        <v>178</v>
      </c>
      <c r="R4394" s="12">
        <v>201601</v>
      </c>
      <c r="S4394" s="12">
        <v>118</v>
      </c>
      <c r="T4394" s="12" t="s">
        <v>63</v>
      </c>
      <c r="U4394" s="12" t="s">
        <v>4685</v>
      </c>
    </row>
    <row r="4395" spans="1:21" hidden="1">
      <c r="A4395" s="12">
        <v>68570</v>
      </c>
      <c r="B4395" s="12">
        <v>1</v>
      </c>
      <c r="D4395" s="12">
        <v>125.5</v>
      </c>
      <c r="E4395" s="12">
        <v>2</v>
      </c>
      <c r="P4395" s="12">
        <v>4.9674399999999999</v>
      </c>
      <c r="Q4395" s="12">
        <v>178</v>
      </c>
      <c r="R4395" s="12">
        <v>201601</v>
      </c>
      <c r="S4395" s="12">
        <v>118</v>
      </c>
      <c r="T4395" s="12" t="s">
        <v>63</v>
      </c>
      <c r="U4395" s="12" t="s">
        <v>4686</v>
      </c>
    </row>
    <row r="4396" spans="1:21" hidden="1">
      <c r="A4396" s="12">
        <v>68570</v>
      </c>
      <c r="B4396" s="12">
        <v>1</v>
      </c>
      <c r="D4396" s="12">
        <v>115.8</v>
      </c>
      <c r="E4396" s="12">
        <v>2</v>
      </c>
      <c r="P4396" s="12">
        <v>4.9674399999999999</v>
      </c>
      <c r="Q4396" s="12">
        <v>178</v>
      </c>
      <c r="R4396" s="12">
        <v>201601</v>
      </c>
      <c r="S4396" s="12">
        <v>118</v>
      </c>
      <c r="T4396" s="12" t="s">
        <v>63</v>
      </c>
      <c r="U4396" s="12" t="s">
        <v>4687</v>
      </c>
    </row>
    <row r="4397" spans="1:21" hidden="1">
      <c r="A4397" s="12">
        <v>68570</v>
      </c>
      <c r="B4397" s="12">
        <v>1</v>
      </c>
      <c r="D4397" s="12">
        <v>114.1</v>
      </c>
      <c r="E4397" s="12">
        <v>2</v>
      </c>
      <c r="P4397" s="12">
        <v>4.9674399999999999</v>
      </c>
      <c r="Q4397" s="12">
        <v>178</v>
      </c>
      <c r="R4397" s="12">
        <v>201601</v>
      </c>
      <c r="S4397" s="12">
        <v>118</v>
      </c>
      <c r="T4397" s="12" t="s">
        <v>63</v>
      </c>
      <c r="U4397" s="12" t="s">
        <v>4688</v>
      </c>
    </row>
    <row r="4398" spans="1:21" hidden="1">
      <c r="A4398" s="12">
        <v>68570</v>
      </c>
      <c r="B4398" s="12">
        <v>1</v>
      </c>
      <c r="D4398" s="12">
        <v>124.6</v>
      </c>
      <c r="E4398" s="12">
        <v>2</v>
      </c>
      <c r="P4398" s="12">
        <v>4.9674399999999999</v>
      </c>
      <c r="Q4398" s="12">
        <v>178</v>
      </c>
      <c r="R4398" s="12">
        <v>201601</v>
      </c>
      <c r="S4398" s="12">
        <v>118</v>
      </c>
      <c r="T4398" s="12" t="s">
        <v>63</v>
      </c>
      <c r="U4398" s="12" t="s">
        <v>4689</v>
      </c>
    </row>
    <row r="4399" spans="1:21" hidden="1">
      <c r="A4399" s="12">
        <v>68570</v>
      </c>
      <c r="B4399" s="12">
        <v>1</v>
      </c>
      <c r="D4399" s="12">
        <v>125.7</v>
      </c>
      <c r="E4399" s="12">
        <v>2</v>
      </c>
      <c r="P4399" s="12">
        <v>4.9674399999999999</v>
      </c>
      <c r="Q4399" s="12">
        <v>178</v>
      </c>
      <c r="R4399" s="12">
        <v>201601</v>
      </c>
      <c r="S4399" s="12">
        <v>118</v>
      </c>
      <c r="T4399" s="12" t="s">
        <v>63</v>
      </c>
      <c r="U4399" s="12" t="s">
        <v>4690</v>
      </c>
    </row>
    <row r="4400" spans="1:21" hidden="1">
      <c r="A4400" s="12">
        <v>68570</v>
      </c>
      <c r="B4400" s="12">
        <v>1</v>
      </c>
      <c r="D4400" s="12">
        <v>120.8</v>
      </c>
      <c r="E4400" s="12">
        <v>2</v>
      </c>
      <c r="P4400" s="12">
        <v>4.9674399999999999</v>
      </c>
      <c r="Q4400" s="12">
        <v>178</v>
      </c>
      <c r="R4400" s="12">
        <v>201601</v>
      </c>
      <c r="S4400" s="12">
        <v>118</v>
      </c>
      <c r="T4400" s="12" t="s">
        <v>63</v>
      </c>
      <c r="U4400" s="12" t="s">
        <v>4691</v>
      </c>
    </row>
    <row r="4401" spans="1:21" hidden="1">
      <c r="A4401" s="12">
        <v>68570</v>
      </c>
      <c r="B4401" s="12">
        <v>1</v>
      </c>
      <c r="D4401" s="12">
        <v>131.30000000000001</v>
      </c>
      <c r="E4401" s="12">
        <v>1</v>
      </c>
      <c r="P4401" s="12">
        <v>4.9674399999999999</v>
      </c>
      <c r="Q4401" s="12">
        <v>178</v>
      </c>
      <c r="R4401" s="12">
        <v>201601</v>
      </c>
      <c r="S4401" s="12">
        <v>118</v>
      </c>
      <c r="T4401" s="12" t="s">
        <v>63</v>
      </c>
      <c r="U4401" s="12" t="s">
        <v>4692</v>
      </c>
    </row>
    <row r="4402" spans="1:21" hidden="1">
      <c r="A4402" s="12">
        <v>68570</v>
      </c>
      <c r="B4402" s="12">
        <v>1</v>
      </c>
      <c r="D4402" s="12">
        <v>112.1</v>
      </c>
      <c r="E4402" s="12">
        <v>1</v>
      </c>
      <c r="P4402" s="12">
        <v>4.9674399999999999</v>
      </c>
      <c r="Q4402" s="12">
        <v>178</v>
      </c>
      <c r="R4402" s="12">
        <v>201601</v>
      </c>
      <c r="S4402" s="12">
        <v>118</v>
      </c>
      <c r="T4402" s="12" t="s">
        <v>63</v>
      </c>
      <c r="U4402" s="12" t="s">
        <v>4693</v>
      </c>
    </row>
    <row r="4403" spans="1:21" hidden="1">
      <c r="A4403" s="12">
        <v>68570</v>
      </c>
      <c r="B4403" s="12">
        <v>1</v>
      </c>
      <c r="D4403" s="12">
        <v>134.19999999999999</v>
      </c>
      <c r="E4403" s="12">
        <v>1</v>
      </c>
      <c r="P4403" s="12">
        <v>4.9674399999999999</v>
      </c>
      <c r="Q4403" s="12">
        <v>178</v>
      </c>
      <c r="R4403" s="12">
        <v>201601</v>
      </c>
      <c r="S4403" s="12">
        <v>118</v>
      </c>
      <c r="T4403" s="12" t="s">
        <v>63</v>
      </c>
      <c r="U4403" s="12" t="s">
        <v>4694</v>
      </c>
    </row>
    <row r="4404" spans="1:21" hidden="1">
      <c r="A4404" s="12">
        <v>68570</v>
      </c>
      <c r="B4404" s="12">
        <v>1</v>
      </c>
      <c r="D4404" s="12">
        <v>108.1</v>
      </c>
      <c r="E4404" s="12">
        <v>1</v>
      </c>
      <c r="P4404" s="12">
        <v>4.9674399999999999</v>
      </c>
      <c r="Q4404" s="12">
        <v>178</v>
      </c>
      <c r="R4404" s="12">
        <v>201601</v>
      </c>
      <c r="S4404" s="12">
        <v>118</v>
      </c>
      <c r="T4404" s="12" t="s">
        <v>63</v>
      </c>
      <c r="U4404" s="12" t="s">
        <v>4695</v>
      </c>
    </row>
    <row r="4405" spans="1:21" hidden="1">
      <c r="A4405" s="12">
        <v>68570</v>
      </c>
      <c r="B4405" s="12">
        <v>1</v>
      </c>
      <c r="D4405" s="12">
        <v>114.8</v>
      </c>
      <c r="E4405" s="12">
        <v>1</v>
      </c>
      <c r="P4405" s="12">
        <v>4.9674399999999999</v>
      </c>
      <c r="Q4405" s="12">
        <v>178</v>
      </c>
      <c r="R4405" s="12">
        <v>201601</v>
      </c>
      <c r="S4405" s="12">
        <v>118</v>
      </c>
      <c r="T4405" s="12" t="s">
        <v>63</v>
      </c>
      <c r="U4405" s="12" t="s">
        <v>4696</v>
      </c>
    </row>
    <row r="4406" spans="1:21" hidden="1">
      <c r="A4406" s="12">
        <v>68570</v>
      </c>
      <c r="B4406" s="12">
        <v>1</v>
      </c>
      <c r="D4406" s="12">
        <v>136.30000000000001</v>
      </c>
      <c r="E4406" s="12">
        <v>1</v>
      </c>
      <c r="P4406" s="12">
        <v>4.9674399999999999</v>
      </c>
      <c r="Q4406" s="12">
        <v>178</v>
      </c>
      <c r="R4406" s="12">
        <v>201601</v>
      </c>
      <c r="S4406" s="12">
        <v>118</v>
      </c>
      <c r="T4406" s="12" t="s">
        <v>63</v>
      </c>
      <c r="U4406" s="12" t="s">
        <v>4697</v>
      </c>
    </row>
    <row r="4407" spans="1:21" hidden="1">
      <c r="A4407" s="12">
        <v>68570</v>
      </c>
      <c r="B4407" s="12">
        <v>2</v>
      </c>
      <c r="D4407" s="12">
        <v>68.400000000000006</v>
      </c>
      <c r="E4407" s="12">
        <v>2</v>
      </c>
      <c r="F4407" s="12">
        <v>4</v>
      </c>
      <c r="G4407" s="12">
        <v>1</v>
      </c>
      <c r="H4407" s="12">
        <v>5</v>
      </c>
      <c r="P4407" s="12">
        <v>17.1005</v>
      </c>
      <c r="Q4407" s="12">
        <v>178</v>
      </c>
      <c r="R4407" s="12">
        <v>201601</v>
      </c>
      <c r="S4407" s="12">
        <v>118</v>
      </c>
      <c r="T4407" s="12" t="s">
        <v>63</v>
      </c>
      <c r="U4407" s="12" t="s">
        <v>4698</v>
      </c>
    </row>
    <row r="4408" spans="1:21" hidden="1">
      <c r="A4408" s="12">
        <v>68570</v>
      </c>
      <c r="B4408" s="12">
        <v>2</v>
      </c>
      <c r="D4408" s="12">
        <v>63</v>
      </c>
      <c r="E4408" s="12">
        <v>2</v>
      </c>
      <c r="F4408" s="12">
        <v>4</v>
      </c>
      <c r="G4408" s="12">
        <v>1</v>
      </c>
      <c r="H4408" s="12">
        <v>6</v>
      </c>
      <c r="P4408" s="12">
        <v>17.1005</v>
      </c>
      <c r="Q4408" s="12">
        <v>178</v>
      </c>
      <c r="R4408" s="12">
        <v>201601</v>
      </c>
      <c r="S4408" s="12">
        <v>118</v>
      </c>
      <c r="T4408" s="12" t="s">
        <v>63</v>
      </c>
      <c r="U4408" s="12" t="s">
        <v>4699</v>
      </c>
    </row>
    <row r="4409" spans="1:21" hidden="1">
      <c r="A4409" s="12">
        <v>68550</v>
      </c>
      <c r="B4409" s="12">
        <v>1</v>
      </c>
      <c r="D4409" s="12">
        <v>41.6</v>
      </c>
      <c r="E4409" s="12">
        <v>2</v>
      </c>
      <c r="P4409" s="12">
        <v>1</v>
      </c>
      <c r="Q4409" s="12">
        <v>178</v>
      </c>
      <c r="R4409" s="12">
        <v>201601</v>
      </c>
      <c r="S4409" s="12">
        <v>116</v>
      </c>
      <c r="T4409" s="12" t="s">
        <v>65</v>
      </c>
      <c r="U4409" s="12" t="s">
        <v>4700</v>
      </c>
    </row>
    <row r="4410" spans="1:21" hidden="1">
      <c r="A4410" s="12">
        <v>68550</v>
      </c>
      <c r="B4410" s="12">
        <v>1</v>
      </c>
      <c r="D4410" s="12">
        <v>42.6</v>
      </c>
      <c r="E4410" s="12">
        <v>2</v>
      </c>
      <c r="P4410" s="12">
        <v>1</v>
      </c>
      <c r="Q4410" s="12">
        <v>178</v>
      </c>
      <c r="R4410" s="12">
        <v>201601</v>
      </c>
      <c r="S4410" s="12">
        <v>116</v>
      </c>
      <c r="T4410" s="12" t="s">
        <v>65</v>
      </c>
      <c r="U4410" s="12" t="s">
        <v>4701</v>
      </c>
    </row>
    <row r="4411" spans="1:21" hidden="1">
      <c r="A4411" s="12">
        <v>68550</v>
      </c>
      <c r="B4411" s="12">
        <v>1</v>
      </c>
      <c r="D4411" s="12">
        <v>38.6</v>
      </c>
      <c r="E4411" s="12">
        <v>2</v>
      </c>
      <c r="P4411" s="12">
        <v>1</v>
      </c>
      <c r="Q4411" s="12">
        <v>178</v>
      </c>
      <c r="R4411" s="12">
        <v>201601</v>
      </c>
      <c r="S4411" s="12">
        <v>116</v>
      </c>
      <c r="T4411" s="12" t="s">
        <v>65</v>
      </c>
      <c r="U4411" s="12" t="s">
        <v>4702</v>
      </c>
    </row>
    <row r="4412" spans="1:21" hidden="1">
      <c r="A4412" s="12">
        <v>68550</v>
      </c>
      <c r="B4412" s="12">
        <v>1</v>
      </c>
      <c r="D4412" s="12">
        <v>56.9</v>
      </c>
      <c r="E4412" s="12">
        <v>2</v>
      </c>
      <c r="P4412" s="12">
        <v>1</v>
      </c>
      <c r="Q4412" s="12">
        <v>178</v>
      </c>
      <c r="R4412" s="12">
        <v>201601</v>
      </c>
      <c r="S4412" s="12">
        <v>116</v>
      </c>
      <c r="T4412" s="12" t="s">
        <v>65</v>
      </c>
      <c r="U4412" s="12" t="s">
        <v>4703</v>
      </c>
    </row>
    <row r="4413" spans="1:21" hidden="1">
      <c r="A4413" s="12">
        <v>68550</v>
      </c>
      <c r="B4413" s="12">
        <v>1</v>
      </c>
      <c r="D4413" s="12">
        <v>36.5</v>
      </c>
      <c r="E4413" s="12">
        <v>2</v>
      </c>
      <c r="P4413" s="12">
        <v>1</v>
      </c>
      <c r="Q4413" s="12">
        <v>178</v>
      </c>
      <c r="R4413" s="12">
        <v>201601</v>
      </c>
      <c r="S4413" s="12">
        <v>116</v>
      </c>
      <c r="T4413" s="12" t="s">
        <v>65</v>
      </c>
      <c r="U4413" s="12" t="s">
        <v>4704</v>
      </c>
    </row>
    <row r="4414" spans="1:21" hidden="1">
      <c r="A4414" s="12">
        <v>68550</v>
      </c>
      <c r="B4414" s="12">
        <v>1</v>
      </c>
      <c r="D4414" s="12">
        <v>42.4</v>
      </c>
      <c r="E4414" s="12">
        <v>2</v>
      </c>
      <c r="P4414" s="12">
        <v>1</v>
      </c>
      <c r="Q4414" s="12">
        <v>178</v>
      </c>
      <c r="R4414" s="12">
        <v>201601</v>
      </c>
      <c r="S4414" s="12">
        <v>116</v>
      </c>
      <c r="T4414" s="12" t="s">
        <v>65</v>
      </c>
      <c r="U4414" s="12" t="s">
        <v>4705</v>
      </c>
    </row>
    <row r="4415" spans="1:21" hidden="1">
      <c r="A4415" s="12">
        <v>68550</v>
      </c>
      <c r="B4415" s="12">
        <v>1</v>
      </c>
      <c r="D4415" s="12">
        <v>39.5</v>
      </c>
      <c r="E4415" s="12">
        <v>2</v>
      </c>
      <c r="P4415" s="12">
        <v>1</v>
      </c>
      <c r="Q4415" s="12">
        <v>178</v>
      </c>
      <c r="R4415" s="12">
        <v>201601</v>
      </c>
      <c r="S4415" s="12">
        <v>116</v>
      </c>
      <c r="T4415" s="12" t="s">
        <v>65</v>
      </c>
      <c r="U4415" s="12" t="s">
        <v>4706</v>
      </c>
    </row>
    <row r="4416" spans="1:21" hidden="1">
      <c r="A4416" s="12">
        <v>68550</v>
      </c>
      <c r="B4416" s="12">
        <v>1</v>
      </c>
      <c r="D4416" s="12">
        <v>66.8</v>
      </c>
      <c r="E4416" s="12">
        <v>2</v>
      </c>
      <c r="P4416" s="12">
        <v>1</v>
      </c>
      <c r="Q4416" s="12">
        <v>178</v>
      </c>
      <c r="R4416" s="12">
        <v>201601</v>
      </c>
      <c r="S4416" s="12">
        <v>116</v>
      </c>
      <c r="T4416" s="12" t="s">
        <v>65</v>
      </c>
      <c r="U4416" s="12" t="s">
        <v>4707</v>
      </c>
    </row>
    <row r="4417" spans="1:21" hidden="1">
      <c r="A4417" s="12">
        <v>68550</v>
      </c>
      <c r="B4417" s="12">
        <v>1</v>
      </c>
      <c r="D4417" s="12">
        <v>38.299999999999997</v>
      </c>
      <c r="E4417" s="12">
        <v>2</v>
      </c>
      <c r="P4417" s="12">
        <v>1</v>
      </c>
      <c r="Q4417" s="12">
        <v>178</v>
      </c>
      <c r="R4417" s="12">
        <v>201601</v>
      </c>
      <c r="S4417" s="12">
        <v>116</v>
      </c>
      <c r="T4417" s="12" t="s">
        <v>65</v>
      </c>
      <c r="U4417" s="12" t="s">
        <v>4708</v>
      </c>
    </row>
    <row r="4418" spans="1:21" hidden="1">
      <c r="A4418" s="12">
        <v>68550</v>
      </c>
      <c r="B4418" s="12">
        <v>1</v>
      </c>
      <c r="D4418" s="12">
        <v>81.8</v>
      </c>
      <c r="E4418" s="12">
        <v>2</v>
      </c>
      <c r="P4418" s="12">
        <v>1</v>
      </c>
      <c r="Q4418" s="12">
        <v>178</v>
      </c>
      <c r="R4418" s="12">
        <v>201601</v>
      </c>
      <c r="S4418" s="12">
        <v>116</v>
      </c>
      <c r="T4418" s="12" t="s">
        <v>65</v>
      </c>
      <c r="U4418" s="12" t="s">
        <v>4709</v>
      </c>
    </row>
    <row r="4419" spans="1:21" hidden="1">
      <c r="A4419" s="12">
        <v>68550</v>
      </c>
      <c r="B4419" s="12">
        <v>1</v>
      </c>
      <c r="D4419" s="12">
        <v>107.4</v>
      </c>
      <c r="E4419" s="12">
        <v>2</v>
      </c>
      <c r="P4419" s="12">
        <v>1</v>
      </c>
      <c r="Q4419" s="12">
        <v>178</v>
      </c>
      <c r="R4419" s="12">
        <v>201601</v>
      </c>
      <c r="S4419" s="12">
        <v>116</v>
      </c>
      <c r="T4419" s="12" t="s">
        <v>65</v>
      </c>
      <c r="U4419" s="12" t="s">
        <v>4710</v>
      </c>
    </row>
    <row r="4420" spans="1:21" hidden="1">
      <c r="A4420" s="12">
        <v>68550</v>
      </c>
      <c r="B4420" s="12">
        <v>1</v>
      </c>
      <c r="D4420" s="12">
        <v>66.3</v>
      </c>
      <c r="E4420" s="12">
        <v>2</v>
      </c>
      <c r="P4420" s="12">
        <v>1</v>
      </c>
      <c r="Q4420" s="12">
        <v>178</v>
      </c>
      <c r="R4420" s="12">
        <v>201601</v>
      </c>
      <c r="S4420" s="12">
        <v>116</v>
      </c>
      <c r="T4420" s="12" t="s">
        <v>65</v>
      </c>
      <c r="U4420" s="12" t="s">
        <v>4711</v>
      </c>
    </row>
    <row r="4421" spans="1:21" hidden="1">
      <c r="A4421" s="12">
        <v>68550</v>
      </c>
      <c r="B4421" s="12">
        <v>1</v>
      </c>
      <c r="D4421" s="12">
        <v>39.299999999999997</v>
      </c>
      <c r="E4421" s="12">
        <v>2</v>
      </c>
      <c r="P4421" s="12">
        <v>1</v>
      </c>
      <c r="Q4421" s="12">
        <v>178</v>
      </c>
      <c r="R4421" s="12">
        <v>201601</v>
      </c>
      <c r="S4421" s="12">
        <v>116</v>
      </c>
      <c r="T4421" s="12" t="s">
        <v>65</v>
      </c>
      <c r="U4421" s="12" t="s">
        <v>4712</v>
      </c>
    </row>
    <row r="4422" spans="1:21" hidden="1">
      <c r="A4422" s="12">
        <v>68550</v>
      </c>
      <c r="B4422" s="12">
        <v>1</v>
      </c>
      <c r="D4422" s="12">
        <v>80.099999999999994</v>
      </c>
      <c r="E4422" s="12">
        <v>2</v>
      </c>
      <c r="P4422" s="12">
        <v>1</v>
      </c>
      <c r="Q4422" s="12">
        <v>178</v>
      </c>
      <c r="R4422" s="12">
        <v>201601</v>
      </c>
      <c r="S4422" s="12">
        <v>116</v>
      </c>
      <c r="T4422" s="12" t="s">
        <v>65</v>
      </c>
      <c r="U4422" s="12" t="s">
        <v>4713</v>
      </c>
    </row>
    <row r="4423" spans="1:21" hidden="1">
      <c r="A4423" s="12">
        <v>68550</v>
      </c>
      <c r="B4423" s="12">
        <v>1</v>
      </c>
      <c r="D4423" s="12">
        <v>75.8</v>
      </c>
      <c r="E4423" s="12">
        <v>2</v>
      </c>
      <c r="P4423" s="12">
        <v>1</v>
      </c>
      <c r="Q4423" s="12">
        <v>178</v>
      </c>
      <c r="R4423" s="12">
        <v>201601</v>
      </c>
      <c r="S4423" s="12">
        <v>116</v>
      </c>
      <c r="T4423" s="12" t="s">
        <v>65</v>
      </c>
      <c r="U4423" s="12" t="s">
        <v>4714</v>
      </c>
    </row>
    <row r="4424" spans="1:21" hidden="1">
      <c r="A4424" s="12">
        <v>68550</v>
      </c>
      <c r="B4424" s="12">
        <v>1</v>
      </c>
      <c r="D4424" s="12">
        <v>68.099999999999994</v>
      </c>
      <c r="E4424" s="12">
        <v>2</v>
      </c>
      <c r="P4424" s="12">
        <v>1</v>
      </c>
      <c r="Q4424" s="12">
        <v>178</v>
      </c>
      <c r="R4424" s="12">
        <v>201601</v>
      </c>
      <c r="S4424" s="12">
        <v>116</v>
      </c>
      <c r="T4424" s="12" t="s">
        <v>65</v>
      </c>
      <c r="U4424" s="12" t="s">
        <v>4715</v>
      </c>
    </row>
    <row r="4425" spans="1:21" hidden="1">
      <c r="A4425" s="12">
        <v>68550</v>
      </c>
      <c r="B4425" s="12">
        <v>1</v>
      </c>
      <c r="D4425" s="12">
        <v>78.2</v>
      </c>
      <c r="E4425" s="12">
        <v>2</v>
      </c>
      <c r="P4425" s="12">
        <v>1</v>
      </c>
      <c r="Q4425" s="12">
        <v>178</v>
      </c>
      <c r="R4425" s="12">
        <v>201601</v>
      </c>
      <c r="S4425" s="12">
        <v>116</v>
      </c>
      <c r="T4425" s="12" t="s">
        <v>65</v>
      </c>
      <c r="U4425" s="12" t="s">
        <v>4716</v>
      </c>
    </row>
    <row r="4426" spans="1:21" hidden="1">
      <c r="A4426" s="12">
        <v>68550</v>
      </c>
      <c r="B4426" s="12">
        <v>1</v>
      </c>
      <c r="D4426" s="12">
        <v>88.9</v>
      </c>
      <c r="E4426" s="12">
        <v>2</v>
      </c>
      <c r="P4426" s="12">
        <v>1</v>
      </c>
      <c r="Q4426" s="12">
        <v>178</v>
      </c>
      <c r="R4426" s="12">
        <v>201601</v>
      </c>
      <c r="S4426" s="12">
        <v>116</v>
      </c>
      <c r="T4426" s="12" t="s">
        <v>65</v>
      </c>
      <c r="U4426" s="12" t="s">
        <v>4717</v>
      </c>
    </row>
    <row r="4427" spans="1:21" hidden="1">
      <c r="A4427" s="12">
        <v>68550</v>
      </c>
      <c r="B4427" s="12">
        <v>1</v>
      </c>
      <c r="D4427" s="12">
        <v>102.6</v>
      </c>
      <c r="E4427" s="12">
        <v>2</v>
      </c>
      <c r="P4427" s="12">
        <v>1</v>
      </c>
      <c r="Q4427" s="12">
        <v>178</v>
      </c>
      <c r="R4427" s="12">
        <v>201601</v>
      </c>
      <c r="S4427" s="12">
        <v>116</v>
      </c>
      <c r="T4427" s="12" t="s">
        <v>65</v>
      </c>
      <c r="U4427" s="12" t="s">
        <v>4718</v>
      </c>
    </row>
    <row r="4428" spans="1:21" hidden="1">
      <c r="A4428" s="12">
        <v>68550</v>
      </c>
      <c r="B4428" s="12">
        <v>2</v>
      </c>
      <c r="D4428" s="12">
        <v>88</v>
      </c>
      <c r="E4428" s="12">
        <v>3</v>
      </c>
      <c r="F4428" s="12">
        <v>0</v>
      </c>
      <c r="G4428" s="12">
        <v>0</v>
      </c>
      <c r="H4428" s="12">
        <v>0</v>
      </c>
      <c r="P4428" s="12">
        <v>1</v>
      </c>
      <c r="Q4428" s="12">
        <v>178</v>
      </c>
      <c r="R4428" s="12">
        <v>201601</v>
      </c>
      <c r="S4428" s="12">
        <v>116</v>
      </c>
      <c r="T4428" s="12" t="s">
        <v>65</v>
      </c>
      <c r="U4428" s="12" t="s">
        <v>4719</v>
      </c>
    </row>
    <row r="4429" spans="1:21" hidden="1">
      <c r="A4429" s="12">
        <v>68550</v>
      </c>
      <c r="B4429" s="12">
        <v>2</v>
      </c>
      <c r="D4429" s="12">
        <v>90</v>
      </c>
      <c r="E4429" s="12">
        <v>3</v>
      </c>
      <c r="F4429" s="12">
        <v>0</v>
      </c>
      <c r="G4429" s="12">
        <v>0</v>
      </c>
      <c r="H4429" s="12">
        <v>0</v>
      </c>
      <c r="P4429" s="12">
        <v>1</v>
      </c>
      <c r="Q4429" s="12">
        <v>178</v>
      </c>
      <c r="R4429" s="12">
        <v>201601</v>
      </c>
      <c r="S4429" s="12">
        <v>116</v>
      </c>
      <c r="T4429" s="12" t="s">
        <v>65</v>
      </c>
      <c r="U4429" s="12" t="s">
        <v>4720</v>
      </c>
    </row>
    <row r="4430" spans="1:21" hidden="1">
      <c r="A4430" s="12">
        <v>68550</v>
      </c>
      <c r="B4430" s="12">
        <v>2</v>
      </c>
      <c r="D4430" s="12">
        <v>40.299999999999997</v>
      </c>
      <c r="E4430" s="12">
        <v>2</v>
      </c>
      <c r="F4430" s="12">
        <v>0</v>
      </c>
      <c r="G4430" s="12">
        <v>0</v>
      </c>
      <c r="H4430" s="12">
        <v>0</v>
      </c>
      <c r="P4430" s="12">
        <v>1</v>
      </c>
      <c r="Q4430" s="12">
        <v>178</v>
      </c>
      <c r="R4430" s="12">
        <v>201601</v>
      </c>
      <c r="S4430" s="12">
        <v>116</v>
      </c>
      <c r="T4430" s="12" t="s">
        <v>65</v>
      </c>
      <c r="U4430" s="12" t="s">
        <v>4721</v>
      </c>
    </row>
    <row r="4431" spans="1:21" hidden="1">
      <c r="A4431" s="12">
        <v>68550</v>
      </c>
      <c r="B4431" s="12">
        <v>2</v>
      </c>
      <c r="D4431" s="12">
        <v>70.900000000000006</v>
      </c>
      <c r="E4431" s="12">
        <v>2</v>
      </c>
      <c r="F4431" s="12">
        <v>0</v>
      </c>
      <c r="G4431" s="12">
        <v>0</v>
      </c>
      <c r="H4431" s="12">
        <v>0</v>
      </c>
      <c r="P4431" s="12">
        <v>1</v>
      </c>
      <c r="Q4431" s="12">
        <v>178</v>
      </c>
      <c r="R4431" s="12">
        <v>201601</v>
      </c>
      <c r="S4431" s="12">
        <v>116</v>
      </c>
      <c r="T4431" s="12" t="s">
        <v>65</v>
      </c>
      <c r="U4431" s="12" t="s">
        <v>4722</v>
      </c>
    </row>
    <row r="4432" spans="1:21" hidden="1">
      <c r="A4432" s="12">
        <v>68550</v>
      </c>
      <c r="B4432" s="12">
        <v>2</v>
      </c>
      <c r="D4432" s="12">
        <v>66.8</v>
      </c>
      <c r="E4432" s="12">
        <v>2</v>
      </c>
      <c r="F4432" s="12">
        <v>0</v>
      </c>
      <c r="G4432" s="12">
        <v>0</v>
      </c>
      <c r="H4432" s="12">
        <v>0</v>
      </c>
      <c r="P4432" s="12">
        <v>1</v>
      </c>
      <c r="Q4432" s="12">
        <v>178</v>
      </c>
      <c r="R4432" s="12">
        <v>201601</v>
      </c>
      <c r="S4432" s="12">
        <v>116</v>
      </c>
      <c r="T4432" s="12" t="s">
        <v>65</v>
      </c>
      <c r="U4432" s="12" t="s">
        <v>4723</v>
      </c>
    </row>
    <row r="4433" spans="1:21" hidden="1">
      <c r="A4433" s="12">
        <v>68550</v>
      </c>
      <c r="B4433" s="12">
        <v>2</v>
      </c>
      <c r="D4433" s="12">
        <v>48.5</v>
      </c>
      <c r="E4433" s="12">
        <v>2</v>
      </c>
      <c r="F4433" s="12">
        <v>0</v>
      </c>
      <c r="G4433" s="12">
        <v>0</v>
      </c>
      <c r="H4433" s="12">
        <v>0</v>
      </c>
      <c r="P4433" s="12">
        <v>1</v>
      </c>
      <c r="Q4433" s="12">
        <v>178</v>
      </c>
      <c r="R4433" s="12">
        <v>201601</v>
      </c>
      <c r="S4433" s="12">
        <v>116</v>
      </c>
      <c r="T4433" s="12" t="s">
        <v>65</v>
      </c>
      <c r="U4433" s="12" t="s">
        <v>4724</v>
      </c>
    </row>
    <row r="4434" spans="1:21" hidden="1">
      <c r="A4434" s="12">
        <v>68550</v>
      </c>
      <c r="B4434" s="12">
        <v>2</v>
      </c>
      <c r="D4434" s="12">
        <v>38.799999999999997</v>
      </c>
      <c r="E4434" s="12">
        <v>2</v>
      </c>
      <c r="F4434" s="12">
        <v>0</v>
      </c>
      <c r="G4434" s="12">
        <v>0</v>
      </c>
      <c r="H4434" s="12">
        <v>0</v>
      </c>
      <c r="P4434" s="12">
        <v>1</v>
      </c>
      <c r="Q4434" s="12">
        <v>178</v>
      </c>
      <c r="R4434" s="12">
        <v>201601</v>
      </c>
      <c r="S4434" s="12">
        <v>116</v>
      </c>
      <c r="T4434" s="12" t="s">
        <v>65</v>
      </c>
      <c r="U4434" s="12" t="s">
        <v>4725</v>
      </c>
    </row>
    <row r="4435" spans="1:21" hidden="1">
      <c r="A4435" s="12">
        <v>68550</v>
      </c>
      <c r="B4435" s="12">
        <v>2</v>
      </c>
      <c r="D4435" s="12">
        <v>85.4</v>
      </c>
      <c r="E4435" s="12">
        <v>2</v>
      </c>
      <c r="F4435" s="12">
        <v>0</v>
      </c>
      <c r="G4435" s="12">
        <v>0</v>
      </c>
      <c r="H4435" s="12">
        <v>0</v>
      </c>
      <c r="P4435" s="12">
        <v>1</v>
      </c>
      <c r="Q4435" s="12">
        <v>178</v>
      </c>
      <c r="R4435" s="12">
        <v>201601</v>
      </c>
      <c r="S4435" s="12">
        <v>116</v>
      </c>
      <c r="T4435" s="12" t="s">
        <v>65</v>
      </c>
      <c r="U4435" s="12" t="s">
        <v>4726</v>
      </c>
    </row>
    <row r="4436" spans="1:21" hidden="1">
      <c r="A4436" s="12">
        <v>68550</v>
      </c>
      <c r="B4436" s="12">
        <v>2</v>
      </c>
      <c r="D4436" s="12">
        <v>40.799999999999997</v>
      </c>
      <c r="E4436" s="12">
        <v>1</v>
      </c>
      <c r="F4436" s="12">
        <v>0</v>
      </c>
      <c r="G4436" s="12">
        <v>0</v>
      </c>
      <c r="H4436" s="12">
        <v>0</v>
      </c>
      <c r="P4436" s="12">
        <v>1</v>
      </c>
      <c r="Q4436" s="12">
        <v>178</v>
      </c>
      <c r="R4436" s="12">
        <v>201601</v>
      </c>
      <c r="S4436" s="12">
        <v>116</v>
      </c>
      <c r="T4436" s="12" t="s">
        <v>65</v>
      </c>
      <c r="U4436" s="12" t="s">
        <v>4727</v>
      </c>
    </row>
    <row r="4437" spans="1:21" hidden="1">
      <c r="A4437" s="12">
        <v>68550</v>
      </c>
      <c r="B4437" s="12">
        <v>2</v>
      </c>
      <c r="D4437" s="12">
        <v>71</v>
      </c>
      <c r="E4437" s="12">
        <v>1</v>
      </c>
      <c r="F4437" s="12">
        <v>0</v>
      </c>
      <c r="G4437" s="12">
        <v>0</v>
      </c>
      <c r="H4437" s="12">
        <v>0</v>
      </c>
      <c r="P4437" s="12">
        <v>1</v>
      </c>
      <c r="Q4437" s="12">
        <v>178</v>
      </c>
      <c r="R4437" s="12">
        <v>201601</v>
      </c>
      <c r="S4437" s="12">
        <v>116</v>
      </c>
      <c r="T4437" s="12" t="s">
        <v>65</v>
      </c>
      <c r="U4437" s="12" t="s">
        <v>4728</v>
      </c>
    </row>
    <row r="4438" spans="1:21" hidden="1">
      <c r="A4438" s="12">
        <v>68550</v>
      </c>
      <c r="B4438" s="12">
        <v>2</v>
      </c>
      <c r="D4438" s="12">
        <v>70.7</v>
      </c>
      <c r="E4438" s="12">
        <v>1</v>
      </c>
      <c r="F4438" s="12">
        <v>0</v>
      </c>
      <c r="G4438" s="12">
        <v>0</v>
      </c>
      <c r="H4438" s="12">
        <v>0</v>
      </c>
      <c r="P4438" s="12">
        <v>1</v>
      </c>
      <c r="Q4438" s="12">
        <v>178</v>
      </c>
      <c r="R4438" s="12">
        <v>201601</v>
      </c>
      <c r="S4438" s="12">
        <v>116</v>
      </c>
      <c r="T4438" s="12" t="s">
        <v>65</v>
      </c>
      <c r="U4438" s="12" t="s">
        <v>4729</v>
      </c>
    </row>
    <row r="4439" spans="1:21" hidden="1">
      <c r="A4439" s="12">
        <v>68550</v>
      </c>
      <c r="B4439" s="12">
        <v>2</v>
      </c>
      <c r="D4439" s="12">
        <v>65.2</v>
      </c>
      <c r="E4439" s="12">
        <v>1</v>
      </c>
      <c r="F4439" s="12">
        <v>0</v>
      </c>
      <c r="G4439" s="12">
        <v>0</v>
      </c>
      <c r="H4439" s="12">
        <v>0</v>
      </c>
      <c r="P4439" s="12">
        <v>1</v>
      </c>
      <c r="Q4439" s="12">
        <v>178</v>
      </c>
      <c r="R4439" s="12">
        <v>201601</v>
      </c>
      <c r="S4439" s="12">
        <v>116</v>
      </c>
      <c r="T4439" s="12" t="s">
        <v>65</v>
      </c>
      <c r="U4439" s="12" t="s">
        <v>4730</v>
      </c>
    </row>
    <row r="4440" spans="1:21" hidden="1">
      <c r="A4440" s="12">
        <v>68550</v>
      </c>
      <c r="B4440" s="12">
        <v>2</v>
      </c>
      <c r="D4440" s="12">
        <v>92.8</v>
      </c>
      <c r="E4440" s="12">
        <v>1</v>
      </c>
      <c r="F4440" s="12">
        <v>0</v>
      </c>
      <c r="G4440" s="12">
        <v>0</v>
      </c>
      <c r="H4440" s="12">
        <v>0</v>
      </c>
      <c r="P4440" s="12">
        <v>1</v>
      </c>
      <c r="Q4440" s="12">
        <v>178</v>
      </c>
      <c r="R4440" s="12">
        <v>201601</v>
      </c>
      <c r="S4440" s="12">
        <v>116</v>
      </c>
      <c r="T4440" s="12" t="s">
        <v>65</v>
      </c>
      <c r="U4440" s="12" t="s">
        <v>4731</v>
      </c>
    </row>
    <row r="4441" spans="1:21" hidden="1">
      <c r="A4441" s="12">
        <v>68550</v>
      </c>
      <c r="B4441" s="12">
        <v>2</v>
      </c>
      <c r="D4441" s="12">
        <v>69.7</v>
      </c>
      <c r="E4441" s="12">
        <v>1</v>
      </c>
      <c r="F4441" s="12">
        <v>0</v>
      </c>
      <c r="G4441" s="12">
        <v>0</v>
      </c>
      <c r="H4441" s="12">
        <v>0</v>
      </c>
      <c r="P4441" s="12">
        <v>1</v>
      </c>
      <c r="Q4441" s="12">
        <v>178</v>
      </c>
      <c r="R4441" s="12">
        <v>201601</v>
      </c>
      <c r="S4441" s="12">
        <v>116</v>
      </c>
      <c r="T4441" s="12" t="s">
        <v>65</v>
      </c>
      <c r="U4441" s="12" t="s">
        <v>4732</v>
      </c>
    </row>
    <row r="4442" spans="1:21" hidden="1">
      <c r="A4442" s="12">
        <v>68550</v>
      </c>
      <c r="B4442" s="12">
        <v>2</v>
      </c>
      <c r="D4442" s="12">
        <v>86.9</v>
      </c>
      <c r="E4442" s="12">
        <v>1</v>
      </c>
      <c r="F4442" s="12">
        <v>0</v>
      </c>
      <c r="G4442" s="12">
        <v>0</v>
      </c>
      <c r="H4442" s="12">
        <v>0</v>
      </c>
      <c r="P4442" s="12">
        <v>1</v>
      </c>
      <c r="Q4442" s="12">
        <v>178</v>
      </c>
      <c r="R4442" s="12">
        <v>201601</v>
      </c>
      <c r="S4442" s="12">
        <v>116</v>
      </c>
      <c r="T4442" s="12" t="s">
        <v>65</v>
      </c>
      <c r="U4442" s="12" t="s">
        <v>4733</v>
      </c>
    </row>
    <row r="4443" spans="1:21" hidden="1">
      <c r="A4443" s="12">
        <v>68550</v>
      </c>
      <c r="B4443" s="12">
        <v>2</v>
      </c>
      <c r="D4443" s="12">
        <v>82.1</v>
      </c>
      <c r="E4443" s="12">
        <v>3</v>
      </c>
      <c r="F4443" s="12">
        <v>0</v>
      </c>
      <c r="G4443" s="12">
        <v>0</v>
      </c>
      <c r="H4443" s="12">
        <v>0</v>
      </c>
      <c r="P4443" s="12">
        <v>1</v>
      </c>
      <c r="Q4443" s="12">
        <v>178</v>
      </c>
      <c r="R4443" s="12">
        <v>201601</v>
      </c>
      <c r="S4443" s="12">
        <v>116</v>
      </c>
      <c r="T4443" s="12" t="s">
        <v>65</v>
      </c>
      <c r="U4443" s="12" t="s">
        <v>4734</v>
      </c>
    </row>
    <row r="4444" spans="1:21" hidden="1">
      <c r="A4444" s="12">
        <v>68550</v>
      </c>
      <c r="B4444" s="12">
        <v>2</v>
      </c>
      <c r="D4444" s="12">
        <v>108.3</v>
      </c>
      <c r="E4444" s="12">
        <v>1</v>
      </c>
      <c r="F4444" s="12">
        <v>0</v>
      </c>
      <c r="G4444" s="12">
        <v>0</v>
      </c>
      <c r="H4444" s="12">
        <v>1</v>
      </c>
      <c r="P4444" s="12">
        <v>1</v>
      </c>
      <c r="Q4444" s="12">
        <v>178</v>
      </c>
      <c r="R4444" s="12">
        <v>201601</v>
      </c>
      <c r="S4444" s="12">
        <v>116</v>
      </c>
      <c r="T4444" s="12" t="s">
        <v>65</v>
      </c>
      <c r="U4444" s="12" t="s">
        <v>4735</v>
      </c>
    </row>
    <row r="4445" spans="1:21" hidden="1">
      <c r="A4445" s="12">
        <v>68550</v>
      </c>
      <c r="B4445" s="12">
        <v>2</v>
      </c>
      <c r="D4445" s="12">
        <v>115.4</v>
      </c>
      <c r="E4445" s="12">
        <v>3</v>
      </c>
      <c r="F4445" s="12">
        <v>0</v>
      </c>
      <c r="G4445" s="12">
        <v>0</v>
      </c>
      <c r="H4445" s="12">
        <v>1</v>
      </c>
      <c r="P4445" s="12">
        <v>1</v>
      </c>
      <c r="Q4445" s="12">
        <v>178</v>
      </c>
      <c r="R4445" s="12">
        <v>201601</v>
      </c>
      <c r="S4445" s="12">
        <v>116</v>
      </c>
      <c r="T4445" s="12" t="s">
        <v>65</v>
      </c>
      <c r="U4445" s="12" t="s">
        <v>4736</v>
      </c>
    </row>
    <row r="4446" spans="1:21" hidden="1">
      <c r="A4446" s="12">
        <v>68550</v>
      </c>
      <c r="B4446" s="12">
        <v>1</v>
      </c>
      <c r="D4446" s="12">
        <v>50.7</v>
      </c>
      <c r="E4446" s="12">
        <v>2</v>
      </c>
      <c r="P4446" s="12">
        <v>1</v>
      </c>
      <c r="Q4446" s="12">
        <v>178</v>
      </c>
      <c r="R4446" s="12">
        <v>201601</v>
      </c>
      <c r="S4446" s="12">
        <v>117</v>
      </c>
      <c r="T4446" s="12" t="s">
        <v>64</v>
      </c>
      <c r="U4446" s="12" t="s">
        <v>4737</v>
      </c>
    </row>
    <row r="4447" spans="1:21" hidden="1">
      <c r="A4447" s="12">
        <v>68550</v>
      </c>
      <c r="B4447" s="12">
        <v>1</v>
      </c>
      <c r="D4447" s="12">
        <v>37.799999999999997</v>
      </c>
      <c r="E4447" s="12">
        <v>2</v>
      </c>
      <c r="P4447" s="12">
        <v>1</v>
      </c>
      <c r="Q4447" s="12">
        <v>178</v>
      </c>
      <c r="R4447" s="12">
        <v>201601</v>
      </c>
      <c r="S4447" s="12">
        <v>117</v>
      </c>
      <c r="T4447" s="12" t="s">
        <v>64</v>
      </c>
      <c r="U4447" s="12" t="s">
        <v>4738</v>
      </c>
    </row>
    <row r="4448" spans="1:21" hidden="1">
      <c r="A4448" s="12">
        <v>68550</v>
      </c>
      <c r="B4448" s="12">
        <v>1</v>
      </c>
      <c r="D4448" s="12">
        <v>40.799999999999997</v>
      </c>
      <c r="E4448" s="12">
        <v>2</v>
      </c>
      <c r="P4448" s="12">
        <v>1</v>
      </c>
      <c r="Q4448" s="12">
        <v>178</v>
      </c>
      <c r="R4448" s="12">
        <v>201601</v>
      </c>
      <c r="S4448" s="12">
        <v>117</v>
      </c>
      <c r="T4448" s="12" t="s">
        <v>64</v>
      </c>
      <c r="U4448" s="12" t="s">
        <v>4739</v>
      </c>
    </row>
    <row r="4449" spans="1:21" hidden="1">
      <c r="A4449" s="12">
        <v>68550</v>
      </c>
      <c r="B4449" s="12">
        <v>1</v>
      </c>
      <c r="D4449" s="12">
        <v>41.6</v>
      </c>
      <c r="E4449" s="12">
        <v>2</v>
      </c>
      <c r="P4449" s="12">
        <v>1</v>
      </c>
      <c r="Q4449" s="12">
        <v>178</v>
      </c>
      <c r="R4449" s="12">
        <v>201601</v>
      </c>
      <c r="S4449" s="12">
        <v>117</v>
      </c>
      <c r="T4449" s="12" t="s">
        <v>64</v>
      </c>
      <c r="U4449" s="12" t="s">
        <v>4740</v>
      </c>
    </row>
    <row r="4450" spans="1:21" hidden="1">
      <c r="A4450" s="12">
        <v>68550</v>
      </c>
      <c r="B4450" s="12">
        <v>1</v>
      </c>
      <c r="D4450" s="12">
        <v>38.5</v>
      </c>
      <c r="E4450" s="12">
        <v>2</v>
      </c>
      <c r="P4450" s="12">
        <v>1</v>
      </c>
      <c r="Q4450" s="12">
        <v>178</v>
      </c>
      <c r="R4450" s="12">
        <v>201601</v>
      </c>
      <c r="S4450" s="12">
        <v>117</v>
      </c>
      <c r="T4450" s="12" t="s">
        <v>64</v>
      </c>
      <c r="U4450" s="12" t="s">
        <v>4741</v>
      </c>
    </row>
    <row r="4451" spans="1:21" hidden="1">
      <c r="A4451" s="12">
        <v>68550</v>
      </c>
      <c r="B4451" s="12">
        <v>1</v>
      </c>
      <c r="D4451" s="12">
        <v>40.200000000000003</v>
      </c>
      <c r="E4451" s="12">
        <v>2</v>
      </c>
      <c r="P4451" s="12">
        <v>1</v>
      </c>
      <c r="Q4451" s="12">
        <v>178</v>
      </c>
      <c r="R4451" s="12">
        <v>201601</v>
      </c>
      <c r="S4451" s="12">
        <v>117</v>
      </c>
      <c r="T4451" s="12" t="s">
        <v>64</v>
      </c>
      <c r="U4451" s="12" t="s">
        <v>4742</v>
      </c>
    </row>
    <row r="4452" spans="1:21" hidden="1">
      <c r="A4452" s="12">
        <v>68550</v>
      </c>
      <c r="B4452" s="12">
        <v>1</v>
      </c>
      <c r="D4452" s="12">
        <v>40.200000000000003</v>
      </c>
      <c r="E4452" s="12">
        <v>2</v>
      </c>
      <c r="P4452" s="12">
        <v>1</v>
      </c>
      <c r="Q4452" s="12">
        <v>178</v>
      </c>
      <c r="R4452" s="12">
        <v>201601</v>
      </c>
      <c r="S4452" s="12">
        <v>117</v>
      </c>
      <c r="T4452" s="12" t="s">
        <v>64</v>
      </c>
      <c r="U4452" s="12" t="s">
        <v>4743</v>
      </c>
    </row>
    <row r="4453" spans="1:21" hidden="1">
      <c r="A4453" s="12">
        <v>68550</v>
      </c>
      <c r="B4453" s="12">
        <v>1</v>
      </c>
      <c r="D4453" s="12">
        <v>78.3</v>
      </c>
      <c r="E4453" s="12">
        <v>2</v>
      </c>
      <c r="P4453" s="12">
        <v>1</v>
      </c>
      <c r="Q4453" s="12">
        <v>178</v>
      </c>
      <c r="R4453" s="12">
        <v>201601</v>
      </c>
      <c r="S4453" s="12">
        <v>117</v>
      </c>
      <c r="T4453" s="12" t="s">
        <v>64</v>
      </c>
      <c r="U4453" s="12" t="s">
        <v>4744</v>
      </c>
    </row>
    <row r="4454" spans="1:21" hidden="1">
      <c r="A4454" s="12">
        <v>68550</v>
      </c>
      <c r="B4454" s="12">
        <v>1</v>
      </c>
      <c r="D4454" s="12">
        <v>42.3</v>
      </c>
      <c r="E4454" s="12">
        <v>2</v>
      </c>
      <c r="P4454" s="12">
        <v>1</v>
      </c>
      <c r="Q4454" s="12">
        <v>178</v>
      </c>
      <c r="R4454" s="12">
        <v>201601</v>
      </c>
      <c r="S4454" s="12">
        <v>117</v>
      </c>
      <c r="T4454" s="12" t="s">
        <v>64</v>
      </c>
      <c r="U4454" s="12" t="s">
        <v>4745</v>
      </c>
    </row>
    <row r="4455" spans="1:21" hidden="1">
      <c r="A4455" s="12">
        <v>68550</v>
      </c>
      <c r="B4455" s="12">
        <v>1</v>
      </c>
      <c r="D4455" s="12">
        <v>26.5</v>
      </c>
      <c r="E4455" s="12">
        <v>2</v>
      </c>
      <c r="P4455" s="12">
        <v>1</v>
      </c>
      <c r="Q4455" s="12">
        <v>178</v>
      </c>
      <c r="R4455" s="12">
        <v>201601</v>
      </c>
      <c r="S4455" s="12">
        <v>117</v>
      </c>
      <c r="T4455" s="12" t="s">
        <v>64</v>
      </c>
      <c r="U4455" s="12" t="s">
        <v>4746</v>
      </c>
    </row>
    <row r="4456" spans="1:21" hidden="1">
      <c r="A4456" s="12">
        <v>68550</v>
      </c>
      <c r="B4456" s="12">
        <v>1</v>
      </c>
      <c r="D4456" s="12">
        <v>42.8</v>
      </c>
      <c r="E4456" s="12">
        <v>2</v>
      </c>
      <c r="P4456" s="12">
        <v>1</v>
      </c>
      <c r="Q4456" s="12">
        <v>178</v>
      </c>
      <c r="R4456" s="12">
        <v>201601</v>
      </c>
      <c r="S4456" s="12">
        <v>117</v>
      </c>
      <c r="T4456" s="12" t="s">
        <v>64</v>
      </c>
      <c r="U4456" s="12" t="s">
        <v>4747</v>
      </c>
    </row>
    <row r="4457" spans="1:21" hidden="1">
      <c r="A4457" s="12">
        <v>68550</v>
      </c>
      <c r="B4457" s="12">
        <v>1</v>
      </c>
      <c r="D4457" s="12">
        <v>51.6</v>
      </c>
      <c r="E4457" s="12">
        <v>2</v>
      </c>
      <c r="P4457" s="12">
        <v>1</v>
      </c>
      <c r="Q4457" s="12">
        <v>178</v>
      </c>
      <c r="R4457" s="12">
        <v>201601</v>
      </c>
      <c r="S4457" s="12">
        <v>117</v>
      </c>
      <c r="T4457" s="12" t="s">
        <v>64</v>
      </c>
      <c r="U4457" s="12" t="s">
        <v>4748</v>
      </c>
    </row>
    <row r="4458" spans="1:21" hidden="1">
      <c r="A4458" s="12">
        <v>68550</v>
      </c>
      <c r="B4458" s="12">
        <v>1</v>
      </c>
      <c r="D4458" s="12">
        <v>32.799999999999997</v>
      </c>
      <c r="E4458" s="12">
        <v>2</v>
      </c>
      <c r="P4458" s="12">
        <v>1</v>
      </c>
      <c r="Q4458" s="12">
        <v>178</v>
      </c>
      <c r="R4458" s="12">
        <v>201601</v>
      </c>
      <c r="S4458" s="12">
        <v>117</v>
      </c>
      <c r="T4458" s="12" t="s">
        <v>64</v>
      </c>
      <c r="U4458" s="12" t="s">
        <v>4749</v>
      </c>
    </row>
    <row r="4459" spans="1:21" hidden="1">
      <c r="A4459" s="12">
        <v>68550</v>
      </c>
      <c r="B4459" s="12">
        <v>1</v>
      </c>
      <c r="D4459" s="12">
        <v>38.9</v>
      </c>
      <c r="E4459" s="12">
        <v>2</v>
      </c>
      <c r="P4459" s="12">
        <v>1</v>
      </c>
      <c r="Q4459" s="12">
        <v>178</v>
      </c>
      <c r="R4459" s="12">
        <v>201601</v>
      </c>
      <c r="S4459" s="12">
        <v>117</v>
      </c>
      <c r="T4459" s="12" t="s">
        <v>64</v>
      </c>
      <c r="U4459" s="12" t="s">
        <v>4750</v>
      </c>
    </row>
    <row r="4460" spans="1:21" hidden="1">
      <c r="A4460" s="12">
        <v>68550</v>
      </c>
      <c r="B4460" s="12">
        <v>1</v>
      </c>
      <c r="D4460" s="12">
        <v>46.2</v>
      </c>
      <c r="E4460" s="12">
        <v>2</v>
      </c>
      <c r="P4460" s="12">
        <v>1</v>
      </c>
      <c r="Q4460" s="12">
        <v>178</v>
      </c>
      <c r="R4460" s="12">
        <v>201601</v>
      </c>
      <c r="S4460" s="12">
        <v>117</v>
      </c>
      <c r="T4460" s="12" t="s">
        <v>64</v>
      </c>
      <c r="U4460" s="12" t="s">
        <v>4751</v>
      </c>
    </row>
    <row r="4461" spans="1:21" hidden="1">
      <c r="A4461" s="12">
        <v>68550</v>
      </c>
      <c r="B4461" s="12">
        <v>1</v>
      </c>
      <c r="D4461" s="12">
        <v>36.200000000000003</v>
      </c>
      <c r="E4461" s="12">
        <v>2</v>
      </c>
      <c r="P4461" s="12">
        <v>1</v>
      </c>
      <c r="Q4461" s="12">
        <v>178</v>
      </c>
      <c r="R4461" s="12">
        <v>201601</v>
      </c>
      <c r="S4461" s="12">
        <v>117</v>
      </c>
      <c r="T4461" s="12" t="s">
        <v>64</v>
      </c>
      <c r="U4461" s="12" t="s">
        <v>4752</v>
      </c>
    </row>
    <row r="4462" spans="1:21" hidden="1">
      <c r="A4462" s="12">
        <v>68550</v>
      </c>
      <c r="B4462" s="12">
        <v>1</v>
      </c>
      <c r="D4462" s="12">
        <v>33.6</v>
      </c>
      <c r="E4462" s="12">
        <v>2</v>
      </c>
      <c r="P4462" s="12">
        <v>1</v>
      </c>
      <c r="Q4462" s="12">
        <v>178</v>
      </c>
      <c r="R4462" s="12">
        <v>201601</v>
      </c>
      <c r="S4462" s="12">
        <v>117</v>
      </c>
      <c r="T4462" s="12" t="s">
        <v>64</v>
      </c>
      <c r="U4462" s="12" t="s">
        <v>4753</v>
      </c>
    </row>
    <row r="4463" spans="1:21" hidden="1">
      <c r="A4463" s="12">
        <v>68550</v>
      </c>
      <c r="B4463" s="12">
        <v>1</v>
      </c>
      <c r="D4463" s="12">
        <v>162.80000000000001</v>
      </c>
      <c r="E4463" s="12">
        <v>1</v>
      </c>
      <c r="P4463" s="12">
        <v>1</v>
      </c>
      <c r="Q4463" s="12">
        <v>178</v>
      </c>
      <c r="R4463" s="12">
        <v>201601</v>
      </c>
      <c r="S4463" s="12">
        <v>117</v>
      </c>
      <c r="T4463" s="12" t="s">
        <v>64</v>
      </c>
      <c r="U4463" s="12" t="s">
        <v>4754</v>
      </c>
    </row>
    <row r="4464" spans="1:21" hidden="1">
      <c r="A4464" s="12">
        <v>68550</v>
      </c>
      <c r="B4464" s="12">
        <v>1</v>
      </c>
      <c r="D4464" s="12">
        <v>49.8</v>
      </c>
      <c r="E4464" s="12">
        <v>1</v>
      </c>
      <c r="P4464" s="12">
        <v>1</v>
      </c>
      <c r="Q4464" s="12">
        <v>178</v>
      </c>
      <c r="R4464" s="12">
        <v>201601</v>
      </c>
      <c r="S4464" s="12">
        <v>117</v>
      </c>
      <c r="T4464" s="12" t="s">
        <v>64</v>
      </c>
      <c r="U4464" s="12" t="s">
        <v>4755</v>
      </c>
    </row>
    <row r="4465" spans="1:21" hidden="1">
      <c r="A4465" s="12">
        <v>68550</v>
      </c>
      <c r="B4465" s="12">
        <v>1</v>
      </c>
      <c r="D4465" s="12">
        <v>78.5</v>
      </c>
      <c r="E4465" s="12">
        <v>1</v>
      </c>
      <c r="P4465" s="12">
        <v>1</v>
      </c>
      <c r="Q4465" s="12">
        <v>178</v>
      </c>
      <c r="R4465" s="12">
        <v>201601</v>
      </c>
      <c r="S4465" s="12">
        <v>117</v>
      </c>
      <c r="T4465" s="12" t="s">
        <v>64</v>
      </c>
      <c r="U4465" s="12" t="s">
        <v>4756</v>
      </c>
    </row>
    <row r="4466" spans="1:21" hidden="1">
      <c r="A4466" s="12">
        <v>68550</v>
      </c>
      <c r="B4466" s="12">
        <v>1</v>
      </c>
      <c r="D4466" s="12">
        <v>110.2</v>
      </c>
      <c r="E4466" s="12">
        <v>1</v>
      </c>
      <c r="P4466" s="12">
        <v>1</v>
      </c>
      <c r="Q4466" s="12">
        <v>178</v>
      </c>
      <c r="R4466" s="12">
        <v>201601</v>
      </c>
      <c r="S4466" s="12">
        <v>117</v>
      </c>
      <c r="T4466" s="12" t="s">
        <v>64</v>
      </c>
      <c r="U4466" s="12" t="s">
        <v>4757</v>
      </c>
    </row>
    <row r="4467" spans="1:21" hidden="1">
      <c r="A4467" s="12">
        <v>68550</v>
      </c>
      <c r="B4467" s="12">
        <v>1</v>
      </c>
      <c r="D4467" s="12">
        <v>71</v>
      </c>
      <c r="E4467" s="12">
        <v>1</v>
      </c>
      <c r="P4467" s="12">
        <v>1</v>
      </c>
      <c r="Q4467" s="12">
        <v>178</v>
      </c>
      <c r="R4467" s="12">
        <v>201601</v>
      </c>
      <c r="S4467" s="12">
        <v>117</v>
      </c>
      <c r="T4467" s="12" t="s">
        <v>64</v>
      </c>
      <c r="U4467" s="12" t="s">
        <v>4758</v>
      </c>
    </row>
    <row r="4468" spans="1:21" hidden="1">
      <c r="A4468" s="12">
        <v>68550</v>
      </c>
      <c r="B4468" s="12">
        <v>1</v>
      </c>
      <c r="D4468" s="12">
        <v>90.7</v>
      </c>
      <c r="E4468" s="12">
        <v>1</v>
      </c>
      <c r="P4468" s="12">
        <v>1</v>
      </c>
      <c r="Q4468" s="12">
        <v>178</v>
      </c>
      <c r="R4468" s="12">
        <v>201601</v>
      </c>
      <c r="S4468" s="12">
        <v>117</v>
      </c>
      <c r="T4468" s="12" t="s">
        <v>64</v>
      </c>
      <c r="U4468" s="12" t="s">
        <v>4759</v>
      </c>
    </row>
    <row r="4469" spans="1:21" hidden="1">
      <c r="A4469" s="12">
        <v>68550</v>
      </c>
      <c r="B4469" s="12">
        <v>1</v>
      </c>
      <c r="D4469" s="12">
        <v>117</v>
      </c>
      <c r="E4469" s="12">
        <v>1</v>
      </c>
      <c r="P4469" s="12">
        <v>1</v>
      </c>
      <c r="Q4469" s="12">
        <v>178</v>
      </c>
      <c r="R4469" s="12">
        <v>201601</v>
      </c>
      <c r="S4469" s="12">
        <v>117</v>
      </c>
      <c r="T4469" s="12" t="s">
        <v>64</v>
      </c>
      <c r="U4469" s="12" t="s">
        <v>4760</v>
      </c>
    </row>
    <row r="4470" spans="1:21" hidden="1">
      <c r="A4470" s="12">
        <v>68550</v>
      </c>
      <c r="B4470" s="12">
        <v>1</v>
      </c>
      <c r="D4470" s="12">
        <v>126.1</v>
      </c>
      <c r="E4470" s="12">
        <v>1</v>
      </c>
      <c r="P4470" s="12">
        <v>1</v>
      </c>
      <c r="Q4470" s="12">
        <v>178</v>
      </c>
      <c r="R4470" s="12">
        <v>201601</v>
      </c>
      <c r="S4470" s="12">
        <v>117</v>
      </c>
      <c r="T4470" s="12" t="s">
        <v>64</v>
      </c>
      <c r="U4470" s="12" t="s">
        <v>4761</v>
      </c>
    </row>
    <row r="4471" spans="1:21" hidden="1">
      <c r="A4471" s="12">
        <v>68550</v>
      </c>
      <c r="B4471" s="12">
        <v>1</v>
      </c>
      <c r="D4471" s="12">
        <v>140.9</v>
      </c>
      <c r="E4471" s="12">
        <v>3</v>
      </c>
      <c r="P4471" s="12">
        <v>1</v>
      </c>
      <c r="Q4471" s="12">
        <v>178</v>
      </c>
      <c r="R4471" s="12">
        <v>201601</v>
      </c>
      <c r="S4471" s="12">
        <v>117</v>
      </c>
      <c r="T4471" s="12" t="s">
        <v>64</v>
      </c>
      <c r="U4471" s="12" t="s">
        <v>4762</v>
      </c>
    </row>
    <row r="4472" spans="1:21" hidden="1">
      <c r="A4472" s="12">
        <v>68550</v>
      </c>
      <c r="B4472" s="12">
        <v>1</v>
      </c>
      <c r="D4472" s="12">
        <v>75.599999999999994</v>
      </c>
      <c r="E4472" s="12">
        <v>3</v>
      </c>
      <c r="P4472" s="12">
        <v>1</v>
      </c>
      <c r="Q4472" s="12">
        <v>178</v>
      </c>
      <c r="R4472" s="12">
        <v>201601</v>
      </c>
      <c r="S4472" s="12">
        <v>117</v>
      </c>
      <c r="T4472" s="12" t="s">
        <v>64</v>
      </c>
      <c r="U4472" s="12" t="s">
        <v>4763</v>
      </c>
    </row>
    <row r="4473" spans="1:21" hidden="1">
      <c r="A4473" s="12">
        <v>68550</v>
      </c>
      <c r="B4473" s="12">
        <v>1</v>
      </c>
      <c r="D4473" s="12">
        <v>84.9</v>
      </c>
      <c r="E4473" s="12">
        <v>3</v>
      </c>
      <c r="P4473" s="12">
        <v>1</v>
      </c>
      <c r="Q4473" s="12">
        <v>178</v>
      </c>
      <c r="R4473" s="12">
        <v>201601</v>
      </c>
      <c r="S4473" s="12">
        <v>117</v>
      </c>
      <c r="T4473" s="12" t="s">
        <v>64</v>
      </c>
      <c r="U4473" s="12" t="s">
        <v>4764</v>
      </c>
    </row>
    <row r="4474" spans="1:21" hidden="1">
      <c r="A4474" s="12">
        <v>68550</v>
      </c>
      <c r="B4474" s="12">
        <v>1</v>
      </c>
      <c r="D4474" s="12">
        <v>72.3</v>
      </c>
      <c r="E4474" s="12">
        <v>3</v>
      </c>
      <c r="P4474" s="12">
        <v>1</v>
      </c>
      <c r="Q4474" s="12">
        <v>178</v>
      </c>
      <c r="R4474" s="12">
        <v>201601</v>
      </c>
      <c r="S4474" s="12">
        <v>117</v>
      </c>
      <c r="T4474" s="12" t="s">
        <v>64</v>
      </c>
      <c r="U4474" s="12" t="s">
        <v>4765</v>
      </c>
    </row>
    <row r="4475" spans="1:21" hidden="1">
      <c r="A4475" s="12">
        <v>68550</v>
      </c>
      <c r="B4475" s="12">
        <v>1</v>
      </c>
      <c r="D4475" s="12">
        <v>54</v>
      </c>
      <c r="E4475" s="12">
        <v>3</v>
      </c>
      <c r="P4475" s="12">
        <v>1</v>
      </c>
      <c r="Q4475" s="12">
        <v>178</v>
      </c>
      <c r="R4475" s="12">
        <v>201601</v>
      </c>
      <c r="S4475" s="12">
        <v>117</v>
      </c>
      <c r="T4475" s="12" t="s">
        <v>64</v>
      </c>
      <c r="U4475" s="12" t="s">
        <v>4766</v>
      </c>
    </row>
    <row r="4476" spans="1:21" hidden="1">
      <c r="A4476" s="12">
        <v>68550</v>
      </c>
      <c r="B4476" s="12">
        <v>1</v>
      </c>
      <c r="D4476" s="12">
        <v>112.5</v>
      </c>
      <c r="E4476" s="12">
        <v>3</v>
      </c>
      <c r="P4476" s="12">
        <v>1</v>
      </c>
      <c r="Q4476" s="12">
        <v>178</v>
      </c>
      <c r="R4476" s="12">
        <v>201601</v>
      </c>
      <c r="S4476" s="12">
        <v>117</v>
      </c>
      <c r="T4476" s="12" t="s">
        <v>64</v>
      </c>
      <c r="U4476" s="12" t="s">
        <v>4767</v>
      </c>
    </row>
    <row r="4477" spans="1:21" hidden="1">
      <c r="A4477" s="12">
        <v>68550</v>
      </c>
      <c r="B4477" s="12">
        <v>1</v>
      </c>
      <c r="D4477" s="12">
        <v>70.8</v>
      </c>
      <c r="E4477" s="12">
        <v>3</v>
      </c>
      <c r="P4477" s="12">
        <v>1</v>
      </c>
      <c r="Q4477" s="12">
        <v>178</v>
      </c>
      <c r="R4477" s="12">
        <v>201601</v>
      </c>
      <c r="S4477" s="12">
        <v>117</v>
      </c>
      <c r="T4477" s="12" t="s">
        <v>64</v>
      </c>
      <c r="U4477" s="12" t="s">
        <v>4768</v>
      </c>
    </row>
    <row r="4478" spans="1:21" hidden="1">
      <c r="A4478" s="12">
        <v>68550</v>
      </c>
      <c r="B4478" s="12">
        <v>1</v>
      </c>
      <c r="D4478" s="12">
        <v>86.7</v>
      </c>
      <c r="E4478" s="12">
        <v>3</v>
      </c>
      <c r="P4478" s="12">
        <v>1</v>
      </c>
      <c r="Q4478" s="12">
        <v>178</v>
      </c>
      <c r="R4478" s="12">
        <v>201601</v>
      </c>
      <c r="S4478" s="12">
        <v>117</v>
      </c>
      <c r="T4478" s="12" t="s">
        <v>64</v>
      </c>
      <c r="U4478" s="12" t="s">
        <v>4769</v>
      </c>
    </row>
    <row r="4479" spans="1:21" hidden="1">
      <c r="A4479" s="12">
        <v>68550</v>
      </c>
      <c r="B4479" s="12">
        <v>1</v>
      </c>
      <c r="D4479" s="12">
        <v>131</v>
      </c>
      <c r="E4479" s="12">
        <v>3</v>
      </c>
      <c r="P4479" s="12">
        <v>1</v>
      </c>
      <c r="Q4479" s="12">
        <v>178</v>
      </c>
      <c r="R4479" s="12">
        <v>201601</v>
      </c>
      <c r="S4479" s="12">
        <v>117</v>
      </c>
      <c r="T4479" s="12" t="s">
        <v>64</v>
      </c>
      <c r="U4479" s="12" t="s">
        <v>4770</v>
      </c>
    </row>
    <row r="4480" spans="1:21" hidden="1">
      <c r="A4480" s="12">
        <v>68550</v>
      </c>
      <c r="B4480" s="12">
        <v>1</v>
      </c>
      <c r="D4480" s="12">
        <v>83.4</v>
      </c>
      <c r="E4480" s="12">
        <v>3</v>
      </c>
      <c r="P4480" s="12">
        <v>1</v>
      </c>
      <c r="Q4480" s="12">
        <v>178</v>
      </c>
      <c r="R4480" s="12">
        <v>201601</v>
      </c>
      <c r="S4480" s="12">
        <v>117</v>
      </c>
      <c r="T4480" s="12" t="s">
        <v>64</v>
      </c>
      <c r="U4480" s="12" t="s">
        <v>4771</v>
      </c>
    </row>
    <row r="4481" spans="1:21">
      <c r="A4481" s="12">
        <v>69310</v>
      </c>
      <c r="B4481" s="12">
        <v>1</v>
      </c>
      <c r="C4481" s="12">
        <v>74.599999999999994</v>
      </c>
      <c r="E4481" s="12">
        <v>2</v>
      </c>
      <c r="P4481" s="12">
        <v>1</v>
      </c>
      <c r="Q4481" s="12">
        <v>178</v>
      </c>
      <c r="R4481" s="12">
        <v>201601</v>
      </c>
      <c r="S4481" s="12">
        <v>122</v>
      </c>
      <c r="T4481" s="12" t="s">
        <v>4281</v>
      </c>
      <c r="U4481" s="12" t="s">
        <v>4545</v>
      </c>
    </row>
    <row r="4482" spans="1:21">
      <c r="A4482" s="12">
        <v>69310</v>
      </c>
      <c r="B4482" s="12">
        <v>1</v>
      </c>
      <c r="C4482" s="12">
        <v>41.5</v>
      </c>
      <c r="E4482" s="12">
        <v>2</v>
      </c>
      <c r="P4482" s="12">
        <v>1</v>
      </c>
      <c r="Q4482" s="12">
        <v>178</v>
      </c>
      <c r="R4482" s="12">
        <v>201601</v>
      </c>
      <c r="S4482" s="12">
        <v>122</v>
      </c>
      <c r="T4482" s="12" t="s">
        <v>4281</v>
      </c>
      <c r="U4482" s="12" t="s">
        <v>4546</v>
      </c>
    </row>
    <row r="4483" spans="1:21">
      <c r="A4483" s="12">
        <v>69310</v>
      </c>
      <c r="B4483" s="12">
        <v>1</v>
      </c>
      <c r="C4483" s="12">
        <v>54.3</v>
      </c>
      <c r="E4483" s="12">
        <v>2</v>
      </c>
      <c r="P4483" s="12">
        <v>1</v>
      </c>
      <c r="Q4483" s="12">
        <v>178</v>
      </c>
      <c r="R4483" s="12">
        <v>201601</v>
      </c>
      <c r="S4483" s="12">
        <v>122</v>
      </c>
      <c r="T4483" s="12" t="s">
        <v>4281</v>
      </c>
      <c r="U4483" s="12" t="s">
        <v>4547</v>
      </c>
    </row>
    <row r="4484" spans="1:21">
      <c r="A4484" s="12">
        <v>69310</v>
      </c>
      <c r="B4484" s="12">
        <v>1</v>
      </c>
      <c r="C4484" s="12">
        <v>96.2</v>
      </c>
      <c r="E4484" s="12">
        <v>2</v>
      </c>
      <c r="P4484" s="12">
        <v>1</v>
      </c>
      <c r="Q4484" s="12">
        <v>178</v>
      </c>
      <c r="R4484" s="12">
        <v>201601</v>
      </c>
      <c r="S4484" s="12">
        <v>122</v>
      </c>
      <c r="T4484" s="12" t="s">
        <v>4281</v>
      </c>
      <c r="U4484" s="12" t="s">
        <v>4548</v>
      </c>
    </row>
    <row r="4485" spans="1:21">
      <c r="A4485" s="12">
        <v>69310</v>
      </c>
      <c r="B4485" s="12">
        <v>1</v>
      </c>
      <c r="C4485" s="12">
        <v>58.3</v>
      </c>
      <c r="E4485" s="12">
        <v>2</v>
      </c>
      <c r="P4485" s="12">
        <v>1</v>
      </c>
      <c r="Q4485" s="12">
        <v>178</v>
      </c>
      <c r="R4485" s="12">
        <v>201601</v>
      </c>
      <c r="S4485" s="12">
        <v>122</v>
      </c>
      <c r="T4485" s="12" t="s">
        <v>4281</v>
      </c>
      <c r="U4485" s="12" t="s">
        <v>4549</v>
      </c>
    </row>
    <row r="4486" spans="1:21">
      <c r="A4486" s="12">
        <v>69310</v>
      </c>
      <c r="B4486" s="12">
        <v>1</v>
      </c>
      <c r="C4486" s="12">
        <v>107.2</v>
      </c>
      <c r="E4486" s="12">
        <v>2</v>
      </c>
      <c r="P4486" s="12">
        <v>1</v>
      </c>
      <c r="Q4486" s="12">
        <v>178</v>
      </c>
      <c r="R4486" s="12">
        <v>201601</v>
      </c>
      <c r="S4486" s="12">
        <v>122</v>
      </c>
      <c r="T4486" s="12" t="s">
        <v>4281</v>
      </c>
      <c r="U4486" s="12" t="s">
        <v>4550</v>
      </c>
    </row>
    <row r="4487" spans="1:21">
      <c r="A4487" s="12">
        <v>69310</v>
      </c>
      <c r="B4487" s="12">
        <v>1</v>
      </c>
      <c r="C4487" s="12">
        <v>110.5</v>
      </c>
      <c r="E4487" s="12">
        <v>2</v>
      </c>
      <c r="P4487" s="12">
        <v>1</v>
      </c>
      <c r="Q4487" s="12">
        <v>178</v>
      </c>
      <c r="R4487" s="12">
        <v>201601</v>
      </c>
      <c r="S4487" s="12">
        <v>122</v>
      </c>
      <c r="T4487" s="12" t="s">
        <v>4281</v>
      </c>
      <c r="U4487" s="12" t="s">
        <v>4551</v>
      </c>
    </row>
    <row r="4488" spans="1:21">
      <c r="A4488" s="12">
        <v>69310</v>
      </c>
      <c r="B4488" s="12">
        <v>1</v>
      </c>
      <c r="C4488" s="12">
        <v>29.4</v>
      </c>
      <c r="E4488" s="12">
        <v>2</v>
      </c>
      <c r="P4488" s="12">
        <v>1</v>
      </c>
      <c r="Q4488" s="12">
        <v>178</v>
      </c>
      <c r="R4488" s="12">
        <v>201601</v>
      </c>
      <c r="S4488" s="12">
        <v>122</v>
      </c>
      <c r="T4488" s="12" t="s">
        <v>4281</v>
      </c>
      <c r="U4488" s="12" t="s">
        <v>4552</v>
      </c>
    </row>
    <row r="4489" spans="1:21">
      <c r="A4489" s="12">
        <v>69310</v>
      </c>
      <c r="B4489" s="12">
        <v>1</v>
      </c>
      <c r="C4489" s="12">
        <v>37.6</v>
      </c>
      <c r="E4489" s="12">
        <v>2</v>
      </c>
      <c r="P4489" s="12">
        <v>1</v>
      </c>
      <c r="Q4489" s="12">
        <v>178</v>
      </c>
      <c r="R4489" s="12">
        <v>201601</v>
      </c>
      <c r="S4489" s="12">
        <v>122</v>
      </c>
      <c r="T4489" s="12" t="s">
        <v>4281</v>
      </c>
      <c r="U4489" s="12" t="s">
        <v>4553</v>
      </c>
    </row>
    <row r="4490" spans="1:21">
      <c r="A4490" s="12">
        <v>69310</v>
      </c>
      <c r="B4490" s="12">
        <v>1</v>
      </c>
      <c r="C4490" s="12">
        <v>74</v>
      </c>
      <c r="E4490" s="12">
        <v>2</v>
      </c>
      <c r="P4490" s="12">
        <v>1</v>
      </c>
      <c r="Q4490" s="12">
        <v>178</v>
      </c>
      <c r="R4490" s="12">
        <v>201601</v>
      </c>
      <c r="S4490" s="12">
        <v>122</v>
      </c>
      <c r="T4490" s="12" t="s">
        <v>4281</v>
      </c>
      <c r="U4490" s="12" t="s">
        <v>4554</v>
      </c>
    </row>
    <row r="4491" spans="1:21">
      <c r="A4491" s="12">
        <v>69310</v>
      </c>
      <c r="B4491" s="12">
        <v>1</v>
      </c>
      <c r="C4491" s="12">
        <v>43.7</v>
      </c>
      <c r="E4491" s="12">
        <v>2</v>
      </c>
      <c r="P4491" s="12">
        <v>1</v>
      </c>
      <c r="Q4491" s="12">
        <v>178</v>
      </c>
      <c r="R4491" s="12">
        <v>201601</v>
      </c>
      <c r="S4491" s="12">
        <v>122</v>
      </c>
      <c r="T4491" s="12" t="s">
        <v>4281</v>
      </c>
      <c r="U4491" s="12" t="s">
        <v>4555</v>
      </c>
    </row>
    <row r="4492" spans="1:21">
      <c r="A4492" s="12">
        <v>69310</v>
      </c>
      <c r="B4492" s="12">
        <v>1</v>
      </c>
      <c r="C4492" s="12">
        <v>67.400000000000006</v>
      </c>
      <c r="E4492" s="12">
        <v>2</v>
      </c>
      <c r="P4492" s="12">
        <v>1</v>
      </c>
      <c r="Q4492" s="12">
        <v>178</v>
      </c>
      <c r="R4492" s="12">
        <v>201601</v>
      </c>
      <c r="S4492" s="12">
        <v>122</v>
      </c>
      <c r="T4492" s="12" t="s">
        <v>4281</v>
      </c>
      <c r="U4492" s="12" t="s">
        <v>4556</v>
      </c>
    </row>
    <row r="4493" spans="1:21">
      <c r="A4493" s="12">
        <v>69310</v>
      </c>
      <c r="B4493" s="12">
        <v>1</v>
      </c>
      <c r="C4493" s="12">
        <v>95.2</v>
      </c>
      <c r="E4493" s="12">
        <v>2</v>
      </c>
      <c r="P4493" s="12">
        <v>1</v>
      </c>
      <c r="Q4493" s="12">
        <v>178</v>
      </c>
      <c r="R4493" s="12">
        <v>201601</v>
      </c>
      <c r="S4493" s="12">
        <v>122</v>
      </c>
      <c r="T4493" s="12" t="s">
        <v>4281</v>
      </c>
      <c r="U4493" s="12" t="s">
        <v>4557</v>
      </c>
    </row>
    <row r="4494" spans="1:21">
      <c r="A4494" s="12">
        <v>69310</v>
      </c>
      <c r="B4494" s="12">
        <v>1</v>
      </c>
      <c r="C4494" s="12">
        <v>84.5</v>
      </c>
      <c r="E4494" s="12">
        <v>2</v>
      </c>
      <c r="P4494" s="12">
        <v>1</v>
      </c>
      <c r="Q4494" s="12">
        <v>178</v>
      </c>
      <c r="R4494" s="12">
        <v>201601</v>
      </c>
      <c r="S4494" s="12">
        <v>122</v>
      </c>
      <c r="T4494" s="12" t="s">
        <v>4281</v>
      </c>
      <c r="U4494" s="12" t="s">
        <v>4558</v>
      </c>
    </row>
    <row r="4495" spans="1:21">
      <c r="A4495" s="12">
        <v>69310</v>
      </c>
      <c r="B4495" s="12">
        <v>1</v>
      </c>
      <c r="C4495" s="12">
        <v>113</v>
      </c>
      <c r="E4495" s="12">
        <v>2</v>
      </c>
      <c r="P4495" s="12">
        <v>1</v>
      </c>
      <c r="Q4495" s="12">
        <v>178</v>
      </c>
      <c r="R4495" s="12">
        <v>201601</v>
      </c>
      <c r="S4495" s="12">
        <v>122</v>
      </c>
      <c r="T4495" s="12" t="s">
        <v>4281</v>
      </c>
      <c r="U4495" s="12" t="s">
        <v>4559</v>
      </c>
    </row>
    <row r="4496" spans="1:21">
      <c r="A4496" s="12">
        <v>69310</v>
      </c>
      <c r="B4496" s="12">
        <v>1</v>
      </c>
      <c r="C4496" s="12">
        <v>98.5</v>
      </c>
      <c r="E4496" s="12">
        <v>2</v>
      </c>
      <c r="P4496" s="12">
        <v>1</v>
      </c>
      <c r="Q4496" s="12">
        <v>178</v>
      </c>
      <c r="R4496" s="12">
        <v>201601</v>
      </c>
      <c r="S4496" s="12">
        <v>122</v>
      </c>
      <c r="T4496" s="12" t="s">
        <v>4281</v>
      </c>
      <c r="U4496" s="12" t="s">
        <v>4560</v>
      </c>
    </row>
    <row r="4497" spans="1:21">
      <c r="A4497" s="12">
        <v>69310</v>
      </c>
      <c r="B4497" s="12">
        <v>1</v>
      </c>
      <c r="C4497" s="12">
        <v>81.7</v>
      </c>
      <c r="E4497" s="12">
        <v>2</v>
      </c>
      <c r="P4497" s="12">
        <v>1</v>
      </c>
      <c r="Q4497" s="12">
        <v>178</v>
      </c>
      <c r="R4497" s="12">
        <v>201601</v>
      </c>
      <c r="S4497" s="12">
        <v>122</v>
      </c>
      <c r="T4497" s="12" t="s">
        <v>4281</v>
      </c>
      <c r="U4497" s="12" t="s">
        <v>4561</v>
      </c>
    </row>
    <row r="4498" spans="1:21">
      <c r="A4498" s="12">
        <v>69310</v>
      </c>
      <c r="B4498" s="12">
        <v>1</v>
      </c>
      <c r="C4498" s="12">
        <v>107.5</v>
      </c>
      <c r="E4498" s="12">
        <v>2</v>
      </c>
      <c r="P4498" s="12">
        <v>1</v>
      </c>
      <c r="Q4498" s="12">
        <v>178</v>
      </c>
      <c r="R4498" s="12">
        <v>201601</v>
      </c>
      <c r="S4498" s="12">
        <v>122</v>
      </c>
      <c r="T4498" s="12" t="s">
        <v>4281</v>
      </c>
      <c r="U4498" s="12" t="s">
        <v>4562</v>
      </c>
    </row>
    <row r="4499" spans="1:21">
      <c r="A4499" s="12">
        <v>69310</v>
      </c>
      <c r="B4499" s="12">
        <v>1</v>
      </c>
      <c r="C4499" s="12">
        <v>111.1</v>
      </c>
      <c r="E4499" s="12">
        <v>2</v>
      </c>
      <c r="P4499" s="12">
        <v>1</v>
      </c>
      <c r="Q4499" s="12">
        <v>178</v>
      </c>
      <c r="R4499" s="12">
        <v>201601</v>
      </c>
      <c r="S4499" s="12">
        <v>122</v>
      </c>
      <c r="T4499" s="12" t="s">
        <v>4281</v>
      </c>
      <c r="U4499" s="12" t="s">
        <v>4563</v>
      </c>
    </row>
    <row r="4500" spans="1:21">
      <c r="A4500" s="12">
        <v>69310</v>
      </c>
      <c r="B4500" s="12">
        <v>1</v>
      </c>
      <c r="C4500" s="12">
        <v>94</v>
      </c>
      <c r="E4500" s="12">
        <v>2</v>
      </c>
      <c r="P4500" s="12">
        <v>1</v>
      </c>
      <c r="Q4500" s="12">
        <v>178</v>
      </c>
      <c r="R4500" s="12">
        <v>201601</v>
      </c>
      <c r="S4500" s="12">
        <v>122</v>
      </c>
      <c r="T4500" s="12" t="s">
        <v>4281</v>
      </c>
      <c r="U4500" s="12" t="s">
        <v>4564</v>
      </c>
    </row>
    <row r="4501" spans="1:21">
      <c r="A4501" s="12">
        <v>69310</v>
      </c>
      <c r="B4501" s="12">
        <v>1</v>
      </c>
      <c r="C4501" s="12">
        <v>110</v>
      </c>
      <c r="E4501" s="12">
        <v>2</v>
      </c>
      <c r="P4501" s="12">
        <v>1</v>
      </c>
      <c r="Q4501" s="12">
        <v>178</v>
      </c>
      <c r="R4501" s="12">
        <v>201601</v>
      </c>
      <c r="S4501" s="12">
        <v>122</v>
      </c>
      <c r="T4501" s="12" t="s">
        <v>4281</v>
      </c>
      <c r="U4501" s="12" t="s">
        <v>4565</v>
      </c>
    </row>
    <row r="4502" spans="1:21">
      <c r="A4502" s="12">
        <v>69310</v>
      </c>
      <c r="B4502" s="12">
        <v>1</v>
      </c>
      <c r="C4502" s="12">
        <v>109</v>
      </c>
      <c r="E4502" s="12">
        <v>2</v>
      </c>
      <c r="P4502" s="12">
        <v>1</v>
      </c>
      <c r="Q4502" s="12">
        <v>178</v>
      </c>
      <c r="R4502" s="12">
        <v>201601</v>
      </c>
      <c r="S4502" s="12">
        <v>122</v>
      </c>
      <c r="T4502" s="12" t="s">
        <v>4281</v>
      </c>
      <c r="U4502" s="12" t="s">
        <v>4566</v>
      </c>
    </row>
    <row r="4503" spans="1:21">
      <c r="A4503" s="12">
        <v>69310</v>
      </c>
      <c r="B4503" s="12">
        <v>1</v>
      </c>
      <c r="C4503" s="12">
        <v>88.1</v>
      </c>
      <c r="E4503" s="12">
        <v>2</v>
      </c>
      <c r="P4503" s="12">
        <v>1</v>
      </c>
      <c r="Q4503" s="12">
        <v>178</v>
      </c>
      <c r="R4503" s="12">
        <v>201601</v>
      </c>
      <c r="S4503" s="12">
        <v>122</v>
      </c>
      <c r="T4503" s="12" t="s">
        <v>4281</v>
      </c>
      <c r="U4503" s="12" t="s">
        <v>4567</v>
      </c>
    </row>
    <row r="4504" spans="1:21">
      <c r="A4504" s="12">
        <v>69310</v>
      </c>
      <c r="B4504" s="12">
        <v>1</v>
      </c>
      <c r="C4504" s="12">
        <v>151.80000000000001</v>
      </c>
      <c r="E4504" s="12">
        <v>1</v>
      </c>
      <c r="P4504" s="12">
        <v>1</v>
      </c>
      <c r="Q4504" s="12">
        <v>178</v>
      </c>
      <c r="R4504" s="12">
        <v>201601</v>
      </c>
      <c r="S4504" s="12">
        <v>122</v>
      </c>
      <c r="T4504" s="12" t="s">
        <v>4281</v>
      </c>
      <c r="U4504" s="12" t="s">
        <v>4568</v>
      </c>
    </row>
    <row r="4505" spans="1:21">
      <c r="A4505" s="12">
        <v>69310</v>
      </c>
      <c r="B4505" s="12">
        <v>1</v>
      </c>
      <c r="C4505" s="12">
        <v>147.5</v>
      </c>
      <c r="E4505" s="12">
        <v>3</v>
      </c>
      <c r="P4505" s="12">
        <v>1</v>
      </c>
      <c r="Q4505" s="12">
        <v>178</v>
      </c>
      <c r="R4505" s="12">
        <v>201601</v>
      </c>
      <c r="S4505" s="12">
        <v>122</v>
      </c>
      <c r="T4505" s="12" t="s">
        <v>4281</v>
      </c>
      <c r="U4505" s="12" t="s">
        <v>4569</v>
      </c>
    </row>
    <row r="4506" spans="1:21">
      <c r="A4506" s="12">
        <v>69310</v>
      </c>
      <c r="B4506" s="12">
        <v>1</v>
      </c>
      <c r="C4506" s="12">
        <v>97</v>
      </c>
      <c r="E4506" s="12">
        <v>2</v>
      </c>
      <c r="P4506" s="12">
        <v>1</v>
      </c>
      <c r="Q4506" s="12">
        <v>178</v>
      </c>
      <c r="R4506" s="12">
        <v>201601</v>
      </c>
      <c r="S4506" s="12">
        <v>122</v>
      </c>
      <c r="T4506" s="12" t="s">
        <v>4281</v>
      </c>
      <c r="U4506" s="12" t="s">
        <v>4570</v>
      </c>
    </row>
    <row r="4507" spans="1:21">
      <c r="A4507" s="12">
        <v>69310</v>
      </c>
      <c r="B4507" s="12">
        <v>1</v>
      </c>
      <c r="C4507" s="12">
        <v>122</v>
      </c>
      <c r="E4507" s="12">
        <v>2</v>
      </c>
      <c r="P4507" s="12">
        <v>1</v>
      </c>
      <c r="Q4507" s="12">
        <v>178</v>
      </c>
      <c r="R4507" s="12">
        <v>201601</v>
      </c>
      <c r="S4507" s="12">
        <v>122</v>
      </c>
      <c r="T4507" s="12" t="s">
        <v>4281</v>
      </c>
      <c r="U4507" s="12" t="s">
        <v>4571</v>
      </c>
    </row>
    <row r="4508" spans="1:21">
      <c r="A4508" s="12">
        <v>69310</v>
      </c>
      <c r="B4508" s="12">
        <v>1</v>
      </c>
      <c r="C4508" s="12">
        <v>26.2</v>
      </c>
      <c r="E4508" s="12">
        <v>2</v>
      </c>
      <c r="P4508" s="12">
        <v>1</v>
      </c>
      <c r="Q4508" s="12">
        <v>178</v>
      </c>
      <c r="R4508" s="12">
        <v>201601</v>
      </c>
      <c r="S4508" s="12">
        <v>122</v>
      </c>
      <c r="T4508" s="12" t="s">
        <v>4281</v>
      </c>
      <c r="U4508" s="12" t="s">
        <v>4572</v>
      </c>
    </row>
    <row r="4509" spans="1:21">
      <c r="A4509" s="12">
        <v>69310</v>
      </c>
      <c r="B4509" s="12">
        <v>1</v>
      </c>
      <c r="C4509" s="12">
        <v>56.9</v>
      </c>
      <c r="E4509" s="12">
        <v>2</v>
      </c>
      <c r="P4509" s="12">
        <v>1</v>
      </c>
      <c r="Q4509" s="12">
        <v>178</v>
      </c>
      <c r="R4509" s="12">
        <v>201601</v>
      </c>
      <c r="S4509" s="12">
        <v>122</v>
      </c>
      <c r="T4509" s="12" t="s">
        <v>4281</v>
      </c>
      <c r="U4509" s="12" t="s">
        <v>4573</v>
      </c>
    </row>
    <row r="4510" spans="1:21">
      <c r="A4510" s="12">
        <v>69310</v>
      </c>
      <c r="B4510" s="12">
        <v>1</v>
      </c>
      <c r="C4510" s="12">
        <v>103.4</v>
      </c>
      <c r="E4510" s="12">
        <v>2</v>
      </c>
      <c r="P4510" s="12">
        <v>1</v>
      </c>
      <c r="Q4510" s="12">
        <v>178</v>
      </c>
      <c r="R4510" s="12">
        <v>201601</v>
      </c>
      <c r="S4510" s="12">
        <v>122</v>
      </c>
      <c r="T4510" s="12" t="s">
        <v>4281</v>
      </c>
      <c r="U4510" s="12" t="s">
        <v>4574</v>
      </c>
    </row>
    <row r="4511" spans="1:21">
      <c r="A4511" s="12">
        <v>69310</v>
      </c>
      <c r="B4511" s="12">
        <v>1</v>
      </c>
      <c r="C4511" s="12">
        <v>97</v>
      </c>
      <c r="E4511" s="12">
        <v>2</v>
      </c>
      <c r="P4511" s="12">
        <v>1</v>
      </c>
      <c r="Q4511" s="12">
        <v>178</v>
      </c>
      <c r="R4511" s="12">
        <v>201601</v>
      </c>
      <c r="S4511" s="12">
        <v>122</v>
      </c>
      <c r="T4511" s="12" t="s">
        <v>4281</v>
      </c>
      <c r="U4511" s="12" t="s">
        <v>4575</v>
      </c>
    </row>
    <row r="4512" spans="1:21">
      <c r="A4512" s="12">
        <v>69310</v>
      </c>
      <c r="B4512" s="12">
        <v>1</v>
      </c>
      <c r="C4512" s="12">
        <v>59</v>
      </c>
      <c r="E4512" s="12">
        <v>2</v>
      </c>
      <c r="P4512" s="12">
        <v>1</v>
      </c>
      <c r="Q4512" s="12">
        <v>178</v>
      </c>
      <c r="R4512" s="12">
        <v>201601</v>
      </c>
      <c r="S4512" s="12">
        <v>122</v>
      </c>
      <c r="T4512" s="12" t="s">
        <v>4281</v>
      </c>
      <c r="U4512" s="12" t="s">
        <v>4576</v>
      </c>
    </row>
    <row r="4513" spans="1:21">
      <c r="A4513" s="12">
        <v>69310</v>
      </c>
      <c r="B4513" s="12">
        <v>1</v>
      </c>
      <c r="C4513" s="12">
        <v>70</v>
      </c>
      <c r="E4513" s="12">
        <v>2</v>
      </c>
      <c r="P4513" s="12">
        <v>1</v>
      </c>
      <c r="Q4513" s="12">
        <v>178</v>
      </c>
      <c r="R4513" s="12">
        <v>201601</v>
      </c>
      <c r="S4513" s="12">
        <v>122</v>
      </c>
      <c r="T4513" s="12" t="s">
        <v>4281</v>
      </c>
      <c r="U4513" s="12" t="s">
        <v>4577</v>
      </c>
    </row>
    <row r="4514" spans="1:21">
      <c r="A4514" s="12">
        <v>69310</v>
      </c>
      <c r="B4514" s="12">
        <v>1</v>
      </c>
      <c r="C4514" s="12">
        <v>43</v>
      </c>
      <c r="E4514" s="12">
        <v>2</v>
      </c>
      <c r="P4514" s="12">
        <v>1</v>
      </c>
      <c r="Q4514" s="12">
        <v>178</v>
      </c>
      <c r="R4514" s="12">
        <v>201601</v>
      </c>
      <c r="S4514" s="12">
        <v>122</v>
      </c>
      <c r="T4514" s="12" t="s">
        <v>4281</v>
      </c>
      <c r="U4514" s="12" t="s">
        <v>4578</v>
      </c>
    </row>
    <row r="4515" spans="1:21">
      <c r="A4515" s="12">
        <v>69310</v>
      </c>
      <c r="B4515" s="12">
        <v>1</v>
      </c>
      <c r="C4515" s="12">
        <v>164</v>
      </c>
      <c r="E4515" s="12">
        <v>3</v>
      </c>
      <c r="P4515" s="12">
        <v>1</v>
      </c>
      <c r="Q4515" s="12">
        <v>178</v>
      </c>
      <c r="R4515" s="12">
        <v>201601</v>
      </c>
      <c r="S4515" s="12">
        <v>122</v>
      </c>
      <c r="T4515" s="12" t="s">
        <v>4281</v>
      </c>
      <c r="U4515" s="12" t="s">
        <v>4579</v>
      </c>
    </row>
    <row r="4516" spans="1:21">
      <c r="A4516" s="12">
        <v>69310</v>
      </c>
      <c r="B4516" s="12">
        <v>1</v>
      </c>
      <c r="C4516" s="12">
        <v>98.7</v>
      </c>
      <c r="E4516" s="12">
        <v>3</v>
      </c>
      <c r="P4516" s="12">
        <v>1</v>
      </c>
      <c r="Q4516" s="12">
        <v>178</v>
      </c>
      <c r="R4516" s="12">
        <v>201601</v>
      </c>
      <c r="S4516" s="12">
        <v>122</v>
      </c>
      <c r="T4516" s="12" t="s">
        <v>4281</v>
      </c>
      <c r="U4516" s="12" t="s">
        <v>4580</v>
      </c>
    </row>
    <row r="4517" spans="1:21">
      <c r="A4517" s="12">
        <v>69310</v>
      </c>
      <c r="B4517" s="12">
        <v>1</v>
      </c>
      <c r="C4517" s="12">
        <v>146.80000000000001</v>
      </c>
      <c r="E4517" s="12">
        <v>3</v>
      </c>
      <c r="P4517" s="12">
        <v>1</v>
      </c>
      <c r="Q4517" s="12">
        <v>178</v>
      </c>
      <c r="R4517" s="12">
        <v>201601</v>
      </c>
      <c r="S4517" s="12">
        <v>122</v>
      </c>
      <c r="T4517" s="12" t="s">
        <v>4281</v>
      </c>
      <c r="U4517" s="12" t="s">
        <v>4581</v>
      </c>
    </row>
    <row r="4518" spans="1:21">
      <c r="A4518" s="12">
        <v>69310</v>
      </c>
      <c r="B4518" s="12">
        <v>1</v>
      </c>
      <c r="C4518" s="12">
        <v>110.4</v>
      </c>
      <c r="E4518" s="12">
        <v>3</v>
      </c>
      <c r="P4518" s="12">
        <v>1</v>
      </c>
      <c r="Q4518" s="12">
        <v>178</v>
      </c>
      <c r="R4518" s="12">
        <v>201601</v>
      </c>
      <c r="S4518" s="12">
        <v>122</v>
      </c>
      <c r="T4518" s="12" t="s">
        <v>4281</v>
      </c>
      <c r="U4518" s="12" t="s">
        <v>4582</v>
      </c>
    </row>
    <row r="4519" spans="1:21">
      <c r="A4519" s="12">
        <v>69310</v>
      </c>
      <c r="B4519" s="12">
        <v>1</v>
      </c>
      <c r="C4519" s="12">
        <v>93</v>
      </c>
      <c r="E4519" s="12">
        <v>3</v>
      </c>
      <c r="P4519" s="12">
        <v>1</v>
      </c>
      <c r="Q4519" s="12">
        <v>178</v>
      </c>
      <c r="R4519" s="12">
        <v>201601</v>
      </c>
      <c r="S4519" s="12">
        <v>122</v>
      </c>
      <c r="T4519" s="12" t="s">
        <v>4281</v>
      </c>
      <c r="U4519" s="12" t="s">
        <v>4583</v>
      </c>
    </row>
    <row r="4520" spans="1:21">
      <c r="A4520" s="12">
        <v>69310</v>
      </c>
      <c r="B4520" s="12">
        <v>1</v>
      </c>
      <c r="C4520" s="12">
        <v>99.2</v>
      </c>
      <c r="E4520" s="12">
        <v>3</v>
      </c>
      <c r="P4520" s="12">
        <v>1</v>
      </c>
      <c r="Q4520" s="12">
        <v>178</v>
      </c>
      <c r="R4520" s="12">
        <v>201601</v>
      </c>
      <c r="S4520" s="12">
        <v>122</v>
      </c>
      <c r="T4520" s="12" t="s">
        <v>4281</v>
      </c>
      <c r="U4520" s="12" t="s">
        <v>4584</v>
      </c>
    </row>
    <row r="4521" spans="1:21">
      <c r="A4521" s="12">
        <v>69310</v>
      </c>
      <c r="B4521" s="12">
        <v>1</v>
      </c>
      <c r="C4521" s="12">
        <v>85.7</v>
      </c>
      <c r="E4521" s="12">
        <v>3</v>
      </c>
      <c r="P4521" s="12">
        <v>1</v>
      </c>
      <c r="Q4521" s="12">
        <v>178</v>
      </c>
      <c r="R4521" s="12">
        <v>201601</v>
      </c>
      <c r="S4521" s="12">
        <v>122</v>
      </c>
      <c r="T4521" s="12" t="s">
        <v>4281</v>
      </c>
      <c r="U4521" s="12" t="s">
        <v>4585</v>
      </c>
    </row>
    <row r="4522" spans="1:21">
      <c r="A4522" s="12">
        <v>69310</v>
      </c>
      <c r="B4522" s="12">
        <v>1</v>
      </c>
      <c r="C4522" s="12">
        <v>36.200000000000003</v>
      </c>
      <c r="E4522" s="12">
        <v>2</v>
      </c>
      <c r="P4522" s="12">
        <v>1</v>
      </c>
      <c r="Q4522" s="12">
        <v>178</v>
      </c>
      <c r="R4522" s="12">
        <v>201601</v>
      </c>
      <c r="S4522" s="12">
        <v>122</v>
      </c>
      <c r="T4522" s="12" t="s">
        <v>4281</v>
      </c>
      <c r="U4522" s="12" t="s">
        <v>4586</v>
      </c>
    </row>
    <row r="4523" spans="1:21">
      <c r="A4523" s="12">
        <v>69310</v>
      </c>
      <c r="B4523" s="12">
        <v>1</v>
      </c>
      <c r="C4523" s="12">
        <v>77.099999999999994</v>
      </c>
      <c r="E4523" s="12">
        <v>2</v>
      </c>
      <c r="P4523" s="12">
        <v>1</v>
      </c>
      <c r="Q4523" s="12">
        <v>178</v>
      </c>
      <c r="R4523" s="12">
        <v>201601</v>
      </c>
      <c r="S4523" s="12">
        <v>122</v>
      </c>
      <c r="T4523" s="12" t="s">
        <v>4281</v>
      </c>
      <c r="U4523" s="12" t="s">
        <v>4587</v>
      </c>
    </row>
    <row r="4524" spans="1:21">
      <c r="A4524" s="12">
        <v>69310</v>
      </c>
      <c r="B4524" s="12">
        <v>1</v>
      </c>
      <c r="C4524" s="12">
        <v>27.8</v>
      </c>
      <c r="E4524" s="12">
        <v>2</v>
      </c>
      <c r="P4524" s="12">
        <v>1</v>
      </c>
      <c r="Q4524" s="12">
        <v>178</v>
      </c>
      <c r="R4524" s="12">
        <v>201601</v>
      </c>
      <c r="S4524" s="12">
        <v>122</v>
      </c>
      <c r="T4524" s="12" t="s">
        <v>4281</v>
      </c>
      <c r="U4524" s="12" t="s">
        <v>4588</v>
      </c>
    </row>
    <row r="4525" spans="1:21">
      <c r="A4525" s="12">
        <v>69310</v>
      </c>
      <c r="B4525" s="12">
        <v>1</v>
      </c>
      <c r="C4525" s="12">
        <v>152</v>
      </c>
      <c r="E4525" s="12">
        <v>1</v>
      </c>
      <c r="P4525" s="12">
        <v>1</v>
      </c>
      <c r="Q4525" s="12">
        <v>178</v>
      </c>
      <c r="R4525" s="12">
        <v>201601</v>
      </c>
      <c r="S4525" s="12">
        <v>122</v>
      </c>
      <c r="T4525" s="12" t="s">
        <v>4281</v>
      </c>
      <c r="U4525" s="12" t="s">
        <v>4589</v>
      </c>
    </row>
    <row r="4526" spans="1:21">
      <c r="A4526" s="12">
        <v>69310</v>
      </c>
      <c r="B4526" s="12">
        <v>1</v>
      </c>
      <c r="C4526" s="12">
        <v>98.7</v>
      </c>
      <c r="E4526" s="12">
        <v>3</v>
      </c>
      <c r="P4526" s="12">
        <v>1</v>
      </c>
      <c r="Q4526" s="12">
        <v>178</v>
      </c>
      <c r="R4526" s="12">
        <v>201601</v>
      </c>
      <c r="S4526" s="12">
        <v>122</v>
      </c>
      <c r="T4526" s="12" t="s">
        <v>4281</v>
      </c>
      <c r="U4526" s="12" t="s">
        <v>4590</v>
      </c>
    </row>
    <row r="4527" spans="1:21">
      <c r="A4527" s="12">
        <v>69310</v>
      </c>
      <c r="B4527" s="12">
        <v>1</v>
      </c>
      <c r="C4527" s="12">
        <v>113</v>
      </c>
      <c r="E4527" s="12">
        <v>3</v>
      </c>
      <c r="P4527" s="12">
        <v>1</v>
      </c>
      <c r="Q4527" s="12">
        <v>178</v>
      </c>
      <c r="R4527" s="12">
        <v>201601</v>
      </c>
      <c r="S4527" s="12">
        <v>122</v>
      </c>
      <c r="T4527" s="12" t="s">
        <v>4281</v>
      </c>
      <c r="U4527" s="12" t="s">
        <v>4591</v>
      </c>
    </row>
    <row r="4528" spans="1:21">
      <c r="A4528" s="12">
        <v>69310</v>
      </c>
      <c r="B4528" s="12">
        <v>1</v>
      </c>
      <c r="C4528" s="12">
        <v>100.9</v>
      </c>
      <c r="E4528" s="12">
        <v>3</v>
      </c>
      <c r="P4528" s="12">
        <v>1</v>
      </c>
      <c r="Q4528" s="12">
        <v>178</v>
      </c>
      <c r="R4528" s="12">
        <v>201601</v>
      </c>
      <c r="S4528" s="12">
        <v>122</v>
      </c>
      <c r="T4528" s="12" t="s">
        <v>4281</v>
      </c>
      <c r="U4528" s="12" t="s">
        <v>4592</v>
      </c>
    </row>
    <row r="4529" spans="1:21">
      <c r="A4529" s="12">
        <v>69310</v>
      </c>
      <c r="B4529" s="12">
        <v>1</v>
      </c>
      <c r="C4529" s="12">
        <v>26.9</v>
      </c>
      <c r="E4529" s="12">
        <v>2</v>
      </c>
      <c r="P4529" s="12">
        <v>1</v>
      </c>
      <c r="Q4529" s="12">
        <v>178</v>
      </c>
      <c r="R4529" s="12">
        <v>201601</v>
      </c>
      <c r="S4529" s="12">
        <v>122</v>
      </c>
      <c r="T4529" s="12" t="s">
        <v>4281</v>
      </c>
      <c r="U4529" s="12" t="s">
        <v>4593</v>
      </c>
    </row>
    <row r="4530" spans="1:21">
      <c r="A4530" s="12">
        <v>69310</v>
      </c>
      <c r="B4530" s="12">
        <v>1</v>
      </c>
      <c r="C4530" s="12">
        <v>22.7</v>
      </c>
      <c r="E4530" s="12">
        <v>2</v>
      </c>
      <c r="P4530" s="12">
        <v>1</v>
      </c>
      <c r="Q4530" s="12">
        <v>178</v>
      </c>
      <c r="R4530" s="12">
        <v>201601</v>
      </c>
      <c r="S4530" s="12">
        <v>122</v>
      </c>
      <c r="T4530" s="12" t="s">
        <v>4281</v>
      </c>
      <c r="U4530" s="12" t="s">
        <v>4594</v>
      </c>
    </row>
    <row r="4531" spans="1:21">
      <c r="A4531" s="12">
        <v>69310</v>
      </c>
      <c r="B4531" s="12">
        <v>1</v>
      </c>
      <c r="C4531" s="12">
        <v>42.5</v>
      </c>
      <c r="E4531" s="12">
        <v>2</v>
      </c>
      <c r="P4531" s="12">
        <v>1</v>
      </c>
      <c r="Q4531" s="12">
        <v>178</v>
      </c>
      <c r="R4531" s="12">
        <v>201601</v>
      </c>
      <c r="S4531" s="12">
        <v>122</v>
      </c>
      <c r="T4531" s="12" t="s">
        <v>4281</v>
      </c>
      <c r="U4531" s="12" t="s">
        <v>4595</v>
      </c>
    </row>
    <row r="4532" spans="1:21">
      <c r="A4532" s="12">
        <v>69310</v>
      </c>
      <c r="B4532" s="12">
        <v>1</v>
      </c>
      <c r="C4532" s="12">
        <v>29</v>
      </c>
      <c r="E4532" s="12">
        <v>2</v>
      </c>
      <c r="P4532" s="12">
        <v>1</v>
      </c>
      <c r="Q4532" s="12">
        <v>178</v>
      </c>
      <c r="R4532" s="12">
        <v>201601</v>
      </c>
      <c r="S4532" s="12">
        <v>122</v>
      </c>
      <c r="T4532" s="12" t="s">
        <v>4281</v>
      </c>
      <c r="U4532" s="12" t="s">
        <v>4596</v>
      </c>
    </row>
    <row r="4533" spans="1:21">
      <c r="A4533" s="12">
        <v>69310</v>
      </c>
      <c r="B4533" s="12">
        <v>1</v>
      </c>
      <c r="C4533" s="12">
        <v>51.4</v>
      </c>
      <c r="E4533" s="12">
        <v>2</v>
      </c>
      <c r="P4533" s="12">
        <v>1</v>
      </c>
      <c r="Q4533" s="12">
        <v>178</v>
      </c>
      <c r="R4533" s="12">
        <v>201601</v>
      </c>
      <c r="S4533" s="12">
        <v>122</v>
      </c>
      <c r="T4533" s="12" t="s">
        <v>4281</v>
      </c>
      <c r="U4533" s="12" t="s">
        <v>4597</v>
      </c>
    </row>
    <row r="4534" spans="1:21">
      <c r="A4534" s="12">
        <v>69310</v>
      </c>
      <c r="B4534" s="12">
        <v>1</v>
      </c>
      <c r="C4534" s="12">
        <v>69.099999999999994</v>
      </c>
      <c r="E4534" s="12">
        <v>2</v>
      </c>
      <c r="P4534" s="12">
        <v>1</v>
      </c>
      <c r="Q4534" s="12">
        <v>178</v>
      </c>
      <c r="R4534" s="12">
        <v>201601</v>
      </c>
      <c r="S4534" s="12">
        <v>122</v>
      </c>
      <c r="T4534" s="12" t="s">
        <v>4281</v>
      </c>
      <c r="U4534" s="12" t="s">
        <v>4598</v>
      </c>
    </row>
    <row r="4535" spans="1:21">
      <c r="A4535" s="12">
        <v>69310</v>
      </c>
      <c r="B4535" s="12">
        <v>1</v>
      </c>
      <c r="C4535" s="12">
        <v>51.7</v>
      </c>
      <c r="E4535" s="12">
        <v>2</v>
      </c>
      <c r="P4535" s="12">
        <v>1</v>
      </c>
      <c r="Q4535" s="12">
        <v>178</v>
      </c>
      <c r="R4535" s="12">
        <v>201601</v>
      </c>
      <c r="S4535" s="12">
        <v>122</v>
      </c>
      <c r="T4535" s="12" t="s">
        <v>4281</v>
      </c>
      <c r="U4535" s="12" t="s">
        <v>4599</v>
      </c>
    </row>
    <row r="4536" spans="1:21">
      <c r="A4536" s="12">
        <v>69310</v>
      </c>
      <c r="B4536" s="12">
        <v>1</v>
      </c>
      <c r="C4536" s="12">
        <v>37.9</v>
      </c>
      <c r="E4536" s="12">
        <v>2</v>
      </c>
      <c r="P4536" s="12">
        <v>1</v>
      </c>
      <c r="Q4536" s="12">
        <v>178</v>
      </c>
      <c r="R4536" s="12">
        <v>201601</v>
      </c>
      <c r="S4536" s="12">
        <v>122</v>
      </c>
      <c r="T4536" s="12" t="s">
        <v>4281</v>
      </c>
      <c r="U4536" s="12" t="s">
        <v>4600</v>
      </c>
    </row>
    <row r="4537" spans="1:21">
      <c r="A4537" s="12">
        <v>69310</v>
      </c>
      <c r="B4537" s="12">
        <v>1</v>
      </c>
      <c r="C4537" s="12">
        <v>54.5</v>
      </c>
      <c r="E4537" s="12">
        <v>2</v>
      </c>
      <c r="P4537" s="12">
        <v>1</v>
      </c>
      <c r="Q4537" s="12">
        <v>178</v>
      </c>
      <c r="R4537" s="12">
        <v>201601</v>
      </c>
      <c r="S4537" s="12">
        <v>122</v>
      </c>
      <c r="T4537" s="12" t="s">
        <v>4281</v>
      </c>
      <c r="U4537" s="12" t="s">
        <v>4601</v>
      </c>
    </row>
    <row r="4538" spans="1:21">
      <c r="A4538" s="12">
        <v>69310</v>
      </c>
      <c r="B4538" s="12">
        <v>1</v>
      </c>
      <c r="C4538" s="12">
        <v>70.7</v>
      </c>
      <c r="E4538" s="12">
        <v>2</v>
      </c>
      <c r="P4538" s="12">
        <v>1</v>
      </c>
      <c r="Q4538" s="12">
        <v>178</v>
      </c>
      <c r="R4538" s="12">
        <v>201601</v>
      </c>
      <c r="S4538" s="12">
        <v>122</v>
      </c>
      <c r="T4538" s="12" t="s">
        <v>4281</v>
      </c>
      <c r="U4538" s="12" t="s">
        <v>4602</v>
      </c>
    </row>
    <row r="4539" spans="1:21">
      <c r="A4539" s="12">
        <v>69310</v>
      </c>
      <c r="B4539" s="12">
        <v>1</v>
      </c>
      <c r="C4539" s="12">
        <v>58</v>
      </c>
      <c r="E4539" s="12">
        <v>2</v>
      </c>
      <c r="P4539" s="12">
        <v>1</v>
      </c>
      <c r="Q4539" s="12">
        <v>178</v>
      </c>
      <c r="R4539" s="12">
        <v>201601</v>
      </c>
      <c r="S4539" s="12">
        <v>122</v>
      </c>
      <c r="T4539" s="12" t="s">
        <v>4281</v>
      </c>
      <c r="U4539" s="12" t="s">
        <v>4603</v>
      </c>
    </row>
    <row r="4540" spans="1:21">
      <c r="A4540" s="12">
        <v>69310</v>
      </c>
      <c r="B4540" s="12">
        <v>1</v>
      </c>
      <c r="C4540" s="12">
        <v>62.3</v>
      </c>
      <c r="E4540" s="12">
        <v>2</v>
      </c>
      <c r="P4540" s="12">
        <v>1</v>
      </c>
      <c r="Q4540" s="12">
        <v>178</v>
      </c>
      <c r="R4540" s="12">
        <v>201601</v>
      </c>
      <c r="S4540" s="12">
        <v>122</v>
      </c>
      <c r="T4540" s="12" t="s">
        <v>4281</v>
      </c>
      <c r="U4540" s="12" t="s">
        <v>4604</v>
      </c>
    </row>
    <row r="4541" spans="1:21">
      <c r="A4541" s="12">
        <v>69310</v>
      </c>
      <c r="B4541" s="12">
        <v>1</v>
      </c>
      <c r="C4541" s="12">
        <v>118.1</v>
      </c>
      <c r="E4541" s="12">
        <v>2</v>
      </c>
      <c r="P4541" s="12">
        <v>1</v>
      </c>
      <c r="Q4541" s="12">
        <v>178</v>
      </c>
      <c r="R4541" s="12">
        <v>201601</v>
      </c>
      <c r="S4541" s="12">
        <v>122</v>
      </c>
      <c r="T4541" s="12" t="s">
        <v>4281</v>
      </c>
      <c r="U4541" s="12" t="s">
        <v>4605</v>
      </c>
    </row>
    <row r="4542" spans="1:21">
      <c r="A4542" s="12">
        <v>69310</v>
      </c>
      <c r="B4542" s="12">
        <v>1</v>
      </c>
      <c r="C4542" s="12">
        <v>35</v>
      </c>
      <c r="E4542" s="12">
        <v>2</v>
      </c>
      <c r="P4542" s="12">
        <v>1</v>
      </c>
      <c r="Q4542" s="12">
        <v>178</v>
      </c>
      <c r="R4542" s="12">
        <v>201601</v>
      </c>
      <c r="S4542" s="12">
        <v>122</v>
      </c>
      <c r="T4542" s="12" t="s">
        <v>4281</v>
      </c>
      <c r="U4542" s="12" t="s">
        <v>4606</v>
      </c>
    </row>
    <row r="4543" spans="1:21">
      <c r="A4543" s="12">
        <v>69310</v>
      </c>
      <c r="B4543" s="12">
        <v>1</v>
      </c>
      <c r="C4543" s="12">
        <v>98</v>
      </c>
      <c r="E4543" s="12">
        <v>2</v>
      </c>
      <c r="P4543" s="12">
        <v>1</v>
      </c>
      <c r="Q4543" s="12">
        <v>178</v>
      </c>
      <c r="R4543" s="12">
        <v>201601</v>
      </c>
      <c r="S4543" s="12">
        <v>122</v>
      </c>
      <c r="T4543" s="12" t="s">
        <v>4281</v>
      </c>
      <c r="U4543" s="12" t="s">
        <v>4607</v>
      </c>
    </row>
    <row r="4544" spans="1:21">
      <c r="A4544" s="12">
        <v>69310</v>
      </c>
      <c r="B4544" s="12">
        <v>1</v>
      </c>
      <c r="C4544" s="12">
        <v>117.2</v>
      </c>
      <c r="E4544" s="12">
        <v>3</v>
      </c>
      <c r="P4544" s="12">
        <v>1</v>
      </c>
      <c r="Q4544" s="12">
        <v>178</v>
      </c>
      <c r="R4544" s="12">
        <v>201601</v>
      </c>
      <c r="S4544" s="12">
        <v>122</v>
      </c>
      <c r="T4544" s="12" t="s">
        <v>4281</v>
      </c>
      <c r="U4544" s="12" t="s">
        <v>4608</v>
      </c>
    </row>
    <row r="4545" spans="1:21">
      <c r="A4545" s="12">
        <v>69310</v>
      </c>
      <c r="B4545" s="12">
        <v>1</v>
      </c>
      <c r="C4545" s="12">
        <v>137.5</v>
      </c>
      <c r="E4545" s="12">
        <v>3</v>
      </c>
      <c r="P4545" s="12">
        <v>1</v>
      </c>
      <c r="Q4545" s="12">
        <v>178</v>
      </c>
      <c r="R4545" s="12">
        <v>201601</v>
      </c>
      <c r="S4545" s="12">
        <v>122</v>
      </c>
      <c r="T4545" s="12" t="s">
        <v>4281</v>
      </c>
      <c r="U4545" s="12" t="s">
        <v>4609</v>
      </c>
    </row>
    <row r="4546" spans="1:21">
      <c r="A4546" s="12">
        <v>69310</v>
      </c>
      <c r="B4546" s="12">
        <v>1</v>
      </c>
      <c r="C4546" s="12">
        <v>160</v>
      </c>
      <c r="E4546" s="12">
        <v>3</v>
      </c>
      <c r="P4546" s="12">
        <v>1</v>
      </c>
      <c r="Q4546" s="12">
        <v>178</v>
      </c>
      <c r="R4546" s="12">
        <v>201601</v>
      </c>
      <c r="S4546" s="12">
        <v>122</v>
      </c>
      <c r="T4546" s="12" t="s">
        <v>4281</v>
      </c>
      <c r="U4546" s="12" t="s">
        <v>4610</v>
      </c>
    </row>
    <row r="4547" spans="1:21">
      <c r="A4547" s="12">
        <v>69310</v>
      </c>
      <c r="B4547" s="12">
        <v>2</v>
      </c>
      <c r="C4547" s="12">
        <v>94.4</v>
      </c>
      <c r="E4547" s="12">
        <v>2</v>
      </c>
      <c r="F4547" s="12">
        <v>0</v>
      </c>
      <c r="G4547" s="12">
        <v>0</v>
      </c>
      <c r="H4547" s="12">
        <v>1</v>
      </c>
      <c r="P4547" s="12">
        <v>1</v>
      </c>
      <c r="Q4547" s="12">
        <v>178</v>
      </c>
      <c r="R4547" s="12">
        <v>201601</v>
      </c>
      <c r="S4547" s="12">
        <v>123</v>
      </c>
      <c r="T4547" s="12" t="s">
        <v>4205</v>
      </c>
      <c r="U4547" s="12" t="s">
        <v>4206</v>
      </c>
    </row>
    <row r="4548" spans="1:21">
      <c r="A4548" s="12">
        <v>69310</v>
      </c>
      <c r="B4548" s="12">
        <v>2</v>
      </c>
      <c r="C4548" s="12">
        <v>85.3</v>
      </c>
      <c r="E4548" s="12">
        <v>2</v>
      </c>
      <c r="F4548" s="12">
        <v>0</v>
      </c>
      <c r="G4548" s="12">
        <v>0</v>
      </c>
      <c r="H4548" s="12">
        <v>1</v>
      </c>
      <c r="P4548" s="12">
        <v>1</v>
      </c>
      <c r="Q4548" s="12">
        <v>178</v>
      </c>
      <c r="R4548" s="12">
        <v>201601</v>
      </c>
      <c r="S4548" s="12">
        <v>123</v>
      </c>
      <c r="T4548" s="12" t="s">
        <v>4205</v>
      </c>
      <c r="U4548" s="12" t="s">
        <v>4207</v>
      </c>
    </row>
    <row r="4549" spans="1:21">
      <c r="A4549" s="12">
        <v>69310</v>
      </c>
      <c r="B4549" s="12">
        <v>2</v>
      </c>
      <c r="C4549" s="12">
        <v>102.2</v>
      </c>
      <c r="E4549" s="12">
        <v>2</v>
      </c>
      <c r="F4549" s="12">
        <v>0</v>
      </c>
      <c r="G4549" s="12">
        <v>0</v>
      </c>
      <c r="H4549" s="12">
        <v>1</v>
      </c>
      <c r="P4549" s="12">
        <v>1</v>
      </c>
      <c r="Q4549" s="12">
        <v>178</v>
      </c>
      <c r="R4549" s="12">
        <v>201601</v>
      </c>
      <c r="S4549" s="12">
        <v>123</v>
      </c>
      <c r="T4549" s="12" t="s">
        <v>4205</v>
      </c>
      <c r="U4549" s="12" t="s">
        <v>4208</v>
      </c>
    </row>
    <row r="4550" spans="1:21">
      <c r="A4550" s="12">
        <v>69310</v>
      </c>
      <c r="B4550" s="12">
        <v>2</v>
      </c>
      <c r="C4550" s="12">
        <v>98.8</v>
      </c>
      <c r="E4550" s="12">
        <v>0</v>
      </c>
      <c r="F4550" s="12">
        <v>0</v>
      </c>
      <c r="G4550" s="12">
        <v>0</v>
      </c>
      <c r="H4550" s="12">
        <v>1</v>
      </c>
      <c r="P4550" s="12">
        <v>1</v>
      </c>
      <c r="Q4550" s="12">
        <v>178</v>
      </c>
      <c r="R4550" s="12">
        <v>201601</v>
      </c>
      <c r="S4550" s="12">
        <v>123</v>
      </c>
      <c r="T4550" s="12" t="s">
        <v>4205</v>
      </c>
      <c r="U4550" s="12" t="s">
        <v>4209</v>
      </c>
    </row>
    <row r="4551" spans="1:21">
      <c r="A4551" s="12">
        <v>69310</v>
      </c>
      <c r="B4551" s="12">
        <v>2</v>
      </c>
      <c r="C4551" s="12">
        <v>110</v>
      </c>
      <c r="E4551" s="12">
        <v>3</v>
      </c>
      <c r="F4551" s="12">
        <v>4</v>
      </c>
      <c r="G4551" s="12">
        <v>1</v>
      </c>
      <c r="H4551" s="12">
        <v>5</v>
      </c>
      <c r="P4551" s="12">
        <v>1</v>
      </c>
      <c r="Q4551" s="12">
        <v>178</v>
      </c>
      <c r="R4551" s="12">
        <v>201601</v>
      </c>
      <c r="S4551" s="12">
        <v>123</v>
      </c>
      <c r="T4551" s="12" t="s">
        <v>4205</v>
      </c>
      <c r="U4551" s="12" t="s">
        <v>4210</v>
      </c>
    </row>
    <row r="4552" spans="1:21">
      <c r="A4552" s="12">
        <v>69310</v>
      </c>
      <c r="B4552" s="12">
        <v>2</v>
      </c>
      <c r="C4552" s="12">
        <v>107.4</v>
      </c>
      <c r="E4552" s="12">
        <v>3</v>
      </c>
      <c r="F4552" s="12">
        <v>7</v>
      </c>
      <c r="G4552" s="12">
        <v>1</v>
      </c>
      <c r="H4552" s="12">
        <v>5</v>
      </c>
      <c r="P4552" s="12">
        <v>1</v>
      </c>
      <c r="Q4552" s="12">
        <v>178</v>
      </c>
      <c r="R4552" s="12">
        <v>201601</v>
      </c>
      <c r="S4552" s="12">
        <v>123</v>
      </c>
      <c r="T4552" s="12" t="s">
        <v>4205</v>
      </c>
      <c r="U4552" s="12" t="s">
        <v>4211</v>
      </c>
    </row>
    <row r="4553" spans="1:21">
      <c r="A4553" s="12">
        <v>69310</v>
      </c>
      <c r="B4553" s="12">
        <v>2</v>
      </c>
      <c r="C4553" s="12">
        <v>118.5</v>
      </c>
      <c r="E4553" s="12">
        <v>3</v>
      </c>
      <c r="F4553" s="12">
        <v>4</v>
      </c>
      <c r="G4553" s="12">
        <v>1</v>
      </c>
      <c r="H4553" s="12">
        <v>5</v>
      </c>
      <c r="P4553" s="12">
        <v>1</v>
      </c>
      <c r="Q4553" s="12">
        <v>178</v>
      </c>
      <c r="R4553" s="12">
        <v>201601</v>
      </c>
      <c r="S4553" s="12">
        <v>123</v>
      </c>
      <c r="T4553" s="12" t="s">
        <v>4205</v>
      </c>
      <c r="U4553" s="12" t="s">
        <v>4212</v>
      </c>
    </row>
    <row r="4554" spans="1:21">
      <c r="A4554" s="12">
        <v>69310</v>
      </c>
      <c r="B4554" s="12">
        <v>2</v>
      </c>
      <c r="C4554" s="12">
        <v>125.2</v>
      </c>
      <c r="E4554" s="12">
        <v>3</v>
      </c>
      <c r="F4554" s="12">
        <v>4</v>
      </c>
      <c r="G4554" s="12">
        <v>1</v>
      </c>
      <c r="H4554" s="12">
        <v>5</v>
      </c>
      <c r="P4554" s="12">
        <v>1</v>
      </c>
      <c r="Q4554" s="12">
        <v>178</v>
      </c>
      <c r="R4554" s="12">
        <v>201601</v>
      </c>
      <c r="S4554" s="12">
        <v>123</v>
      </c>
      <c r="T4554" s="12" t="s">
        <v>4205</v>
      </c>
      <c r="U4554" s="12" t="s">
        <v>4213</v>
      </c>
    </row>
    <row r="4555" spans="1:21">
      <c r="A4555" s="12">
        <v>69310</v>
      </c>
      <c r="B4555" s="12">
        <v>2</v>
      </c>
      <c r="C4555" s="12">
        <v>121.2</v>
      </c>
      <c r="E4555" s="12">
        <v>3</v>
      </c>
      <c r="F4555" s="12">
        <v>4</v>
      </c>
      <c r="G4555" s="12">
        <v>1</v>
      </c>
      <c r="H4555" s="12">
        <v>6</v>
      </c>
      <c r="P4555" s="12">
        <v>1</v>
      </c>
      <c r="Q4555" s="12">
        <v>178</v>
      </c>
      <c r="R4555" s="12">
        <v>201601</v>
      </c>
      <c r="S4555" s="12">
        <v>123</v>
      </c>
      <c r="T4555" s="12" t="s">
        <v>4205</v>
      </c>
      <c r="U4555" s="12" t="s">
        <v>4214</v>
      </c>
    </row>
    <row r="4556" spans="1:21" hidden="1">
      <c r="A4556" s="12">
        <v>69332</v>
      </c>
      <c r="B4556" s="12">
        <v>1</v>
      </c>
      <c r="C4556" s="12">
        <v>131.4</v>
      </c>
      <c r="E4556" s="12">
        <v>3</v>
      </c>
      <c r="P4556" s="12">
        <v>1</v>
      </c>
      <c r="Q4556" s="12">
        <v>178</v>
      </c>
      <c r="R4556" s="12">
        <v>201601</v>
      </c>
      <c r="S4556" s="12">
        <v>112</v>
      </c>
      <c r="T4556" s="12" t="s">
        <v>4643</v>
      </c>
      <c r="U4556" s="12" t="s">
        <v>4847</v>
      </c>
    </row>
    <row r="4557" spans="1:21" hidden="1">
      <c r="A4557" s="12">
        <v>69300</v>
      </c>
      <c r="B4557" s="12">
        <v>1</v>
      </c>
      <c r="C4557" s="12">
        <v>40.5</v>
      </c>
      <c r="E4557" s="12">
        <v>2</v>
      </c>
      <c r="P4557" s="12">
        <v>1</v>
      </c>
      <c r="Q4557" s="12">
        <v>178</v>
      </c>
      <c r="R4557" s="12">
        <v>201601</v>
      </c>
      <c r="S4557" s="12">
        <v>112</v>
      </c>
      <c r="T4557" s="12" t="s">
        <v>4643</v>
      </c>
      <c r="U4557" s="12" t="s">
        <v>4848</v>
      </c>
    </row>
    <row r="4558" spans="1:21" hidden="1">
      <c r="A4558" s="12">
        <v>69300</v>
      </c>
      <c r="B4558" s="12">
        <v>1</v>
      </c>
      <c r="C4558" s="12">
        <v>58.6</v>
      </c>
      <c r="E4558" s="12">
        <v>2</v>
      </c>
      <c r="P4558" s="12">
        <v>1</v>
      </c>
      <c r="Q4558" s="12">
        <v>178</v>
      </c>
      <c r="R4558" s="12">
        <v>201601</v>
      </c>
      <c r="S4558" s="12">
        <v>112</v>
      </c>
      <c r="T4558" s="12" t="s">
        <v>4643</v>
      </c>
      <c r="U4558" s="12" t="s">
        <v>4849</v>
      </c>
    </row>
    <row r="4559" spans="1:21" hidden="1">
      <c r="A4559" s="12">
        <v>69300</v>
      </c>
      <c r="B4559" s="12">
        <v>1</v>
      </c>
      <c r="C4559" s="12">
        <v>52</v>
      </c>
      <c r="E4559" s="12">
        <v>3</v>
      </c>
      <c r="P4559" s="12">
        <v>1</v>
      </c>
      <c r="Q4559" s="12">
        <v>178</v>
      </c>
      <c r="R4559" s="12">
        <v>201601</v>
      </c>
      <c r="S4559" s="12">
        <v>112</v>
      </c>
      <c r="T4559" s="12" t="s">
        <v>4643</v>
      </c>
      <c r="U4559" s="12" t="s">
        <v>4850</v>
      </c>
    </row>
    <row r="4560" spans="1:21" hidden="1">
      <c r="A4560" s="12">
        <v>69300</v>
      </c>
      <c r="B4560" s="12">
        <v>1</v>
      </c>
      <c r="C4560" s="12">
        <v>106.4</v>
      </c>
      <c r="E4560" s="12">
        <v>2</v>
      </c>
      <c r="P4560" s="12">
        <v>1</v>
      </c>
      <c r="Q4560" s="12">
        <v>178</v>
      </c>
      <c r="R4560" s="12">
        <v>201601</v>
      </c>
      <c r="S4560" s="12">
        <v>112</v>
      </c>
      <c r="T4560" s="12" t="s">
        <v>4643</v>
      </c>
      <c r="U4560" s="12" t="s">
        <v>4851</v>
      </c>
    </row>
    <row r="4561" spans="1:21" hidden="1">
      <c r="A4561" s="12">
        <v>69300</v>
      </c>
      <c r="B4561" s="12">
        <v>1</v>
      </c>
      <c r="C4561" s="12">
        <v>79.099999999999994</v>
      </c>
      <c r="E4561" s="12">
        <v>2</v>
      </c>
      <c r="P4561" s="12">
        <v>1</v>
      </c>
      <c r="Q4561" s="12">
        <v>178</v>
      </c>
      <c r="R4561" s="12">
        <v>201601</v>
      </c>
      <c r="S4561" s="12">
        <v>112</v>
      </c>
      <c r="T4561" s="12" t="s">
        <v>4643</v>
      </c>
      <c r="U4561" s="12" t="s">
        <v>4852</v>
      </c>
    </row>
    <row r="4562" spans="1:21" hidden="1">
      <c r="A4562" s="12">
        <v>69300</v>
      </c>
      <c r="B4562" s="12">
        <v>1</v>
      </c>
      <c r="C4562" s="12">
        <v>24.8</v>
      </c>
      <c r="E4562" s="12">
        <v>2</v>
      </c>
      <c r="P4562" s="12">
        <v>1</v>
      </c>
      <c r="Q4562" s="12">
        <v>178</v>
      </c>
      <c r="R4562" s="12">
        <v>201601</v>
      </c>
      <c r="S4562" s="12">
        <v>112</v>
      </c>
      <c r="T4562" s="12" t="s">
        <v>4643</v>
      </c>
      <c r="U4562" s="12" t="s">
        <v>4853</v>
      </c>
    </row>
    <row r="4563" spans="1:21" hidden="1">
      <c r="A4563" s="12">
        <v>69300</v>
      </c>
      <c r="B4563" s="12">
        <v>1</v>
      </c>
      <c r="C4563" s="12">
        <v>14.7</v>
      </c>
      <c r="E4563" s="12">
        <v>2</v>
      </c>
      <c r="P4563" s="12">
        <v>1</v>
      </c>
      <c r="Q4563" s="12">
        <v>178</v>
      </c>
      <c r="R4563" s="12">
        <v>201601</v>
      </c>
      <c r="S4563" s="12">
        <v>112</v>
      </c>
      <c r="T4563" s="12" t="s">
        <v>4643</v>
      </c>
      <c r="U4563" s="12" t="s">
        <v>4854</v>
      </c>
    </row>
    <row r="4564" spans="1:21" hidden="1">
      <c r="A4564" s="12">
        <v>69300</v>
      </c>
      <c r="B4564" s="12">
        <v>1</v>
      </c>
      <c r="C4564" s="12">
        <v>59</v>
      </c>
      <c r="E4564" s="12">
        <v>2</v>
      </c>
      <c r="P4564" s="12">
        <v>1</v>
      </c>
      <c r="Q4564" s="12">
        <v>178</v>
      </c>
      <c r="R4564" s="12">
        <v>201601</v>
      </c>
      <c r="S4564" s="12">
        <v>112</v>
      </c>
      <c r="T4564" s="12" t="s">
        <v>4643</v>
      </c>
      <c r="U4564" s="12" t="s">
        <v>4855</v>
      </c>
    </row>
    <row r="4565" spans="1:21" hidden="1">
      <c r="A4565" s="12">
        <v>69300</v>
      </c>
      <c r="B4565" s="12">
        <v>1</v>
      </c>
      <c r="C4565" s="12">
        <v>100.2</v>
      </c>
      <c r="E4565" s="12">
        <v>2</v>
      </c>
      <c r="P4565" s="12">
        <v>1</v>
      </c>
      <c r="Q4565" s="12">
        <v>178</v>
      </c>
      <c r="R4565" s="12">
        <v>201601</v>
      </c>
      <c r="S4565" s="12">
        <v>112</v>
      </c>
      <c r="T4565" s="12" t="s">
        <v>4643</v>
      </c>
      <c r="U4565" s="12" t="s">
        <v>4856</v>
      </c>
    </row>
    <row r="4566" spans="1:21" hidden="1">
      <c r="A4566" s="12">
        <v>69300</v>
      </c>
      <c r="B4566" s="12">
        <v>1</v>
      </c>
      <c r="C4566" s="12">
        <v>153.1</v>
      </c>
      <c r="E4566" s="12">
        <v>3</v>
      </c>
      <c r="P4566" s="12">
        <v>1</v>
      </c>
      <c r="Q4566" s="12">
        <v>178</v>
      </c>
      <c r="R4566" s="12">
        <v>201601</v>
      </c>
      <c r="S4566" s="12">
        <v>112</v>
      </c>
      <c r="T4566" s="12" t="s">
        <v>4643</v>
      </c>
      <c r="U4566" s="12" t="s">
        <v>4857</v>
      </c>
    </row>
    <row r="4567" spans="1:21" hidden="1">
      <c r="A4567" s="12">
        <v>69300</v>
      </c>
      <c r="B4567" s="12">
        <v>1</v>
      </c>
      <c r="C4567" s="12">
        <v>122.7</v>
      </c>
      <c r="E4567" s="12">
        <v>2</v>
      </c>
      <c r="P4567" s="12">
        <v>1</v>
      </c>
      <c r="Q4567" s="12">
        <v>178</v>
      </c>
      <c r="R4567" s="12">
        <v>201601</v>
      </c>
      <c r="S4567" s="12">
        <v>112</v>
      </c>
      <c r="T4567" s="12" t="s">
        <v>4643</v>
      </c>
      <c r="U4567" s="12" t="s">
        <v>4858</v>
      </c>
    </row>
    <row r="4568" spans="1:21" hidden="1">
      <c r="A4568" s="12">
        <v>69300</v>
      </c>
      <c r="B4568" s="12">
        <v>1</v>
      </c>
      <c r="C4568" s="12">
        <v>145.6</v>
      </c>
      <c r="E4568" s="12">
        <v>3</v>
      </c>
      <c r="P4568" s="12">
        <v>1</v>
      </c>
      <c r="Q4568" s="12">
        <v>178</v>
      </c>
      <c r="R4568" s="12">
        <v>201601</v>
      </c>
      <c r="S4568" s="12">
        <v>112</v>
      </c>
      <c r="T4568" s="12" t="s">
        <v>4643</v>
      </c>
      <c r="U4568" s="12" t="s">
        <v>4859</v>
      </c>
    </row>
    <row r="4569" spans="1:21" hidden="1">
      <c r="A4569" s="12">
        <v>69300</v>
      </c>
      <c r="B4569" s="12">
        <v>2</v>
      </c>
      <c r="C4569" s="12">
        <v>53.4</v>
      </c>
      <c r="E4569" s="12">
        <v>2</v>
      </c>
      <c r="F4569" s="12">
        <v>0</v>
      </c>
      <c r="G4569" s="12">
        <v>0</v>
      </c>
      <c r="H4569" s="12">
        <v>0</v>
      </c>
      <c r="P4569" s="12">
        <v>1</v>
      </c>
      <c r="Q4569" s="12">
        <v>178</v>
      </c>
      <c r="R4569" s="12">
        <v>201601</v>
      </c>
      <c r="S4569" s="12">
        <v>112</v>
      </c>
      <c r="T4569" s="12" t="s">
        <v>4643</v>
      </c>
      <c r="U4569" s="12" t="s">
        <v>4860</v>
      </c>
    </row>
    <row r="4570" spans="1:21" hidden="1">
      <c r="A4570" s="12">
        <v>69300</v>
      </c>
      <c r="B4570" s="12">
        <v>2</v>
      </c>
      <c r="C4570" s="12">
        <v>53.4</v>
      </c>
      <c r="E4570" s="12">
        <v>2</v>
      </c>
      <c r="F4570" s="12">
        <v>0</v>
      </c>
      <c r="G4570" s="12">
        <v>0</v>
      </c>
      <c r="H4570" s="12">
        <v>0</v>
      </c>
      <c r="P4570" s="12">
        <v>1</v>
      </c>
      <c r="Q4570" s="12">
        <v>178</v>
      </c>
      <c r="R4570" s="12">
        <v>201601</v>
      </c>
      <c r="S4570" s="12">
        <v>112</v>
      </c>
      <c r="T4570" s="12" t="s">
        <v>4643</v>
      </c>
      <c r="U4570" s="12" t="s">
        <v>4861</v>
      </c>
    </row>
    <row r="4571" spans="1:21" hidden="1">
      <c r="A4571" s="12">
        <v>69300</v>
      </c>
      <c r="B4571" s="12">
        <v>2</v>
      </c>
      <c r="C4571" s="12">
        <v>58.5</v>
      </c>
      <c r="E4571" s="12">
        <v>2</v>
      </c>
      <c r="F4571" s="12">
        <v>0</v>
      </c>
      <c r="G4571" s="12">
        <v>0</v>
      </c>
      <c r="H4571" s="12">
        <v>0</v>
      </c>
      <c r="P4571" s="12">
        <v>1</v>
      </c>
      <c r="Q4571" s="12">
        <v>178</v>
      </c>
      <c r="R4571" s="12">
        <v>201601</v>
      </c>
      <c r="S4571" s="12">
        <v>112</v>
      </c>
      <c r="T4571" s="12" t="s">
        <v>4643</v>
      </c>
      <c r="U4571" s="12" t="s">
        <v>4862</v>
      </c>
    </row>
    <row r="4572" spans="1:21" hidden="1">
      <c r="A4572" s="12">
        <v>69300</v>
      </c>
      <c r="B4572" s="12">
        <v>2</v>
      </c>
      <c r="C4572" s="12">
        <v>29.1</v>
      </c>
      <c r="E4572" s="12">
        <v>2</v>
      </c>
      <c r="F4572" s="12">
        <v>0</v>
      </c>
      <c r="G4572" s="12">
        <v>0</v>
      </c>
      <c r="H4572" s="12">
        <v>0</v>
      </c>
      <c r="P4572" s="12">
        <v>1</v>
      </c>
      <c r="Q4572" s="12">
        <v>178</v>
      </c>
      <c r="R4572" s="12">
        <v>201601</v>
      </c>
      <c r="S4572" s="12">
        <v>112</v>
      </c>
      <c r="T4572" s="12" t="s">
        <v>4643</v>
      </c>
      <c r="U4572" s="12" t="s">
        <v>4863</v>
      </c>
    </row>
    <row r="4573" spans="1:21" hidden="1">
      <c r="A4573" s="12">
        <v>69300</v>
      </c>
      <c r="B4573" s="12">
        <v>2</v>
      </c>
      <c r="C4573" s="12">
        <v>42.6</v>
      </c>
      <c r="E4573" s="12">
        <v>2</v>
      </c>
      <c r="F4573" s="12">
        <v>0</v>
      </c>
      <c r="G4573" s="12">
        <v>0</v>
      </c>
      <c r="H4573" s="12">
        <v>0</v>
      </c>
      <c r="P4573" s="12">
        <v>1</v>
      </c>
      <c r="Q4573" s="12">
        <v>178</v>
      </c>
      <c r="R4573" s="12">
        <v>201601</v>
      </c>
      <c r="S4573" s="12">
        <v>112</v>
      </c>
      <c r="T4573" s="12" t="s">
        <v>4643</v>
      </c>
      <c r="U4573" s="12" t="s">
        <v>4864</v>
      </c>
    </row>
    <row r="4574" spans="1:21" hidden="1">
      <c r="A4574" s="12">
        <v>69300</v>
      </c>
      <c r="B4574" s="12">
        <v>2</v>
      </c>
      <c r="C4574" s="12">
        <v>61.7</v>
      </c>
      <c r="E4574" s="12">
        <v>2</v>
      </c>
      <c r="F4574" s="12">
        <v>0</v>
      </c>
      <c r="G4574" s="12">
        <v>0</v>
      </c>
      <c r="H4574" s="12">
        <v>0</v>
      </c>
      <c r="P4574" s="12">
        <v>1</v>
      </c>
      <c r="Q4574" s="12">
        <v>178</v>
      </c>
      <c r="R4574" s="12">
        <v>201601</v>
      </c>
      <c r="S4574" s="12">
        <v>112</v>
      </c>
      <c r="T4574" s="12" t="s">
        <v>4643</v>
      </c>
      <c r="U4574" s="12" t="s">
        <v>4865</v>
      </c>
    </row>
    <row r="4575" spans="1:21" hidden="1">
      <c r="A4575" s="12">
        <v>69300</v>
      </c>
      <c r="B4575" s="12">
        <v>2</v>
      </c>
      <c r="C4575" s="12">
        <v>96.6</v>
      </c>
      <c r="E4575" s="12">
        <v>3</v>
      </c>
      <c r="F4575" s="12">
        <v>0</v>
      </c>
      <c r="G4575" s="12">
        <v>0</v>
      </c>
      <c r="H4575" s="12">
        <v>1</v>
      </c>
      <c r="P4575" s="12">
        <v>1</v>
      </c>
      <c r="Q4575" s="12">
        <v>178</v>
      </c>
      <c r="R4575" s="12">
        <v>201601</v>
      </c>
      <c r="S4575" s="12">
        <v>112</v>
      </c>
      <c r="T4575" s="12" t="s">
        <v>4643</v>
      </c>
      <c r="U4575" s="12" t="s">
        <v>4866</v>
      </c>
    </row>
    <row r="4576" spans="1:21" hidden="1">
      <c r="A4576" s="12">
        <v>69300</v>
      </c>
      <c r="B4576" s="12">
        <v>2</v>
      </c>
      <c r="C4576" s="12">
        <v>77.400000000000006</v>
      </c>
      <c r="E4576" s="12">
        <v>3</v>
      </c>
      <c r="F4576" s="12">
        <v>0</v>
      </c>
      <c r="G4576" s="12">
        <v>0</v>
      </c>
      <c r="H4576" s="12">
        <v>1</v>
      </c>
      <c r="P4576" s="12">
        <v>1</v>
      </c>
      <c r="Q4576" s="12">
        <v>178</v>
      </c>
      <c r="R4576" s="12">
        <v>201601</v>
      </c>
      <c r="S4576" s="12">
        <v>112</v>
      </c>
      <c r="T4576" s="12" t="s">
        <v>4643</v>
      </c>
      <c r="U4576" s="12" t="s">
        <v>4867</v>
      </c>
    </row>
    <row r="4577" spans="1:21" hidden="1">
      <c r="A4577" s="12">
        <v>69300</v>
      </c>
      <c r="B4577" s="12">
        <v>2</v>
      </c>
      <c r="C4577" s="12">
        <v>82.9</v>
      </c>
      <c r="E4577" s="12">
        <v>3</v>
      </c>
      <c r="F4577" s="12">
        <v>0</v>
      </c>
      <c r="G4577" s="12">
        <v>0</v>
      </c>
      <c r="H4577" s="12">
        <v>1</v>
      </c>
      <c r="P4577" s="12">
        <v>1</v>
      </c>
      <c r="Q4577" s="12">
        <v>178</v>
      </c>
      <c r="R4577" s="12">
        <v>201601</v>
      </c>
      <c r="S4577" s="12">
        <v>112</v>
      </c>
      <c r="T4577" s="12" t="s">
        <v>4643</v>
      </c>
      <c r="U4577" s="12" t="s">
        <v>4868</v>
      </c>
    </row>
    <row r="4578" spans="1:21" hidden="1">
      <c r="A4578" s="12">
        <v>69300</v>
      </c>
      <c r="B4578" s="12">
        <v>2</v>
      </c>
      <c r="C4578" s="12">
        <v>89.3</v>
      </c>
      <c r="E4578" s="12">
        <v>3</v>
      </c>
      <c r="F4578" s="12">
        <v>0</v>
      </c>
      <c r="G4578" s="12">
        <v>0</v>
      </c>
      <c r="H4578" s="12">
        <v>1</v>
      </c>
      <c r="P4578" s="12">
        <v>1</v>
      </c>
      <c r="Q4578" s="12">
        <v>178</v>
      </c>
      <c r="R4578" s="12">
        <v>201601</v>
      </c>
      <c r="S4578" s="12">
        <v>112</v>
      </c>
      <c r="T4578" s="12" t="s">
        <v>4643</v>
      </c>
      <c r="U4578" s="12" t="s">
        <v>4869</v>
      </c>
    </row>
    <row r="4579" spans="1:21" hidden="1">
      <c r="A4579" s="12">
        <v>69300</v>
      </c>
      <c r="B4579" s="12">
        <v>2</v>
      </c>
      <c r="C4579" s="12">
        <v>93.4</v>
      </c>
      <c r="E4579" s="12">
        <v>3</v>
      </c>
      <c r="F4579" s="12">
        <v>0</v>
      </c>
      <c r="G4579" s="12">
        <v>0</v>
      </c>
      <c r="H4579" s="12">
        <v>1</v>
      </c>
      <c r="P4579" s="12">
        <v>1</v>
      </c>
      <c r="Q4579" s="12">
        <v>178</v>
      </c>
      <c r="R4579" s="12">
        <v>201601</v>
      </c>
      <c r="S4579" s="12">
        <v>112</v>
      </c>
      <c r="T4579" s="12" t="s">
        <v>4643</v>
      </c>
      <c r="U4579" s="12" t="s">
        <v>4870</v>
      </c>
    </row>
    <row r="4580" spans="1:21" hidden="1">
      <c r="A4580" s="12">
        <v>69300</v>
      </c>
      <c r="B4580" s="12">
        <v>2</v>
      </c>
      <c r="C4580" s="12">
        <v>90.6</v>
      </c>
      <c r="E4580" s="12">
        <v>2</v>
      </c>
      <c r="F4580" s="12">
        <v>3</v>
      </c>
      <c r="G4580" s="12">
        <v>2</v>
      </c>
      <c r="H4580" s="12">
        <v>5</v>
      </c>
      <c r="P4580" s="12">
        <v>1</v>
      </c>
      <c r="Q4580" s="12">
        <v>178</v>
      </c>
      <c r="R4580" s="12">
        <v>201601</v>
      </c>
      <c r="S4580" s="12">
        <v>112</v>
      </c>
      <c r="T4580" s="12" t="s">
        <v>4643</v>
      </c>
      <c r="U4580" s="12" t="s">
        <v>4871</v>
      </c>
    </row>
    <row r="4581" spans="1:21">
      <c r="A4581" s="12">
        <v>69310</v>
      </c>
      <c r="B4581" s="12">
        <v>2</v>
      </c>
      <c r="C4581" s="12">
        <v>102.8</v>
      </c>
      <c r="E4581" s="12">
        <v>2</v>
      </c>
      <c r="F4581" s="12">
        <v>4</v>
      </c>
      <c r="G4581" s="12">
        <v>1</v>
      </c>
      <c r="H4581" s="12">
        <v>4</v>
      </c>
      <c r="P4581" s="12">
        <v>1</v>
      </c>
      <c r="Q4581" s="12">
        <v>178</v>
      </c>
      <c r="R4581" s="12">
        <v>201601</v>
      </c>
      <c r="S4581" s="12">
        <v>123</v>
      </c>
      <c r="T4581" s="12" t="s">
        <v>4205</v>
      </c>
      <c r="U4581" s="12" t="s">
        <v>4215</v>
      </c>
    </row>
    <row r="4582" spans="1:21">
      <c r="A4582" s="12">
        <v>69310</v>
      </c>
      <c r="B4582" s="12">
        <v>2</v>
      </c>
      <c r="C4582" s="12">
        <v>102</v>
      </c>
      <c r="E4582" s="12">
        <v>2</v>
      </c>
      <c r="F4582" s="12">
        <v>4</v>
      </c>
      <c r="G4582" s="12">
        <v>1</v>
      </c>
      <c r="H4582" s="12">
        <v>3</v>
      </c>
      <c r="P4582" s="12">
        <v>1</v>
      </c>
      <c r="Q4582" s="12">
        <v>178</v>
      </c>
      <c r="R4582" s="12">
        <v>201601</v>
      </c>
      <c r="S4582" s="12">
        <v>123</v>
      </c>
      <c r="T4582" s="12" t="s">
        <v>4205</v>
      </c>
      <c r="U4582" s="12" t="s">
        <v>4216</v>
      </c>
    </row>
    <row r="4583" spans="1:21">
      <c r="A4583" s="12">
        <v>69310</v>
      </c>
      <c r="B4583" s="12">
        <v>2</v>
      </c>
      <c r="C4583" s="12">
        <v>121.8</v>
      </c>
      <c r="E4583" s="12">
        <v>2</v>
      </c>
      <c r="F4583" s="12">
        <v>4</v>
      </c>
      <c r="G4583" s="12">
        <v>1</v>
      </c>
      <c r="H4583" s="12">
        <v>5</v>
      </c>
      <c r="P4583" s="12">
        <v>1</v>
      </c>
      <c r="Q4583" s="12">
        <v>178</v>
      </c>
      <c r="R4583" s="12">
        <v>201601</v>
      </c>
      <c r="S4583" s="12">
        <v>123</v>
      </c>
      <c r="T4583" s="12" t="s">
        <v>4205</v>
      </c>
      <c r="U4583" s="12" t="s">
        <v>4217</v>
      </c>
    </row>
    <row r="4584" spans="1:21">
      <c r="A4584" s="12">
        <v>69310</v>
      </c>
      <c r="B4584" s="12">
        <v>2</v>
      </c>
      <c r="C4584" s="12">
        <v>105.6</v>
      </c>
      <c r="E4584" s="12">
        <v>2</v>
      </c>
      <c r="F4584" s="12">
        <v>4</v>
      </c>
      <c r="G4584" s="12">
        <v>1</v>
      </c>
      <c r="H4584" s="12">
        <v>3</v>
      </c>
      <c r="P4584" s="12">
        <v>1</v>
      </c>
      <c r="Q4584" s="12">
        <v>178</v>
      </c>
      <c r="R4584" s="12">
        <v>201601</v>
      </c>
      <c r="S4584" s="12">
        <v>123</v>
      </c>
      <c r="T4584" s="12" t="s">
        <v>4205</v>
      </c>
      <c r="U4584" s="12" t="s">
        <v>4218</v>
      </c>
    </row>
    <row r="4585" spans="1:21">
      <c r="A4585" s="12">
        <v>69310</v>
      </c>
      <c r="B4585" s="12">
        <v>2</v>
      </c>
      <c r="C4585" s="12">
        <v>123</v>
      </c>
      <c r="E4585" s="12">
        <v>2</v>
      </c>
      <c r="F4585" s="12">
        <v>4</v>
      </c>
      <c r="G4585" s="12">
        <v>1</v>
      </c>
      <c r="H4585" s="12">
        <v>4</v>
      </c>
      <c r="P4585" s="12">
        <v>1</v>
      </c>
      <c r="Q4585" s="12">
        <v>178</v>
      </c>
      <c r="R4585" s="12">
        <v>201601</v>
      </c>
      <c r="S4585" s="12">
        <v>123</v>
      </c>
      <c r="T4585" s="12" t="s">
        <v>4205</v>
      </c>
      <c r="U4585" s="12" t="s">
        <v>4219</v>
      </c>
    </row>
    <row r="4586" spans="1:21">
      <c r="A4586" s="12">
        <v>69310</v>
      </c>
      <c r="B4586" s="12">
        <v>2</v>
      </c>
      <c r="C4586" s="12">
        <v>111</v>
      </c>
      <c r="E4586" s="12">
        <v>0</v>
      </c>
      <c r="F4586" s="12">
        <v>0</v>
      </c>
      <c r="G4586" s="12">
        <v>0</v>
      </c>
      <c r="H4586" s="12">
        <v>1</v>
      </c>
      <c r="P4586" s="12">
        <v>1</v>
      </c>
      <c r="Q4586" s="12">
        <v>178</v>
      </c>
      <c r="R4586" s="12">
        <v>201601</v>
      </c>
      <c r="S4586" s="12">
        <v>123</v>
      </c>
      <c r="T4586" s="12" t="s">
        <v>4205</v>
      </c>
      <c r="U4586" s="12" t="s">
        <v>4220</v>
      </c>
    </row>
    <row r="4587" spans="1:21">
      <c r="A4587" s="12">
        <v>69310</v>
      </c>
      <c r="B4587" s="12">
        <v>2</v>
      </c>
      <c r="C4587" s="12">
        <v>23.3</v>
      </c>
      <c r="E4587" s="12">
        <v>2</v>
      </c>
      <c r="F4587" s="12">
        <v>0</v>
      </c>
      <c r="G4587" s="12">
        <v>0</v>
      </c>
      <c r="H4587" s="12">
        <v>0</v>
      </c>
      <c r="P4587" s="12">
        <v>1</v>
      </c>
      <c r="Q4587" s="12">
        <v>178</v>
      </c>
      <c r="R4587" s="12">
        <v>201601</v>
      </c>
      <c r="S4587" s="12">
        <v>123</v>
      </c>
      <c r="T4587" s="12" t="s">
        <v>4205</v>
      </c>
      <c r="U4587" s="12" t="s">
        <v>4221</v>
      </c>
    </row>
    <row r="4588" spans="1:21">
      <c r="A4588" s="12">
        <v>69310</v>
      </c>
      <c r="B4588" s="12">
        <v>2</v>
      </c>
      <c r="C4588" s="12">
        <v>31.7</v>
      </c>
      <c r="E4588" s="12">
        <v>2</v>
      </c>
      <c r="F4588" s="12">
        <v>0</v>
      </c>
      <c r="G4588" s="12">
        <v>0</v>
      </c>
      <c r="H4588" s="12">
        <v>0</v>
      </c>
      <c r="P4588" s="12">
        <v>1</v>
      </c>
      <c r="Q4588" s="12">
        <v>178</v>
      </c>
      <c r="R4588" s="12">
        <v>201601</v>
      </c>
      <c r="S4588" s="12">
        <v>123</v>
      </c>
      <c r="T4588" s="12" t="s">
        <v>4205</v>
      </c>
      <c r="U4588" s="12" t="s">
        <v>4222</v>
      </c>
    </row>
    <row r="4589" spans="1:21">
      <c r="A4589" s="12">
        <v>69310</v>
      </c>
      <c r="B4589" s="12">
        <v>2</v>
      </c>
      <c r="C4589" s="12">
        <v>111.2</v>
      </c>
      <c r="E4589" s="12">
        <v>3</v>
      </c>
      <c r="F4589" s="12">
        <v>0</v>
      </c>
      <c r="G4589" s="12">
        <v>0</v>
      </c>
      <c r="H4589" s="12">
        <v>1</v>
      </c>
      <c r="P4589" s="12">
        <v>1</v>
      </c>
      <c r="Q4589" s="12">
        <v>178</v>
      </c>
      <c r="R4589" s="12">
        <v>201601</v>
      </c>
      <c r="S4589" s="12">
        <v>123</v>
      </c>
      <c r="T4589" s="12" t="s">
        <v>4205</v>
      </c>
      <c r="U4589" s="12" t="s">
        <v>4223</v>
      </c>
    </row>
    <row r="4590" spans="1:21">
      <c r="A4590" s="12">
        <v>69310</v>
      </c>
      <c r="B4590" s="12">
        <v>2</v>
      </c>
      <c r="C4590" s="12">
        <v>113.6</v>
      </c>
      <c r="E4590" s="12">
        <v>2</v>
      </c>
      <c r="F4590" s="12">
        <v>4</v>
      </c>
      <c r="G4590" s="12">
        <v>1</v>
      </c>
      <c r="H4590" s="12">
        <v>6</v>
      </c>
      <c r="P4590" s="12">
        <v>1</v>
      </c>
      <c r="Q4590" s="12">
        <v>178</v>
      </c>
      <c r="R4590" s="12">
        <v>201601</v>
      </c>
      <c r="S4590" s="12">
        <v>123</v>
      </c>
      <c r="T4590" s="12" t="s">
        <v>4205</v>
      </c>
      <c r="U4590" s="12" t="s">
        <v>4611</v>
      </c>
    </row>
    <row r="4591" spans="1:21">
      <c r="A4591" s="12">
        <v>69310</v>
      </c>
      <c r="B4591" s="12">
        <v>2</v>
      </c>
      <c r="C4591" s="12">
        <v>100.5</v>
      </c>
      <c r="E4591" s="12">
        <v>2</v>
      </c>
      <c r="F4591" s="12">
        <v>4</v>
      </c>
      <c r="G4591" s="12">
        <v>1</v>
      </c>
      <c r="H4591" s="12">
        <v>6</v>
      </c>
      <c r="P4591" s="12">
        <v>1</v>
      </c>
      <c r="Q4591" s="12">
        <v>178</v>
      </c>
      <c r="R4591" s="12">
        <v>201601</v>
      </c>
      <c r="S4591" s="12">
        <v>123</v>
      </c>
      <c r="T4591" s="12" t="s">
        <v>4205</v>
      </c>
      <c r="U4591" s="12" t="s">
        <v>4612</v>
      </c>
    </row>
    <row r="4592" spans="1:21">
      <c r="A4592" s="12">
        <v>69310</v>
      </c>
      <c r="B4592" s="12">
        <v>2</v>
      </c>
      <c r="C4592" s="12">
        <v>106</v>
      </c>
      <c r="E4592" s="12">
        <v>2</v>
      </c>
      <c r="F4592" s="12">
        <v>4</v>
      </c>
      <c r="G4592" s="12">
        <v>1</v>
      </c>
      <c r="H4592" s="12">
        <v>6</v>
      </c>
      <c r="P4592" s="12">
        <v>1</v>
      </c>
      <c r="Q4592" s="12">
        <v>178</v>
      </c>
      <c r="R4592" s="12">
        <v>201601</v>
      </c>
      <c r="S4592" s="12">
        <v>123</v>
      </c>
      <c r="T4592" s="12" t="s">
        <v>4205</v>
      </c>
      <c r="U4592" s="12" t="s">
        <v>4613</v>
      </c>
    </row>
    <row r="4593" spans="1:21">
      <c r="A4593" s="12">
        <v>69310</v>
      </c>
      <c r="B4593" s="12">
        <v>2</v>
      </c>
      <c r="C4593" s="12">
        <v>106</v>
      </c>
      <c r="E4593" s="12">
        <v>3</v>
      </c>
      <c r="F4593" s="12">
        <v>4</v>
      </c>
      <c r="G4593" s="12">
        <v>1</v>
      </c>
      <c r="H4593" s="12">
        <v>6</v>
      </c>
      <c r="P4593" s="12">
        <v>1</v>
      </c>
      <c r="Q4593" s="12">
        <v>178</v>
      </c>
      <c r="R4593" s="12">
        <v>201601</v>
      </c>
      <c r="S4593" s="12">
        <v>123</v>
      </c>
      <c r="T4593" s="12" t="s">
        <v>4205</v>
      </c>
      <c r="U4593" s="12" t="s">
        <v>4614</v>
      </c>
    </row>
    <row r="4594" spans="1:21">
      <c r="A4594" s="12">
        <v>69310</v>
      </c>
      <c r="B4594" s="12">
        <v>2</v>
      </c>
      <c r="C4594" s="12">
        <v>110.8</v>
      </c>
      <c r="E4594" s="12">
        <v>3</v>
      </c>
      <c r="F4594" s="12">
        <v>4</v>
      </c>
      <c r="G4594" s="12">
        <v>1</v>
      </c>
      <c r="H4594" s="12">
        <v>5</v>
      </c>
      <c r="P4594" s="12">
        <v>1</v>
      </c>
      <c r="Q4594" s="12">
        <v>178</v>
      </c>
      <c r="R4594" s="12">
        <v>201601</v>
      </c>
      <c r="S4594" s="12">
        <v>123</v>
      </c>
      <c r="T4594" s="12" t="s">
        <v>4205</v>
      </c>
      <c r="U4594" s="12" t="s">
        <v>4615</v>
      </c>
    </row>
    <row r="4595" spans="1:21">
      <c r="A4595" s="12">
        <v>69310</v>
      </c>
      <c r="B4595" s="12">
        <v>2</v>
      </c>
      <c r="C4595" s="12">
        <v>114.2</v>
      </c>
      <c r="E4595" s="12">
        <v>3</v>
      </c>
      <c r="F4595" s="12">
        <v>4</v>
      </c>
      <c r="G4595" s="12">
        <v>1</v>
      </c>
      <c r="H4595" s="12">
        <v>4</v>
      </c>
      <c r="P4595" s="12">
        <v>1</v>
      </c>
      <c r="Q4595" s="12">
        <v>178</v>
      </c>
      <c r="R4595" s="12">
        <v>201601</v>
      </c>
      <c r="S4595" s="12">
        <v>123</v>
      </c>
      <c r="T4595" s="12" t="s">
        <v>4205</v>
      </c>
      <c r="U4595" s="12" t="s">
        <v>4616</v>
      </c>
    </row>
    <row r="4596" spans="1:21">
      <c r="A4596" s="12">
        <v>69310</v>
      </c>
      <c r="B4596" s="12">
        <v>2</v>
      </c>
      <c r="C4596" s="12">
        <v>124.6</v>
      </c>
      <c r="E4596" s="12">
        <v>3</v>
      </c>
      <c r="F4596" s="12">
        <v>0</v>
      </c>
      <c r="G4596" s="12">
        <v>0</v>
      </c>
      <c r="H4596" s="12">
        <v>1</v>
      </c>
      <c r="P4596" s="12">
        <v>1</v>
      </c>
      <c r="Q4596" s="12">
        <v>178</v>
      </c>
      <c r="R4596" s="12">
        <v>201601</v>
      </c>
      <c r="S4596" s="12">
        <v>123</v>
      </c>
      <c r="T4596" s="12" t="s">
        <v>4205</v>
      </c>
      <c r="U4596" s="12" t="s">
        <v>4617</v>
      </c>
    </row>
    <row r="4597" spans="1:21" hidden="1">
      <c r="A4597" s="12">
        <v>68550</v>
      </c>
      <c r="B4597" s="12">
        <v>1</v>
      </c>
      <c r="D4597" s="12">
        <v>67</v>
      </c>
      <c r="E4597" s="12">
        <v>3</v>
      </c>
      <c r="P4597" s="12">
        <v>1</v>
      </c>
      <c r="Q4597" s="12">
        <v>178</v>
      </c>
      <c r="R4597" s="12">
        <v>201601</v>
      </c>
      <c r="S4597" s="12">
        <v>113</v>
      </c>
      <c r="T4597" s="12" t="s">
        <v>68</v>
      </c>
      <c r="U4597" s="12" t="s">
        <v>4888</v>
      </c>
    </row>
    <row r="4598" spans="1:21" hidden="1">
      <c r="A4598" s="12">
        <v>68550</v>
      </c>
      <c r="B4598" s="12">
        <v>1</v>
      </c>
      <c r="D4598" s="12">
        <v>121.3</v>
      </c>
      <c r="E4598" s="12">
        <v>2</v>
      </c>
      <c r="K4598" s="12">
        <v>5</v>
      </c>
      <c r="L4598" s="12">
        <v>1</v>
      </c>
      <c r="M4598" s="12">
        <v>30</v>
      </c>
      <c r="N4598" s="12">
        <v>20</v>
      </c>
      <c r="P4598" s="12">
        <v>1</v>
      </c>
      <c r="Q4598" s="12">
        <v>178</v>
      </c>
      <c r="R4598" s="12">
        <v>201601</v>
      </c>
      <c r="S4598" s="12">
        <v>113</v>
      </c>
      <c r="T4598" s="12" t="s">
        <v>68</v>
      </c>
      <c r="U4598" s="12" t="s">
        <v>4889</v>
      </c>
    </row>
    <row r="4599" spans="1:21" hidden="1">
      <c r="A4599" s="12">
        <v>68550</v>
      </c>
      <c r="B4599" s="12">
        <v>1</v>
      </c>
      <c r="D4599" s="12">
        <v>127.1</v>
      </c>
      <c r="E4599" s="12">
        <v>1</v>
      </c>
      <c r="K4599" s="12">
        <v>5</v>
      </c>
      <c r="L4599" s="12">
        <v>1</v>
      </c>
      <c r="M4599" s="12">
        <v>50</v>
      </c>
      <c r="N4599" s="12">
        <v>30</v>
      </c>
      <c r="P4599" s="12">
        <v>1</v>
      </c>
      <c r="Q4599" s="12">
        <v>178</v>
      </c>
      <c r="R4599" s="12">
        <v>201601</v>
      </c>
      <c r="S4599" s="12">
        <v>113</v>
      </c>
      <c r="T4599" s="12" t="s">
        <v>68</v>
      </c>
      <c r="U4599" s="12" t="s">
        <v>4890</v>
      </c>
    </row>
    <row r="4600" spans="1:21" hidden="1">
      <c r="A4600" s="12">
        <v>68550</v>
      </c>
      <c r="B4600" s="12">
        <v>2</v>
      </c>
      <c r="D4600" s="12">
        <v>115</v>
      </c>
      <c r="E4600" s="12">
        <v>3</v>
      </c>
      <c r="F4600" s="12">
        <v>4</v>
      </c>
      <c r="G4600" s="12">
        <v>1</v>
      </c>
      <c r="H4600" s="12">
        <v>6</v>
      </c>
      <c r="K4600" s="12">
        <v>6</v>
      </c>
      <c r="L4600" s="12">
        <v>0</v>
      </c>
      <c r="M4600" s="12">
        <v>0</v>
      </c>
      <c r="N4600" s="12">
        <v>5</v>
      </c>
      <c r="P4600" s="12">
        <v>1</v>
      </c>
      <c r="Q4600" s="12">
        <v>178</v>
      </c>
      <c r="R4600" s="12">
        <v>201601</v>
      </c>
      <c r="S4600" s="12">
        <v>113</v>
      </c>
      <c r="T4600" s="12" t="s">
        <v>68</v>
      </c>
      <c r="U4600" s="12" t="s">
        <v>4891</v>
      </c>
    </row>
    <row r="4601" spans="1:21" hidden="1">
      <c r="A4601" s="12">
        <v>69335</v>
      </c>
      <c r="B4601" s="12">
        <v>1</v>
      </c>
      <c r="C4601" s="12">
        <v>25.6</v>
      </c>
      <c r="E4601" s="12">
        <v>2</v>
      </c>
      <c r="P4601" s="12">
        <v>1</v>
      </c>
      <c r="Q4601" s="12">
        <v>178</v>
      </c>
      <c r="R4601" s="12">
        <v>201601</v>
      </c>
      <c r="S4601" s="12">
        <v>114</v>
      </c>
      <c r="T4601" s="12" t="s">
        <v>67</v>
      </c>
      <c r="U4601" s="12" t="s">
        <v>4892</v>
      </c>
    </row>
    <row r="4602" spans="1:21" hidden="1">
      <c r="A4602" s="12">
        <v>69335</v>
      </c>
      <c r="B4602" s="12">
        <v>1</v>
      </c>
      <c r="C4602" s="12">
        <v>36.200000000000003</v>
      </c>
      <c r="E4602" s="12">
        <v>2</v>
      </c>
      <c r="P4602" s="12">
        <v>1</v>
      </c>
      <c r="Q4602" s="12">
        <v>178</v>
      </c>
      <c r="R4602" s="12">
        <v>201601</v>
      </c>
      <c r="S4602" s="12">
        <v>114</v>
      </c>
      <c r="T4602" s="12" t="s">
        <v>67</v>
      </c>
      <c r="U4602" s="12" t="s">
        <v>4893</v>
      </c>
    </row>
    <row r="4603" spans="1:21" hidden="1">
      <c r="A4603" s="12">
        <v>69335</v>
      </c>
      <c r="B4603" s="12">
        <v>1</v>
      </c>
      <c r="C4603" s="12">
        <v>104.1</v>
      </c>
      <c r="E4603" s="12">
        <v>1</v>
      </c>
      <c r="P4603" s="12">
        <v>1</v>
      </c>
      <c r="Q4603" s="12">
        <v>178</v>
      </c>
      <c r="R4603" s="12">
        <v>201601</v>
      </c>
      <c r="S4603" s="12">
        <v>114</v>
      </c>
      <c r="T4603" s="12" t="s">
        <v>67</v>
      </c>
      <c r="U4603" s="12" t="s">
        <v>4894</v>
      </c>
    </row>
    <row r="4604" spans="1:21" hidden="1">
      <c r="A4604" s="12">
        <v>69335</v>
      </c>
      <c r="B4604" s="12">
        <v>2</v>
      </c>
      <c r="C4604" s="12">
        <v>108.5</v>
      </c>
      <c r="E4604" s="12">
        <v>1</v>
      </c>
      <c r="F4604" s="12">
        <v>4</v>
      </c>
      <c r="G4604" s="12">
        <v>1</v>
      </c>
      <c r="H4604" s="12">
        <v>5</v>
      </c>
      <c r="P4604" s="12">
        <v>1</v>
      </c>
      <c r="Q4604" s="12">
        <v>178</v>
      </c>
      <c r="R4604" s="12">
        <v>201601</v>
      </c>
      <c r="S4604" s="12">
        <v>114</v>
      </c>
      <c r="T4604" s="12" t="s">
        <v>67</v>
      </c>
      <c r="U4604" s="12" t="s">
        <v>4895</v>
      </c>
    </row>
    <row r="4605" spans="1:21" hidden="1">
      <c r="A4605" s="12">
        <v>69300</v>
      </c>
      <c r="B4605" s="12">
        <v>1</v>
      </c>
      <c r="C4605" s="12">
        <v>25.4</v>
      </c>
      <c r="E4605" s="12">
        <v>2</v>
      </c>
      <c r="P4605" s="12">
        <v>1</v>
      </c>
      <c r="Q4605" s="12">
        <v>178</v>
      </c>
      <c r="R4605" s="12">
        <v>201601</v>
      </c>
      <c r="S4605" s="12">
        <v>114</v>
      </c>
      <c r="T4605" s="12" t="s">
        <v>67</v>
      </c>
      <c r="U4605" s="12" t="s">
        <v>4896</v>
      </c>
    </row>
    <row r="4606" spans="1:21" hidden="1">
      <c r="A4606" s="12">
        <v>69300</v>
      </c>
      <c r="B4606" s="12">
        <v>1</v>
      </c>
      <c r="C4606" s="12">
        <v>18.8</v>
      </c>
      <c r="E4606" s="12">
        <v>0</v>
      </c>
      <c r="P4606" s="12">
        <v>1</v>
      </c>
      <c r="Q4606" s="12">
        <v>178</v>
      </c>
      <c r="R4606" s="12">
        <v>201601</v>
      </c>
      <c r="S4606" s="12">
        <v>114</v>
      </c>
      <c r="T4606" s="12" t="s">
        <v>67</v>
      </c>
      <c r="U4606" s="12" t="s">
        <v>4897</v>
      </c>
    </row>
    <row r="4607" spans="1:21" hidden="1">
      <c r="A4607" s="12">
        <v>68550</v>
      </c>
      <c r="B4607" s="12">
        <v>1</v>
      </c>
      <c r="D4607" s="12">
        <v>66.400000000000006</v>
      </c>
      <c r="E4607" s="12">
        <v>3</v>
      </c>
      <c r="P4607" s="12">
        <v>1</v>
      </c>
      <c r="Q4607" s="12">
        <v>178</v>
      </c>
      <c r="R4607" s="12">
        <v>201601</v>
      </c>
      <c r="S4607" s="12">
        <v>117</v>
      </c>
      <c r="T4607" s="12" t="s">
        <v>64</v>
      </c>
      <c r="U4607" s="12" t="s">
        <v>4898</v>
      </c>
    </row>
    <row r="4608" spans="1:21" hidden="1">
      <c r="A4608" s="12">
        <v>68550</v>
      </c>
      <c r="B4608" s="12">
        <v>1</v>
      </c>
      <c r="D4608" s="12">
        <v>65.2</v>
      </c>
      <c r="E4608" s="12">
        <v>3</v>
      </c>
      <c r="P4608" s="12">
        <v>1</v>
      </c>
      <c r="Q4608" s="12">
        <v>178</v>
      </c>
      <c r="R4608" s="12">
        <v>201601</v>
      </c>
      <c r="S4608" s="12">
        <v>117</v>
      </c>
      <c r="T4608" s="12" t="s">
        <v>64</v>
      </c>
      <c r="U4608" s="12" t="s">
        <v>4899</v>
      </c>
    </row>
    <row r="4609" spans="1:21" hidden="1">
      <c r="A4609" s="12">
        <v>68550</v>
      </c>
      <c r="B4609" s="12">
        <v>1</v>
      </c>
      <c r="D4609" s="12">
        <v>81.3</v>
      </c>
      <c r="E4609" s="12">
        <v>3</v>
      </c>
      <c r="P4609" s="12">
        <v>1</v>
      </c>
      <c r="Q4609" s="12">
        <v>178</v>
      </c>
      <c r="R4609" s="12">
        <v>201601</v>
      </c>
      <c r="S4609" s="12">
        <v>117</v>
      </c>
      <c r="T4609" s="12" t="s">
        <v>64</v>
      </c>
      <c r="U4609" s="12" t="s">
        <v>4900</v>
      </c>
    </row>
    <row r="4610" spans="1:21" hidden="1">
      <c r="A4610" s="12">
        <v>69335</v>
      </c>
      <c r="B4610" s="12">
        <v>1</v>
      </c>
      <c r="C4610" s="12">
        <v>80.5</v>
      </c>
      <c r="E4610" s="12">
        <v>1</v>
      </c>
      <c r="P4610" s="12">
        <v>1</v>
      </c>
      <c r="Q4610" s="12">
        <v>178</v>
      </c>
      <c r="R4610" s="12">
        <v>201601</v>
      </c>
      <c r="S4610" s="12">
        <v>111</v>
      </c>
      <c r="T4610" s="12" t="s">
        <v>70</v>
      </c>
      <c r="U4610" s="12" t="s">
        <v>4901</v>
      </c>
    </row>
    <row r="4611" spans="1:21" hidden="1">
      <c r="A4611" s="12">
        <v>69335</v>
      </c>
      <c r="B4611" s="12">
        <v>1</v>
      </c>
      <c r="C4611" s="12">
        <v>85.9</v>
      </c>
      <c r="E4611" s="12">
        <v>1</v>
      </c>
      <c r="P4611" s="12">
        <v>1</v>
      </c>
      <c r="Q4611" s="12">
        <v>178</v>
      </c>
      <c r="R4611" s="12">
        <v>201601</v>
      </c>
      <c r="S4611" s="12">
        <v>111</v>
      </c>
      <c r="T4611" s="12" t="s">
        <v>70</v>
      </c>
      <c r="U4611" s="12" t="s">
        <v>4902</v>
      </c>
    </row>
    <row r="4612" spans="1:21" hidden="1">
      <c r="A4612" s="12">
        <v>68570</v>
      </c>
      <c r="B4612" s="12">
        <v>2</v>
      </c>
      <c r="D4612" s="12">
        <v>49.3</v>
      </c>
      <c r="E4612" s="12">
        <v>2</v>
      </c>
      <c r="F4612" s="12">
        <v>0</v>
      </c>
      <c r="G4612" s="12">
        <v>0</v>
      </c>
      <c r="H4612" s="12">
        <v>1</v>
      </c>
      <c r="P4612" s="12">
        <v>1</v>
      </c>
      <c r="Q4612" s="12">
        <v>178</v>
      </c>
      <c r="R4612" s="12">
        <v>201601</v>
      </c>
      <c r="S4612" s="12">
        <v>111</v>
      </c>
      <c r="T4612" s="12" t="s">
        <v>70</v>
      </c>
      <c r="U4612" s="12" t="s">
        <v>4903</v>
      </c>
    </row>
    <row r="4613" spans="1:21" hidden="1">
      <c r="A4613" s="12">
        <v>68570</v>
      </c>
      <c r="B4613" s="12">
        <v>2</v>
      </c>
      <c r="D4613" s="12">
        <v>58.2</v>
      </c>
      <c r="E4613" s="12">
        <v>2</v>
      </c>
      <c r="F4613" s="12">
        <v>0</v>
      </c>
      <c r="G4613" s="12">
        <v>0</v>
      </c>
      <c r="H4613" s="12">
        <v>1</v>
      </c>
      <c r="P4613" s="12">
        <v>1</v>
      </c>
      <c r="Q4613" s="12">
        <v>178</v>
      </c>
      <c r="R4613" s="12">
        <v>201601</v>
      </c>
      <c r="S4613" s="12">
        <v>111</v>
      </c>
      <c r="T4613" s="12" t="s">
        <v>70</v>
      </c>
      <c r="U4613" s="12" t="s">
        <v>4904</v>
      </c>
    </row>
    <row r="4614" spans="1:21" hidden="1">
      <c r="A4614" s="12">
        <v>68570</v>
      </c>
      <c r="B4614" s="12">
        <v>2</v>
      </c>
      <c r="D4614" s="12">
        <v>38.799999999999997</v>
      </c>
      <c r="E4614" s="12">
        <v>2</v>
      </c>
      <c r="F4614" s="12">
        <v>0</v>
      </c>
      <c r="G4614" s="12">
        <v>0</v>
      </c>
      <c r="H4614" s="12">
        <v>1</v>
      </c>
      <c r="P4614" s="12">
        <v>1</v>
      </c>
      <c r="Q4614" s="12">
        <v>178</v>
      </c>
      <c r="R4614" s="12">
        <v>201601</v>
      </c>
      <c r="S4614" s="12">
        <v>111</v>
      </c>
      <c r="T4614" s="12" t="s">
        <v>70</v>
      </c>
      <c r="U4614" s="12" t="s">
        <v>4905</v>
      </c>
    </row>
    <row r="4615" spans="1:21" hidden="1">
      <c r="A4615" s="12">
        <v>68570</v>
      </c>
      <c r="B4615" s="12">
        <v>2</v>
      </c>
      <c r="D4615" s="12">
        <v>61</v>
      </c>
      <c r="E4615" s="12">
        <v>2</v>
      </c>
      <c r="F4615" s="12">
        <v>0</v>
      </c>
      <c r="G4615" s="12">
        <v>0</v>
      </c>
      <c r="H4615" s="12">
        <v>1</v>
      </c>
      <c r="P4615" s="12">
        <v>1</v>
      </c>
      <c r="Q4615" s="12">
        <v>178</v>
      </c>
      <c r="R4615" s="12">
        <v>201601</v>
      </c>
      <c r="S4615" s="12">
        <v>111</v>
      </c>
      <c r="T4615" s="12" t="s">
        <v>70</v>
      </c>
      <c r="U4615" s="12" t="s">
        <v>4906</v>
      </c>
    </row>
    <row r="4616" spans="1:21" hidden="1">
      <c r="A4616" s="12">
        <v>68570</v>
      </c>
      <c r="B4616" s="12">
        <v>2</v>
      </c>
      <c r="D4616" s="12">
        <v>29.1</v>
      </c>
      <c r="E4616" s="12">
        <v>2</v>
      </c>
      <c r="F4616" s="12">
        <v>0</v>
      </c>
      <c r="G4616" s="12">
        <v>0</v>
      </c>
      <c r="H4616" s="12">
        <v>1</v>
      </c>
      <c r="P4616" s="12">
        <v>1</v>
      </c>
      <c r="Q4616" s="12">
        <v>178</v>
      </c>
      <c r="R4616" s="12">
        <v>201601</v>
      </c>
      <c r="S4616" s="12">
        <v>111</v>
      </c>
      <c r="T4616" s="12" t="s">
        <v>70</v>
      </c>
      <c r="U4616" s="12" t="s">
        <v>4907</v>
      </c>
    </row>
    <row r="4617" spans="1:21" hidden="1">
      <c r="A4617" s="12">
        <v>68570</v>
      </c>
      <c r="B4617" s="12">
        <v>2</v>
      </c>
      <c r="D4617" s="12">
        <v>29.2</v>
      </c>
      <c r="E4617" s="12">
        <v>2</v>
      </c>
      <c r="F4617" s="12">
        <v>0</v>
      </c>
      <c r="G4617" s="12">
        <v>0</v>
      </c>
      <c r="H4617" s="12">
        <v>1</v>
      </c>
      <c r="P4617" s="12">
        <v>1</v>
      </c>
      <c r="Q4617" s="12">
        <v>178</v>
      </c>
      <c r="R4617" s="12">
        <v>201601</v>
      </c>
      <c r="S4617" s="12">
        <v>111</v>
      </c>
      <c r="T4617" s="12" t="s">
        <v>70</v>
      </c>
      <c r="U4617" s="12" t="s">
        <v>4908</v>
      </c>
    </row>
    <row r="4618" spans="1:21" hidden="1">
      <c r="A4618" s="12">
        <v>68570</v>
      </c>
      <c r="B4618" s="12">
        <v>2</v>
      </c>
      <c r="D4618" s="12">
        <v>48.1</v>
      </c>
      <c r="E4618" s="12">
        <v>1</v>
      </c>
      <c r="F4618" s="12">
        <v>0</v>
      </c>
      <c r="G4618" s="12">
        <v>0</v>
      </c>
      <c r="H4618" s="12">
        <v>1</v>
      </c>
      <c r="P4618" s="12">
        <v>1</v>
      </c>
      <c r="Q4618" s="12">
        <v>178</v>
      </c>
      <c r="R4618" s="12">
        <v>201601</v>
      </c>
      <c r="S4618" s="12">
        <v>111</v>
      </c>
      <c r="T4618" s="12" t="s">
        <v>70</v>
      </c>
      <c r="U4618" s="12" t="s">
        <v>4909</v>
      </c>
    </row>
    <row r="4619" spans="1:21" hidden="1">
      <c r="A4619" s="12">
        <v>68570</v>
      </c>
      <c r="B4619" s="12">
        <v>2</v>
      </c>
      <c r="D4619" s="12">
        <v>51.7</v>
      </c>
      <c r="E4619" s="12">
        <v>1</v>
      </c>
      <c r="F4619" s="12">
        <v>0</v>
      </c>
      <c r="G4619" s="12">
        <v>0</v>
      </c>
      <c r="H4619" s="12">
        <v>1</v>
      </c>
      <c r="P4619" s="12">
        <v>1</v>
      </c>
      <c r="Q4619" s="12">
        <v>178</v>
      </c>
      <c r="R4619" s="12">
        <v>201601</v>
      </c>
      <c r="S4619" s="12">
        <v>111</v>
      </c>
      <c r="T4619" s="12" t="s">
        <v>70</v>
      </c>
      <c r="U4619" s="12" t="s">
        <v>4910</v>
      </c>
    </row>
    <row r="4620" spans="1:21" hidden="1">
      <c r="A4620" s="12">
        <v>68570</v>
      </c>
      <c r="B4620" s="12">
        <v>2</v>
      </c>
      <c r="D4620" s="12">
        <v>66</v>
      </c>
      <c r="E4620" s="12">
        <v>1</v>
      </c>
      <c r="F4620" s="12">
        <v>0</v>
      </c>
      <c r="G4620" s="12">
        <v>0</v>
      </c>
      <c r="H4620" s="12">
        <v>1</v>
      </c>
      <c r="P4620" s="12">
        <v>1</v>
      </c>
      <c r="Q4620" s="12">
        <v>178</v>
      </c>
      <c r="R4620" s="12">
        <v>201601</v>
      </c>
      <c r="S4620" s="12">
        <v>111</v>
      </c>
      <c r="T4620" s="12" t="s">
        <v>70</v>
      </c>
      <c r="U4620" s="12" t="s">
        <v>4911</v>
      </c>
    </row>
    <row r="4621" spans="1:21" hidden="1">
      <c r="A4621" s="12">
        <v>68570</v>
      </c>
      <c r="B4621" s="12">
        <v>2</v>
      </c>
      <c r="D4621" s="12">
        <v>58.2</v>
      </c>
      <c r="E4621" s="12">
        <v>1</v>
      </c>
      <c r="F4621" s="12">
        <v>0</v>
      </c>
      <c r="G4621" s="12">
        <v>0</v>
      </c>
      <c r="H4621" s="12">
        <v>1</v>
      </c>
      <c r="P4621" s="12">
        <v>1</v>
      </c>
      <c r="Q4621" s="12">
        <v>178</v>
      </c>
      <c r="R4621" s="12">
        <v>201601</v>
      </c>
      <c r="S4621" s="12">
        <v>111</v>
      </c>
      <c r="T4621" s="12" t="s">
        <v>70</v>
      </c>
      <c r="U4621" s="12" t="s">
        <v>4912</v>
      </c>
    </row>
    <row r="4622" spans="1:21" hidden="1">
      <c r="A4622" s="12">
        <v>68570</v>
      </c>
      <c r="B4622" s="12">
        <v>2</v>
      </c>
      <c r="D4622" s="12">
        <v>56.4</v>
      </c>
      <c r="E4622" s="12">
        <v>1</v>
      </c>
      <c r="F4622" s="12">
        <v>0</v>
      </c>
      <c r="G4622" s="12">
        <v>0</v>
      </c>
      <c r="H4622" s="12">
        <v>1</v>
      </c>
      <c r="P4622" s="12">
        <v>1</v>
      </c>
      <c r="Q4622" s="12">
        <v>178</v>
      </c>
      <c r="R4622" s="12">
        <v>201601</v>
      </c>
      <c r="S4622" s="12">
        <v>111</v>
      </c>
      <c r="T4622" s="12" t="s">
        <v>70</v>
      </c>
      <c r="U4622" s="12" t="s">
        <v>4913</v>
      </c>
    </row>
    <row r="4623" spans="1:21" hidden="1">
      <c r="A4623" s="12">
        <v>68570</v>
      </c>
      <c r="B4623" s="12">
        <v>2</v>
      </c>
      <c r="D4623" s="12">
        <v>47</v>
      </c>
      <c r="E4623" s="12">
        <v>1</v>
      </c>
      <c r="F4623" s="12">
        <v>0</v>
      </c>
      <c r="G4623" s="12">
        <v>0</v>
      </c>
      <c r="H4623" s="12">
        <v>1</v>
      </c>
      <c r="P4623" s="12">
        <v>1</v>
      </c>
      <c r="Q4623" s="12">
        <v>178</v>
      </c>
      <c r="R4623" s="12">
        <v>201601</v>
      </c>
      <c r="S4623" s="12">
        <v>111</v>
      </c>
      <c r="T4623" s="12" t="s">
        <v>70</v>
      </c>
      <c r="U4623" s="12" t="s">
        <v>4914</v>
      </c>
    </row>
    <row r="4624" spans="1:21" hidden="1">
      <c r="A4624" s="12">
        <v>68570</v>
      </c>
      <c r="B4624" s="12">
        <v>2</v>
      </c>
      <c r="D4624" s="12">
        <v>69.5</v>
      </c>
      <c r="E4624" s="12">
        <v>0</v>
      </c>
      <c r="F4624" s="12">
        <v>0</v>
      </c>
      <c r="G4624" s="12">
        <v>0</v>
      </c>
      <c r="H4624" s="12">
        <v>1</v>
      </c>
      <c r="P4624" s="12">
        <v>1</v>
      </c>
      <c r="Q4624" s="12">
        <v>178</v>
      </c>
      <c r="R4624" s="12">
        <v>201601</v>
      </c>
      <c r="S4624" s="12">
        <v>111</v>
      </c>
      <c r="T4624" s="12" t="s">
        <v>70</v>
      </c>
      <c r="U4624" s="12" t="s">
        <v>4915</v>
      </c>
    </row>
    <row r="4625" spans="1:21" hidden="1">
      <c r="A4625" s="12">
        <v>68570</v>
      </c>
      <c r="B4625" s="12">
        <v>2</v>
      </c>
      <c r="D4625" s="12">
        <v>71.5</v>
      </c>
      <c r="E4625" s="12">
        <v>0</v>
      </c>
      <c r="F4625" s="12">
        <v>0</v>
      </c>
      <c r="G4625" s="12">
        <v>0</v>
      </c>
      <c r="H4625" s="12">
        <v>1</v>
      </c>
      <c r="P4625" s="12">
        <v>1</v>
      </c>
      <c r="Q4625" s="12">
        <v>178</v>
      </c>
      <c r="R4625" s="12">
        <v>201601</v>
      </c>
      <c r="S4625" s="12">
        <v>111</v>
      </c>
      <c r="T4625" s="12" t="s">
        <v>70</v>
      </c>
      <c r="U4625" s="12" t="s">
        <v>4916</v>
      </c>
    </row>
    <row r="4626" spans="1:21" hidden="1">
      <c r="A4626" s="12">
        <v>68570</v>
      </c>
      <c r="B4626" s="12">
        <v>2</v>
      </c>
      <c r="D4626" s="12">
        <v>52.7</v>
      </c>
      <c r="E4626" s="12">
        <v>0</v>
      </c>
      <c r="F4626" s="12">
        <v>0</v>
      </c>
      <c r="G4626" s="12">
        <v>0</v>
      </c>
      <c r="H4626" s="12">
        <v>1</v>
      </c>
      <c r="P4626" s="12">
        <v>1</v>
      </c>
      <c r="Q4626" s="12">
        <v>178</v>
      </c>
      <c r="R4626" s="12">
        <v>201601</v>
      </c>
      <c r="S4626" s="12">
        <v>111</v>
      </c>
      <c r="T4626" s="12" t="s">
        <v>70</v>
      </c>
      <c r="U4626" s="12" t="s">
        <v>4917</v>
      </c>
    </row>
    <row r="4627" spans="1:21" hidden="1">
      <c r="A4627" s="12">
        <v>68570</v>
      </c>
      <c r="B4627" s="12">
        <v>2</v>
      </c>
      <c r="D4627" s="12">
        <v>55.5</v>
      </c>
      <c r="E4627" s="12">
        <v>0</v>
      </c>
      <c r="F4627" s="12">
        <v>0</v>
      </c>
      <c r="G4627" s="12">
        <v>0</v>
      </c>
      <c r="H4627" s="12">
        <v>1</v>
      </c>
      <c r="P4627" s="12">
        <v>1</v>
      </c>
      <c r="Q4627" s="12">
        <v>178</v>
      </c>
      <c r="R4627" s="12">
        <v>201601</v>
      </c>
      <c r="S4627" s="12">
        <v>111</v>
      </c>
      <c r="T4627" s="12" t="s">
        <v>70</v>
      </c>
      <c r="U4627" s="12" t="s">
        <v>4918</v>
      </c>
    </row>
    <row r="4628" spans="1:21" hidden="1">
      <c r="A4628" s="12">
        <v>68570</v>
      </c>
      <c r="B4628" s="12">
        <v>2</v>
      </c>
      <c r="D4628" s="12">
        <v>51.7</v>
      </c>
      <c r="E4628" s="12">
        <v>0</v>
      </c>
      <c r="F4628" s="12">
        <v>0</v>
      </c>
      <c r="G4628" s="12">
        <v>0</v>
      </c>
      <c r="H4628" s="12">
        <v>1</v>
      </c>
      <c r="P4628" s="12">
        <v>1</v>
      </c>
      <c r="Q4628" s="12">
        <v>178</v>
      </c>
      <c r="R4628" s="12">
        <v>201601</v>
      </c>
      <c r="S4628" s="12">
        <v>111</v>
      </c>
      <c r="T4628" s="12" t="s">
        <v>70</v>
      </c>
      <c r="U4628" s="12" t="s">
        <v>4919</v>
      </c>
    </row>
    <row r="4629" spans="1:21" hidden="1">
      <c r="A4629" s="12">
        <v>68570</v>
      </c>
      <c r="B4629" s="12">
        <v>2</v>
      </c>
      <c r="D4629" s="12">
        <v>59.9</v>
      </c>
      <c r="E4629" s="12">
        <v>0</v>
      </c>
      <c r="F4629" s="12">
        <v>0</v>
      </c>
      <c r="G4629" s="12">
        <v>0</v>
      </c>
      <c r="H4629" s="12">
        <v>1</v>
      </c>
      <c r="P4629" s="12">
        <v>1</v>
      </c>
      <c r="Q4629" s="12">
        <v>178</v>
      </c>
      <c r="R4629" s="12">
        <v>201601</v>
      </c>
      <c r="S4629" s="12">
        <v>111</v>
      </c>
      <c r="T4629" s="12" t="s">
        <v>70</v>
      </c>
      <c r="U4629" s="12" t="s">
        <v>4920</v>
      </c>
    </row>
    <row r="4630" spans="1:21" hidden="1">
      <c r="A4630" s="12">
        <v>68570</v>
      </c>
      <c r="B4630" s="12">
        <v>2</v>
      </c>
      <c r="D4630" s="12">
        <v>59.9</v>
      </c>
      <c r="E4630" s="12">
        <v>0</v>
      </c>
      <c r="F4630" s="12">
        <v>0</v>
      </c>
      <c r="G4630" s="12">
        <v>0</v>
      </c>
      <c r="H4630" s="12">
        <v>1</v>
      </c>
      <c r="P4630" s="12">
        <v>1</v>
      </c>
      <c r="Q4630" s="12">
        <v>178</v>
      </c>
      <c r="R4630" s="12">
        <v>201601</v>
      </c>
      <c r="S4630" s="12">
        <v>111</v>
      </c>
      <c r="T4630" s="12" t="s">
        <v>70</v>
      </c>
      <c r="U4630" s="12" t="s">
        <v>4921</v>
      </c>
    </row>
    <row r="4631" spans="1:21" hidden="1">
      <c r="A4631" s="12">
        <v>68570</v>
      </c>
      <c r="B4631" s="12">
        <v>2</v>
      </c>
      <c r="D4631" s="12">
        <v>62.6</v>
      </c>
      <c r="E4631" s="12">
        <v>0</v>
      </c>
      <c r="F4631" s="12">
        <v>0</v>
      </c>
      <c r="G4631" s="12">
        <v>0</v>
      </c>
      <c r="H4631" s="12">
        <v>1</v>
      </c>
      <c r="P4631" s="12">
        <v>1</v>
      </c>
      <c r="Q4631" s="12">
        <v>178</v>
      </c>
      <c r="R4631" s="12">
        <v>201601</v>
      </c>
      <c r="S4631" s="12">
        <v>111</v>
      </c>
      <c r="T4631" s="12" t="s">
        <v>70</v>
      </c>
      <c r="U4631" s="12" t="s">
        <v>4922</v>
      </c>
    </row>
    <row r="4632" spans="1:21" hidden="1">
      <c r="A4632" s="12">
        <v>68570</v>
      </c>
      <c r="B4632" s="12">
        <v>2</v>
      </c>
      <c r="D4632" s="12">
        <v>60.6</v>
      </c>
      <c r="E4632" s="12">
        <v>0</v>
      </c>
      <c r="F4632" s="12">
        <v>0</v>
      </c>
      <c r="G4632" s="12">
        <v>0</v>
      </c>
      <c r="H4632" s="12">
        <v>1</v>
      </c>
      <c r="P4632" s="12">
        <v>1</v>
      </c>
      <c r="Q4632" s="12">
        <v>178</v>
      </c>
      <c r="R4632" s="12">
        <v>201601</v>
      </c>
      <c r="S4632" s="12">
        <v>111</v>
      </c>
      <c r="T4632" s="12" t="s">
        <v>70</v>
      </c>
      <c r="U4632" s="12" t="s">
        <v>4923</v>
      </c>
    </row>
    <row r="4633" spans="1:21" hidden="1">
      <c r="A4633" s="12">
        <v>68570</v>
      </c>
      <c r="B4633" s="12">
        <v>2</v>
      </c>
      <c r="D4633" s="12">
        <v>61.1</v>
      </c>
      <c r="E4633" s="12">
        <v>0</v>
      </c>
      <c r="F4633" s="12">
        <v>0</v>
      </c>
      <c r="G4633" s="12">
        <v>0</v>
      </c>
      <c r="H4633" s="12">
        <v>1</v>
      </c>
      <c r="P4633" s="12">
        <v>1</v>
      </c>
      <c r="Q4633" s="12">
        <v>178</v>
      </c>
      <c r="R4633" s="12">
        <v>201601</v>
      </c>
      <c r="S4633" s="12">
        <v>111</v>
      </c>
      <c r="T4633" s="12" t="s">
        <v>70</v>
      </c>
      <c r="U4633" s="12" t="s">
        <v>4924</v>
      </c>
    </row>
    <row r="4634" spans="1:21" hidden="1">
      <c r="A4634" s="12">
        <v>68570</v>
      </c>
      <c r="B4634" s="12">
        <v>2</v>
      </c>
      <c r="D4634" s="12">
        <v>64.5</v>
      </c>
      <c r="E4634" s="12">
        <v>0</v>
      </c>
      <c r="F4634" s="12">
        <v>0</v>
      </c>
      <c r="G4634" s="12">
        <v>0</v>
      </c>
      <c r="H4634" s="12">
        <v>1</v>
      </c>
      <c r="P4634" s="12">
        <v>1</v>
      </c>
      <c r="Q4634" s="12">
        <v>178</v>
      </c>
      <c r="R4634" s="12">
        <v>201601</v>
      </c>
      <c r="S4634" s="12">
        <v>111</v>
      </c>
      <c r="T4634" s="12" t="s">
        <v>70</v>
      </c>
      <c r="U4634" s="12" t="s">
        <v>4925</v>
      </c>
    </row>
    <row r="4635" spans="1:21" hidden="1">
      <c r="A4635" s="12">
        <v>68570</v>
      </c>
      <c r="B4635" s="12">
        <v>2</v>
      </c>
      <c r="D4635" s="12">
        <v>53.2</v>
      </c>
      <c r="E4635" s="12">
        <v>0</v>
      </c>
      <c r="F4635" s="12">
        <v>0</v>
      </c>
      <c r="G4635" s="12">
        <v>0</v>
      </c>
      <c r="H4635" s="12">
        <v>1</v>
      </c>
      <c r="P4635" s="12">
        <v>1</v>
      </c>
      <c r="Q4635" s="12">
        <v>178</v>
      </c>
      <c r="R4635" s="12">
        <v>201601</v>
      </c>
      <c r="S4635" s="12">
        <v>111</v>
      </c>
      <c r="T4635" s="12" t="s">
        <v>70</v>
      </c>
      <c r="U4635" s="12" t="s">
        <v>4926</v>
      </c>
    </row>
    <row r="4636" spans="1:21" hidden="1">
      <c r="A4636" s="12">
        <v>68570</v>
      </c>
      <c r="B4636" s="12">
        <v>2</v>
      </c>
      <c r="D4636" s="12">
        <v>63.3</v>
      </c>
      <c r="E4636" s="12">
        <v>0</v>
      </c>
      <c r="F4636" s="12">
        <v>0</v>
      </c>
      <c r="G4636" s="12">
        <v>0</v>
      </c>
      <c r="H4636" s="12">
        <v>1</v>
      </c>
      <c r="P4636" s="12">
        <v>1</v>
      </c>
      <c r="Q4636" s="12">
        <v>178</v>
      </c>
      <c r="R4636" s="12">
        <v>201601</v>
      </c>
      <c r="S4636" s="12">
        <v>111</v>
      </c>
      <c r="T4636" s="12" t="s">
        <v>70</v>
      </c>
      <c r="U4636" s="12" t="s">
        <v>4927</v>
      </c>
    </row>
    <row r="4637" spans="1:21" hidden="1">
      <c r="A4637" s="12">
        <v>68570</v>
      </c>
      <c r="B4637" s="12">
        <v>2</v>
      </c>
      <c r="D4637" s="12">
        <v>71</v>
      </c>
      <c r="E4637" s="12">
        <v>0</v>
      </c>
      <c r="F4637" s="12">
        <v>0</v>
      </c>
      <c r="G4637" s="12">
        <v>0</v>
      </c>
      <c r="H4637" s="12">
        <v>1</v>
      </c>
      <c r="P4637" s="12">
        <v>1</v>
      </c>
      <c r="Q4637" s="12">
        <v>178</v>
      </c>
      <c r="R4637" s="12">
        <v>201601</v>
      </c>
      <c r="S4637" s="12">
        <v>111</v>
      </c>
      <c r="T4637" s="12" t="s">
        <v>70</v>
      </c>
      <c r="U4637" s="12" t="s">
        <v>4928</v>
      </c>
    </row>
    <row r="4638" spans="1:21" hidden="1">
      <c r="A4638" s="12">
        <v>68570</v>
      </c>
      <c r="B4638" s="12">
        <v>2</v>
      </c>
      <c r="D4638" s="12">
        <v>75</v>
      </c>
      <c r="E4638" s="12">
        <v>0</v>
      </c>
      <c r="F4638" s="12">
        <v>0</v>
      </c>
      <c r="G4638" s="12">
        <v>0</v>
      </c>
      <c r="H4638" s="12">
        <v>1</v>
      </c>
      <c r="P4638" s="12">
        <v>1</v>
      </c>
      <c r="Q4638" s="12">
        <v>178</v>
      </c>
      <c r="R4638" s="12">
        <v>201601</v>
      </c>
      <c r="S4638" s="12">
        <v>111</v>
      </c>
      <c r="T4638" s="12" t="s">
        <v>70</v>
      </c>
      <c r="U4638" s="12" t="s">
        <v>4929</v>
      </c>
    </row>
    <row r="4639" spans="1:21" hidden="1">
      <c r="A4639" s="12">
        <v>68570</v>
      </c>
      <c r="B4639" s="12">
        <v>2</v>
      </c>
      <c r="D4639" s="12">
        <v>61</v>
      </c>
      <c r="E4639" s="12">
        <v>0</v>
      </c>
      <c r="F4639" s="12">
        <v>0</v>
      </c>
      <c r="G4639" s="12">
        <v>0</v>
      </c>
      <c r="H4639" s="12">
        <v>1</v>
      </c>
      <c r="P4639" s="12">
        <v>1</v>
      </c>
      <c r="Q4639" s="12">
        <v>178</v>
      </c>
      <c r="R4639" s="12">
        <v>201601</v>
      </c>
      <c r="S4639" s="12">
        <v>111</v>
      </c>
      <c r="T4639" s="12" t="s">
        <v>70</v>
      </c>
      <c r="U4639" s="12" t="s">
        <v>4930</v>
      </c>
    </row>
    <row r="4640" spans="1:21" hidden="1">
      <c r="A4640" s="12">
        <v>68570</v>
      </c>
      <c r="B4640" s="12">
        <v>2</v>
      </c>
      <c r="D4640" s="12">
        <v>66.3</v>
      </c>
      <c r="E4640" s="12">
        <v>0</v>
      </c>
      <c r="F4640" s="12">
        <v>0</v>
      </c>
      <c r="G4640" s="12">
        <v>0</v>
      </c>
      <c r="H4640" s="12">
        <v>1</v>
      </c>
      <c r="P4640" s="12">
        <v>1</v>
      </c>
      <c r="Q4640" s="12">
        <v>178</v>
      </c>
      <c r="R4640" s="12">
        <v>201601</v>
      </c>
      <c r="S4640" s="12">
        <v>111</v>
      </c>
      <c r="T4640" s="12" t="s">
        <v>70</v>
      </c>
      <c r="U4640" s="12" t="s">
        <v>4931</v>
      </c>
    </row>
    <row r="4641" spans="1:21" hidden="1">
      <c r="A4641" s="12">
        <v>68570</v>
      </c>
      <c r="B4641" s="12">
        <v>2</v>
      </c>
      <c r="D4641" s="12">
        <v>72.599999999999994</v>
      </c>
      <c r="E4641" s="12">
        <v>0</v>
      </c>
      <c r="F4641" s="12">
        <v>0</v>
      </c>
      <c r="G4641" s="12">
        <v>0</v>
      </c>
      <c r="H4641" s="12">
        <v>1</v>
      </c>
      <c r="P4641" s="12">
        <v>1</v>
      </c>
      <c r="Q4641" s="12">
        <v>178</v>
      </c>
      <c r="R4641" s="12">
        <v>201601</v>
      </c>
      <c r="S4641" s="12">
        <v>111</v>
      </c>
      <c r="T4641" s="12" t="s">
        <v>70</v>
      </c>
      <c r="U4641" s="12" t="s">
        <v>4932</v>
      </c>
    </row>
    <row r="4642" spans="1:21" hidden="1">
      <c r="A4642" s="12">
        <v>68570</v>
      </c>
      <c r="B4642" s="12">
        <v>2</v>
      </c>
      <c r="D4642" s="12">
        <v>63.8</v>
      </c>
      <c r="E4642" s="12">
        <v>0</v>
      </c>
      <c r="F4642" s="12">
        <v>0</v>
      </c>
      <c r="G4642" s="12">
        <v>0</v>
      </c>
      <c r="H4642" s="12">
        <v>1</v>
      </c>
      <c r="P4642" s="12">
        <v>1</v>
      </c>
      <c r="Q4642" s="12">
        <v>178</v>
      </c>
      <c r="R4642" s="12">
        <v>201601</v>
      </c>
      <c r="S4642" s="12">
        <v>111</v>
      </c>
      <c r="T4642" s="12" t="s">
        <v>70</v>
      </c>
      <c r="U4642" s="12" t="s">
        <v>4933</v>
      </c>
    </row>
    <row r="4643" spans="1:21" hidden="1">
      <c r="A4643" s="12">
        <v>68570</v>
      </c>
      <c r="B4643" s="12">
        <v>2</v>
      </c>
      <c r="D4643" s="12">
        <v>73.5</v>
      </c>
      <c r="E4643" s="12">
        <v>0</v>
      </c>
      <c r="F4643" s="12">
        <v>0</v>
      </c>
      <c r="G4643" s="12">
        <v>0</v>
      </c>
      <c r="H4643" s="12">
        <v>1</v>
      </c>
      <c r="P4643" s="12">
        <v>1</v>
      </c>
      <c r="Q4643" s="12">
        <v>178</v>
      </c>
      <c r="R4643" s="12">
        <v>201601</v>
      </c>
      <c r="S4643" s="12">
        <v>111</v>
      </c>
      <c r="T4643" s="12" t="s">
        <v>70</v>
      </c>
      <c r="U4643" s="12" t="s">
        <v>4934</v>
      </c>
    </row>
    <row r="4644" spans="1:21" hidden="1">
      <c r="A4644" s="12">
        <v>68570</v>
      </c>
      <c r="B4644" s="12">
        <v>2</v>
      </c>
      <c r="D4644" s="12">
        <v>73.5</v>
      </c>
      <c r="E4644" s="12">
        <v>0</v>
      </c>
      <c r="F4644" s="12">
        <v>0</v>
      </c>
      <c r="G4644" s="12">
        <v>0</v>
      </c>
      <c r="H4644" s="12">
        <v>1</v>
      </c>
      <c r="P4644" s="12">
        <v>1</v>
      </c>
      <c r="Q4644" s="12">
        <v>178</v>
      </c>
      <c r="R4644" s="12">
        <v>201601</v>
      </c>
      <c r="S4644" s="12">
        <v>111</v>
      </c>
      <c r="T4644" s="12" t="s">
        <v>70</v>
      </c>
      <c r="U4644" s="12" t="s">
        <v>4935</v>
      </c>
    </row>
    <row r="4645" spans="1:21" hidden="1">
      <c r="A4645" s="12">
        <v>68570</v>
      </c>
      <c r="B4645" s="12">
        <v>2</v>
      </c>
      <c r="D4645" s="12">
        <v>63</v>
      </c>
      <c r="E4645" s="12">
        <v>0</v>
      </c>
      <c r="F4645" s="12">
        <v>0</v>
      </c>
      <c r="G4645" s="12">
        <v>0</v>
      </c>
      <c r="H4645" s="12">
        <v>1</v>
      </c>
      <c r="P4645" s="12">
        <v>1</v>
      </c>
      <c r="Q4645" s="12">
        <v>178</v>
      </c>
      <c r="R4645" s="12">
        <v>201601</v>
      </c>
      <c r="S4645" s="12">
        <v>111</v>
      </c>
      <c r="T4645" s="12" t="s">
        <v>70</v>
      </c>
      <c r="U4645" s="12" t="s">
        <v>4936</v>
      </c>
    </row>
    <row r="4646" spans="1:21" hidden="1">
      <c r="A4646" s="12">
        <v>68570</v>
      </c>
      <c r="B4646" s="12">
        <v>2</v>
      </c>
      <c r="D4646" s="12">
        <v>55.1</v>
      </c>
      <c r="E4646" s="12">
        <v>0</v>
      </c>
      <c r="F4646" s="12">
        <v>0</v>
      </c>
      <c r="G4646" s="12">
        <v>0</v>
      </c>
      <c r="H4646" s="12">
        <v>1</v>
      </c>
      <c r="P4646" s="12">
        <v>1</v>
      </c>
      <c r="Q4646" s="12">
        <v>178</v>
      </c>
      <c r="R4646" s="12">
        <v>201601</v>
      </c>
      <c r="S4646" s="12">
        <v>111</v>
      </c>
      <c r="T4646" s="12" t="s">
        <v>70</v>
      </c>
      <c r="U4646" s="12" t="s">
        <v>4937</v>
      </c>
    </row>
    <row r="4647" spans="1:21" hidden="1">
      <c r="A4647" s="12">
        <v>68570</v>
      </c>
      <c r="B4647" s="12">
        <v>1</v>
      </c>
      <c r="D4647" s="12">
        <v>28.4</v>
      </c>
      <c r="E4647" s="12">
        <v>2</v>
      </c>
      <c r="P4647" s="12">
        <v>1</v>
      </c>
      <c r="Q4647" s="12">
        <v>178</v>
      </c>
      <c r="R4647" s="12">
        <v>201601</v>
      </c>
      <c r="S4647" s="12">
        <v>111</v>
      </c>
      <c r="T4647" s="12" t="s">
        <v>70</v>
      </c>
      <c r="U4647" s="12" t="s">
        <v>4938</v>
      </c>
    </row>
    <row r="4648" spans="1:21" hidden="1">
      <c r="A4648" s="12">
        <v>68570</v>
      </c>
      <c r="B4648" s="12">
        <v>1</v>
      </c>
      <c r="D4648" s="12">
        <v>36.799999999999997</v>
      </c>
      <c r="E4648" s="12">
        <v>2</v>
      </c>
      <c r="P4648" s="12">
        <v>1</v>
      </c>
      <c r="Q4648" s="12">
        <v>178</v>
      </c>
      <c r="R4648" s="12">
        <v>201601</v>
      </c>
      <c r="S4648" s="12">
        <v>111</v>
      </c>
      <c r="T4648" s="12" t="s">
        <v>70</v>
      </c>
      <c r="U4648" s="12" t="s">
        <v>4939</v>
      </c>
    </row>
    <row r="4649" spans="1:21" hidden="1">
      <c r="A4649" s="12">
        <v>68570</v>
      </c>
      <c r="B4649" s="12">
        <v>1</v>
      </c>
      <c r="D4649" s="12">
        <v>50.5</v>
      </c>
      <c r="E4649" s="12">
        <v>2</v>
      </c>
      <c r="P4649" s="12">
        <v>1</v>
      </c>
      <c r="Q4649" s="12">
        <v>178</v>
      </c>
      <c r="R4649" s="12">
        <v>201601</v>
      </c>
      <c r="S4649" s="12">
        <v>111</v>
      </c>
      <c r="T4649" s="12" t="s">
        <v>70</v>
      </c>
      <c r="U4649" s="12" t="s">
        <v>4940</v>
      </c>
    </row>
    <row r="4650" spans="1:21" hidden="1">
      <c r="A4650" s="12">
        <v>68570</v>
      </c>
      <c r="B4650" s="12">
        <v>1</v>
      </c>
      <c r="D4650" s="12">
        <v>42.7</v>
      </c>
      <c r="E4650" s="12">
        <v>2</v>
      </c>
      <c r="P4650" s="12">
        <v>1</v>
      </c>
      <c r="Q4650" s="12">
        <v>178</v>
      </c>
      <c r="R4650" s="12">
        <v>201601</v>
      </c>
      <c r="S4650" s="12">
        <v>111</v>
      </c>
      <c r="T4650" s="12" t="s">
        <v>70</v>
      </c>
      <c r="U4650" s="12" t="s">
        <v>4941</v>
      </c>
    </row>
    <row r="4651" spans="1:21" hidden="1">
      <c r="A4651" s="12">
        <v>68570</v>
      </c>
      <c r="B4651" s="12">
        <v>1</v>
      </c>
      <c r="D4651" s="12">
        <v>46.6</v>
      </c>
      <c r="E4651" s="12">
        <v>2</v>
      </c>
      <c r="P4651" s="12">
        <v>1</v>
      </c>
      <c r="Q4651" s="12">
        <v>178</v>
      </c>
      <c r="R4651" s="12">
        <v>201601</v>
      </c>
      <c r="S4651" s="12">
        <v>111</v>
      </c>
      <c r="T4651" s="12" t="s">
        <v>70</v>
      </c>
      <c r="U4651" s="12" t="s">
        <v>4942</v>
      </c>
    </row>
    <row r="4652" spans="1:21" hidden="1">
      <c r="A4652" s="12">
        <v>68570</v>
      </c>
      <c r="B4652" s="12">
        <v>1</v>
      </c>
      <c r="D4652" s="12">
        <v>56.7</v>
      </c>
      <c r="E4652" s="12">
        <v>2</v>
      </c>
      <c r="P4652" s="12">
        <v>1</v>
      </c>
      <c r="Q4652" s="12">
        <v>178</v>
      </c>
      <c r="R4652" s="12">
        <v>201601</v>
      </c>
      <c r="S4652" s="12">
        <v>111</v>
      </c>
      <c r="T4652" s="12" t="s">
        <v>70</v>
      </c>
      <c r="U4652" s="12" t="s">
        <v>4943</v>
      </c>
    </row>
    <row r="4653" spans="1:21" hidden="1">
      <c r="A4653" s="12">
        <v>68570</v>
      </c>
      <c r="B4653" s="12">
        <v>1</v>
      </c>
      <c r="D4653" s="12">
        <v>68.8</v>
      </c>
      <c r="E4653" s="12">
        <v>1</v>
      </c>
      <c r="P4653" s="12">
        <v>1</v>
      </c>
      <c r="Q4653" s="12">
        <v>178</v>
      </c>
      <c r="R4653" s="12">
        <v>201601</v>
      </c>
      <c r="S4653" s="12">
        <v>111</v>
      </c>
      <c r="T4653" s="12" t="s">
        <v>70</v>
      </c>
      <c r="U4653" s="12" t="s">
        <v>4944</v>
      </c>
    </row>
    <row r="4654" spans="1:21" hidden="1">
      <c r="A4654" s="12">
        <v>68570</v>
      </c>
      <c r="B4654" s="12">
        <v>1</v>
      </c>
      <c r="D4654" s="12">
        <v>63.3</v>
      </c>
      <c r="E4654" s="12">
        <v>2</v>
      </c>
      <c r="P4654" s="12">
        <v>1</v>
      </c>
      <c r="Q4654" s="12">
        <v>178</v>
      </c>
      <c r="R4654" s="12">
        <v>201601</v>
      </c>
      <c r="S4654" s="12">
        <v>111</v>
      </c>
      <c r="T4654" s="12" t="s">
        <v>70</v>
      </c>
      <c r="U4654" s="12" t="s">
        <v>4945</v>
      </c>
    </row>
    <row r="4655" spans="1:21" hidden="1">
      <c r="A4655" s="12">
        <v>68570</v>
      </c>
      <c r="B4655" s="12">
        <v>1</v>
      </c>
      <c r="D4655" s="12">
        <v>121.8</v>
      </c>
      <c r="E4655" s="12">
        <v>3</v>
      </c>
      <c r="P4655" s="12">
        <v>1</v>
      </c>
      <c r="Q4655" s="12">
        <v>178</v>
      </c>
      <c r="R4655" s="12">
        <v>201601</v>
      </c>
      <c r="S4655" s="12">
        <v>111</v>
      </c>
      <c r="T4655" s="12" t="s">
        <v>70</v>
      </c>
      <c r="U4655" s="12" t="s">
        <v>4946</v>
      </c>
    </row>
    <row r="4656" spans="1:21" hidden="1">
      <c r="A4656" s="12">
        <v>68570</v>
      </c>
      <c r="B4656" s="12">
        <v>1</v>
      </c>
      <c r="D4656" s="12">
        <v>65.8</v>
      </c>
      <c r="E4656" s="12">
        <v>2</v>
      </c>
      <c r="P4656" s="12">
        <v>1</v>
      </c>
      <c r="Q4656" s="12">
        <v>178</v>
      </c>
      <c r="R4656" s="12">
        <v>201601</v>
      </c>
      <c r="S4656" s="12">
        <v>111</v>
      </c>
      <c r="T4656" s="12" t="s">
        <v>70</v>
      </c>
      <c r="U4656" s="12" t="s">
        <v>4947</v>
      </c>
    </row>
    <row r="4657" spans="1:21" hidden="1">
      <c r="A4657" s="12">
        <v>68570</v>
      </c>
      <c r="B4657" s="12">
        <v>1</v>
      </c>
      <c r="D4657" s="12">
        <v>51.2</v>
      </c>
      <c r="E4657" s="12">
        <v>2</v>
      </c>
      <c r="P4657" s="12">
        <v>1</v>
      </c>
      <c r="Q4657" s="12">
        <v>178</v>
      </c>
      <c r="R4657" s="12">
        <v>201601</v>
      </c>
      <c r="S4657" s="12">
        <v>111</v>
      </c>
      <c r="T4657" s="12" t="s">
        <v>70</v>
      </c>
      <c r="U4657" s="12" t="s">
        <v>4948</v>
      </c>
    </row>
    <row r="4658" spans="1:21" hidden="1">
      <c r="A4658" s="12">
        <v>68570</v>
      </c>
      <c r="B4658" s="12">
        <v>1</v>
      </c>
      <c r="D4658" s="12">
        <v>53.5</v>
      </c>
      <c r="E4658" s="12">
        <v>2</v>
      </c>
      <c r="P4658" s="12">
        <v>1</v>
      </c>
      <c r="Q4658" s="12">
        <v>178</v>
      </c>
      <c r="R4658" s="12">
        <v>201601</v>
      </c>
      <c r="S4658" s="12">
        <v>111</v>
      </c>
      <c r="T4658" s="12" t="s">
        <v>70</v>
      </c>
      <c r="U4658" s="12" t="s">
        <v>4949</v>
      </c>
    </row>
    <row r="4659" spans="1:21" hidden="1">
      <c r="A4659" s="12">
        <v>68570</v>
      </c>
      <c r="B4659" s="12">
        <v>1</v>
      </c>
      <c r="D4659" s="12">
        <v>50.8</v>
      </c>
      <c r="E4659" s="12">
        <v>2</v>
      </c>
      <c r="P4659" s="12">
        <v>1</v>
      </c>
      <c r="Q4659" s="12">
        <v>178</v>
      </c>
      <c r="R4659" s="12">
        <v>201601</v>
      </c>
      <c r="S4659" s="12">
        <v>111</v>
      </c>
      <c r="T4659" s="12" t="s">
        <v>70</v>
      </c>
      <c r="U4659" s="12" t="s">
        <v>4950</v>
      </c>
    </row>
    <row r="4660" spans="1:21" hidden="1">
      <c r="A4660" s="12">
        <v>68570</v>
      </c>
      <c r="B4660" s="12">
        <v>1</v>
      </c>
      <c r="D4660" s="12">
        <v>50.8</v>
      </c>
      <c r="E4660" s="12">
        <v>2</v>
      </c>
      <c r="P4660" s="12">
        <v>1</v>
      </c>
      <c r="Q4660" s="12">
        <v>178</v>
      </c>
      <c r="R4660" s="12">
        <v>201601</v>
      </c>
      <c r="S4660" s="12">
        <v>111</v>
      </c>
      <c r="T4660" s="12" t="s">
        <v>70</v>
      </c>
      <c r="U4660" s="12" t="s">
        <v>4951</v>
      </c>
    </row>
    <row r="4661" spans="1:21" hidden="1">
      <c r="A4661" s="12">
        <v>68570</v>
      </c>
      <c r="B4661" s="12">
        <v>1</v>
      </c>
      <c r="D4661" s="12">
        <v>90.7</v>
      </c>
      <c r="E4661" s="12">
        <v>1</v>
      </c>
      <c r="P4661" s="12">
        <v>1</v>
      </c>
      <c r="Q4661" s="12">
        <v>178</v>
      </c>
      <c r="R4661" s="12">
        <v>201601</v>
      </c>
      <c r="S4661" s="12">
        <v>111</v>
      </c>
      <c r="T4661" s="12" t="s">
        <v>70</v>
      </c>
      <c r="U4661" s="12" t="s">
        <v>4952</v>
      </c>
    </row>
    <row r="4662" spans="1:21" hidden="1">
      <c r="A4662" s="12">
        <v>68570</v>
      </c>
      <c r="B4662" s="12">
        <v>1</v>
      </c>
      <c r="D4662" s="12">
        <v>100.5</v>
      </c>
      <c r="E4662" s="12">
        <v>3</v>
      </c>
      <c r="P4662" s="12">
        <v>1</v>
      </c>
      <c r="Q4662" s="12">
        <v>178</v>
      </c>
      <c r="R4662" s="12">
        <v>201601</v>
      </c>
      <c r="S4662" s="12">
        <v>111</v>
      </c>
      <c r="T4662" s="12" t="s">
        <v>70</v>
      </c>
      <c r="U4662" s="12" t="s">
        <v>4953</v>
      </c>
    </row>
    <row r="4663" spans="1:21" hidden="1">
      <c r="A4663" s="12">
        <v>68570</v>
      </c>
      <c r="B4663" s="12">
        <v>1</v>
      </c>
      <c r="D4663" s="12">
        <v>119.9</v>
      </c>
      <c r="E4663" s="12">
        <v>2</v>
      </c>
      <c r="P4663" s="12">
        <v>1</v>
      </c>
      <c r="Q4663" s="12">
        <v>178</v>
      </c>
      <c r="R4663" s="12">
        <v>201601</v>
      </c>
      <c r="S4663" s="12">
        <v>111</v>
      </c>
      <c r="T4663" s="12" t="s">
        <v>70</v>
      </c>
      <c r="U4663" s="12" t="s">
        <v>4954</v>
      </c>
    </row>
    <row r="4664" spans="1:21" hidden="1">
      <c r="A4664" s="12">
        <v>68570</v>
      </c>
      <c r="B4664" s="12">
        <v>1</v>
      </c>
      <c r="D4664" s="12">
        <v>99.3</v>
      </c>
      <c r="E4664" s="12">
        <v>4</v>
      </c>
      <c r="P4664" s="12">
        <v>1</v>
      </c>
      <c r="Q4664" s="12">
        <v>178</v>
      </c>
      <c r="R4664" s="12">
        <v>201601</v>
      </c>
      <c r="S4664" s="12">
        <v>111</v>
      </c>
      <c r="T4664" s="12" t="s">
        <v>70</v>
      </c>
      <c r="U4664" s="12" t="s">
        <v>4955</v>
      </c>
    </row>
    <row r="4665" spans="1:21" hidden="1">
      <c r="A4665" s="12">
        <v>68570</v>
      </c>
      <c r="B4665" s="12">
        <v>1</v>
      </c>
      <c r="D4665" s="12">
        <v>127.3</v>
      </c>
      <c r="E4665" s="12">
        <v>4</v>
      </c>
      <c r="P4665" s="12">
        <v>1</v>
      </c>
      <c r="Q4665" s="12">
        <v>178</v>
      </c>
      <c r="R4665" s="12">
        <v>201601</v>
      </c>
      <c r="S4665" s="12">
        <v>111</v>
      </c>
      <c r="T4665" s="12" t="s">
        <v>70</v>
      </c>
      <c r="U4665" s="12" t="s">
        <v>4956</v>
      </c>
    </row>
    <row r="4666" spans="1:21" hidden="1">
      <c r="A4666" s="12">
        <v>68570</v>
      </c>
      <c r="B4666" s="12">
        <v>1</v>
      </c>
      <c r="D4666" s="12">
        <v>101.7</v>
      </c>
      <c r="E4666" s="12">
        <v>3</v>
      </c>
      <c r="P4666" s="12">
        <v>1</v>
      </c>
      <c r="Q4666" s="12">
        <v>178</v>
      </c>
      <c r="R4666" s="12">
        <v>201601</v>
      </c>
      <c r="S4666" s="12">
        <v>111</v>
      </c>
      <c r="T4666" s="12" t="s">
        <v>70</v>
      </c>
      <c r="U4666" s="12" t="s">
        <v>4957</v>
      </c>
    </row>
    <row r="4667" spans="1:21" hidden="1">
      <c r="A4667" s="12">
        <v>68570</v>
      </c>
      <c r="B4667" s="12">
        <v>1</v>
      </c>
      <c r="D4667" s="12">
        <v>119.6</v>
      </c>
      <c r="E4667" s="12">
        <v>3</v>
      </c>
      <c r="P4667" s="12">
        <v>1</v>
      </c>
      <c r="Q4667" s="12">
        <v>178</v>
      </c>
      <c r="R4667" s="12">
        <v>201601</v>
      </c>
      <c r="S4667" s="12">
        <v>111</v>
      </c>
      <c r="T4667" s="12" t="s">
        <v>70</v>
      </c>
      <c r="U4667" s="12" t="s">
        <v>4958</v>
      </c>
    </row>
    <row r="4668" spans="1:21" hidden="1">
      <c r="A4668" s="12">
        <v>68570</v>
      </c>
      <c r="B4668" s="12">
        <v>1</v>
      </c>
      <c r="D4668" s="12">
        <v>107.9</v>
      </c>
      <c r="E4668" s="12">
        <v>3</v>
      </c>
      <c r="P4668" s="12">
        <v>1</v>
      </c>
      <c r="Q4668" s="12">
        <v>178</v>
      </c>
      <c r="R4668" s="12">
        <v>201601</v>
      </c>
      <c r="S4668" s="12">
        <v>111</v>
      </c>
      <c r="T4668" s="12" t="s">
        <v>70</v>
      </c>
      <c r="U4668" s="12" t="s">
        <v>4959</v>
      </c>
    </row>
    <row r="4669" spans="1:21" hidden="1">
      <c r="A4669" s="12">
        <v>68570</v>
      </c>
      <c r="B4669" s="12">
        <v>1</v>
      </c>
      <c r="D4669" s="12">
        <v>101.2</v>
      </c>
      <c r="E4669" s="12">
        <v>2</v>
      </c>
      <c r="P4669" s="12">
        <v>1</v>
      </c>
      <c r="Q4669" s="12">
        <v>178</v>
      </c>
      <c r="R4669" s="12">
        <v>201601</v>
      </c>
      <c r="S4669" s="12">
        <v>111</v>
      </c>
      <c r="T4669" s="12" t="s">
        <v>70</v>
      </c>
      <c r="U4669" s="12" t="s">
        <v>4960</v>
      </c>
    </row>
    <row r="4670" spans="1:21" hidden="1">
      <c r="A4670" s="12">
        <v>68570</v>
      </c>
      <c r="B4670" s="12">
        <v>1</v>
      </c>
      <c r="D4670" s="12">
        <v>64</v>
      </c>
      <c r="E4670" s="12">
        <v>1</v>
      </c>
      <c r="P4670" s="12">
        <v>2.1559499999999998</v>
      </c>
      <c r="Q4670" s="12">
        <v>178</v>
      </c>
      <c r="R4670" s="12">
        <v>201601</v>
      </c>
      <c r="S4670" s="12">
        <v>105</v>
      </c>
      <c r="T4670" s="12" t="s">
        <v>94</v>
      </c>
      <c r="U4670" s="12" t="s">
        <v>4961</v>
      </c>
    </row>
    <row r="4671" spans="1:21" hidden="1">
      <c r="A4671" s="12">
        <v>68570</v>
      </c>
      <c r="B4671" s="12">
        <v>1</v>
      </c>
      <c r="D4671" s="12">
        <v>45.6</v>
      </c>
      <c r="E4671" s="12">
        <v>1</v>
      </c>
      <c r="P4671" s="12">
        <v>2.1559499999999998</v>
      </c>
      <c r="Q4671" s="12">
        <v>178</v>
      </c>
      <c r="R4671" s="12">
        <v>201601</v>
      </c>
      <c r="S4671" s="12">
        <v>105</v>
      </c>
      <c r="T4671" s="12" t="s">
        <v>94</v>
      </c>
      <c r="U4671" s="12" t="s">
        <v>4962</v>
      </c>
    </row>
    <row r="4672" spans="1:21" hidden="1">
      <c r="A4672" s="12">
        <v>68570</v>
      </c>
      <c r="B4672" s="12">
        <v>1</v>
      </c>
      <c r="D4672" s="12">
        <v>66</v>
      </c>
      <c r="E4672" s="12">
        <v>1</v>
      </c>
      <c r="P4672" s="12">
        <v>2.1559499999999998</v>
      </c>
      <c r="Q4672" s="12">
        <v>178</v>
      </c>
      <c r="R4672" s="12">
        <v>201601</v>
      </c>
      <c r="S4672" s="12">
        <v>105</v>
      </c>
      <c r="T4672" s="12" t="s">
        <v>94</v>
      </c>
      <c r="U4672" s="12" t="s">
        <v>4963</v>
      </c>
    </row>
    <row r="4673" spans="1:21" hidden="1">
      <c r="A4673" s="12">
        <v>68570</v>
      </c>
      <c r="B4673" s="12">
        <v>1</v>
      </c>
      <c r="D4673" s="12">
        <v>49.8</v>
      </c>
      <c r="E4673" s="12">
        <v>1</v>
      </c>
      <c r="P4673" s="12">
        <v>2.1559499999999998</v>
      </c>
      <c r="Q4673" s="12">
        <v>178</v>
      </c>
      <c r="R4673" s="12">
        <v>201601</v>
      </c>
      <c r="S4673" s="12">
        <v>105</v>
      </c>
      <c r="T4673" s="12" t="s">
        <v>94</v>
      </c>
      <c r="U4673" s="12" t="s">
        <v>4964</v>
      </c>
    </row>
    <row r="4674" spans="1:21" hidden="1">
      <c r="A4674" s="12">
        <v>68570</v>
      </c>
      <c r="B4674" s="12">
        <v>1</v>
      </c>
      <c r="D4674" s="12">
        <v>45.8</v>
      </c>
      <c r="E4674" s="12">
        <v>1</v>
      </c>
      <c r="P4674" s="12">
        <v>2.1559499999999998</v>
      </c>
      <c r="Q4674" s="12">
        <v>178</v>
      </c>
      <c r="R4674" s="12">
        <v>201601</v>
      </c>
      <c r="S4674" s="12">
        <v>105</v>
      </c>
      <c r="T4674" s="12" t="s">
        <v>94</v>
      </c>
      <c r="U4674" s="12" t="s">
        <v>4965</v>
      </c>
    </row>
    <row r="4675" spans="1:21" hidden="1">
      <c r="A4675" s="12">
        <v>68570</v>
      </c>
      <c r="B4675" s="12">
        <v>1</v>
      </c>
      <c r="D4675" s="12">
        <v>49.4</v>
      </c>
      <c r="E4675" s="12">
        <v>1</v>
      </c>
      <c r="P4675" s="12">
        <v>2.1559499999999998</v>
      </c>
      <c r="Q4675" s="12">
        <v>178</v>
      </c>
      <c r="R4675" s="12">
        <v>201601</v>
      </c>
      <c r="S4675" s="12">
        <v>105</v>
      </c>
      <c r="T4675" s="12" t="s">
        <v>94</v>
      </c>
      <c r="U4675" s="12" t="s">
        <v>4966</v>
      </c>
    </row>
    <row r="4676" spans="1:21" hidden="1">
      <c r="A4676" s="12">
        <v>68570</v>
      </c>
      <c r="B4676" s="12">
        <v>1</v>
      </c>
      <c r="D4676" s="12">
        <v>60.1</v>
      </c>
      <c r="E4676" s="12">
        <v>1</v>
      </c>
      <c r="P4676" s="12">
        <v>2.1559499999999998</v>
      </c>
      <c r="Q4676" s="12">
        <v>178</v>
      </c>
      <c r="R4676" s="12">
        <v>201601</v>
      </c>
      <c r="S4676" s="12">
        <v>105</v>
      </c>
      <c r="T4676" s="12" t="s">
        <v>94</v>
      </c>
      <c r="U4676" s="12" t="s">
        <v>4967</v>
      </c>
    </row>
    <row r="4677" spans="1:21" hidden="1">
      <c r="A4677" s="12">
        <v>68570</v>
      </c>
      <c r="B4677" s="12">
        <v>1</v>
      </c>
      <c r="D4677" s="12">
        <v>43.5</v>
      </c>
      <c r="E4677" s="12">
        <v>1</v>
      </c>
      <c r="P4677" s="12">
        <v>2.1559499999999998</v>
      </c>
      <c r="Q4677" s="12">
        <v>178</v>
      </c>
      <c r="R4677" s="12">
        <v>201601</v>
      </c>
      <c r="S4677" s="12">
        <v>105</v>
      </c>
      <c r="T4677" s="12" t="s">
        <v>94</v>
      </c>
      <c r="U4677" s="12" t="s">
        <v>4968</v>
      </c>
    </row>
    <row r="4678" spans="1:21" hidden="1">
      <c r="A4678" s="12">
        <v>68570</v>
      </c>
      <c r="B4678" s="12">
        <v>1</v>
      </c>
      <c r="D4678" s="12">
        <v>43.4</v>
      </c>
      <c r="E4678" s="12">
        <v>1</v>
      </c>
      <c r="P4678" s="12">
        <v>2.1559499999999998</v>
      </c>
      <c r="Q4678" s="12">
        <v>178</v>
      </c>
      <c r="R4678" s="12">
        <v>201601</v>
      </c>
      <c r="S4678" s="12">
        <v>105</v>
      </c>
      <c r="T4678" s="12" t="s">
        <v>94</v>
      </c>
      <c r="U4678" s="12" t="s">
        <v>4969</v>
      </c>
    </row>
    <row r="4679" spans="1:21" hidden="1">
      <c r="A4679" s="12">
        <v>68570</v>
      </c>
      <c r="B4679" s="12">
        <v>1</v>
      </c>
      <c r="D4679" s="12">
        <v>61.8</v>
      </c>
      <c r="E4679" s="12">
        <v>1</v>
      </c>
      <c r="P4679" s="12">
        <v>2.1559499999999998</v>
      </c>
      <c r="Q4679" s="12">
        <v>178</v>
      </c>
      <c r="R4679" s="12">
        <v>201601</v>
      </c>
      <c r="S4679" s="12">
        <v>105</v>
      </c>
      <c r="T4679" s="12" t="s">
        <v>94</v>
      </c>
      <c r="U4679" s="12" t="s">
        <v>4970</v>
      </c>
    </row>
    <row r="4680" spans="1:21" hidden="1">
      <c r="A4680" s="12">
        <v>68570</v>
      </c>
      <c r="B4680" s="12">
        <v>1</v>
      </c>
      <c r="D4680" s="12">
        <v>57</v>
      </c>
      <c r="E4680" s="12">
        <v>1</v>
      </c>
      <c r="P4680" s="12">
        <v>2.1559499999999998</v>
      </c>
      <c r="Q4680" s="12">
        <v>178</v>
      </c>
      <c r="R4680" s="12">
        <v>201601</v>
      </c>
      <c r="S4680" s="12">
        <v>105</v>
      </c>
      <c r="T4680" s="12" t="s">
        <v>94</v>
      </c>
      <c r="U4680" s="12" t="s">
        <v>4971</v>
      </c>
    </row>
    <row r="4681" spans="1:21" hidden="1">
      <c r="A4681" s="12">
        <v>68570</v>
      </c>
      <c r="B4681" s="12">
        <v>1</v>
      </c>
      <c r="D4681" s="12">
        <v>55.8</v>
      </c>
      <c r="E4681" s="12">
        <v>1</v>
      </c>
      <c r="P4681" s="12">
        <v>2.1559499999999998</v>
      </c>
      <c r="Q4681" s="12">
        <v>178</v>
      </c>
      <c r="R4681" s="12">
        <v>201601</v>
      </c>
      <c r="S4681" s="12">
        <v>105</v>
      </c>
      <c r="T4681" s="12" t="s">
        <v>94</v>
      </c>
      <c r="U4681" s="12" t="s">
        <v>4972</v>
      </c>
    </row>
    <row r="4682" spans="1:21" hidden="1">
      <c r="A4682" s="12">
        <v>68570</v>
      </c>
      <c r="B4682" s="12">
        <v>1</v>
      </c>
      <c r="D4682" s="12">
        <v>89.9</v>
      </c>
      <c r="E4682" s="12">
        <v>1</v>
      </c>
      <c r="P4682" s="12">
        <v>2.1559499999999998</v>
      </c>
      <c r="Q4682" s="12">
        <v>178</v>
      </c>
      <c r="R4682" s="12">
        <v>201601</v>
      </c>
      <c r="S4682" s="12">
        <v>105</v>
      </c>
      <c r="T4682" s="12" t="s">
        <v>94</v>
      </c>
      <c r="U4682" s="12" t="s">
        <v>4973</v>
      </c>
    </row>
    <row r="4683" spans="1:21" hidden="1">
      <c r="A4683" s="12">
        <v>68570</v>
      </c>
      <c r="B4683" s="12">
        <v>1</v>
      </c>
      <c r="D4683" s="12">
        <v>108.3</v>
      </c>
      <c r="E4683" s="12">
        <v>1</v>
      </c>
      <c r="P4683" s="12">
        <v>2.1559499999999998</v>
      </c>
      <c r="Q4683" s="12">
        <v>178</v>
      </c>
      <c r="R4683" s="12">
        <v>201601</v>
      </c>
      <c r="S4683" s="12">
        <v>105</v>
      </c>
      <c r="T4683" s="12" t="s">
        <v>94</v>
      </c>
      <c r="U4683" s="12" t="s">
        <v>4974</v>
      </c>
    </row>
    <row r="4684" spans="1:21" hidden="1">
      <c r="A4684" s="12">
        <v>68570</v>
      </c>
      <c r="B4684" s="12">
        <v>1</v>
      </c>
      <c r="D4684" s="12">
        <v>121.6</v>
      </c>
      <c r="E4684" s="12">
        <v>1</v>
      </c>
      <c r="P4684" s="12">
        <v>2.1559499999999998</v>
      </c>
      <c r="Q4684" s="12">
        <v>178</v>
      </c>
      <c r="R4684" s="12">
        <v>201601</v>
      </c>
      <c r="S4684" s="12">
        <v>105</v>
      </c>
      <c r="T4684" s="12" t="s">
        <v>94</v>
      </c>
      <c r="U4684" s="12" t="s">
        <v>4975</v>
      </c>
    </row>
    <row r="4685" spans="1:21" hidden="1">
      <c r="A4685" s="12">
        <v>68570</v>
      </c>
      <c r="B4685" s="12">
        <v>1</v>
      </c>
      <c r="D4685" s="12">
        <v>91.6</v>
      </c>
      <c r="E4685" s="12">
        <v>1</v>
      </c>
      <c r="P4685" s="12">
        <v>2.1559499999999998</v>
      </c>
      <c r="Q4685" s="12">
        <v>178</v>
      </c>
      <c r="R4685" s="12">
        <v>201601</v>
      </c>
      <c r="S4685" s="12">
        <v>105</v>
      </c>
      <c r="T4685" s="12" t="s">
        <v>94</v>
      </c>
      <c r="U4685" s="12" t="s">
        <v>4976</v>
      </c>
    </row>
    <row r="4686" spans="1:21" hidden="1">
      <c r="A4686" s="12">
        <v>68570</v>
      </c>
      <c r="B4686" s="12">
        <v>1</v>
      </c>
      <c r="D4686" s="12">
        <v>130.6</v>
      </c>
      <c r="E4686" s="12">
        <v>1</v>
      </c>
      <c r="P4686" s="12">
        <v>2.1559499999999998</v>
      </c>
      <c r="Q4686" s="12">
        <v>178</v>
      </c>
      <c r="R4686" s="12">
        <v>201601</v>
      </c>
      <c r="S4686" s="12">
        <v>105</v>
      </c>
      <c r="T4686" s="12" t="s">
        <v>94</v>
      </c>
      <c r="U4686" s="12" t="s">
        <v>4977</v>
      </c>
    </row>
    <row r="4687" spans="1:21" hidden="1">
      <c r="A4687" s="12">
        <v>68570</v>
      </c>
      <c r="B4687" s="12">
        <v>1</v>
      </c>
      <c r="D4687" s="12">
        <v>79.3</v>
      </c>
      <c r="E4687" s="12">
        <v>1</v>
      </c>
      <c r="P4687" s="12">
        <v>2.1559499999999998</v>
      </c>
      <c r="Q4687" s="12">
        <v>178</v>
      </c>
      <c r="R4687" s="12">
        <v>201601</v>
      </c>
      <c r="S4687" s="12">
        <v>105</v>
      </c>
      <c r="T4687" s="12" t="s">
        <v>94</v>
      </c>
      <c r="U4687" s="12" t="s">
        <v>4978</v>
      </c>
    </row>
    <row r="4688" spans="1:21" hidden="1">
      <c r="A4688" s="12">
        <v>68570</v>
      </c>
      <c r="B4688" s="12">
        <v>1</v>
      </c>
      <c r="D4688" s="12">
        <v>86.4</v>
      </c>
      <c r="E4688" s="12">
        <v>1</v>
      </c>
      <c r="P4688" s="12">
        <v>2.1559499999999998</v>
      </c>
      <c r="Q4688" s="12">
        <v>178</v>
      </c>
      <c r="R4688" s="12">
        <v>201601</v>
      </c>
      <c r="S4688" s="12">
        <v>105</v>
      </c>
      <c r="T4688" s="12" t="s">
        <v>94</v>
      </c>
      <c r="U4688" s="12" t="s">
        <v>4979</v>
      </c>
    </row>
    <row r="4689" spans="1:21" hidden="1">
      <c r="A4689" s="12">
        <v>68570</v>
      </c>
      <c r="B4689" s="12">
        <v>1</v>
      </c>
      <c r="D4689" s="12">
        <v>92.8</v>
      </c>
      <c r="E4689" s="12">
        <v>1</v>
      </c>
      <c r="P4689" s="12">
        <v>2.1559499999999998</v>
      </c>
      <c r="Q4689" s="12">
        <v>178</v>
      </c>
      <c r="R4689" s="12">
        <v>201601</v>
      </c>
      <c r="S4689" s="12">
        <v>105</v>
      </c>
      <c r="T4689" s="12" t="s">
        <v>94</v>
      </c>
      <c r="U4689" s="12" t="s">
        <v>4980</v>
      </c>
    </row>
    <row r="4690" spans="1:21" hidden="1">
      <c r="A4690" s="12">
        <v>68570</v>
      </c>
      <c r="B4690" s="12">
        <v>1</v>
      </c>
      <c r="D4690" s="12">
        <v>93.7</v>
      </c>
      <c r="E4690" s="12">
        <v>1</v>
      </c>
      <c r="P4690" s="12">
        <v>2.1559499999999998</v>
      </c>
      <c r="Q4690" s="12">
        <v>178</v>
      </c>
      <c r="R4690" s="12">
        <v>201601</v>
      </c>
      <c r="S4690" s="12">
        <v>105</v>
      </c>
      <c r="T4690" s="12" t="s">
        <v>94</v>
      </c>
      <c r="U4690" s="12" t="s">
        <v>4981</v>
      </c>
    </row>
    <row r="4691" spans="1:21" hidden="1">
      <c r="A4691" s="12">
        <v>68570</v>
      </c>
      <c r="B4691" s="12">
        <v>1</v>
      </c>
      <c r="D4691" s="12">
        <v>133.4</v>
      </c>
      <c r="E4691" s="12">
        <v>1</v>
      </c>
      <c r="P4691" s="12">
        <v>2.1559499999999998</v>
      </c>
      <c r="Q4691" s="12">
        <v>178</v>
      </c>
      <c r="R4691" s="12">
        <v>201601</v>
      </c>
      <c r="S4691" s="12">
        <v>105</v>
      </c>
      <c r="T4691" s="12" t="s">
        <v>94</v>
      </c>
      <c r="U4691" s="12" t="s">
        <v>4982</v>
      </c>
    </row>
    <row r="4692" spans="1:21" hidden="1">
      <c r="A4692" s="12">
        <v>68570</v>
      </c>
      <c r="B4692" s="12">
        <v>1</v>
      </c>
      <c r="D4692" s="12">
        <v>108.7</v>
      </c>
      <c r="E4692" s="12">
        <v>1</v>
      </c>
      <c r="P4692" s="12">
        <v>2.1559499999999998</v>
      </c>
      <c r="Q4692" s="12">
        <v>178</v>
      </c>
      <c r="R4692" s="12">
        <v>201601</v>
      </c>
      <c r="S4692" s="12">
        <v>105</v>
      </c>
      <c r="T4692" s="12" t="s">
        <v>94</v>
      </c>
      <c r="U4692" s="12" t="s">
        <v>4983</v>
      </c>
    </row>
    <row r="4693" spans="1:21" hidden="1">
      <c r="A4693" s="12">
        <v>68570</v>
      </c>
      <c r="B4693" s="12">
        <v>1</v>
      </c>
      <c r="D4693" s="12">
        <v>107.5</v>
      </c>
      <c r="E4693" s="12">
        <v>1</v>
      </c>
      <c r="P4693" s="12">
        <v>2.1559499999999998</v>
      </c>
      <c r="Q4693" s="12">
        <v>178</v>
      </c>
      <c r="R4693" s="12">
        <v>201601</v>
      </c>
      <c r="S4693" s="12">
        <v>105</v>
      </c>
      <c r="T4693" s="12" t="s">
        <v>94</v>
      </c>
      <c r="U4693" s="12" t="s">
        <v>4984</v>
      </c>
    </row>
    <row r="4694" spans="1:21" hidden="1">
      <c r="A4694" s="12">
        <v>68570</v>
      </c>
      <c r="B4694" s="12">
        <v>1</v>
      </c>
      <c r="D4694" s="12">
        <v>117.8</v>
      </c>
      <c r="E4694" s="12">
        <v>1</v>
      </c>
      <c r="P4694" s="12">
        <v>2.1559499999999998</v>
      </c>
      <c r="Q4694" s="12">
        <v>178</v>
      </c>
      <c r="R4694" s="12">
        <v>201601</v>
      </c>
      <c r="S4694" s="12">
        <v>105</v>
      </c>
      <c r="T4694" s="12" t="s">
        <v>94</v>
      </c>
      <c r="U4694" s="12" t="s">
        <v>4985</v>
      </c>
    </row>
    <row r="4695" spans="1:21" hidden="1">
      <c r="A4695" s="12">
        <v>68570</v>
      </c>
      <c r="B4695" s="12">
        <v>1</v>
      </c>
      <c r="D4695" s="12">
        <v>116.4</v>
      </c>
      <c r="E4695" s="12">
        <v>1</v>
      </c>
      <c r="P4695" s="12">
        <v>2.1559499999999998</v>
      </c>
      <c r="Q4695" s="12">
        <v>178</v>
      </c>
      <c r="R4695" s="12">
        <v>201601</v>
      </c>
      <c r="S4695" s="12">
        <v>105</v>
      </c>
      <c r="T4695" s="12" t="s">
        <v>94</v>
      </c>
      <c r="U4695" s="12" t="s">
        <v>4986</v>
      </c>
    </row>
    <row r="4696" spans="1:21" hidden="1">
      <c r="A4696" s="12">
        <v>68570</v>
      </c>
      <c r="B4696" s="12">
        <v>1</v>
      </c>
      <c r="D4696" s="12">
        <v>105.5</v>
      </c>
      <c r="E4696" s="12">
        <v>1</v>
      </c>
      <c r="P4696" s="12">
        <v>2.1559499999999998</v>
      </c>
      <c r="Q4696" s="12">
        <v>178</v>
      </c>
      <c r="R4696" s="12">
        <v>201601</v>
      </c>
      <c r="S4696" s="12">
        <v>105</v>
      </c>
      <c r="T4696" s="12" t="s">
        <v>94</v>
      </c>
      <c r="U4696" s="12" t="s">
        <v>4987</v>
      </c>
    </row>
    <row r="4697" spans="1:21" hidden="1">
      <c r="A4697" s="12">
        <v>68570</v>
      </c>
      <c r="B4697" s="12">
        <v>1</v>
      </c>
      <c r="D4697" s="12">
        <v>113.3</v>
      </c>
      <c r="E4697" s="12">
        <v>1</v>
      </c>
      <c r="P4697" s="12">
        <v>2.1559499999999998</v>
      </c>
      <c r="Q4697" s="12">
        <v>178</v>
      </c>
      <c r="R4697" s="12">
        <v>201601</v>
      </c>
      <c r="S4697" s="12">
        <v>105</v>
      </c>
      <c r="T4697" s="12" t="s">
        <v>94</v>
      </c>
      <c r="U4697" s="12" t="s">
        <v>4988</v>
      </c>
    </row>
    <row r="4698" spans="1:21" hidden="1">
      <c r="A4698" s="12">
        <v>68570</v>
      </c>
      <c r="B4698" s="12">
        <v>1</v>
      </c>
      <c r="D4698" s="12">
        <v>70.8</v>
      </c>
      <c r="E4698" s="12">
        <v>1</v>
      </c>
      <c r="P4698" s="12">
        <v>2.1559499999999998</v>
      </c>
      <c r="Q4698" s="12">
        <v>178</v>
      </c>
      <c r="R4698" s="12">
        <v>201601</v>
      </c>
      <c r="S4698" s="12">
        <v>105</v>
      </c>
      <c r="T4698" s="12" t="s">
        <v>94</v>
      </c>
      <c r="U4698" s="12" t="s">
        <v>4989</v>
      </c>
    </row>
    <row r="4699" spans="1:21" hidden="1">
      <c r="A4699" s="12">
        <v>68570</v>
      </c>
      <c r="B4699" s="12">
        <v>1</v>
      </c>
      <c r="D4699" s="12">
        <v>83.4</v>
      </c>
      <c r="E4699" s="12">
        <v>1</v>
      </c>
      <c r="P4699" s="12">
        <v>2.1559499999999998</v>
      </c>
      <c r="Q4699" s="12">
        <v>178</v>
      </c>
      <c r="R4699" s="12">
        <v>201601</v>
      </c>
      <c r="S4699" s="12">
        <v>105</v>
      </c>
      <c r="T4699" s="12" t="s">
        <v>94</v>
      </c>
      <c r="U4699" s="12" t="s">
        <v>4990</v>
      </c>
    </row>
    <row r="4700" spans="1:21" hidden="1">
      <c r="A4700" s="12">
        <v>68570</v>
      </c>
      <c r="B4700" s="12">
        <v>1</v>
      </c>
      <c r="D4700" s="12">
        <v>115.4</v>
      </c>
      <c r="E4700" s="12">
        <v>1</v>
      </c>
      <c r="P4700" s="12">
        <v>2.1559499999999998</v>
      </c>
      <c r="Q4700" s="12">
        <v>178</v>
      </c>
      <c r="R4700" s="12">
        <v>201601</v>
      </c>
      <c r="S4700" s="12">
        <v>105</v>
      </c>
      <c r="T4700" s="12" t="s">
        <v>94</v>
      </c>
      <c r="U4700" s="12" t="s">
        <v>4991</v>
      </c>
    </row>
    <row r="4701" spans="1:21" hidden="1">
      <c r="A4701" s="12">
        <v>68570</v>
      </c>
      <c r="B4701" s="12">
        <v>1</v>
      </c>
      <c r="D4701" s="12">
        <v>111.2</v>
      </c>
      <c r="E4701" s="12">
        <v>1</v>
      </c>
      <c r="P4701" s="12">
        <v>2.1559499999999998</v>
      </c>
      <c r="Q4701" s="12">
        <v>178</v>
      </c>
      <c r="R4701" s="12">
        <v>201601</v>
      </c>
      <c r="S4701" s="12">
        <v>105</v>
      </c>
      <c r="T4701" s="12" t="s">
        <v>94</v>
      </c>
      <c r="U4701" s="12" t="s">
        <v>4992</v>
      </c>
    </row>
    <row r="4702" spans="1:21" hidden="1">
      <c r="A4702" s="12">
        <v>68550</v>
      </c>
      <c r="B4702" s="12">
        <v>1</v>
      </c>
      <c r="D4702" s="12">
        <v>42.6</v>
      </c>
      <c r="E4702" s="12">
        <v>2</v>
      </c>
      <c r="P4702" s="12">
        <v>2.1603300000000001</v>
      </c>
      <c r="Q4702" s="12">
        <v>178</v>
      </c>
      <c r="R4702" s="12">
        <v>201601</v>
      </c>
      <c r="S4702" s="12">
        <v>106</v>
      </c>
      <c r="T4702" s="12" t="s">
        <v>96</v>
      </c>
      <c r="U4702" s="12" t="s">
        <v>4993</v>
      </c>
    </row>
    <row r="4703" spans="1:21" hidden="1">
      <c r="A4703" s="12">
        <v>68550</v>
      </c>
      <c r="B4703" s="12">
        <v>1</v>
      </c>
      <c r="D4703" s="12">
        <v>38</v>
      </c>
      <c r="E4703" s="12">
        <v>2</v>
      </c>
      <c r="P4703" s="12">
        <v>2.1603300000000001</v>
      </c>
      <c r="Q4703" s="12">
        <v>178</v>
      </c>
      <c r="R4703" s="12">
        <v>201601</v>
      </c>
      <c r="S4703" s="12">
        <v>106</v>
      </c>
      <c r="T4703" s="12" t="s">
        <v>96</v>
      </c>
      <c r="U4703" s="12" t="s">
        <v>4994</v>
      </c>
    </row>
    <row r="4704" spans="1:21" hidden="1">
      <c r="A4704" s="12">
        <v>68550</v>
      </c>
      <c r="B4704" s="12">
        <v>1</v>
      </c>
      <c r="D4704" s="12">
        <v>40</v>
      </c>
      <c r="E4704" s="12">
        <v>2</v>
      </c>
      <c r="P4704" s="12">
        <v>2.1603300000000001</v>
      </c>
      <c r="Q4704" s="12">
        <v>178</v>
      </c>
      <c r="R4704" s="12">
        <v>201601</v>
      </c>
      <c r="S4704" s="12">
        <v>106</v>
      </c>
      <c r="T4704" s="12" t="s">
        <v>96</v>
      </c>
      <c r="U4704" s="12" t="s">
        <v>4995</v>
      </c>
    </row>
    <row r="4705" spans="1:21" hidden="1">
      <c r="A4705" s="12">
        <v>68550</v>
      </c>
      <c r="B4705" s="12">
        <v>1</v>
      </c>
      <c r="D4705" s="12">
        <v>40.299999999999997</v>
      </c>
      <c r="E4705" s="12">
        <v>2</v>
      </c>
      <c r="P4705" s="12">
        <v>2.1603300000000001</v>
      </c>
      <c r="Q4705" s="12">
        <v>178</v>
      </c>
      <c r="R4705" s="12">
        <v>201601</v>
      </c>
      <c r="S4705" s="12">
        <v>106</v>
      </c>
      <c r="T4705" s="12" t="s">
        <v>96</v>
      </c>
      <c r="U4705" s="12" t="s">
        <v>4996</v>
      </c>
    </row>
    <row r="4706" spans="1:21" hidden="1">
      <c r="A4706" s="12">
        <v>68550</v>
      </c>
      <c r="B4706" s="12">
        <v>1</v>
      </c>
      <c r="D4706" s="12">
        <v>38.1</v>
      </c>
      <c r="E4706" s="12">
        <v>2</v>
      </c>
      <c r="P4706" s="12">
        <v>2.1603300000000001</v>
      </c>
      <c r="Q4706" s="12">
        <v>178</v>
      </c>
      <c r="R4706" s="12">
        <v>201601</v>
      </c>
      <c r="S4706" s="12">
        <v>106</v>
      </c>
      <c r="T4706" s="12" t="s">
        <v>96</v>
      </c>
      <c r="U4706" s="12" t="s">
        <v>4997</v>
      </c>
    </row>
    <row r="4707" spans="1:21" hidden="1">
      <c r="A4707" s="12">
        <v>68550</v>
      </c>
      <c r="B4707" s="12">
        <v>1</v>
      </c>
      <c r="D4707" s="12">
        <v>38.5</v>
      </c>
      <c r="E4707" s="12">
        <v>2</v>
      </c>
      <c r="P4707" s="12">
        <v>2.1603300000000001</v>
      </c>
      <c r="Q4707" s="12">
        <v>178</v>
      </c>
      <c r="R4707" s="12">
        <v>201601</v>
      </c>
      <c r="S4707" s="12">
        <v>106</v>
      </c>
      <c r="T4707" s="12" t="s">
        <v>96</v>
      </c>
      <c r="U4707" s="12" t="s">
        <v>4998</v>
      </c>
    </row>
    <row r="4708" spans="1:21" hidden="1">
      <c r="A4708" s="12">
        <v>68550</v>
      </c>
      <c r="B4708" s="12">
        <v>1</v>
      </c>
      <c r="D4708" s="12">
        <v>42.4</v>
      </c>
      <c r="E4708" s="12">
        <v>2</v>
      </c>
      <c r="P4708" s="12">
        <v>2.1603300000000001</v>
      </c>
      <c r="Q4708" s="12">
        <v>178</v>
      </c>
      <c r="R4708" s="12">
        <v>201601</v>
      </c>
      <c r="S4708" s="12">
        <v>106</v>
      </c>
      <c r="T4708" s="12" t="s">
        <v>96</v>
      </c>
      <c r="U4708" s="12" t="s">
        <v>4999</v>
      </c>
    </row>
    <row r="4709" spans="1:21" hidden="1">
      <c r="A4709" s="12">
        <v>68550</v>
      </c>
      <c r="B4709" s="12">
        <v>1</v>
      </c>
      <c r="D4709" s="12">
        <v>39.6</v>
      </c>
      <c r="E4709" s="12">
        <v>2</v>
      </c>
      <c r="P4709" s="12">
        <v>2.1603300000000001</v>
      </c>
      <c r="Q4709" s="12">
        <v>178</v>
      </c>
      <c r="R4709" s="12">
        <v>201601</v>
      </c>
      <c r="S4709" s="12">
        <v>106</v>
      </c>
      <c r="T4709" s="12" t="s">
        <v>96</v>
      </c>
      <c r="U4709" s="12" t="s">
        <v>5000</v>
      </c>
    </row>
    <row r="4710" spans="1:21" hidden="1">
      <c r="A4710" s="12">
        <v>68550</v>
      </c>
      <c r="B4710" s="12">
        <v>1</v>
      </c>
      <c r="D4710" s="12">
        <v>37.299999999999997</v>
      </c>
      <c r="E4710" s="12">
        <v>2</v>
      </c>
      <c r="P4710" s="12">
        <v>2.1603300000000001</v>
      </c>
      <c r="Q4710" s="12">
        <v>178</v>
      </c>
      <c r="R4710" s="12">
        <v>201601</v>
      </c>
      <c r="S4710" s="12">
        <v>106</v>
      </c>
      <c r="T4710" s="12" t="s">
        <v>96</v>
      </c>
      <c r="U4710" s="12" t="s">
        <v>5001</v>
      </c>
    </row>
    <row r="4711" spans="1:21" hidden="1">
      <c r="A4711" s="12">
        <v>68550</v>
      </c>
      <c r="B4711" s="12">
        <v>1</v>
      </c>
      <c r="D4711" s="12">
        <v>33.700000000000003</v>
      </c>
      <c r="E4711" s="12">
        <v>2</v>
      </c>
      <c r="P4711" s="12">
        <v>2.1603300000000001</v>
      </c>
      <c r="Q4711" s="12">
        <v>178</v>
      </c>
      <c r="R4711" s="12">
        <v>201601</v>
      </c>
      <c r="S4711" s="12">
        <v>106</v>
      </c>
      <c r="T4711" s="12" t="s">
        <v>96</v>
      </c>
      <c r="U4711" s="12" t="s">
        <v>5002</v>
      </c>
    </row>
    <row r="4712" spans="1:21" hidden="1">
      <c r="A4712" s="12">
        <v>68550</v>
      </c>
      <c r="B4712" s="12">
        <v>1</v>
      </c>
      <c r="D4712" s="12">
        <v>144.5</v>
      </c>
      <c r="E4712" s="12">
        <v>2</v>
      </c>
      <c r="P4712" s="12">
        <v>2.1603300000000001</v>
      </c>
      <c r="Q4712" s="12">
        <v>178</v>
      </c>
      <c r="R4712" s="12">
        <v>201601</v>
      </c>
      <c r="S4712" s="12">
        <v>106</v>
      </c>
      <c r="T4712" s="12" t="s">
        <v>96</v>
      </c>
      <c r="U4712" s="12" t="s">
        <v>5003</v>
      </c>
    </row>
    <row r="4713" spans="1:21" hidden="1">
      <c r="A4713" s="12">
        <v>68550</v>
      </c>
      <c r="B4713" s="12">
        <v>1</v>
      </c>
      <c r="D4713" s="12">
        <v>114.5</v>
      </c>
      <c r="E4713" s="12">
        <v>2</v>
      </c>
      <c r="P4713" s="12">
        <v>2.1603300000000001</v>
      </c>
      <c r="Q4713" s="12">
        <v>178</v>
      </c>
      <c r="R4713" s="12">
        <v>201601</v>
      </c>
      <c r="S4713" s="12">
        <v>106</v>
      </c>
      <c r="T4713" s="12" t="s">
        <v>96</v>
      </c>
      <c r="U4713" s="12" t="s">
        <v>5004</v>
      </c>
    </row>
    <row r="4714" spans="1:21" hidden="1">
      <c r="A4714" s="12">
        <v>68550</v>
      </c>
      <c r="B4714" s="12">
        <v>2</v>
      </c>
      <c r="D4714" s="12">
        <v>72.599999999999994</v>
      </c>
      <c r="E4714" s="12">
        <v>0</v>
      </c>
      <c r="F4714" s="12">
        <v>0</v>
      </c>
      <c r="G4714" s="12">
        <v>0</v>
      </c>
      <c r="H4714" s="12">
        <v>0</v>
      </c>
      <c r="P4714" s="12">
        <v>2.0733299999999999</v>
      </c>
      <c r="Q4714" s="12">
        <v>178</v>
      </c>
      <c r="R4714" s="12">
        <v>201601</v>
      </c>
      <c r="S4714" s="12">
        <v>106</v>
      </c>
      <c r="T4714" s="12" t="s">
        <v>96</v>
      </c>
      <c r="U4714" s="12" t="s">
        <v>5005</v>
      </c>
    </row>
    <row r="4715" spans="1:21" hidden="1">
      <c r="A4715" s="12">
        <v>68550</v>
      </c>
      <c r="B4715" s="12">
        <v>2</v>
      </c>
      <c r="D4715" s="12">
        <v>57.9</v>
      </c>
      <c r="E4715" s="12">
        <v>0</v>
      </c>
      <c r="F4715" s="12">
        <v>0</v>
      </c>
      <c r="G4715" s="12">
        <v>0</v>
      </c>
      <c r="H4715" s="12">
        <v>0</v>
      </c>
      <c r="P4715" s="12">
        <v>2.0733299999999999</v>
      </c>
      <c r="Q4715" s="12">
        <v>178</v>
      </c>
      <c r="R4715" s="12">
        <v>201601</v>
      </c>
      <c r="S4715" s="12">
        <v>106</v>
      </c>
      <c r="T4715" s="12" t="s">
        <v>96</v>
      </c>
      <c r="U4715" s="12" t="s">
        <v>5006</v>
      </c>
    </row>
    <row r="4716" spans="1:21" hidden="1">
      <c r="A4716" s="12">
        <v>68550</v>
      </c>
      <c r="B4716" s="12">
        <v>2</v>
      </c>
      <c r="D4716" s="12">
        <v>65.099999999999994</v>
      </c>
      <c r="E4716" s="12">
        <v>0</v>
      </c>
      <c r="F4716" s="12">
        <v>0</v>
      </c>
      <c r="G4716" s="12">
        <v>0</v>
      </c>
      <c r="H4716" s="12">
        <v>0</v>
      </c>
      <c r="P4716" s="12">
        <v>2.0733299999999999</v>
      </c>
      <c r="Q4716" s="12">
        <v>178</v>
      </c>
      <c r="R4716" s="12">
        <v>201601</v>
      </c>
      <c r="S4716" s="12">
        <v>106</v>
      </c>
      <c r="T4716" s="12" t="s">
        <v>96</v>
      </c>
      <c r="U4716" s="12" t="s">
        <v>5007</v>
      </c>
    </row>
    <row r="4717" spans="1:21" hidden="1">
      <c r="A4717" s="12">
        <v>68550</v>
      </c>
      <c r="B4717" s="12">
        <v>2</v>
      </c>
      <c r="D4717" s="12">
        <v>89.6</v>
      </c>
      <c r="E4717" s="12">
        <v>0</v>
      </c>
      <c r="F4717" s="12">
        <v>0</v>
      </c>
      <c r="G4717" s="12">
        <v>0</v>
      </c>
      <c r="H4717" s="12">
        <v>0</v>
      </c>
      <c r="P4717" s="12">
        <v>2.0733299999999999</v>
      </c>
      <c r="Q4717" s="12">
        <v>178</v>
      </c>
      <c r="R4717" s="12">
        <v>201601</v>
      </c>
      <c r="S4717" s="12">
        <v>106</v>
      </c>
      <c r="T4717" s="12" t="s">
        <v>96</v>
      </c>
      <c r="U4717" s="12" t="s">
        <v>5008</v>
      </c>
    </row>
    <row r="4718" spans="1:21" hidden="1">
      <c r="A4718" s="12">
        <v>68550</v>
      </c>
      <c r="B4718" s="12">
        <v>2</v>
      </c>
      <c r="D4718" s="12">
        <v>81.400000000000006</v>
      </c>
      <c r="E4718" s="12">
        <v>0</v>
      </c>
      <c r="F4718" s="12">
        <v>0</v>
      </c>
      <c r="G4718" s="12">
        <v>0</v>
      </c>
      <c r="H4718" s="12">
        <v>0</v>
      </c>
      <c r="P4718" s="12">
        <v>2.0733299999999999</v>
      </c>
      <c r="Q4718" s="12">
        <v>178</v>
      </c>
      <c r="R4718" s="12">
        <v>201601</v>
      </c>
      <c r="S4718" s="12">
        <v>106</v>
      </c>
      <c r="T4718" s="12" t="s">
        <v>96</v>
      </c>
      <c r="U4718" s="12" t="s">
        <v>5009</v>
      </c>
    </row>
    <row r="4719" spans="1:21" hidden="1">
      <c r="A4719" s="12">
        <v>68550</v>
      </c>
      <c r="B4719" s="12">
        <v>2</v>
      </c>
      <c r="D4719" s="12">
        <v>84.6</v>
      </c>
      <c r="E4719" s="12">
        <v>0</v>
      </c>
      <c r="F4719" s="12">
        <v>0</v>
      </c>
      <c r="G4719" s="12">
        <v>0</v>
      </c>
      <c r="H4719" s="12">
        <v>0</v>
      </c>
      <c r="P4719" s="12">
        <v>2.0733299999999999</v>
      </c>
      <c r="Q4719" s="12">
        <v>178</v>
      </c>
      <c r="R4719" s="12">
        <v>201601</v>
      </c>
      <c r="S4719" s="12">
        <v>106</v>
      </c>
      <c r="T4719" s="12" t="s">
        <v>96</v>
      </c>
      <c r="U4719" s="12" t="s">
        <v>5010</v>
      </c>
    </row>
    <row r="4720" spans="1:21" hidden="1">
      <c r="A4720" s="12">
        <v>68550</v>
      </c>
      <c r="B4720" s="12">
        <v>2</v>
      </c>
      <c r="D4720" s="12">
        <v>39.5</v>
      </c>
      <c r="E4720" s="12">
        <v>0</v>
      </c>
      <c r="F4720" s="12">
        <v>0</v>
      </c>
      <c r="G4720" s="12">
        <v>0</v>
      </c>
      <c r="H4720" s="12">
        <v>0</v>
      </c>
      <c r="P4720" s="12">
        <v>2.0733299999999999</v>
      </c>
      <c r="Q4720" s="12">
        <v>178</v>
      </c>
      <c r="R4720" s="12">
        <v>201601</v>
      </c>
      <c r="S4720" s="12">
        <v>106</v>
      </c>
      <c r="T4720" s="12" t="s">
        <v>96</v>
      </c>
      <c r="U4720" s="12" t="s">
        <v>5011</v>
      </c>
    </row>
    <row r="4721" spans="1:21" hidden="1">
      <c r="A4721" s="12">
        <v>68550</v>
      </c>
      <c r="B4721" s="12">
        <v>2</v>
      </c>
      <c r="D4721" s="12">
        <v>43</v>
      </c>
      <c r="E4721" s="12">
        <v>0</v>
      </c>
      <c r="F4721" s="12">
        <v>0</v>
      </c>
      <c r="G4721" s="12">
        <v>0</v>
      </c>
      <c r="H4721" s="12">
        <v>0</v>
      </c>
      <c r="P4721" s="12">
        <v>2.0733299999999999</v>
      </c>
      <c r="Q4721" s="12">
        <v>178</v>
      </c>
      <c r="R4721" s="12">
        <v>201601</v>
      </c>
      <c r="S4721" s="12">
        <v>106</v>
      </c>
      <c r="T4721" s="12" t="s">
        <v>96</v>
      </c>
      <c r="U4721" s="12" t="s">
        <v>5012</v>
      </c>
    </row>
    <row r="4722" spans="1:21" hidden="1">
      <c r="A4722" s="12">
        <v>68550</v>
      </c>
      <c r="B4722" s="12">
        <v>2</v>
      </c>
      <c r="D4722" s="12">
        <v>38.700000000000003</v>
      </c>
      <c r="E4722" s="12">
        <v>1</v>
      </c>
      <c r="F4722" s="12">
        <v>0</v>
      </c>
      <c r="G4722" s="12">
        <v>0</v>
      </c>
      <c r="H4722" s="12">
        <v>0</v>
      </c>
      <c r="P4722" s="12">
        <v>2.0733299999999999</v>
      </c>
      <c r="Q4722" s="12">
        <v>178</v>
      </c>
      <c r="R4722" s="12">
        <v>201601</v>
      </c>
      <c r="S4722" s="12">
        <v>106</v>
      </c>
      <c r="T4722" s="12" t="s">
        <v>96</v>
      </c>
      <c r="U4722" s="12" t="s">
        <v>5013</v>
      </c>
    </row>
    <row r="4723" spans="1:21" hidden="1">
      <c r="A4723" s="12">
        <v>68550</v>
      </c>
      <c r="B4723" s="12">
        <v>2</v>
      </c>
      <c r="D4723" s="12">
        <v>36.4</v>
      </c>
      <c r="E4723" s="12">
        <v>1</v>
      </c>
      <c r="F4723" s="12">
        <v>0</v>
      </c>
      <c r="G4723" s="12">
        <v>0</v>
      </c>
      <c r="H4723" s="12">
        <v>0</v>
      </c>
      <c r="P4723" s="12">
        <v>2.0733299999999999</v>
      </c>
      <c r="Q4723" s="12">
        <v>178</v>
      </c>
      <c r="R4723" s="12">
        <v>201601</v>
      </c>
      <c r="S4723" s="12">
        <v>106</v>
      </c>
      <c r="T4723" s="12" t="s">
        <v>96</v>
      </c>
      <c r="U4723" s="12" t="s">
        <v>5014</v>
      </c>
    </row>
    <row r="4724" spans="1:21" hidden="1">
      <c r="A4724" s="12">
        <v>68550</v>
      </c>
      <c r="B4724" s="12">
        <v>2</v>
      </c>
      <c r="D4724" s="12">
        <v>33</v>
      </c>
      <c r="E4724" s="12">
        <v>1</v>
      </c>
      <c r="F4724" s="12">
        <v>0</v>
      </c>
      <c r="G4724" s="12">
        <v>0</v>
      </c>
      <c r="H4724" s="12">
        <v>0</v>
      </c>
      <c r="P4724" s="12">
        <v>2.0733299999999999</v>
      </c>
      <c r="Q4724" s="12">
        <v>178</v>
      </c>
      <c r="R4724" s="12">
        <v>201601</v>
      </c>
      <c r="S4724" s="12">
        <v>106</v>
      </c>
      <c r="T4724" s="12" t="s">
        <v>96</v>
      </c>
      <c r="U4724" s="12" t="s">
        <v>5015</v>
      </c>
    </row>
    <row r="4725" spans="1:21" hidden="1">
      <c r="A4725" s="12">
        <v>68550</v>
      </c>
      <c r="B4725" s="12">
        <v>2</v>
      </c>
      <c r="D4725" s="12">
        <v>41.4</v>
      </c>
      <c r="E4725" s="12">
        <v>1</v>
      </c>
      <c r="F4725" s="12">
        <v>0</v>
      </c>
      <c r="G4725" s="12">
        <v>0</v>
      </c>
      <c r="H4725" s="12">
        <v>0</v>
      </c>
      <c r="P4725" s="12">
        <v>2.0733299999999999</v>
      </c>
      <c r="Q4725" s="12">
        <v>178</v>
      </c>
      <c r="R4725" s="12">
        <v>201601</v>
      </c>
      <c r="S4725" s="12">
        <v>106</v>
      </c>
      <c r="T4725" s="12" t="s">
        <v>96</v>
      </c>
      <c r="U4725" s="12" t="s">
        <v>5016</v>
      </c>
    </row>
    <row r="4726" spans="1:21" hidden="1">
      <c r="A4726" s="12">
        <v>68550</v>
      </c>
      <c r="B4726" s="12">
        <v>2</v>
      </c>
      <c r="D4726" s="12">
        <v>38.799999999999997</v>
      </c>
      <c r="E4726" s="12">
        <v>1</v>
      </c>
      <c r="F4726" s="12">
        <v>0</v>
      </c>
      <c r="G4726" s="12">
        <v>0</v>
      </c>
      <c r="H4726" s="12">
        <v>0</v>
      </c>
      <c r="P4726" s="12">
        <v>2.0733299999999999</v>
      </c>
      <c r="Q4726" s="12">
        <v>178</v>
      </c>
      <c r="R4726" s="12">
        <v>201601</v>
      </c>
      <c r="S4726" s="12">
        <v>106</v>
      </c>
      <c r="T4726" s="12" t="s">
        <v>96</v>
      </c>
      <c r="U4726" s="12" t="s">
        <v>5017</v>
      </c>
    </row>
    <row r="4727" spans="1:21" hidden="1">
      <c r="A4727" s="12">
        <v>68550</v>
      </c>
      <c r="B4727" s="12">
        <v>2</v>
      </c>
      <c r="D4727" s="12">
        <v>62.7</v>
      </c>
      <c r="E4727" s="12">
        <v>1</v>
      </c>
      <c r="F4727" s="12">
        <v>0</v>
      </c>
      <c r="G4727" s="12">
        <v>0</v>
      </c>
      <c r="H4727" s="12">
        <v>0</v>
      </c>
      <c r="P4727" s="12">
        <v>2.0733299999999999</v>
      </c>
      <c r="Q4727" s="12">
        <v>178</v>
      </c>
      <c r="R4727" s="12">
        <v>201601</v>
      </c>
      <c r="S4727" s="12">
        <v>106</v>
      </c>
      <c r="T4727" s="12" t="s">
        <v>96</v>
      </c>
      <c r="U4727" s="12" t="s">
        <v>5018</v>
      </c>
    </row>
    <row r="4728" spans="1:21" hidden="1">
      <c r="A4728" s="12">
        <v>68550</v>
      </c>
      <c r="B4728" s="12">
        <v>2</v>
      </c>
      <c r="D4728" s="12">
        <v>90.4</v>
      </c>
      <c r="E4728" s="12">
        <v>1</v>
      </c>
      <c r="F4728" s="12">
        <v>0</v>
      </c>
      <c r="G4728" s="12">
        <v>0</v>
      </c>
      <c r="H4728" s="12">
        <v>0</v>
      </c>
      <c r="P4728" s="12">
        <v>2.0733299999999999</v>
      </c>
      <c r="Q4728" s="12">
        <v>178</v>
      </c>
      <c r="R4728" s="12">
        <v>201601</v>
      </c>
      <c r="S4728" s="12">
        <v>106</v>
      </c>
      <c r="T4728" s="12" t="s">
        <v>96</v>
      </c>
      <c r="U4728" s="12" t="s">
        <v>5019</v>
      </c>
    </row>
    <row r="4729" spans="1:21" hidden="1">
      <c r="A4729" s="12">
        <v>68550</v>
      </c>
      <c r="B4729" s="12">
        <v>2</v>
      </c>
      <c r="D4729" s="12">
        <v>72</v>
      </c>
      <c r="E4729" s="12">
        <v>1</v>
      </c>
      <c r="F4729" s="12">
        <v>0</v>
      </c>
      <c r="G4729" s="12">
        <v>0</v>
      </c>
      <c r="H4729" s="12">
        <v>0</v>
      </c>
      <c r="P4729" s="12">
        <v>2.0733299999999999</v>
      </c>
      <c r="Q4729" s="12">
        <v>178</v>
      </c>
      <c r="R4729" s="12">
        <v>201601</v>
      </c>
      <c r="S4729" s="12">
        <v>106</v>
      </c>
      <c r="T4729" s="12" t="s">
        <v>96</v>
      </c>
      <c r="U4729" s="12" t="s">
        <v>5020</v>
      </c>
    </row>
    <row r="4730" spans="1:21" hidden="1">
      <c r="A4730" s="12">
        <v>68550</v>
      </c>
      <c r="B4730" s="12">
        <v>2</v>
      </c>
      <c r="D4730" s="12">
        <v>67.599999999999994</v>
      </c>
      <c r="E4730" s="12">
        <v>3</v>
      </c>
      <c r="F4730" s="12">
        <v>0</v>
      </c>
      <c r="G4730" s="12">
        <v>0</v>
      </c>
      <c r="H4730" s="12">
        <v>0</v>
      </c>
      <c r="P4730" s="12">
        <v>2.0733299999999999</v>
      </c>
      <c r="Q4730" s="12">
        <v>178</v>
      </c>
      <c r="R4730" s="12">
        <v>201601</v>
      </c>
      <c r="S4730" s="12">
        <v>106</v>
      </c>
      <c r="T4730" s="12" t="s">
        <v>96</v>
      </c>
      <c r="U4730" s="12" t="s">
        <v>5021</v>
      </c>
    </row>
    <row r="4731" spans="1:21" hidden="1">
      <c r="A4731" s="12">
        <v>68550</v>
      </c>
      <c r="B4731" s="12">
        <v>2</v>
      </c>
      <c r="D4731" s="12">
        <v>71.599999999999994</v>
      </c>
      <c r="E4731" s="12">
        <v>3</v>
      </c>
      <c r="F4731" s="12">
        <v>0</v>
      </c>
      <c r="G4731" s="12">
        <v>0</v>
      </c>
      <c r="H4731" s="12">
        <v>0</v>
      </c>
      <c r="P4731" s="12">
        <v>2.0733299999999999</v>
      </c>
      <c r="Q4731" s="12">
        <v>178</v>
      </c>
      <c r="R4731" s="12">
        <v>201601</v>
      </c>
      <c r="S4731" s="12">
        <v>106</v>
      </c>
      <c r="T4731" s="12" t="s">
        <v>96</v>
      </c>
      <c r="U4731" s="12" t="s">
        <v>5022</v>
      </c>
    </row>
    <row r="4732" spans="1:21" hidden="1">
      <c r="A4732" s="12">
        <v>68550</v>
      </c>
      <c r="B4732" s="12">
        <v>2</v>
      </c>
      <c r="D4732" s="12">
        <v>60.3</v>
      </c>
      <c r="E4732" s="12">
        <v>3</v>
      </c>
      <c r="F4732" s="12">
        <v>0</v>
      </c>
      <c r="G4732" s="12">
        <v>0</v>
      </c>
      <c r="H4732" s="12">
        <v>0</v>
      </c>
      <c r="P4732" s="12">
        <v>2.0733299999999999</v>
      </c>
      <c r="Q4732" s="12">
        <v>178</v>
      </c>
      <c r="R4732" s="12">
        <v>201601</v>
      </c>
      <c r="S4732" s="12">
        <v>106</v>
      </c>
      <c r="T4732" s="12" t="s">
        <v>96</v>
      </c>
      <c r="U4732" s="12" t="s">
        <v>5023</v>
      </c>
    </row>
    <row r="4733" spans="1:21" hidden="1">
      <c r="A4733" s="12">
        <v>68550</v>
      </c>
      <c r="B4733" s="12">
        <v>2</v>
      </c>
      <c r="D4733" s="12">
        <v>67.8</v>
      </c>
      <c r="E4733" s="12">
        <v>3</v>
      </c>
      <c r="F4733" s="12">
        <v>0</v>
      </c>
      <c r="G4733" s="12">
        <v>0</v>
      </c>
      <c r="H4733" s="12">
        <v>0</v>
      </c>
      <c r="P4733" s="12">
        <v>2.0733299999999999</v>
      </c>
      <c r="Q4733" s="12">
        <v>178</v>
      </c>
      <c r="R4733" s="12">
        <v>201601</v>
      </c>
      <c r="S4733" s="12">
        <v>106</v>
      </c>
      <c r="T4733" s="12" t="s">
        <v>96</v>
      </c>
      <c r="U4733" s="12" t="s">
        <v>5024</v>
      </c>
    </row>
    <row r="4734" spans="1:21" hidden="1">
      <c r="A4734" s="12">
        <v>68550</v>
      </c>
      <c r="B4734" s="12">
        <v>2</v>
      </c>
      <c r="D4734" s="12">
        <v>65.099999999999994</v>
      </c>
      <c r="E4734" s="12">
        <v>3</v>
      </c>
      <c r="F4734" s="12">
        <v>0</v>
      </c>
      <c r="G4734" s="12">
        <v>0</v>
      </c>
      <c r="H4734" s="12">
        <v>0</v>
      </c>
      <c r="P4734" s="12">
        <v>2.0733299999999999</v>
      </c>
      <c r="Q4734" s="12">
        <v>178</v>
      </c>
      <c r="R4734" s="12">
        <v>201601</v>
      </c>
      <c r="S4734" s="12">
        <v>106</v>
      </c>
      <c r="T4734" s="12" t="s">
        <v>96</v>
      </c>
      <c r="U4734" s="12" t="s">
        <v>5025</v>
      </c>
    </row>
    <row r="4735" spans="1:21" hidden="1">
      <c r="A4735" s="12">
        <v>68550</v>
      </c>
      <c r="B4735" s="12">
        <v>2</v>
      </c>
      <c r="D4735" s="12">
        <v>105.3</v>
      </c>
      <c r="E4735" s="12">
        <v>3</v>
      </c>
      <c r="F4735" s="12">
        <v>0</v>
      </c>
      <c r="G4735" s="12">
        <v>0</v>
      </c>
      <c r="H4735" s="12">
        <v>0</v>
      </c>
      <c r="P4735" s="12">
        <v>2.0733299999999999</v>
      </c>
      <c r="Q4735" s="12">
        <v>178</v>
      </c>
      <c r="R4735" s="12">
        <v>201601</v>
      </c>
      <c r="S4735" s="12">
        <v>106</v>
      </c>
      <c r="T4735" s="12" t="s">
        <v>96</v>
      </c>
      <c r="U4735" s="12" t="s">
        <v>5026</v>
      </c>
    </row>
    <row r="4736" spans="1:21" hidden="1">
      <c r="A4736" s="12">
        <v>68550</v>
      </c>
      <c r="B4736" s="12">
        <v>2</v>
      </c>
      <c r="D4736" s="12">
        <v>112.5</v>
      </c>
      <c r="E4736" s="12">
        <v>3</v>
      </c>
      <c r="F4736" s="12">
        <v>0</v>
      </c>
      <c r="G4736" s="12">
        <v>0</v>
      </c>
      <c r="H4736" s="12">
        <v>0</v>
      </c>
      <c r="P4736" s="12">
        <v>2.0733299999999999</v>
      </c>
      <c r="Q4736" s="12">
        <v>178</v>
      </c>
      <c r="R4736" s="12">
        <v>201601</v>
      </c>
      <c r="S4736" s="12">
        <v>106</v>
      </c>
      <c r="T4736" s="12" t="s">
        <v>96</v>
      </c>
      <c r="U4736" s="12" t="s">
        <v>5027</v>
      </c>
    </row>
    <row r="4737" spans="1:21" hidden="1">
      <c r="A4737" s="12">
        <v>68550</v>
      </c>
      <c r="B4737" s="12">
        <v>2</v>
      </c>
      <c r="D4737" s="12">
        <v>96.6</v>
      </c>
      <c r="E4737" s="12">
        <v>3</v>
      </c>
      <c r="F4737" s="12">
        <v>0</v>
      </c>
      <c r="G4737" s="12">
        <v>0</v>
      </c>
      <c r="H4737" s="12">
        <v>0</v>
      </c>
      <c r="P4737" s="12">
        <v>2.0733299999999999</v>
      </c>
      <c r="Q4737" s="12">
        <v>178</v>
      </c>
      <c r="R4737" s="12">
        <v>201601</v>
      </c>
      <c r="S4737" s="12">
        <v>106</v>
      </c>
      <c r="T4737" s="12" t="s">
        <v>96</v>
      </c>
      <c r="U4737" s="12" t="s">
        <v>5028</v>
      </c>
    </row>
    <row r="4738" spans="1:21" hidden="1">
      <c r="A4738" s="12">
        <v>68550</v>
      </c>
      <c r="B4738" s="12">
        <v>2</v>
      </c>
      <c r="D4738" s="12">
        <v>77.099999999999994</v>
      </c>
      <c r="E4738" s="12">
        <v>3</v>
      </c>
      <c r="F4738" s="12">
        <v>0</v>
      </c>
      <c r="G4738" s="12">
        <v>0</v>
      </c>
      <c r="H4738" s="12">
        <v>0</v>
      </c>
      <c r="P4738" s="12">
        <v>2.0733299999999999</v>
      </c>
      <c r="Q4738" s="12">
        <v>178</v>
      </c>
      <c r="R4738" s="12">
        <v>201601</v>
      </c>
      <c r="S4738" s="12">
        <v>106</v>
      </c>
      <c r="T4738" s="12" t="s">
        <v>96</v>
      </c>
      <c r="U4738" s="12" t="s">
        <v>5029</v>
      </c>
    </row>
    <row r="4739" spans="1:21" hidden="1">
      <c r="A4739" s="12">
        <v>68550</v>
      </c>
      <c r="B4739" s="12">
        <v>2</v>
      </c>
      <c r="D4739" s="12">
        <v>61.4</v>
      </c>
      <c r="E4739" s="12">
        <v>3</v>
      </c>
      <c r="F4739" s="12">
        <v>0</v>
      </c>
      <c r="G4739" s="12">
        <v>0</v>
      </c>
      <c r="H4739" s="12">
        <v>0</v>
      </c>
      <c r="P4739" s="12">
        <v>2.0733299999999999</v>
      </c>
      <c r="Q4739" s="12">
        <v>178</v>
      </c>
      <c r="R4739" s="12">
        <v>201601</v>
      </c>
      <c r="S4739" s="12">
        <v>106</v>
      </c>
      <c r="T4739" s="12" t="s">
        <v>96</v>
      </c>
      <c r="U4739" s="12" t="s">
        <v>5030</v>
      </c>
    </row>
    <row r="4740" spans="1:21" hidden="1">
      <c r="A4740" s="12">
        <v>68550</v>
      </c>
      <c r="B4740" s="12">
        <v>2</v>
      </c>
      <c r="D4740" s="12">
        <v>65.7</v>
      </c>
      <c r="E4740" s="12">
        <v>3</v>
      </c>
      <c r="F4740" s="12">
        <v>0</v>
      </c>
      <c r="G4740" s="12">
        <v>0</v>
      </c>
      <c r="H4740" s="12">
        <v>0</v>
      </c>
      <c r="P4740" s="12">
        <v>2.0733299999999999</v>
      </c>
      <c r="Q4740" s="12">
        <v>178</v>
      </c>
      <c r="R4740" s="12">
        <v>201601</v>
      </c>
      <c r="S4740" s="12">
        <v>106</v>
      </c>
      <c r="T4740" s="12" t="s">
        <v>96</v>
      </c>
      <c r="U4740" s="12" t="s">
        <v>5031</v>
      </c>
    </row>
    <row r="4741" spans="1:21" hidden="1">
      <c r="A4741" s="12">
        <v>68550</v>
      </c>
      <c r="B4741" s="12">
        <v>2</v>
      </c>
      <c r="D4741" s="12">
        <v>38.200000000000003</v>
      </c>
      <c r="E4741" s="12">
        <v>2</v>
      </c>
      <c r="F4741" s="12">
        <v>0</v>
      </c>
      <c r="G4741" s="12">
        <v>0</v>
      </c>
      <c r="H4741" s="12">
        <v>0</v>
      </c>
      <c r="P4741" s="12">
        <v>2.0733299999999999</v>
      </c>
      <c r="Q4741" s="12">
        <v>178</v>
      </c>
      <c r="R4741" s="12">
        <v>201601</v>
      </c>
      <c r="S4741" s="12">
        <v>106</v>
      </c>
      <c r="T4741" s="12" t="s">
        <v>96</v>
      </c>
      <c r="U4741" s="12" t="s">
        <v>5032</v>
      </c>
    </row>
    <row r="4742" spans="1:21" hidden="1">
      <c r="A4742" s="12">
        <v>68550</v>
      </c>
      <c r="B4742" s="12">
        <v>2</v>
      </c>
      <c r="D4742" s="12">
        <v>40.1</v>
      </c>
      <c r="E4742" s="12">
        <v>2</v>
      </c>
      <c r="F4742" s="12">
        <v>0</v>
      </c>
      <c r="G4742" s="12">
        <v>0</v>
      </c>
      <c r="H4742" s="12">
        <v>0</v>
      </c>
      <c r="P4742" s="12">
        <v>2.0733299999999999</v>
      </c>
      <c r="Q4742" s="12">
        <v>178</v>
      </c>
      <c r="R4742" s="12">
        <v>201601</v>
      </c>
      <c r="S4742" s="12">
        <v>106</v>
      </c>
      <c r="T4742" s="12" t="s">
        <v>96</v>
      </c>
      <c r="U4742" s="12" t="s">
        <v>5033</v>
      </c>
    </row>
    <row r="4743" spans="1:21" hidden="1">
      <c r="A4743" s="12">
        <v>68550</v>
      </c>
      <c r="B4743" s="12">
        <v>2</v>
      </c>
      <c r="D4743" s="12">
        <v>40.4</v>
      </c>
      <c r="E4743" s="12">
        <v>2</v>
      </c>
      <c r="F4743" s="12">
        <v>0</v>
      </c>
      <c r="G4743" s="12">
        <v>0</v>
      </c>
      <c r="H4743" s="12">
        <v>0</v>
      </c>
      <c r="P4743" s="12">
        <v>2.0733299999999999</v>
      </c>
      <c r="Q4743" s="12">
        <v>178</v>
      </c>
      <c r="R4743" s="12">
        <v>201601</v>
      </c>
      <c r="S4743" s="12">
        <v>106</v>
      </c>
      <c r="T4743" s="12" t="s">
        <v>96</v>
      </c>
      <c r="U4743" s="12" t="s">
        <v>5034</v>
      </c>
    </row>
    <row r="4744" spans="1:21" hidden="1">
      <c r="A4744" s="12">
        <v>68550</v>
      </c>
      <c r="B4744" s="12">
        <v>2</v>
      </c>
      <c r="D4744" s="12">
        <v>31.8</v>
      </c>
      <c r="E4744" s="12">
        <v>2</v>
      </c>
      <c r="F4744" s="12">
        <v>0</v>
      </c>
      <c r="G4744" s="12">
        <v>0</v>
      </c>
      <c r="H4744" s="12">
        <v>0</v>
      </c>
      <c r="P4744" s="12">
        <v>2.0733299999999999</v>
      </c>
      <c r="Q4744" s="12">
        <v>178</v>
      </c>
      <c r="R4744" s="12">
        <v>201601</v>
      </c>
      <c r="S4744" s="12">
        <v>106</v>
      </c>
      <c r="T4744" s="12" t="s">
        <v>96</v>
      </c>
      <c r="U4744" s="12" t="s">
        <v>5035</v>
      </c>
    </row>
    <row r="4745" spans="1:21" hidden="1">
      <c r="A4745" s="12">
        <v>68550</v>
      </c>
      <c r="B4745" s="12">
        <v>2</v>
      </c>
      <c r="D4745" s="12">
        <v>37.6</v>
      </c>
      <c r="E4745" s="12">
        <v>2</v>
      </c>
      <c r="F4745" s="12">
        <v>0</v>
      </c>
      <c r="G4745" s="12">
        <v>0</v>
      </c>
      <c r="H4745" s="12">
        <v>0</v>
      </c>
      <c r="P4745" s="12">
        <v>2.0733299999999999</v>
      </c>
      <c r="Q4745" s="12">
        <v>178</v>
      </c>
      <c r="R4745" s="12">
        <v>201601</v>
      </c>
      <c r="S4745" s="12">
        <v>106</v>
      </c>
      <c r="T4745" s="12" t="s">
        <v>96</v>
      </c>
      <c r="U4745" s="12" t="s">
        <v>5036</v>
      </c>
    </row>
    <row r="4746" spans="1:21" hidden="1">
      <c r="A4746" s="12">
        <v>68550</v>
      </c>
      <c r="B4746" s="12">
        <v>2</v>
      </c>
      <c r="D4746" s="12">
        <v>36.799999999999997</v>
      </c>
      <c r="E4746" s="12">
        <v>2</v>
      </c>
      <c r="F4746" s="12">
        <v>0</v>
      </c>
      <c r="G4746" s="12">
        <v>0</v>
      </c>
      <c r="H4746" s="12">
        <v>0</v>
      </c>
      <c r="P4746" s="12">
        <v>2.0733299999999999</v>
      </c>
      <c r="Q4746" s="12">
        <v>178</v>
      </c>
      <c r="R4746" s="12">
        <v>201601</v>
      </c>
      <c r="S4746" s="12">
        <v>106</v>
      </c>
      <c r="T4746" s="12" t="s">
        <v>96</v>
      </c>
      <c r="U4746" s="12" t="s">
        <v>5037</v>
      </c>
    </row>
    <row r="4747" spans="1:21" hidden="1">
      <c r="A4747" s="12">
        <v>68550</v>
      </c>
      <c r="B4747" s="12">
        <v>2</v>
      </c>
      <c r="D4747" s="12">
        <v>39.6</v>
      </c>
      <c r="E4747" s="12">
        <v>2</v>
      </c>
      <c r="F4747" s="12">
        <v>0</v>
      </c>
      <c r="G4747" s="12">
        <v>0</v>
      </c>
      <c r="H4747" s="12">
        <v>0</v>
      </c>
      <c r="P4747" s="12">
        <v>2.0733299999999999</v>
      </c>
      <c r="Q4747" s="12">
        <v>178</v>
      </c>
      <c r="R4747" s="12">
        <v>201601</v>
      </c>
      <c r="S4747" s="12">
        <v>106</v>
      </c>
      <c r="T4747" s="12" t="s">
        <v>96</v>
      </c>
      <c r="U4747" s="12" t="s">
        <v>5038</v>
      </c>
    </row>
    <row r="4748" spans="1:21" hidden="1">
      <c r="A4748" s="12">
        <v>68550</v>
      </c>
      <c r="B4748" s="12">
        <v>2</v>
      </c>
      <c r="D4748" s="12">
        <v>45.8</v>
      </c>
      <c r="E4748" s="12">
        <v>2</v>
      </c>
      <c r="F4748" s="12">
        <v>0</v>
      </c>
      <c r="G4748" s="12">
        <v>0</v>
      </c>
      <c r="H4748" s="12">
        <v>0</v>
      </c>
      <c r="P4748" s="12">
        <v>2.0733299999999999</v>
      </c>
      <c r="Q4748" s="12">
        <v>178</v>
      </c>
      <c r="R4748" s="12">
        <v>201601</v>
      </c>
      <c r="S4748" s="12">
        <v>106</v>
      </c>
      <c r="T4748" s="12" t="s">
        <v>96</v>
      </c>
      <c r="U4748" s="12" t="s">
        <v>5039</v>
      </c>
    </row>
    <row r="4749" spans="1:21" hidden="1">
      <c r="A4749" s="12">
        <v>68550</v>
      </c>
      <c r="B4749" s="12">
        <v>2</v>
      </c>
      <c r="D4749" s="12">
        <v>36.1</v>
      </c>
      <c r="E4749" s="12">
        <v>2</v>
      </c>
      <c r="F4749" s="12">
        <v>0</v>
      </c>
      <c r="G4749" s="12">
        <v>0</v>
      </c>
      <c r="H4749" s="12">
        <v>0</v>
      </c>
      <c r="P4749" s="12">
        <v>2.0733299999999999</v>
      </c>
      <c r="Q4749" s="12">
        <v>178</v>
      </c>
      <c r="R4749" s="12">
        <v>201601</v>
      </c>
      <c r="S4749" s="12">
        <v>106</v>
      </c>
      <c r="T4749" s="12" t="s">
        <v>96</v>
      </c>
      <c r="U4749" s="12" t="s">
        <v>5040</v>
      </c>
    </row>
    <row r="4750" spans="1:21" hidden="1">
      <c r="A4750" s="12">
        <v>68550</v>
      </c>
      <c r="B4750" s="12">
        <v>2</v>
      </c>
      <c r="D4750" s="12">
        <v>39.6</v>
      </c>
      <c r="E4750" s="12">
        <v>2</v>
      </c>
      <c r="F4750" s="12">
        <v>0</v>
      </c>
      <c r="G4750" s="12">
        <v>0</v>
      </c>
      <c r="H4750" s="12">
        <v>0</v>
      </c>
      <c r="P4750" s="12">
        <v>2.0733299999999999</v>
      </c>
      <c r="Q4750" s="12">
        <v>178</v>
      </c>
      <c r="R4750" s="12">
        <v>201601</v>
      </c>
      <c r="S4750" s="12">
        <v>106</v>
      </c>
      <c r="T4750" s="12" t="s">
        <v>96</v>
      </c>
      <c r="U4750" s="12" t="s">
        <v>5041</v>
      </c>
    </row>
    <row r="4751" spans="1:21" hidden="1">
      <c r="A4751" s="12">
        <v>68550</v>
      </c>
      <c r="B4751" s="12">
        <v>2</v>
      </c>
      <c r="D4751" s="12">
        <v>40.700000000000003</v>
      </c>
      <c r="E4751" s="12">
        <v>2</v>
      </c>
      <c r="F4751" s="12">
        <v>0</v>
      </c>
      <c r="G4751" s="12">
        <v>0</v>
      </c>
      <c r="H4751" s="12">
        <v>0</v>
      </c>
      <c r="P4751" s="12">
        <v>2.0733299999999999</v>
      </c>
      <c r="Q4751" s="12">
        <v>178</v>
      </c>
      <c r="R4751" s="12">
        <v>201601</v>
      </c>
      <c r="S4751" s="12">
        <v>106</v>
      </c>
      <c r="T4751" s="12" t="s">
        <v>96</v>
      </c>
      <c r="U4751" s="12" t="s">
        <v>5042</v>
      </c>
    </row>
    <row r="4752" spans="1:21" hidden="1">
      <c r="A4752" s="12">
        <v>68550</v>
      </c>
      <c r="B4752" s="12">
        <v>2</v>
      </c>
      <c r="D4752" s="12">
        <v>41.9</v>
      </c>
      <c r="E4752" s="12">
        <v>2</v>
      </c>
      <c r="F4752" s="12">
        <v>0</v>
      </c>
      <c r="G4752" s="12">
        <v>0</v>
      </c>
      <c r="H4752" s="12">
        <v>0</v>
      </c>
      <c r="P4752" s="12">
        <v>2.0733299999999999</v>
      </c>
      <c r="Q4752" s="12">
        <v>178</v>
      </c>
      <c r="R4752" s="12">
        <v>201601</v>
      </c>
      <c r="S4752" s="12">
        <v>106</v>
      </c>
      <c r="T4752" s="12" t="s">
        <v>96</v>
      </c>
      <c r="U4752" s="12" t="s">
        <v>5043</v>
      </c>
    </row>
    <row r="4753" spans="1:21" hidden="1">
      <c r="A4753" s="12">
        <v>68550</v>
      </c>
      <c r="B4753" s="12">
        <v>2</v>
      </c>
      <c r="D4753" s="12">
        <v>43.2</v>
      </c>
      <c r="E4753" s="12">
        <v>2</v>
      </c>
      <c r="F4753" s="12">
        <v>0</v>
      </c>
      <c r="G4753" s="12">
        <v>0</v>
      </c>
      <c r="H4753" s="12">
        <v>0</v>
      </c>
      <c r="P4753" s="12">
        <v>2.0733299999999999</v>
      </c>
      <c r="Q4753" s="12">
        <v>178</v>
      </c>
      <c r="R4753" s="12">
        <v>201601</v>
      </c>
      <c r="S4753" s="12">
        <v>106</v>
      </c>
      <c r="T4753" s="12" t="s">
        <v>96</v>
      </c>
      <c r="U4753" s="12" t="s">
        <v>5044</v>
      </c>
    </row>
    <row r="4754" spans="1:21" hidden="1">
      <c r="A4754" s="12">
        <v>68550</v>
      </c>
      <c r="B4754" s="12">
        <v>2</v>
      </c>
      <c r="D4754" s="12">
        <v>40.6</v>
      </c>
      <c r="E4754" s="12">
        <v>2</v>
      </c>
      <c r="F4754" s="12">
        <v>0</v>
      </c>
      <c r="G4754" s="12">
        <v>0</v>
      </c>
      <c r="H4754" s="12">
        <v>0</v>
      </c>
      <c r="P4754" s="12">
        <v>2.0733299999999999</v>
      </c>
      <c r="Q4754" s="12">
        <v>178</v>
      </c>
      <c r="R4754" s="12">
        <v>201601</v>
      </c>
      <c r="S4754" s="12">
        <v>106</v>
      </c>
      <c r="T4754" s="12" t="s">
        <v>96</v>
      </c>
      <c r="U4754" s="12" t="s">
        <v>5045</v>
      </c>
    </row>
    <row r="4755" spans="1:21" hidden="1">
      <c r="A4755" s="12">
        <v>68550</v>
      </c>
      <c r="B4755" s="12">
        <v>2</v>
      </c>
      <c r="D4755" s="12">
        <v>35.799999999999997</v>
      </c>
      <c r="E4755" s="12">
        <v>2</v>
      </c>
      <c r="F4755" s="12">
        <v>0</v>
      </c>
      <c r="G4755" s="12">
        <v>0</v>
      </c>
      <c r="H4755" s="12">
        <v>0</v>
      </c>
      <c r="P4755" s="12">
        <v>2.0733299999999999</v>
      </c>
      <c r="Q4755" s="12">
        <v>178</v>
      </c>
      <c r="R4755" s="12">
        <v>201601</v>
      </c>
      <c r="S4755" s="12">
        <v>106</v>
      </c>
      <c r="T4755" s="12" t="s">
        <v>96</v>
      </c>
      <c r="U4755" s="12" t="s">
        <v>5046</v>
      </c>
    </row>
    <row r="4756" spans="1:21" hidden="1">
      <c r="A4756" s="12">
        <v>68550</v>
      </c>
      <c r="B4756" s="12">
        <v>2</v>
      </c>
      <c r="D4756" s="12">
        <v>36.4</v>
      </c>
      <c r="E4756" s="12">
        <v>2</v>
      </c>
      <c r="F4756" s="12">
        <v>0</v>
      </c>
      <c r="G4756" s="12">
        <v>0</v>
      </c>
      <c r="H4756" s="12">
        <v>0</v>
      </c>
      <c r="P4756" s="12">
        <v>2.0733299999999999</v>
      </c>
      <c r="Q4756" s="12">
        <v>178</v>
      </c>
      <c r="R4756" s="12">
        <v>201601</v>
      </c>
      <c r="S4756" s="12">
        <v>106</v>
      </c>
      <c r="T4756" s="12" t="s">
        <v>96</v>
      </c>
      <c r="U4756" s="12" t="s">
        <v>5047</v>
      </c>
    </row>
    <row r="4757" spans="1:21" hidden="1">
      <c r="A4757" s="12">
        <v>68550</v>
      </c>
      <c r="B4757" s="12">
        <v>2</v>
      </c>
      <c r="D4757" s="12">
        <v>37.799999999999997</v>
      </c>
      <c r="E4757" s="12">
        <v>2</v>
      </c>
      <c r="F4757" s="12">
        <v>0</v>
      </c>
      <c r="G4757" s="12">
        <v>0</v>
      </c>
      <c r="H4757" s="12">
        <v>0</v>
      </c>
      <c r="P4757" s="12">
        <v>2.0733299999999999</v>
      </c>
      <c r="Q4757" s="12">
        <v>178</v>
      </c>
      <c r="R4757" s="12">
        <v>201601</v>
      </c>
      <c r="S4757" s="12">
        <v>106</v>
      </c>
      <c r="T4757" s="12" t="s">
        <v>96</v>
      </c>
      <c r="U4757" s="12" t="s">
        <v>5048</v>
      </c>
    </row>
    <row r="4758" spans="1:21" hidden="1">
      <c r="A4758" s="12">
        <v>68550</v>
      </c>
      <c r="B4758" s="12">
        <v>2</v>
      </c>
      <c r="D4758" s="12">
        <v>42.6</v>
      </c>
      <c r="E4758" s="12">
        <v>2</v>
      </c>
      <c r="F4758" s="12">
        <v>0</v>
      </c>
      <c r="G4758" s="12">
        <v>0</v>
      </c>
      <c r="H4758" s="12">
        <v>0</v>
      </c>
      <c r="P4758" s="12">
        <v>2.0733299999999999</v>
      </c>
      <c r="Q4758" s="12">
        <v>178</v>
      </c>
      <c r="R4758" s="12">
        <v>201601</v>
      </c>
      <c r="S4758" s="12">
        <v>106</v>
      </c>
      <c r="T4758" s="12" t="s">
        <v>96</v>
      </c>
      <c r="U4758" s="12" t="s">
        <v>5049</v>
      </c>
    </row>
    <row r="4759" spans="1:21" hidden="1">
      <c r="A4759" s="12">
        <v>68550</v>
      </c>
      <c r="B4759" s="12">
        <v>2</v>
      </c>
      <c r="D4759" s="12">
        <v>39.799999999999997</v>
      </c>
      <c r="E4759" s="12">
        <v>2</v>
      </c>
      <c r="F4759" s="12">
        <v>0</v>
      </c>
      <c r="G4759" s="12">
        <v>0</v>
      </c>
      <c r="H4759" s="12">
        <v>0</v>
      </c>
      <c r="P4759" s="12">
        <v>2.0733299999999999</v>
      </c>
      <c r="Q4759" s="12">
        <v>178</v>
      </c>
      <c r="R4759" s="12">
        <v>201601</v>
      </c>
      <c r="S4759" s="12">
        <v>106</v>
      </c>
      <c r="T4759" s="12" t="s">
        <v>96</v>
      </c>
      <c r="U4759" s="12" t="s">
        <v>5050</v>
      </c>
    </row>
    <row r="4760" spans="1:21" hidden="1">
      <c r="A4760" s="12">
        <v>68550</v>
      </c>
      <c r="B4760" s="12">
        <v>2</v>
      </c>
      <c r="D4760" s="12">
        <v>42.5</v>
      </c>
      <c r="E4760" s="12">
        <v>2</v>
      </c>
      <c r="F4760" s="12">
        <v>0</v>
      </c>
      <c r="G4760" s="12">
        <v>0</v>
      </c>
      <c r="H4760" s="12">
        <v>0</v>
      </c>
      <c r="P4760" s="12">
        <v>2.0733299999999999</v>
      </c>
      <c r="Q4760" s="12">
        <v>178</v>
      </c>
      <c r="R4760" s="12">
        <v>201601</v>
      </c>
      <c r="S4760" s="12">
        <v>106</v>
      </c>
      <c r="T4760" s="12" t="s">
        <v>96</v>
      </c>
      <c r="U4760" s="12" t="s">
        <v>5051</v>
      </c>
    </row>
    <row r="4761" spans="1:21" hidden="1">
      <c r="A4761" s="12">
        <v>68550</v>
      </c>
      <c r="B4761" s="12">
        <v>2</v>
      </c>
      <c r="D4761" s="12">
        <v>40.700000000000003</v>
      </c>
      <c r="E4761" s="12">
        <v>2</v>
      </c>
      <c r="F4761" s="12">
        <v>0</v>
      </c>
      <c r="G4761" s="12">
        <v>0</v>
      </c>
      <c r="H4761" s="12">
        <v>0</v>
      </c>
      <c r="P4761" s="12">
        <v>2.0733299999999999</v>
      </c>
      <c r="Q4761" s="12">
        <v>178</v>
      </c>
      <c r="R4761" s="12">
        <v>201601</v>
      </c>
      <c r="S4761" s="12">
        <v>106</v>
      </c>
      <c r="T4761" s="12" t="s">
        <v>96</v>
      </c>
      <c r="U4761" s="12" t="s">
        <v>5052</v>
      </c>
    </row>
    <row r="4762" spans="1:21" hidden="1">
      <c r="A4762" s="12">
        <v>68550</v>
      </c>
      <c r="B4762" s="12">
        <v>2</v>
      </c>
      <c r="D4762" s="12">
        <v>38.799999999999997</v>
      </c>
      <c r="E4762" s="12">
        <v>2</v>
      </c>
      <c r="F4762" s="12">
        <v>0</v>
      </c>
      <c r="G4762" s="12">
        <v>0</v>
      </c>
      <c r="H4762" s="12">
        <v>0</v>
      </c>
      <c r="P4762" s="12">
        <v>2.0733299999999999</v>
      </c>
      <c r="Q4762" s="12">
        <v>178</v>
      </c>
      <c r="R4762" s="12">
        <v>201601</v>
      </c>
      <c r="S4762" s="12">
        <v>106</v>
      </c>
      <c r="T4762" s="12" t="s">
        <v>96</v>
      </c>
      <c r="U4762" s="12" t="s">
        <v>5053</v>
      </c>
    </row>
    <row r="4763" spans="1:21" hidden="1">
      <c r="A4763" s="12">
        <v>68550</v>
      </c>
      <c r="B4763" s="12">
        <v>2</v>
      </c>
      <c r="D4763" s="12">
        <v>40</v>
      </c>
      <c r="E4763" s="12">
        <v>2</v>
      </c>
      <c r="F4763" s="12">
        <v>0</v>
      </c>
      <c r="G4763" s="12">
        <v>0</v>
      </c>
      <c r="H4763" s="12">
        <v>0</v>
      </c>
      <c r="P4763" s="12">
        <v>2.0733299999999999</v>
      </c>
      <c r="Q4763" s="12">
        <v>178</v>
      </c>
      <c r="R4763" s="12">
        <v>201601</v>
      </c>
      <c r="S4763" s="12">
        <v>106</v>
      </c>
      <c r="T4763" s="12" t="s">
        <v>96</v>
      </c>
      <c r="U4763" s="12" t="s">
        <v>5054</v>
      </c>
    </row>
    <row r="4764" spans="1:21" hidden="1">
      <c r="A4764" s="12">
        <v>68550</v>
      </c>
      <c r="B4764" s="12">
        <v>2</v>
      </c>
      <c r="D4764" s="12">
        <v>37.1</v>
      </c>
      <c r="E4764" s="12">
        <v>2</v>
      </c>
      <c r="F4764" s="12">
        <v>0</v>
      </c>
      <c r="G4764" s="12">
        <v>0</v>
      </c>
      <c r="H4764" s="12">
        <v>0</v>
      </c>
      <c r="P4764" s="12">
        <v>2.0733299999999999</v>
      </c>
      <c r="Q4764" s="12">
        <v>178</v>
      </c>
      <c r="R4764" s="12">
        <v>201601</v>
      </c>
      <c r="S4764" s="12">
        <v>106</v>
      </c>
      <c r="T4764" s="12" t="s">
        <v>96</v>
      </c>
      <c r="U4764" s="12" t="s">
        <v>5055</v>
      </c>
    </row>
    <row r="4765" spans="1:21" hidden="1">
      <c r="A4765" s="12">
        <v>68550</v>
      </c>
      <c r="B4765" s="12">
        <v>2</v>
      </c>
      <c r="D4765" s="12">
        <v>38.200000000000003</v>
      </c>
      <c r="E4765" s="12">
        <v>2</v>
      </c>
      <c r="F4765" s="12">
        <v>0</v>
      </c>
      <c r="G4765" s="12">
        <v>0</v>
      </c>
      <c r="H4765" s="12">
        <v>0</v>
      </c>
      <c r="P4765" s="12">
        <v>2.0733299999999999</v>
      </c>
      <c r="Q4765" s="12">
        <v>178</v>
      </c>
      <c r="R4765" s="12">
        <v>201601</v>
      </c>
      <c r="S4765" s="12">
        <v>106</v>
      </c>
      <c r="T4765" s="12" t="s">
        <v>96</v>
      </c>
      <c r="U4765" s="12" t="s">
        <v>5056</v>
      </c>
    </row>
    <row r="4766" spans="1:21" hidden="1">
      <c r="A4766" s="12">
        <v>68560</v>
      </c>
      <c r="B4766" s="12">
        <v>1</v>
      </c>
      <c r="D4766" s="12">
        <v>21.7</v>
      </c>
      <c r="E4766" s="12">
        <v>2</v>
      </c>
      <c r="P4766" s="12">
        <v>1</v>
      </c>
      <c r="Q4766" s="12">
        <v>178</v>
      </c>
      <c r="R4766" s="12">
        <v>201601</v>
      </c>
      <c r="S4766" s="12">
        <v>107</v>
      </c>
      <c r="T4766" s="12" t="s">
        <v>95</v>
      </c>
      <c r="U4766" s="12" t="s">
        <v>5057</v>
      </c>
    </row>
    <row r="4767" spans="1:21" hidden="1">
      <c r="A4767" s="12">
        <v>68550</v>
      </c>
      <c r="B4767" s="12">
        <v>1</v>
      </c>
      <c r="D4767" s="12">
        <v>89.7</v>
      </c>
      <c r="E4767" s="12">
        <v>3</v>
      </c>
      <c r="P4767" s="12">
        <v>1</v>
      </c>
      <c r="Q4767" s="12">
        <v>178</v>
      </c>
      <c r="R4767" s="12">
        <v>201601</v>
      </c>
      <c r="S4767" s="12">
        <v>108</v>
      </c>
      <c r="T4767" s="12" t="s">
        <v>92</v>
      </c>
      <c r="U4767" s="12" t="s">
        <v>5058</v>
      </c>
    </row>
    <row r="4768" spans="1:21" hidden="1">
      <c r="A4768" s="12">
        <v>68550</v>
      </c>
      <c r="B4768" s="12">
        <v>1</v>
      </c>
      <c r="D4768" s="12">
        <v>52.1</v>
      </c>
      <c r="E4768" s="12">
        <v>0</v>
      </c>
      <c r="P4768" s="12">
        <v>1</v>
      </c>
      <c r="Q4768" s="12">
        <v>178</v>
      </c>
      <c r="R4768" s="12">
        <v>201601</v>
      </c>
      <c r="S4768" s="12">
        <v>108</v>
      </c>
      <c r="T4768" s="12" t="s">
        <v>92</v>
      </c>
      <c r="U4768" s="12" t="s">
        <v>5059</v>
      </c>
    </row>
    <row r="4769" spans="1:21" hidden="1">
      <c r="A4769" s="12">
        <v>68550</v>
      </c>
      <c r="B4769" s="12">
        <v>1</v>
      </c>
      <c r="D4769" s="12">
        <v>60.6</v>
      </c>
      <c r="E4769" s="12">
        <v>0</v>
      </c>
      <c r="P4769" s="12">
        <v>1</v>
      </c>
      <c r="Q4769" s="12">
        <v>178</v>
      </c>
      <c r="R4769" s="12">
        <v>201601</v>
      </c>
      <c r="S4769" s="12">
        <v>108</v>
      </c>
      <c r="T4769" s="12" t="s">
        <v>92</v>
      </c>
      <c r="U4769" s="12" t="s">
        <v>5060</v>
      </c>
    </row>
    <row r="4770" spans="1:21" hidden="1">
      <c r="A4770" s="12">
        <v>68550</v>
      </c>
      <c r="B4770" s="12">
        <v>1</v>
      </c>
      <c r="D4770" s="12">
        <v>26.3</v>
      </c>
      <c r="E4770" s="12">
        <v>1</v>
      </c>
      <c r="P4770" s="12">
        <v>1</v>
      </c>
      <c r="Q4770" s="12">
        <v>178</v>
      </c>
      <c r="R4770" s="12">
        <v>201601</v>
      </c>
      <c r="S4770" s="12">
        <v>108</v>
      </c>
      <c r="T4770" s="12" t="s">
        <v>92</v>
      </c>
      <c r="U4770" s="12" t="s">
        <v>5061</v>
      </c>
    </row>
    <row r="4771" spans="1:21" hidden="1">
      <c r="A4771" s="12">
        <v>68550</v>
      </c>
      <c r="B4771" s="12">
        <v>1</v>
      </c>
      <c r="D4771" s="12">
        <v>29.5</v>
      </c>
      <c r="E4771" s="12">
        <v>1</v>
      </c>
      <c r="P4771" s="12">
        <v>1</v>
      </c>
      <c r="Q4771" s="12">
        <v>178</v>
      </c>
      <c r="R4771" s="12">
        <v>201601</v>
      </c>
      <c r="S4771" s="12">
        <v>108</v>
      </c>
      <c r="T4771" s="12" t="s">
        <v>92</v>
      </c>
      <c r="U4771" s="12" t="s">
        <v>5062</v>
      </c>
    </row>
    <row r="4772" spans="1:21" hidden="1">
      <c r="A4772" s="12">
        <v>68550</v>
      </c>
      <c r="B4772" s="12">
        <v>1</v>
      </c>
      <c r="D4772" s="12">
        <v>171.5</v>
      </c>
      <c r="E4772" s="12">
        <v>1</v>
      </c>
      <c r="P4772" s="12">
        <v>1</v>
      </c>
      <c r="Q4772" s="12">
        <v>178</v>
      </c>
      <c r="R4772" s="12">
        <v>201601</v>
      </c>
      <c r="S4772" s="12">
        <v>108</v>
      </c>
      <c r="T4772" s="12" t="s">
        <v>92</v>
      </c>
      <c r="U4772" s="12" t="s">
        <v>5063</v>
      </c>
    </row>
    <row r="4773" spans="1:21" hidden="1">
      <c r="A4773" s="12">
        <v>68550</v>
      </c>
      <c r="B4773" s="12">
        <v>1</v>
      </c>
      <c r="D4773" s="12">
        <v>165.1</v>
      </c>
      <c r="E4773" s="12">
        <v>1</v>
      </c>
      <c r="P4773" s="12">
        <v>1</v>
      </c>
      <c r="Q4773" s="12">
        <v>178</v>
      </c>
      <c r="R4773" s="12">
        <v>201601</v>
      </c>
      <c r="S4773" s="12">
        <v>108</v>
      </c>
      <c r="T4773" s="12" t="s">
        <v>92</v>
      </c>
      <c r="U4773" s="12" t="s">
        <v>5064</v>
      </c>
    </row>
    <row r="4774" spans="1:21" hidden="1">
      <c r="A4774" s="12">
        <v>68550</v>
      </c>
      <c r="B4774" s="12">
        <v>1</v>
      </c>
      <c r="D4774" s="12">
        <v>30.9</v>
      </c>
      <c r="E4774" s="12">
        <v>2</v>
      </c>
      <c r="P4774" s="12">
        <v>1</v>
      </c>
      <c r="Q4774" s="12">
        <v>178</v>
      </c>
      <c r="R4774" s="12">
        <v>201601</v>
      </c>
      <c r="S4774" s="12">
        <v>108</v>
      </c>
      <c r="T4774" s="12" t="s">
        <v>92</v>
      </c>
      <c r="U4774" s="12" t="s">
        <v>5065</v>
      </c>
    </row>
    <row r="4775" spans="1:21" hidden="1">
      <c r="A4775" s="12">
        <v>68550</v>
      </c>
      <c r="B4775" s="12">
        <v>1</v>
      </c>
      <c r="D4775" s="12">
        <v>49.5</v>
      </c>
      <c r="E4775" s="12">
        <v>2</v>
      </c>
      <c r="P4775" s="12">
        <v>1</v>
      </c>
      <c r="Q4775" s="12">
        <v>178</v>
      </c>
      <c r="R4775" s="12">
        <v>201601</v>
      </c>
      <c r="S4775" s="12">
        <v>108</v>
      </c>
      <c r="T4775" s="12" t="s">
        <v>92</v>
      </c>
      <c r="U4775" s="12" t="s">
        <v>5066</v>
      </c>
    </row>
    <row r="4776" spans="1:21" hidden="1">
      <c r="A4776" s="12">
        <v>68550</v>
      </c>
      <c r="B4776" s="12">
        <v>1</v>
      </c>
      <c r="D4776" s="12">
        <v>54.6</v>
      </c>
      <c r="E4776" s="12">
        <v>2</v>
      </c>
      <c r="P4776" s="12">
        <v>1</v>
      </c>
      <c r="Q4776" s="12">
        <v>178</v>
      </c>
      <c r="R4776" s="12">
        <v>201601</v>
      </c>
      <c r="S4776" s="12">
        <v>108</v>
      </c>
      <c r="T4776" s="12" t="s">
        <v>92</v>
      </c>
      <c r="U4776" s="12" t="s">
        <v>5067</v>
      </c>
    </row>
    <row r="4777" spans="1:21" hidden="1">
      <c r="A4777" s="12">
        <v>68550</v>
      </c>
      <c r="B4777" s="12">
        <v>1</v>
      </c>
      <c r="D4777" s="12">
        <v>115.8</v>
      </c>
      <c r="E4777" s="12">
        <v>2</v>
      </c>
      <c r="P4777" s="12">
        <v>1</v>
      </c>
      <c r="Q4777" s="12">
        <v>178</v>
      </c>
      <c r="R4777" s="12">
        <v>201601</v>
      </c>
      <c r="S4777" s="12">
        <v>108</v>
      </c>
      <c r="T4777" s="12" t="s">
        <v>92</v>
      </c>
      <c r="U4777" s="12" t="s">
        <v>5068</v>
      </c>
    </row>
    <row r="4778" spans="1:21" hidden="1">
      <c r="A4778" s="12">
        <v>68550</v>
      </c>
      <c r="B4778" s="12">
        <v>1</v>
      </c>
      <c r="D4778" s="12">
        <v>128.6</v>
      </c>
      <c r="E4778" s="12">
        <v>2</v>
      </c>
      <c r="P4778" s="12">
        <v>1</v>
      </c>
      <c r="Q4778" s="12">
        <v>178</v>
      </c>
      <c r="R4778" s="12">
        <v>201601</v>
      </c>
      <c r="S4778" s="12">
        <v>108</v>
      </c>
      <c r="T4778" s="12" t="s">
        <v>92</v>
      </c>
      <c r="U4778" s="12" t="s">
        <v>5069</v>
      </c>
    </row>
    <row r="4779" spans="1:21" hidden="1">
      <c r="A4779" s="12">
        <v>68550</v>
      </c>
      <c r="B4779" s="12">
        <v>1</v>
      </c>
      <c r="D4779" s="12">
        <v>141.19999999999999</v>
      </c>
      <c r="E4779" s="12">
        <v>2</v>
      </c>
      <c r="P4779" s="12">
        <v>1</v>
      </c>
      <c r="Q4779" s="12">
        <v>178</v>
      </c>
      <c r="R4779" s="12">
        <v>201601</v>
      </c>
      <c r="S4779" s="12">
        <v>108</v>
      </c>
      <c r="T4779" s="12" t="s">
        <v>92</v>
      </c>
      <c r="U4779" s="12" t="s">
        <v>5070</v>
      </c>
    </row>
    <row r="4780" spans="1:21" hidden="1">
      <c r="A4780" s="12">
        <v>68550</v>
      </c>
      <c r="B4780" s="12">
        <v>1</v>
      </c>
      <c r="D4780" s="12">
        <v>93.9</v>
      </c>
      <c r="E4780" s="12">
        <v>2</v>
      </c>
      <c r="P4780" s="12">
        <v>1</v>
      </c>
      <c r="Q4780" s="12">
        <v>178</v>
      </c>
      <c r="R4780" s="12">
        <v>201601</v>
      </c>
      <c r="S4780" s="12">
        <v>108</v>
      </c>
      <c r="T4780" s="12" t="s">
        <v>92</v>
      </c>
      <c r="U4780" s="12" t="s">
        <v>5071</v>
      </c>
    </row>
    <row r="4781" spans="1:21" hidden="1">
      <c r="A4781" s="12">
        <v>68550</v>
      </c>
      <c r="B4781" s="12">
        <v>1</v>
      </c>
      <c r="D4781" s="12">
        <v>132.1</v>
      </c>
      <c r="E4781" s="12">
        <v>2</v>
      </c>
      <c r="P4781" s="12">
        <v>1</v>
      </c>
      <c r="Q4781" s="12">
        <v>178</v>
      </c>
      <c r="R4781" s="12">
        <v>201601</v>
      </c>
      <c r="S4781" s="12">
        <v>108</v>
      </c>
      <c r="T4781" s="12" t="s">
        <v>92</v>
      </c>
      <c r="U4781" s="12" t="s">
        <v>5072</v>
      </c>
    </row>
    <row r="4782" spans="1:21" hidden="1">
      <c r="A4782" s="12">
        <v>68550</v>
      </c>
      <c r="B4782" s="12">
        <v>1</v>
      </c>
      <c r="D4782" s="12">
        <v>89.8</v>
      </c>
      <c r="E4782" s="12">
        <v>3</v>
      </c>
      <c r="P4782" s="12">
        <v>1</v>
      </c>
      <c r="Q4782" s="12">
        <v>178</v>
      </c>
      <c r="R4782" s="12">
        <v>201601</v>
      </c>
      <c r="S4782" s="12">
        <v>117</v>
      </c>
      <c r="T4782" s="12" t="s">
        <v>64</v>
      </c>
      <c r="U4782" s="12" t="s">
        <v>5073</v>
      </c>
    </row>
    <row r="4783" spans="1:21" hidden="1">
      <c r="A4783" s="12">
        <v>68550</v>
      </c>
      <c r="B4783" s="12">
        <v>1</v>
      </c>
      <c r="D4783" s="12">
        <v>74.599999999999994</v>
      </c>
      <c r="E4783" s="12">
        <v>3</v>
      </c>
      <c r="P4783" s="12">
        <v>1</v>
      </c>
      <c r="Q4783" s="12">
        <v>178</v>
      </c>
      <c r="R4783" s="12">
        <v>201601</v>
      </c>
      <c r="S4783" s="12">
        <v>117</v>
      </c>
      <c r="T4783" s="12" t="s">
        <v>64</v>
      </c>
      <c r="U4783" s="12" t="s">
        <v>5074</v>
      </c>
    </row>
    <row r="4784" spans="1:21" hidden="1">
      <c r="A4784" s="12">
        <v>68550</v>
      </c>
      <c r="B4784" s="12">
        <v>1</v>
      </c>
      <c r="D4784" s="12">
        <v>69</v>
      </c>
      <c r="E4784" s="12">
        <v>3</v>
      </c>
      <c r="P4784" s="12">
        <v>1</v>
      </c>
      <c r="Q4784" s="12">
        <v>178</v>
      </c>
      <c r="R4784" s="12">
        <v>201601</v>
      </c>
      <c r="S4784" s="12">
        <v>117</v>
      </c>
      <c r="T4784" s="12" t="s">
        <v>64</v>
      </c>
      <c r="U4784" s="12" t="s">
        <v>5075</v>
      </c>
    </row>
    <row r="4785" spans="1:21" hidden="1">
      <c r="A4785" s="12">
        <v>68550</v>
      </c>
      <c r="B4785" s="12">
        <v>1</v>
      </c>
      <c r="D4785" s="12">
        <v>34.9</v>
      </c>
      <c r="E4785" s="12">
        <v>2</v>
      </c>
      <c r="P4785" s="12">
        <v>1</v>
      </c>
      <c r="Q4785" s="12">
        <v>178</v>
      </c>
      <c r="R4785" s="12">
        <v>201601</v>
      </c>
      <c r="S4785" s="12">
        <v>117</v>
      </c>
      <c r="T4785" s="12" t="s">
        <v>64</v>
      </c>
      <c r="U4785" s="12" t="s">
        <v>5076</v>
      </c>
    </row>
    <row r="4786" spans="1:21" hidden="1">
      <c r="A4786" s="12">
        <v>68550</v>
      </c>
      <c r="B4786" s="12">
        <v>1</v>
      </c>
      <c r="D4786" s="12">
        <v>34.700000000000003</v>
      </c>
      <c r="E4786" s="12">
        <v>2</v>
      </c>
      <c r="P4786" s="12">
        <v>1</v>
      </c>
      <c r="Q4786" s="12">
        <v>178</v>
      </c>
      <c r="R4786" s="12">
        <v>201601</v>
      </c>
      <c r="S4786" s="12">
        <v>117</v>
      </c>
      <c r="T4786" s="12" t="s">
        <v>64</v>
      </c>
      <c r="U4786" s="12" t="s">
        <v>5077</v>
      </c>
    </row>
    <row r="4787" spans="1:21" hidden="1">
      <c r="A4787" s="12">
        <v>68550</v>
      </c>
      <c r="B4787" s="12">
        <v>1</v>
      </c>
      <c r="D4787" s="12">
        <v>42.7</v>
      </c>
      <c r="E4787" s="12">
        <v>2</v>
      </c>
      <c r="P4787" s="12">
        <v>1</v>
      </c>
      <c r="Q4787" s="12">
        <v>178</v>
      </c>
      <c r="R4787" s="12">
        <v>201601</v>
      </c>
      <c r="S4787" s="12">
        <v>117</v>
      </c>
      <c r="T4787" s="12" t="s">
        <v>64</v>
      </c>
      <c r="U4787" s="12" t="s">
        <v>5078</v>
      </c>
    </row>
    <row r="4788" spans="1:21" hidden="1">
      <c r="A4788" s="12">
        <v>68550</v>
      </c>
      <c r="B4788" s="12">
        <v>1</v>
      </c>
      <c r="D4788" s="12">
        <v>68.8</v>
      </c>
      <c r="E4788" s="12">
        <v>2</v>
      </c>
      <c r="P4788" s="12">
        <v>1</v>
      </c>
      <c r="Q4788" s="12">
        <v>178</v>
      </c>
      <c r="R4788" s="12">
        <v>201601</v>
      </c>
      <c r="S4788" s="12">
        <v>117</v>
      </c>
      <c r="T4788" s="12" t="s">
        <v>64</v>
      </c>
      <c r="U4788" s="12" t="s">
        <v>5079</v>
      </c>
    </row>
    <row r="4789" spans="1:21" hidden="1">
      <c r="A4789" s="12">
        <v>68550</v>
      </c>
      <c r="B4789" s="12">
        <v>1</v>
      </c>
      <c r="D4789" s="12">
        <v>31.8</v>
      </c>
      <c r="E4789" s="12">
        <v>2</v>
      </c>
      <c r="P4789" s="12">
        <v>1</v>
      </c>
      <c r="Q4789" s="12">
        <v>178</v>
      </c>
      <c r="R4789" s="12">
        <v>201601</v>
      </c>
      <c r="S4789" s="12">
        <v>117</v>
      </c>
      <c r="T4789" s="12" t="s">
        <v>64</v>
      </c>
      <c r="U4789" s="12" t="s">
        <v>5080</v>
      </c>
    </row>
    <row r="4790" spans="1:21" hidden="1">
      <c r="A4790" s="12">
        <v>68550</v>
      </c>
      <c r="B4790" s="12">
        <v>2</v>
      </c>
      <c r="D4790" s="12">
        <v>29.7</v>
      </c>
      <c r="E4790" s="12">
        <v>2</v>
      </c>
      <c r="F4790" s="12">
        <v>0</v>
      </c>
      <c r="G4790" s="12">
        <v>0</v>
      </c>
      <c r="H4790" s="12">
        <v>0</v>
      </c>
      <c r="P4790" s="12">
        <v>1.8387100000000001</v>
      </c>
      <c r="Q4790" s="12">
        <v>178</v>
      </c>
      <c r="R4790" s="12">
        <v>201601</v>
      </c>
      <c r="S4790" s="12">
        <v>117</v>
      </c>
      <c r="T4790" s="12" t="s">
        <v>64</v>
      </c>
      <c r="U4790" s="12" t="s">
        <v>5081</v>
      </c>
    </row>
    <row r="4791" spans="1:21" hidden="1">
      <c r="A4791" s="12">
        <v>68550</v>
      </c>
      <c r="B4791" s="12">
        <v>2</v>
      </c>
      <c r="D4791" s="12">
        <v>72.599999999999994</v>
      </c>
      <c r="E4791" s="12">
        <v>2</v>
      </c>
      <c r="F4791" s="12">
        <v>0</v>
      </c>
      <c r="G4791" s="12">
        <v>0</v>
      </c>
      <c r="H4791" s="12">
        <v>0</v>
      </c>
      <c r="P4791" s="12">
        <v>1.8387100000000001</v>
      </c>
      <c r="Q4791" s="12">
        <v>178</v>
      </c>
      <c r="R4791" s="12">
        <v>201601</v>
      </c>
      <c r="S4791" s="12">
        <v>117</v>
      </c>
      <c r="T4791" s="12" t="s">
        <v>64</v>
      </c>
      <c r="U4791" s="12" t="s">
        <v>5082</v>
      </c>
    </row>
    <row r="4792" spans="1:21" hidden="1">
      <c r="A4792" s="12">
        <v>68550</v>
      </c>
      <c r="B4792" s="12">
        <v>2</v>
      </c>
      <c r="D4792" s="12">
        <v>71.099999999999994</v>
      </c>
      <c r="E4792" s="12">
        <v>2</v>
      </c>
      <c r="F4792" s="12">
        <v>0</v>
      </c>
      <c r="G4792" s="12">
        <v>0</v>
      </c>
      <c r="H4792" s="12">
        <v>0</v>
      </c>
      <c r="P4792" s="12">
        <v>1.8387100000000001</v>
      </c>
      <c r="Q4792" s="12">
        <v>178</v>
      </c>
      <c r="R4792" s="12">
        <v>201601</v>
      </c>
      <c r="S4792" s="12">
        <v>117</v>
      </c>
      <c r="T4792" s="12" t="s">
        <v>64</v>
      </c>
      <c r="U4792" s="12" t="s">
        <v>5083</v>
      </c>
    </row>
    <row r="4793" spans="1:21" hidden="1">
      <c r="A4793" s="12">
        <v>68550</v>
      </c>
      <c r="B4793" s="12">
        <v>2</v>
      </c>
      <c r="D4793" s="12">
        <v>54.8</v>
      </c>
      <c r="E4793" s="12">
        <v>2</v>
      </c>
      <c r="F4793" s="12">
        <v>0</v>
      </c>
      <c r="G4793" s="12">
        <v>0</v>
      </c>
      <c r="H4793" s="12">
        <v>0</v>
      </c>
      <c r="P4793" s="12">
        <v>1.8387100000000001</v>
      </c>
      <c r="Q4793" s="12">
        <v>178</v>
      </c>
      <c r="R4793" s="12">
        <v>201601</v>
      </c>
      <c r="S4793" s="12">
        <v>117</v>
      </c>
      <c r="T4793" s="12" t="s">
        <v>64</v>
      </c>
      <c r="U4793" s="12" t="s">
        <v>5084</v>
      </c>
    </row>
    <row r="4794" spans="1:21" hidden="1">
      <c r="A4794" s="12">
        <v>68550</v>
      </c>
      <c r="B4794" s="12">
        <v>2</v>
      </c>
      <c r="D4794" s="12">
        <v>40.9</v>
      </c>
      <c r="E4794" s="12">
        <v>2</v>
      </c>
      <c r="F4794" s="12">
        <v>0</v>
      </c>
      <c r="G4794" s="12">
        <v>0</v>
      </c>
      <c r="H4794" s="12">
        <v>0</v>
      </c>
      <c r="P4794" s="12">
        <v>1.8387100000000001</v>
      </c>
      <c r="Q4794" s="12">
        <v>178</v>
      </c>
      <c r="R4794" s="12">
        <v>201601</v>
      </c>
      <c r="S4794" s="12">
        <v>117</v>
      </c>
      <c r="T4794" s="12" t="s">
        <v>64</v>
      </c>
      <c r="U4794" s="12" t="s">
        <v>5085</v>
      </c>
    </row>
    <row r="4795" spans="1:21" hidden="1">
      <c r="A4795" s="12">
        <v>68550</v>
      </c>
      <c r="B4795" s="12">
        <v>2</v>
      </c>
      <c r="D4795" s="12">
        <v>82.7</v>
      </c>
      <c r="E4795" s="12">
        <v>2</v>
      </c>
      <c r="F4795" s="12">
        <v>0</v>
      </c>
      <c r="G4795" s="12">
        <v>0</v>
      </c>
      <c r="H4795" s="12">
        <v>0</v>
      </c>
      <c r="P4795" s="12">
        <v>1.8387100000000001</v>
      </c>
      <c r="Q4795" s="12">
        <v>178</v>
      </c>
      <c r="R4795" s="12">
        <v>201601</v>
      </c>
      <c r="S4795" s="12">
        <v>117</v>
      </c>
      <c r="T4795" s="12" t="s">
        <v>64</v>
      </c>
      <c r="U4795" s="12" t="s">
        <v>5086</v>
      </c>
    </row>
    <row r="4796" spans="1:21" hidden="1">
      <c r="A4796" s="12">
        <v>68550</v>
      </c>
      <c r="B4796" s="12">
        <v>2</v>
      </c>
      <c r="D4796" s="12">
        <v>41.2</v>
      </c>
      <c r="E4796" s="12">
        <v>2</v>
      </c>
      <c r="F4796" s="12">
        <v>0</v>
      </c>
      <c r="G4796" s="12">
        <v>0</v>
      </c>
      <c r="H4796" s="12">
        <v>0</v>
      </c>
      <c r="P4796" s="12">
        <v>1.8387100000000001</v>
      </c>
      <c r="Q4796" s="12">
        <v>178</v>
      </c>
      <c r="R4796" s="12">
        <v>201601</v>
      </c>
      <c r="S4796" s="12">
        <v>117</v>
      </c>
      <c r="T4796" s="12" t="s">
        <v>64</v>
      </c>
      <c r="U4796" s="12" t="s">
        <v>5087</v>
      </c>
    </row>
    <row r="4797" spans="1:21" hidden="1">
      <c r="A4797" s="12">
        <v>68550</v>
      </c>
      <c r="B4797" s="12">
        <v>2</v>
      </c>
      <c r="D4797" s="12">
        <v>42.2</v>
      </c>
      <c r="E4797" s="12">
        <v>2</v>
      </c>
      <c r="F4797" s="12">
        <v>0</v>
      </c>
      <c r="G4797" s="12">
        <v>0</v>
      </c>
      <c r="H4797" s="12">
        <v>0</v>
      </c>
      <c r="P4797" s="12">
        <v>1.8387100000000001</v>
      </c>
      <c r="Q4797" s="12">
        <v>178</v>
      </c>
      <c r="R4797" s="12">
        <v>201601</v>
      </c>
      <c r="S4797" s="12">
        <v>117</v>
      </c>
      <c r="T4797" s="12" t="s">
        <v>64</v>
      </c>
      <c r="U4797" s="12" t="s">
        <v>5088</v>
      </c>
    </row>
    <row r="4798" spans="1:21" hidden="1">
      <c r="A4798" s="12">
        <v>68550</v>
      </c>
      <c r="B4798" s="12">
        <v>2</v>
      </c>
      <c r="D4798" s="12">
        <v>32.9</v>
      </c>
      <c r="E4798" s="12">
        <v>2</v>
      </c>
      <c r="F4798" s="12">
        <v>0</v>
      </c>
      <c r="G4798" s="12">
        <v>0</v>
      </c>
      <c r="H4798" s="12">
        <v>0</v>
      </c>
      <c r="P4798" s="12">
        <v>1.8387100000000001</v>
      </c>
      <c r="Q4798" s="12">
        <v>178</v>
      </c>
      <c r="R4798" s="12">
        <v>201601</v>
      </c>
      <c r="S4798" s="12">
        <v>117</v>
      </c>
      <c r="T4798" s="12" t="s">
        <v>64</v>
      </c>
      <c r="U4798" s="12" t="s">
        <v>5089</v>
      </c>
    </row>
    <row r="4799" spans="1:21" hidden="1">
      <c r="A4799" s="12">
        <v>68550</v>
      </c>
      <c r="B4799" s="12">
        <v>2</v>
      </c>
      <c r="D4799" s="12">
        <v>70.3</v>
      </c>
      <c r="E4799" s="12">
        <v>2</v>
      </c>
      <c r="F4799" s="12">
        <v>0</v>
      </c>
      <c r="G4799" s="12">
        <v>0</v>
      </c>
      <c r="H4799" s="12">
        <v>0</v>
      </c>
      <c r="P4799" s="12">
        <v>1.8387100000000001</v>
      </c>
      <c r="Q4799" s="12">
        <v>178</v>
      </c>
      <c r="R4799" s="12">
        <v>201601</v>
      </c>
      <c r="S4799" s="12">
        <v>117</v>
      </c>
      <c r="T4799" s="12" t="s">
        <v>64</v>
      </c>
      <c r="U4799" s="12" t="s">
        <v>5090</v>
      </c>
    </row>
    <row r="4800" spans="1:21" hidden="1">
      <c r="A4800" s="12">
        <v>68550</v>
      </c>
      <c r="B4800" s="12">
        <v>2</v>
      </c>
      <c r="D4800" s="12">
        <v>75.2</v>
      </c>
      <c r="E4800" s="12">
        <v>2</v>
      </c>
      <c r="F4800" s="12">
        <v>0</v>
      </c>
      <c r="G4800" s="12">
        <v>0</v>
      </c>
      <c r="H4800" s="12">
        <v>0</v>
      </c>
      <c r="P4800" s="12">
        <v>1.8387100000000001</v>
      </c>
      <c r="Q4800" s="12">
        <v>178</v>
      </c>
      <c r="R4800" s="12">
        <v>201601</v>
      </c>
      <c r="S4800" s="12">
        <v>117</v>
      </c>
      <c r="T4800" s="12" t="s">
        <v>64</v>
      </c>
      <c r="U4800" s="12" t="s">
        <v>5091</v>
      </c>
    </row>
    <row r="4801" spans="1:21" hidden="1">
      <c r="A4801" s="12">
        <v>68550</v>
      </c>
      <c r="B4801" s="12">
        <v>2</v>
      </c>
      <c r="D4801" s="12">
        <v>55</v>
      </c>
      <c r="E4801" s="12">
        <v>2</v>
      </c>
      <c r="F4801" s="12">
        <v>0</v>
      </c>
      <c r="G4801" s="12">
        <v>0</v>
      </c>
      <c r="H4801" s="12">
        <v>0</v>
      </c>
      <c r="P4801" s="12">
        <v>1.8387100000000001</v>
      </c>
      <c r="Q4801" s="12">
        <v>178</v>
      </c>
      <c r="R4801" s="12">
        <v>201601</v>
      </c>
      <c r="S4801" s="12">
        <v>117</v>
      </c>
      <c r="T4801" s="12" t="s">
        <v>64</v>
      </c>
      <c r="U4801" s="12" t="s">
        <v>5092</v>
      </c>
    </row>
    <row r="4802" spans="1:21" hidden="1">
      <c r="A4802" s="12">
        <v>68550</v>
      </c>
      <c r="B4802" s="12">
        <v>2</v>
      </c>
      <c r="D4802" s="12">
        <v>71.599999999999994</v>
      </c>
      <c r="E4802" s="12">
        <v>2</v>
      </c>
      <c r="F4802" s="12">
        <v>0</v>
      </c>
      <c r="G4802" s="12">
        <v>0</v>
      </c>
      <c r="H4802" s="12">
        <v>0</v>
      </c>
      <c r="P4802" s="12">
        <v>1.8387100000000001</v>
      </c>
      <c r="Q4802" s="12">
        <v>178</v>
      </c>
      <c r="R4802" s="12">
        <v>201601</v>
      </c>
      <c r="S4802" s="12">
        <v>117</v>
      </c>
      <c r="T4802" s="12" t="s">
        <v>64</v>
      </c>
      <c r="U4802" s="12" t="s">
        <v>5093</v>
      </c>
    </row>
    <row r="4803" spans="1:21" hidden="1">
      <c r="A4803" s="12">
        <v>68550</v>
      </c>
      <c r="B4803" s="12">
        <v>2</v>
      </c>
      <c r="D4803" s="12">
        <v>49.9</v>
      </c>
      <c r="E4803" s="12">
        <v>2</v>
      </c>
      <c r="F4803" s="12">
        <v>0</v>
      </c>
      <c r="G4803" s="12">
        <v>0</v>
      </c>
      <c r="H4803" s="12">
        <v>0</v>
      </c>
      <c r="P4803" s="12">
        <v>1.8387100000000001</v>
      </c>
      <c r="Q4803" s="12">
        <v>178</v>
      </c>
      <c r="R4803" s="12">
        <v>201601</v>
      </c>
      <c r="S4803" s="12">
        <v>117</v>
      </c>
      <c r="T4803" s="12" t="s">
        <v>64</v>
      </c>
      <c r="U4803" s="12" t="s">
        <v>5094</v>
      </c>
    </row>
    <row r="4804" spans="1:21" hidden="1">
      <c r="A4804" s="12">
        <v>68550</v>
      </c>
      <c r="B4804" s="12">
        <v>2</v>
      </c>
      <c r="D4804" s="12">
        <v>56.1</v>
      </c>
      <c r="E4804" s="12">
        <v>2</v>
      </c>
      <c r="F4804" s="12">
        <v>0</v>
      </c>
      <c r="G4804" s="12">
        <v>0</v>
      </c>
      <c r="H4804" s="12">
        <v>0</v>
      </c>
      <c r="P4804" s="12">
        <v>1.8387100000000001</v>
      </c>
      <c r="Q4804" s="12">
        <v>178</v>
      </c>
      <c r="R4804" s="12">
        <v>201601</v>
      </c>
      <c r="S4804" s="12">
        <v>117</v>
      </c>
      <c r="T4804" s="12" t="s">
        <v>64</v>
      </c>
      <c r="U4804" s="12" t="s">
        <v>5095</v>
      </c>
    </row>
    <row r="4805" spans="1:21" hidden="1">
      <c r="A4805" s="12">
        <v>68550</v>
      </c>
      <c r="B4805" s="12">
        <v>2</v>
      </c>
      <c r="D4805" s="12">
        <v>78.2</v>
      </c>
      <c r="E4805" s="12">
        <v>2</v>
      </c>
      <c r="F4805" s="12">
        <v>0</v>
      </c>
      <c r="G4805" s="12">
        <v>0</v>
      </c>
      <c r="H4805" s="12">
        <v>0</v>
      </c>
      <c r="P4805" s="12">
        <v>1.8387100000000001</v>
      </c>
      <c r="Q4805" s="12">
        <v>178</v>
      </c>
      <c r="R4805" s="12">
        <v>201601</v>
      </c>
      <c r="S4805" s="12">
        <v>117</v>
      </c>
      <c r="T4805" s="12" t="s">
        <v>64</v>
      </c>
      <c r="U4805" s="12" t="s">
        <v>5096</v>
      </c>
    </row>
    <row r="4806" spans="1:21" hidden="1">
      <c r="A4806" s="12">
        <v>68550</v>
      </c>
      <c r="B4806" s="12">
        <v>2</v>
      </c>
      <c r="D4806" s="12">
        <v>85.7</v>
      </c>
      <c r="E4806" s="12">
        <v>2</v>
      </c>
      <c r="F4806" s="12">
        <v>0</v>
      </c>
      <c r="G4806" s="12">
        <v>0</v>
      </c>
      <c r="H4806" s="12">
        <v>0</v>
      </c>
      <c r="P4806" s="12">
        <v>1</v>
      </c>
      <c r="Q4806" s="12">
        <v>178</v>
      </c>
      <c r="R4806" s="12">
        <v>201601</v>
      </c>
      <c r="S4806" s="12">
        <v>117</v>
      </c>
      <c r="T4806" s="12" t="s">
        <v>64</v>
      </c>
      <c r="U4806" s="12" t="s">
        <v>5097</v>
      </c>
    </row>
    <row r="4807" spans="1:21" hidden="1">
      <c r="A4807" s="12">
        <v>68550</v>
      </c>
      <c r="B4807" s="12">
        <v>2</v>
      </c>
      <c r="D4807" s="12">
        <v>93.2</v>
      </c>
      <c r="E4807" s="12">
        <v>2</v>
      </c>
      <c r="F4807" s="12">
        <v>0</v>
      </c>
      <c r="G4807" s="12">
        <v>0</v>
      </c>
      <c r="H4807" s="12">
        <v>0</v>
      </c>
      <c r="P4807" s="12">
        <v>1</v>
      </c>
      <c r="Q4807" s="12">
        <v>178</v>
      </c>
      <c r="R4807" s="12">
        <v>201601</v>
      </c>
      <c r="S4807" s="12">
        <v>117</v>
      </c>
      <c r="T4807" s="12" t="s">
        <v>64</v>
      </c>
      <c r="U4807" s="12" t="s">
        <v>5098</v>
      </c>
    </row>
    <row r="4808" spans="1:21" hidden="1">
      <c r="A4808" s="12">
        <v>68550</v>
      </c>
      <c r="B4808" s="12">
        <v>2</v>
      </c>
      <c r="D4808" s="12">
        <v>96.2</v>
      </c>
      <c r="E4808" s="12">
        <v>2</v>
      </c>
      <c r="F4808" s="12">
        <v>0</v>
      </c>
      <c r="G4808" s="12">
        <v>0</v>
      </c>
      <c r="H4808" s="12">
        <v>0</v>
      </c>
      <c r="P4808" s="12">
        <v>1</v>
      </c>
      <c r="Q4808" s="12">
        <v>178</v>
      </c>
      <c r="R4808" s="12">
        <v>201601</v>
      </c>
      <c r="S4808" s="12">
        <v>117</v>
      </c>
      <c r="T4808" s="12" t="s">
        <v>64</v>
      </c>
      <c r="U4808" s="12" t="s">
        <v>5099</v>
      </c>
    </row>
    <row r="4809" spans="1:21" hidden="1">
      <c r="A4809" s="12">
        <v>68550</v>
      </c>
      <c r="B4809" s="12">
        <v>2</v>
      </c>
      <c r="D4809" s="12">
        <v>93.8</v>
      </c>
      <c r="E4809" s="12">
        <v>1</v>
      </c>
      <c r="F4809" s="12">
        <v>0</v>
      </c>
      <c r="G4809" s="12">
        <v>0</v>
      </c>
      <c r="H4809" s="12">
        <v>0</v>
      </c>
      <c r="P4809" s="12">
        <v>1</v>
      </c>
      <c r="Q4809" s="12">
        <v>178</v>
      </c>
      <c r="R4809" s="12">
        <v>201601</v>
      </c>
      <c r="S4809" s="12">
        <v>117</v>
      </c>
      <c r="T4809" s="12" t="s">
        <v>64</v>
      </c>
      <c r="U4809" s="12" t="s">
        <v>5100</v>
      </c>
    </row>
    <row r="4810" spans="1:21" hidden="1">
      <c r="A4810" s="12">
        <v>68550</v>
      </c>
      <c r="B4810" s="12">
        <v>2</v>
      </c>
      <c r="D4810" s="12">
        <v>84.3</v>
      </c>
      <c r="E4810" s="12">
        <v>1</v>
      </c>
      <c r="F4810" s="12">
        <v>0</v>
      </c>
      <c r="G4810" s="12">
        <v>0</v>
      </c>
      <c r="H4810" s="12">
        <v>0</v>
      </c>
      <c r="P4810" s="12">
        <v>1</v>
      </c>
      <c r="Q4810" s="12">
        <v>178</v>
      </c>
      <c r="R4810" s="12">
        <v>201601</v>
      </c>
      <c r="S4810" s="12">
        <v>117</v>
      </c>
      <c r="T4810" s="12" t="s">
        <v>64</v>
      </c>
      <c r="U4810" s="12" t="s">
        <v>5101</v>
      </c>
    </row>
    <row r="4811" spans="1:21" hidden="1">
      <c r="A4811" s="12">
        <v>68550</v>
      </c>
      <c r="B4811" s="12">
        <v>2</v>
      </c>
      <c r="D4811" s="12">
        <v>96.2</v>
      </c>
      <c r="E4811" s="12">
        <v>3</v>
      </c>
      <c r="F4811" s="12">
        <v>0</v>
      </c>
      <c r="G4811" s="12">
        <v>0</v>
      </c>
      <c r="H4811" s="12">
        <v>1</v>
      </c>
      <c r="P4811" s="12">
        <v>1</v>
      </c>
      <c r="Q4811" s="12">
        <v>178</v>
      </c>
      <c r="R4811" s="12">
        <v>201601</v>
      </c>
      <c r="S4811" s="12">
        <v>117</v>
      </c>
      <c r="T4811" s="12" t="s">
        <v>64</v>
      </c>
      <c r="U4811" s="12" t="s">
        <v>5102</v>
      </c>
    </row>
    <row r="4812" spans="1:21" hidden="1">
      <c r="A4812" s="12">
        <v>68550</v>
      </c>
      <c r="B4812" s="12">
        <v>2</v>
      </c>
      <c r="D4812" s="12">
        <v>105.9</v>
      </c>
      <c r="E4812" s="12">
        <v>3</v>
      </c>
      <c r="F4812" s="12">
        <v>0</v>
      </c>
      <c r="G4812" s="12">
        <v>0</v>
      </c>
      <c r="H4812" s="12">
        <v>1</v>
      </c>
      <c r="P4812" s="12">
        <v>1</v>
      </c>
      <c r="Q4812" s="12">
        <v>178</v>
      </c>
      <c r="R4812" s="12">
        <v>201601</v>
      </c>
      <c r="S4812" s="12">
        <v>117</v>
      </c>
      <c r="T4812" s="12" t="s">
        <v>64</v>
      </c>
      <c r="U4812" s="12" t="s">
        <v>5103</v>
      </c>
    </row>
    <row r="4813" spans="1:21" hidden="1">
      <c r="A4813" s="12">
        <v>68550</v>
      </c>
      <c r="B4813" s="12">
        <v>2</v>
      </c>
      <c r="D4813" s="12">
        <v>106.6</v>
      </c>
      <c r="E4813" s="12">
        <v>3</v>
      </c>
      <c r="F4813" s="12">
        <v>0</v>
      </c>
      <c r="G4813" s="12">
        <v>0</v>
      </c>
      <c r="H4813" s="12">
        <v>1</v>
      </c>
      <c r="P4813" s="12">
        <v>1</v>
      </c>
      <c r="Q4813" s="12">
        <v>178</v>
      </c>
      <c r="R4813" s="12">
        <v>201601</v>
      </c>
      <c r="S4813" s="12">
        <v>117</v>
      </c>
      <c r="T4813" s="12" t="s">
        <v>64</v>
      </c>
      <c r="U4813" s="12" t="s">
        <v>5104</v>
      </c>
    </row>
    <row r="4814" spans="1:21" hidden="1">
      <c r="A4814" s="12">
        <v>68550</v>
      </c>
      <c r="B4814" s="12">
        <v>2</v>
      </c>
      <c r="D4814" s="12">
        <v>107.3</v>
      </c>
      <c r="E4814" s="12">
        <v>3</v>
      </c>
      <c r="F4814" s="12">
        <v>0</v>
      </c>
      <c r="G4814" s="12">
        <v>0</v>
      </c>
      <c r="H4814" s="12">
        <v>1</v>
      </c>
      <c r="P4814" s="12">
        <v>1</v>
      </c>
      <c r="Q4814" s="12">
        <v>178</v>
      </c>
      <c r="R4814" s="12">
        <v>201601</v>
      </c>
      <c r="S4814" s="12">
        <v>117</v>
      </c>
      <c r="T4814" s="12" t="s">
        <v>64</v>
      </c>
      <c r="U4814" s="12" t="s">
        <v>5105</v>
      </c>
    </row>
    <row r="4815" spans="1:21" hidden="1">
      <c r="A4815" s="12">
        <v>68550</v>
      </c>
      <c r="B4815" s="12">
        <v>2</v>
      </c>
      <c r="D4815" s="12">
        <v>107.7</v>
      </c>
      <c r="E4815" s="12">
        <v>3</v>
      </c>
      <c r="F4815" s="12">
        <v>0</v>
      </c>
      <c r="G4815" s="12">
        <v>0</v>
      </c>
      <c r="H4815" s="12">
        <v>1</v>
      </c>
      <c r="P4815" s="12">
        <v>1</v>
      </c>
      <c r="Q4815" s="12">
        <v>178</v>
      </c>
      <c r="R4815" s="12">
        <v>201601</v>
      </c>
      <c r="S4815" s="12">
        <v>117</v>
      </c>
      <c r="T4815" s="12" t="s">
        <v>64</v>
      </c>
      <c r="U4815" s="12" t="s">
        <v>5106</v>
      </c>
    </row>
    <row r="4816" spans="1:21" hidden="1">
      <c r="A4816" s="12">
        <v>68550</v>
      </c>
      <c r="B4816" s="12">
        <v>2</v>
      </c>
      <c r="D4816" s="12">
        <v>110</v>
      </c>
      <c r="E4816" s="12">
        <v>1</v>
      </c>
      <c r="F4816" s="12">
        <v>0</v>
      </c>
      <c r="G4816" s="12">
        <v>0</v>
      </c>
      <c r="H4816" s="12">
        <v>1</v>
      </c>
      <c r="P4816" s="12">
        <v>1</v>
      </c>
      <c r="Q4816" s="12">
        <v>178</v>
      </c>
      <c r="R4816" s="12">
        <v>201601</v>
      </c>
      <c r="S4816" s="12">
        <v>117</v>
      </c>
      <c r="T4816" s="12" t="s">
        <v>64</v>
      </c>
      <c r="U4816" s="12" t="s">
        <v>5107</v>
      </c>
    </row>
    <row r="4817" spans="1:21" hidden="1">
      <c r="A4817" s="12">
        <v>68550</v>
      </c>
      <c r="B4817" s="12">
        <v>2</v>
      </c>
      <c r="D4817" s="12">
        <v>105.2</v>
      </c>
      <c r="E4817" s="12">
        <v>1</v>
      </c>
      <c r="F4817" s="12">
        <v>0</v>
      </c>
      <c r="G4817" s="12">
        <v>0</v>
      </c>
      <c r="H4817" s="12">
        <v>1</v>
      </c>
      <c r="P4817" s="12">
        <v>1</v>
      </c>
      <c r="Q4817" s="12">
        <v>178</v>
      </c>
      <c r="R4817" s="12">
        <v>201601</v>
      </c>
      <c r="S4817" s="12">
        <v>117</v>
      </c>
      <c r="T4817" s="12" t="s">
        <v>64</v>
      </c>
      <c r="U4817" s="12" t="s">
        <v>5108</v>
      </c>
    </row>
    <row r="4818" spans="1:21" hidden="1">
      <c r="A4818" s="12">
        <v>68550</v>
      </c>
      <c r="B4818" s="12">
        <v>2</v>
      </c>
      <c r="D4818" s="12">
        <v>117.6</v>
      </c>
      <c r="E4818" s="12">
        <v>1</v>
      </c>
      <c r="F4818" s="12">
        <v>0</v>
      </c>
      <c r="G4818" s="12">
        <v>0</v>
      </c>
      <c r="H4818" s="12">
        <v>1</v>
      </c>
      <c r="P4818" s="12">
        <v>1</v>
      </c>
      <c r="Q4818" s="12">
        <v>178</v>
      </c>
      <c r="R4818" s="12">
        <v>201601</v>
      </c>
      <c r="S4818" s="12">
        <v>117</v>
      </c>
      <c r="T4818" s="12" t="s">
        <v>64</v>
      </c>
      <c r="U4818" s="12" t="s">
        <v>5109</v>
      </c>
    </row>
    <row r="4819" spans="1:21" hidden="1">
      <c r="A4819" s="12">
        <v>68570</v>
      </c>
      <c r="B4819" s="12">
        <v>1</v>
      </c>
      <c r="D4819" s="12">
        <v>119</v>
      </c>
      <c r="E4819" s="12">
        <v>1</v>
      </c>
      <c r="P4819" s="12">
        <v>4.9674399999999999</v>
      </c>
      <c r="Q4819" s="12">
        <v>178</v>
      </c>
      <c r="R4819" s="12">
        <v>201601</v>
      </c>
      <c r="S4819" s="12">
        <v>118</v>
      </c>
      <c r="T4819" s="12" t="s">
        <v>63</v>
      </c>
      <c r="U4819" s="12" t="s">
        <v>5110</v>
      </c>
    </row>
    <row r="4820" spans="1:21" hidden="1">
      <c r="A4820" s="12">
        <v>68570</v>
      </c>
      <c r="B4820" s="12">
        <v>1</v>
      </c>
      <c r="D4820" s="12">
        <v>134.19999999999999</v>
      </c>
      <c r="E4820" s="12">
        <v>1</v>
      </c>
      <c r="P4820" s="12">
        <v>4.9674399999999999</v>
      </c>
      <c r="Q4820" s="12">
        <v>178</v>
      </c>
      <c r="R4820" s="12">
        <v>201601</v>
      </c>
      <c r="S4820" s="12">
        <v>118</v>
      </c>
      <c r="T4820" s="12" t="s">
        <v>63</v>
      </c>
      <c r="U4820" s="12" t="s">
        <v>5111</v>
      </c>
    </row>
    <row r="4821" spans="1:21" hidden="1">
      <c r="A4821" s="12">
        <v>68570</v>
      </c>
      <c r="B4821" s="12">
        <v>1</v>
      </c>
      <c r="D4821" s="12">
        <v>89.3</v>
      </c>
      <c r="E4821" s="12">
        <v>1</v>
      </c>
      <c r="P4821" s="12">
        <v>4.9674399999999999</v>
      </c>
      <c r="Q4821" s="12">
        <v>178</v>
      </c>
      <c r="R4821" s="12">
        <v>201601</v>
      </c>
      <c r="S4821" s="12">
        <v>118</v>
      </c>
      <c r="T4821" s="12" t="s">
        <v>63</v>
      </c>
      <c r="U4821" s="12" t="s">
        <v>5112</v>
      </c>
    </row>
    <row r="4822" spans="1:21" hidden="1">
      <c r="A4822" s="12">
        <v>68570</v>
      </c>
      <c r="B4822" s="12">
        <v>1</v>
      </c>
      <c r="D4822" s="12">
        <v>131.5</v>
      </c>
      <c r="E4822" s="12">
        <v>1</v>
      </c>
      <c r="P4822" s="12">
        <v>4.9674399999999999</v>
      </c>
      <c r="Q4822" s="12">
        <v>178</v>
      </c>
      <c r="R4822" s="12">
        <v>201601</v>
      </c>
      <c r="S4822" s="12">
        <v>118</v>
      </c>
      <c r="T4822" s="12" t="s">
        <v>63</v>
      </c>
      <c r="U4822" s="12" t="s">
        <v>5113</v>
      </c>
    </row>
    <row r="4823" spans="1:21" hidden="1">
      <c r="A4823" s="12">
        <v>68570</v>
      </c>
      <c r="B4823" s="12">
        <v>1</v>
      </c>
      <c r="D4823" s="12">
        <v>122.1</v>
      </c>
      <c r="E4823" s="12">
        <v>1</v>
      </c>
      <c r="P4823" s="12">
        <v>4.9674399999999999</v>
      </c>
      <c r="Q4823" s="12">
        <v>178</v>
      </c>
      <c r="R4823" s="12">
        <v>201601</v>
      </c>
      <c r="S4823" s="12">
        <v>118</v>
      </c>
      <c r="T4823" s="12" t="s">
        <v>63</v>
      </c>
      <c r="U4823" s="12" t="s">
        <v>5114</v>
      </c>
    </row>
    <row r="4824" spans="1:21" hidden="1">
      <c r="A4824" s="12">
        <v>68570</v>
      </c>
      <c r="B4824" s="12">
        <v>1</v>
      </c>
      <c r="D4824" s="12">
        <v>114.9</v>
      </c>
      <c r="E4824" s="12">
        <v>1</v>
      </c>
      <c r="P4824" s="12">
        <v>4.9674399999999999</v>
      </c>
      <c r="Q4824" s="12">
        <v>178</v>
      </c>
      <c r="R4824" s="12">
        <v>201601</v>
      </c>
      <c r="S4824" s="12">
        <v>118</v>
      </c>
      <c r="T4824" s="12" t="s">
        <v>63</v>
      </c>
      <c r="U4824" s="12" t="s">
        <v>5115</v>
      </c>
    </row>
    <row r="4825" spans="1:21" hidden="1">
      <c r="A4825" s="12">
        <v>68570</v>
      </c>
      <c r="B4825" s="12">
        <v>1</v>
      </c>
      <c r="D4825" s="12">
        <v>121.6</v>
      </c>
      <c r="E4825" s="12">
        <v>1</v>
      </c>
      <c r="P4825" s="12">
        <v>4.9674399999999999</v>
      </c>
      <c r="Q4825" s="12">
        <v>178</v>
      </c>
      <c r="R4825" s="12">
        <v>201601</v>
      </c>
      <c r="S4825" s="12">
        <v>118</v>
      </c>
      <c r="T4825" s="12" t="s">
        <v>63</v>
      </c>
      <c r="U4825" s="12" t="s">
        <v>5116</v>
      </c>
    </row>
    <row r="4826" spans="1:21" hidden="1">
      <c r="A4826" s="12">
        <v>68570</v>
      </c>
      <c r="B4826" s="12">
        <v>1</v>
      </c>
      <c r="D4826" s="12">
        <v>111.2</v>
      </c>
      <c r="E4826" s="12">
        <v>1</v>
      </c>
      <c r="P4826" s="12">
        <v>4.9674399999999999</v>
      </c>
      <c r="Q4826" s="12">
        <v>178</v>
      </c>
      <c r="R4826" s="12">
        <v>201601</v>
      </c>
      <c r="S4826" s="12">
        <v>118</v>
      </c>
      <c r="T4826" s="12" t="s">
        <v>63</v>
      </c>
      <c r="U4826" s="12" t="s">
        <v>5117</v>
      </c>
    </row>
    <row r="4827" spans="1:21" hidden="1">
      <c r="A4827" s="12">
        <v>68570</v>
      </c>
      <c r="B4827" s="12">
        <v>1</v>
      </c>
      <c r="D4827" s="12">
        <v>119.8</v>
      </c>
      <c r="E4827" s="12">
        <v>1</v>
      </c>
      <c r="P4827" s="12">
        <v>4.9674399999999999</v>
      </c>
      <c r="Q4827" s="12">
        <v>178</v>
      </c>
      <c r="R4827" s="12">
        <v>201601</v>
      </c>
      <c r="S4827" s="12">
        <v>118</v>
      </c>
      <c r="T4827" s="12" t="s">
        <v>63</v>
      </c>
      <c r="U4827" s="12" t="s">
        <v>5118</v>
      </c>
    </row>
    <row r="4828" spans="1:21" hidden="1">
      <c r="A4828" s="12">
        <v>68570</v>
      </c>
      <c r="B4828" s="12">
        <v>2</v>
      </c>
      <c r="D4828" s="12">
        <v>41.4</v>
      </c>
      <c r="E4828" s="12">
        <v>1</v>
      </c>
      <c r="F4828" s="12">
        <v>0</v>
      </c>
      <c r="G4828" s="12">
        <v>0</v>
      </c>
      <c r="H4828" s="12">
        <v>0</v>
      </c>
      <c r="P4828" s="12">
        <v>17.1005</v>
      </c>
      <c r="Q4828" s="12">
        <v>178</v>
      </c>
      <c r="R4828" s="12">
        <v>201601</v>
      </c>
      <c r="S4828" s="12">
        <v>118</v>
      </c>
      <c r="T4828" s="12" t="s">
        <v>63</v>
      </c>
      <c r="U4828" s="12" t="s">
        <v>5119</v>
      </c>
    </row>
    <row r="4829" spans="1:21" hidden="1">
      <c r="A4829" s="12">
        <v>68570</v>
      </c>
      <c r="B4829" s="12">
        <v>2</v>
      </c>
      <c r="D4829" s="12">
        <v>35.4</v>
      </c>
      <c r="E4829" s="12">
        <v>2</v>
      </c>
      <c r="F4829" s="12">
        <v>0</v>
      </c>
      <c r="G4829" s="12">
        <v>0</v>
      </c>
      <c r="H4829" s="12">
        <v>0</v>
      </c>
      <c r="P4829" s="12">
        <v>17.1005</v>
      </c>
      <c r="Q4829" s="12">
        <v>178</v>
      </c>
      <c r="R4829" s="12">
        <v>201601</v>
      </c>
      <c r="S4829" s="12">
        <v>118</v>
      </c>
      <c r="T4829" s="12" t="s">
        <v>63</v>
      </c>
      <c r="U4829" s="12" t="s">
        <v>5120</v>
      </c>
    </row>
    <row r="4830" spans="1:21" hidden="1">
      <c r="A4830" s="12">
        <v>68570</v>
      </c>
      <c r="B4830" s="12">
        <v>2</v>
      </c>
      <c r="D4830" s="12">
        <v>65.400000000000006</v>
      </c>
      <c r="E4830" s="12">
        <v>3</v>
      </c>
      <c r="F4830" s="12">
        <v>4</v>
      </c>
      <c r="G4830" s="12">
        <v>1</v>
      </c>
      <c r="H4830" s="12">
        <v>6</v>
      </c>
      <c r="P4830" s="12">
        <v>17.1005</v>
      </c>
      <c r="Q4830" s="12">
        <v>178</v>
      </c>
      <c r="R4830" s="12">
        <v>201601</v>
      </c>
      <c r="S4830" s="12">
        <v>118</v>
      </c>
      <c r="T4830" s="12" t="s">
        <v>63</v>
      </c>
      <c r="U4830" s="12" t="s">
        <v>5121</v>
      </c>
    </row>
    <row r="4831" spans="1:21" hidden="1">
      <c r="A4831" s="12">
        <v>68570</v>
      </c>
      <c r="B4831" s="12">
        <v>2</v>
      </c>
      <c r="D4831" s="12">
        <v>67.2</v>
      </c>
      <c r="E4831" s="12">
        <v>4</v>
      </c>
      <c r="F4831" s="12">
        <v>4</v>
      </c>
      <c r="G4831" s="12">
        <v>1</v>
      </c>
      <c r="H4831" s="12">
        <v>5</v>
      </c>
      <c r="P4831" s="12">
        <v>17.1005</v>
      </c>
      <c r="Q4831" s="12">
        <v>178</v>
      </c>
      <c r="R4831" s="12">
        <v>201601</v>
      </c>
      <c r="S4831" s="12">
        <v>118</v>
      </c>
      <c r="T4831" s="12" t="s">
        <v>63</v>
      </c>
      <c r="U4831" s="12" t="s">
        <v>5122</v>
      </c>
    </row>
    <row r="4832" spans="1:21" hidden="1">
      <c r="A4832" s="12">
        <v>68570</v>
      </c>
      <c r="B4832" s="12">
        <v>2</v>
      </c>
      <c r="D4832" s="12">
        <v>64.2</v>
      </c>
      <c r="E4832" s="12">
        <v>4</v>
      </c>
      <c r="F4832" s="12">
        <v>4</v>
      </c>
      <c r="G4832" s="12">
        <v>1</v>
      </c>
      <c r="H4832" s="12">
        <v>6</v>
      </c>
      <c r="P4832" s="12">
        <v>17.1005</v>
      </c>
      <c r="Q4832" s="12">
        <v>178</v>
      </c>
      <c r="R4832" s="12">
        <v>201601</v>
      </c>
      <c r="S4832" s="12">
        <v>118</v>
      </c>
      <c r="T4832" s="12" t="s">
        <v>63</v>
      </c>
      <c r="U4832" s="12" t="s">
        <v>5123</v>
      </c>
    </row>
    <row r="4833" spans="1:21">
      <c r="A4833" s="12">
        <v>69310</v>
      </c>
      <c r="B4833" s="12">
        <v>2</v>
      </c>
      <c r="C4833" s="12">
        <v>101</v>
      </c>
      <c r="E4833" s="12">
        <v>3</v>
      </c>
      <c r="F4833" s="12">
        <v>0</v>
      </c>
      <c r="G4833" s="12">
        <v>0</v>
      </c>
      <c r="H4833" s="12">
        <v>1</v>
      </c>
      <c r="P4833" s="12">
        <v>1</v>
      </c>
      <c r="Q4833" s="12">
        <v>178</v>
      </c>
      <c r="R4833" s="12">
        <v>201601</v>
      </c>
      <c r="S4833" s="12">
        <v>123</v>
      </c>
      <c r="T4833" s="12" t="s">
        <v>4205</v>
      </c>
      <c r="U4833" s="12" t="s">
        <v>4618</v>
      </c>
    </row>
    <row r="4834" spans="1:21">
      <c r="A4834" s="12">
        <v>69310</v>
      </c>
      <c r="B4834" s="12">
        <v>2</v>
      </c>
      <c r="C4834" s="12">
        <v>34</v>
      </c>
      <c r="E4834" s="12">
        <v>2</v>
      </c>
      <c r="F4834" s="12">
        <v>0</v>
      </c>
      <c r="G4834" s="12">
        <v>0</v>
      </c>
      <c r="H4834" s="12">
        <v>0</v>
      </c>
      <c r="P4834" s="12">
        <v>1</v>
      </c>
      <c r="Q4834" s="12">
        <v>178</v>
      </c>
      <c r="R4834" s="12">
        <v>201601</v>
      </c>
      <c r="S4834" s="12">
        <v>123</v>
      </c>
      <c r="T4834" s="12" t="s">
        <v>4205</v>
      </c>
      <c r="U4834" s="12" t="s">
        <v>4619</v>
      </c>
    </row>
    <row r="4835" spans="1:21">
      <c r="A4835" s="12">
        <v>69310</v>
      </c>
      <c r="B4835" s="12">
        <v>2</v>
      </c>
      <c r="C4835" s="12">
        <v>104.8</v>
      </c>
      <c r="E4835" s="12">
        <v>3</v>
      </c>
      <c r="F4835" s="12">
        <v>0</v>
      </c>
      <c r="G4835" s="12">
        <v>0</v>
      </c>
      <c r="H4835" s="12">
        <v>1</v>
      </c>
      <c r="P4835" s="12">
        <v>1</v>
      </c>
      <c r="Q4835" s="12">
        <v>178</v>
      </c>
      <c r="R4835" s="12">
        <v>201601</v>
      </c>
      <c r="S4835" s="12">
        <v>123</v>
      </c>
      <c r="T4835" s="12" t="s">
        <v>4205</v>
      </c>
      <c r="U4835" s="12" t="s">
        <v>4620</v>
      </c>
    </row>
    <row r="4836" spans="1:21">
      <c r="A4836" s="12">
        <v>69310</v>
      </c>
      <c r="B4836" s="12">
        <v>2</v>
      </c>
      <c r="C4836" s="12">
        <v>106.2</v>
      </c>
      <c r="E4836" s="12">
        <v>3</v>
      </c>
      <c r="F4836" s="12">
        <v>0</v>
      </c>
      <c r="G4836" s="12">
        <v>0</v>
      </c>
      <c r="H4836" s="12">
        <v>1</v>
      </c>
      <c r="P4836" s="12">
        <v>1</v>
      </c>
      <c r="Q4836" s="12">
        <v>178</v>
      </c>
      <c r="R4836" s="12">
        <v>201601</v>
      </c>
      <c r="S4836" s="12">
        <v>123</v>
      </c>
      <c r="T4836" s="12" t="s">
        <v>4205</v>
      </c>
      <c r="U4836" s="12" t="s">
        <v>4621</v>
      </c>
    </row>
    <row r="4837" spans="1:21">
      <c r="A4837" s="12">
        <v>69310</v>
      </c>
      <c r="B4837" s="12">
        <v>2</v>
      </c>
      <c r="C4837" s="12">
        <v>122.4</v>
      </c>
      <c r="E4837" s="12">
        <v>3</v>
      </c>
      <c r="F4837" s="12">
        <v>0</v>
      </c>
      <c r="G4837" s="12">
        <v>0</v>
      </c>
      <c r="H4837" s="12">
        <v>1</v>
      </c>
      <c r="P4837" s="12">
        <v>1</v>
      </c>
      <c r="Q4837" s="12">
        <v>178</v>
      </c>
      <c r="R4837" s="12">
        <v>201601</v>
      </c>
      <c r="S4837" s="12">
        <v>123</v>
      </c>
      <c r="T4837" s="12" t="s">
        <v>4205</v>
      </c>
      <c r="U4837" s="12" t="s">
        <v>4622</v>
      </c>
    </row>
    <row r="4838" spans="1:21">
      <c r="A4838" s="12">
        <v>69310</v>
      </c>
      <c r="B4838" s="12">
        <v>2</v>
      </c>
      <c r="C4838" s="12">
        <v>122.7</v>
      </c>
      <c r="E4838" s="12">
        <v>3</v>
      </c>
      <c r="F4838" s="12">
        <v>0</v>
      </c>
      <c r="G4838" s="12">
        <v>0</v>
      </c>
      <c r="H4838" s="12">
        <v>1</v>
      </c>
      <c r="P4838" s="12">
        <v>1</v>
      </c>
      <c r="Q4838" s="12">
        <v>178</v>
      </c>
      <c r="R4838" s="12">
        <v>201601</v>
      </c>
      <c r="S4838" s="12">
        <v>123</v>
      </c>
      <c r="T4838" s="12" t="s">
        <v>4205</v>
      </c>
      <c r="U4838" s="12" t="s">
        <v>4623</v>
      </c>
    </row>
    <row r="4839" spans="1:21">
      <c r="A4839" s="12">
        <v>69310</v>
      </c>
      <c r="B4839" s="12">
        <v>2</v>
      </c>
      <c r="C4839" s="12">
        <v>103.6</v>
      </c>
      <c r="E4839" s="12">
        <v>3</v>
      </c>
      <c r="F4839" s="12">
        <v>0</v>
      </c>
      <c r="G4839" s="12">
        <v>0</v>
      </c>
      <c r="H4839" s="12">
        <v>1</v>
      </c>
      <c r="P4839" s="12">
        <v>1</v>
      </c>
      <c r="Q4839" s="12">
        <v>178</v>
      </c>
      <c r="R4839" s="12">
        <v>201601</v>
      </c>
      <c r="S4839" s="12">
        <v>123</v>
      </c>
      <c r="T4839" s="12" t="s">
        <v>4205</v>
      </c>
      <c r="U4839" s="12" t="s">
        <v>4624</v>
      </c>
    </row>
    <row r="4840" spans="1:21">
      <c r="A4840" s="12">
        <v>69310</v>
      </c>
      <c r="B4840" s="12">
        <v>2</v>
      </c>
      <c r="C4840" s="12">
        <v>115.1</v>
      </c>
      <c r="E4840" s="12">
        <v>3</v>
      </c>
      <c r="F4840" s="12">
        <v>0</v>
      </c>
      <c r="G4840" s="12">
        <v>0</v>
      </c>
      <c r="H4840" s="12">
        <v>1</v>
      </c>
      <c r="P4840" s="12">
        <v>1</v>
      </c>
      <c r="Q4840" s="12">
        <v>178</v>
      </c>
      <c r="R4840" s="12">
        <v>201601</v>
      </c>
      <c r="S4840" s="12">
        <v>123</v>
      </c>
      <c r="T4840" s="12" t="s">
        <v>4205</v>
      </c>
      <c r="U4840" s="12" t="s">
        <v>4625</v>
      </c>
    </row>
    <row r="4841" spans="1:21">
      <c r="A4841" s="12">
        <v>69310</v>
      </c>
      <c r="B4841" s="12">
        <v>2</v>
      </c>
      <c r="C4841" s="12">
        <v>86.1</v>
      </c>
      <c r="E4841" s="12">
        <v>2</v>
      </c>
      <c r="F4841" s="12">
        <v>0</v>
      </c>
      <c r="G4841" s="12">
        <v>0</v>
      </c>
      <c r="H4841" s="12">
        <v>1</v>
      </c>
      <c r="P4841" s="12">
        <v>1</v>
      </c>
      <c r="Q4841" s="12">
        <v>178</v>
      </c>
      <c r="R4841" s="12">
        <v>201601</v>
      </c>
      <c r="S4841" s="12">
        <v>123</v>
      </c>
      <c r="T4841" s="12" t="s">
        <v>4205</v>
      </c>
      <c r="U4841" s="12" t="s">
        <v>4626</v>
      </c>
    </row>
    <row r="4842" spans="1:21">
      <c r="A4842" s="12">
        <v>69310</v>
      </c>
      <c r="B4842" s="12">
        <v>2</v>
      </c>
      <c r="C4842" s="12">
        <v>101</v>
      </c>
      <c r="E4842" s="12">
        <v>2</v>
      </c>
      <c r="F4842" s="12">
        <v>0</v>
      </c>
      <c r="G4842" s="12">
        <v>0</v>
      </c>
      <c r="H4842" s="12">
        <v>1</v>
      </c>
      <c r="P4842" s="12">
        <v>1</v>
      </c>
      <c r="Q4842" s="12">
        <v>178</v>
      </c>
      <c r="R4842" s="12">
        <v>201601</v>
      </c>
      <c r="S4842" s="12">
        <v>123</v>
      </c>
      <c r="T4842" s="12" t="s">
        <v>4205</v>
      </c>
      <c r="U4842" s="12" t="s">
        <v>5142</v>
      </c>
    </row>
    <row r="4843" spans="1:21">
      <c r="A4843" s="12">
        <v>69310</v>
      </c>
      <c r="B4843" s="12">
        <v>2</v>
      </c>
      <c r="C4843" s="12">
        <v>95.1</v>
      </c>
      <c r="E4843" s="12">
        <v>2</v>
      </c>
      <c r="F4843" s="12">
        <v>0</v>
      </c>
      <c r="G4843" s="12">
        <v>0</v>
      </c>
      <c r="H4843" s="12">
        <v>1</v>
      </c>
      <c r="P4843" s="12">
        <v>1</v>
      </c>
      <c r="Q4843" s="12">
        <v>178</v>
      </c>
      <c r="R4843" s="12">
        <v>201601</v>
      </c>
      <c r="S4843" s="12">
        <v>123</v>
      </c>
      <c r="T4843" s="12" t="s">
        <v>4205</v>
      </c>
      <c r="U4843" s="12" t="s">
        <v>5143</v>
      </c>
    </row>
    <row r="4844" spans="1:21">
      <c r="A4844" s="12">
        <v>69310</v>
      </c>
      <c r="B4844" s="12">
        <v>2</v>
      </c>
      <c r="C4844" s="12">
        <v>96.8</v>
      </c>
      <c r="E4844" s="12">
        <v>2</v>
      </c>
      <c r="F4844" s="12">
        <v>0</v>
      </c>
      <c r="G4844" s="12">
        <v>0</v>
      </c>
      <c r="H4844" s="12">
        <v>1</v>
      </c>
      <c r="P4844" s="12">
        <v>1</v>
      </c>
      <c r="Q4844" s="12">
        <v>178</v>
      </c>
      <c r="R4844" s="12">
        <v>201601</v>
      </c>
      <c r="S4844" s="12">
        <v>123</v>
      </c>
      <c r="T4844" s="12" t="s">
        <v>4205</v>
      </c>
      <c r="U4844" s="12" t="s">
        <v>5144</v>
      </c>
    </row>
    <row r="4845" spans="1:21">
      <c r="A4845" s="12">
        <v>69310</v>
      </c>
      <c r="B4845" s="12">
        <v>2</v>
      </c>
      <c r="C4845" s="12">
        <v>106.5</v>
      </c>
      <c r="E4845" s="12">
        <v>2</v>
      </c>
      <c r="F4845" s="12">
        <v>0</v>
      </c>
      <c r="G4845" s="12">
        <v>0</v>
      </c>
      <c r="H4845" s="12">
        <v>1</v>
      </c>
      <c r="P4845" s="12">
        <v>1</v>
      </c>
      <c r="Q4845" s="12">
        <v>178</v>
      </c>
      <c r="R4845" s="12">
        <v>201601</v>
      </c>
      <c r="S4845" s="12">
        <v>123</v>
      </c>
      <c r="T4845" s="12" t="s">
        <v>4205</v>
      </c>
      <c r="U4845" s="12" t="s">
        <v>5145</v>
      </c>
    </row>
    <row r="4846" spans="1:21">
      <c r="A4846" s="12">
        <v>69310</v>
      </c>
      <c r="B4846" s="12">
        <v>2</v>
      </c>
      <c r="C4846" s="12">
        <v>93</v>
      </c>
      <c r="E4846" s="12">
        <v>2</v>
      </c>
      <c r="F4846" s="12">
        <v>0</v>
      </c>
      <c r="G4846" s="12">
        <v>0</v>
      </c>
      <c r="H4846" s="12">
        <v>1</v>
      </c>
      <c r="P4846" s="12">
        <v>1</v>
      </c>
      <c r="Q4846" s="12">
        <v>178</v>
      </c>
      <c r="R4846" s="12">
        <v>201601</v>
      </c>
      <c r="S4846" s="12">
        <v>123</v>
      </c>
      <c r="T4846" s="12" t="s">
        <v>4205</v>
      </c>
      <c r="U4846" s="12" t="s">
        <v>5146</v>
      </c>
    </row>
    <row r="4847" spans="1:21">
      <c r="A4847" s="12">
        <v>69310</v>
      </c>
      <c r="B4847" s="12">
        <v>2</v>
      </c>
      <c r="C4847" s="12">
        <v>107.8</v>
      </c>
      <c r="E4847" s="12">
        <v>2</v>
      </c>
      <c r="F4847" s="12">
        <v>0</v>
      </c>
      <c r="G4847" s="12">
        <v>0</v>
      </c>
      <c r="H4847" s="12">
        <v>1</v>
      </c>
      <c r="P4847" s="12">
        <v>1</v>
      </c>
      <c r="Q4847" s="12">
        <v>178</v>
      </c>
      <c r="R4847" s="12">
        <v>201601</v>
      </c>
      <c r="S4847" s="12">
        <v>123</v>
      </c>
      <c r="T4847" s="12" t="s">
        <v>4205</v>
      </c>
      <c r="U4847" s="12" t="s">
        <v>5147</v>
      </c>
    </row>
    <row r="4848" spans="1:21">
      <c r="A4848" s="12">
        <v>69310</v>
      </c>
      <c r="B4848" s="12">
        <v>2</v>
      </c>
      <c r="C4848" s="12">
        <v>102.3</v>
      </c>
      <c r="E4848" s="12">
        <v>3</v>
      </c>
      <c r="F4848" s="12">
        <v>0</v>
      </c>
      <c r="G4848" s="12">
        <v>0</v>
      </c>
      <c r="H4848" s="12">
        <v>1</v>
      </c>
      <c r="P4848" s="12">
        <v>1</v>
      </c>
      <c r="Q4848" s="12">
        <v>178</v>
      </c>
      <c r="R4848" s="12">
        <v>201601</v>
      </c>
      <c r="S4848" s="12">
        <v>123</v>
      </c>
      <c r="T4848" s="12" t="s">
        <v>4205</v>
      </c>
      <c r="U4848" s="12" t="s">
        <v>5148</v>
      </c>
    </row>
    <row r="4849" spans="1:21">
      <c r="A4849" s="12">
        <v>69310</v>
      </c>
      <c r="B4849" s="12">
        <v>2</v>
      </c>
      <c r="C4849" s="12">
        <v>141.4</v>
      </c>
      <c r="E4849" s="12">
        <v>3</v>
      </c>
      <c r="F4849" s="12">
        <v>0</v>
      </c>
      <c r="G4849" s="12">
        <v>0</v>
      </c>
      <c r="H4849" s="12">
        <v>1</v>
      </c>
      <c r="P4849" s="12">
        <v>1</v>
      </c>
      <c r="Q4849" s="12">
        <v>178</v>
      </c>
      <c r="R4849" s="12">
        <v>201601</v>
      </c>
      <c r="S4849" s="12">
        <v>123</v>
      </c>
      <c r="T4849" s="12" t="s">
        <v>4205</v>
      </c>
      <c r="U4849" s="12" t="s">
        <v>5149</v>
      </c>
    </row>
    <row r="4850" spans="1:21">
      <c r="A4850" s="12">
        <v>69310</v>
      </c>
      <c r="B4850" s="12">
        <v>2</v>
      </c>
      <c r="C4850" s="12">
        <v>127</v>
      </c>
      <c r="E4850" s="12">
        <v>1</v>
      </c>
      <c r="F4850" s="12">
        <v>4</v>
      </c>
      <c r="G4850" s="12">
        <v>1</v>
      </c>
      <c r="H4850" s="12">
        <v>5</v>
      </c>
      <c r="P4850" s="12">
        <v>1</v>
      </c>
      <c r="Q4850" s="12">
        <v>178</v>
      </c>
      <c r="R4850" s="12">
        <v>201601</v>
      </c>
      <c r="S4850" s="12">
        <v>123</v>
      </c>
      <c r="T4850" s="12" t="s">
        <v>4205</v>
      </c>
      <c r="U4850" s="12" t="s">
        <v>5150</v>
      </c>
    </row>
    <row r="4851" spans="1:21">
      <c r="A4851" s="12">
        <v>69310</v>
      </c>
      <c r="B4851" s="12">
        <v>2</v>
      </c>
      <c r="C4851" s="12">
        <v>134.80000000000001</v>
      </c>
      <c r="E4851" s="12">
        <v>1</v>
      </c>
      <c r="F4851" s="12">
        <v>4</v>
      </c>
      <c r="G4851" s="12">
        <v>1</v>
      </c>
      <c r="H4851" s="12">
        <v>5</v>
      </c>
      <c r="P4851" s="12">
        <v>1</v>
      </c>
      <c r="Q4851" s="12">
        <v>178</v>
      </c>
      <c r="R4851" s="12">
        <v>201601</v>
      </c>
      <c r="S4851" s="12">
        <v>123</v>
      </c>
      <c r="T4851" s="12" t="s">
        <v>4205</v>
      </c>
      <c r="U4851" s="12" t="s">
        <v>5151</v>
      </c>
    </row>
    <row r="4852" spans="1:21">
      <c r="A4852" s="12">
        <v>69310</v>
      </c>
      <c r="B4852" s="12">
        <v>2</v>
      </c>
      <c r="C4852" s="12">
        <v>126.2</v>
      </c>
      <c r="E4852" s="12">
        <v>3</v>
      </c>
      <c r="F4852" s="12">
        <v>0</v>
      </c>
      <c r="G4852" s="12">
        <v>0</v>
      </c>
      <c r="H4852" s="12">
        <v>1</v>
      </c>
      <c r="P4852" s="12">
        <v>1</v>
      </c>
      <c r="Q4852" s="12">
        <v>178</v>
      </c>
      <c r="R4852" s="12">
        <v>201601</v>
      </c>
      <c r="S4852" s="12">
        <v>123</v>
      </c>
      <c r="T4852" s="12" t="s">
        <v>4205</v>
      </c>
      <c r="U4852" s="12" t="s">
        <v>5152</v>
      </c>
    </row>
    <row r="4853" spans="1:21">
      <c r="A4853" s="12">
        <v>69310</v>
      </c>
      <c r="B4853" s="12">
        <v>2</v>
      </c>
      <c r="C4853" s="12">
        <v>120.5</v>
      </c>
      <c r="E4853" s="12">
        <v>3</v>
      </c>
      <c r="F4853" s="12">
        <v>0</v>
      </c>
      <c r="G4853" s="12">
        <v>0</v>
      </c>
      <c r="H4853" s="12">
        <v>1</v>
      </c>
      <c r="P4853" s="12">
        <v>1</v>
      </c>
      <c r="Q4853" s="12">
        <v>178</v>
      </c>
      <c r="R4853" s="12">
        <v>201601</v>
      </c>
      <c r="S4853" s="12">
        <v>123</v>
      </c>
      <c r="T4853" s="12" t="s">
        <v>4205</v>
      </c>
      <c r="U4853" s="12" t="s">
        <v>5153</v>
      </c>
    </row>
    <row r="4854" spans="1:21">
      <c r="A4854" s="12">
        <v>69310</v>
      </c>
      <c r="B4854" s="12">
        <v>2</v>
      </c>
      <c r="C4854" s="12">
        <v>115.2</v>
      </c>
      <c r="E4854" s="12">
        <v>2</v>
      </c>
      <c r="F4854" s="12">
        <v>4</v>
      </c>
      <c r="G4854" s="12">
        <v>1</v>
      </c>
      <c r="H4854" s="12">
        <v>6</v>
      </c>
      <c r="P4854" s="12">
        <v>1</v>
      </c>
      <c r="Q4854" s="12">
        <v>178</v>
      </c>
      <c r="R4854" s="12">
        <v>201601</v>
      </c>
      <c r="S4854" s="12">
        <v>123</v>
      </c>
      <c r="T4854" s="12" t="s">
        <v>4205</v>
      </c>
      <c r="U4854" s="12" t="s">
        <v>5154</v>
      </c>
    </row>
    <row r="4855" spans="1:21">
      <c r="A4855" s="12">
        <v>69310</v>
      </c>
      <c r="B4855" s="12">
        <v>2</v>
      </c>
      <c r="C4855" s="12">
        <v>121.1</v>
      </c>
      <c r="E4855" s="12">
        <v>2</v>
      </c>
      <c r="F4855" s="12">
        <v>4</v>
      </c>
      <c r="G4855" s="12">
        <v>1</v>
      </c>
      <c r="H4855" s="12">
        <v>6</v>
      </c>
      <c r="P4855" s="12">
        <v>1</v>
      </c>
      <c r="Q4855" s="12">
        <v>178</v>
      </c>
      <c r="R4855" s="12">
        <v>201601</v>
      </c>
      <c r="S4855" s="12">
        <v>123</v>
      </c>
      <c r="T4855" s="12" t="s">
        <v>4205</v>
      </c>
      <c r="U4855" s="12" t="s">
        <v>5155</v>
      </c>
    </row>
    <row r="4856" spans="1:21">
      <c r="A4856" s="12">
        <v>69310</v>
      </c>
      <c r="B4856" s="12">
        <v>2</v>
      </c>
      <c r="C4856" s="12">
        <v>90.4</v>
      </c>
      <c r="E4856" s="12">
        <v>2</v>
      </c>
      <c r="F4856" s="12">
        <v>0</v>
      </c>
      <c r="G4856" s="12">
        <v>0</v>
      </c>
      <c r="H4856" s="12">
        <v>1</v>
      </c>
      <c r="P4856" s="12">
        <v>1</v>
      </c>
      <c r="Q4856" s="12">
        <v>178</v>
      </c>
      <c r="R4856" s="12">
        <v>201601</v>
      </c>
      <c r="S4856" s="12">
        <v>123</v>
      </c>
      <c r="T4856" s="12" t="s">
        <v>4205</v>
      </c>
      <c r="U4856" s="12" t="s">
        <v>5156</v>
      </c>
    </row>
    <row r="4857" spans="1:21">
      <c r="A4857" s="12">
        <v>69310</v>
      </c>
      <c r="B4857" s="12">
        <v>2</v>
      </c>
      <c r="C4857" s="12">
        <v>99.2</v>
      </c>
      <c r="E4857" s="12">
        <v>2</v>
      </c>
      <c r="F4857" s="12">
        <v>0</v>
      </c>
      <c r="G4857" s="12">
        <v>0</v>
      </c>
      <c r="H4857" s="12">
        <v>1</v>
      </c>
      <c r="P4857" s="12">
        <v>1</v>
      </c>
      <c r="Q4857" s="12">
        <v>178</v>
      </c>
      <c r="R4857" s="12">
        <v>201601</v>
      </c>
      <c r="S4857" s="12">
        <v>123</v>
      </c>
      <c r="T4857" s="12" t="s">
        <v>4205</v>
      </c>
      <c r="U4857" s="12" t="s">
        <v>5157</v>
      </c>
    </row>
    <row r="4858" spans="1:21">
      <c r="A4858" s="12">
        <v>69310</v>
      </c>
      <c r="B4858" s="12">
        <v>2</v>
      </c>
      <c r="C4858" s="12">
        <v>88.1</v>
      </c>
      <c r="E4858" s="12">
        <v>2</v>
      </c>
      <c r="F4858" s="12">
        <v>0</v>
      </c>
      <c r="G4858" s="12">
        <v>0</v>
      </c>
      <c r="H4858" s="12">
        <v>1</v>
      </c>
      <c r="P4858" s="12">
        <v>1</v>
      </c>
      <c r="Q4858" s="12">
        <v>178</v>
      </c>
      <c r="R4858" s="12">
        <v>201601</v>
      </c>
      <c r="S4858" s="12">
        <v>123</v>
      </c>
      <c r="T4858" s="12" t="s">
        <v>4205</v>
      </c>
      <c r="U4858" s="12" t="s">
        <v>5158</v>
      </c>
    </row>
    <row r="4859" spans="1:21">
      <c r="A4859" s="12">
        <v>69310</v>
      </c>
      <c r="B4859" s="12">
        <v>2</v>
      </c>
      <c r="C4859" s="12">
        <v>103.1</v>
      </c>
      <c r="E4859" s="12">
        <v>2</v>
      </c>
      <c r="F4859" s="12">
        <v>0</v>
      </c>
      <c r="G4859" s="12">
        <v>0</v>
      </c>
      <c r="H4859" s="12">
        <v>1</v>
      </c>
      <c r="P4859" s="12">
        <v>1</v>
      </c>
      <c r="Q4859" s="12">
        <v>178</v>
      </c>
      <c r="R4859" s="12">
        <v>201601</v>
      </c>
      <c r="S4859" s="12">
        <v>123</v>
      </c>
      <c r="T4859" s="12" t="s">
        <v>4205</v>
      </c>
      <c r="U4859" s="12" t="s">
        <v>5159</v>
      </c>
    </row>
    <row r="4860" spans="1:21">
      <c r="A4860" s="12">
        <v>69310</v>
      </c>
      <c r="B4860" s="12">
        <v>2</v>
      </c>
      <c r="C4860" s="12">
        <v>93.5</v>
      </c>
      <c r="E4860" s="12">
        <v>2</v>
      </c>
      <c r="F4860" s="12">
        <v>0</v>
      </c>
      <c r="G4860" s="12">
        <v>0</v>
      </c>
      <c r="H4860" s="12">
        <v>1</v>
      </c>
      <c r="P4860" s="12">
        <v>1</v>
      </c>
      <c r="Q4860" s="12">
        <v>178</v>
      </c>
      <c r="R4860" s="12">
        <v>201601</v>
      </c>
      <c r="S4860" s="12">
        <v>123</v>
      </c>
      <c r="T4860" s="12" t="s">
        <v>4205</v>
      </c>
      <c r="U4860" s="12" t="s">
        <v>5160</v>
      </c>
    </row>
    <row r="4861" spans="1:21">
      <c r="A4861" s="12">
        <v>69310</v>
      </c>
      <c r="B4861" s="12">
        <v>2</v>
      </c>
      <c r="C4861" s="12">
        <v>87.4</v>
      </c>
      <c r="E4861" s="12">
        <v>2</v>
      </c>
      <c r="F4861" s="12">
        <v>0</v>
      </c>
      <c r="G4861" s="12">
        <v>0</v>
      </c>
      <c r="H4861" s="12">
        <v>1</v>
      </c>
      <c r="P4861" s="12">
        <v>1</v>
      </c>
      <c r="Q4861" s="12">
        <v>178</v>
      </c>
      <c r="R4861" s="12">
        <v>201601</v>
      </c>
      <c r="S4861" s="12">
        <v>123</v>
      </c>
      <c r="T4861" s="12" t="s">
        <v>4205</v>
      </c>
      <c r="U4861" s="12" t="s">
        <v>5161</v>
      </c>
    </row>
    <row r="4862" spans="1:21">
      <c r="A4862" s="12">
        <v>69310</v>
      </c>
      <c r="B4862" s="12">
        <v>2</v>
      </c>
      <c r="C4862" s="12">
        <v>81.599999999999994</v>
      </c>
      <c r="E4862" s="12">
        <v>2</v>
      </c>
      <c r="F4862" s="12">
        <v>0</v>
      </c>
      <c r="G4862" s="12">
        <v>0</v>
      </c>
      <c r="H4862" s="12">
        <v>1</v>
      </c>
      <c r="P4862" s="12">
        <v>1</v>
      </c>
      <c r="Q4862" s="12">
        <v>178</v>
      </c>
      <c r="R4862" s="12">
        <v>201601</v>
      </c>
      <c r="S4862" s="12">
        <v>123</v>
      </c>
      <c r="T4862" s="12" t="s">
        <v>4205</v>
      </c>
      <c r="U4862" s="12" t="s">
        <v>5162</v>
      </c>
    </row>
    <row r="4863" spans="1:21">
      <c r="A4863" s="12">
        <v>69310</v>
      </c>
      <c r="B4863" s="12">
        <v>1</v>
      </c>
      <c r="C4863" s="12">
        <v>70</v>
      </c>
      <c r="E4863" s="12">
        <v>2</v>
      </c>
      <c r="P4863" s="12">
        <v>1</v>
      </c>
      <c r="Q4863" s="12">
        <v>178</v>
      </c>
      <c r="R4863" s="12">
        <v>201601</v>
      </c>
      <c r="S4863" s="12">
        <v>123</v>
      </c>
      <c r="T4863" s="12" t="s">
        <v>4205</v>
      </c>
      <c r="U4863" s="12" t="s">
        <v>5501</v>
      </c>
    </row>
    <row r="4864" spans="1:21">
      <c r="A4864" s="12">
        <v>69310</v>
      </c>
      <c r="B4864" s="12">
        <v>1</v>
      </c>
      <c r="C4864" s="12">
        <v>132.4</v>
      </c>
      <c r="E4864" s="12">
        <v>3</v>
      </c>
      <c r="P4864" s="12">
        <v>1</v>
      </c>
      <c r="Q4864" s="12">
        <v>178</v>
      </c>
      <c r="R4864" s="12">
        <v>201601</v>
      </c>
      <c r="S4864" s="12">
        <v>123</v>
      </c>
      <c r="T4864" s="12" t="s">
        <v>4205</v>
      </c>
      <c r="U4864" s="12" t="s">
        <v>5502</v>
      </c>
    </row>
    <row r="4865" spans="1:21">
      <c r="A4865" s="12">
        <v>69310</v>
      </c>
      <c r="B4865" s="12">
        <v>1</v>
      </c>
      <c r="C4865" s="12">
        <v>119.7</v>
      </c>
      <c r="E4865" s="12">
        <v>3</v>
      </c>
      <c r="P4865" s="12">
        <v>1</v>
      </c>
      <c r="Q4865" s="12">
        <v>178</v>
      </c>
      <c r="R4865" s="12">
        <v>201601</v>
      </c>
      <c r="S4865" s="12">
        <v>123</v>
      </c>
      <c r="T4865" s="12" t="s">
        <v>4205</v>
      </c>
      <c r="U4865" s="12" t="s">
        <v>5503</v>
      </c>
    </row>
    <row r="4866" spans="1:21">
      <c r="A4866" s="12">
        <v>69310</v>
      </c>
      <c r="B4866" s="12">
        <v>1</v>
      </c>
      <c r="C4866" s="12">
        <v>102.8</v>
      </c>
      <c r="E4866" s="12">
        <v>2</v>
      </c>
      <c r="P4866" s="12">
        <v>1</v>
      </c>
      <c r="Q4866" s="12">
        <v>178</v>
      </c>
      <c r="R4866" s="12">
        <v>201601</v>
      </c>
      <c r="S4866" s="12">
        <v>123</v>
      </c>
      <c r="T4866" s="12" t="s">
        <v>4205</v>
      </c>
      <c r="U4866" s="12" t="s">
        <v>5504</v>
      </c>
    </row>
    <row r="4867" spans="1:21">
      <c r="A4867" s="12">
        <v>69310</v>
      </c>
      <c r="B4867" s="12">
        <v>1</v>
      </c>
      <c r="C4867" s="12">
        <v>94</v>
      </c>
      <c r="E4867" s="12">
        <v>0</v>
      </c>
      <c r="P4867" s="12">
        <v>1</v>
      </c>
      <c r="Q4867" s="12">
        <v>178</v>
      </c>
      <c r="R4867" s="12">
        <v>201601</v>
      </c>
      <c r="S4867" s="12">
        <v>123</v>
      </c>
      <c r="T4867" s="12" t="s">
        <v>4205</v>
      </c>
      <c r="U4867" s="12" t="s">
        <v>5505</v>
      </c>
    </row>
    <row r="4868" spans="1:21">
      <c r="A4868" s="12">
        <v>69310</v>
      </c>
      <c r="B4868" s="12">
        <v>1</v>
      </c>
      <c r="C4868" s="12">
        <v>106.1</v>
      </c>
      <c r="E4868" s="12">
        <v>2</v>
      </c>
      <c r="P4868" s="12">
        <v>1</v>
      </c>
      <c r="Q4868" s="12">
        <v>178</v>
      </c>
      <c r="R4868" s="12">
        <v>201601</v>
      </c>
      <c r="S4868" s="12">
        <v>123</v>
      </c>
      <c r="T4868" s="12" t="s">
        <v>4205</v>
      </c>
      <c r="U4868" s="12" t="s">
        <v>5506</v>
      </c>
    </row>
    <row r="4869" spans="1:21">
      <c r="A4869" s="12">
        <v>69310</v>
      </c>
      <c r="B4869" s="12">
        <v>1</v>
      </c>
      <c r="C4869" s="12">
        <v>128.30000000000001</v>
      </c>
      <c r="E4869" s="12">
        <v>2</v>
      </c>
      <c r="P4869" s="12">
        <v>1</v>
      </c>
      <c r="Q4869" s="12">
        <v>178</v>
      </c>
      <c r="R4869" s="12">
        <v>201601</v>
      </c>
      <c r="S4869" s="12">
        <v>123</v>
      </c>
      <c r="T4869" s="12" t="s">
        <v>4205</v>
      </c>
      <c r="U4869" s="12" t="s">
        <v>5507</v>
      </c>
    </row>
    <row r="4870" spans="1:21">
      <c r="A4870" s="12">
        <v>69310</v>
      </c>
      <c r="B4870" s="12">
        <v>1</v>
      </c>
      <c r="C4870" s="12">
        <v>104.1</v>
      </c>
      <c r="E4870" s="12">
        <v>2</v>
      </c>
      <c r="P4870" s="12">
        <v>1</v>
      </c>
      <c r="Q4870" s="12">
        <v>178</v>
      </c>
      <c r="R4870" s="12">
        <v>201601</v>
      </c>
      <c r="S4870" s="12">
        <v>123</v>
      </c>
      <c r="T4870" s="12" t="s">
        <v>4205</v>
      </c>
      <c r="U4870" s="12" t="s">
        <v>5508</v>
      </c>
    </row>
    <row r="4871" spans="1:21">
      <c r="A4871" s="12">
        <v>69310</v>
      </c>
      <c r="B4871" s="12">
        <v>1</v>
      </c>
      <c r="C4871" s="12">
        <v>108.1</v>
      </c>
      <c r="E4871" s="12">
        <v>2</v>
      </c>
      <c r="P4871" s="12">
        <v>1</v>
      </c>
      <c r="Q4871" s="12">
        <v>178</v>
      </c>
      <c r="R4871" s="12">
        <v>201601</v>
      </c>
      <c r="S4871" s="12">
        <v>123</v>
      </c>
      <c r="T4871" s="12" t="s">
        <v>4205</v>
      </c>
      <c r="U4871" s="12" t="s">
        <v>5509</v>
      </c>
    </row>
    <row r="4872" spans="1:21" hidden="1">
      <c r="A4872" s="12">
        <v>68560</v>
      </c>
      <c r="B4872" s="12">
        <v>2</v>
      </c>
      <c r="D4872" s="12">
        <v>69.5</v>
      </c>
      <c r="E4872" s="12">
        <v>3</v>
      </c>
      <c r="F4872" s="12">
        <v>4</v>
      </c>
      <c r="G4872" s="12">
        <v>1</v>
      </c>
      <c r="H4872" s="12">
        <v>6</v>
      </c>
      <c r="P4872" s="12">
        <v>1</v>
      </c>
      <c r="Q4872" s="12">
        <v>178</v>
      </c>
      <c r="R4872" s="12">
        <v>201601</v>
      </c>
      <c r="S4872" s="12">
        <v>119</v>
      </c>
      <c r="T4872" s="12">
        <v>21</v>
      </c>
      <c r="U4872" s="12" t="s">
        <v>5163</v>
      </c>
    </row>
    <row r="4873" spans="1:21" hidden="1">
      <c r="A4873" s="12">
        <v>68560</v>
      </c>
      <c r="B4873" s="12">
        <v>2</v>
      </c>
      <c r="D4873" s="12">
        <v>70</v>
      </c>
      <c r="E4873" s="12">
        <v>3</v>
      </c>
      <c r="F4873" s="12">
        <v>4</v>
      </c>
      <c r="G4873" s="12">
        <v>1</v>
      </c>
      <c r="H4873" s="12">
        <v>6</v>
      </c>
      <c r="P4873" s="12">
        <v>1</v>
      </c>
      <c r="Q4873" s="12">
        <v>178</v>
      </c>
      <c r="R4873" s="12">
        <v>201601</v>
      </c>
      <c r="S4873" s="12">
        <v>119</v>
      </c>
      <c r="T4873" s="12">
        <v>21</v>
      </c>
      <c r="U4873" s="12" t="s">
        <v>5164</v>
      </c>
    </row>
    <row r="4874" spans="1:21" hidden="1">
      <c r="A4874" s="12">
        <v>68560</v>
      </c>
      <c r="B4874" s="12">
        <v>2</v>
      </c>
      <c r="D4874" s="12">
        <v>58</v>
      </c>
      <c r="E4874" s="12">
        <v>3</v>
      </c>
      <c r="F4874" s="12">
        <v>4</v>
      </c>
      <c r="G4874" s="12">
        <v>1</v>
      </c>
      <c r="H4874" s="12">
        <v>6</v>
      </c>
      <c r="P4874" s="12">
        <v>1</v>
      </c>
      <c r="Q4874" s="12">
        <v>178</v>
      </c>
      <c r="R4874" s="12">
        <v>201601</v>
      </c>
      <c r="S4874" s="12">
        <v>119</v>
      </c>
      <c r="T4874" s="12">
        <v>21</v>
      </c>
      <c r="U4874" s="12" t="s">
        <v>5165</v>
      </c>
    </row>
    <row r="4875" spans="1:21" hidden="1">
      <c r="A4875" s="12">
        <v>68560</v>
      </c>
      <c r="B4875" s="12">
        <v>2</v>
      </c>
      <c r="D4875" s="12">
        <v>70.099999999999994</v>
      </c>
      <c r="E4875" s="12">
        <v>3</v>
      </c>
      <c r="F4875" s="12">
        <v>4</v>
      </c>
      <c r="G4875" s="12">
        <v>1</v>
      </c>
      <c r="H4875" s="12">
        <v>6</v>
      </c>
      <c r="P4875" s="12">
        <v>1</v>
      </c>
      <c r="Q4875" s="12">
        <v>178</v>
      </c>
      <c r="R4875" s="12">
        <v>201601</v>
      </c>
      <c r="S4875" s="12">
        <v>119</v>
      </c>
      <c r="T4875" s="12">
        <v>21</v>
      </c>
      <c r="U4875" s="12" t="s">
        <v>5166</v>
      </c>
    </row>
    <row r="4876" spans="1:21" hidden="1">
      <c r="A4876" s="12">
        <v>68560</v>
      </c>
      <c r="B4876" s="12">
        <v>1</v>
      </c>
      <c r="D4876" s="12">
        <v>66.099999999999994</v>
      </c>
      <c r="E4876" s="12">
        <v>2</v>
      </c>
      <c r="P4876" s="12">
        <v>1</v>
      </c>
      <c r="Q4876" s="12">
        <v>178</v>
      </c>
      <c r="R4876" s="12">
        <v>201601</v>
      </c>
      <c r="S4876" s="12">
        <v>119</v>
      </c>
      <c r="T4876" s="12">
        <v>21</v>
      </c>
      <c r="U4876" s="12" t="s">
        <v>5167</v>
      </c>
    </row>
    <row r="4877" spans="1:21" hidden="1">
      <c r="A4877" s="12">
        <v>68560</v>
      </c>
      <c r="B4877" s="12">
        <v>1</v>
      </c>
      <c r="D4877" s="12">
        <v>53.8</v>
      </c>
      <c r="E4877" s="12">
        <v>2</v>
      </c>
      <c r="P4877" s="12">
        <v>1</v>
      </c>
      <c r="Q4877" s="12">
        <v>178</v>
      </c>
      <c r="R4877" s="12">
        <v>201601</v>
      </c>
      <c r="S4877" s="12">
        <v>119</v>
      </c>
      <c r="T4877" s="12">
        <v>21</v>
      </c>
      <c r="U4877" s="12" t="s">
        <v>5168</v>
      </c>
    </row>
    <row r="4878" spans="1:21" hidden="1">
      <c r="A4878" s="12">
        <v>68560</v>
      </c>
      <c r="B4878" s="12">
        <v>1</v>
      </c>
      <c r="D4878" s="12">
        <v>53.4</v>
      </c>
      <c r="E4878" s="12">
        <v>2</v>
      </c>
      <c r="P4878" s="12">
        <v>1</v>
      </c>
      <c r="Q4878" s="12">
        <v>178</v>
      </c>
      <c r="R4878" s="12">
        <v>201601</v>
      </c>
      <c r="S4878" s="12">
        <v>119</v>
      </c>
      <c r="T4878" s="12">
        <v>21</v>
      </c>
      <c r="U4878" s="12" t="s">
        <v>5169</v>
      </c>
    </row>
    <row r="4879" spans="1:21" hidden="1">
      <c r="A4879" s="12">
        <v>68560</v>
      </c>
      <c r="B4879" s="12">
        <v>1</v>
      </c>
      <c r="D4879" s="12">
        <v>28</v>
      </c>
      <c r="E4879" s="12">
        <v>2</v>
      </c>
      <c r="P4879" s="12">
        <v>1</v>
      </c>
      <c r="Q4879" s="12">
        <v>178</v>
      </c>
      <c r="R4879" s="12">
        <v>201601</v>
      </c>
      <c r="S4879" s="12">
        <v>119</v>
      </c>
      <c r="T4879" s="12">
        <v>21</v>
      </c>
      <c r="U4879" s="12" t="s">
        <v>5170</v>
      </c>
    </row>
    <row r="4880" spans="1:21" hidden="1">
      <c r="A4880" s="12">
        <v>68560</v>
      </c>
      <c r="B4880" s="12">
        <v>1</v>
      </c>
      <c r="D4880" s="12">
        <v>81.5</v>
      </c>
      <c r="E4880" s="12">
        <v>3</v>
      </c>
      <c r="P4880" s="12">
        <v>1</v>
      </c>
      <c r="Q4880" s="12">
        <v>178</v>
      </c>
      <c r="R4880" s="12">
        <v>201601</v>
      </c>
      <c r="S4880" s="12">
        <v>119</v>
      </c>
      <c r="T4880" s="12">
        <v>21</v>
      </c>
      <c r="U4880" s="12" t="s">
        <v>5171</v>
      </c>
    </row>
    <row r="4881" spans="1:21" hidden="1">
      <c r="A4881" s="12">
        <v>68560</v>
      </c>
      <c r="B4881" s="12">
        <v>1</v>
      </c>
      <c r="D4881" s="12">
        <v>74.8</v>
      </c>
      <c r="E4881" s="12">
        <v>3</v>
      </c>
      <c r="P4881" s="12">
        <v>1</v>
      </c>
      <c r="Q4881" s="12">
        <v>178</v>
      </c>
      <c r="R4881" s="12">
        <v>201601</v>
      </c>
      <c r="S4881" s="12">
        <v>119</v>
      </c>
      <c r="T4881" s="12">
        <v>21</v>
      </c>
      <c r="U4881" s="12" t="s">
        <v>5172</v>
      </c>
    </row>
    <row r="4882" spans="1:21" hidden="1">
      <c r="A4882" s="12">
        <v>68560</v>
      </c>
      <c r="B4882" s="12">
        <v>1</v>
      </c>
      <c r="D4882" s="12">
        <v>73.8</v>
      </c>
      <c r="E4882" s="12">
        <v>3</v>
      </c>
      <c r="P4882" s="12">
        <v>1</v>
      </c>
      <c r="Q4882" s="12">
        <v>178</v>
      </c>
      <c r="R4882" s="12">
        <v>201601</v>
      </c>
      <c r="S4882" s="12">
        <v>119</v>
      </c>
      <c r="T4882" s="12">
        <v>21</v>
      </c>
      <c r="U4882" s="12" t="s">
        <v>5173</v>
      </c>
    </row>
    <row r="4883" spans="1:21" hidden="1">
      <c r="A4883" s="12">
        <v>68560</v>
      </c>
      <c r="B4883" s="12">
        <v>1</v>
      </c>
      <c r="D4883" s="12">
        <v>53.8</v>
      </c>
      <c r="E4883" s="12">
        <v>3</v>
      </c>
      <c r="P4883" s="12">
        <v>1</v>
      </c>
      <c r="Q4883" s="12">
        <v>178</v>
      </c>
      <c r="R4883" s="12">
        <v>201601</v>
      </c>
      <c r="S4883" s="12">
        <v>119</v>
      </c>
      <c r="T4883" s="12">
        <v>21</v>
      </c>
      <c r="U4883" s="12" t="s">
        <v>5174</v>
      </c>
    </row>
    <row r="4884" spans="1:21" hidden="1">
      <c r="A4884" s="12">
        <v>68560</v>
      </c>
      <c r="B4884" s="12">
        <v>1</v>
      </c>
      <c r="D4884" s="12">
        <v>61.3</v>
      </c>
      <c r="E4884" s="12">
        <v>3</v>
      </c>
      <c r="P4884" s="12">
        <v>1</v>
      </c>
      <c r="Q4884" s="12">
        <v>178</v>
      </c>
      <c r="R4884" s="12">
        <v>201601</v>
      </c>
      <c r="S4884" s="12">
        <v>119</v>
      </c>
      <c r="T4884" s="12">
        <v>21</v>
      </c>
      <c r="U4884" s="12" t="s">
        <v>5175</v>
      </c>
    </row>
    <row r="4885" spans="1:21" hidden="1">
      <c r="A4885" s="12">
        <v>68560</v>
      </c>
      <c r="B4885" s="12">
        <v>1</v>
      </c>
      <c r="D4885" s="12">
        <v>52.2</v>
      </c>
      <c r="E4885" s="12">
        <v>3</v>
      </c>
      <c r="P4885" s="12">
        <v>1</v>
      </c>
      <c r="Q4885" s="12">
        <v>178</v>
      </c>
      <c r="R4885" s="12">
        <v>201601</v>
      </c>
      <c r="S4885" s="12">
        <v>119</v>
      </c>
      <c r="T4885" s="12">
        <v>21</v>
      </c>
      <c r="U4885" s="12" t="s">
        <v>5176</v>
      </c>
    </row>
    <row r="4886" spans="1:21" hidden="1">
      <c r="A4886" s="12">
        <v>68560</v>
      </c>
      <c r="B4886" s="12">
        <v>1</v>
      </c>
      <c r="D4886" s="12">
        <v>32.4</v>
      </c>
      <c r="E4886" s="12">
        <v>3</v>
      </c>
      <c r="P4886" s="12">
        <v>1</v>
      </c>
      <c r="Q4886" s="12">
        <v>178</v>
      </c>
      <c r="R4886" s="12">
        <v>201601</v>
      </c>
      <c r="S4886" s="12">
        <v>119</v>
      </c>
      <c r="T4886" s="12">
        <v>21</v>
      </c>
      <c r="U4886" s="12" t="s">
        <v>5177</v>
      </c>
    </row>
    <row r="4887" spans="1:21" hidden="1">
      <c r="A4887" s="12">
        <v>68560</v>
      </c>
      <c r="B4887" s="12">
        <v>1</v>
      </c>
      <c r="D4887" s="12">
        <v>74.5</v>
      </c>
      <c r="E4887" s="12">
        <v>3</v>
      </c>
      <c r="P4887" s="12">
        <v>1</v>
      </c>
      <c r="Q4887" s="12">
        <v>178</v>
      </c>
      <c r="R4887" s="12">
        <v>201601</v>
      </c>
      <c r="S4887" s="12">
        <v>119</v>
      </c>
      <c r="T4887" s="12">
        <v>21</v>
      </c>
      <c r="U4887" s="12" t="s">
        <v>5178</v>
      </c>
    </row>
    <row r="4888" spans="1:21" hidden="1">
      <c r="A4888" s="12">
        <v>68570</v>
      </c>
      <c r="B4888" s="12">
        <v>1</v>
      </c>
      <c r="D4888" s="12">
        <v>146.30000000000001</v>
      </c>
      <c r="E4888" s="12">
        <v>3</v>
      </c>
      <c r="P4888" s="12">
        <v>1</v>
      </c>
      <c r="Q4888" s="12">
        <v>178</v>
      </c>
      <c r="R4888" s="12">
        <v>201601</v>
      </c>
      <c r="S4888" s="12">
        <v>119</v>
      </c>
      <c r="T4888" s="12">
        <v>21</v>
      </c>
      <c r="U4888" s="12" t="s">
        <v>5179</v>
      </c>
    </row>
    <row r="4889" spans="1:21" hidden="1">
      <c r="A4889" s="12">
        <v>68570</v>
      </c>
      <c r="B4889" s="12">
        <v>1</v>
      </c>
      <c r="D4889" s="12">
        <v>115.1</v>
      </c>
      <c r="E4889" s="12">
        <v>1</v>
      </c>
      <c r="P4889" s="12">
        <v>1</v>
      </c>
      <c r="Q4889" s="12">
        <v>178</v>
      </c>
      <c r="R4889" s="12">
        <v>201601</v>
      </c>
      <c r="S4889" s="12">
        <v>119</v>
      </c>
      <c r="T4889" s="12">
        <v>21</v>
      </c>
      <c r="U4889" s="12" t="s">
        <v>5180</v>
      </c>
    </row>
    <row r="4890" spans="1:21" hidden="1">
      <c r="A4890" s="12">
        <v>68570</v>
      </c>
      <c r="B4890" s="12">
        <v>1</v>
      </c>
      <c r="D4890" s="12">
        <v>119.6</v>
      </c>
      <c r="E4890" s="12">
        <v>1</v>
      </c>
      <c r="P4890" s="12">
        <v>1</v>
      </c>
      <c r="Q4890" s="12">
        <v>178</v>
      </c>
      <c r="R4890" s="12">
        <v>201601</v>
      </c>
      <c r="S4890" s="12">
        <v>119</v>
      </c>
      <c r="T4890" s="12">
        <v>21</v>
      </c>
      <c r="U4890" s="12" t="s">
        <v>5181</v>
      </c>
    </row>
    <row r="4891" spans="1:21" hidden="1">
      <c r="A4891" s="12">
        <v>68570</v>
      </c>
      <c r="B4891" s="12">
        <v>1</v>
      </c>
      <c r="D4891" s="12">
        <v>114.2</v>
      </c>
      <c r="E4891" s="12">
        <v>1</v>
      </c>
      <c r="P4891" s="12">
        <v>1</v>
      </c>
      <c r="Q4891" s="12">
        <v>178</v>
      </c>
      <c r="R4891" s="12">
        <v>201601</v>
      </c>
      <c r="S4891" s="12">
        <v>119</v>
      </c>
      <c r="T4891" s="12">
        <v>21</v>
      </c>
      <c r="U4891" s="12" t="s">
        <v>5182</v>
      </c>
    </row>
    <row r="4892" spans="1:21">
      <c r="A4892" s="12">
        <v>69310</v>
      </c>
      <c r="B4892" s="12">
        <v>1</v>
      </c>
      <c r="C4892" s="12">
        <v>30.5</v>
      </c>
      <c r="E4892" s="12">
        <v>2</v>
      </c>
      <c r="P4892" s="12">
        <v>1</v>
      </c>
      <c r="Q4892" s="12">
        <v>178</v>
      </c>
      <c r="R4892" s="12">
        <v>201601</v>
      </c>
      <c r="S4892" s="12">
        <v>123</v>
      </c>
      <c r="T4892" s="12" t="s">
        <v>4205</v>
      </c>
      <c r="U4892" s="12" t="s">
        <v>5510</v>
      </c>
    </row>
    <row r="4893" spans="1:21" hidden="1">
      <c r="A4893" s="12">
        <v>69400</v>
      </c>
      <c r="B4893" s="12">
        <v>3</v>
      </c>
      <c r="C4893" s="12">
        <v>51.2</v>
      </c>
      <c r="E4893" s="12">
        <v>1</v>
      </c>
      <c r="P4893" s="12">
        <v>1</v>
      </c>
      <c r="Q4893" s="12">
        <v>178</v>
      </c>
      <c r="R4893" s="12">
        <v>201601</v>
      </c>
      <c r="S4893" s="12">
        <v>119</v>
      </c>
      <c r="T4893" s="12">
        <v>21</v>
      </c>
      <c r="U4893" s="12" t="s">
        <v>5184</v>
      </c>
    </row>
    <row r="4894" spans="1:21">
      <c r="A4894" s="12">
        <v>69310</v>
      </c>
      <c r="B4894" s="12">
        <v>1</v>
      </c>
      <c r="C4894" s="12">
        <v>35.6</v>
      </c>
      <c r="E4894" s="12">
        <v>2</v>
      </c>
      <c r="P4894" s="12">
        <v>1</v>
      </c>
      <c r="Q4894" s="12">
        <v>178</v>
      </c>
      <c r="R4894" s="12">
        <v>201601</v>
      </c>
      <c r="S4894" s="12">
        <v>123</v>
      </c>
      <c r="T4894" s="12" t="s">
        <v>4205</v>
      </c>
      <c r="U4894" s="12" t="s">
        <v>5511</v>
      </c>
    </row>
    <row r="4895" spans="1:21">
      <c r="A4895" s="12">
        <v>69310</v>
      </c>
      <c r="B4895" s="12">
        <v>1</v>
      </c>
      <c r="C4895" s="12">
        <v>105.8</v>
      </c>
      <c r="E4895" s="12">
        <v>2</v>
      </c>
      <c r="P4895" s="12">
        <v>1</v>
      </c>
      <c r="Q4895" s="12">
        <v>178</v>
      </c>
      <c r="R4895" s="12">
        <v>201601</v>
      </c>
      <c r="S4895" s="12">
        <v>123</v>
      </c>
      <c r="T4895" s="12" t="s">
        <v>4205</v>
      </c>
      <c r="U4895" s="12" t="s">
        <v>5512</v>
      </c>
    </row>
    <row r="4896" spans="1:21">
      <c r="A4896" s="12">
        <v>69310</v>
      </c>
      <c r="B4896" s="12">
        <v>1</v>
      </c>
      <c r="C4896" s="12">
        <v>70.5</v>
      </c>
      <c r="E4896" s="12">
        <v>2</v>
      </c>
      <c r="P4896" s="12">
        <v>1</v>
      </c>
      <c r="Q4896" s="12">
        <v>178</v>
      </c>
      <c r="R4896" s="12">
        <v>201601</v>
      </c>
      <c r="S4896" s="12">
        <v>123</v>
      </c>
      <c r="T4896" s="12" t="s">
        <v>4205</v>
      </c>
      <c r="U4896" s="12" t="s">
        <v>5513</v>
      </c>
    </row>
    <row r="4897" spans="1:21">
      <c r="A4897" s="12">
        <v>69310</v>
      </c>
      <c r="B4897" s="12">
        <v>1</v>
      </c>
      <c r="C4897" s="12">
        <v>160</v>
      </c>
      <c r="E4897" s="12">
        <v>3</v>
      </c>
      <c r="P4897" s="12">
        <v>1</v>
      </c>
      <c r="Q4897" s="12">
        <v>178</v>
      </c>
      <c r="R4897" s="12">
        <v>201601</v>
      </c>
      <c r="S4897" s="12">
        <v>123</v>
      </c>
      <c r="T4897" s="12" t="s">
        <v>4205</v>
      </c>
      <c r="U4897" s="12" t="s">
        <v>5514</v>
      </c>
    </row>
    <row r="4898" spans="1:21">
      <c r="A4898" s="12">
        <v>69310</v>
      </c>
      <c r="B4898" s="12">
        <v>1</v>
      </c>
      <c r="C4898" s="12">
        <v>152.9</v>
      </c>
      <c r="E4898" s="12">
        <v>3</v>
      </c>
      <c r="P4898" s="12">
        <v>1</v>
      </c>
      <c r="Q4898" s="12">
        <v>178</v>
      </c>
      <c r="R4898" s="12">
        <v>201601</v>
      </c>
      <c r="S4898" s="12">
        <v>123</v>
      </c>
      <c r="T4898" s="12" t="s">
        <v>4205</v>
      </c>
      <c r="U4898" s="12" t="s">
        <v>5515</v>
      </c>
    </row>
    <row r="4899" spans="1:21">
      <c r="A4899" s="12">
        <v>69310</v>
      </c>
      <c r="B4899" s="12">
        <v>1</v>
      </c>
      <c r="C4899" s="12">
        <v>146.1</v>
      </c>
      <c r="E4899" s="12">
        <v>3</v>
      </c>
      <c r="P4899" s="12">
        <v>1</v>
      </c>
      <c r="Q4899" s="12">
        <v>178</v>
      </c>
      <c r="R4899" s="12">
        <v>201601</v>
      </c>
      <c r="S4899" s="12">
        <v>123</v>
      </c>
      <c r="T4899" s="12" t="s">
        <v>4205</v>
      </c>
      <c r="U4899" s="12" t="s">
        <v>5516</v>
      </c>
    </row>
    <row r="4900" spans="1:21">
      <c r="A4900" s="12">
        <v>69310</v>
      </c>
      <c r="B4900" s="12">
        <v>1</v>
      </c>
      <c r="C4900" s="12">
        <v>146.1</v>
      </c>
      <c r="E4900" s="12">
        <v>3</v>
      </c>
      <c r="P4900" s="12">
        <v>1</v>
      </c>
      <c r="Q4900" s="12">
        <v>178</v>
      </c>
      <c r="R4900" s="12">
        <v>201601</v>
      </c>
      <c r="S4900" s="12">
        <v>123</v>
      </c>
      <c r="T4900" s="12" t="s">
        <v>4205</v>
      </c>
      <c r="U4900" s="12" t="s">
        <v>5517</v>
      </c>
    </row>
    <row r="4901" spans="1:21">
      <c r="A4901" s="12">
        <v>69310</v>
      </c>
      <c r="B4901" s="12">
        <v>1</v>
      </c>
      <c r="C4901" s="12">
        <v>160</v>
      </c>
      <c r="E4901" s="12">
        <v>3</v>
      </c>
      <c r="P4901" s="12">
        <v>1</v>
      </c>
      <c r="Q4901" s="12">
        <v>178</v>
      </c>
      <c r="R4901" s="12">
        <v>201601</v>
      </c>
      <c r="S4901" s="12">
        <v>123</v>
      </c>
      <c r="T4901" s="12" t="s">
        <v>4205</v>
      </c>
      <c r="U4901" s="12" t="s">
        <v>5518</v>
      </c>
    </row>
    <row r="4902" spans="1:21">
      <c r="A4902" s="12">
        <v>69310</v>
      </c>
      <c r="B4902" s="12">
        <v>1</v>
      </c>
      <c r="C4902" s="12">
        <v>140.80000000000001</v>
      </c>
      <c r="E4902" s="12">
        <v>2</v>
      </c>
      <c r="P4902" s="12">
        <v>1</v>
      </c>
      <c r="Q4902" s="12">
        <v>178</v>
      </c>
      <c r="R4902" s="12">
        <v>201601</v>
      </c>
      <c r="S4902" s="12">
        <v>123</v>
      </c>
      <c r="T4902" s="12" t="s">
        <v>4205</v>
      </c>
      <c r="U4902" s="12" t="s">
        <v>5519</v>
      </c>
    </row>
    <row r="4903" spans="1:21">
      <c r="A4903" s="12">
        <v>69310</v>
      </c>
      <c r="B4903" s="12">
        <v>1</v>
      </c>
      <c r="C4903" s="12">
        <v>93.2</v>
      </c>
      <c r="E4903" s="12">
        <v>2</v>
      </c>
      <c r="P4903" s="12">
        <v>1</v>
      </c>
      <c r="Q4903" s="12">
        <v>178</v>
      </c>
      <c r="R4903" s="12">
        <v>201601</v>
      </c>
      <c r="S4903" s="12">
        <v>123</v>
      </c>
      <c r="T4903" s="12" t="s">
        <v>4205</v>
      </c>
      <c r="U4903" s="12" t="s">
        <v>5520</v>
      </c>
    </row>
    <row r="4904" spans="1:21">
      <c r="A4904" s="12">
        <v>69310</v>
      </c>
      <c r="B4904" s="12">
        <v>1</v>
      </c>
      <c r="C4904" s="12">
        <v>147</v>
      </c>
      <c r="E4904" s="12">
        <v>2</v>
      </c>
      <c r="P4904" s="12">
        <v>1</v>
      </c>
      <c r="Q4904" s="12">
        <v>178</v>
      </c>
      <c r="R4904" s="12">
        <v>201601</v>
      </c>
      <c r="S4904" s="12">
        <v>123</v>
      </c>
      <c r="T4904" s="12" t="s">
        <v>4205</v>
      </c>
      <c r="U4904" s="12" t="s">
        <v>5521</v>
      </c>
    </row>
    <row r="4905" spans="1:21">
      <c r="A4905" s="12">
        <v>69310</v>
      </c>
      <c r="B4905" s="12">
        <v>1</v>
      </c>
      <c r="C4905" s="12">
        <v>149.69999999999999</v>
      </c>
      <c r="E4905" s="12">
        <v>2</v>
      </c>
      <c r="P4905" s="12">
        <v>1</v>
      </c>
      <c r="Q4905" s="12">
        <v>178</v>
      </c>
      <c r="R4905" s="12">
        <v>201601</v>
      </c>
      <c r="S4905" s="12">
        <v>123</v>
      </c>
      <c r="T4905" s="12" t="s">
        <v>4205</v>
      </c>
      <c r="U4905" s="12" t="s">
        <v>5522</v>
      </c>
    </row>
    <row r="4906" spans="1:21">
      <c r="A4906" s="12">
        <v>69310</v>
      </c>
      <c r="B4906" s="12">
        <v>1</v>
      </c>
      <c r="C4906" s="12">
        <v>120</v>
      </c>
      <c r="E4906" s="12">
        <v>2</v>
      </c>
      <c r="P4906" s="12">
        <v>1</v>
      </c>
      <c r="Q4906" s="12">
        <v>178</v>
      </c>
      <c r="R4906" s="12">
        <v>201601</v>
      </c>
      <c r="S4906" s="12">
        <v>123</v>
      </c>
      <c r="T4906" s="12" t="s">
        <v>4205</v>
      </c>
      <c r="U4906" s="12" t="s">
        <v>5523</v>
      </c>
    </row>
    <row r="4907" spans="1:21">
      <c r="A4907" s="12">
        <v>69310</v>
      </c>
      <c r="B4907" s="12">
        <v>1</v>
      </c>
      <c r="C4907" s="12">
        <v>111.4</v>
      </c>
      <c r="E4907" s="12">
        <v>2</v>
      </c>
      <c r="P4907" s="12">
        <v>1</v>
      </c>
      <c r="Q4907" s="12">
        <v>178</v>
      </c>
      <c r="R4907" s="12">
        <v>201601</v>
      </c>
      <c r="S4907" s="12">
        <v>123</v>
      </c>
      <c r="T4907" s="12" t="s">
        <v>4205</v>
      </c>
      <c r="U4907" s="12" t="s">
        <v>5524</v>
      </c>
    </row>
    <row r="4908" spans="1:21">
      <c r="A4908" s="12">
        <v>69310</v>
      </c>
      <c r="B4908" s="12">
        <v>2</v>
      </c>
      <c r="C4908" s="12">
        <v>78.5</v>
      </c>
      <c r="E4908" s="12">
        <v>2</v>
      </c>
      <c r="F4908" s="12">
        <v>0</v>
      </c>
      <c r="G4908" s="12">
        <v>0</v>
      </c>
      <c r="H4908" s="12">
        <v>1</v>
      </c>
      <c r="P4908" s="12">
        <v>1.69269</v>
      </c>
      <c r="Q4908" s="12">
        <v>178</v>
      </c>
      <c r="R4908" s="12">
        <v>201601</v>
      </c>
      <c r="S4908" s="12">
        <v>124</v>
      </c>
      <c r="T4908" s="12" t="s">
        <v>88</v>
      </c>
      <c r="U4908" s="12" t="s">
        <v>5124</v>
      </c>
    </row>
    <row r="4909" spans="1:21">
      <c r="A4909" s="12">
        <v>69310</v>
      </c>
      <c r="B4909" s="12">
        <v>2</v>
      </c>
      <c r="C4909" s="12">
        <v>57.3</v>
      </c>
      <c r="E4909" s="12">
        <v>2</v>
      </c>
      <c r="F4909" s="12">
        <v>0</v>
      </c>
      <c r="G4909" s="12">
        <v>0</v>
      </c>
      <c r="H4909" s="12">
        <v>1</v>
      </c>
      <c r="P4909" s="12">
        <v>1.69269</v>
      </c>
      <c r="Q4909" s="12">
        <v>178</v>
      </c>
      <c r="R4909" s="12">
        <v>201601</v>
      </c>
      <c r="S4909" s="12">
        <v>124</v>
      </c>
      <c r="T4909" s="12" t="s">
        <v>88</v>
      </c>
      <c r="U4909" s="12" t="s">
        <v>5125</v>
      </c>
    </row>
    <row r="4910" spans="1:21">
      <c r="A4910" s="12">
        <v>69310</v>
      </c>
      <c r="B4910" s="12">
        <v>2</v>
      </c>
      <c r="C4910" s="12">
        <v>73.2</v>
      </c>
      <c r="E4910" s="12">
        <v>2</v>
      </c>
      <c r="F4910" s="12">
        <v>0</v>
      </c>
      <c r="G4910" s="12">
        <v>0</v>
      </c>
      <c r="H4910" s="12">
        <v>1</v>
      </c>
      <c r="P4910" s="12">
        <v>1.69269</v>
      </c>
      <c r="Q4910" s="12">
        <v>178</v>
      </c>
      <c r="R4910" s="12">
        <v>201601</v>
      </c>
      <c r="S4910" s="12">
        <v>124</v>
      </c>
      <c r="T4910" s="12" t="s">
        <v>88</v>
      </c>
      <c r="U4910" s="12" t="s">
        <v>5126</v>
      </c>
    </row>
    <row r="4911" spans="1:21">
      <c r="A4911" s="12">
        <v>69310</v>
      </c>
      <c r="B4911" s="12">
        <v>2</v>
      </c>
      <c r="C4911" s="12">
        <v>80.3</v>
      </c>
      <c r="E4911" s="12">
        <v>2</v>
      </c>
      <c r="F4911" s="12">
        <v>0</v>
      </c>
      <c r="G4911" s="12">
        <v>0</v>
      </c>
      <c r="H4911" s="12">
        <v>1</v>
      </c>
      <c r="P4911" s="12">
        <v>1.69269</v>
      </c>
      <c r="Q4911" s="12">
        <v>178</v>
      </c>
      <c r="R4911" s="12">
        <v>201601</v>
      </c>
      <c r="S4911" s="12">
        <v>124</v>
      </c>
      <c r="T4911" s="12" t="s">
        <v>88</v>
      </c>
      <c r="U4911" s="12" t="s">
        <v>5127</v>
      </c>
    </row>
    <row r="4912" spans="1:21">
      <c r="A4912" s="12">
        <v>69310</v>
      </c>
      <c r="B4912" s="12">
        <v>2</v>
      </c>
      <c r="C4912" s="12">
        <v>69.8</v>
      </c>
      <c r="E4912" s="12">
        <v>2</v>
      </c>
      <c r="F4912" s="12">
        <v>0</v>
      </c>
      <c r="G4912" s="12">
        <v>0</v>
      </c>
      <c r="H4912" s="12">
        <v>1</v>
      </c>
      <c r="P4912" s="12">
        <v>1.69269</v>
      </c>
      <c r="Q4912" s="12">
        <v>178</v>
      </c>
      <c r="R4912" s="12">
        <v>201601</v>
      </c>
      <c r="S4912" s="12">
        <v>124</v>
      </c>
      <c r="T4912" s="12" t="s">
        <v>88</v>
      </c>
      <c r="U4912" s="12" t="s">
        <v>5128</v>
      </c>
    </row>
    <row r="4913" spans="1:21">
      <c r="A4913" s="12">
        <v>69310</v>
      </c>
      <c r="B4913" s="12">
        <v>2</v>
      </c>
      <c r="C4913" s="12">
        <v>91.8</v>
      </c>
      <c r="E4913" s="12">
        <v>2</v>
      </c>
      <c r="F4913" s="12">
        <v>0</v>
      </c>
      <c r="G4913" s="12">
        <v>0</v>
      </c>
      <c r="H4913" s="12">
        <v>1</v>
      </c>
      <c r="P4913" s="12">
        <v>1.69269</v>
      </c>
      <c r="Q4913" s="12">
        <v>178</v>
      </c>
      <c r="R4913" s="12">
        <v>201601</v>
      </c>
      <c r="S4913" s="12">
        <v>124</v>
      </c>
      <c r="T4913" s="12" t="s">
        <v>88</v>
      </c>
      <c r="U4913" s="12" t="s">
        <v>5129</v>
      </c>
    </row>
    <row r="4914" spans="1:21">
      <c r="A4914" s="12">
        <v>69310</v>
      </c>
      <c r="B4914" s="12">
        <v>2</v>
      </c>
      <c r="C4914" s="12">
        <v>77.5</v>
      </c>
      <c r="E4914" s="12">
        <v>2</v>
      </c>
      <c r="F4914" s="12">
        <v>0</v>
      </c>
      <c r="G4914" s="12">
        <v>0</v>
      </c>
      <c r="H4914" s="12">
        <v>1</v>
      </c>
      <c r="P4914" s="12">
        <v>1.69269</v>
      </c>
      <c r="Q4914" s="12">
        <v>178</v>
      </c>
      <c r="R4914" s="12">
        <v>201601</v>
      </c>
      <c r="S4914" s="12">
        <v>124</v>
      </c>
      <c r="T4914" s="12" t="s">
        <v>88</v>
      </c>
      <c r="U4914" s="12" t="s">
        <v>5130</v>
      </c>
    </row>
    <row r="4915" spans="1:21" hidden="1">
      <c r="A4915" s="12">
        <v>68570</v>
      </c>
      <c r="B4915" s="12">
        <v>1</v>
      </c>
      <c r="D4915" s="12">
        <v>91</v>
      </c>
      <c r="E4915" s="12">
        <v>2</v>
      </c>
      <c r="P4915" s="12">
        <v>1</v>
      </c>
      <c r="Q4915" s="12">
        <v>178</v>
      </c>
      <c r="R4915" s="12">
        <v>201601</v>
      </c>
      <c r="S4915" s="12">
        <v>121</v>
      </c>
      <c r="T4915" s="12" t="s">
        <v>57</v>
      </c>
      <c r="U4915" s="12" t="s">
        <v>5206</v>
      </c>
    </row>
    <row r="4916" spans="1:21" hidden="1">
      <c r="A4916" s="12">
        <v>68570</v>
      </c>
      <c r="B4916" s="12">
        <v>1</v>
      </c>
      <c r="D4916" s="12">
        <v>95</v>
      </c>
      <c r="E4916" s="12">
        <v>2</v>
      </c>
      <c r="P4916" s="12">
        <v>1</v>
      </c>
      <c r="Q4916" s="12">
        <v>178</v>
      </c>
      <c r="R4916" s="12">
        <v>201601</v>
      </c>
      <c r="S4916" s="12">
        <v>121</v>
      </c>
      <c r="T4916" s="12" t="s">
        <v>57</v>
      </c>
      <c r="U4916" s="12" t="s">
        <v>5207</v>
      </c>
    </row>
    <row r="4917" spans="1:21" hidden="1">
      <c r="A4917" s="12">
        <v>68570</v>
      </c>
      <c r="B4917" s="12">
        <v>1</v>
      </c>
      <c r="D4917" s="12">
        <v>112</v>
      </c>
      <c r="E4917" s="12">
        <v>2</v>
      </c>
      <c r="P4917" s="12">
        <v>1</v>
      </c>
      <c r="Q4917" s="12">
        <v>178</v>
      </c>
      <c r="R4917" s="12">
        <v>201601</v>
      </c>
      <c r="S4917" s="12">
        <v>121</v>
      </c>
      <c r="T4917" s="12" t="s">
        <v>57</v>
      </c>
      <c r="U4917" s="12" t="s">
        <v>5208</v>
      </c>
    </row>
    <row r="4918" spans="1:21" hidden="1">
      <c r="A4918" s="12">
        <v>68570</v>
      </c>
      <c r="B4918" s="12">
        <v>1</v>
      </c>
      <c r="D4918" s="12">
        <v>107</v>
      </c>
      <c r="E4918" s="12">
        <v>2</v>
      </c>
      <c r="P4918" s="12">
        <v>1</v>
      </c>
      <c r="Q4918" s="12">
        <v>178</v>
      </c>
      <c r="R4918" s="12">
        <v>201601</v>
      </c>
      <c r="S4918" s="12">
        <v>121</v>
      </c>
      <c r="T4918" s="12" t="s">
        <v>57</v>
      </c>
      <c r="U4918" s="12" t="s">
        <v>5209</v>
      </c>
    </row>
    <row r="4919" spans="1:21" hidden="1">
      <c r="A4919" s="12">
        <v>68570</v>
      </c>
      <c r="B4919" s="12">
        <v>1</v>
      </c>
      <c r="D4919" s="12">
        <v>92</v>
      </c>
      <c r="E4919" s="12">
        <v>2</v>
      </c>
      <c r="P4919" s="12">
        <v>1</v>
      </c>
      <c r="Q4919" s="12">
        <v>178</v>
      </c>
      <c r="R4919" s="12">
        <v>201601</v>
      </c>
      <c r="S4919" s="12">
        <v>121</v>
      </c>
      <c r="T4919" s="12" t="s">
        <v>57</v>
      </c>
      <c r="U4919" s="12" t="s">
        <v>5210</v>
      </c>
    </row>
    <row r="4920" spans="1:21" hidden="1">
      <c r="A4920" s="12">
        <v>69335</v>
      </c>
      <c r="B4920" s="12">
        <v>2</v>
      </c>
      <c r="C4920" s="12">
        <v>97</v>
      </c>
      <c r="E4920" s="12">
        <v>3</v>
      </c>
      <c r="F4920" s="12">
        <v>0</v>
      </c>
      <c r="G4920" s="12">
        <v>0</v>
      </c>
      <c r="H4920" s="12">
        <v>1</v>
      </c>
      <c r="P4920" s="12">
        <v>1</v>
      </c>
      <c r="Q4920" s="12">
        <v>178</v>
      </c>
      <c r="R4920" s="12">
        <v>201601</v>
      </c>
      <c r="S4920" s="12">
        <v>121</v>
      </c>
      <c r="T4920" s="12" t="s">
        <v>57</v>
      </c>
      <c r="U4920" s="12" t="s">
        <v>5211</v>
      </c>
    </row>
    <row r="4921" spans="1:21" hidden="1">
      <c r="A4921" s="12">
        <v>69335</v>
      </c>
      <c r="B4921" s="12">
        <v>2</v>
      </c>
      <c r="C4921" s="12">
        <v>107.5</v>
      </c>
      <c r="E4921" s="12">
        <v>3</v>
      </c>
      <c r="F4921" s="12">
        <v>0</v>
      </c>
      <c r="G4921" s="12">
        <v>0</v>
      </c>
      <c r="H4921" s="12">
        <v>1</v>
      </c>
      <c r="P4921" s="12">
        <v>1</v>
      </c>
      <c r="Q4921" s="12">
        <v>178</v>
      </c>
      <c r="R4921" s="12">
        <v>201601</v>
      </c>
      <c r="S4921" s="12">
        <v>121</v>
      </c>
      <c r="T4921" s="12" t="s">
        <v>57</v>
      </c>
      <c r="U4921" s="12" t="s">
        <v>5212</v>
      </c>
    </row>
    <row r="4922" spans="1:21" hidden="1">
      <c r="A4922" s="12">
        <v>69335</v>
      </c>
      <c r="B4922" s="12">
        <v>2</v>
      </c>
      <c r="C4922" s="12">
        <v>91.2</v>
      </c>
      <c r="E4922" s="12">
        <v>3</v>
      </c>
      <c r="F4922" s="12">
        <v>0</v>
      </c>
      <c r="G4922" s="12">
        <v>0</v>
      </c>
      <c r="H4922" s="12">
        <v>1</v>
      </c>
      <c r="K4922" s="12">
        <v>4</v>
      </c>
      <c r="P4922" s="12">
        <v>1</v>
      </c>
      <c r="Q4922" s="12">
        <v>178</v>
      </c>
      <c r="R4922" s="12">
        <v>201601</v>
      </c>
      <c r="S4922" s="12">
        <v>121</v>
      </c>
      <c r="T4922" s="12" t="s">
        <v>57</v>
      </c>
      <c r="U4922" s="12" t="s">
        <v>5213</v>
      </c>
    </row>
    <row r="4923" spans="1:21" hidden="1">
      <c r="A4923" s="12">
        <v>69335</v>
      </c>
      <c r="B4923" s="12">
        <v>2</v>
      </c>
      <c r="C4923" s="12">
        <v>73.8</v>
      </c>
      <c r="E4923" s="12">
        <v>3</v>
      </c>
      <c r="F4923" s="12">
        <v>4</v>
      </c>
      <c r="G4923" s="12">
        <v>1</v>
      </c>
      <c r="H4923" s="12">
        <v>6</v>
      </c>
      <c r="P4923" s="12">
        <v>1</v>
      </c>
      <c r="Q4923" s="12">
        <v>178</v>
      </c>
      <c r="R4923" s="12">
        <v>201601</v>
      </c>
      <c r="S4923" s="12">
        <v>121</v>
      </c>
      <c r="T4923" s="12" t="s">
        <v>57</v>
      </c>
      <c r="U4923" s="12" t="s">
        <v>5214</v>
      </c>
    </row>
    <row r="4924" spans="1:21" hidden="1">
      <c r="A4924" s="12">
        <v>69335</v>
      </c>
      <c r="B4924" s="12">
        <v>2</v>
      </c>
      <c r="C4924" s="12">
        <v>83</v>
      </c>
      <c r="E4924" s="12">
        <v>3</v>
      </c>
      <c r="F4924" s="12">
        <v>4</v>
      </c>
      <c r="G4924" s="12">
        <v>1</v>
      </c>
      <c r="H4924" s="12">
        <v>6</v>
      </c>
      <c r="P4924" s="12">
        <v>1</v>
      </c>
      <c r="Q4924" s="12">
        <v>178</v>
      </c>
      <c r="R4924" s="12">
        <v>201601</v>
      </c>
      <c r="S4924" s="12">
        <v>121</v>
      </c>
      <c r="T4924" s="12" t="s">
        <v>57</v>
      </c>
      <c r="U4924" s="12" t="s">
        <v>5215</v>
      </c>
    </row>
    <row r="4925" spans="1:21" hidden="1">
      <c r="A4925" s="12">
        <v>69335</v>
      </c>
      <c r="B4925" s="12">
        <v>2</v>
      </c>
      <c r="C4925" s="12">
        <v>100.8</v>
      </c>
      <c r="E4925" s="12">
        <v>3</v>
      </c>
      <c r="F4925" s="12">
        <v>4</v>
      </c>
      <c r="G4925" s="12">
        <v>1</v>
      </c>
      <c r="H4925" s="12">
        <v>4</v>
      </c>
      <c r="P4925" s="12">
        <v>1</v>
      </c>
      <c r="Q4925" s="12">
        <v>178</v>
      </c>
      <c r="R4925" s="12">
        <v>201601</v>
      </c>
      <c r="S4925" s="12">
        <v>121</v>
      </c>
      <c r="T4925" s="12" t="s">
        <v>57</v>
      </c>
      <c r="U4925" s="12" t="s">
        <v>5216</v>
      </c>
    </row>
    <row r="4926" spans="1:21" hidden="1">
      <c r="A4926" s="12">
        <v>69335</v>
      </c>
      <c r="B4926" s="12">
        <v>2</v>
      </c>
      <c r="C4926" s="12">
        <v>83.4</v>
      </c>
      <c r="E4926" s="12">
        <v>3</v>
      </c>
      <c r="F4926" s="12">
        <v>4</v>
      </c>
      <c r="G4926" s="12">
        <v>1</v>
      </c>
      <c r="H4926" s="12">
        <v>5</v>
      </c>
      <c r="P4926" s="12">
        <v>1</v>
      </c>
      <c r="Q4926" s="12">
        <v>178</v>
      </c>
      <c r="R4926" s="12">
        <v>201601</v>
      </c>
      <c r="S4926" s="12">
        <v>121</v>
      </c>
      <c r="T4926" s="12" t="s">
        <v>57</v>
      </c>
      <c r="U4926" s="12" t="s">
        <v>5217</v>
      </c>
    </row>
    <row r="4927" spans="1:21" hidden="1">
      <c r="A4927" s="12">
        <v>69335</v>
      </c>
      <c r="B4927" s="12">
        <v>2</v>
      </c>
      <c r="C4927" s="12">
        <v>89.5</v>
      </c>
      <c r="E4927" s="12">
        <v>3</v>
      </c>
      <c r="F4927" s="12">
        <v>4</v>
      </c>
      <c r="G4927" s="12">
        <v>1</v>
      </c>
      <c r="H4927" s="12">
        <v>5</v>
      </c>
      <c r="P4927" s="12">
        <v>1</v>
      </c>
      <c r="Q4927" s="12">
        <v>178</v>
      </c>
      <c r="R4927" s="12">
        <v>201601</v>
      </c>
      <c r="S4927" s="12">
        <v>121</v>
      </c>
      <c r="T4927" s="12" t="s">
        <v>57</v>
      </c>
      <c r="U4927" s="12" t="s">
        <v>5218</v>
      </c>
    </row>
    <row r="4928" spans="1:21" hidden="1">
      <c r="A4928" s="12">
        <v>69335</v>
      </c>
      <c r="B4928" s="12">
        <v>2</v>
      </c>
      <c r="C4928" s="12">
        <v>79.400000000000006</v>
      </c>
      <c r="E4928" s="12">
        <v>3</v>
      </c>
      <c r="F4928" s="12">
        <v>4</v>
      </c>
      <c r="G4928" s="12">
        <v>1</v>
      </c>
      <c r="H4928" s="12">
        <v>4</v>
      </c>
      <c r="P4928" s="12">
        <v>1</v>
      </c>
      <c r="Q4928" s="12">
        <v>178</v>
      </c>
      <c r="R4928" s="12">
        <v>201601</v>
      </c>
      <c r="S4928" s="12">
        <v>121</v>
      </c>
      <c r="T4928" s="12" t="s">
        <v>57</v>
      </c>
      <c r="U4928" s="12" t="s">
        <v>5219</v>
      </c>
    </row>
    <row r="4929" spans="1:21" hidden="1">
      <c r="A4929" s="12">
        <v>69335</v>
      </c>
      <c r="B4929" s="12">
        <v>2</v>
      </c>
      <c r="C4929" s="12">
        <v>80</v>
      </c>
      <c r="E4929" s="12">
        <v>3</v>
      </c>
      <c r="F4929" s="12">
        <v>4</v>
      </c>
      <c r="G4929" s="12">
        <v>1</v>
      </c>
      <c r="H4929" s="12">
        <v>4</v>
      </c>
      <c r="P4929" s="12">
        <v>1</v>
      </c>
      <c r="Q4929" s="12">
        <v>178</v>
      </c>
      <c r="R4929" s="12">
        <v>201601</v>
      </c>
      <c r="S4929" s="12">
        <v>121</v>
      </c>
      <c r="T4929" s="12" t="s">
        <v>57</v>
      </c>
      <c r="U4929" s="12" t="s">
        <v>5220</v>
      </c>
    </row>
    <row r="4930" spans="1:21" hidden="1">
      <c r="A4930" s="12">
        <v>69335</v>
      </c>
      <c r="B4930" s="12">
        <v>2</v>
      </c>
      <c r="C4930" s="12">
        <v>85.2</v>
      </c>
      <c r="E4930" s="12">
        <v>3</v>
      </c>
      <c r="F4930" s="12">
        <v>4</v>
      </c>
      <c r="G4930" s="12">
        <v>1</v>
      </c>
      <c r="H4930" s="12">
        <v>4</v>
      </c>
      <c r="P4930" s="12">
        <v>1</v>
      </c>
      <c r="Q4930" s="12">
        <v>178</v>
      </c>
      <c r="R4930" s="12">
        <v>201601</v>
      </c>
      <c r="S4930" s="12">
        <v>121</v>
      </c>
      <c r="T4930" s="12" t="s">
        <v>57</v>
      </c>
      <c r="U4930" s="12" t="s">
        <v>5221</v>
      </c>
    </row>
    <row r="4931" spans="1:21" hidden="1">
      <c r="A4931" s="12">
        <v>69335</v>
      </c>
      <c r="B4931" s="12">
        <v>2</v>
      </c>
      <c r="C4931" s="12">
        <v>75.7</v>
      </c>
      <c r="E4931" s="12">
        <v>3</v>
      </c>
      <c r="F4931" s="12">
        <v>4</v>
      </c>
      <c r="G4931" s="12">
        <v>1</v>
      </c>
      <c r="H4931" s="12">
        <v>5</v>
      </c>
      <c r="P4931" s="12">
        <v>1</v>
      </c>
      <c r="Q4931" s="12">
        <v>178</v>
      </c>
      <c r="R4931" s="12">
        <v>201601</v>
      </c>
      <c r="S4931" s="12">
        <v>121</v>
      </c>
      <c r="T4931" s="12" t="s">
        <v>57</v>
      </c>
      <c r="U4931" s="12" t="s">
        <v>5222</v>
      </c>
    </row>
    <row r="4932" spans="1:21" hidden="1">
      <c r="A4932" s="12">
        <v>69335</v>
      </c>
      <c r="B4932" s="12">
        <v>2</v>
      </c>
      <c r="C4932" s="12">
        <v>75.7</v>
      </c>
      <c r="E4932" s="12">
        <v>3</v>
      </c>
      <c r="F4932" s="12">
        <v>4</v>
      </c>
      <c r="G4932" s="12">
        <v>1</v>
      </c>
      <c r="H4932" s="12">
        <v>5</v>
      </c>
      <c r="P4932" s="12">
        <v>1</v>
      </c>
      <c r="Q4932" s="12">
        <v>178</v>
      </c>
      <c r="R4932" s="12">
        <v>201601</v>
      </c>
      <c r="S4932" s="12">
        <v>121</v>
      </c>
      <c r="T4932" s="12" t="s">
        <v>57</v>
      </c>
      <c r="U4932" s="12" t="s">
        <v>5223</v>
      </c>
    </row>
    <row r="4933" spans="1:21" hidden="1">
      <c r="A4933" s="12">
        <v>68570</v>
      </c>
      <c r="B4933" s="12">
        <v>1</v>
      </c>
      <c r="D4933" s="12">
        <v>116.5</v>
      </c>
      <c r="E4933" s="12">
        <v>2</v>
      </c>
      <c r="P4933" s="12">
        <v>10.04217</v>
      </c>
      <c r="Q4933" s="12">
        <v>178</v>
      </c>
      <c r="R4933" s="12">
        <v>201601</v>
      </c>
      <c r="S4933" s="12">
        <v>126</v>
      </c>
      <c r="T4933" s="12" t="s">
        <v>87</v>
      </c>
      <c r="U4933" s="12" t="s">
        <v>5224</v>
      </c>
    </row>
    <row r="4934" spans="1:21" hidden="1">
      <c r="A4934" s="12">
        <v>68570</v>
      </c>
      <c r="B4934" s="12">
        <v>1</v>
      </c>
      <c r="D4934" s="12">
        <v>116.5</v>
      </c>
      <c r="E4934" s="12">
        <v>2</v>
      </c>
      <c r="P4934" s="12">
        <v>10.04217</v>
      </c>
      <c r="Q4934" s="12">
        <v>178</v>
      </c>
      <c r="R4934" s="12">
        <v>201601</v>
      </c>
      <c r="S4934" s="12">
        <v>126</v>
      </c>
      <c r="T4934" s="12" t="s">
        <v>87</v>
      </c>
      <c r="U4934" s="12" t="s">
        <v>5225</v>
      </c>
    </row>
    <row r="4935" spans="1:21" hidden="1">
      <c r="A4935" s="12">
        <v>68570</v>
      </c>
      <c r="B4935" s="12">
        <v>1</v>
      </c>
      <c r="D4935" s="12">
        <v>117.5</v>
      </c>
      <c r="E4935" s="12">
        <v>1</v>
      </c>
      <c r="P4935" s="12">
        <v>10.04217</v>
      </c>
      <c r="Q4935" s="12">
        <v>178</v>
      </c>
      <c r="R4935" s="12">
        <v>201601</v>
      </c>
      <c r="S4935" s="12">
        <v>126</v>
      </c>
      <c r="T4935" s="12" t="s">
        <v>87</v>
      </c>
      <c r="U4935" s="12" t="s">
        <v>5226</v>
      </c>
    </row>
    <row r="4936" spans="1:21" hidden="1">
      <c r="A4936" s="12">
        <v>68570</v>
      </c>
      <c r="B4936" s="12">
        <v>1</v>
      </c>
      <c r="D4936" s="12">
        <v>102.5</v>
      </c>
      <c r="E4936" s="12">
        <v>1</v>
      </c>
      <c r="P4936" s="12">
        <v>10.04217</v>
      </c>
      <c r="Q4936" s="12">
        <v>178</v>
      </c>
      <c r="R4936" s="12">
        <v>201601</v>
      </c>
      <c r="S4936" s="12">
        <v>126</v>
      </c>
      <c r="T4936" s="12" t="s">
        <v>87</v>
      </c>
      <c r="U4936" s="12" t="s">
        <v>5227</v>
      </c>
    </row>
    <row r="4937" spans="1:21" hidden="1">
      <c r="A4937" s="12">
        <v>68570</v>
      </c>
      <c r="B4937" s="12">
        <v>1</v>
      </c>
      <c r="D4937" s="12">
        <v>133.5</v>
      </c>
      <c r="E4937" s="12">
        <v>1</v>
      </c>
      <c r="P4937" s="12">
        <v>10.04217</v>
      </c>
      <c r="Q4937" s="12">
        <v>178</v>
      </c>
      <c r="R4937" s="12">
        <v>201601</v>
      </c>
      <c r="S4937" s="12">
        <v>126</v>
      </c>
      <c r="T4937" s="12" t="s">
        <v>87</v>
      </c>
      <c r="U4937" s="12" t="s">
        <v>5228</v>
      </c>
    </row>
    <row r="4938" spans="1:21" hidden="1">
      <c r="A4938" s="12">
        <v>68570</v>
      </c>
      <c r="B4938" s="12">
        <v>1</v>
      </c>
      <c r="D4938" s="12">
        <v>130</v>
      </c>
      <c r="E4938" s="12">
        <v>1</v>
      </c>
      <c r="P4938" s="12">
        <v>10.04217</v>
      </c>
      <c r="Q4938" s="12">
        <v>178</v>
      </c>
      <c r="R4938" s="12">
        <v>201601</v>
      </c>
      <c r="S4938" s="12">
        <v>126</v>
      </c>
      <c r="T4938" s="12" t="s">
        <v>87</v>
      </c>
      <c r="U4938" s="12" t="s">
        <v>5229</v>
      </c>
    </row>
    <row r="4939" spans="1:21" hidden="1">
      <c r="A4939" s="12">
        <v>68570</v>
      </c>
      <c r="B4939" s="12">
        <v>1</v>
      </c>
      <c r="D4939" s="12">
        <v>122.5</v>
      </c>
      <c r="E4939" s="12">
        <v>1</v>
      </c>
      <c r="P4939" s="12">
        <v>10.04217</v>
      </c>
      <c r="Q4939" s="12">
        <v>178</v>
      </c>
      <c r="R4939" s="12">
        <v>201601</v>
      </c>
      <c r="S4939" s="12">
        <v>126</v>
      </c>
      <c r="T4939" s="12" t="s">
        <v>87</v>
      </c>
      <c r="U4939" s="12" t="s">
        <v>5230</v>
      </c>
    </row>
    <row r="4940" spans="1:21" hidden="1">
      <c r="A4940" s="12">
        <v>68570</v>
      </c>
      <c r="B4940" s="12">
        <v>1</v>
      </c>
      <c r="D4940" s="12">
        <v>42.5</v>
      </c>
      <c r="E4940" s="12">
        <v>1</v>
      </c>
      <c r="P4940" s="12">
        <v>10.04217</v>
      </c>
      <c r="Q4940" s="12">
        <v>178</v>
      </c>
      <c r="R4940" s="12">
        <v>201601</v>
      </c>
      <c r="S4940" s="12">
        <v>126</v>
      </c>
      <c r="T4940" s="12" t="s">
        <v>87</v>
      </c>
      <c r="U4940" s="12" t="s">
        <v>5231</v>
      </c>
    </row>
    <row r="4941" spans="1:21" hidden="1">
      <c r="A4941" s="12">
        <v>68570</v>
      </c>
      <c r="B4941" s="12">
        <v>1</v>
      </c>
      <c r="D4941" s="12">
        <v>42</v>
      </c>
      <c r="E4941" s="12">
        <v>1</v>
      </c>
      <c r="P4941" s="12">
        <v>10.04217</v>
      </c>
      <c r="Q4941" s="12">
        <v>178</v>
      </c>
      <c r="R4941" s="12">
        <v>201601</v>
      </c>
      <c r="S4941" s="12">
        <v>126</v>
      </c>
      <c r="T4941" s="12" t="s">
        <v>87</v>
      </c>
      <c r="U4941" s="12" t="s">
        <v>5232</v>
      </c>
    </row>
    <row r="4942" spans="1:21" hidden="1">
      <c r="A4942" s="12">
        <v>68570</v>
      </c>
      <c r="B4942" s="12">
        <v>1</v>
      </c>
      <c r="D4942" s="12">
        <v>128</v>
      </c>
      <c r="E4942" s="12">
        <v>1</v>
      </c>
      <c r="P4942" s="12">
        <v>10.04217</v>
      </c>
      <c r="Q4942" s="12">
        <v>178</v>
      </c>
      <c r="R4942" s="12">
        <v>201601</v>
      </c>
      <c r="S4942" s="12">
        <v>126</v>
      </c>
      <c r="T4942" s="12" t="s">
        <v>87</v>
      </c>
      <c r="U4942" s="12" t="s">
        <v>5233</v>
      </c>
    </row>
    <row r="4943" spans="1:21" hidden="1">
      <c r="A4943" s="12">
        <v>68570</v>
      </c>
      <c r="B4943" s="12">
        <v>1</v>
      </c>
      <c r="D4943" s="12">
        <v>102.5</v>
      </c>
      <c r="E4943" s="12">
        <v>1</v>
      </c>
      <c r="P4943" s="12">
        <v>10.04217</v>
      </c>
      <c r="Q4943" s="12">
        <v>178</v>
      </c>
      <c r="R4943" s="12">
        <v>201601</v>
      </c>
      <c r="S4943" s="12">
        <v>126</v>
      </c>
      <c r="T4943" s="12" t="s">
        <v>87</v>
      </c>
      <c r="U4943" s="12" t="s">
        <v>5234</v>
      </c>
    </row>
    <row r="4944" spans="1:21" hidden="1">
      <c r="A4944" s="12">
        <v>68570</v>
      </c>
      <c r="B4944" s="12">
        <v>1</v>
      </c>
      <c r="D4944" s="12">
        <v>113.1</v>
      </c>
      <c r="E4944" s="12">
        <v>1</v>
      </c>
      <c r="P4944" s="12">
        <v>10.04217</v>
      </c>
      <c r="Q4944" s="12">
        <v>178</v>
      </c>
      <c r="R4944" s="12">
        <v>201601</v>
      </c>
      <c r="S4944" s="12">
        <v>126</v>
      </c>
      <c r="T4944" s="12" t="s">
        <v>87</v>
      </c>
      <c r="U4944" s="12" t="s">
        <v>5235</v>
      </c>
    </row>
    <row r="4945" spans="1:21" hidden="1">
      <c r="A4945" s="12">
        <v>68570</v>
      </c>
      <c r="B4945" s="12">
        <v>1</v>
      </c>
      <c r="D4945" s="12">
        <v>100</v>
      </c>
      <c r="E4945" s="12">
        <v>1</v>
      </c>
      <c r="P4945" s="12">
        <v>10.04217</v>
      </c>
      <c r="Q4945" s="12">
        <v>178</v>
      </c>
      <c r="R4945" s="12">
        <v>201601</v>
      </c>
      <c r="S4945" s="12">
        <v>126</v>
      </c>
      <c r="T4945" s="12" t="s">
        <v>87</v>
      </c>
      <c r="U4945" s="12" t="s">
        <v>5236</v>
      </c>
    </row>
    <row r="4946" spans="1:21" hidden="1">
      <c r="A4946" s="12">
        <v>68570</v>
      </c>
      <c r="B4946" s="12">
        <v>1</v>
      </c>
      <c r="D4946" s="12">
        <v>118.5</v>
      </c>
      <c r="E4946" s="12">
        <v>1</v>
      </c>
      <c r="P4946" s="12">
        <v>10.04217</v>
      </c>
      <c r="Q4946" s="12">
        <v>178</v>
      </c>
      <c r="R4946" s="12">
        <v>201601</v>
      </c>
      <c r="S4946" s="12">
        <v>126</v>
      </c>
      <c r="T4946" s="12" t="s">
        <v>87</v>
      </c>
      <c r="U4946" s="12" t="s">
        <v>5237</v>
      </c>
    </row>
    <row r="4947" spans="1:21" hidden="1">
      <c r="A4947" s="12">
        <v>68570</v>
      </c>
      <c r="B4947" s="12">
        <v>1</v>
      </c>
      <c r="D4947" s="12">
        <v>40</v>
      </c>
      <c r="E4947" s="12">
        <v>2</v>
      </c>
      <c r="P4947" s="12">
        <v>10.04217</v>
      </c>
      <c r="Q4947" s="12">
        <v>178</v>
      </c>
      <c r="R4947" s="12">
        <v>201601</v>
      </c>
      <c r="S4947" s="12">
        <v>126</v>
      </c>
      <c r="T4947" s="12" t="s">
        <v>87</v>
      </c>
      <c r="U4947" s="12" t="s">
        <v>5238</v>
      </c>
    </row>
    <row r="4948" spans="1:21" hidden="1">
      <c r="A4948" s="12">
        <v>68570</v>
      </c>
      <c r="B4948" s="12">
        <v>1</v>
      </c>
      <c r="D4948" s="12">
        <v>36.200000000000003</v>
      </c>
      <c r="E4948" s="12">
        <v>2</v>
      </c>
      <c r="P4948" s="12">
        <v>10.04217</v>
      </c>
      <c r="Q4948" s="12">
        <v>178</v>
      </c>
      <c r="R4948" s="12">
        <v>201601</v>
      </c>
      <c r="S4948" s="12">
        <v>126</v>
      </c>
      <c r="T4948" s="12" t="s">
        <v>87</v>
      </c>
      <c r="U4948" s="12" t="s">
        <v>5239</v>
      </c>
    </row>
    <row r="4949" spans="1:21" hidden="1">
      <c r="A4949" s="12">
        <v>68570</v>
      </c>
      <c r="B4949" s="12">
        <v>1</v>
      </c>
      <c r="D4949" s="12">
        <v>55.2</v>
      </c>
      <c r="E4949" s="12">
        <v>2</v>
      </c>
      <c r="P4949" s="12">
        <v>10.04217</v>
      </c>
      <c r="Q4949" s="12">
        <v>178</v>
      </c>
      <c r="R4949" s="12">
        <v>201601</v>
      </c>
      <c r="S4949" s="12">
        <v>126</v>
      </c>
      <c r="T4949" s="12" t="s">
        <v>87</v>
      </c>
      <c r="U4949" s="12" t="s">
        <v>5240</v>
      </c>
    </row>
    <row r="4950" spans="1:21" hidden="1">
      <c r="A4950" s="12">
        <v>68570</v>
      </c>
      <c r="B4950" s="12">
        <v>1</v>
      </c>
      <c r="D4950" s="12">
        <v>46.4</v>
      </c>
      <c r="E4950" s="12">
        <v>2</v>
      </c>
      <c r="P4950" s="12">
        <v>10.04217</v>
      </c>
      <c r="Q4950" s="12">
        <v>178</v>
      </c>
      <c r="R4950" s="12">
        <v>201601</v>
      </c>
      <c r="S4950" s="12">
        <v>126</v>
      </c>
      <c r="T4950" s="12" t="s">
        <v>87</v>
      </c>
      <c r="U4950" s="12" t="s">
        <v>5241</v>
      </c>
    </row>
    <row r="4951" spans="1:21" hidden="1">
      <c r="A4951" s="12">
        <v>68570</v>
      </c>
      <c r="B4951" s="12">
        <v>1</v>
      </c>
      <c r="D4951" s="12">
        <v>85.5</v>
      </c>
      <c r="E4951" s="12">
        <v>2</v>
      </c>
      <c r="P4951" s="12">
        <v>10.04217</v>
      </c>
      <c r="Q4951" s="12">
        <v>178</v>
      </c>
      <c r="R4951" s="12">
        <v>201601</v>
      </c>
      <c r="S4951" s="12">
        <v>126</v>
      </c>
      <c r="T4951" s="12" t="s">
        <v>87</v>
      </c>
      <c r="U4951" s="12" t="s">
        <v>5242</v>
      </c>
    </row>
    <row r="4952" spans="1:21" hidden="1">
      <c r="A4952" s="12">
        <v>68570</v>
      </c>
      <c r="B4952" s="12">
        <v>1</v>
      </c>
      <c r="D4952" s="12">
        <v>102</v>
      </c>
      <c r="E4952" s="12">
        <v>2</v>
      </c>
      <c r="P4952" s="12">
        <v>10.04217</v>
      </c>
      <c r="Q4952" s="12">
        <v>178</v>
      </c>
      <c r="R4952" s="12">
        <v>201601</v>
      </c>
      <c r="S4952" s="12">
        <v>126</v>
      </c>
      <c r="T4952" s="12" t="s">
        <v>87</v>
      </c>
      <c r="U4952" s="12" t="s">
        <v>5243</v>
      </c>
    </row>
    <row r="4953" spans="1:21" hidden="1">
      <c r="A4953" s="12">
        <v>68570</v>
      </c>
      <c r="B4953" s="12">
        <v>2</v>
      </c>
      <c r="D4953" s="12">
        <v>64.5</v>
      </c>
      <c r="E4953" s="12">
        <v>2</v>
      </c>
      <c r="F4953" s="12">
        <v>4</v>
      </c>
      <c r="G4953" s="12">
        <v>1</v>
      </c>
      <c r="H4953" s="12">
        <v>6</v>
      </c>
      <c r="P4953" s="12">
        <v>31.20721</v>
      </c>
      <c r="Q4953" s="12">
        <v>178</v>
      </c>
      <c r="R4953" s="12">
        <v>201601</v>
      </c>
      <c r="S4953" s="12">
        <v>126</v>
      </c>
      <c r="T4953" s="12" t="s">
        <v>87</v>
      </c>
      <c r="U4953" s="12" t="s">
        <v>5244</v>
      </c>
    </row>
    <row r="4954" spans="1:21" hidden="1">
      <c r="A4954" s="12">
        <v>68570</v>
      </c>
      <c r="B4954" s="12">
        <v>2</v>
      </c>
      <c r="D4954" s="12">
        <v>70</v>
      </c>
      <c r="E4954" s="12">
        <v>2</v>
      </c>
      <c r="F4954" s="12">
        <v>4</v>
      </c>
      <c r="G4954" s="12">
        <v>1</v>
      </c>
      <c r="H4954" s="12">
        <v>6</v>
      </c>
      <c r="P4954" s="12">
        <v>31.20721</v>
      </c>
      <c r="Q4954" s="12">
        <v>178</v>
      </c>
      <c r="R4954" s="12">
        <v>201601</v>
      </c>
      <c r="S4954" s="12">
        <v>126</v>
      </c>
      <c r="T4954" s="12" t="s">
        <v>87</v>
      </c>
      <c r="U4954" s="12" t="s">
        <v>5245</v>
      </c>
    </row>
    <row r="4955" spans="1:21" hidden="1">
      <c r="A4955" s="12">
        <v>68570</v>
      </c>
      <c r="B4955" s="12">
        <v>2</v>
      </c>
      <c r="D4955" s="12">
        <v>70</v>
      </c>
      <c r="E4955" s="12">
        <v>2</v>
      </c>
      <c r="F4955" s="12">
        <v>4</v>
      </c>
      <c r="G4955" s="12">
        <v>1</v>
      </c>
      <c r="H4955" s="12">
        <v>6</v>
      </c>
      <c r="P4955" s="12">
        <v>31.20721</v>
      </c>
      <c r="Q4955" s="12">
        <v>178</v>
      </c>
      <c r="R4955" s="12">
        <v>201601</v>
      </c>
      <c r="S4955" s="12">
        <v>126</v>
      </c>
      <c r="T4955" s="12" t="s">
        <v>87</v>
      </c>
      <c r="U4955" s="12" t="s">
        <v>5246</v>
      </c>
    </row>
    <row r="4956" spans="1:21" hidden="1">
      <c r="A4956" s="12">
        <v>68570</v>
      </c>
      <c r="B4956" s="12">
        <v>2</v>
      </c>
      <c r="D4956" s="12">
        <v>77</v>
      </c>
      <c r="E4956" s="12">
        <v>2</v>
      </c>
      <c r="F4956" s="12">
        <v>4</v>
      </c>
      <c r="G4956" s="12">
        <v>1</v>
      </c>
      <c r="H4956" s="12">
        <v>6</v>
      </c>
      <c r="P4956" s="12">
        <v>31.20721</v>
      </c>
      <c r="Q4956" s="12">
        <v>178</v>
      </c>
      <c r="R4956" s="12">
        <v>201601</v>
      </c>
      <c r="S4956" s="12">
        <v>126</v>
      </c>
      <c r="T4956" s="12" t="s">
        <v>87</v>
      </c>
      <c r="U4956" s="12" t="s">
        <v>5247</v>
      </c>
    </row>
    <row r="4957" spans="1:21" hidden="1">
      <c r="A4957" s="12">
        <v>68570</v>
      </c>
      <c r="B4957" s="12">
        <v>2</v>
      </c>
      <c r="D4957" s="12">
        <v>67</v>
      </c>
      <c r="E4957" s="12">
        <v>2</v>
      </c>
      <c r="F4957" s="12">
        <v>4</v>
      </c>
      <c r="G4957" s="12">
        <v>1</v>
      </c>
      <c r="H4957" s="12">
        <v>6</v>
      </c>
      <c r="P4957" s="12">
        <v>31.20721</v>
      </c>
      <c r="Q4957" s="12">
        <v>178</v>
      </c>
      <c r="R4957" s="12">
        <v>201601</v>
      </c>
      <c r="S4957" s="12">
        <v>126</v>
      </c>
      <c r="T4957" s="12" t="s">
        <v>87</v>
      </c>
      <c r="U4957" s="12" t="s">
        <v>5248</v>
      </c>
    </row>
    <row r="4958" spans="1:21" hidden="1">
      <c r="A4958" s="12">
        <v>68570</v>
      </c>
      <c r="B4958" s="12">
        <v>2</v>
      </c>
      <c r="D4958" s="12">
        <v>72</v>
      </c>
      <c r="E4958" s="12">
        <v>2</v>
      </c>
      <c r="F4958" s="12">
        <v>4</v>
      </c>
      <c r="G4958" s="12">
        <v>1</v>
      </c>
      <c r="H4958" s="12">
        <v>6</v>
      </c>
      <c r="P4958" s="12">
        <v>31.20721</v>
      </c>
      <c r="Q4958" s="12">
        <v>178</v>
      </c>
      <c r="R4958" s="12">
        <v>201601</v>
      </c>
      <c r="S4958" s="12">
        <v>126</v>
      </c>
      <c r="T4958" s="12" t="s">
        <v>87</v>
      </c>
      <c r="U4958" s="12" t="s">
        <v>5249</v>
      </c>
    </row>
    <row r="4959" spans="1:21" hidden="1">
      <c r="A4959" s="12">
        <v>68570</v>
      </c>
      <c r="B4959" s="12">
        <v>2</v>
      </c>
      <c r="D4959" s="12">
        <v>73</v>
      </c>
      <c r="E4959" s="12">
        <v>2</v>
      </c>
      <c r="F4959" s="12">
        <v>4</v>
      </c>
      <c r="G4959" s="12">
        <v>1</v>
      </c>
      <c r="H4959" s="12">
        <v>6</v>
      </c>
      <c r="P4959" s="12">
        <v>31.20721</v>
      </c>
      <c r="Q4959" s="12">
        <v>178</v>
      </c>
      <c r="R4959" s="12">
        <v>201601</v>
      </c>
      <c r="S4959" s="12">
        <v>126</v>
      </c>
      <c r="T4959" s="12" t="s">
        <v>87</v>
      </c>
      <c r="U4959" s="12" t="s">
        <v>5250</v>
      </c>
    </row>
    <row r="4960" spans="1:21" hidden="1">
      <c r="A4960" s="12">
        <v>68570</v>
      </c>
      <c r="B4960" s="12">
        <v>2</v>
      </c>
      <c r="D4960" s="12">
        <v>67.5</v>
      </c>
      <c r="E4960" s="12">
        <v>2</v>
      </c>
      <c r="F4960" s="12">
        <v>4</v>
      </c>
      <c r="G4960" s="12">
        <v>1</v>
      </c>
      <c r="H4960" s="12">
        <v>6</v>
      </c>
      <c r="P4960" s="12">
        <v>31.20721</v>
      </c>
      <c r="Q4960" s="12">
        <v>178</v>
      </c>
      <c r="R4960" s="12">
        <v>201601</v>
      </c>
      <c r="S4960" s="12">
        <v>126</v>
      </c>
      <c r="T4960" s="12" t="s">
        <v>87</v>
      </c>
      <c r="U4960" s="12" t="s">
        <v>5251</v>
      </c>
    </row>
    <row r="4961" spans="1:21" hidden="1">
      <c r="A4961" s="12">
        <v>68570</v>
      </c>
      <c r="B4961" s="12">
        <v>2</v>
      </c>
      <c r="D4961" s="12">
        <v>72</v>
      </c>
      <c r="E4961" s="12">
        <v>2</v>
      </c>
      <c r="F4961" s="12">
        <v>4</v>
      </c>
      <c r="G4961" s="12">
        <v>1</v>
      </c>
      <c r="H4961" s="12">
        <v>6</v>
      </c>
      <c r="P4961" s="12">
        <v>31.20721</v>
      </c>
      <c r="Q4961" s="12">
        <v>178</v>
      </c>
      <c r="R4961" s="12">
        <v>201601</v>
      </c>
      <c r="S4961" s="12">
        <v>126</v>
      </c>
      <c r="T4961" s="12" t="s">
        <v>87</v>
      </c>
      <c r="U4961" s="12" t="s">
        <v>5252</v>
      </c>
    </row>
    <row r="4962" spans="1:21" hidden="1">
      <c r="A4962" s="12">
        <v>68570</v>
      </c>
      <c r="B4962" s="12">
        <v>2</v>
      </c>
      <c r="D4962" s="12">
        <v>61.5</v>
      </c>
      <c r="E4962" s="12">
        <v>2</v>
      </c>
      <c r="F4962" s="12">
        <v>4</v>
      </c>
      <c r="G4962" s="12">
        <v>1</v>
      </c>
      <c r="H4962" s="12">
        <v>6</v>
      </c>
      <c r="P4962" s="12">
        <v>31.20721</v>
      </c>
      <c r="Q4962" s="12">
        <v>178</v>
      </c>
      <c r="R4962" s="12">
        <v>201601</v>
      </c>
      <c r="S4962" s="12">
        <v>126</v>
      </c>
      <c r="T4962" s="12" t="s">
        <v>87</v>
      </c>
      <c r="U4962" s="12" t="s">
        <v>5253</v>
      </c>
    </row>
    <row r="4963" spans="1:21" hidden="1">
      <c r="A4963" s="12">
        <v>68570</v>
      </c>
      <c r="B4963" s="12">
        <v>2</v>
      </c>
      <c r="D4963" s="12">
        <v>68.5</v>
      </c>
      <c r="E4963" s="12">
        <v>2</v>
      </c>
      <c r="F4963" s="12">
        <v>4</v>
      </c>
      <c r="G4963" s="12">
        <v>1</v>
      </c>
      <c r="H4963" s="12">
        <v>6</v>
      </c>
      <c r="P4963" s="12">
        <v>31.20721</v>
      </c>
      <c r="Q4963" s="12">
        <v>178</v>
      </c>
      <c r="R4963" s="12">
        <v>201601</v>
      </c>
      <c r="S4963" s="12">
        <v>126</v>
      </c>
      <c r="T4963" s="12" t="s">
        <v>87</v>
      </c>
      <c r="U4963" s="12" t="s">
        <v>5254</v>
      </c>
    </row>
    <row r="4964" spans="1:21" hidden="1">
      <c r="A4964" s="12">
        <v>68570</v>
      </c>
      <c r="B4964" s="12">
        <v>2</v>
      </c>
      <c r="D4964" s="12">
        <v>75</v>
      </c>
      <c r="E4964" s="12">
        <v>2</v>
      </c>
      <c r="F4964" s="12">
        <v>4</v>
      </c>
      <c r="G4964" s="12">
        <v>1</v>
      </c>
      <c r="H4964" s="12">
        <v>6</v>
      </c>
      <c r="P4964" s="12">
        <v>31.20721</v>
      </c>
      <c r="Q4964" s="12">
        <v>178</v>
      </c>
      <c r="R4964" s="12">
        <v>201601</v>
      </c>
      <c r="S4964" s="12">
        <v>126</v>
      </c>
      <c r="T4964" s="12" t="s">
        <v>87</v>
      </c>
      <c r="U4964" s="12" t="s">
        <v>5255</v>
      </c>
    </row>
    <row r="4965" spans="1:21" hidden="1">
      <c r="A4965" s="12">
        <v>68570</v>
      </c>
      <c r="B4965" s="12">
        <v>2</v>
      </c>
      <c r="D4965" s="12">
        <v>74</v>
      </c>
      <c r="E4965" s="12">
        <v>2</v>
      </c>
      <c r="F4965" s="12">
        <v>4</v>
      </c>
      <c r="G4965" s="12">
        <v>1</v>
      </c>
      <c r="H4965" s="12">
        <v>6</v>
      </c>
      <c r="P4965" s="12">
        <v>31.20721</v>
      </c>
      <c r="Q4965" s="12">
        <v>178</v>
      </c>
      <c r="R4965" s="12">
        <v>201601</v>
      </c>
      <c r="S4965" s="12">
        <v>126</v>
      </c>
      <c r="T4965" s="12" t="s">
        <v>87</v>
      </c>
      <c r="U4965" s="12" t="s">
        <v>5256</v>
      </c>
    </row>
    <row r="4966" spans="1:21" hidden="1">
      <c r="A4966" s="12">
        <v>68570</v>
      </c>
      <c r="B4966" s="12">
        <v>2</v>
      </c>
      <c r="D4966" s="12">
        <v>67.5</v>
      </c>
      <c r="E4966" s="12">
        <v>2</v>
      </c>
      <c r="F4966" s="12">
        <v>4</v>
      </c>
      <c r="G4966" s="12">
        <v>1</v>
      </c>
      <c r="H4966" s="12">
        <v>6</v>
      </c>
      <c r="P4966" s="12">
        <v>31.20721</v>
      </c>
      <c r="Q4966" s="12">
        <v>178</v>
      </c>
      <c r="R4966" s="12">
        <v>201601</v>
      </c>
      <c r="S4966" s="12">
        <v>126</v>
      </c>
      <c r="T4966" s="12" t="s">
        <v>87</v>
      </c>
      <c r="U4966" s="12" t="s">
        <v>5257</v>
      </c>
    </row>
    <row r="4967" spans="1:21" hidden="1">
      <c r="A4967" s="12">
        <v>68570</v>
      </c>
      <c r="B4967" s="12">
        <v>2</v>
      </c>
      <c r="D4967" s="12">
        <v>71</v>
      </c>
      <c r="E4967" s="12">
        <v>2</v>
      </c>
      <c r="F4967" s="12">
        <v>4</v>
      </c>
      <c r="G4967" s="12">
        <v>1</v>
      </c>
      <c r="H4967" s="12">
        <v>6</v>
      </c>
      <c r="P4967" s="12">
        <v>31.20721</v>
      </c>
      <c r="Q4967" s="12">
        <v>178</v>
      </c>
      <c r="R4967" s="12">
        <v>201601</v>
      </c>
      <c r="S4967" s="12">
        <v>126</v>
      </c>
      <c r="T4967" s="12" t="s">
        <v>87</v>
      </c>
      <c r="U4967" s="12" t="s">
        <v>5258</v>
      </c>
    </row>
    <row r="4968" spans="1:21" hidden="1">
      <c r="A4968" s="12">
        <v>68570</v>
      </c>
      <c r="B4968" s="12">
        <v>2</v>
      </c>
      <c r="D4968" s="12">
        <v>77.5</v>
      </c>
      <c r="E4968" s="12">
        <v>2</v>
      </c>
      <c r="F4968" s="12">
        <v>4</v>
      </c>
      <c r="G4968" s="12">
        <v>1</v>
      </c>
      <c r="H4968" s="12">
        <v>6</v>
      </c>
      <c r="P4968" s="12">
        <v>31.20721</v>
      </c>
      <c r="Q4968" s="12">
        <v>178</v>
      </c>
      <c r="R4968" s="12">
        <v>201601</v>
      </c>
      <c r="S4968" s="12">
        <v>126</v>
      </c>
      <c r="T4968" s="12" t="s">
        <v>87</v>
      </c>
      <c r="U4968" s="12" t="s">
        <v>5259</v>
      </c>
    </row>
    <row r="4969" spans="1:21" hidden="1">
      <c r="A4969" s="12">
        <v>68570</v>
      </c>
      <c r="B4969" s="12">
        <v>2</v>
      </c>
      <c r="D4969" s="12">
        <v>81.5</v>
      </c>
      <c r="E4969" s="12">
        <v>2</v>
      </c>
      <c r="F4969" s="12">
        <v>4</v>
      </c>
      <c r="G4969" s="12">
        <v>1</v>
      </c>
      <c r="H4969" s="12">
        <v>6</v>
      </c>
      <c r="P4969" s="12">
        <v>31.20721</v>
      </c>
      <c r="Q4969" s="12">
        <v>178</v>
      </c>
      <c r="R4969" s="12">
        <v>201601</v>
      </c>
      <c r="S4969" s="12">
        <v>126</v>
      </c>
      <c r="T4969" s="12" t="s">
        <v>87</v>
      </c>
      <c r="U4969" s="12" t="s">
        <v>5260</v>
      </c>
    </row>
    <row r="4970" spans="1:21" hidden="1">
      <c r="A4970" s="12">
        <v>68570</v>
      </c>
      <c r="B4970" s="12">
        <v>2</v>
      </c>
      <c r="D4970" s="12">
        <v>79</v>
      </c>
      <c r="E4970" s="12">
        <v>2</v>
      </c>
      <c r="F4970" s="12">
        <v>4</v>
      </c>
      <c r="G4970" s="12">
        <v>1</v>
      </c>
      <c r="H4970" s="12">
        <v>6</v>
      </c>
      <c r="P4970" s="12">
        <v>31.20721</v>
      </c>
      <c r="Q4970" s="12">
        <v>178</v>
      </c>
      <c r="R4970" s="12">
        <v>201601</v>
      </c>
      <c r="S4970" s="12">
        <v>126</v>
      </c>
      <c r="T4970" s="12" t="s">
        <v>87</v>
      </c>
      <c r="U4970" s="12" t="s">
        <v>5261</v>
      </c>
    </row>
    <row r="4971" spans="1:21" hidden="1">
      <c r="A4971" s="12">
        <v>68570</v>
      </c>
      <c r="B4971" s="12">
        <v>2</v>
      </c>
      <c r="D4971" s="12">
        <v>72</v>
      </c>
      <c r="E4971" s="12">
        <v>2</v>
      </c>
      <c r="F4971" s="12">
        <v>4</v>
      </c>
      <c r="G4971" s="12">
        <v>1</v>
      </c>
      <c r="H4971" s="12">
        <v>6</v>
      </c>
      <c r="P4971" s="12">
        <v>31.20721</v>
      </c>
      <c r="Q4971" s="12">
        <v>178</v>
      </c>
      <c r="R4971" s="12">
        <v>201601</v>
      </c>
      <c r="S4971" s="12">
        <v>126</v>
      </c>
      <c r="T4971" s="12" t="s">
        <v>87</v>
      </c>
      <c r="U4971" s="12" t="s">
        <v>5262</v>
      </c>
    </row>
    <row r="4972" spans="1:21" hidden="1">
      <c r="A4972" s="12">
        <v>68570</v>
      </c>
      <c r="B4972" s="12">
        <v>2</v>
      </c>
      <c r="D4972" s="12">
        <v>81</v>
      </c>
      <c r="E4972" s="12">
        <v>2</v>
      </c>
      <c r="F4972" s="12">
        <v>4</v>
      </c>
      <c r="G4972" s="12">
        <v>1</v>
      </c>
      <c r="H4972" s="12">
        <v>6</v>
      </c>
      <c r="P4972" s="12">
        <v>31.20721</v>
      </c>
      <c r="Q4972" s="12">
        <v>178</v>
      </c>
      <c r="R4972" s="12">
        <v>201601</v>
      </c>
      <c r="S4972" s="12">
        <v>126</v>
      </c>
      <c r="T4972" s="12" t="s">
        <v>87</v>
      </c>
      <c r="U4972" s="12" t="s">
        <v>5263</v>
      </c>
    </row>
    <row r="4973" spans="1:21" hidden="1">
      <c r="A4973" s="12">
        <v>68570</v>
      </c>
      <c r="B4973" s="12">
        <v>2</v>
      </c>
      <c r="D4973" s="12">
        <v>70.5</v>
      </c>
      <c r="E4973" s="12">
        <v>2</v>
      </c>
      <c r="F4973" s="12">
        <v>4</v>
      </c>
      <c r="G4973" s="12">
        <v>1</v>
      </c>
      <c r="H4973" s="12">
        <v>6</v>
      </c>
      <c r="P4973" s="12">
        <v>31.20721</v>
      </c>
      <c r="Q4973" s="12">
        <v>178</v>
      </c>
      <c r="R4973" s="12">
        <v>201601</v>
      </c>
      <c r="S4973" s="12">
        <v>126</v>
      </c>
      <c r="T4973" s="12" t="s">
        <v>87</v>
      </c>
      <c r="U4973" s="12" t="s">
        <v>5264</v>
      </c>
    </row>
    <row r="4974" spans="1:21" hidden="1">
      <c r="A4974" s="12">
        <v>68570</v>
      </c>
      <c r="B4974" s="12">
        <v>2</v>
      </c>
      <c r="D4974" s="12">
        <v>81.5</v>
      </c>
      <c r="E4974" s="12">
        <v>2</v>
      </c>
      <c r="F4974" s="12">
        <v>4</v>
      </c>
      <c r="G4974" s="12">
        <v>1</v>
      </c>
      <c r="H4974" s="12">
        <v>6</v>
      </c>
      <c r="P4974" s="12">
        <v>31.20721</v>
      </c>
      <c r="Q4974" s="12">
        <v>178</v>
      </c>
      <c r="R4974" s="12">
        <v>201601</v>
      </c>
      <c r="S4974" s="12">
        <v>126</v>
      </c>
      <c r="T4974" s="12" t="s">
        <v>87</v>
      </c>
      <c r="U4974" s="12" t="s">
        <v>5265</v>
      </c>
    </row>
    <row r="4975" spans="1:21" hidden="1">
      <c r="A4975" s="12">
        <v>68570</v>
      </c>
      <c r="B4975" s="12">
        <v>2</v>
      </c>
      <c r="D4975" s="12">
        <v>67</v>
      </c>
      <c r="E4975" s="12">
        <v>2</v>
      </c>
      <c r="F4975" s="12">
        <v>4</v>
      </c>
      <c r="G4975" s="12">
        <v>1</v>
      </c>
      <c r="H4975" s="12">
        <v>6</v>
      </c>
      <c r="P4975" s="12">
        <v>31.20721</v>
      </c>
      <c r="Q4975" s="12">
        <v>178</v>
      </c>
      <c r="R4975" s="12">
        <v>201601</v>
      </c>
      <c r="S4975" s="12">
        <v>126</v>
      </c>
      <c r="T4975" s="12" t="s">
        <v>87</v>
      </c>
      <c r="U4975" s="12" t="s">
        <v>5266</v>
      </c>
    </row>
    <row r="4976" spans="1:21" hidden="1">
      <c r="A4976" s="12">
        <v>68570</v>
      </c>
      <c r="B4976" s="12">
        <v>2</v>
      </c>
      <c r="D4976" s="12">
        <v>71</v>
      </c>
      <c r="E4976" s="12">
        <v>2</v>
      </c>
      <c r="F4976" s="12">
        <v>4</v>
      </c>
      <c r="G4976" s="12">
        <v>1</v>
      </c>
      <c r="H4976" s="12">
        <v>6</v>
      </c>
      <c r="P4976" s="12">
        <v>31.20721</v>
      </c>
      <c r="Q4976" s="12">
        <v>178</v>
      </c>
      <c r="R4976" s="12">
        <v>201601</v>
      </c>
      <c r="S4976" s="12">
        <v>126</v>
      </c>
      <c r="T4976" s="12" t="s">
        <v>87</v>
      </c>
      <c r="U4976" s="12" t="s">
        <v>5267</v>
      </c>
    </row>
    <row r="4977" spans="1:21" hidden="1">
      <c r="A4977" s="12">
        <v>68570</v>
      </c>
      <c r="B4977" s="12">
        <v>2</v>
      </c>
      <c r="D4977" s="12">
        <v>71</v>
      </c>
      <c r="E4977" s="12">
        <v>2</v>
      </c>
      <c r="F4977" s="12">
        <v>4</v>
      </c>
      <c r="G4977" s="12">
        <v>1</v>
      </c>
      <c r="H4977" s="12">
        <v>6</v>
      </c>
      <c r="P4977" s="12">
        <v>31.20721</v>
      </c>
      <c r="Q4977" s="12">
        <v>178</v>
      </c>
      <c r="R4977" s="12">
        <v>201601</v>
      </c>
      <c r="S4977" s="12">
        <v>126</v>
      </c>
      <c r="T4977" s="12" t="s">
        <v>87</v>
      </c>
      <c r="U4977" s="12" t="s">
        <v>5268</v>
      </c>
    </row>
    <row r="4978" spans="1:21" hidden="1">
      <c r="A4978" s="12">
        <v>68570</v>
      </c>
      <c r="B4978" s="12">
        <v>2</v>
      </c>
      <c r="D4978" s="12">
        <v>64</v>
      </c>
      <c r="E4978" s="12">
        <v>2</v>
      </c>
      <c r="F4978" s="12">
        <v>4</v>
      </c>
      <c r="G4978" s="12">
        <v>1</v>
      </c>
      <c r="H4978" s="12">
        <v>6</v>
      </c>
      <c r="P4978" s="12">
        <v>31.20721</v>
      </c>
      <c r="Q4978" s="12">
        <v>178</v>
      </c>
      <c r="R4978" s="12">
        <v>201601</v>
      </c>
      <c r="S4978" s="12">
        <v>126</v>
      </c>
      <c r="T4978" s="12" t="s">
        <v>87</v>
      </c>
      <c r="U4978" s="12" t="s">
        <v>5269</v>
      </c>
    </row>
    <row r="4979" spans="1:21" hidden="1">
      <c r="A4979" s="12">
        <v>68570</v>
      </c>
      <c r="B4979" s="12">
        <v>2</v>
      </c>
      <c r="D4979" s="12">
        <v>65.5</v>
      </c>
      <c r="E4979" s="12">
        <v>2</v>
      </c>
      <c r="F4979" s="12">
        <v>4</v>
      </c>
      <c r="G4979" s="12">
        <v>1</v>
      </c>
      <c r="H4979" s="12">
        <v>6</v>
      </c>
      <c r="P4979" s="12">
        <v>31.20721</v>
      </c>
      <c r="Q4979" s="12">
        <v>178</v>
      </c>
      <c r="R4979" s="12">
        <v>201601</v>
      </c>
      <c r="S4979" s="12">
        <v>126</v>
      </c>
      <c r="T4979" s="12" t="s">
        <v>87</v>
      </c>
      <c r="U4979" s="12" t="s">
        <v>5270</v>
      </c>
    </row>
    <row r="4980" spans="1:21" hidden="1">
      <c r="A4980" s="12">
        <v>68570</v>
      </c>
      <c r="B4980" s="12">
        <v>2</v>
      </c>
      <c r="D4980" s="12">
        <v>65</v>
      </c>
      <c r="E4980" s="12">
        <v>2</v>
      </c>
      <c r="F4980" s="12">
        <v>4</v>
      </c>
      <c r="G4980" s="12">
        <v>1</v>
      </c>
      <c r="H4980" s="12">
        <v>6</v>
      </c>
      <c r="P4980" s="12">
        <v>31.20721</v>
      </c>
      <c r="Q4980" s="12">
        <v>178</v>
      </c>
      <c r="R4980" s="12">
        <v>201601</v>
      </c>
      <c r="S4980" s="12">
        <v>126</v>
      </c>
      <c r="T4980" s="12" t="s">
        <v>87</v>
      </c>
      <c r="U4980" s="12" t="s">
        <v>5271</v>
      </c>
    </row>
    <row r="4981" spans="1:21" hidden="1">
      <c r="A4981" s="12">
        <v>68570</v>
      </c>
      <c r="B4981" s="12">
        <v>2</v>
      </c>
      <c r="D4981" s="12">
        <v>61</v>
      </c>
      <c r="E4981" s="12">
        <v>2</v>
      </c>
      <c r="F4981" s="12">
        <v>4</v>
      </c>
      <c r="G4981" s="12">
        <v>1</v>
      </c>
      <c r="H4981" s="12">
        <v>6</v>
      </c>
      <c r="P4981" s="12">
        <v>31.20721</v>
      </c>
      <c r="Q4981" s="12">
        <v>178</v>
      </c>
      <c r="R4981" s="12">
        <v>201601</v>
      </c>
      <c r="S4981" s="12">
        <v>126</v>
      </c>
      <c r="T4981" s="12" t="s">
        <v>87</v>
      </c>
      <c r="U4981" s="12" t="s">
        <v>5272</v>
      </c>
    </row>
    <row r="4982" spans="1:21" hidden="1">
      <c r="A4982" s="12">
        <v>68570</v>
      </c>
      <c r="B4982" s="12">
        <v>2</v>
      </c>
      <c r="D4982" s="12">
        <v>74.5</v>
      </c>
      <c r="E4982" s="12">
        <v>2</v>
      </c>
      <c r="F4982" s="12">
        <v>4</v>
      </c>
      <c r="G4982" s="12">
        <v>1</v>
      </c>
      <c r="H4982" s="12">
        <v>6</v>
      </c>
      <c r="P4982" s="12">
        <v>31.20721</v>
      </c>
      <c r="Q4982" s="12">
        <v>178</v>
      </c>
      <c r="R4982" s="12">
        <v>201601</v>
      </c>
      <c r="S4982" s="12">
        <v>126</v>
      </c>
      <c r="T4982" s="12" t="s">
        <v>87</v>
      </c>
      <c r="U4982" s="12" t="s">
        <v>5273</v>
      </c>
    </row>
    <row r="4983" spans="1:21" hidden="1">
      <c r="A4983" s="12">
        <v>68570</v>
      </c>
      <c r="B4983" s="12">
        <v>2</v>
      </c>
      <c r="D4983" s="12">
        <v>67</v>
      </c>
      <c r="E4983" s="12">
        <v>2</v>
      </c>
      <c r="F4983" s="12">
        <v>4</v>
      </c>
      <c r="G4983" s="12">
        <v>1</v>
      </c>
      <c r="H4983" s="12">
        <v>6</v>
      </c>
      <c r="P4983" s="12">
        <v>31.20721</v>
      </c>
      <c r="Q4983" s="12">
        <v>178</v>
      </c>
      <c r="R4983" s="12">
        <v>201601</v>
      </c>
      <c r="S4983" s="12">
        <v>126</v>
      </c>
      <c r="T4983" s="12" t="s">
        <v>87</v>
      </c>
      <c r="U4983" s="12" t="s">
        <v>5274</v>
      </c>
    </row>
    <row r="4984" spans="1:21" hidden="1">
      <c r="A4984" s="12">
        <v>68570</v>
      </c>
      <c r="B4984" s="12">
        <v>2</v>
      </c>
      <c r="D4984" s="12">
        <v>66</v>
      </c>
      <c r="E4984" s="12">
        <v>2</v>
      </c>
      <c r="F4984" s="12">
        <v>4</v>
      </c>
      <c r="G4984" s="12">
        <v>1</v>
      </c>
      <c r="H4984" s="12">
        <v>6</v>
      </c>
      <c r="P4984" s="12">
        <v>31.20721</v>
      </c>
      <c r="Q4984" s="12">
        <v>178</v>
      </c>
      <c r="R4984" s="12">
        <v>201601</v>
      </c>
      <c r="S4984" s="12">
        <v>126</v>
      </c>
      <c r="T4984" s="12" t="s">
        <v>87</v>
      </c>
      <c r="U4984" s="12" t="s">
        <v>5275</v>
      </c>
    </row>
    <row r="4985" spans="1:21" hidden="1">
      <c r="A4985" s="12">
        <v>68570</v>
      </c>
      <c r="B4985" s="12">
        <v>2</v>
      </c>
      <c r="D4985" s="12">
        <v>64.5</v>
      </c>
      <c r="E4985" s="12">
        <v>2</v>
      </c>
      <c r="F4985" s="12">
        <v>4</v>
      </c>
      <c r="G4985" s="12">
        <v>1</v>
      </c>
      <c r="H4985" s="12">
        <v>6</v>
      </c>
      <c r="P4985" s="12">
        <v>31.20721</v>
      </c>
      <c r="Q4985" s="12">
        <v>178</v>
      </c>
      <c r="R4985" s="12">
        <v>201601</v>
      </c>
      <c r="S4985" s="12">
        <v>126</v>
      </c>
      <c r="T4985" s="12" t="s">
        <v>87</v>
      </c>
      <c r="U4985" s="12" t="s">
        <v>5276</v>
      </c>
    </row>
    <row r="4986" spans="1:21" hidden="1">
      <c r="A4986" s="12">
        <v>68570</v>
      </c>
      <c r="B4986" s="12">
        <v>2</v>
      </c>
      <c r="D4986" s="12">
        <v>86</v>
      </c>
      <c r="E4986" s="12">
        <v>2</v>
      </c>
      <c r="F4986" s="12">
        <v>4</v>
      </c>
      <c r="G4986" s="12">
        <v>1</v>
      </c>
      <c r="H4986" s="12">
        <v>6</v>
      </c>
      <c r="P4986" s="12">
        <v>31.20721</v>
      </c>
      <c r="Q4986" s="12">
        <v>178</v>
      </c>
      <c r="R4986" s="12">
        <v>201601</v>
      </c>
      <c r="S4986" s="12">
        <v>126</v>
      </c>
      <c r="T4986" s="12" t="s">
        <v>87</v>
      </c>
      <c r="U4986" s="12" t="s">
        <v>5277</v>
      </c>
    </row>
    <row r="4987" spans="1:21" hidden="1">
      <c r="A4987" s="12">
        <v>68570</v>
      </c>
      <c r="B4987" s="12">
        <v>2</v>
      </c>
      <c r="D4987" s="12">
        <v>70</v>
      </c>
      <c r="E4987" s="12">
        <v>2</v>
      </c>
      <c r="F4987" s="12">
        <v>4</v>
      </c>
      <c r="G4987" s="12">
        <v>1</v>
      </c>
      <c r="H4987" s="12">
        <v>6</v>
      </c>
      <c r="P4987" s="12">
        <v>31.20721</v>
      </c>
      <c r="Q4987" s="12">
        <v>178</v>
      </c>
      <c r="R4987" s="12">
        <v>201601</v>
      </c>
      <c r="S4987" s="12">
        <v>126</v>
      </c>
      <c r="T4987" s="12" t="s">
        <v>87</v>
      </c>
      <c r="U4987" s="12" t="s">
        <v>5278</v>
      </c>
    </row>
    <row r="4988" spans="1:21" hidden="1">
      <c r="A4988" s="12">
        <v>68570</v>
      </c>
      <c r="B4988" s="12">
        <v>2</v>
      </c>
      <c r="D4988" s="12">
        <v>89</v>
      </c>
      <c r="E4988" s="12">
        <v>2</v>
      </c>
      <c r="F4988" s="12">
        <v>4</v>
      </c>
      <c r="G4988" s="12">
        <v>1</v>
      </c>
      <c r="H4988" s="12">
        <v>6</v>
      </c>
      <c r="P4988" s="12">
        <v>31.20721</v>
      </c>
      <c r="Q4988" s="12">
        <v>178</v>
      </c>
      <c r="R4988" s="12">
        <v>201601</v>
      </c>
      <c r="S4988" s="12">
        <v>126</v>
      </c>
      <c r="T4988" s="12" t="s">
        <v>87</v>
      </c>
      <c r="U4988" s="12" t="s">
        <v>5279</v>
      </c>
    </row>
    <row r="4989" spans="1:21" hidden="1">
      <c r="A4989" s="12">
        <v>68570</v>
      </c>
      <c r="B4989" s="12">
        <v>2</v>
      </c>
      <c r="D4989" s="12">
        <v>79</v>
      </c>
      <c r="E4989" s="12">
        <v>2</v>
      </c>
      <c r="F4989" s="12">
        <v>4</v>
      </c>
      <c r="G4989" s="12">
        <v>1</v>
      </c>
      <c r="H4989" s="12">
        <v>6</v>
      </c>
      <c r="P4989" s="12">
        <v>31.20721</v>
      </c>
      <c r="Q4989" s="12">
        <v>178</v>
      </c>
      <c r="R4989" s="12">
        <v>201601</v>
      </c>
      <c r="S4989" s="12">
        <v>126</v>
      </c>
      <c r="T4989" s="12" t="s">
        <v>87</v>
      </c>
      <c r="U4989" s="12" t="s">
        <v>5280</v>
      </c>
    </row>
    <row r="4990" spans="1:21" hidden="1">
      <c r="A4990" s="12">
        <v>68570</v>
      </c>
      <c r="B4990" s="12">
        <v>2</v>
      </c>
      <c r="D4990" s="12">
        <v>75.5</v>
      </c>
      <c r="E4990" s="12">
        <v>2</v>
      </c>
      <c r="F4990" s="12">
        <v>4</v>
      </c>
      <c r="G4990" s="12">
        <v>1</v>
      </c>
      <c r="H4990" s="12">
        <v>6</v>
      </c>
      <c r="P4990" s="12">
        <v>31.20721</v>
      </c>
      <c r="Q4990" s="12">
        <v>178</v>
      </c>
      <c r="R4990" s="12">
        <v>201601</v>
      </c>
      <c r="S4990" s="12">
        <v>126</v>
      </c>
      <c r="T4990" s="12" t="s">
        <v>87</v>
      </c>
      <c r="U4990" s="12" t="s">
        <v>5281</v>
      </c>
    </row>
    <row r="4991" spans="1:21" hidden="1">
      <c r="A4991" s="12">
        <v>68570</v>
      </c>
      <c r="B4991" s="12">
        <v>2</v>
      </c>
      <c r="D4991" s="12">
        <v>75.5</v>
      </c>
      <c r="E4991" s="12">
        <v>2</v>
      </c>
      <c r="F4991" s="12">
        <v>4</v>
      </c>
      <c r="G4991" s="12">
        <v>1</v>
      </c>
      <c r="H4991" s="12">
        <v>6</v>
      </c>
      <c r="P4991" s="12">
        <v>31.20721</v>
      </c>
      <c r="Q4991" s="12">
        <v>178</v>
      </c>
      <c r="R4991" s="12">
        <v>201601</v>
      </c>
      <c r="S4991" s="12">
        <v>126</v>
      </c>
      <c r="T4991" s="12" t="s">
        <v>87</v>
      </c>
      <c r="U4991" s="12" t="s">
        <v>5282</v>
      </c>
    </row>
    <row r="4992" spans="1:21" hidden="1">
      <c r="A4992" s="12">
        <v>68570</v>
      </c>
      <c r="B4992" s="12">
        <v>2</v>
      </c>
      <c r="D4992" s="12">
        <v>58</v>
      </c>
      <c r="E4992" s="12">
        <v>3</v>
      </c>
      <c r="F4992" s="12">
        <v>4</v>
      </c>
      <c r="G4992" s="12">
        <v>1</v>
      </c>
      <c r="H4992" s="12">
        <v>6</v>
      </c>
      <c r="K4992" s="12">
        <v>5</v>
      </c>
      <c r="L4992" s="12">
        <v>50</v>
      </c>
      <c r="M4992" s="12">
        <v>50</v>
      </c>
      <c r="N4992" s="12">
        <v>80</v>
      </c>
      <c r="P4992" s="12">
        <v>31.20721</v>
      </c>
      <c r="Q4992" s="12">
        <v>178</v>
      </c>
      <c r="R4992" s="12">
        <v>201601</v>
      </c>
      <c r="S4992" s="12">
        <v>126</v>
      </c>
      <c r="T4992" s="12" t="s">
        <v>87</v>
      </c>
      <c r="U4992" s="12" t="s">
        <v>5283</v>
      </c>
    </row>
    <row r="4993" spans="1:21" hidden="1">
      <c r="A4993" s="12">
        <v>68570</v>
      </c>
      <c r="B4993" s="12">
        <v>2</v>
      </c>
      <c r="D4993" s="12">
        <v>37.5</v>
      </c>
      <c r="E4993" s="12">
        <v>2</v>
      </c>
      <c r="F4993" s="12">
        <v>0</v>
      </c>
      <c r="G4993" s="12">
        <v>0</v>
      </c>
      <c r="H4993" s="12">
        <v>0</v>
      </c>
      <c r="P4993" s="12">
        <v>31.20721</v>
      </c>
      <c r="Q4993" s="12">
        <v>178</v>
      </c>
      <c r="R4993" s="12">
        <v>201601</v>
      </c>
      <c r="S4993" s="12">
        <v>126</v>
      </c>
      <c r="T4993" s="12" t="s">
        <v>87</v>
      </c>
      <c r="U4993" s="12" t="s">
        <v>5284</v>
      </c>
    </row>
    <row r="4994" spans="1:21" hidden="1">
      <c r="A4994" s="12">
        <v>69335</v>
      </c>
      <c r="B4994" s="12">
        <v>1</v>
      </c>
      <c r="C4994" s="12">
        <v>87</v>
      </c>
      <c r="E4994" s="12">
        <v>3</v>
      </c>
      <c r="P4994" s="12">
        <v>1</v>
      </c>
      <c r="Q4994" s="12">
        <v>178</v>
      </c>
      <c r="R4994" s="12">
        <v>201601</v>
      </c>
      <c r="S4994" s="12">
        <v>126</v>
      </c>
      <c r="T4994" s="12" t="s">
        <v>87</v>
      </c>
      <c r="U4994" s="12" t="s">
        <v>5285</v>
      </c>
    </row>
    <row r="4995" spans="1:21" hidden="1">
      <c r="A4995" s="12">
        <v>69335</v>
      </c>
      <c r="B4995" s="12">
        <v>1</v>
      </c>
      <c r="C4995" s="12">
        <v>91.5</v>
      </c>
      <c r="E4995" s="12">
        <v>1</v>
      </c>
      <c r="P4995" s="12">
        <v>1</v>
      </c>
      <c r="Q4995" s="12">
        <v>178</v>
      </c>
      <c r="R4995" s="12">
        <v>201601</v>
      </c>
      <c r="S4995" s="12">
        <v>126</v>
      </c>
      <c r="T4995" s="12" t="s">
        <v>87</v>
      </c>
      <c r="U4995" s="12" t="s">
        <v>5286</v>
      </c>
    </row>
    <row r="4996" spans="1:21" hidden="1">
      <c r="A4996" s="12">
        <v>69335</v>
      </c>
      <c r="B4996" s="12">
        <v>1</v>
      </c>
      <c r="C4996" s="12">
        <v>98.5</v>
      </c>
      <c r="E4996" s="12">
        <v>1</v>
      </c>
      <c r="P4996" s="12">
        <v>1</v>
      </c>
      <c r="Q4996" s="12">
        <v>178</v>
      </c>
      <c r="R4996" s="12">
        <v>201601</v>
      </c>
      <c r="S4996" s="12">
        <v>126</v>
      </c>
      <c r="T4996" s="12" t="s">
        <v>87</v>
      </c>
      <c r="U4996" s="12" t="s">
        <v>5287</v>
      </c>
    </row>
    <row r="4997" spans="1:21" hidden="1">
      <c r="A4997" s="12">
        <v>69335</v>
      </c>
      <c r="B4997" s="12">
        <v>2</v>
      </c>
      <c r="C4997" s="12">
        <v>81.5</v>
      </c>
      <c r="E4997" s="12">
        <v>3</v>
      </c>
      <c r="F4997" s="12">
        <v>0</v>
      </c>
      <c r="G4997" s="12">
        <v>0</v>
      </c>
      <c r="H4997" s="12">
        <v>1</v>
      </c>
      <c r="K4997" s="12">
        <v>4</v>
      </c>
      <c r="P4997" s="12">
        <v>1</v>
      </c>
      <c r="Q4997" s="12">
        <v>178</v>
      </c>
      <c r="R4997" s="12">
        <v>201601</v>
      </c>
      <c r="S4997" s="12">
        <v>126</v>
      </c>
      <c r="T4997" s="12" t="s">
        <v>87</v>
      </c>
      <c r="U4997" s="12" t="s">
        <v>5288</v>
      </c>
    </row>
    <row r="4998" spans="1:21" hidden="1">
      <c r="A4998" s="12">
        <v>69335</v>
      </c>
      <c r="B4998" s="12">
        <v>2</v>
      </c>
      <c r="C4998" s="12">
        <v>80.5</v>
      </c>
      <c r="E4998" s="12">
        <v>3</v>
      </c>
      <c r="F4998" s="12">
        <v>4</v>
      </c>
      <c r="G4998" s="12">
        <v>1</v>
      </c>
      <c r="H4998" s="12">
        <v>5</v>
      </c>
      <c r="P4998" s="12">
        <v>1</v>
      </c>
      <c r="Q4998" s="12">
        <v>178</v>
      </c>
      <c r="R4998" s="12">
        <v>201601</v>
      </c>
      <c r="S4998" s="12">
        <v>126</v>
      </c>
      <c r="T4998" s="12" t="s">
        <v>87</v>
      </c>
      <c r="U4998" s="12" t="s">
        <v>5289</v>
      </c>
    </row>
    <row r="4999" spans="1:21" hidden="1">
      <c r="A4999" s="12">
        <v>69335</v>
      </c>
      <c r="B4999" s="12">
        <v>2</v>
      </c>
      <c r="C4999" s="12">
        <v>80.8</v>
      </c>
      <c r="E4999" s="12">
        <v>3</v>
      </c>
      <c r="F4999" s="12">
        <v>4</v>
      </c>
      <c r="G4999" s="12">
        <v>1</v>
      </c>
      <c r="H4999" s="12">
        <v>5</v>
      </c>
      <c r="P4999" s="12">
        <v>1</v>
      </c>
      <c r="Q4999" s="12">
        <v>178</v>
      </c>
      <c r="R4999" s="12">
        <v>201601</v>
      </c>
      <c r="S4999" s="12">
        <v>126</v>
      </c>
      <c r="T4999" s="12" t="s">
        <v>87</v>
      </c>
      <c r="U4999" s="12" t="s">
        <v>5290</v>
      </c>
    </row>
    <row r="5000" spans="1:21" hidden="1">
      <c r="A5000" s="12">
        <v>68550</v>
      </c>
      <c r="B5000" s="12">
        <v>1</v>
      </c>
      <c r="D5000" s="12">
        <v>120</v>
      </c>
      <c r="E5000" s="12">
        <v>1</v>
      </c>
      <c r="P5000" s="12">
        <v>1</v>
      </c>
      <c r="Q5000" s="12">
        <v>178</v>
      </c>
      <c r="R5000" s="12">
        <v>201601</v>
      </c>
      <c r="S5000" s="12">
        <v>126</v>
      </c>
      <c r="T5000" s="12" t="s">
        <v>87</v>
      </c>
      <c r="U5000" s="12" t="s">
        <v>5291</v>
      </c>
    </row>
    <row r="5001" spans="1:21" hidden="1">
      <c r="A5001" s="12">
        <v>68550</v>
      </c>
      <c r="B5001" s="12">
        <v>2</v>
      </c>
      <c r="D5001" s="12">
        <v>86.2</v>
      </c>
      <c r="E5001" s="12">
        <v>2</v>
      </c>
      <c r="F5001" s="12">
        <v>0</v>
      </c>
      <c r="G5001" s="12">
        <v>0</v>
      </c>
      <c r="H5001" s="12">
        <v>0</v>
      </c>
      <c r="P5001" s="12">
        <v>1</v>
      </c>
      <c r="Q5001" s="12">
        <v>178</v>
      </c>
      <c r="R5001" s="12">
        <v>201601</v>
      </c>
      <c r="S5001" s="12">
        <v>126</v>
      </c>
      <c r="T5001" s="12" t="s">
        <v>87</v>
      </c>
      <c r="U5001" s="12" t="s">
        <v>5292</v>
      </c>
    </row>
    <row r="5002" spans="1:21" hidden="1">
      <c r="A5002" s="12">
        <v>69300</v>
      </c>
      <c r="B5002" s="12">
        <v>1</v>
      </c>
      <c r="C5002" s="12">
        <v>133</v>
      </c>
      <c r="E5002" s="12">
        <v>1</v>
      </c>
      <c r="P5002" s="12">
        <v>1</v>
      </c>
      <c r="Q5002" s="12">
        <v>178</v>
      </c>
      <c r="R5002" s="12">
        <v>201601</v>
      </c>
      <c r="S5002" s="12">
        <v>126</v>
      </c>
      <c r="T5002" s="12" t="s">
        <v>87</v>
      </c>
      <c r="U5002" s="12" t="s">
        <v>5293</v>
      </c>
    </row>
    <row r="5003" spans="1:21" hidden="1">
      <c r="A5003" s="12">
        <v>69300</v>
      </c>
      <c r="B5003" s="12">
        <v>1</v>
      </c>
      <c r="C5003" s="12">
        <v>128.5</v>
      </c>
      <c r="E5003" s="12">
        <v>2</v>
      </c>
      <c r="P5003" s="12">
        <v>1</v>
      </c>
      <c r="Q5003" s="12">
        <v>178</v>
      </c>
      <c r="R5003" s="12">
        <v>201601</v>
      </c>
      <c r="S5003" s="12">
        <v>126</v>
      </c>
      <c r="T5003" s="12" t="s">
        <v>87</v>
      </c>
      <c r="U5003" s="12" t="s">
        <v>5294</v>
      </c>
    </row>
    <row r="5004" spans="1:21" hidden="1">
      <c r="A5004" s="12">
        <v>69300</v>
      </c>
      <c r="B5004" s="12">
        <v>1</v>
      </c>
      <c r="C5004" s="12">
        <v>128</v>
      </c>
      <c r="E5004" s="12">
        <v>2</v>
      </c>
      <c r="P5004" s="12">
        <v>1</v>
      </c>
      <c r="Q5004" s="12">
        <v>178</v>
      </c>
      <c r="R5004" s="12">
        <v>201601</v>
      </c>
      <c r="S5004" s="12">
        <v>126</v>
      </c>
      <c r="T5004" s="12" t="s">
        <v>87</v>
      </c>
      <c r="U5004" s="12" t="s">
        <v>5295</v>
      </c>
    </row>
    <row r="5005" spans="1:21" hidden="1">
      <c r="A5005" s="12">
        <v>69300</v>
      </c>
      <c r="B5005" s="12">
        <v>1</v>
      </c>
      <c r="C5005" s="12">
        <v>120.5</v>
      </c>
      <c r="E5005" s="12">
        <v>2</v>
      </c>
      <c r="P5005" s="12">
        <v>1</v>
      </c>
      <c r="Q5005" s="12">
        <v>178</v>
      </c>
      <c r="R5005" s="12">
        <v>201601</v>
      </c>
      <c r="S5005" s="12">
        <v>126</v>
      </c>
      <c r="T5005" s="12" t="s">
        <v>87</v>
      </c>
      <c r="U5005" s="12" t="s">
        <v>5296</v>
      </c>
    </row>
    <row r="5006" spans="1:21">
      <c r="A5006" s="12">
        <v>69310</v>
      </c>
      <c r="B5006" s="12">
        <v>2</v>
      </c>
      <c r="C5006" s="12">
        <v>78.5</v>
      </c>
      <c r="E5006" s="12">
        <v>2</v>
      </c>
      <c r="F5006" s="12">
        <v>0</v>
      </c>
      <c r="G5006" s="12">
        <v>0</v>
      </c>
      <c r="H5006" s="12">
        <v>1</v>
      </c>
      <c r="P5006" s="12">
        <v>1.69269</v>
      </c>
      <c r="Q5006" s="12">
        <v>178</v>
      </c>
      <c r="R5006" s="12">
        <v>201601</v>
      </c>
      <c r="S5006" s="12">
        <v>124</v>
      </c>
      <c r="T5006" s="12" t="s">
        <v>88</v>
      </c>
      <c r="U5006" s="12" t="s">
        <v>5131</v>
      </c>
    </row>
    <row r="5007" spans="1:21">
      <c r="A5007" s="12">
        <v>69310</v>
      </c>
      <c r="B5007" s="12">
        <v>2</v>
      </c>
      <c r="C5007" s="12">
        <v>81.5</v>
      </c>
      <c r="E5007" s="12">
        <v>2</v>
      </c>
      <c r="F5007" s="12">
        <v>0</v>
      </c>
      <c r="G5007" s="12">
        <v>0</v>
      </c>
      <c r="H5007" s="12">
        <v>1</v>
      </c>
      <c r="P5007" s="12">
        <v>1.69269</v>
      </c>
      <c r="Q5007" s="12">
        <v>178</v>
      </c>
      <c r="R5007" s="12">
        <v>201601</v>
      </c>
      <c r="S5007" s="12">
        <v>124</v>
      </c>
      <c r="T5007" s="12" t="s">
        <v>88</v>
      </c>
      <c r="U5007" s="12" t="s">
        <v>5132</v>
      </c>
    </row>
    <row r="5008" spans="1:21">
      <c r="A5008" s="12">
        <v>69310</v>
      </c>
      <c r="B5008" s="12">
        <v>2</v>
      </c>
      <c r="C5008" s="12">
        <v>78</v>
      </c>
      <c r="E5008" s="12">
        <v>2</v>
      </c>
      <c r="F5008" s="12">
        <v>0</v>
      </c>
      <c r="G5008" s="12">
        <v>0</v>
      </c>
      <c r="H5008" s="12">
        <v>1</v>
      </c>
      <c r="P5008" s="12">
        <v>1.69269</v>
      </c>
      <c r="Q5008" s="12">
        <v>178</v>
      </c>
      <c r="R5008" s="12">
        <v>201601</v>
      </c>
      <c r="S5008" s="12">
        <v>124</v>
      </c>
      <c r="T5008" s="12" t="s">
        <v>88</v>
      </c>
      <c r="U5008" s="12" t="s">
        <v>5133</v>
      </c>
    </row>
    <row r="5009" spans="1:21">
      <c r="A5009" s="12">
        <v>69310</v>
      </c>
      <c r="B5009" s="12">
        <v>2</v>
      </c>
      <c r="C5009" s="12">
        <v>68.5</v>
      </c>
      <c r="E5009" s="12">
        <v>2</v>
      </c>
      <c r="F5009" s="12">
        <v>0</v>
      </c>
      <c r="G5009" s="12">
        <v>0</v>
      </c>
      <c r="H5009" s="12">
        <v>1</v>
      </c>
      <c r="P5009" s="12">
        <v>1.69269</v>
      </c>
      <c r="Q5009" s="12">
        <v>178</v>
      </c>
      <c r="R5009" s="12">
        <v>201601</v>
      </c>
      <c r="S5009" s="12">
        <v>124</v>
      </c>
      <c r="T5009" s="12" t="s">
        <v>88</v>
      </c>
      <c r="U5009" s="12" t="s">
        <v>5134</v>
      </c>
    </row>
    <row r="5010" spans="1:21">
      <c r="A5010" s="12">
        <v>69310</v>
      </c>
      <c r="B5010" s="12">
        <v>2</v>
      </c>
      <c r="C5010" s="12">
        <v>130</v>
      </c>
      <c r="E5010" s="12">
        <v>3</v>
      </c>
      <c r="F5010" s="12">
        <v>4</v>
      </c>
      <c r="G5010" s="12">
        <v>1</v>
      </c>
      <c r="H5010" s="12">
        <v>6</v>
      </c>
      <c r="P5010" s="12">
        <v>1.69269</v>
      </c>
      <c r="Q5010" s="12">
        <v>178</v>
      </c>
      <c r="R5010" s="12">
        <v>201601</v>
      </c>
      <c r="S5010" s="12">
        <v>124</v>
      </c>
      <c r="T5010" s="12" t="s">
        <v>88</v>
      </c>
      <c r="U5010" s="12" t="s">
        <v>5135</v>
      </c>
    </row>
    <row r="5011" spans="1:21">
      <c r="A5011" s="12">
        <v>69310</v>
      </c>
      <c r="B5011" s="12">
        <v>2</v>
      </c>
      <c r="C5011" s="12">
        <v>111.6</v>
      </c>
      <c r="E5011" s="12">
        <v>1</v>
      </c>
      <c r="F5011" s="12">
        <v>4</v>
      </c>
      <c r="G5011" s="12">
        <v>1</v>
      </c>
      <c r="H5011" s="12">
        <v>4</v>
      </c>
      <c r="P5011" s="12">
        <v>1.69269</v>
      </c>
      <c r="Q5011" s="12">
        <v>178</v>
      </c>
      <c r="R5011" s="12">
        <v>201601</v>
      </c>
      <c r="S5011" s="12">
        <v>124</v>
      </c>
      <c r="T5011" s="12" t="s">
        <v>88</v>
      </c>
      <c r="U5011" s="12" t="s">
        <v>5136</v>
      </c>
    </row>
    <row r="5012" spans="1:21" hidden="1">
      <c r="A5012" s="12">
        <v>68550</v>
      </c>
      <c r="B5012" s="12">
        <v>1</v>
      </c>
      <c r="D5012" s="12">
        <v>123</v>
      </c>
      <c r="E5012" s="12">
        <v>2</v>
      </c>
      <c r="P5012" s="12">
        <v>1</v>
      </c>
      <c r="Q5012" s="12">
        <v>178</v>
      </c>
      <c r="R5012" s="12">
        <v>201601</v>
      </c>
      <c r="S5012" s="12">
        <v>127</v>
      </c>
      <c r="T5012" s="12" t="s">
        <v>86</v>
      </c>
      <c r="U5012" s="12" t="s">
        <v>5303</v>
      </c>
    </row>
    <row r="5013" spans="1:21" hidden="1">
      <c r="A5013" s="12">
        <v>68570</v>
      </c>
      <c r="B5013" s="12">
        <v>1</v>
      </c>
      <c r="D5013" s="12">
        <v>100</v>
      </c>
      <c r="E5013" s="12">
        <v>2</v>
      </c>
      <c r="P5013" s="12">
        <v>1</v>
      </c>
      <c r="Q5013" s="12">
        <v>178</v>
      </c>
      <c r="R5013" s="12">
        <v>201601</v>
      </c>
      <c r="S5013" s="12">
        <v>127</v>
      </c>
      <c r="T5013" s="12" t="s">
        <v>86</v>
      </c>
      <c r="U5013" s="12" t="s">
        <v>5304</v>
      </c>
    </row>
    <row r="5014" spans="1:21" hidden="1">
      <c r="A5014" s="12">
        <v>68570</v>
      </c>
      <c r="B5014" s="12">
        <v>1</v>
      </c>
      <c r="D5014" s="12">
        <v>115</v>
      </c>
      <c r="E5014" s="12">
        <v>1</v>
      </c>
      <c r="P5014" s="12">
        <v>1</v>
      </c>
      <c r="Q5014" s="12">
        <v>178</v>
      </c>
      <c r="R5014" s="12">
        <v>201601</v>
      </c>
      <c r="S5014" s="12">
        <v>127</v>
      </c>
      <c r="T5014" s="12" t="s">
        <v>86</v>
      </c>
      <c r="U5014" s="12" t="s">
        <v>5305</v>
      </c>
    </row>
    <row r="5015" spans="1:21" hidden="1">
      <c r="A5015" s="12">
        <v>68570</v>
      </c>
      <c r="B5015" s="12">
        <v>1</v>
      </c>
      <c r="D5015" s="12">
        <v>114.5</v>
      </c>
      <c r="E5015" s="12">
        <v>1</v>
      </c>
      <c r="P5015" s="12">
        <v>1</v>
      </c>
      <c r="Q5015" s="12">
        <v>178</v>
      </c>
      <c r="R5015" s="12">
        <v>201601</v>
      </c>
      <c r="S5015" s="12">
        <v>127</v>
      </c>
      <c r="T5015" s="12" t="s">
        <v>86</v>
      </c>
      <c r="U5015" s="12" t="s">
        <v>5306</v>
      </c>
    </row>
    <row r="5016" spans="1:21">
      <c r="A5016" s="12">
        <v>69310</v>
      </c>
      <c r="B5016" s="12">
        <v>2</v>
      </c>
      <c r="C5016" s="12">
        <v>102</v>
      </c>
      <c r="E5016" s="12">
        <v>2</v>
      </c>
      <c r="F5016" s="12">
        <v>4</v>
      </c>
      <c r="G5016" s="12">
        <v>1</v>
      </c>
      <c r="H5016" s="12">
        <v>5</v>
      </c>
      <c r="P5016" s="12">
        <v>1.69269</v>
      </c>
      <c r="Q5016" s="12">
        <v>178</v>
      </c>
      <c r="R5016" s="12">
        <v>201601</v>
      </c>
      <c r="S5016" s="12">
        <v>124</v>
      </c>
      <c r="T5016" s="12" t="s">
        <v>88</v>
      </c>
      <c r="U5016" s="12" t="s">
        <v>5137</v>
      </c>
    </row>
    <row r="5017" spans="1:21">
      <c r="A5017" s="12">
        <v>69310</v>
      </c>
      <c r="B5017" s="12">
        <v>2</v>
      </c>
      <c r="C5017" s="12">
        <v>111.5</v>
      </c>
      <c r="E5017" s="12">
        <v>2</v>
      </c>
      <c r="F5017" s="12">
        <v>4</v>
      </c>
      <c r="G5017" s="12">
        <v>1</v>
      </c>
      <c r="H5017" s="12">
        <v>5</v>
      </c>
      <c r="P5017" s="12">
        <v>1.69269</v>
      </c>
      <c r="Q5017" s="12">
        <v>178</v>
      </c>
      <c r="R5017" s="12">
        <v>201601</v>
      </c>
      <c r="S5017" s="12">
        <v>124</v>
      </c>
      <c r="T5017" s="12" t="s">
        <v>88</v>
      </c>
      <c r="U5017" s="12" t="s">
        <v>5138</v>
      </c>
    </row>
    <row r="5018" spans="1:21">
      <c r="A5018" s="12">
        <v>69310</v>
      </c>
      <c r="B5018" s="12">
        <v>2</v>
      </c>
      <c r="C5018" s="12">
        <v>109</v>
      </c>
      <c r="E5018" s="12">
        <v>3</v>
      </c>
      <c r="F5018" s="12">
        <v>0</v>
      </c>
      <c r="G5018" s="12">
        <v>0</v>
      </c>
      <c r="H5018" s="12">
        <v>1</v>
      </c>
      <c r="P5018" s="12">
        <v>1.69269</v>
      </c>
      <c r="Q5018" s="12">
        <v>178</v>
      </c>
      <c r="R5018" s="12">
        <v>201601</v>
      </c>
      <c r="S5018" s="12">
        <v>124</v>
      </c>
      <c r="T5018" s="12" t="s">
        <v>88</v>
      </c>
      <c r="U5018" s="12" t="s">
        <v>5139</v>
      </c>
    </row>
    <row r="5019" spans="1:21">
      <c r="A5019" s="12">
        <v>69310</v>
      </c>
      <c r="B5019" s="12">
        <v>2</v>
      </c>
      <c r="C5019" s="12">
        <v>101.1</v>
      </c>
      <c r="E5019" s="12">
        <v>3</v>
      </c>
      <c r="F5019" s="12">
        <v>0</v>
      </c>
      <c r="G5019" s="12">
        <v>0</v>
      </c>
      <c r="H5019" s="12">
        <v>1</v>
      </c>
      <c r="P5019" s="12">
        <v>1.69269</v>
      </c>
      <c r="Q5019" s="12">
        <v>178</v>
      </c>
      <c r="R5019" s="12">
        <v>201601</v>
      </c>
      <c r="S5019" s="12">
        <v>124</v>
      </c>
      <c r="T5019" s="12" t="s">
        <v>88</v>
      </c>
      <c r="U5019" s="12" t="s">
        <v>5140</v>
      </c>
    </row>
    <row r="5020" spans="1:21">
      <c r="A5020" s="12">
        <v>69310</v>
      </c>
      <c r="B5020" s="12">
        <v>2</v>
      </c>
      <c r="C5020" s="12">
        <v>85</v>
      </c>
      <c r="E5020" s="12">
        <v>3</v>
      </c>
      <c r="F5020" s="12">
        <v>0</v>
      </c>
      <c r="G5020" s="12">
        <v>0</v>
      </c>
      <c r="H5020" s="12">
        <v>1</v>
      </c>
      <c r="P5020" s="12">
        <v>1.69269</v>
      </c>
      <c r="Q5020" s="12">
        <v>178</v>
      </c>
      <c r="R5020" s="12">
        <v>201601</v>
      </c>
      <c r="S5020" s="12">
        <v>124</v>
      </c>
      <c r="T5020" s="12" t="s">
        <v>88</v>
      </c>
      <c r="U5020" s="12" t="s">
        <v>5141</v>
      </c>
    </row>
    <row r="5021" spans="1:21">
      <c r="A5021" s="12">
        <v>69310</v>
      </c>
      <c r="B5021" s="12">
        <v>2</v>
      </c>
      <c r="C5021" s="12">
        <v>96.6</v>
      </c>
      <c r="E5021" s="12">
        <v>2</v>
      </c>
      <c r="F5021" s="12">
        <v>0</v>
      </c>
      <c r="G5021" s="12">
        <v>0</v>
      </c>
      <c r="H5021" s="12">
        <v>1</v>
      </c>
      <c r="P5021" s="12">
        <v>1.69269</v>
      </c>
      <c r="Q5021" s="12">
        <v>178</v>
      </c>
      <c r="R5021" s="12">
        <v>201601</v>
      </c>
      <c r="S5021" s="12">
        <v>124</v>
      </c>
      <c r="T5021" s="12" t="s">
        <v>88</v>
      </c>
      <c r="U5021" s="12" t="s">
        <v>5528</v>
      </c>
    </row>
    <row r="5022" spans="1:21">
      <c r="A5022" s="12">
        <v>69310</v>
      </c>
      <c r="B5022" s="12">
        <v>2</v>
      </c>
      <c r="C5022" s="12">
        <v>123</v>
      </c>
      <c r="E5022" s="12">
        <v>1</v>
      </c>
      <c r="F5022" s="12">
        <v>4</v>
      </c>
      <c r="G5022" s="12">
        <v>1</v>
      </c>
      <c r="H5022" s="12">
        <v>6</v>
      </c>
      <c r="P5022" s="12">
        <v>1.69269</v>
      </c>
      <c r="Q5022" s="12">
        <v>178</v>
      </c>
      <c r="R5022" s="12">
        <v>201601</v>
      </c>
      <c r="S5022" s="12">
        <v>124</v>
      </c>
      <c r="T5022" s="12" t="s">
        <v>88</v>
      </c>
      <c r="U5022" s="12" t="s">
        <v>5529</v>
      </c>
    </row>
    <row r="5023" spans="1:21" hidden="1">
      <c r="A5023" s="12">
        <v>68570</v>
      </c>
      <c r="B5023" s="12">
        <v>1</v>
      </c>
      <c r="D5023" s="12">
        <v>105</v>
      </c>
      <c r="E5023" s="12">
        <v>1</v>
      </c>
      <c r="P5023" s="12">
        <v>1</v>
      </c>
      <c r="Q5023" s="12">
        <v>178</v>
      </c>
      <c r="R5023" s="12">
        <v>201601</v>
      </c>
      <c r="S5023" s="12">
        <v>120</v>
      </c>
      <c r="T5023" s="12" t="s">
        <v>59</v>
      </c>
      <c r="U5023" s="12" t="s">
        <v>5314</v>
      </c>
    </row>
    <row r="5024" spans="1:21" hidden="1">
      <c r="A5024" s="12">
        <v>68570</v>
      </c>
      <c r="B5024" s="12">
        <v>1</v>
      </c>
      <c r="D5024" s="12">
        <v>113.8</v>
      </c>
      <c r="E5024" s="12">
        <v>1</v>
      </c>
      <c r="P5024" s="12">
        <v>1</v>
      </c>
      <c r="Q5024" s="12">
        <v>178</v>
      </c>
      <c r="R5024" s="12">
        <v>201601</v>
      </c>
      <c r="S5024" s="12">
        <v>120</v>
      </c>
      <c r="T5024" s="12" t="s">
        <v>59</v>
      </c>
      <c r="U5024" s="12" t="s">
        <v>5315</v>
      </c>
    </row>
    <row r="5025" spans="1:21" hidden="1">
      <c r="A5025" s="12">
        <v>68570</v>
      </c>
      <c r="B5025" s="12">
        <v>1</v>
      </c>
      <c r="D5025" s="12">
        <v>107</v>
      </c>
      <c r="E5025" s="12">
        <v>1</v>
      </c>
      <c r="P5025" s="12">
        <v>1</v>
      </c>
      <c r="Q5025" s="12">
        <v>178</v>
      </c>
      <c r="R5025" s="12">
        <v>201601</v>
      </c>
      <c r="S5025" s="12">
        <v>120</v>
      </c>
      <c r="T5025" s="12" t="s">
        <v>59</v>
      </c>
      <c r="U5025" s="12" t="s">
        <v>5316</v>
      </c>
    </row>
    <row r="5026" spans="1:21" hidden="1">
      <c r="A5026" s="12">
        <v>68570</v>
      </c>
      <c r="B5026" s="12">
        <v>1</v>
      </c>
      <c r="D5026" s="12">
        <v>109.1</v>
      </c>
      <c r="E5026" s="12">
        <v>1</v>
      </c>
      <c r="P5026" s="12">
        <v>1</v>
      </c>
      <c r="Q5026" s="12">
        <v>178</v>
      </c>
      <c r="R5026" s="12">
        <v>201601</v>
      </c>
      <c r="S5026" s="12">
        <v>120</v>
      </c>
      <c r="T5026" s="12" t="s">
        <v>59</v>
      </c>
      <c r="U5026" s="12" t="s">
        <v>5317</v>
      </c>
    </row>
    <row r="5027" spans="1:21" hidden="1">
      <c r="A5027" s="12">
        <v>68570</v>
      </c>
      <c r="B5027" s="12">
        <v>1</v>
      </c>
      <c r="D5027" s="12">
        <v>89.6</v>
      </c>
      <c r="E5027" s="12">
        <v>1</v>
      </c>
      <c r="P5027" s="12">
        <v>1</v>
      </c>
      <c r="Q5027" s="12">
        <v>178</v>
      </c>
      <c r="R5027" s="12">
        <v>201601</v>
      </c>
      <c r="S5027" s="12">
        <v>120</v>
      </c>
      <c r="T5027" s="12" t="s">
        <v>59</v>
      </c>
      <c r="U5027" s="12" t="s">
        <v>5318</v>
      </c>
    </row>
    <row r="5028" spans="1:21" hidden="1">
      <c r="A5028" s="12">
        <v>68570</v>
      </c>
      <c r="B5028" s="12">
        <v>1</v>
      </c>
      <c r="D5028" s="12">
        <v>90.1</v>
      </c>
      <c r="E5028" s="12">
        <v>1</v>
      </c>
      <c r="P5028" s="12">
        <v>1</v>
      </c>
      <c r="Q5028" s="12">
        <v>178</v>
      </c>
      <c r="R5028" s="12">
        <v>201601</v>
      </c>
      <c r="S5028" s="12">
        <v>120</v>
      </c>
      <c r="T5028" s="12" t="s">
        <v>59</v>
      </c>
      <c r="U5028" s="12" t="s">
        <v>5319</v>
      </c>
    </row>
    <row r="5029" spans="1:21" hidden="1">
      <c r="A5029" s="12">
        <v>68570</v>
      </c>
      <c r="B5029" s="12">
        <v>1</v>
      </c>
      <c r="D5029" s="12">
        <v>98.5</v>
      </c>
      <c r="E5029" s="12">
        <v>1</v>
      </c>
      <c r="P5029" s="12">
        <v>1</v>
      </c>
      <c r="Q5029" s="12">
        <v>178</v>
      </c>
      <c r="R5029" s="12">
        <v>201601</v>
      </c>
      <c r="S5029" s="12">
        <v>120</v>
      </c>
      <c r="T5029" s="12" t="s">
        <v>59</v>
      </c>
      <c r="U5029" s="12" t="s">
        <v>5320</v>
      </c>
    </row>
    <row r="5030" spans="1:21" hidden="1">
      <c r="A5030" s="12">
        <v>68570</v>
      </c>
      <c r="B5030" s="12">
        <v>1</v>
      </c>
      <c r="D5030" s="12">
        <v>81</v>
      </c>
      <c r="E5030" s="12">
        <v>1</v>
      </c>
      <c r="P5030" s="12">
        <v>1</v>
      </c>
      <c r="Q5030" s="12">
        <v>178</v>
      </c>
      <c r="R5030" s="12">
        <v>201601</v>
      </c>
      <c r="S5030" s="12">
        <v>120</v>
      </c>
      <c r="T5030" s="12" t="s">
        <v>59</v>
      </c>
      <c r="U5030" s="12" t="s">
        <v>5321</v>
      </c>
    </row>
    <row r="5031" spans="1:21" hidden="1">
      <c r="A5031" s="12">
        <v>68570</v>
      </c>
      <c r="B5031" s="12">
        <v>1</v>
      </c>
      <c r="D5031" s="12">
        <v>99.1</v>
      </c>
      <c r="E5031" s="12">
        <v>1</v>
      </c>
      <c r="P5031" s="12">
        <v>1</v>
      </c>
      <c r="Q5031" s="12">
        <v>178</v>
      </c>
      <c r="R5031" s="12">
        <v>201601</v>
      </c>
      <c r="S5031" s="12">
        <v>120</v>
      </c>
      <c r="T5031" s="12" t="s">
        <v>59</v>
      </c>
      <c r="U5031" s="12" t="s">
        <v>5322</v>
      </c>
    </row>
    <row r="5032" spans="1:21" hidden="1">
      <c r="A5032" s="12">
        <v>68570</v>
      </c>
      <c r="B5032" s="12">
        <v>1</v>
      </c>
      <c r="D5032" s="12">
        <v>108.6</v>
      </c>
      <c r="E5032" s="12">
        <v>1</v>
      </c>
      <c r="P5032" s="12">
        <v>1</v>
      </c>
      <c r="Q5032" s="12">
        <v>178</v>
      </c>
      <c r="R5032" s="12">
        <v>201601</v>
      </c>
      <c r="S5032" s="12">
        <v>120</v>
      </c>
      <c r="T5032" s="12" t="s">
        <v>59</v>
      </c>
      <c r="U5032" s="12" t="s">
        <v>5323</v>
      </c>
    </row>
    <row r="5033" spans="1:21" hidden="1">
      <c r="A5033" s="12">
        <v>68570</v>
      </c>
      <c r="B5033" s="12">
        <v>1</v>
      </c>
      <c r="D5033" s="12">
        <v>106.3</v>
      </c>
      <c r="E5033" s="12">
        <v>1</v>
      </c>
      <c r="P5033" s="12">
        <v>1</v>
      </c>
      <c r="Q5033" s="12">
        <v>178</v>
      </c>
      <c r="R5033" s="12">
        <v>201601</v>
      </c>
      <c r="S5033" s="12">
        <v>120</v>
      </c>
      <c r="T5033" s="12" t="s">
        <v>59</v>
      </c>
      <c r="U5033" s="12" t="s">
        <v>5324</v>
      </c>
    </row>
    <row r="5034" spans="1:21" hidden="1">
      <c r="A5034" s="12">
        <v>68570</v>
      </c>
      <c r="B5034" s="12">
        <v>1</v>
      </c>
      <c r="D5034" s="12">
        <v>92.8</v>
      </c>
      <c r="E5034" s="12">
        <v>1</v>
      </c>
      <c r="P5034" s="12">
        <v>1</v>
      </c>
      <c r="Q5034" s="12">
        <v>178</v>
      </c>
      <c r="R5034" s="12">
        <v>201601</v>
      </c>
      <c r="S5034" s="12">
        <v>120</v>
      </c>
      <c r="T5034" s="12" t="s">
        <v>59</v>
      </c>
      <c r="U5034" s="12" t="s">
        <v>5325</v>
      </c>
    </row>
    <row r="5035" spans="1:21" hidden="1">
      <c r="A5035" s="12">
        <v>68570</v>
      </c>
      <c r="B5035" s="12">
        <v>1</v>
      </c>
      <c r="D5035" s="12">
        <v>93.8</v>
      </c>
      <c r="E5035" s="12">
        <v>1</v>
      </c>
      <c r="P5035" s="12">
        <v>1</v>
      </c>
      <c r="Q5035" s="12">
        <v>178</v>
      </c>
      <c r="R5035" s="12">
        <v>201601</v>
      </c>
      <c r="S5035" s="12">
        <v>120</v>
      </c>
      <c r="T5035" s="12" t="s">
        <v>59</v>
      </c>
      <c r="U5035" s="12" t="s">
        <v>5326</v>
      </c>
    </row>
    <row r="5036" spans="1:21" hidden="1">
      <c r="A5036" s="12">
        <v>68570</v>
      </c>
      <c r="B5036" s="12">
        <v>1</v>
      </c>
      <c r="D5036" s="12">
        <v>96.3</v>
      </c>
      <c r="E5036" s="12">
        <v>1</v>
      </c>
      <c r="P5036" s="12">
        <v>1</v>
      </c>
      <c r="Q5036" s="12">
        <v>178</v>
      </c>
      <c r="R5036" s="12">
        <v>201601</v>
      </c>
      <c r="S5036" s="12">
        <v>120</v>
      </c>
      <c r="T5036" s="12" t="s">
        <v>59</v>
      </c>
      <c r="U5036" s="12" t="s">
        <v>5327</v>
      </c>
    </row>
    <row r="5037" spans="1:21" hidden="1">
      <c r="A5037" s="12">
        <v>68570</v>
      </c>
      <c r="B5037" s="12">
        <v>1</v>
      </c>
      <c r="D5037" s="12">
        <v>109.3</v>
      </c>
      <c r="E5037" s="12">
        <v>1</v>
      </c>
      <c r="P5037" s="12">
        <v>1</v>
      </c>
      <c r="Q5037" s="12">
        <v>178</v>
      </c>
      <c r="R5037" s="12">
        <v>201601</v>
      </c>
      <c r="S5037" s="12">
        <v>120</v>
      </c>
      <c r="T5037" s="12" t="s">
        <v>59</v>
      </c>
      <c r="U5037" s="12" t="s">
        <v>5328</v>
      </c>
    </row>
    <row r="5038" spans="1:21" hidden="1">
      <c r="A5038" s="12">
        <v>68570</v>
      </c>
      <c r="B5038" s="12">
        <v>1</v>
      </c>
      <c r="D5038" s="12">
        <v>85.6</v>
      </c>
      <c r="E5038" s="12">
        <v>1</v>
      </c>
      <c r="P5038" s="12">
        <v>1</v>
      </c>
      <c r="Q5038" s="12">
        <v>178</v>
      </c>
      <c r="R5038" s="12">
        <v>201601</v>
      </c>
      <c r="S5038" s="12">
        <v>120</v>
      </c>
      <c r="T5038" s="12" t="s">
        <v>59</v>
      </c>
      <c r="U5038" s="12" t="s">
        <v>5329</v>
      </c>
    </row>
    <row r="5039" spans="1:21" hidden="1">
      <c r="A5039" s="12">
        <v>68570</v>
      </c>
      <c r="B5039" s="12">
        <v>1</v>
      </c>
      <c r="D5039" s="12">
        <v>87.7</v>
      </c>
      <c r="E5039" s="12">
        <v>1</v>
      </c>
      <c r="P5039" s="12">
        <v>1</v>
      </c>
      <c r="Q5039" s="12">
        <v>178</v>
      </c>
      <c r="R5039" s="12">
        <v>201601</v>
      </c>
      <c r="S5039" s="12">
        <v>120</v>
      </c>
      <c r="T5039" s="12" t="s">
        <v>59</v>
      </c>
      <c r="U5039" s="12" t="s">
        <v>5330</v>
      </c>
    </row>
    <row r="5040" spans="1:21" hidden="1">
      <c r="A5040" s="12">
        <v>68570</v>
      </c>
      <c r="B5040" s="12">
        <v>1</v>
      </c>
      <c r="D5040" s="12">
        <v>98.9</v>
      </c>
      <c r="E5040" s="12">
        <v>1</v>
      </c>
      <c r="P5040" s="12">
        <v>1</v>
      </c>
      <c r="Q5040" s="12">
        <v>178</v>
      </c>
      <c r="R5040" s="12">
        <v>201601</v>
      </c>
      <c r="S5040" s="12">
        <v>120</v>
      </c>
      <c r="T5040" s="12" t="s">
        <v>59</v>
      </c>
      <c r="U5040" s="12" t="s">
        <v>5331</v>
      </c>
    </row>
    <row r="5041" spans="1:21" hidden="1">
      <c r="A5041" s="12">
        <v>68570</v>
      </c>
      <c r="B5041" s="12">
        <v>1</v>
      </c>
      <c r="D5041" s="12">
        <v>92.5</v>
      </c>
      <c r="E5041" s="12">
        <v>1</v>
      </c>
      <c r="P5041" s="12">
        <v>1</v>
      </c>
      <c r="Q5041" s="12">
        <v>178</v>
      </c>
      <c r="R5041" s="12">
        <v>201601</v>
      </c>
      <c r="S5041" s="12">
        <v>120</v>
      </c>
      <c r="T5041" s="12" t="s">
        <v>59</v>
      </c>
      <c r="U5041" s="12" t="s">
        <v>5332</v>
      </c>
    </row>
    <row r="5042" spans="1:21" hidden="1">
      <c r="A5042" s="12">
        <v>68570</v>
      </c>
      <c r="B5042" s="12">
        <v>1</v>
      </c>
      <c r="D5042" s="12">
        <v>98.8</v>
      </c>
      <c r="E5042" s="12">
        <v>1</v>
      </c>
      <c r="P5042" s="12">
        <v>1</v>
      </c>
      <c r="Q5042" s="12">
        <v>178</v>
      </c>
      <c r="R5042" s="12">
        <v>201601</v>
      </c>
      <c r="S5042" s="12">
        <v>120</v>
      </c>
      <c r="T5042" s="12" t="s">
        <v>59</v>
      </c>
      <c r="U5042" s="12" t="s">
        <v>5333</v>
      </c>
    </row>
    <row r="5043" spans="1:21" hidden="1">
      <c r="A5043" s="12">
        <v>68570</v>
      </c>
      <c r="B5043" s="12">
        <v>1</v>
      </c>
      <c r="D5043" s="12">
        <v>110.4</v>
      </c>
      <c r="E5043" s="12">
        <v>1</v>
      </c>
      <c r="P5043" s="12">
        <v>1</v>
      </c>
      <c r="Q5043" s="12">
        <v>178</v>
      </c>
      <c r="R5043" s="12">
        <v>201601</v>
      </c>
      <c r="S5043" s="12">
        <v>120</v>
      </c>
      <c r="T5043" s="12" t="s">
        <v>59</v>
      </c>
      <c r="U5043" s="12" t="s">
        <v>5334</v>
      </c>
    </row>
    <row r="5044" spans="1:21" hidden="1">
      <c r="A5044" s="12">
        <v>68570</v>
      </c>
      <c r="B5044" s="12">
        <v>1</v>
      </c>
      <c r="D5044" s="12">
        <v>102.8</v>
      </c>
      <c r="E5044" s="12">
        <v>1</v>
      </c>
      <c r="P5044" s="12">
        <v>1</v>
      </c>
      <c r="Q5044" s="12">
        <v>178</v>
      </c>
      <c r="R5044" s="12">
        <v>201601</v>
      </c>
      <c r="S5044" s="12">
        <v>120</v>
      </c>
      <c r="T5044" s="12" t="s">
        <v>59</v>
      </c>
      <c r="U5044" s="12" t="s">
        <v>5335</v>
      </c>
    </row>
    <row r="5045" spans="1:21" hidden="1">
      <c r="A5045" s="12">
        <v>68570</v>
      </c>
      <c r="B5045" s="12">
        <v>1</v>
      </c>
      <c r="D5045" s="12">
        <v>113.1</v>
      </c>
      <c r="E5045" s="12">
        <v>1</v>
      </c>
      <c r="P5045" s="12">
        <v>1</v>
      </c>
      <c r="Q5045" s="12">
        <v>178</v>
      </c>
      <c r="R5045" s="12">
        <v>201601</v>
      </c>
      <c r="S5045" s="12">
        <v>120</v>
      </c>
      <c r="T5045" s="12" t="s">
        <v>59</v>
      </c>
      <c r="U5045" s="12" t="s">
        <v>5336</v>
      </c>
    </row>
    <row r="5046" spans="1:21" hidden="1">
      <c r="A5046" s="12">
        <v>68570</v>
      </c>
      <c r="B5046" s="12">
        <v>1</v>
      </c>
      <c r="D5046" s="12">
        <v>114.4</v>
      </c>
      <c r="E5046" s="12">
        <v>1</v>
      </c>
      <c r="P5046" s="12">
        <v>1</v>
      </c>
      <c r="Q5046" s="12">
        <v>178</v>
      </c>
      <c r="R5046" s="12">
        <v>201601</v>
      </c>
      <c r="S5046" s="12">
        <v>120</v>
      </c>
      <c r="T5046" s="12" t="s">
        <v>59</v>
      </c>
      <c r="U5046" s="12" t="s">
        <v>5337</v>
      </c>
    </row>
    <row r="5047" spans="1:21" hidden="1">
      <c r="A5047" s="12">
        <v>68570</v>
      </c>
      <c r="B5047" s="12">
        <v>2</v>
      </c>
      <c r="D5047" s="12">
        <v>84.9</v>
      </c>
      <c r="E5047" s="12">
        <v>3</v>
      </c>
      <c r="F5047" s="12">
        <v>0</v>
      </c>
      <c r="G5047" s="12">
        <v>0</v>
      </c>
      <c r="H5047" s="12">
        <v>1</v>
      </c>
      <c r="P5047" s="12">
        <v>1</v>
      </c>
      <c r="Q5047" s="12">
        <v>178</v>
      </c>
      <c r="R5047" s="12">
        <v>201601</v>
      </c>
      <c r="S5047" s="12">
        <v>120</v>
      </c>
      <c r="T5047" s="12" t="s">
        <v>59</v>
      </c>
      <c r="U5047" s="12" t="s">
        <v>5338</v>
      </c>
    </row>
    <row r="5048" spans="1:21" hidden="1">
      <c r="A5048" s="12">
        <v>68570</v>
      </c>
      <c r="B5048" s="12">
        <v>2</v>
      </c>
      <c r="D5048" s="12">
        <v>71.599999999999994</v>
      </c>
      <c r="E5048" s="12">
        <v>3</v>
      </c>
      <c r="F5048" s="12">
        <v>4</v>
      </c>
      <c r="G5048" s="12">
        <v>1</v>
      </c>
      <c r="H5048" s="12">
        <v>4</v>
      </c>
      <c r="P5048" s="12">
        <v>1</v>
      </c>
      <c r="Q5048" s="12">
        <v>178</v>
      </c>
      <c r="R5048" s="12">
        <v>201601</v>
      </c>
      <c r="S5048" s="12">
        <v>120</v>
      </c>
      <c r="T5048" s="12" t="s">
        <v>59</v>
      </c>
      <c r="U5048" s="12" t="s">
        <v>5339</v>
      </c>
    </row>
    <row r="5049" spans="1:21" hidden="1">
      <c r="A5049" s="12">
        <v>68570</v>
      </c>
      <c r="B5049" s="12">
        <v>1</v>
      </c>
      <c r="D5049" s="12">
        <v>37</v>
      </c>
      <c r="E5049" s="12">
        <v>1</v>
      </c>
      <c r="P5049" s="12">
        <v>1</v>
      </c>
      <c r="Q5049" s="12">
        <v>178</v>
      </c>
      <c r="R5049" s="12">
        <v>201601</v>
      </c>
      <c r="S5049" s="12">
        <v>121</v>
      </c>
      <c r="T5049" s="12" t="s">
        <v>57</v>
      </c>
      <c r="U5049" s="12" t="s">
        <v>5340</v>
      </c>
    </row>
    <row r="5050" spans="1:21" hidden="1">
      <c r="A5050" s="12">
        <v>68570</v>
      </c>
      <c r="B5050" s="12">
        <v>1</v>
      </c>
      <c r="D5050" s="12">
        <v>41</v>
      </c>
      <c r="E5050" s="12">
        <v>1</v>
      </c>
      <c r="P5050" s="12">
        <v>1</v>
      </c>
      <c r="Q5050" s="12">
        <v>178</v>
      </c>
      <c r="R5050" s="12">
        <v>201601</v>
      </c>
      <c r="S5050" s="12">
        <v>121</v>
      </c>
      <c r="T5050" s="12" t="s">
        <v>57</v>
      </c>
      <c r="U5050" s="12" t="s">
        <v>5341</v>
      </c>
    </row>
    <row r="5051" spans="1:21" hidden="1">
      <c r="A5051" s="12">
        <v>68570</v>
      </c>
      <c r="B5051" s="12">
        <v>1</v>
      </c>
      <c r="D5051" s="12">
        <v>41</v>
      </c>
      <c r="E5051" s="12">
        <v>1</v>
      </c>
      <c r="P5051" s="12">
        <v>1</v>
      </c>
      <c r="Q5051" s="12">
        <v>178</v>
      </c>
      <c r="R5051" s="12">
        <v>201601</v>
      </c>
      <c r="S5051" s="12">
        <v>121</v>
      </c>
      <c r="T5051" s="12" t="s">
        <v>57</v>
      </c>
      <c r="U5051" s="12" t="s">
        <v>5342</v>
      </c>
    </row>
    <row r="5052" spans="1:21" hidden="1">
      <c r="A5052" s="12">
        <v>68570</v>
      </c>
      <c r="B5052" s="12">
        <v>1</v>
      </c>
      <c r="D5052" s="12">
        <v>102</v>
      </c>
      <c r="E5052" s="12">
        <v>1</v>
      </c>
      <c r="P5052" s="12">
        <v>1</v>
      </c>
      <c r="Q5052" s="12">
        <v>178</v>
      </c>
      <c r="R5052" s="12">
        <v>201601</v>
      </c>
      <c r="S5052" s="12">
        <v>121</v>
      </c>
      <c r="T5052" s="12" t="s">
        <v>57</v>
      </c>
      <c r="U5052" s="12" t="s">
        <v>5343</v>
      </c>
    </row>
    <row r="5053" spans="1:21" hidden="1">
      <c r="A5053" s="12">
        <v>68570</v>
      </c>
      <c r="B5053" s="12">
        <v>1</v>
      </c>
      <c r="D5053" s="12">
        <v>103</v>
      </c>
      <c r="E5053" s="12">
        <v>1</v>
      </c>
      <c r="P5053" s="12">
        <v>1</v>
      </c>
      <c r="Q5053" s="12">
        <v>178</v>
      </c>
      <c r="R5053" s="12">
        <v>201601</v>
      </c>
      <c r="S5053" s="12">
        <v>121</v>
      </c>
      <c r="T5053" s="12" t="s">
        <v>57</v>
      </c>
      <c r="U5053" s="12" t="s">
        <v>5344</v>
      </c>
    </row>
    <row r="5054" spans="1:21" hidden="1">
      <c r="A5054" s="12">
        <v>68570</v>
      </c>
      <c r="B5054" s="12">
        <v>1</v>
      </c>
      <c r="D5054" s="12">
        <v>102</v>
      </c>
      <c r="E5054" s="12">
        <v>1</v>
      </c>
      <c r="P5054" s="12">
        <v>1</v>
      </c>
      <c r="Q5054" s="12">
        <v>178</v>
      </c>
      <c r="R5054" s="12">
        <v>201601</v>
      </c>
      <c r="S5054" s="12">
        <v>121</v>
      </c>
      <c r="T5054" s="12" t="s">
        <v>57</v>
      </c>
      <c r="U5054" s="12" t="s">
        <v>5345</v>
      </c>
    </row>
    <row r="5055" spans="1:21" hidden="1">
      <c r="A5055" s="12">
        <v>68570</v>
      </c>
      <c r="B5055" s="12">
        <v>1</v>
      </c>
      <c r="D5055" s="12">
        <v>97</v>
      </c>
      <c r="E5055" s="12">
        <v>1</v>
      </c>
      <c r="P5055" s="12">
        <v>1</v>
      </c>
      <c r="Q5055" s="12">
        <v>178</v>
      </c>
      <c r="R5055" s="12">
        <v>201601</v>
      </c>
      <c r="S5055" s="12">
        <v>121</v>
      </c>
      <c r="T5055" s="12" t="s">
        <v>57</v>
      </c>
      <c r="U5055" s="12" t="s">
        <v>5346</v>
      </c>
    </row>
    <row r="5056" spans="1:21" hidden="1">
      <c r="A5056" s="12">
        <v>68570</v>
      </c>
      <c r="B5056" s="12">
        <v>1</v>
      </c>
      <c r="D5056" s="12">
        <v>94</v>
      </c>
      <c r="E5056" s="12">
        <v>1</v>
      </c>
      <c r="P5056" s="12">
        <v>1</v>
      </c>
      <c r="Q5056" s="12">
        <v>178</v>
      </c>
      <c r="R5056" s="12">
        <v>201601</v>
      </c>
      <c r="S5056" s="12">
        <v>121</v>
      </c>
      <c r="T5056" s="12" t="s">
        <v>57</v>
      </c>
      <c r="U5056" s="12" t="s">
        <v>5347</v>
      </c>
    </row>
    <row r="5057" spans="1:21" hidden="1">
      <c r="A5057" s="12">
        <v>68570</v>
      </c>
      <c r="B5057" s="12">
        <v>1</v>
      </c>
      <c r="D5057" s="12">
        <v>57</v>
      </c>
      <c r="E5057" s="12">
        <v>1</v>
      </c>
      <c r="P5057" s="12">
        <v>1</v>
      </c>
      <c r="Q5057" s="12">
        <v>178</v>
      </c>
      <c r="R5057" s="12">
        <v>201601</v>
      </c>
      <c r="S5057" s="12">
        <v>121</v>
      </c>
      <c r="T5057" s="12" t="s">
        <v>57</v>
      </c>
      <c r="U5057" s="12" t="s">
        <v>5348</v>
      </c>
    </row>
    <row r="5058" spans="1:21" hidden="1">
      <c r="A5058" s="12">
        <v>68570</v>
      </c>
      <c r="B5058" s="12">
        <v>1</v>
      </c>
      <c r="D5058" s="12">
        <v>39</v>
      </c>
      <c r="E5058" s="12">
        <v>1</v>
      </c>
      <c r="P5058" s="12">
        <v>1</v>
      </c>
      <c r="Q5058" s="12">
        <v>178</v>
      </c>
      <c r="R5058" s="12">
        <v>201601</v>
      </c>
      <c r="S5058" s="12">
        <v>121</v>
      </c>
      <c r="T5058" s="12" t="s">
        <v>57</v>
      </c>
      <c r="U5058" s="12" t="s">
        <v>5349</v>
      </c>
    </row>
    <row r="5059" spans="1:21" hidden="1">
      <c r="A5059" s="12">
        <v>69335</v>
      </c>
      <c r="B5059" s="12">
        <v>2</v>
      </c>
      <c r="C5059" s="12">
        <v>77.900000000000006</v>
      </c>
      <c r="E5059" s="12">
        <v>3</v>
      </c>
      <c r="F5059" s="12">
        <v>4</v>
      </c>
      <c r="G5059" s="12">
        <v>1</v>
      </c>
      <c r="H5059" s="12">
        <v>5</v>
      </c>
      <c r="P5059" s="12">
        <v>1</v>
      </c>
      <c r="Q5059" s="12">
        <v>178</v>
      </c>
      <c r="R5059" s="12">
        <v>201601</v>
      </c>
      <c r="S5059" s="12">
        <v>121</v>
      </c>
      <c r="T5059" s="12" t="s">
        <v>57</v>
      </c>
      <c r="U5059" s="12" t="s">
        <v>5350</v>
      </c>
    </row>
    <row r="5060" spans="1:21" hidden="1">
      <c r="A5060" s="12">
        <v>69335</v>
      </c>
      <c r="B5060" s="12">
        <v>2</v>
      </c>
      <c r="C5060" s="12">
        <v>91.8</v>
      </c>
      <c r="E5060" s="12">
        <v>3</v>
      </c>
      <c r="F5060" s="12">
        <v>4</v>
      </c>
      <c r="G5060" s="12">
        <v>1</v>
      </c>
      <c r="H5060" s="12">
        <v>5</v>
      </c>
      <c r="P5060" s="12">
        <v>1</v>
      </c>
      <c r="Q5060" s="12">
        <v>178</v>
      </c>
      <c r="R5060" s="12">
        <v>201601</v>
      </c>
      <c r="S5060" s="12">
        <v>121</v>
      </c>
      <c r="T5060" s="12" t="s">
        <v>57</v>
      </c>
      <c r="U5060" s="12" t="s">
        <v>5351</v>
      </c>
    </row>
    <row r="5061" spans="1:21" hidden="1">
      <c r="A5061" s="12">
        <v>69335</v>
      </c>
      <c r="B5061" s="12">
        <v>2</v>
      </c>
      <c r="C5061" s="12">
        <v>70.099999999999994</v>
      </c>
      <c r="E5061" s="12">
        <v>3</v>
      </c>
      <c r="F5061" s="12">
        <v>4</v>
      </c>
      <c r="G5061" s="12">
        <v>1</v>
      </c>
      <c r="H5061" s="12">
        <v>5</v>
      </c>
      <c r="P5061" s="12">
        <v>1</v>
      </c>
      <c r="Q5061" s="12">
        <v>178</v>
      </c>
      <c r="R5061" s="12">
        <v>201601</v>
      </c>
      <c r="S5061" s="12">
        <v>121</v>
      </c>
      <c r="T5061" s="12" t="s">
        <v>57</v>
      </c>
      <c r="U5061" s="12" t="s">
        <v>5352</v>
      </c>
    </row>
    <row r="5062" spans="1:21" hidden="1">
      <c r="A5062" s="12">
        <v>69335</v>
      </c>
      <c r="B5062" s="12">
        <v>2</v>
      </c>
      <c r="C5062" s="12">
        <v>77.3</v>
      </c>
      <c r="E5062" s="12">
        <v>3</v>
      </c>
      <c r="F5062" s="12">
        <v>4</v>
      </c>
      <c r="G5062" s="12">
        <v>1</v>
      </c>
      <c r="H5062" s="12">
        <v>5</v>
      </c>
      <c r="P5062" s="12">
        <v>1</v>
      </c>
      <c r="Q5062" s="12">
        <v>178</v>
      </c>
      <c r="R5062" s="12">
        <v>201601</v>
      </c>
      <c r="S5062" s="12">
        <v>121</v>
      </c>
      <c r="T5062" s="12" t="s">
        <v>57</v>
      </c>
      <c r="U5062" s="12" t="s">
        <v>5353</v>
      </c>
    </row>
    <row r="5063" spans="1:21" hidden="1">
      <c r="A5063" s="12">
        <v>69335</v>
      </c>
      <c r="B5063" s="12">
        <v>2</v>
      </c>
      <c r="C5063" s="12">
        <v>99.4</v>
      </c>
      <c r="E5063" s="12">
        <v>3</v>
      </c>
      <c r="F5063" s="12">
        <v>4</v>
      </c>
      <c r="G5063" s="12">
        <v>1</v>
      </c>
      <c r="H5063" s="12">
        <v>5</v>
      </c>
      <c r="P5063" s="12">
        <v>1</v>
      </c>
      <c r="Q5063" s="12">
        <v>178</v>
      </c>
      <c r="R5063" s="12">
        <v>201601</v>
      </c>
      <c r="S5063" s="12">
        <v>121</v>
      </c>
      <c r="T5063" s="12" t="s">
        <v>57</v>
      </c>
      <c r="U5063" s="12" t="s">
        <v>5354</v>
      </c>
    </row>
    <row r="5064" spans="1:21" hidden="1">
      <c r="A5064" s="12">
        <v>69335</v>
      </c>
      <c r="B5064" s="12">
        <v>2</v>
      </c>
      <c r="C5064" s="12">
        <v>97.2</v>
      </c>
      <c r="E5064" s="12">
        <v>3</v>
      </c>
      <c r="F5064" s="12">
        <v>4</v>
      </c>
      <c r="G5064" s="12">
        <v>1</v>
      </c>
      <c r="H5064" s="12">
        <v>5</v>
      </c>
      <c r="P5064" s="12">
        <v>1</v>
      </c>
      <c r="Q5064" s="12">
        <v>178</v>
      </c>
      <c r="R5064" s="12">
        <v>201601</v>
      </c>
      <c r="S5064" s="12">
        <v>121</v>
      </c>
      <c r="T5064" s="12" t="s">
        <v>57</v>
      </c>
      <c r="U5064" s="12" t="s">
        <v>5355</v>
      </c>
    </row>
    <row r="5065" spans="1:21" hidden="1">
      <c r="A5065" s="12">
        <v>69335</v>
      </c>
      <c r="B5065" s="12">
        <v>2</v>
      </c>
      <c r="C5065" s="12">
        <v>83.8</v>
      </c>
      <c r="E5065" s="12">
        <v>3</v>
      </c>
      <c r="F5065" s="12">
        <v>4</v>
      </c>
      <c r="G5065" s="12">
        <v>1</v>
      </c>
      <c r="H5065" s="12">
        <v>5</v>
      </c>
      <c r="P5065" s="12">
        <v>1</v>
      </c>
      <c r="Q5065" s="12">
        <v>178</v>
      </c>
      <c r="R5065" s="12">
        <v>201601</v>
      </c>
      <c r="S5065" s="12">
        <v>121</v>
      </c>
      <c r="T5065" s="12" t="s">
        <v>57</v>
      </c>
      <c r="U5065" s="12" t="s">
        <v>5356</v>
      </c>
    </row>
    <row r="5066" spans="1:21" hidden="1">
      <c r="A5066" s="12">
        <v>69335</v>
      </c>
      <c r="B5066" s="12">
        <v>2</v>
      </c>
      <c r="C5066" s="12">
        <v>83.4</v>
      </c>
      <c r="E5066" s="12">
        <v>3</v>
      </c>
      <c r="F5066" s="12">
        <v>4</v>
      </c>
      <c r="G5066" s="12">
        <v>1</v>
      </c>
      <c r="H5066" s="12">
        <v>5</v>
      </c>
      <c r="P5066" s="12">
        <v>1</v>
      </c>
      <c r="Q5066" s="12">
        <v>178</v>
      </c>
      <c r="R5066" s="12">
        <v>201601</v>
      </c>
      <c r="S5066" s="12">
        <v>121</v>
      </c>
      <c r="T5066" s="12" t="s">
        <v>57</v>
      </c>
      <c r="U5066" s="12" t="s">
        <v>5357</v>
      </c>
    </row>
    <row r="5067" spans="1:21" hidden="1">
      <c r="A5067" s="12">
        <v>69335</v>
      </c>
      <c r="B5067" s="12">
        <v>2</v>
      </c>
      <c r="C5067" s="12">
        <v>89.8</v>
      </c>
      <c r="E5067" s="12">
        <v>3</v>
      </c>
      <c r="F5067" s="12">
        <v>4</v>
      </c>
      <c r="G5067" s="12">
        <v>1</v>
      </c>
      <c r="H5067" s="12">
        <v>5</v>
      </c>
      <c r="P5067" s="12">
        <v>1</v>
      </c>
      <c r="Q5067" s="12">
        <v>178</v>
      </c>
      <c r="R5067" s="12">
        <v>201601</v>
      </c>
      <c r="S5067" s="12">
        <v>121</v>
      </c>
      <c r="T5067" s="12" t="s">
        <v>57</v>
      </c>
      <c r="U5067" s="12" t="s">
        <v>5358</v>
      </c>
    </row>
    <row r="5068" spans="1:21" hidden="1">
      <c r="A5068" s="12">
        <v>69335</v>
      </c>
      <c r="B5068" s="12">
        <v>2</v>
      </c>
      <c r="C5068" s="12">
        <v>82.5</v>
      </c>
      <c r="E5068" s="12">
        <v>3</v>
      </c>
      <c r="F5068" s="12">
        <v>4</v>
      </c>
      <c r="G5068" s="12">
        <v>1</v>
      </c>
      <c r="H5068" s="12">
        <v>5</v>
      </c>
      <c r="P5068" s="12">
        <v>1</v>
      </c>
      <c r="Q5068" s="12">
        <v>178</v>
      </c>
      <c r="R5068" s="12">
        <v>201601</v>
      </c>
      <c r="S5068" s="12">
        <v>121</v>
      </c>
      <c r="T5068" s="12" t="s">
        <v>57</v>
      </c>
      <c r="U5068" s="12" t="s">
        <v>5359</v>
      </c>
    </row>
    <row r="5069" spans="1:21" hidden="1">
      <c r="A5069" s="12">
        <v>69335</v>
      </c>
      <c r="B5069" s="12">
        <v>2</v>
      </c>
      <c r="C5069" s="12">
        <v>97.1</v>
      </c>
      <c r="E5069" s="12">
        <v>3</v>
      </c>
      <c r="F5069" s="12">
        <v>4</v>
      </c>
      <c r="G5069" s="12">
        <v>1</v>
      </c>
      <c r="H5069" s="12">
        <v>6</v>
      </c>
      <c r="P5069" s="12">
        <v>1</v>
      </c>
      <c r="Q5069" s="12">
        <v>178</v>
      </c>
      <c r="R5069" s="12">
        <v>201601</v>
      </c>
      <c r="S5069" s="12">
        <v>121</v>
      </c>
      <c r="T5069" s="12" t="s">
        <v>57</v>
      </c>
      <c r="U5069" s="12" t="s">
        <v>5360</v>
      </c>
    </row>
    <row r="5070" spans="1:21" hidden="1">
      <c r="A5070" s="12">
        <v>69335</v>
      </c>
      <c r="B5070" s="12">
        <v>2</v>
      </c>
      <c r="C5070" s="12">
        <v>85.7</v>
      </c>
      <c r="E5070" s="12">
        <v>3</v>
      </c>
      <c r="F5070" s="12">
        <v>4</v>
      </c>
      <c r="G5070" s="12">
        <v>1</v>
      </c>
      <c r="H5070" s="12">
        <v>4</v>
      </c>
      <c r="P5070" s="12">
        <v>1</v>
      </c>
      <c r="Q5070" s="12">
        <v>178</v>
      </c>
      <c r="R5070" s="12">
        <v>201601</v>
      </c>
      <c r="S5070" s="12">
        <v>121</v>
      </c>
      <c r="T5070" s="12" t="s">
        <v>57</v>
      </c>
      <c r="U5070" s="12" t="s">
        <v>5361</v>
      </c>
    </row>
    <row r="5071" spans="1:21" hidden="1">
      <c r="A5071" s="12">
        <v>69335</v>
      </c>
      <c r="B5071" s="12">
        <v>2</v>
      </c>
      <c r="C5071" s="12">
        <v>78.2</v>
      </c>
      <c r="E5071" s="12">
        <v>3</v>
      </c>
      <c r="F5071" s="12">
        <v>4</v>
      </c>
      <c r="G5071" s="12">
        <v>1</v>
      </c>
      <c r="H5071" s="12">
        <v>5</v>
      </c>
      <c r="P5071" s="12">
        <v>1</v>
      </c>
      <c r="Q5071" s="12">
        <v>178</v>
      </c>
      <c r="R5071" s="12">
        <v>201601</v>
      </c>
      <c r="S5071" s="12">
        <v>121</v>
      </c>
      <c r="T5071" s="12" t="s">
        <v>57</v>
      </c>
      <c r="U5071" s="12" t="s">
        <v>5362</v>
      </c>
    </row>
    <row r="5072" spans="1:21" hidden="1">
      <c r="A5072" s="12">
        <v>69335</v>
      </c>
      <c r="B5072" s="12">
        <v>2</v>
      </c>
      <c r="C5072" s="12">
        <v>93.1</v>
      </c>
      <c r="E5072" s="12">
        <v>4</v>
      </c>
      <c r="F5072" s="12">
        <v>4</v>
      </c>
      <c r="G5072" s="12">
        <v>1</v>
      </c>
      <c r="H5072" s="12">
        <v>3</v>
      </c>
      <c r="P5072" s="12">
        <v>1</v>
      </c>
      <c r="Q5072" s="12">
        <v>178</v>
      </c>
      <c r="R5072" s="12">
        <v>201601</v>
      </c>
      <c r="S5072" s="12">
        <v>121</v>
      </c>
      <c r="T5072" s="12" t="s">
        <v>57</v>
      </c>
      <c r="U5072" s="12" t="s">
        <v>5363</v>
      </c>
    </row>
    <row r="5073" spans="1:21" hidden="1">
      <c r="A5073" s="12">
        <v>69335</v>
      </c>
      <c r="B5073" s="12">
        <v>2</v>
      </c>
      <c r="C5073" s="12">
        <v>100.6</v>
      </c>
      <c r="E5073" s="12">
        <v>4</v>
      </c>
      <c r="F5073" s="12">
        <v>4</v>
      </c>
      <c r="G5073" s="12">
        <v>1</v>
      </c>
      <c r="H5073" s="12">
        <v>4</v>
      </c>
      <c r="P5073" s="12">
        <v>1</v>
      </c>
      <c r="Q5073" s="12">
        <v>178</v>
      </c>
      <c r="R5073" s="12">
        <v>201601</v>
      </c>
      <c r="S5073" s="12">
        <v>121</v>
      </c>
      <c r="T5073" s="12" t="s">
        <v>57</v>
      </c>
      <c r="U5073" s="12" t="s">
        <v>5364</v>
      </c>
    </row>
    <row r="5074" spans="1:21" hidden="1">
      <c r="A5074" s="12">
        <v>69335</v>
      </c>
      <c r="B5074" s="12">
        <v>2</v>
      </c>
      <c r="C5074" s="12">
        <v>94.4</v>
      </c>
      <c r="E5074" s="12">
        <v>4</v>
      </c>
      <c r="F5074" s="12">
        <v>4</v>
      </c>
      <c r="G5074" s="12">
        <v>1</v>
      </c>
      <c r="H5074" s="12">
        <v>5</v>
      </c>
      <c r="P5074" s="12">
        <v>1</v>
      </c>
      <c r="Q5074" s="12">
        <v>178</v>
      </c>
      <c r="R5074" s="12">
        <v>201601</v>
      </c>
      <c r="S5074" s="12">
        <v>121</v>
      </c>
      <c r="T5074" s="12" t="s">
        <v>57</v>
      </c>
      <c r="U5074" s="12" t="s">
        <v>5365</v>
      </c>
    </row>
    <row r="5075" spans="1:21" hidden="1">
      <c r="A5075" s="12">
        <v>69335</v>
      </c>
      <c r="B5075" s="12">
        <v>2</v>
      </c>
      <c r="C5075" s="12">
        <v>71.400000000000006</v>
      </c>
      <c r="E5075" s="12">
        <v>3</v>
      </c>
      <c r="F5075" s="12">
        <v>4</v>
      </c>
      <c r="G5075" s="12">
        <v>1</v>
      </c>
      <c r="H5075" s="12">
        <v>4</v>
      </c>
      <c r="P5075" s="12">
        <v>1</v>
      </c>
      <c r="Q5075" s="12">
        <v>178</v>
      </c>
      <c r="R5075" s="12">
        <v>201601</v>
      </c>
      <c r="S5075" s="12">
        <v>121</v>
      </c>
      <c r="T5075" s="12" t="s">
        <v>57</v>
      </c>
      <c r="U5075" s="12" t="s">
        <v>5366</v>
      </c>
    </row>
    <row r="5076" spans="1:21" hidden="1">
      <c r="A5076" s="12">
        <v>69335</v>
      </c>
      <c r="B5076" s="12">
        <v>2</v>
      </c>
      <c r="C5076" s="12">
        <v>71.400000000000006</v>
      </c>
      <c r="E5076" s="12">
        <v>3</v>
      </c>
      <c r="F5076" s="12">
        <v>4</v>
      </c>
      <c r="G5076" s="12">
        <v>1</v>
      </c>
      <c r="H5076" s="12">
        <v>5</v>
      </c>
      <c r="P5076" s="12">
        <v>1</v>
      </c>
      <c r="Q5076" s="12">
        <v>178</v>
      </c>
      <c r="R5076" s="12">
        <v>201601</v>
      </c>
      <c r="S5076" s="12">
        <v>121</v>
      </c>
      <c r="T5076" s="12" t="s">
        <v>57</v>
      </c>
      <c r="U5076" s="12" t="s">
        <v>5367</v>
      </c>
    </row>
    <row r="5077" spans="1:21" hidden="1">
      <c r="A5077" s="12">
        <v>69335</v>
      </c>
      <c r="B5077" s="12">
        <v>2</v>
      </c>
      <c r="C5077" s="12">
        <v>79.2</v>
      </c>
      <c r="E5077" s="12">
        <v>3</v>
      </c>
      <c r="F5077" s="12">
        <v>4</v>
      </c>
      <c r="G5077" s="12">
        <v>1</v>
      </c>
      <c r="H5077" s="12">
        <v>3</v>
      </c>
      <c r="P5077" s="12">
        <v>1</v>
      </c>
      <c r="Q5077" s="12">
        <v>178</v>
      </c>
      <c r="R5077" s="12">
        <v>201601</v>
      </c>
      <c r="S5077" s="12">
        <v>121</v>
      </c>
      <c r="T5077" s="12" t="s">
        <v>57</v>
      </c>
      <c r="U5077" s="12" t="s">
        <v>5368</v>
      </c>
    </row>
    <row r="5078" spans="1:21" hidden="1">
      <c r="A5078" s="12">
        <v>69335</v>
      </c>
      <c r="B5078" s="12">
        <v>2</v>
      </c>
      <c r="C5078" s="12">
        <v>80.5</v>
      </c>
      <c r="E5078" s="12">
        <v>3</v>
      </c>
      <c r="F5078" s="12">
        <v>4</v>
      </c>
      <c r="G5078" s="12">
        <v>1</v>
      </c>
      <c r="H5078" s="12">
        <v>3</v>
      </c>
      <c r="P5078" s="12">
        <v>1</v>
      </c>
      <c r="Q5078" s="12">
        <v>178</v>
      </c>
      <c r="R5078" s="12">
        <v>201601</v>
      </c>
      <c r="S5078" s="12">
        <v>121</v>
      </c>
      <c r="T5078" s="12" t="s">
        <v>57</v>
      </c>
      <c r="U5078" s="12" t="s">
        <v>5369</v>
      </c>
    </row>
    <row r="5079" spans="1:21" hidden="1">
      <c r="A5079" s="12">
        <v>69335</v>
      </c>
      <c r="B5079" s="12">
        <v>1</v>
      </c>
      <c r="C5079" s="12">
        <v>76.099999999999994</v>
      </c>
      <c r="E5079" s="12">
        <v>2</v>
      </c>
      <c r="P5079" s="12">
        <v>1</v>
      </c>
      <c r="Q5079" s="12">
        <v>178</v>
      </c>
      <c r="R5079" s="12">
        <v>201601</v>
      </c>
      <c r="S5079" s="12">
        <v>121</v>
      </c>
      <c r="T5079" s="12" t="s">
        <v>57</v>
      </c>
      <c r="U5079" s="12" t="s">
        <v>5370</v>
      </c>
    </row>
    <row r="5080" spans="1:21" hidden="1">
      <c r="A5080" s="12">
        <v>69335</v>
      </c>
      <c r="B5080" s="12">
        <v>1</v>
      </c>
      <c r="C5080" s="12">
        <v>107.8</v>
      </c>
      <c r="E5080" s="12">
        <v>1</v>
      </c>
      <c r="P5080" s="12">
        <v>1</v>
      </c>
      <c r="Q5080" s="12">
        <v>178</v>
      </c>
      <c r="R5080" s="12">
        <v>201601</v>
      </c>
      <c r="S5080" s="12">
        <v>121</v>
      </c>
      <c r="T5080" s="12" t="s">
        <v>57</v>
      </c>
      <c r="U5080" s="12" t="s">
        <v>5371</v>
      </c>
    </row>
    <row r="5081" spans="1:21" hidden="1">
      <c r="A5081" s="12">
        <v>69335</v>
      </c>
      <c r="B5081" s="12">
        <v>1</v>
      </c>
      <c r="C5081" s="12">
        <v>90</v>
      </c>
      <c r="E5081" s="12">
        <v>1</v>
      </c>
      <c r="P5081" s="12">
        <v>1</v>
      </c>
      <c r="Q5081" s="12">
        <v>178</v>
      </c>
      <c r="R5081" s="12">
        <v>201601</v>
      </c>
      <c r="S5081" s="12">
        <v>121</v>
      </c>
      <c r="T5081" s="12" t="s">
        <v>57</v>
      </c>
      <c r="U5081" s="12" t="s">
        <v>5372</v>
      </c>
    </row>
    <row r="5082" spans="1:21" hidden="1">
      <c r="A5082" s="12">
        <v>69335</v>
      </c>
      <c r="B5082" s="12">
        <v>1</v>
      </c>
      <c r="C5082" s="12">
        <v>96.8</v>
      </c>
      <c r="E5082" s="12">
        <v>1</v>
      </c>
      <c r="P5082" s="12">
        <v>1</v>
      </c>
      <c r="Q5082" s="12">
        <v>178</v>
      </c>
      <c r="R5082" s="12">
        <v>201601</v>
      </c>
      <c r="S5082" s="12">
        <v>121</v>
      </c>
      <c r="T5082" s="12" t="s">
        <v>57</v>
      </c>
      <c r="U5082" s="12" t="s">
        <v>5373</v>
      </c>
    </row>
    <row r="5083" spans="1:21" hidden="1">
      <c r="A5083" s="12">
        <v>69335</v>
      </c>
      <c r="B5083" s="12">
        <v>1</v>
      </c>
      <c r="C5083" s="12">
        <v>96.8</v>
      </c>
      <c r="E5083" s="12">
        <v>3</v>
      </c>
      <c r="P5083" s="12">
        <v>1</v>
      </c>
      <c r="Q5083" s="12">
        <v>178</v>
      </c>
      <c r="R5083" s="12">
        <v>201601</v>
      </c>
      <c r="S5083" s="12">
        <v>121</v>
      </c>
      <c r="T5083" s="12" t="s">
        <v>57</v>
      </c>
      <c r="U5083" s="12" t="s">
        <v>5374</v>
      </c>
    </row>
    <row r="5084" spans="1:21" hidden="1">
      <c r="A5084" s="12">
        <v>69335</v>
      </c>
      <c r="B5084" s="12">
        <v>1</v>
      </c>
      <c r="C5084" s="12">
        <v>72.599999999999994</v>
      </c>
      <c r="E5084" s="12">
        <v>3</v>
      </c>
      <c r="P5084" s="12">
        <v>1</v>
      </c>
      <c r="Q5084" s="12">
        <v>178</v>
      </c>
      <c r="R5084" s="12">
        <v>201601</v>
      </c>
      <c r="S5084" s="12">
        <v>121</v>
      </c>
      <c r="T5084" s="12" t="s">
        <v>57</v>
      </c>
      <c r="U5084" s="12" t="s">
        <v>5375</v>
      </c>
    </row>
    <row r="5085" spans="1:21" hidden="1">
      <c r="A5085" s="12">
        <v>69335</v>
      </c>
      <c r="B5085" s="12">
        <v>1</v>
      </c>
      <c r="C5085" s="12">
        <v>102.3</v>
      </c>
      <c r="E5085" s="12">
        <v>3</v>
      </c>
      <c r="P5085" s="12">
        <v>1</v>
      </c>
      <c r="Q5085" s="12">
        <v>178</v>
      </c>
      <c r="R5085" s="12">
        <v>201601</v>
      </c>
      <c r="S5085" s="12">
        <v>121</v>
      </c>
      <c r="T5085" s="12" t="s">
        <v>57</v>
      </c>
      <c r="U5085" s="12" t="s">
        <v>5376</v>
      </c>
    </row>
    <row r="5086" spans="1:21" hidden="1">
      <c r="A5086" s="12">
        <v>69335</v>
      </c>
      <c r="B5086" s="12">
        <v>1</v>
      </c>
      <c r="C5086" s="12">
        <v>78.599999999999994</v>
      </c>
      <c r="E5086" s="12">
        <v>3</v>
      </c>
      <c r="P5086" s="12">
        <v>1</v>
      </c>
      <c r="Q5086" s="12">
        <v>178</v>
      </c>
      <c r="R5086" s="12">
        <v>201601</v>
      </c>
      <c r="S5086" s="12">
        <v>121</v>
      </c>
      <c r="T5086" s="12" t="s">
        <v>57</v>
      </c>
      <c r="U5086" s="12" t="s">
        <v>5377</v>
      </c>
    </row>
    <row r="5087" spans="1:21" hidden="1">
      <c r="A5087" s="12">
        <v>69335</v>
      </c>
      <c r="B5087" s="12">
        <v>1</v>
      </c>
      <c r="C5087" s="12">
        <v>91.2</v>
      </c>
      <c r="E5087" s="12">
        <v>3</v>
      </c>
      <c r="P5087" s="12">
        <v>1</v>
      </c>
      <c r="Q5087" s="12">
        <v>178</v>
      </c>
      <c r="R5087" s="12">
        <v>201601</v>
      </c>
      <c r="S5087" s="12">
        <v>121</v>
      </c>
      <c r="T5087" s="12" t="s">
        <v>57</v>
      </c>
      <c r="U5087" s="12" t="s">
        <v>5378</v>
      </c>
    </row>
    <row r="5088" spans="1:21" hidden="1">
      <c r="A5088" s="12">
        <v>69335</v>
      </c>
      <c r="B5088" s="12">
        <v>1</v>
      </c>
      <c r="C5088" s="12">
        <v>34</v>
      </c>
      <c r="E5088" s="12">
        <v>3</v>
      </c>
      <c r="P5088" s="12">
        <v>1</v>
      </c>
      <c r="Q5088" s="12">
        <v>178</v>
      </c>
      <c r="R5088" s="12">
        <v>201601</v>
      </c>
      <c r="S5088" s="12">
        <v>121</v>
      </c>
      <c r="T5088" s="12" t="s">
        <v>57</v>
      </c>
      <c r="U5088" s="12" t="s">
        <v>5379</v>
      </c>
    </row>
    <row r="5089" spans="1:21" hidden="1">
      <c r="A5089" s="12">
        <v>69335</v>
      </c>
      <c r="B5089" s="12">
        <v>1</v>
      </c>
      <c r="C5089" s="12">
        <v>64.099999999999994</v>
      </c>
      <c r="E5089" s="12">
        <v>3</v>
      </c>
      <c r="P5089" s="12">
        <v>1</v>
      </c>
      <c r="Q5089" s="12">
        <v>178</v>
      </c>
      <c r="R5089" s="12">
        <v>201601</v>
      </c>
      <c r="S5089" s="12">
        <v>121</v>
      </c>
      <c r="T5089" s="12" t="s">
        <v>57</v>
      </c>
      <c r="U5089" s="12" t="s">
        <v>5380</v>
      </c>
    </row>
    <row r="5090" spans="1:21" hidden="1">
      <c r="A5090" s="12">
        <v>69335</v>
      </c>
      <c r="B5090" s="12">
        <v>1</v>
      </c>
      <c r="C5090" s="12">
        <v>83</v>
      </c>
      <c r="E5090" s="12">
        <v>3</v>
      </c>
      <c r="P5090" s="12">
        <v>1</v>
      </c>
      <c r="Q5090" s="12">
        <v>178</v>
      </c>
      <c r="R5090" s="12">
        <v>201601</v>
      </c>
      <c r="S5090" s="12">
        <v>121</v>
      </c>
      <c r="T5090" s="12" t="s">
        <v>57</v>
      </c>
      <c r="U5090" s="12" t="s">
        <v>5381</v>
      </c>
    </row>
    <row r="5091" spans="1:21" hidden="1">
      <c r="A5091" s="12">
        <v>69335</v>
      </c>
      <c r="B5091" s="12">
        <v>1</v>
      </c>
      <c r="C5091" s="12">
        <v>66.900000000000006</v>
      </c>
      <c r="E5091" s="12">
        <v>3</v>
      </c>
      <c r="P5091" s="12">
        <v>1</v>
      </c>
      <c r="Q5091" s="12">
        <v>178</v>
      </c>
      <c r="R5091" s="12">
        <v>201601</v>
      </c>
      <c r="S5091" s="12">
        <v>121</v>
      </c>
      <c r="T5091" s="12" t="s">
        <v>57</v>
      </c>
      <c r="U5091" s="12" t="s">
        <v>5382</v>
      </c>
    </row>
    <row r="5092" spans="1:21" hidden="1">
      <c r="A5092" s="12">
        <v>69335</v>
      </c>
      <c r="B5092" s="12">
        <v>1</v>
      </c>
      <c r="C5092" s="12">
        <v>81.5</v>
      </c>
      <c r="E5092" s="12">
        <v>3</v>
      </c>
      <c r="P5092" s="12">
        <v>1</v>
      </c>
      <c r="Q5092" s="12">
        <v>178</v>
      </c>
      <c r="R5092" s="12">
        <v>201601</v>
      </c>
      <c r="S5092" s="12">
        <v>121</v>
      </c>
      <c r="T5092" s="12" t="s">
        <v>57</v>
      </c>
      <c r="U5092" s="12" t="s">
        <v>5383</v>
      </c>
    </row>
    <row r="5093" spans="1:21" hidden="1">
      <c r="A5093" s="12">
        <v>69335</v>
      </c>
      <c r="B5093" s="12">
        <v>1</v>
      </c>
      <c r="C5093" s="12">
        <v>97.7</v>
      </c>
      <c r="E5093" s="12">
        <v>3</v>
      </c>
      <c r="P5093" s="12">
        <v>1</v>
      </c>
      <c r="Q5093" s="12">
        <v>178</v>
      </c>
      <c r="R5093" s="12">
        <v>201601</v>
      </c>
      <c r="S5093" s="12">
        <v>121</v>
      </c>
      <c r="T5093" s="12" t="s">
        <v>57</v>
      </c>
      <c r="U5093" s="12" t="s">
        <v>5384</v>
      </c>
    </row>
    <row r="5094" spans="1:21" hidden="1">
      <c r="A5094" s="12">
        <v>69335</v>
      </c>
      <c r="B5094" s="12">
        <v>1</v>
      </c>
      <c r="C5094" s="12">
        <v>97.7</v>
      </c>
      <c r="E5094" s="12">
        <v>3</v>
      </c>
      <c r="P5094" s="12">
        <v>1</v>
      </c>
      <c r="Q5094" s="12">
        <v>178</v>
      </c>
      <c r="R5094" s="12">
        <v>201601</v>
      </c>
      <c r="S5094" s="12">
        <v>121</v>
      </c>
      <c r="T5094" s="12" t="s">
        <v>57</v>
      </c>
      <c r="U5094" s="12" t="s">
        <v>5385</v>
      </c>
    </row>
    <row r="5095" spans="1:21" hidden="1">
      <c r="A5095" s="12">
        <v>69335</v>
      </c>
      <c r="B5095" s="12">
        <v>1</v>
      </c>
      <c r="C5095" s="12">
        <v>89</v>
      </c>
      <c r="E5095" s="12">
        <v>3</v>
      </c>
      <c r="P5095" s="12">
        <v>1</v>
      </c>
      <c r="Q5095" s="12">
        <v>178</v>
      </c>
      <c r="R5095" s="12">
        <v>201601</v>
      </c>
      <c r="S5095" s="12">
        <v>121</v>
      </c>
      <c r="T5095" s="12" t="s">
        <v>57</v>
      </c>
      <c r="U5095" s="12" t="s">
        <v>5386</v>
      </c>
    </row>
    <row r="5096" spans="1:21" hidden="1">
      <c r="A5096" s="12">
        <v>69335</v>
      </c>
      <c r="B5096" s="12">
        <v>1</v>
      </c>
      <c r="C5096" s="12">
        <v>100.6</v>
      </c>
      <c r="E5096" s="12">
        <v>3</v>
      </c>
      <c r="P5096" s="12">
        <v>1</v>
      </c>
      <c r="Q5096" s="12">
        <v>178</v>
      </c>
      <c r="R5096" s="12">
        <v>201601</v>
      </c>
      <c r="S5096" s="12">
        <v>121</v>
      </c>
      <c r="T5096" s="12" t="s">
        <v>57</v>
      </c>
      <c r="U5096" s="12" t="s">
        <v>5387</v>
      </c>
    </row>
    <row r="5097" spans="1:21">
      <c r="A5097" s="12">
        <v>69310</v>
      </c>
      <c r="B5097" s="12">
        <v>2</v>
      </c>
      <c r="C5097" s="12">
        <v>127.6</v>
      </c>
      <c r="E5097" s="12">
        <v>3</v>
      </c>
      <c r="F5097" s="12">
        <v>4</v>
      </c>
      <c r="G5097" s="12">
        <v>1</v>
      </c>
      <c r="H5097" s="12">
        <v>5</v>
      </c>
      <c r="P5097" s="12">
        <v>1.69269</v>
      </c>
      <c r="Q5097" s="12">
        <v>178</v>
      </c>
      <c r="R5097" s="12">
        <v>201601</v>
      </c>
      <c r="S5097" s="12">
        <v>124</v>
      </c>
      <c r="T5097" s="12" t="s">
        <v>88</v>
      </c>
      <c r="U5097" s="12" t="s">
        <v>5530</v>
      </c>
    </row>
    <row r="5098" spans="1:21">
      <c r="A5098" s="12">
        <v>69310</v>
      </c>
      <c r="B5098" s="12">
        <v>2</v>
      </c>
      <c r="C5098" s="12">
        <v>117.6</v>
      </c>
      <c r="E5098" s="12">
        <v>2</v>
      </c>
      <c r="F5098" s="12">
        <v>4</v>
      </c>
      <c r="G5098" s="12">
        <v>1</v>
      </c>
      <c r="H5098" s="12">
        <v>5</v>
      </c>
      <c r="P5098" s="12">
        <v>1.69269</v>
      </c>
      <c r="Q5098" s="12">
        <v>178</v>
      </c>
      <c r="R5098" s="12">
        <v>201601</v>
      </c>
      <c r="S5098" s="12">
        <v>124</v>
      </c>
      <c r="T5098" s="12" t="s">
        <v>88</v>
      </c>
      <c r="U5098" s="12" t="s">
        <v>5531</v>
      </c>
    </row>
    <row r="5099" spans="1:21">
      <c r="A5099" s="12">
        <v>69310</v>
      </c>
      <c r="B5099" s="12">
        <v>2</v>
      </c>
      <c r="C5099" s="12">
        <v>100.5</v>
      </c>
      <c r="E5099" s="12">
        <v>3</v>
      </c>
      <c r="F5099" s="12">
        <v>0</v>
      </c>
      <c r="G5099" s="12">
        <v>0</v>
      </c>
      <c r="H5099" s="12">
        <v>1</v>
      </c>
      <c r="P5099" s="12">
        <v>1.69269</v>
      </c>
      <c r="Q5099" s="12">
        <v>178</v>
      </c>
      <c r="R5099" s="12">
        <v>201601</v>
      </c>
      <c r="S5099" s="12">
        <v>124</v>
      </c>
      <c r="T5099" s="12" t="s">
        <v>88</v>
      </c>
      <c r="U5099" s="12" t="s">
        <v>5532</v>
      </c>
    </row>
    <row r="5100" spans="1:21">
      <c r="A5100" s="12">
        <v>69310</v>
      </c>
      <c r="B5100" s="12">
        <v>2</v>
      </c>
      <c r="C5100" s="12">
        <v>67</v>
      </c>
      <c r="E5100" s="12">
        <v>2</v>
      </c>
      <c r="F5100" s="12">
        <v>0</v>
      </c>
      <c r="G5100" s="12">
        <v>0</v>
      </c>
      <c r="H5100" s="12">
        <v>1</v>
      </c>
      <c r="P5100" s="12">
        <v>1.69269</v>
      </c>
      <c r="Q5100" s="12">
        <v>178</v>
      </c>
      <c r="R5100" s="12">
        <v>201601</v>
      </c>
      <c r="S5100" s="12">
        <v>124</v>
      </c>
      <c r="T5100" s="12" t="s">
        <v>88</v>
      </c>
      <c r="U5100" s="12" t="s">
        <v>5533</v>
      </c>
    </row>
    <row r="5101" spans="1:21">
      <c r="A5101" s="12">
        <v>69310</v>
      </c>
      <c r="B5101" s="12">
        <v>2</v>
      </c>
      <c r="C5101" s="12">
        <v>75</v>
      </c>
      <c r="E5101" s="12">
        <v>2</v>
      </c>
      <c r="F5101" s="12">
        <v>0</v>
      </c>
      <c r="G5101" s="12">
        <v>0</v>
      </c>
      <c r="H5101" s="12">
        <v>1</v>
      </c>
      <c r="P5101" s="12">
        <v>1.69269</v>
      </c>
      <c r="Q5101" s="12">
        <v>178</v>
      </c>
      <c r="R5101" s="12">
        <v>201601</v>
      </c>
      <c r="S5101" s="12">
        <v>124</v>
      </c>
      <c r="T5101" s="12" t="s">
        <v>88</v>
      </c>
      <c r="U5101" s="12" t="s">
        <v>5534</v>
      </c>
    </row>
    <row r="5102" spans="1:21" hidden="1">
      <c r="A5102" s="12">
        <v>69300</v>
      </c>
      <c r="B5102" s="12">
        <v>1</v>
      </c>
      <c r="C5102" s="12">
        <v>137.30000000000001</v>
      </c>
      <c r="E5102" s="12">
        <v>2</v>
      </c>
      <c r="P5102" s="12">
        <v>1</v>
      </c>
      <c r="Q5102" s="12">
        <v>178</v>
      </c>
      <c r="R5102" s="12">
        <v>201601</v>
      </c>
      <c r="S5102" s="12">
        <v>121</v>
      </c>
      <c r="T5102" s="12" t="s">
        <v>57</v>
      </c>
      <c r="U5102" s="12" t="s">
        <v>5393</v>
      </c>
    </row>
    <row r="5103" spans="1:21" hidden="1">
      <c r="A5103" s="12">
        <v>69300</v>
      </c>
      <c r="B5103" s="12">
        <v>1</v>
      </c>
      <c r="C5103" s="12">
        <v>96</v>
      </c>
      <c r="E5103" s="12">
        <v>2</v>
      </c>
      <c r="P5103" s="12">
        <v>1</v>
      </c>
      <c r="Q5103" s="12">
        <v>178</v>
      </c>
      <c r="R5103" s="12">
        <v>201601</v>
      </c>
      <c r="S5103" s="12">
        <v>121</v>
      </c>
      <c r="T5103" s="12" t="s">
        <v>57</v>
      </c>
      <c r="U5103" s="12" t="s">
        <v>5394</v>
      </c>
    </row>
    <row r="5104" spans="1:21" hidden="1">
      <c r="A5104" s="12">
        <v>69300</v>
      </c>
      <c r="B5104" s="12">
        <v>1</v>
      </c>
      <c r="C5104" s="12">
        <v>144.4</v>
      </c>
      <c r="E5104" s="12">
        <v>2</v>
      </c>
      <c r="P5104" s="12">
        <v>1</v>
      </c>
      <c r="Q5104" s="12">
        <v>178</v>
      </c>
      <c r="R5104" s="12">
        <v>201601</v>
      </c>
      <c r="S5104" s="12">
        <v>121</v>
      </c>
      <c r="T5104" s="12" t="s">
        <v>57</v>
      </c>
      <c r="U5104" s="12" t="s">
        <v>5395</v>
      </c>
    </row>
    <row r="5105" spans="1:21" hidden="1">
      <c r="A5105" s="12">
        <v>68570</v>
      </c>
      <c r="B5105" s="12">
        <v>2</v>
      </c>
      <c r="D5105" s="12">
        <v>40</v>
      </c>
      <c r="E5105" s="12">
        <v>2</v>
      </c>
      <c r="F5105" s="12">
        <v>0</v>
      </c>
      <c r="G5105" s="12">
        <v>0</v>
      </c>
      <c r="H5105" s="12">
        <v>0</v>
      </c>
      <c r="P5105" s="12">
        <v>1</v>
      </c>
      <c r="Q5105" s="12">
        <v>178</v>
      </c>
      <c r="R5105" s="12">
        <v>201601</v>
      </c>
      <c r="S5105" s="12">
        <v>121</v>
      </c>
      <c r="T5105" s="12" t="s">
        <v>57</v>
      </c>
      <c r="U5105" s="12" t="s">
        <v>5396</v>
      </c>
    </row>
    <row r="5106" spans="1:21" hidden="1">
      <c r="A5106" s="12">
        <v>68570</v>
      </c>
      <c r="B5106" s="12">
        <v>2</v>
      </c>
      <c r="D5106" s="12">
        <v>44</v>
      </c>
      <c r="E5106" s="12">
        <v>2</v>
      </c>
      <c r="F5106" s="12">
        <v>0</v>
      </c>
      <c r="G5106" s="12">
        <v>0</v>
      </c>
      <c r="H5106" s="12">
        <v>0</v>
      </c>
      <c r="P5106" s="12">
        <v>1</v>
      </c>
      <c r="Q5106" s="12">
        <v>178</v>
      </c>
      <c r="R5106" s="12">
        <v>201601</v>
      </c>
      <c r="S5106" s="12">
        <v>121</v>
      </c>
      <c r="T5106" s="12" t="s">
        <v>57</v>
      </c>
      <c r="U5106" s="12" t="s">
        <v>5397</v>
      </c>
    </row>
    <row r="5107" spans="1:21" hidden="1">
      <c r="A5107" s="12">
        <v>68570</v>
      </c>
      <c r="B5107" s="12">
        <v>2</v>
      </c>
      <c r="D5107" s="12">
        <v>44</v>
      </c>
      <c r="E5107" s="12">
        <v>2</v>
      </c>
      <c r="F5107" s="12">
        <v>0</v>
      </c>
      <c r="G5107" s="12">
        <v>0</v>
      </c>
      <c r="H5107" s="12">
        <v>0</v>
      </c>
      <c r="P5107" s="12">
        <v>1</v>
      </c>
      <c r="Q5107" s="12">
        <v>178</v>
      </c>
      <c r="R5107" s="12">
        <v>201601</v>
      </c>
      <c r="S5107" s="12">
        <v>121</v>
      </c>
      <c r="T5107" s="12" t="s">
        <v>57</v>
      </c>
      <c r="U5107" s="12" t="s">
        <v>5398</v>
      </c>
    </row>
    <row r="5108" spans="1:21" hidden="1">
      <c r="A5108" s="12">
        <v>68570</v>
      </c>
      <c r="B5108" s="12">
        <v>2</v>
      </c>
      <c r="D5108" s="12">
        <v>55</v>
      </c>
      <c r="E5108" s="12">
        <v>2</v>
      </c>
      <c r="F5108" s="12">
        <v>0</v>
      </c>
      <c r="G5108" s="12">
        <v>0</v>
      </c>
      <c r="H5108" s="12">
        <v>0</v>
      </c>
      <c r="P5108" s="12">
        <v>1</v>
      </c>
      <c r="Q5108" s="12">
        <v>178</v>
      </c>
      <c r="R5108" s="12">
        <v>201601</v>
      </c>
      <c r="S5108" s="12">
        <v>121</v>
      </c>
      <c r="T5108" s="12" t="s">
        <v>57</v>
      </c>
      <c r="U5108" s="12" t="s">
        <v>5399</v>
      </c>
    </row>
    <row r="5109" spans="1:21" hidden="1">
      <c r="A5109" s="12">
        <v>68570</v>
      </c>
      <c r="B5109" s="12">
        <v>2</v>
      </c>
      <c r="D5109" s="12">
        <v>57</v>
      </c>
      <c r="E5109" s="12">
        <v>2</v>
      </c>
      <c r="F5109" s="12">
        <v>0</v>
      </c>
      <c r="G5109" s="12">
        <v>0</v>
      </c>
      <c r="H5109" s="12">
        <v>0</v>
      </c>
      <c r="P5109" s="12">
        <v>1</v>
      </c>
      <c r="Q5109" s="12">
        <v>178</v>
      </c>
      <c r="R5109" s="12">
        <v>201601</v>
      </c>
      <c r="S5109" s="12">
        <v>121</v>
      </c>
      <c r="T5109" s="12" t="s">
        <v>57</v>
      </c>
      <c r="U5109" s="12" t="s">
        <v>5400</v>
      </c>
    </row>
    <row r="5110" spans="1:21" hidden="1">
      <c r="A5110" s="12">
        <v>68570</v>
      </c>
      <c r="B5110" s="12">
        <v>2</v>
      </c>
      <c r="D5110" s="12">
        <v>63.7</v>
      </c>
      <c r="E5110" s="12">
        <v>1</v>
      </c>
      <c r="F5110" s="12">
        <v>0</v>
      </c>
      <c r="G5110" s="12">
        <v>0</v>
      </c>
      <c r="H5110" s="12">
        <v>0</v>
      </c>
      <c r="P5110" s="12">
        <v>1</v>
      </c>
      <c r="Q5110" s="12">
        <v>178</v>
      </c>
      <c r="R5110" s="12">
        <v>201601</v>
      </c>
      <c r="S5110" s="12">
        <v>121</v>
      </c>
      <c r="T5110" s="12" t="s">
        <v>57</v>
      </c>
      <c r="U5110" s="12" t="s">
        <v>5401</v>
      </c>
    </row>
    <row r="5111" spans="1:21" hidden="1">
      <c r="A5111" s="12">
        <v>68570</v>
      </c>
      <c r="B5111" s="12">
        <v>2</v>
      </c>
      <c r="D5111" s="12">
        <v>40.700000000000003</v>
      </c>
      <c r="E5111" s="12">
        <v>1</v>
      </c>
      <c r="F5111" s="12">
        <v>0</v>
      </c>
      <c r="G5111" s="12">
        <v>0</v>
      </c>
      <c r="H5111" s="12">
        <v>0</v>
      </c>
      <c r="P5111" s="12">
        <v>1</v>
      </c>
      <c r="Q5111" s="12">
        <v>178</v>
      </c>
      <c r="R5111" s="12">
        <v>201601</v>
      </c>
      <c r="S5111" s="12">
        <v>121</v>
      </c>
      <c r="T5111" s="12" t="s">
        <v>57</v>
      </c>
      <c r="U5111" s="12" t="s">
        <v>5402</v>
      </c>
    </row>
    <row r="5112" spans="1:21" hidden="1">
      <c r="A5112" s="12">
        <v>68570</v>
      </c>
      <c r="B5112" s="12">
        <v>2</v>
      </c>
      <c r="D5112" s="12">
        <v>55.1</v>
      </c>
      <c r="E5112" s="12">
        <v>1</v>
      </c>
      <c r="F5112" s="12">
        <v>0</v>
      </c>
      <c r="G5112" s="12">
        <v>0</v>
      </c>
      <c r="H5112" s="12">
        <v>0</v>
      </c>
      <c r="P5112" s="12">
        <v>1</v>
      </c>
      <c r="Q5112" s="12">
        <v>178</v>
      </c>
      <c r="R5112" s="12">
        <v>201601</v>
      </c>
      <c r="S5112" s="12">
        <v>121</v>
      </c>
      <c r="T5112" s="12" t="s">
        <v>57</v>
      </c>
      <c r="U5112" s="12" t="s">
        <v>5403</v>
      </c>
    </row>
    <row r="5113" spans="1:21" hidden="1">
      <c r="A5113" s="12">
        <v>68570</v>
      </c>
      <c r="B5113" s="12">
        <v>2</v>
      </c>
      <c r="D5113" s="12">
        <v>67.8</v>
      </c>
      <c r="E5113" s="12">
        <v>1</v>
      </c>
      <c r="F5113" s="12">
        <v>0</v>
      </c>
      <c r="G5113" s="12">
        <v>0</v>
      </c>
      <c r="H5113" s="12">
        <v>1</v>
      </c>
      <c r="P5113" s="12">
        <v>1</v>
      </c>
      <c r="Q5113" s="12">
        <v>178</v>
      </c>
      <c r="R5113" s="12">
        <v>201601</v>
      </c>
      <c r="S5113" s="12">
        <v>121</v>
      </c>
      <c r="T5113" s="12" t="s">
        <v>57</v>
      </c>
      <c r="U5113" s="12" t="s">
        <v>5404</v>
      </c>
    </row>
    <row r="5114" spans="1:21" hidden="1">
      <c r="A5114" s="12">
        <v>68570</v>
      </c>
      <c r="B5114" s="12">
        <v>2</v>
      </c>
      <c r="D5114" s="12">
        <v>73.400000000000006</v>
      </c>
      <c r="E5114" s="12">
        <v>1</v>
      </c>
      <c r="F5114" s="12">
        <v>0</v>
      </c>
      <c r="G5114" s="12">
        <v>0</v>
      </c>
      <c r="H5114" s="12">
        <v>1</v>
      </c>
      <c r="P5114" s="12">
        <v>1</v>
      </c>
      <c r="Q5114" s="12">
        <v>178</v>
      </c>
      <c r="R5114" s="12">
        <v>201601</v>
      </c>
      <c r="S5114" s="12">
        <v>121</v>
      </c>
      <c r="T5114" s="12" t="s">
        <v>57</v>
      </c>
      <c r="U5114" s="12" t="s">
        <v>5405</v>
      </c>
    </row>
    <row r="5115" spans="1:21" hidden="1">
      <c r="A5115" s="12">
        <v>68570</v>
      </c>
      <c r="B5115" s="12">
        <v>2</v>
      </c>
      <c r="D5115" s="12">
        <v>68.5</v>
      </c>
      <c r="E5115" s="12">
        <v>1</v>
      </c>
      <c r="F5115" s="12">
        <v>0</v>
      </c>
      <c r="G5115" s="12">
        <v>0</v>
      </c>
      <c r="H5115" s="12">
        <v>1</v>
      </c>
      <c r="P5115" s="12">
        <v>1</v>
      </c>
      <c r="Q5115" s="12">
        <v>178</v>
      </c>
      <c r="R5115" s="12">
        <v>201601</v>
      </c>
      <c r="S5115" s="12">
        <v>121</v>
      </c>
      <c r="T5115" s="12" t="s">
        <v>57</v>
      </c>
      <c r="U5115" s="12" t="s">
        <v>5406</v>
      </c>
    </row>
    <row r="5116" spans="1:21" hidden="1">
      <c r="A5116" s="12">
        <v>68570</v>
      </c>
      <c r="B5116" s="12">
        <v>2</v>
      </c>
      <c r="D5116" s="12">
        <v>72.7</v>
      </c>
      <c r="E5116" s="12">
        <v>1</v>
      </c>
      <c r="F5116" s="12">
        <v>0</v>
      </c>
      <c r="G5116" s="12">
        <v>0</v>
      </c>
      <c r="H5116" s="12">
        <v>1</v>
      </c>
      <c r="P5116" s="12">
        <v>1</v>
      </c>
      <c r="Q5116" s="12">
        <v>178</v>
      </c>
      <c r="R5116" s="12">
        <v>201601</v>
      </c>
      <c r="S5116" s="12">
        <v>121</v>
      </c>
      <c r="T5116" s="12" t="s">
        <v>57</v>
      </c>
      <c r="U5116" s="12" t="s">
        <v>5407</v>
      </c>
    </row>
    <row r="5117" spans="1:21" hidden="1">
      <c r="A5117" s="12">
        <v>68570</v>
      </c>
      <c r="B5117" s="12">
        <v>2</v>
      </c>
      <c r="D5117" s="12">
        <v>77.599999999999994</v>
      </c>
      <c r="E5117" s="12">
        <v>1</v>
      </c>
      <c r="F5117" s="12">
        <v>0</v>
      </c>
      <c r="G5117" s="12">
        <v>0</v>
      </c>
      <c r="H5117" s="12">
        <v>1</v>
      </c>
      <c r="P5117" s="12">
        <v>1</v>
      </c>
      <c r="Q5117" s="12">
        <v>178</v>
      </c>
      <c r="R5117" s="12">
        <v>201601</v>
      </c>
      <c r="S5117" s="12">
        <v>121</v>
      </c>
      <c r="T5117" s="12" t="s">
        <v>57</v>
      </c>
      <c r="U5117" s="12" t="s">
        <v>5408</v>
      </c>
    </row>
    <row r="5118" spans="1:21" hidden="1">
      <c r="A5118" s="12">
        <v>68570</v>
      </c>
      <c r="B5118" s="12">
        <v>2</v>
      </c>
      <c r="D5118" s="12">
        <v>70.3</v>
      </c>
      <c r="E5118" s="12">
        <v>1</v>
      </c>
      <c r="F5118" s="12">
        <v>0</v>
      </c>
      <c r="G5118" s="12">
        <v>0</v>
      </c>
      <c r="H5118" s="12">
        <v>1</v>
      </c>
      <c r="P5118" s="12">
        <v>1</v>
      </c>
      <c r="Q5118" s="12">
        <v>178</v>
      </c>
      <c r="R5118" s="12">
        <v>201601</v>
      </c>
      <c r="S5118" s="12">
        <v>121</v>
      </c>
      <c r="T5118" s="12" t="s">
        <v>57</v>
      </c>
      <c r="U5118" s="12" t="s">
        <v>5409</v>
      </c>
    </row>
    <row r="5119" spans="1:21" hidden="1">
      <c r="A5119" s="12">
        <v>68570</v>
      </c>
      <c r="B5119" s="12">
        <v>2</v>
      </c>
      <c r="D5119" s="12">
        <v>83.7</v>
      </c>
      <c r="E5119" s="12">
        <v>1</v>
      </c>
      <c r="F5119" s="12">
        <v>0</v>
      </c>
      <c r="G5119" s="12">
        <v>0</v>
      </c>
      <c r="H5119" s="12">
        <v>1</v>
      </c>
      <c r="P5119" s="12">
        <v>1</v>
      </c>
      <c r="Q5119" s="12">
        <v>178</v>
      </c>
      <c r="R5119" s="12">
        <v>201601</v>
      </c>
      <c r="S5119" s="12">
        <v>121</v>
      </c>
      <c r="T5119" s="12" t="s">
        <v>57</v>
      </c>
      <c r="U5119" s="12" t="s">
        <v>5410</v>
      </c>
    </row>
    <row r="5120" spans="1:21" hidden="1">
      <c r="A5120" s="12">
        <v>68570</v>
      </c>
      <c r="B5120" s="12">
        <v>2</v>
      </c>
      <c r="D5120" s="12">
        <v>72.099999999999994</v>
      </c>
      <c r="E5120" s="12">
        <v>2</v>
      </c>
      <c r="F5120" s="12">
        <v>0</v>
      </c>
      <c r="G5120" s="12">
        <v>0</v>
      </c>
      <c r="H5120" s="12">
        <v>1</v>
      </c>
      <c r="P5120" s="12">
        <v>1</v>
      </c>
      <c r="Q5120" s="12">
        <v>178</v>
      </c>
      <c r="R5120" s="12">
        <v>201601</v>
      </c>
      <c r="S5120" s="12">
        <v>121</v>
      </c>
      <c r="T5120" s="12" t="s">
        <v>57</v>
      </c>
      <c r="U5120" s="12" t="s">
        <v>5411</v>
      </c>
    </row>
    <row r="5121" spans="1:21" hidden="1">
      <c r="A5121" s="12">
        <v>68570</v>
      </c>
      <c r="B5121" s="12">
        <v>1</v>
      </c>
      <c r="D5121" s="12">
        <v>102</v>
      </c>
      <c r="E5121" s="12">
        <v>0</v>
      </c>
      <c r="P5121" s="12">
        <v>1</v>
      </c>
      <c r="Q5121" s="12">
        <v>178</v>
      </c>
      <c r="R5121" s="12">
        <v>201601</v>
      </c>
      <c r="S5121" s="12">
        <v>121</v>
      </c>
      <c r="T5121" s="12" t="s">
        <v>57</v>
      </c>
      <c r="U5121" s="12" t="s">
        <v>5412</v>
      </c>
    </row>
    <row r="5122" spans="1:21" hidden="1">
      <c r="A5122" s="12">
        <v>68570</v>
      </c>
      <c r="B5122" s="12">
        <v>1</v>
      </c>
      <c r="D5122" s="12">
        <v>108</v>
      </c>
      <c r="E5122" s="12">
        <v>0</v>
      </c>
      <c r="P5122" s="12">
        <v>1</v>
      </c>
      <c r="Q5122" s="12">
        <v>178</v>
      </c>
      <c r="R5122" s="12">
        <v>201601</v>
      </c>
      <c r="S5122" s="12">
        <v>121</v>
      </c>
      <c r="T5122" s="12" t="s">
        <v>57</v>
      </c>
      <c r="U5122" s="12" t="s">
        <v>5413</v>
      </c>
    </row>
    <row r="5123" spans="1:21" hidden="1">
      <c r="A5123" s="12">
        <v>68570</v>
      </c>
      <c r="B5123" s="12">
        <v>1</v>
      </c>
      <c r="D5123" s="12">
        <v>122</v>
      </c>
      <c r="E5123" s="12">
        <v>0</v>
      </c>
      <c r="P5123" s="12">
        <v>1</v>
      </c>
      <c r="Q5123" s="12">
        <v>178</v>
      </c>
      <c r="R5123" s="12">
        <v>201601</v>
      </c>
      <c r="S5123" s="12">
        <v>121</v>
      </c>
      <c r="T5123" s="12" t="s">
        <v>57</v>
      </c>
      <c r="U5123" s="12" t="s">
        <v>5414</v>
      </c>
    </row>
    <row r="5124" spans="1:21" hidden="1">
      <c r="A5124" s="12">
        <v>68570</v>
      </c>
      <c r="B5124" s="12">
        <v>1</v>
      </c>
      <c r="D5124" s="12">
        <v>101</v>
      </c>
      <c r="E5124" s="12">
        <v>0</v>
      </c>
      <c r="P5124" s="12">
        <v>1</v>
      </c>
      <c r="Q5124" s="12">
        <v>178</v>
      </c>
      <c r="R5124" s="12">
        <v>201601</v>
      </c>
      <c r="S5124" s="12">
        <v>121</v>
      </c>
      <c r="T5124" s="12" t="s">
        <v>57</v>
      </c>
      <c r="U5124" s="12" t="s">
        <v>5415</v>
      </c>
    </row>
    <row r="5125" spans="1:21" hidden="1">
      <c r="A5125" s="12">
        <v>68570</v>
      </c>
      <c r="B5125" s="12">
        <v>1</v>
      </c>
      <c r="D5125" s="12">
        <v>84</v>
      </c>
      <c r="E5125" s="12">
        <v>0</v>
      </c>
      <c r="P5125" s="12">
        <v>1</v>
      </c>
      <c r="Q5125" s="12">
        <v>178</v>
      </c>
      <c r="R5125" s="12">
        <v>201601</v>
      </c>
      <c r="S5125" s="12">
        <v>121</v>
      </c>
      <c r="T5125" s="12" t="s">
        <v>57</v>
      </c>
      <c r="U5125" s="12" t="s">
        <v>5416</v>
      </c>
    </row>
    <row r="5126" spans="1:21" hidden="1">
      <c r="A5126" s="12">
        <v>68570</v>
      </c>
      <c r="B5126" s="12">
        <v>1</v>
      </c>
      <c r="D5126" s="12">
        <v>111</v>
      </c>
      <c r="E5126" s="12">
        <v>0</v>
      </c>
      <c r="P5126" s="12">
        <v>1</v>
      </c>
      <c r="Q5126" s="12">
        <v>178</v>
      </c>
      <c r="R5126" s="12">
        <v>201601</v>
      </c>
      <c r="S5126" s="12">
        <v>121</v>
      </c>
      <c r="T5126" s="12" t="s">
        <v>57</v>
      </c>
      <c r="U5126" s="12" t="s">
        <v>5417</v>
      </c>
    </row>
    <row r="5127" spans="1:21" hidden="1">
      <c r="A5127" s="12">
        <v>68570</v>
      </c>
      <c r="B5127" s="12">
        <v>1</v>
      </c>
      <c r="D5127" s="12">
        <v>35</v>
      </c>
      <c r="E5127" s="12">
        <v>1</v>
      </c>
      <c r="P5127" s="12">
        <v>1</v>
      </c>
      <c r="Q5127" s="12">
        <v>178</v>
      </c>
      <c r="R5127" s="12">
        <v>201601</v>
      </c>
      <c r="S5127" s="12">
        <v>121</v>
      </c>
      <c r="T5127" s="12" t="s">
        <v>57</v>
      </c>
      <c r="U5127" s="12" t="s">
        <v>5418</v>
      </c>
    </row>
    <row r="5128" spans="1:21" hidden="1">
      <c r="A5128" s="12">
        <v>68570</v>
      </c>
      <c r="B5128" s="12">
        <v>1</v>
      </c>
      <c r="D5128" s="12">
        <v>69</v>
      </c>
      <c r="E5128" s="12">
        <v>1</v>
      </c>
      <c r="P5128" s="12">
        <v>1</v>
      </c>
      <c r="Q5128" s="12">
        <v>178</v>
      </c>
      <c r="R5128" s="12">
        <v>201601</v>
      </c>
      <c r="S5128" s="12">
        <v>121</v>
      </c>
      <c r="T5128" s="12" t="s">
        <v>57</v>
      </c>
      <c r="U5128" s="12" t="s">
        <v>5419</v>
      </c>
    </row>
    <row r="5129" spans="1:21" hidden="1">
      <c r="A5129" s="12">
        <v>68570</v>
      </c>
      <c r="B5129" s="12">
        <v>1</v>
      </c>
      <c r="D5129" s="12">
        <v>116</v>
      </c>
      <c r="E5129" s="12">
        <v>1</v>
      </c>
      <c r="P5129" s="12">
        <v>1</v>
      </c>
      <c r="Q5129" s="12">
        <v>178</v>
      </c>
      <c r="R5129" s="12">
        <v>201601</v>
      </c>
      <c r="S5129" s="12">
        <v>121</v>
      </c>
      <c r="T5129" s="12" t="s">
        <v>57</v>
      </c>
      <c r="U5129" s="12" t="s">
        <v>5420</v>
      </c>
    </row>
    <row r="5130" spans="1:21" hidden="1">
      <c r="A5130" s="12">
        <v>68570</v>
      </c>
      <c r="B5130" s="12">
        <v>1</v>
      </c>
      <c r="D5130" s="12">
        <v>118</v>
      </c>
      <c r="E5130" s="12">
        <v>1</v>
      </c>
      <c r="P5130" s="12">
        <v>1</v>
      </c>
      <c r="Q5130" s="12">
        <v>178</v>
      </c>
      <c r="R5130" s="12">
        <v>201601</v>
      </c>
      <c r="S5130" s="12">
        <v>121</v>
      </c>
      <c r="T5130" s="12" t="s">
        <v>57</v>
      </c>
      <c r="U5130" s="12" t="s">
        <v>5421</v>
      </c>
    </row>
    <row r="5131" spans="1:21" hidden="1">
      <c r="A5131" s="12">
        <v>68550</v>
      </c>
      <c r="B5131" s="12">
        <v>1</v>
      </c>
      <c r="D5131" s="12">
        <v>134.80000000000001</v>
      </c>
      <c r="E5131" s="12">
        <v>1</v>
      </c>
      <c r="P5131" s="12">
        <v>1</v>
      </c>
      <c r="Q5131" s="12">
        <v>178</v>
      </c>
      <c r="R5131" s="12">
        <v>201601</v>
      </c>
      <c r="S5131" s="12">
        <v>124</v>
      </c>
      <c r="T5131" s="12" t="s">
        <v>88</v>
      </c>
      <c r="U5131" s="12" t="s">
        <v>5422</v>
      </c>
    </row>
    <row r="5132" spans="1:21" hidden="1">
      <c r="A5132" s="12">
        <v>68550</v>
      </c>
      <c r="B5132" s="12">
        <v>1</v>
      </c>
      <c r="D5132" s="12">
        <v>114.4</v>
      </c>
      <c r="E5132" s="12">
        <v>2</v>
      </c>
      <c r="P5132" s="12">
        <v>1</v>
      </c>
      <c r="Q5132" s="12">
        <v>178</v>
      </c>
      <c r="R5132" s="12">
        <v>201601</v>
      </c>
      <c r="S5132" s="12">
        <v>124</v>
      </c>
      <c r="T5132" s="12" t="s">
        <v>88</v>
      </c>
      <c r="U5132" s="12" t="s">
        <v>5423</v>
      </c>
    </row>
    <row r="5133" spans="1:21" hidden="1">
      <c r="A5133" s="12">
        <v>68550</v>
      </c>
      <c r="B5133" s="12">
        <v>1</v>
      </c>
      <c r="D5133" s="12">
        <v>118</v>
      </c>
      <c r="E5133" s="12">
        <v>2</v>
      </c>
      <c r="P5133" s="12">
        <v>1</v>
      </c>
      <c r="Q5133" s="12">
        <v>178</v>
      </c>
      <c r="R5133" s="12">
        <v>201601</v>
      </c>
      <c r="S5133" s="12">
        <v>124</v>
      </c>
      <c r="T5133" s="12" t="s">
        <v>88</v>
      </c>
      <c r="U5133" s="12" t="s">
        <v>5424</v>
      </c>
    </row>
    <row r="5134" spans="1:21" hidden="1">
      <c r="A5134" s="12">
        <v>68550</v>
      </c>
      <c r="B5134" s="12">
        <v>1</v>
      </c>
      <c r="D5134" s="12">
        <v>148.19999999999999</v>
      </c>
      <c r="E5134" s="12">
        <v>2</v>
      </c>
      <c r="P5134" s="12">
        <v>1</v>
      </c>
      <c r="Q5134" s="12">
        <v>178</v>
      </c>
      <c r="R5134" s="12">
        <v>201601</v>
      </c>
      <c r="S5134" s="12">
        <v>124</v>
      </c>
      <c r="T5134" s="12" t="s">
        <v>88</v>
      </c>
      <c r="U5134" s="12" t="s">
        <v>5425</v>
      </c>
    </row>
    <row r="5135" spans="1:21" hidden="1">
      <c r="A5135" s="12">
        <v>68550</v>
      </c>
      <c r="B5135" s="12">
        <v>1</v>
      </c>
      <c r="D5135" s="12">
        <v>134.80000000000001</v>
      </c>
      <c r="E5135" s="12">
        <v>2</v>
      </c>
      <c r="P5135" s="12">
        <v>1</v>
      </c>
      <c r="Q5135" s="12">
        <v>178</v>
      </c>
      <c r="R5135" s="12">
        <v>201601</v>
      </c>
      <c r="S5135" s="12">
        <v>124</v>
      </c>
      <c r="T5135" s="12" t="s">
        <v>88</v>
      </c>
      <c r="U5135" s="12" t="s">
        <v>5426</v>
      </c>
    </row>
    <row r="5136" spans="1:21" hidden="1">
      <c r="A5136" s="12">
        <v>68550</v>
      </c>
      <c r="B5136" s="12">
        <v>1</v>
      </c>
      <c r="D5136" s="12">
        <v>126.5</v>
      </c>
      <c r="E5136" s="12">
        <v>2</v>
      </c>
      <c r="P5136" s="12">
        <v>1</v>
      </c>
      <c r="Q5136" s="12">
        <v>178</v>
      </c>
      <c r="R5136" s="12">
        <v>201601</v>
      </c>
      <c r="S5136" s="12">
        <v>124</v>
      </c>
      <c r="T5136" s="12" t="s">
        <v>88</v>
      </c>
      <c r="U5136" s="12" t="s">
        <v>5427</v>
      </c>
    </row>
    <row r="5137" spans="1:21" hidden="1">
      <c r="A5137" s="12">
        <v>68550</v>
      </c>
      <c r="B5137" s="12">
        <v>2</v>
      </c>
      <c r="D5137" s="12">
        <v>116.4</v>
      </c>
      <c r="E5137" s="12">
        <v>0</v>
      </c>
      <c r="F5137" s="12">
        <v>0</v>
      </c>
      <c r="G5137" s="12">
        <v>0</v>
      </c>
      <c r="H5137" s="12">
        <v>1</v>
      </c>
      <c r="P5137" s="12">
        <v>1</v>
      </c>
      <c r="Q5137" s="12">
        <v>178</v>
      </c>
      <c r="R5137" s="12">
        <v>201601</v>
      </c>
      <c r="S5137" s="12">
        <v>124</v>
      </c>
      <c r="T5137" s="12" t="s">
        <v>88</v>
      </c>
      <c r="U5137" s="12" t="s">
        <v>5428</v>
      </c>
    </row>
    <row r="5138" spans="1:21" hidden="1">
      <c r="A5138" s="12">
        <v>69300</v>
      </c>
      <c r="B5138" s="12">
        <v>1</v>
      </c>
      <c r="C5138" s="12">
        <v>150.9</v>
      </c>
      <c r="E5138" s="12">
        <v>3</v>
      </c>
      <c r="P5138" s="12">
        <v>1</v>
      </c>
      <c r="Q5138" s="12">
        <v>178</v>
      </c>
      <c r="R5138" s="12">
        <v>201601</v>
      </c>
      <c r="S5138" s="12">
        <v>124</v>
      </c>
      <c r="T5138" s="12" t="s">
        <v>88</v>
      </c>
      <c r="U5138" s="12" t="s">
        <v>5429</v>
      </c>
    </row>
    <row r="5139" spans="1:21" hidden="1">
      <c r="A5139" s="12">
        <v>69300</v>
      </c>
      <c r="B5139" s="12">
        <v>1</v>
      </c>
      <c r="C5139" s="12">
        <v>132.30000000000001</v>
      </c>
      <c r="E5139" s="12">
        <v>2</v>
      </c>
      <c r="P5139" s="12">
        <v>1</v>
      </c>
      <c r="Q5139" s="12">
        <v>178</v>
      </c>
      <c r="R5139" s="12">
        <v>201601</v>
      </c>
      <c r="S5139" s="12">
        <v>124</v>
      </c>
      <c r="T5139" s="12" t="s">
        <v>88</v>
      </c>
      <c r="U5139" s="12" t="s">
        <v>5430</v>
      </c>
    </row>
    <row r="5140" spans="1:21" hidden="1">
      <c r="A5140" s="12">
        <v>68570</v>
      </c>
      <c r="B5140" s="12">
        <v>1</v>
      </c>
      <c r="D5140" s="12">
        <v>85.5</v>
      </c>
      <c r="E5140" s="12">
        <v>2</v>
      </c>
      <c r="K5140" s="12">
        <v>5</v>
      </c>
      <c r="L5140" s="12">
        <v>0</v>
      </c>
      <c r="M5140" s="12">
        <v>40</v>
      </c>
      <c r="N5140" s="12">
        <v>5</v>
      </c>
      <c r="P5140" s="12">
        <v>10.04217</v>
      </c>
      <c r="Q5140" s="12">
        <v>178</v>
      </c>
      <c r="R5140" s="12">
        <v>201601</v>
      </c>
      <c r="S5140" s="12">
        <v>126</v>
      </c>
      <c r="T5140" s="12" t="s">
        <v>87</v>
      </c>
      <c r="U5140" s="12" t="s">
        <v>5431</v>
      </c>
    </row>
    <row r="5141" spans="1:21" hidden="1">
      <c r="A5141" s="12">
        <v>68570</v>
      </c>
      <c r="B5141" s="12">
        <v>1</v>
      </c>
      <c r="D5141" s="12">
        <v>72.5</v>
      </c>
      <c r="E5141" s="12">
        <v>2</v>
      </c>
      <c r="K5141" s="12">
        <v>5</v>
      </c>
      <c r="L5141" s="12">
        <v>5</v>
      </c>
      <c r="M5141" s="12">
        <v>50</v>
      </c>
      <c r="N5141" s="12">
        <v>10</v>
      </c>
      <c r="P5141" s="12">
        <v>10.04217</v>
      </c>
      <c r="Q5141" s="12">
        <v>178</v>
      </c>
      <c r="R5141" s="12">
        <v>201601</v>
      </c>
      <c r="S5141" s="12">
        <v>126</v>
      </c>
      <c r="T5141" s="12" t="s">
        <v>87</v>
      </c>
      <c r="U5141" s="12" t="s">
        <v>5432</v>
      </c>
    </row>
    <row r="5142" spans="1:21" hidden="1">
      <c r="A5142" s="12">
        <v>68570</v>
      </c>
      <c r="B5142" s="12">
        <v>1</v>
      </c>
      <c r="D5142" s="12">
        <v>88</v>
      </c>
      <c r="E5142" s="12">
        <v>2</v>
      </c>
      <c r="K5142" s="12">
        <v>5</v>
      </c>
      <c r="L5142" s="12">
        <v>40</v>
      </c>
      <c r="M5142" s="12">
        <v>50</v>
      </c>
      <c r="N5142" s="12">
        <v>5</v>
      </c>
      <c r="P5142" s="12">
        <v>10.04217</v>
      </c>
      <c r="Q5142" s="12">
        <v>178</v>
      </c>
      <c r="R5142" s="12">
        <v>201601</v>
      </c>
      <c r="S5142" s="12">
        <v>126</v>
      </c>
      <c r="T5142" s="12" t="s">
        <v>87</v>
      </c>
      <c r="U5142" s="12" t="s">
        <v>5433</v>
      </c>
    </row>
    <row r="5143" spans="1:21" hidden="1">
      <c r="A5143" s="12">
        <v>68570</v>
      </c>
      <c r="B5143" s="12">
        <v>1</v>
      </c>
      <c r="D5143" s="12">
        <v>128</v>
      </c>
      <c r="E5143" s="12">
        <v>3</v>
      </c>
      <c r="P5143" s="12">
        <v>10.04217</v>
      </c>
      <c r="Q5143" s="12">
        <v>178</v>
      </c>
      <c r="R5143" s="12">
        <v>201601</v>
      </c>
      <c r="S5143" s="12">
        <v>126</v>
      </c>
      <c r="T5143" s="12" t="s">
        <v>87</v>
      </c>
      <c r="U5143" s="12" t="s">
        <v>5434</v>
      </c>
    </row>
    <row r="5144" spans="1:21" hidden="1">
      <c r="A5144" s="12">
        <v>68570</v>
      </c>
      <c r="B5144" s="12">
        <v>1</v>
      </c>
      <c r="D5144" s="12">
        <v>131</v>
      </c>
      <c r="E5144" s="12">
        <v>3</v>
      </c>
      <c r="P5144" s="12">
        <v>10.04217</v>
      </c>
      <c r="Q5144" s="12">
        <v>178</v>
      </c>
      <c r="R5144" s="12">
        <v>201601</v>
      </c>
      <c r="S5144" s="12">
        <v>126</v>
      </c>
      <c r="T5144" s="12" t="s">
        <v>87</v>
      </c>
      <c r="U5144" s="12" t="s">
        <v>5435</v>
      </c>
    </row>
    <row r="5145" spans="1:21" hidden="1">
      <c r="A5145" s="12">
        <v>68570</v>
      </c>
      <c r="B5145" s="12">
        <v>1</v>
      </c>
      <c r="D5145" s="12">
        <v>115</v>
      </c>
      <c r="E5145" s="12">
        <v>3</v>
      </c>
      <c r="P5145" s="12">
        <v>10.04217</v>
      </c>
      <c r="Q5145" s="12">
        <v>178</v>
      </c>
      <c r="R5145" s="12">
        <v>201601</v>
      </c>
      <c r="S5145" s="12">
        <v>126</v>
      </c>
      <c r="T5145" s="12" t="s">
        <v>87</v>
      </c>
      <c r="U5145" s="12" t="s">
        <v>5436</v>
      </c>
    </row>
    <row r="5146" spans="1:21" hidden="1">
      <c r="A5146" s="12">
        <v>68570</v>
      </c>
      <c r="B5146" s="12">
        <v>1</v>
      </c>
      <c r="D5146" s="12">
        <v>119.5</v>
      </c>
      <c r="E5146" s="12">
        <v>3</v>
      </c>
      <c r="P5146" s="12">
        <v>10.04217</v>
      </c>
      <c r="Q5146" s="12">
        <v>178</v>
      </c>
      <c r="R5146" s="12">
        <v>201601</v>
      </c>
      <c r="S5146" s="12">
        <v>126</v>
      </c>
      <c r="T5146" s="12" t="s">
        <v>87</v>
      </c>
      <c r="U5146" s="12" t="s">
        <v>5437</v>
      </c>
    </row>
    <row r="5147" spans="1:21" hidden="1">
      <c r="A5147" s="12">
        <v>68570</v>
      </c>
      <c r="B5147" s="12">
        <v>1</v>
      </c>
      <c r="D5147" s="12">
        <v>134</v>
      </c>
      <c r="E5147" s="12">
        <v>3</v>
      </c>
      <c r="P5147" s="12">
        <v>10.04217</v>
      </c>
      <c r="Q5147" s="12">
        <v>178</v>
      </c>
      <c r="R5147" s="12">
        <v>201601</v>
      </c>
      <c r="S5147" s="12">
        <v>126</v>
      </c>
      <c r="T5147" s="12" t="s">
        <v>87</v>
      </c>
      <c r="U5147" s="12" t="s">
        <v>5438</v>
      </c>
    </row>
    <row r="5148" spans="1:21" hidden="1">
      <c r="A5148" s="12">
        <v>68570</v>
      </c>
      <c r="B5148" s="12">
        <v>1</v>
      </c>
      <c r="D5148" s="12">
        <v>123.5</v>
      </c>
      <c r="E5148" s="12">
        <v>2</v>
      </c>
      <c r="P5148" s="12">
        <v>10.04217</v>
      </c>
      <c r="Q5148" s="12">
        <v>178</v>
      </c>
      <c r="R5148" s="12">
        <v>201601</v>
      </c>
      <c r="S5148" s="12">
        <v>126</v>
      </c>
      <c r="T5148" s="12" t="s">
        <v>87</v>
      </c>
      <c r="U5148" s="12" t="s">
        <v>5439</v>
      </c>
    </row>
    <row r="5149" spans="1:21">
      <c r="A5149" s="12">
        <v>69310</v>
      </c>
      <c r="B5149" s="12">
        <v>2</v>
      </c>
      <c r="C5149" s="12">
        <v>72.5</v>
      </c>
      <c r="E5149" s="12">
        <v>2</v>
      </c>
      <c r="F5149" s="12">
        <v>0</v>
      </c>
      <c r="G5149" s="12">
        <v>0</v>
      </c>
      <c r="H5149" s="12">
        <v>1</v>
      </c>
      <c r="P5149" s="12">
        <v>1.69269</v>
      </c>
      <c r="Q5149" s="12">
        <v>178</v>
      </c>
      <c r="R5149" s="12">
        <v>201601</v>
      </c>
      <c r="S5149" s="12">
        <v>124</v>
      </c>
      <c r="T5149" s="12" t="s">
        <v>88</v>
      </c>
      <c r="U5149" s="12" t="s">
        <v>5535</v>
      </c>
    </row>
    <row r="5150" spans="1:21">
      <c r="A5150" s="12">
        <v>69310</v>
      </c>
      <c r="B5150" s="12">
        <v>2</v>
      </c>
      <c r="C5150" s="12">
        <v>83.7</v>
      </c>
      <c r="E5150" s="12">
        <v>2</v>
      </c>
      <c r="F5150" s="12">
        <v>0</v>
      </c>
      <c r="G5150" s="12">
        <v>0</v>
      </c>
      <c r="H5150" s="12">
        <v>1</v>
      </c>
      <c r="P5150" s="12">
        <v>1.69269</v>
      </c>
      <c r="Q5150" s="12">
        <v>178</v>
      </c>
      <c r="R5150" s="12">
        <v>201601</v>
      </c>
      <c r="S5150" s="12">
        <v>124</v>
      </c>
      <c r="T5150" s="12" t="s">
        <v>88</v>
      </c>
      <c r="U5150" s="12" t="s">
        <v>5536</v>
      </c>
    </row>
    <row r="5151" spans="1:21">
      <c r="A5151" s="12">
        <v>69310</v>
      </c>
      <c r="B5151" s="12">
        <v>2</v>
      </c>
      <c r="C5151" s="12">
        <v>62.6</v>
      </c>
      <c r="E5151" s="12">
        <v>2</v>
      </c>
      <c r="F5151" s="12">
        <v>0</v>
      </c>
      <c r="G5151" s="12">
        <v>0</v>
      </c>
      <c r="H5151" s="12">
        <v>1</v>
      </c>
      <c r="P5151" s="12">
        <v>1.69269</v>
      </c>
      <c r="Q5151" s="12">
        <v>178</v>
      </c>
      <c r="R5151" s="12">
        <v>201601</v>
      </c>
      <c r="S5151" s="12">
        <v>124</v>
      </c>
      <c r="T5151" s="12" t="s">
        <v>88</v>
      </c>
      <c r="U5151" s="12" t="s">
        <v>5537</v>
      </c>
    </row>
    <row r="5152" spans="1:21">
      <c r="A5152" s="12">
        <v>69310</v>
      </c>
      <c r="B5152" s="12">
        <v>2</v>
      </c>
      <c r="C5152" s="12">
        <v>85</v>
      </c>
      <c r="E5152" s="12">
        <v>2</v>
      </c>
      <c r="F5152" s="12">
        <v>0</v>
      </c>
      <c r="G5152" s="12">
        <v>0</v>
      </c>
      <c r="H5152" s="12">
        <v>1</v>
      </c>
      <c r="P5152" s="12">
        <v>1.69269</v>
      </c>
      <c r="Q5152" s="12">
        <v>178</v>
      </c>
      <c r="R5152" s="12">
        <v>201601</v>
      </c>
      <c r="S5152" s="12">
        <v>124</v>
      </c>
      <c r="T5152" s="12" t="s">
        <v>88</v>
      </c>
      <c r="U5152" s="12" t="s">
        <v>5538</v>
      </c>
    </row>
    <row r="5153" spans="1:21">
      <c r="A5153" s="12">
        <v>69310</v>
      </c>
      <c r="B5153" s="12">
        <v>2</v>
      </c>
      <c r="C5153" s="12">
        <v>71</v>
      </c>
      <c r="E5153" s="12">
        <v>2</v>
      </c>
      <c r="F5153" s="12">
        <v>0</v>
      </c>
      <c r="G5153" s="12">
        <v>0</v>
      </c>
      <c r="H5153" s="12">
        <v>1</v>
      </c>
      <c r="P5153" s="12">
        <v>1.69269</v>
      </c>
      <c r="Q5153" s="12">
        <v>178</v>
      </c>
      <c r="R5153" s="12">
        <v>201601</v>
      </c>
      <c r="S5153" s="12">
        <v>124</v>
      </c>
      <c r="T5153" s="12" t="s">
        <v>88</v>
      </c>
      <c r="U5153" s="12" t="s">
        <v>5539</v>
      </c>
    </row>
    <row r="5154" spans="1:21" hidden="1">
      <c r="A5154" s="12">
        <v>68550</v>
      </c>
      <c r="B5154" s="12">
        <v>1</v>
      </c>
      <c r="D5154" s="12">
        <v>129</v>
      </c>
      <c r="E5154" s="12">
        <v>3</v>
      </c>
      <c r="P5154" s="12">
        <v>1</v>
      </c>
      <c r="Q5154" s="12">
        <v>178</v>
      </c>
      <c r="R5154" s="12">
        <v>201601</v>
      </c>
      <c r="S5154" s="12">
        <v>127</v>
      </c>
      <c r="T5154" s="12" t="s">
        <v>86</v>
      </c>
      <c r="U5154" s="12" t="s">
        <v>5445</v>
      </c>
    </row>
    <row r="5155" spans="1:21" hidden="1">
      <c r="A5155" s="12">
        <v>68550</v>
      </c>
      <c r="B5155" s="12">
        <v>1</v>
      </c>
      <c r="D5155" s="12">
        <v>109</v>
      </c>
      <c r="E5155" s="12">
        <v>3</v>
      </c>
      <c r="P5155" s="12">
        <v>1</v>
      </c>
      <c r="Q5155" s="12">
        <v>178</v>
      </c>
      <c r="R5155" s="12">
        <v>201601</v>
      </c>
      <c r="S5155" s="12">
        <v>127</v>
      </c>
      <c r="T5155" s="12" t="s">
        <v>86</v>
      </c>
      <c r="U5155" s="12" t="s">
        <v>5446</v>
      </c>
    </row>
    <row r="5156" spans="1:21" hidden="1">
      <c r="A5156" s="12">
        <v>68550</v>
      </c>
      <c r="B5156" s="12">
        <v>1</v>
      </c>
      <c r="D5156" s="12">
        <v>109.5</v>
      </c>
      <c r="E5156" s="12">
        <v>3</v>
      </c>
      <c r="P5156" s="12">
        <v>1</v>
      </c>
      <c r="Q5156" s="12">
        <v>178</v>
      </c>
      <c r="R5156" s="12">
        <v>201601</v>
      </c>
      <c r="S5156" s="12">
        <v>127</v>
      </c>
      <c r="T5156" s="12" t="s">
        <v>86</v>
      </c>
      <c r="U5156" s="12" t="s">
        <v>5447</v>
      </c>
    </row>
    <row r="5157" spans="1:21" hidden="1">
      <c r="A5157" s="12">
        <v>68550</v>
      </c>
      <c r="B5157" s="12">
        <v>1</v>
      </c>
      <c r="D5157" s="12">
        <v>143</v>
      </c>
      <c r="E5157" s="12">
        <v>3</v>
      </c>
      <c r="P5157" s="12">
        <v>1</v>
      </c>
      <c r="Q5157" s="12">
        <v>178</v>
      </c>
      <c r="R5157" s="12">
        <v>201601</v>
      </c>
      <c r="S5157" s="12">
        <v>127</v>
      </c>
      <c r="T5157" s="12" t="s">
        <v>86</v>
      </c>
      <c r="U5157" s="12" t="s">
        <v>5448</v>
      </c>
    </row>
    <row r="5158" spans="1:21" hidden="1">
      <c r="A5158" s="12">
        <v>68550</v>
      </c>
      <c r="B5158" s="12">
        <v>1</v>
      </c>
      <c r="D5158" s="12">
        <v>115.5</v>
      </c>
      <c r="E5158" s="12">
        <v>3</v>
      </c>
      <c r="P5158" s="12">
        <v>1</v>
      </c>
      <c r="Q5158" s="12">
        <v>178</v>
      </c>
      <c r="R5158" s="12">
        <v>201601</v>
      </c>
      <c r="S5158" s="12">
        <v>127</v>
      </c>
      <c r="T5158" s="12" t="s">
        <v>86</v>
      </c>
      <c r="U5158" s="12" t="s">
        <v>5449</v>
      </c>
    </row>
    <row r="5159" spans="1:21" hidden="1">
      <c r="A5159" s="12">
        <v>68550</v>
      </c>
      <c r="B5159" s="12">
        <v>1</v>
      </c>
      <c r="D5159" s="12">
        <v>138.5</v>
      </c>
      <c r="E5159" s="12">
        <v>3</v>
      </c>
      <c r="P5159" s="12">
        <v>1</v>
      </c>
      <c r="Q5159" s="12">
        <v>178</v>
      </c>
      <c r="R5159" s="12">
        <v>201601</v>
      </c>
      <c r="S5159" s="12">
        <v>127</v>
      </c>
      <c r="T5159" s="12" t="s">
        <v>86</v>
      </c>
      <c r="U5159" s="12" t="s">
        <v>5450</v>
      </c>
    </row>
    <row r="5160" spans="1:21" hidden="1">
      <c r="A5160" s="12">
        <v>68550</v>
      </c>
      <c r="B5160" s="12">
        <v>1</v>
      </c>
      <c r="D5160" s="12">
        <v>117</v>
      </c>
      <c r="E5160" s="12">
        <v>3</v>
      </c>
      <c r="P5160" s="12">
        <v>1</v>
      </c>
      <c r="Q5160" s="12">
        <v>178</v>
      </c>
      <c r="R5160" s="12">
        <v>201601</v>
      </c>
      <c r="S5160" s="12">
        <v>127</v>
      </c>
      <c r="T5160" s="12" t="s">
        <v>86</v>
      </c>
      <c r="U5160" s="12" t="s">
        <v>5451</v>
      </c>
    </row>
    <row r="5161" spans="1:21" hidden="1">
      <c r="A5161" s="12">
        <v>68550</v>
      </c>
      <c r="B5161" s="12">
        <v>1</v>
      </c>
      <c r="D5161" s="12">
        <v>106</v>
      </c>
      <c r="E5161" s="12">
        <v>3</v>
      </c>
      <c r="P5161" s="12">
        <v>1</v>
      </c>
      <c r="Q5161" s="12">
        <v>178</v>
      </c>
      <c r="R5161" s="12">
        <v>201601</v>
      </c>
      <c r="S5161" s="12">
        <v>127</v>
      </c>
      <c r="T5161" s="12" t="s">
        <v>86</v>
      </c>
      <c r="U5161" s="12" t="s">
        <v>5452</v>
      </c>
    </row>
    <row r="5162" spans="1:21" hidden="1">
      <c r="A5162" s="12">
        <v>68550</v>
      </c>
      <c r="B5162" s="12">
        <v>1</v>
      </c>
      <c r="D5162" s="12">
        <v>111</v>
      </c>
      <c r="E5162" s="12">
        <v>2</v>
      </c>
      <c r="P5162" s="12">
        <v>1</v>
      </c>
      <c r="Q5162" s="12">
        <v>178</v>
      </c>
      <c r="R5162" s="12">
        <v>201601</v>
      </c>
      <c r="S5162" s="12">
        <v>127</v>
      </c>
      <c r="T5162" s="12" t="s">
        <v>86</v>
      </c>
      <c r="U5162" s="12" t="s">
        <v>5453</v>
      </c>
    </row>
    <row r="5163" spans="1:21" hidden="1">
      <c r="A5163" s="12">
        <v>68550</v>
      </c>
      <c r="B5163" s="12">
        <v>1</v>
      </c>
      <c r="D5163" s="12">
        <v>117</v>
      </c>
      <c r="E5163" s="12">
        <v>2</v>
      </c>
      <c r="P5163" s="12">
        <v>1</v>
      </c>
      <c r="Q5163" s="12">
        <v>178</v>
      </c>
      <c r="R5163" s="12">
        <v>201601</v>
      </c>
      <c r="S5163" s="12">
        <v>127</v>
      </c>
      <c r="T5163" s="12" t="s">
        <v>86</v>
      </c>
      <c r="U5163" s="12" t="s">
        <v>5454</v>
      </c>
    </row>
    <row r="5164" spans="1:21" hidden="1">
      <c r="A5164" s="12">
        <v>68550</v>
      </c>
      <c r="B5164" s="12">
        <v>1</v>
      </c>
      <c r="D5164" s="12">
        <v>118.5</v>
      </c>
      <c r="E5164" s="12">
        <v>2</v>
      </c>
      <c r="P5164" s="12">
        <v>1</v>
      </c>
      <c r="Q5164" s="12">
        <v>178</v>
      </c>
      <c r="R5164" s="12">
        <v>201601</v>
      </c>
      <c r="S5164" s="12">
        <v>127</v>
      </c>
      <c r="T5164" s="12" t="s">
        <v>86</v>
      </c>
      <c r="U5164" s="12" t="s">
        <v>5455</v>
      </c>
    </row>
    <row r="5165" spans="1:21" hidden="1">
      <c r="A5165" s="12">
        <v>68550</v>
      </c>
      <c r="B5165" s="12">
        <v>1</v>
      </c>
      <c r="D5165" s="12">
        <v>115</v>
      </c>
      <c r="E5165" s="12">
        <v>2</v>
      </c>
      <c r="P5165" s="12">
        <v>1</v>
      </c>
      <c r="Q5165" s="12">
        <v>178</v>
      </c>
      <c r="R5165" s="12">
        <v>201601</v>
      </c>
      <c r="S5165" s="12">
        <v>127</v>
      </c>
      <c r="T5165" s="12" t="s">
        <v>86</v>
      </c>
      <c r="U5165" s="12" t="s">
        <v>5456</v>
      </c>
    </row>
    <row r="5166" spans="1:21" hidden="1">
      <c r="A5166" s="12">
        <v>68550</v>
      </c>
      <c r="B5166" s="12">
        <v>1</v>
      </c>
      <c r="D5166" s="12">
        <v>133.5</v>
      </c>
      <c r="E5166" s="12">
        <v>2</v>
      </c>
      <c r="P5166" s="12">
        <v>1</v>
      </c>
      <c r="Q5166" s="12">
        <v>178</v>
      </c>
      <c r="R5166" s="12">
        <v>201601</v>
      </c>
      <c r="S5166" s="12">
        <v>127</v>
      </c>
      <c r="T5166" s="12" t="s">
        <v>86</v>
      </c>
      <c r="U5166" s="12" t="s">
        <v>5457</v>
      </c>
    </row>
    <row r="5167" spans="1:21" hidden="1">
      <c r="A5167" s="12">
        <v>68550</v>
      </c>
      <c r="B5167" s="12">
        <v>1</v>
      </c>
      <c r="D5167" s="12">
        <v>118.5</v>
      </c>
      <c r="E5167" s="12">
        <v>2</v>
      </c>
      <c r="P5167" s="12">
        <v>1</v>
      </c>
      <c r="Q5167" s="12">
        <v>178</v>
      </c>
      <c r="R5167" s="12">
        <v>201601</v>
      </c>
      <c r="S5167" s="12">
        <v>127</v>
      </c>
      <c r="T5167" s="12" t="s">
        <v>86</v>
      </c>
      <c r="U5167" s="12" t="s">
        <v>5458</v>
      </c>
    </row>
    <row r="5168" spans="1:21" hidden="1">
      <c r="A5168" s="12">
        <v>68550</v>
      </c>
      <c r="B5168" s="12">
        <v>1</v>
      </c>
      <c r="D5168" s="12">
        <v>121</v>
      </c>
      <c r="E5168" s="12">
        <v>2</v>
      </c>
      <c r="P5168" s="12">
        <v>1</v>
      </c>
      <c r="Q5168" s="12">
        <v>178</v>
      </c>
      <c r="R5168" s="12">
        <v>201601</v>
      </c>
      <c r="S5168" s="12">
        <v>127</v>
      </c>
      <c r="T5168" s="12" t="s">
        <v>86</v>
      </c>
      <c r="U5168" s="12" t="s">
        <v>5459</v>
      </c>
    </row>
    <row r="5169" spans="1:21" hidden="1">
      <c r="A5169" s="12">
        <v>68550</v>
      </c>
      <c r="B5169" s="12">
        <v>1</v>
      </c>
      <c r="D5169" s="12">
        <v>115.5</v>
      </c>
      <c r="E5169" s="12">
        <v>2</v>
      </c>
      <c r="P5169" s="12">
        <v>1</v>
      </c>
      <c r="Q5169" s="12">
        <v>178</v>
      </c>
      <c r="R5169" s="12">
        <v>201601</v>
      </c>
      <c r="S5169" s="12">
        <v>127</v>
      </c>
      <c r="T5169" s="12" t="s">
        <v>86</v>
      </c>
      <c r="U5169" s="12" t="s">
        <v>5460</v>
      </c>
    </row>
    <row r="5170" spans="1:21" hidden="1">
      <c r="A5170" s="12">
        <v>68550</v>
      </c>
      <c r="B5170" s="12">
        <v>1</v>
      </c>
      <c r="D5170" s="12">
        <v>112.5</v>
      </c>
      <c r="E5170" s="12">
        <v>2</v>
      </c>
      <c r="P5170" s="12">
        <v>1</v>
      </c>
      <c r="Q5170" s="12">
        <v>178</v>
      </c>
      <c r="R5170" s="12">
        <v>201601</v>
      </c>
      <c r="S5170" s="12">
        <v>127</v>
      </c>
      <c r="T5170" s="12" t="s">
        <v>86</v>
      </c>
      <c r="U5170" s="12" t="s">
        <v>5461</v>
      </c>
    </row>
    <row r="5171" spans="1:21" hidden="1">
      <c r="A5171" s="12">
        <v>68550</v>
      </c>
      <c r="B5171" s="12">
        <v>1</v>
      </c>
      <c r="D5171" s="12">
        <v>115</v>
      </c>
      <c r="E5171" s="12">
        <v>2</v>
      </c>
      <c r="P5171" s="12">
        <v>1</v>
      </c>
      <c r="Q5171" s="12">
        <v>178</v>
      </c>
      <c r="R5171" s="12">
        <v>201601</v>
      </c>
      <c r="S5171" s="12">
        <v>127</v>
      </c>
      <c r="T5171" s="12" t="s">
        <v>86</v>
      </c>
      <c r="U5171" s="12" t="s">
        <v>5462</v>
      </c>
    </row>
    <row r="5172" spans="1:21">
      <c r="A5172" s="12">
        <v>69310</v>
      </c>
      <c r="B5172" s="12">
        <v>2</v>
      </c>
      <c r="C5172" s="12">
        <v>87.7</v>
      </c>
      <c r="E5172" s="12">
        <v>2</v>
      </c>
      <c r="F5172" s="12">
        <v>0</v>
      </c>
      <c r="G5172" s="12">
        <v>0</v>
      </c>
      <c r="H5172" s="12">
        <v>1</v>
      </c>
      <c r="P5172" s="12">
        <v>1.69269</v>
      </c>
      <c r="Q5172" s="12">
        <v>178</v>
      </c>
      <c r="R5172" s="12">
        <v>201601</v>
      </c>
      <c r="S5172" s="12">
        <v>124</v>
      </c>
      <c r="T5172" s="12" t="s">
        <v>88</v>
      </c>
      <c r="U5172" s="12" t="s">
        <v>5540</v>
      </c>
    </row>
    <row r="5173" spans="1:21">
      <c r="A5173" s="12">
        <v>69310</v>
      </c>
      <c r="B5173" s="12">
        <v>2</v>
      </c>
      <c r="C5173" s="12">
        <v>89</v>
      </c>
      <c r="E5173" s="12">
        <v>2</v>
      </c>
      <c r="F5173" s="12">
        <v>0</v>
      </c>
      <c r="G5173" s="12">
        <v>0</v>
      </c>
      <c r="H5173" s="12">
        <v>1</v>
      </c>
      <c r="P5173" s="12">
        <v>1.69269</v>
      </c>
      <c r="Q5173" s="12">
        <v>178</v>
      </c>
      <c r="R5173" s="12">
        <v>201601</v>
      </c>
      <c r="S5173" s="12">
        <v>124</v>
      </c>
      <c r="T5173" s="12" t="s">
        <v>88</v>
      </c>
      <c r="U5173" s="12" t="s">
        <v>5541</v>
      </c>
    </row>
    <row r="5174" spans="1:21">
      <c r="A5174" s="12">
        <v>69310</v>
      </c>
      <c r="B5174" s="12">
        <v>2</v>
      </c>
      <c r="C5174" s="12">
        <v>75.5</v>
      </c>
      <c r="E5174" s="12">
        <v>2</v>
      </c>
      <c r="F5174" s="12">
        <v>0</v>
      </c>
      <c r="G5174" s="12">
        <v>0</v>
      </c>
      <c r="H5174" s="12">
        <v>1</v>
      </c>
      <c r="P5174" s="12">
        <v>1.69269</v>
      </c>
      <c r="Q5174" s="12">
        <v>178</v>
      </c>
      <c r="R5174" s="12">
        <v>201601</v>
      </c>
      <c r="S5174" s="12">
        <v>124</v>
      </c>
      <c r="T5174" s="12" t="s">
        <v>88</v>
      </c>
      <c r="U5174" s="12" t="s">
        <v>5542</v>
      </c>
    </row>
    <row r="5175" spans="1:21">
      <c r="A5175" s="12">
        <v>69310</v>
      </c>
      <c r="B5175" s="12">
        <v>2</v>
      </c>
      <c r="C5175" s="12">
        <v>98</v>
      </c>
      <c r="E5175" s="12">
        <v>2</v>
      </c>
      <c r="F5175" s="12">
        <v>0</v>
      </c>
      <c r="G5175" s="12">
        <v>0</v>
      </c>
      <c r="H5175" s="12">
        <v>1</v>
      </c>
      <c r="P5175" s="12">
        <v>1.69269</v>
      </c>
      <c r="Q5175" s="12">
        <v>178</v>
      </c>
      <c r="R5175" s="12">
        <v>201601</v>
      </c>
      <c r="S5175" s="12">
        <v>124</v>
      </c>
      <c r="T5175" s="12" t="s">
        <v>88</v>
      </c>
      <c r="U5175" s="12" t="s">
        <v>5543</v>
      </c>
    </row>
    <row r="5176" spans="1:21">
      <c r="A5176" s="12">
        <v>69310</v>
      </c>
      <c r="B5176" s="12">
        <v>2</v>
      </c>
      <c r="C5176" s="12">
        <v>79.5</v>
      </c>
      <c r="E5176" s="12">
        <v>2</v>
      </c>
      <c r="F5176" s="12">
        <v>0</v>
      </c>
      <c r="G5176" s="12">
        <v>0</v>
      </c>
      <c r="H5176" s="12">
        <v>1</v>
      </c>
      <c r="P5176" s="12">
        <v>1.69269</v>
      </c>
      <c r="Q5176" s="12">
        <v>178</v>
      </c>
      <c r="R5176" s="12">
        <v>201601</v>
      </c>
      <c r="S5176" s="12">
        <v>124</v>
      </c>
      <c r="T5176" s="12" t="s">
        <v>88</v>
      </c>
      <c r="U5176" s="12" t="s">
        <v>5544</v>
      </c>
    </row>
    <row r="5177" spans="1:21" hidden="1">
      <c r="A5177" s="12">
        <v>68560</v>
      </c>
      <c r="B5177" s="12">
        <v>1</v>
      </c>
      <c r="D5177" s="12">
        <v>85.5</v>
      </c>
      <c r="E5177" s="12">
        <v>4</v>
      </c>
      <c r="P5177" s="12">
        <v>1</v>
      </c>
      <c r="Q5177" s="12">
        <v>178</v>
      </c>
      <c r="R5177" s="12">
        <v>201601</v>
      </c>
      <c r="S5177" s="12">
        <v>128</v>
      </c>
      <c r="T5177" s="12" t="s">
        <v>84</v>
      </c>
      <c r="U5177" s="12" t="s">
        <v>5468</v>
      </c>
    </row>
    <row r="5178" spans="1:21" hidden="1">
      <c r="A5178" s="12">
        <v>68560</v>
      </c>
      <c r="B5178" s="12">
        <v>1</v>
      </c>
      <c r="D5178" s="12">
        <v>91</v>
      </c>
      <c r="E5178" s="12">
        <v>4</v>
      </c>
      <c r="P5178" s="12">
        <v>1</v>
      </c>
      <c r="Q5178" s="12">
        <v>178</v>
      </c>
      <c r="R5178" s="12">
        <v>201601</v>
      </c>
      <c r="S5178" s="12">
        <v>128</v>
      </c>
      <c r="T5178" s="12" t="s">
        <v>84</v>
      </c>
      <c r="U5178" s="12" t="s">
        <v>5469</v>
      </c>
    </row>
    <row r="5179" spans="1:21" hidden="1">
      <c r="A5179" s="12">
        <v>68560</v>
      </c>
      <c r="B5179" s="12">
        <v>1</v>
      </c>
      <c r="D5179" s="12">
        <v>120</v>
      </c>
      <c r="E5179" s="12">
        <v>4</v>
      </c>
      <c r="P5179" s="12">
        <v>1</v>
      </c>
      <c r="Q5179" s="12">
        <v>178</v>
      </c>
      <c r="R5179" s="12">
        <v>201601</v>
      </c>
      <c r="S5179" s="12">
        <v>128</v>
      </c>
      <c r="T5179" s="12" t="s">
        <v>84</v>
      </c>
      <c r="U5179" s="12" t="s">
        <v>5470</v>
      </c>
    </row>
    <row r="5180" spans="1:21" hidden="1">
      <c r="A5180" s="12">
        <v>68560</v>
      </c>
      <c r="B5180" s="12">
        <v>1</v>
      </c>
      <c r="D5180" s="12">
        <v>115.5</v>
      </c>
      <c r="E5180" s="12">
        <v>3</v>
      </c>
      <c r="P5180" s="12">
        <v>1</v>
      </c>
      <c r="Q5180" s="12">
        <v>178</v>
      </c>
      <c r="R5180" s="12">
        <v>201601</v>
      </c>
      <c r="S5180" s="12">
        <v>128</v>
      </c>
      <c r="T5180" s="12" t="s">
        <v>84</v>
      </c>
      <c r="U5180" s="12" t="s">
        <v>5471</v>
      </c>
    </row>
    <row r="5181" spans="1:21" hidden="1">
      <c r="A5181" s="12">
        <v>68560</v>
      </c>
      <c r="B5181" s="12">
        <v>1</v>
      </c>
      <c r="D5181" s="12">
        <v>101.5</v>
      </c>
      <c r="E5181" s="12">
        <v>3</v>
      </c>
      <c r="P5181" s="12">
        <v>1</v>
      </c>
      <c r="Q5181" s="12">
        <v>178</v>
      </c>
      <c r="R5181" s="12">
        <v>201601</v>
      </c>
      <c r="S5181" s="12">
        <v>128</v>
      </c>
      <c r="T5181" s="12" t="s">
        <v>84</v>
      </c>
      <c r="U5181" s="12" t="s">
        <v>5472</v>
      </c>
    </row>
    <row r="5182" spans="1:21" hidden="1">
      <c r="A5182" s="12">
        <v>68560</v>
      </c>
      <c r="B5182" s="12">
        <v>1</v>
      </c>
      <c r="D5182" s="12">
        <v>134</v>
      </c>
      <c r="E5182" s="12">
        <v>3</v>
      </c>
      <c r="P5182" s="12">
        <v>1</v>
      </c>
      <c r="Q5182" s="12">
        <v>178</v>
      </c>
      <c r="R5182" s="12">
        <v>201601</v>
      </c>
      <c r="S5182" s="12">
        <v>128</v>
      </c>
      <c r="T5182" s="12" t="s">
        <v>84</v>
      </c>
      <c r="U5182" s="12" t="s">
        <v>5473</v>
      </c>
    </row>
    <row r="5183" spans="1:21" hidden="1">
      <c r="A5183" s="12">
        <v>68590</v>
      </c>
      <c r="B5183" s="12">
        <v>1</v>
      </c>
      <c r="D5183" s="12">
        <v>123</v>
      </c>
      <c r="E5183" s="12">
        <v>3</v>
      </c>
      <c r="P5183" s="12">
        <v>1</v>
      </c>
      <c r="Q5183" s="12">
        <v>178</v>
      </c>
      <c r="R5183" s="12">
        <v>201601</v>
      </c>
      <c r="S5183" s="12">
        <v>128</v>
      </c>
      <c r="T5183" s="12" t="s">
        <v>84</v>
      </c>
      <c r="U5183" s="12" t="s">
        <v>5474</v>
      </c>
    </row>
    <row r="5184" spans="1:21">
      <c r="A5184" s="12">
        <v>69310</v>
      </c>
      <c r="B5184" s="12">
        <v>2</v>
      </c>
      <c r="C5184" s="12">
        <v>83</v>
      </c>
      <c r="E5184" s="12">
        <v>2</v>
      </c>
      <c r="F5184" s="12">
        <v>0</v>
      </c>
      <c r="G5184" s="12">
        <v>0</v>
      </c>
      <c r="H5184" s="12">
        <v>1</v>
      </c>
      <c r="P5184" s="12">
        <v>1.69269</v>
      </c>
      <c r="Q5184" s="12">
        <v>178</v>
      </c>
      <c r="R5184" s="12">
        <v>201601</v>
      </c>
      <c r="S5184" s="12">
        <v>124</v>
      </c>
      <c r="T5184" s="12" t="s">
        <v>88</v>
      </c>
      <c r="U5184" s="12" t="s">
        <v>5545</v>
      </c>
    </row>
    <row r="5185" spans="1:22">
      <c r="A5185" s="12">
        <v>69310</v>
      </c>
      <c r="B5185" s="12">
        <v>2</v>
      </c>
      <c r="C5185" s="12">
        <v>81.900000000000006</v>
      </c>
      <c r="E5185" s="12">
        <v>2</v>
      </c>
      <c r="F5185" s="12">
        <v>0</v>
      </c>
      <c r="G5185" s="12">
        <v>0</v>
      </c>
      <c r="H5185" s="12">
        <v>1</v>
      </c>
      <c r="P5185" s="12">
        <v>1.69269</v>
      </c>
      <c r="Q5185" s="12">
        <v>178</v>
      </c>
      <c r="R5185" s="12">
        <v>201601</v>
      </c>
      <c r="S5185" s="12">
        <v>124</v>
      </c>
      <c r="T5185" s="12" t="s">
        <v>88</v>
      </c>
      <c r="U5185" s="12" t="s">
        <v>5546</v>
      </c>
    </row>
    <row r="5186" spans="1:22">
      <c r="A5186" s="12">
        <v>69310</v>
      </c>
      <c r="B5186" s="12">
        <v>2</v>
      </c>
      <c r="C5186" s="12">
        <v>70.400000000000006</v>
      </c>
      <c r="E5186" s="12">
        <v>2</v>
      </c>
      <c r="F5186" s="12">
        <v>0</v>
      </c>
      <c r="G5186" s="12">
        <v>0</v>
      </c>
      <c r="H5186" s="12">
        <v>1</v>
      </c>
      <c r="P5186" s="12">
        <v>1.69269</v>
      </c>
      <c r="Q5186" s="12">
        <v>178</v>
      </c>
      <c r="R5186" s="12">
        <v>201601</v>
      </c>
      <c r="S5186" s="12">
        <v>124</v>
      </c>
      <c r="T5186" s="12" t="s">
        <v>88</v>
      </c>
      <c r="U5186" s="12" t="s">
        <v>5547</v>
      </c>
    </row>
    <row r="5187" spans="1:22">
      <c r="A5187" s="12">
        <v>69310</v>
      </c>
      <c r="B5187" s="12">
        <v>2</v>
      </c>
      <c r="C5187" s="12">
        <v>76.900000000000006</v>
      </c>
      <c r="E5187" s="12">
        <v>2</v>
      </c>
      <c r="F5187" s="12">
        <v>0</v>
      </c>
      <c r="G5187" s="12">
        <v>0</v>
      </c>
      <c r="H5187" s="12">
        <v>1</v>
      </c>
      <c r="P5187" s="12">
        <v>1.69269</v>
      </c>
      <c r="Q5187" s="12">
        <v>178</v>
      </c>
      <c r="R5187" s="12">
        <v>201601</v>
      </c>
      <c r="S5187" s="12">
        <v>124</v>
      </c>
      <c r="T5187" s="12" t="s">
        <v>88</v>
      </c>
      <c r="U5187" s="12" t="s">
        <v>5548</v>
      </c>
    </row>
    <row r="5188" spans="1:22" hidden="1">
      <c r="A5188" s="12">
        <v>69400</v>
      </c>
      <c r="B5188" s="12">
        <v>1</v>
      </c>
      <c r="C5188" s="12">
        <v>63</v>
      </c>
      <c r="E5188" s="12">
        <v>1</v>
      </c>
      <c r="P5188" s="12">
        <v>1</v>
      </c>
      <c r="Q5188" s="12">
        <v>178</v>
      </c>
      <c r="R5188" s="12">
        <v>201601</v>
      </c>
      <c r="S5188" s="12">
        <v>129</v>
      </c>
      <c r="T5188" s="12" t="s">
        <v>81</v>
      </c>
      <c r="U5188" s="12" t="s">
        <v>5479</v>
      </c>
    </row>
    <row r="5189" spans="1:22" hidden="1">
      <c r="A5189" s="12">
        <v>68550</v>
      </c>
      <c r="B5189" s="12">
        <v>2</v>
      </c>
      <c r="D5189" s="12">
        <v>95</v>
      </c>
      <c r="E5189" s="12">
        <v>4</v>
      </c>
      <c r="F5189" s="12">
        <v>4</v>
      </c>
      <c r="G5189" s="12">
        <v>1</v>
      </c>
      <c r="H5189" s="12">
        <v>6</v>
      </c>
      <c r="K5189" s="12">
        <v>5</v>
      </c>
      <c r="L5189" s="12">
        <v>30</v>
      </c>
      <c r="M5189" s="12">
        <v>10</v>
      </c>
      <c r="N5189" s="12">
        <v>0</v>
      </c>
      <c r="P5189" s="12">
        <v>6.4</v>
      </c>
      <c r="Q5189" s="12">
        <v>178</v>
      </c>
      <c r="R5189" s="12">
        <v>201601</v>
      </c>
      <c r="S5189" s="12">
        <v>130</v>
      </c>
      <c r="T5189" s="12" t="s">
        <v>120</v>
      </c>
      <c r="U5189" s="12" t="s">
        <v>5480</v>
      </c>
      <c r="V5189" s="12" t="s">
        <v>5481</v>
      </c>
    </row>
    <row r="5190" spans="1:22" hidden="1">
      <c r="A5190" s="12">
        <v>68550</v>
      </c>
      <c r="B5190" s="12">
        <v>2</v>
      </c>
      <c r="D5190" s="12">
        <v>107</v>
      </c>
      <c r="E5190" s="12">
        <v>4</v>
      </c>
      <c r="F5190" s="12">
        <v>4</v>
      </c>
      <c r="G5190" s="12">
        <v>1</v>
      </c>
      <c r="H5190" s="12">
        <v>6</v>
      </c>
      <c r="K5190" s="12">
        <v>6</v>
      </c>
      <c r="L5190" s="12">
        <v>0</v>
      </c>
      <c r="M5190" s="12">
        <v>0</v>
      </c>
      <c r="N5190" s="12">
        <v>5</v>
      </c>
      <c r="P5190" s="12">
        <v>6.4</v>
      </c>
      <c r="Q5190" s="12">
        <v>178</v>
      </c>
      <c r="R5190" s="12">
        <v>201601</v>
      </c>
      <c r="S5190" s="12">
        <v>130</v>
      </c>
      <c r="T5190" s="12" t="s">
        <v>120</v>
      </c>
      <c r="U5190" s="12" t="s">
        <v>5482</v>
      </c>
    </row>
    <row r="5191" spans="1:22" hidden="1">
      <c r="A5191" s="12">
        <v>68550</v>
      </c>
      <c r="B5191" s="12">
        <v>2</v>
      </c>
      <c r="D5191" s="12">
        <v>111</v>
      </c>
      <c r="E5191" s="12">
        <v>4</v>
      </c>
      <c r="F5191" s="12">
        <v>4</v>
      </c>
      <c r="G5191" s="12">
        <v>1</v>
      </c>
      <c r="H5191" s="12">
        <v>6</v>
      </c>
      <c r="K5191" s="12">
        <v>6</v>
      </c>
      <c r="L5191" s="12">
        <v>1</v>
      </c>
      <c r="M5191" s="12">
        <v>0</v>
      </c>
      <c r="N5191" s="12">
        <v>5</v>
      </c>
      <c r="P5191" s="12">
        <v>6.4</v>
      </c>
      <c r="Q5191" s="12">
        <v>178</v>
      </c>
      <c r="R5191" s="12">
        <v>201601</v>
      </c>
      <c r="S5191" s="12">
        <v>130</v>
      </c>
      <c r="T5191" s="12" t="s">
        <v>120</v>
      </c>
      <c r="U5191" s="12" t="s">
        <v>5483</v>
      </c>
    </row>
    <row r="5192" spans="1:22" hidden="1">
      <c r="A5192" s="12">
        <v>68550</v>
      </c>
      <c r="B5192" s="12">
        <v>2</v>
      </c>
      <c r="D5192" s="12">
        <v>110</v>
      </c>
      <c r="E5192" s="12">
        <v>4</v>
      </c>
      <c r="F5192" s="12">
        <v>4</v>
      </c>
      <c r="G5192" s="12">
        <v>1</v>
      </c>
      <c r="H5192" s="12">
        <v>6</v>
      </c>
      <c r="K5192" s="12">
        <v>6</v>
      </c>
      <c r="L5192" s="12">
        <v>1</v>
      </c>
      <c r="M5192" s="12">
        <v>0</v>
      </c>
      <c r="N5192" s="12">
        <v>1</v>
      </c>
      <c r="P5192" s="12">
        <v>6.4</v>
      </c>
      <c r="Q5192" s="12">
        <v>178</v>
      </c>
      <c r="R5192" s="12">
        <v>201601</v>
      </c>
      <c r="S5192" s="12">
        <v>130</v>
      </c>
      <c r="T5192" s="12" t="s">
        <v>120</v>
      </c>
      <c r="U5192" s="12" t="s">
        <v>5484</v>
      </c>
    </row>
    <row r="5193" spans="1:22" hidden="1">
      <c r="A5193" s="12">
        <v>68550</v>
      </c>
      <c r="B5193" s="12">
        <v>2</v>
      </c>
      <c r="D5193" s="12">
        <v>88</v>
      </c>
      <c r="E5193" s="12">
        <v>4</v>
      </c>
      <c r="F5193" s="12">
        <v>4</v>
      </c>
      <c r="G5193" s="12">
        <v>1</v>
      </c>
      <c r="H5193" s="12">
        <v>6</v>
      </c>
      <c r="K5193" s="12">
        <v>6</v>
      </c>
      <c r="L5193" s="12">
        <v>0</v>
      </c>
      <c r="M5193" s="12">
        <v>0</v>
      </c>
      <c r="N5193" s="12">
        <v>1</v>
      </c>
      <c r="P5193" s="12">
        <v>6.4</v>
      </c>
      <c r="Q5193" s="12">
        <v>178</v>
      </c>
      <c r="R5193" s="12">
        <v>201601</v>
      </c>
      <c r="S5193" s="12">
        <v>130</v>
      </c>
      <c r="T5193" s="12" t="s">
        <v>120</v>
      </c>
      <c r="U5193" s="12" t="s">
        <v>5485</v>
      </c>
    </row>
    <row r="5194" spans="1:22" hidden="1">
      <c r="A5194" s="12">
        <v>68550</v>
      </c>
      <c r="B5194" s="12">
        <v>2</v>
      </c>
      <c r="D5194" s="12">
        <v>99</v>
      </c>
      <c r="E5194" s="12">
        <v>4</v>
      </c>
      <c r="F5194" s="12">
        <v>4</v>
      </c>
      <c r="G5194" s="12">
        <v>1</v>
      </c>
      <c r="H5194" s="12">
        <v>6</v>
      </c>
      <c r="P5194" s="12">
        <v>6.4</v>
      </c>
      <c r="Q5194" s="12">
        <v>178</v>
      </c>
      <c r="R5194" s="12">
        <v>201601</v>
      </c>
      <c r="S5194" s="12">
        <v>130</v>
      </c>
      <c r="T5194" s="12" t="s">
        <v>120</v>
      </c>
      <c r="U5194" s="12" t="s">
        <v>5486</v>
      </c>
    </row>
    <row r="5195" spans="1:22" hidden="1">
      <c r="A5195" s="12">
        <v>68550</v>
      </c>
      <c r="B5195" s="12">
        <v>2</v>
      </c>
      <c r="D5195" s="12">
        <v>90</v>
      </c>
      <c r="E5195" s="12">
        <v>4</v>
      </c>
      <c r="F5195" s="12">
        <v>4</v>
      </c>
      <c r="G5195" s="12">
        <v>1</v>
      </c>
      <c r="H5195" s="12">
        <v>6</v>
      </c>
      <c r="K5195" s="12">
        <v>5</v>
      </c>
      <c r="L5195" s="12">
        <v>50</v>
      </c>
      <c r="M5195" s="12">
        <v>10</v>
      </c>
      <c r="N5195" s="12">
        <v>1</v>
      </c>
      <c r="P5195" s="12">
        <v>6.4</v>
      </c>
      <c r="Q5195" s="12">
        <v>178</v>
      </c>
      <c r="R5195" s="12">
        <v>201601</v>
      </c>
      <c r="S5195" s="12">
        <v>130</v>
      </c>
      <c r="T5195" s="12" t="s">
        <v>120</v>
      </c>
      <c r="U5195" s="12" t="s">
        <v>5487</v>
      </c>
    </row>
    <row r="5196" spans="1:22" hidden="1">
      <c r="A5196" s="12">
        <v>68550</v>
      </c>
      <c r="B5196" s="12">
        <v>2</v>
      </c>
      <c r="D5196" s="12">
        <v>97</v>
      </c>
      <c r="E5196" s="12">
        <v>4</v>
      </c>
      <c r="F5196" s="12">
        <v>4</v>
      </c>
      <c r="G5196" s="12">
        <v>1</v>
      </c>
      <c r="H5196" s="12">
        <v>6</v>
      </c>
      <c r="K5196" s="12">
        <v>6</v>
      </c>
      <c r="L5196" s="12">
        <v>0</v>
      </c>
      <c r="M5196" s="12">
        <v>0</v>
      </c>
      <c r="N5196" s="12">
        <v>5</v>
      </c>
      <c r="P5196" s="12">
        <v>6.4</v>
      </c>
      <c r="Q5196" s="12">
        <v>178</v>
      </c>
      <c r="R5196" s="12">
        <v>201601</v>
      </c>
      <c r="S5196" s="12">
        <v>130</v>
      </c>
      <c r="T5196" s="12" t="s">
        <v>120</v>
      </c>
      <c r="U5196" s="12" t="s">
        <v>5488</v>
      </c>
    </row>
    <row r="5197" spans="1:22" hidden="1">
      <c r="A5197" s="12">
        <v>68550</v>
      </c>
      <c r="B5197" s="12">
        <v>2</v>
      </c>
      <c r="D5197" s="12">
        <v>101</v>
      </c>
      <c r="E5197" s="12">
        <v>4</v>
      </c>
      <c r="F5197" s="12">
        <v>4</v>
      </c>
      <c r="G5197" s="12">
        <v>1</v>
      </c>
      <c r="H5197" s="12">
        <v>6</v>
      </c>
      <c r="P5197" s="12">
        <v>6.4</v>
      </c>
      <c r="Q5197" s="12">
        <v>178</v>
      </c>
      <c r="R5197" s="12">
        <v>201601</v>
      </c>
      <c r="S5197" s="12">
        <v>130</v>
      </c>
      <c r="T5197" s="12" t="s">
        <v>120</v>
      </c>
      <c r="U5197" s="12" t="s">
        <v>5489</v>
      </c>
    </row>
    <row r="5198" spans="1:22" hidden="1">
      <c r="A5198" s="12">
        <v>68550</v>
      </c>
      <c r="B5198" s="12">
        <v>2</v>
      </c>
      <c r="D5198" s="12">
        <v>100</v>
      </c>
      <c r="E5198" s="12">
        <v>4</v>
      </c>
      <c r="F5198" s="12">
        <v>4</v>
      </c>
      <c r="G5198" s="12">
        <v>1</v>
      </c>
      <c r="H5198" s="12">
        <v>6</v>
      </c>
      <c r="K5198" s="12">
        <v>6</v>
      </c>
      <c r="L5198" s="12">
        <v>1</v>
      </c>
      <c r="M5198" s="12">
        <v>0</v>
      </c>
      <c r="N5198" s="12">
        <v>20</v>
      </c>
      <c r="P5198" s="12">
        <v>6.4</v>
      </c>
      <c r="Q5198" s="12">
        <v>178</v>
      </c>
      <c r="R5198" s="12">
        <v>201601</v>
      </c>
      <c r="S5198" s="12">
        <v>130</v>
      </c>
      <c r="T5198" s="12" t="s">
        <v>120</v>
      </c>
      <c r="U5198" s="12" t="s">
        <v>5490</v>
      </c>
    </row>
    <row r="5199" spans="1:22" hidden="1">
      <c r="A5199" s="12">
        <v>68550</v>
      </c>
      <c r="B5199" s="12">
        <v>2</v>
      </c>
      <c r="D5199" s="12">
        <v>87</v>
      </c>
      <c r="E5199" s="12">
        <v>4</v>
      </c>
      <c r="F5199" s="12">
        <v>4</v>
      </c>
      <c r="G5199" s="12">
        <v>1</v>
      </c>
      <c r="H5199" s="12">
        <v>6</v>
      </c>
      <c r="K5199" s="12">
        <v>5</v>
      </c>
      <c r="L5199" s="12">
        <v>50</v>
      </c>
      <c r="M5199" s="12">
        <v>50</v>
      </c>
      <c r="N5199" s="12">
        <v>30</v>
      </c>
      <c r="P5199" s="12">
        <v>6.4</v>
      </c>
      <c r="Q5199" s="12">
        <v>178</v>
      </c>
      <c r="R5199" s="12">
        <v>201601</v>
      </c>
      <c r="S5199" s="12">
        <v>130</v>
      </c>
      <c r="T5199" s="12" t="s">
        <v>120</v>
      </c>
      <c r="U5199" s="12" t="s">
        <v>5491</v>
      </c>
      <c r="V5199" s="12" t="s">
        <v>5492</v>
      </c>
    </row>
    <row r="5200" spans="1:22" hidden="1">
      <c r="A5200" s="12">
        <v>68550</v>
      </c>
      <c r="B5200" s="12">
        <v>2</v>
      </c>
      <c r="D5200" s="12">
        <v>116</v>
      </c>
      <c r="E5200" s="12">
        <v>4</v>
      </c>
      <c r="F5200" s="12">
        <v>4</v>
      </c>
      <c r="G5200" s="12">
        <v>1</v>
      </c>
      <c r="H5200" s="12">
        <v>6</v>
      </c>
      <c r="K5200" s="12">
        <v>6</v>
      </c>
      <c r="L5200" s="12">
        <v>0</v>
      </c>
      <c r="M5200" s="12">
        <v>0</v>
      </c>
      <c r="N5200" s="12">
        <v>1</v>
      </c>
      <c r="P5200" s="12">
        <v>6.4</v>
      </c>
      <c r="Q5200" s="12">
        <v>178</v>
      </c>
      <c r="R5200" s="12">
        <v>201601</v>
      </c>
      <c r="S5200" s="12">
        <v>130</v>
      </c>
      <c r="T5200" s="12" t="s">
        <v>120</v>
      </c>
      <c r="U5200" s="12" t="s">
        <v>5493</v>
      </c>
    </row>
    <row r="5201" spans="1:21" hidden="1">
      <c r="A5201" s="12">
        <v>68550</v>
      </c>
      <c r="B5201" s="12">
        <v>2</v>
      </c>
      <c r="D5201" s="12">
        <v>99</v>
      </c>
      <c r="E5201" s="12">
        <v>4</v>
      </c>
      <c r="F5201" s="12">
        <v>4</v>
      </c>
      <c r="G5201" s="12">
        <v>1</v>
      </c>
      <c r="H5201" s="12">
        <v>6</v>
      </c>
      <c r="P5201" s="12">
        <v>6.4</v>
      </c>
      <c r="Q5201" s="12">
        <v>178</v>
      </c>
      <c r="R5201" s="12">
        <v>201601</v>
      </c>
      <c r="S5201" s="12">
        <v>130</v>
      </c>
      <c r="T5201" s="12" t="s">
        <v>120</v>
      </c>
      <c r="U5201" s="12" t="s">
        <v>5494</v>
      </c>
    </row>
    <row r="5202" spans="1:21" hidden="1">
      <c r="A5202" s="12">
        <v>68550</v>
      </c>
      <c r="B5202" s="12">
        <v>2</v>
      </c>
      <c r="D5202" s="12">
        <v>105</v>
      </c>
      <c r="E5202" s="12">
        <v>4</v>
      </c>
      <c r="F5202" s="12">
        <v>4</v>
      </c>
      <c r="G5202" s="12">
        <v>1</v>
      </c>
      <c r="H5202" s="12">
        <v>6</v>
      </c>
      <c r="K5202" s="12">
        <v>6</v>
      </c>
      <c r="L5202" s="12">
        <v>0</v>
      </c>
      <c r="M5202" s="12">
        <v>0</v>
      </c>
      <c r="N5202" s="12">
        <v>5</v>
      </c>
      <c r="P5202" s="12">
        <v>6.4</v>
      </c>
      <c r="Q5202" s="12">
        <v>178</v>
      </c>
      <c r="R5202" s="12">
        <v>201601</v>
      </c>
      <c r="S5202" s="12">
        <v>130</v>
      </c>
      <c r="T5202" s="12" t="s">
        <v>120</v>
      </c>
      <c r="U5202" s="12" t="s">
        <v>5495</v>
      </c>
    </row>
    <row r="5203" spans="1:21" hidden="1">
      <c r="A5203" s="12">
        <v>68550</v>
      </c>
      <c r="B5203" s="12">
        <v>1</v>
      </c>
      <c r="D5203" s="12">
        <v>86.5</v>
      </c>
      <c r="E5203" s="12">
        <v>3</v>
      </c>
      <c r="K5203" s="12">
        <v>5</v>
      </c>
      <c r="L5203" s="12">
        <v>1</v>
      </c>
      <c r="M5203" s="12">
        <v>90</v>
      </c>
      <c r="N5203" s="12">
        <v>90</v>
      </c>
      <c r="P5203" s="12">
        <v>1.7413400000000001</v>
      </c>
      <c r="Q5203" s="12">
        <v>178</v>
      </c>
      <c r="R5203" s="12">
        <v>201601</v>
      </c>
      <c r="S5203" s="12">
        <v>131</v>
      </c>
      <c r="T5203" s="13">
        <v>43083</v>
      </c>
      <c r="U5203" s="12" t="s">
        <v>5496</v>
      </c>
    </row>
    <row r="5204" spans="1:21" hidden="1">
      <c r="A5204" s="12">
        <v>68550</v>
      </c>
      <c r="B5204" s="12">
        <v>1</v>
      </c>
      <c r="D5204" s="12">
        <v>154</v>
      </c>
      <c r="E5204" s="12">
        <v>3</v>
      </c>
      <c r="P5204" s="12">
        <v>1.7413400000000001</v>
      </c>
      <c r="Q5204" s="12">
        <v>178</v>
      </c>
      <c r="R5204" s="12">
        <v>201601</v>
      </c>
      <c r="S5204" s="12">
        <v>131</v>
      </c>
      <c r="T5204" s="13">
        <v>43083</v>
      </c>
      <c r="U5204" s="12" t="s">
        <v>5497</v>
      </c>
    </row>
    <row r="5205" spans="1:21" hidden="1">
      <c r="A5205" s="12">
        <v>68550</v>
      </c>
      <c r="B5205" s="12">
        <v>1</v>
      </c>
      <c r="D5205" s="12">
        <v>150</v>
      </c>
      <c r="E5205" s="12">
        <v>3</v>
      </c>
      <c r="P5205" s="12">
        <v>1.7413400000000001</v>
      </c>
      <c r="Q5205" s="12">
        <v>178</v>
      </c>
      <c r="R5205" s="12">
        <v>201601</v>
      </c>
      <c r="S5205" s="12">
        <v>131</v>
      </c>
      <c r="T5205" s="13">
        <v>43083</v>
      </c>
      <c r="U5205" s="12" t="s">
        <v>5498</v>
      </c>
    </row>
    <row r="5206" spans="1:21" hidden="1">
      <c r="A5206" s="12">
        <v>68550</v>
      </c>
      <c r="B5206" s="12">
        <v>1</v>
      </c>
      <c r="D5206" s="12">
        <v>109</v>
      </c>
      <c r="E5206" s="12">
        <v>2</v>
      </c>
      <c r="P5206" s="12">
        <v>1.7413400000000001</v>
      </c>
      <c r="Q5206" s="12">
        <v>178</v>
      </c>
      <c r="R5206" s="12">
        <v>201601</v>
      </c>
      <c r="S5206" s="12">
        <v>131</v>
      </c>
      <c r="T5206" s="13">
        <v>43083</v>
      </c>
      <c r="U5206" s="12" t="s">
        <v>5499</v>
      </c>
    </row>
    <row r="5207" spans="1:21" hidden="1">
      <c r="A5207" s="12">
        <v>68550</v>
      </c>
      <c r="B5207" s="12">
        <v>1</v>
      </c>
      <c r="D5207" s="12">
        <v>117</v>
      </c>
      <c r="E5207" s="12">
        <v>2</v>
      </c>
      <c r="P5207" s="12">
        <v>1.7413400000000001</v>
      </c>
      <c r="Q5207" s="12">
        <v>178</v>
      </c>
      <c r="R5207" s="12">
        <v>201601</v>
      </c>
      <c r="S5207" s="12">
        <v>131</v>
      </c>
      <c r="T5207" s="13">
        <v>43083</v>
      </c>
      <c r="U5207" s="12" t="s">
        <v>5500</v>
      </c>
    </row>
    <row r="5208" spans="1:21">
      <c r="A5208" s="12">
        <v>69310</v>
      </c>
      <c r="B5208" s="12">
        <v>2</v>
      </c>
      <c r="C5208" s="12">
        <v>75.400000000000006</v>
      </c>
      <c r="E5208" s="12">
        <v>2</v>
      </c>
      <c r="F5208" s="12">
        <v>0</v>
      </c>
      <c r="G5208" s="12">
        <v>0</v>
      </c>
      <c r="H5208" s="12">
        <v>1</v>
      </c>
      <c r="P5208" s="12">
        <v>1.69269</v>
      </c>
      <c r="Q5208" s="12">
        <v>178</v>
      </c>
      <c r="R5208" s="12">
        <v>201601</v>
      </c>
      <c r="S5208" s="12">
        <v>124</v>
      </c>
      <c r="T5208" s="12" t="s">
        <v>88</v>
      </c>
      <c r="U5208" s="12" t="s">
        <v>5549</v>
      </c>
    </row>
    <row r="5209" spans="1:21">
      <c r="A5209" s="12">
        <v>69310</v>
      </c>
      <c r="B5209" s="12">
        <v>1</v>
      </c>
      <c r="C5209" s="12">
        <v>95.9</v>
      </c>
      <c r="E5209" s="12">
        <v>2</v>
      </c>
      <c r="P5209" s="12">
        <v>1.6640299999999999</v>
      </c>
      <c r="Q5209" s="12">
        <v>178</v>
      </c>
      <c r="R5209" s="12">
        <v>201601</v>
      </c>
      <c r="S5209" s="12">
        <v>124</v>
      </c>
      <c r="T5209" s="12" t="s">
        <v>88</v>
      </c>
      <c r="U5209" s="12" t="s">
        <v>5550</v>
      </c>
    </row>
    <row r="5210" spans="1:21">
      <c r="A5210" s="12">
        <v>69310</v>
      </c>
      <c r="B5210" s="12">
        <v>1</v>
      </c>
      <c r="C5210" s="12">
        <v>144</v>
      </c>
      <c r="E5210" s="12">
        <v>3</v>
      </c>
      <c r="P5210" s="12">
        <v>1.6640299999999999</v>
      </c>
      <c r="Q5210" s="12">
        <v>178</v>
      </c>
      <c r="R5210" s="12">
        <v>201601</v>
      </c>
      <c r="S5210" s="12">
        <v>124</v>
      </c>
      <c r="T5210" s="12" t="s">
        <v>88</v>
      </c>
      <c r="U5210" s="12" t="s">
        <v>5551</v>
      </c>
    </row>
    <row r="5211" spans="1:21">
      <c r="A5211" s="12">
        <v>69310</v>
      </c>
      <c r="B5211" s="12">
        <v>1</v>
      </c>
      <c r="C5211" s="12">
        <v>152.30000000000001</v>
      </c>
      <c r="E5211" s="12">
        <v>3</v>
      </c>
      <c r="P5211" s="12">
        <v>1.6640299999999999</v>
      </c>
      <c r="Q5211" s="12">
        <v>178</v>
      </c>
      <c r="R5211" s="12">
        <v>201601</v>
      </c>
      <c r="S5211" s="12">
        <v>124</v>
      </c>
      <c r="T5211" s="12" t="s">
        <v>88</v>
      </c>
      <c r="U5211" s="12" t="s">
        <v>5552</v>
      </c>
    </row>
    <row r="5212" spans="1:21">
      <c r="A5212" s="12">
        <v>69310</v>
      </c>
      <c r="B5212" s="12">
        <v>1</v>
      </c>
      <c r="C5212" s="12">
        <v>137.19999999999999</v>
      </c>
      <c r="E5212" s="12">
        <v>3</v>
      </c>
      <c r="P5212" s="12">
        <v>1.6640299999999999</v>
      </c>
      <c r="Q5212" s="12">
        <v>178</v>
      </c>
      <c r="R5212" s="12">
        <v>201601</v>
      </c>
      <c r="S5212" s="12">
        <v>124</v>
      </c>
      <c r="T5212" s="12" t="s">
        <v>88</v>
      </c>
      <c r="U5212" s="12" t="s">
        <v>5553</v>
      </c>
    </row>
    <row r="5213" spans="1:21">
      <c r="A5213" s="12">
        <v>69310</v>
      </c>
      <c r="B5213" s="12">
        <v>1</v>
      </c>
      <c r="C5213" s="12">
        <v>111.6</v>
      </c>
      <c r="E5213" s="12">
        <v>3</v>
      </c>
      <c r="P5213" s="12">
        <v>1.6640299999999999</v>
      </c>
      <c r="Q5213" s="12">
        <v>178</v>
      </c>
      <c r="R5213" s="12">
        <v>201601</v>
      </c>
      <c r="S5213" s="12">
        <v>124</v>
      </c>
      <c r="T5213" s="12" t="s">
        <v>88</v>
      </c>
      <c r="U5213" s="12" t="s">
        <v>5554</v>
      </c>
    </row>
    <row r="5214" spans="1:21">
      <c r="A5214" s="12">
        <v>69310</v>
      </c>
      <c r="B5214" s="12">
        <v>1</v>
      </c>
      <c r="C5214" s="12">
        <v>71.5</v>
      </c>
      <c r="E5214" s="12">
        <v>2</v>
      </c>
      <c r="P5214" s="12">
        <v>1.6640299999999999</v>
      </c>
      <c r="Q5214" s="12">
        <v>178</v>
      </c>
      <c r="R5214" s="12">
        <v>201601</v>
      </c>
      <c r="S5214" s="12">
        <v>124</v>
      </c>
      <c r="T5214" s="12" t="s">
        <v>88</v>
      </c>
      <c r="U5214" s="12" t="s">
        <v>5555</v>
      </c>
    </row>
    <row r="5215" spans="1:21">
      <c r="A5215" s="12">
        <v>69310</v>
      </c>
      <c r="B5215" s="12">
        <v>1</v>
      </c>
      <c r="C5215" s="12">
        <v>86.4</v>
      </c>
      <c r="E5215" s="12">
        <v>2</v>
      </c>
      <c r="P5215" s="12">
        <v>1.6640299999999999</v>
      </c>
      <c r="Q5215" s="12">
        <v>178</v>
      </c>
      <c r="R5215" s="12">
        <v>201601</v>
      </c>
      <c r="S5215" s="12">
        <v>124</v>
      </c>
      <c r="T5215" s="12" t="s">
        <v>88</v>
      </c>
      <c r="U5215" s="12" t="s">
        <v>5556</v>
      </c>
    </row>
    <row r="5216" spans="1:21">
      <c r="A5216" s="12">
        <v>69310</v>
      </c>
      <c r="B5216" s="12">
        <v>1</v>
      </c>
      <c r="C5216" s="12">
        <v>68.5</v>
      </c>
      <c r="E5216" s="12">
        <v>2</v>
      </c>
      <c r="P5216" s="12">
        <v>1.6640299999999999</v>
      </c>
      <c r="Q5216" s="12">
        <v>178</v>
      </c>
      <c r="R5216" s="12">
        <v>201601</v>
      </c>
      <c r="S5216" s="12">
        <v>124</v>
      </c>
      <c r="T5216" s="12" t="s">
        <v>88</v>
      </c>
      <c r="U5216" s="12" t="s">
        <v>5557</v>
      </c>
    </row>
    <row r="5217" spans="1:21">
      <c r="A5217" s="12">
        <v>69310</v>
      </c>
      <c r="B5217" s="12">
        <v>1</v>
      </c>
      <c r="C5217" s="12">
        <v>94</v>
      </c>
      <c r="E5217" s="12">
        <v>2</v>
      </c>
      <c r="P5217" s="12">
        <v>1.6640299999999999</v>
      </c>
      <c r="Q5217" s="12">
        <v>178</v>
      </c>
      <c r="R5217" s="12">
        <v>201601</v>
      </c>
      <c r="S5217" s="12">
        <v>124</v>
      </c>
      <c r="T5217" s="12" t="s">
        <v>88</v>
      </c>
      <c r="U5217" s="12" t="s">
        <v>5558</v>
      </c>
    </row>
    <row r="5218" spans="1:21">
      <c r="A5218" s="12">
        <v>69310</v>
      </c>
      <c r="B5218" s="12">
        <v>1</v>
      </c>
      <c r="C5218" s="12">
        <v>116.5</v>
      </c>
      <c r="E5218" s="12">
        <v>2</v>
      </c>
      <c r="P5218" s="12">
        <v>1.6640299999999999</v>
      </c>
      <c r="Q5218" s="12">
        <v>178</v>
      </c>
      <c r="R5218" s="12">
        <v>201601</v>
      </c>
      <c r="S5218" s="12">
        <v>124</v>
      </c>
      <c r="T5218" s="12" t="s">
        <v>88</v>
      </c>
      <c r="U5218" s="12" t="s">
        <v>5559</v>
      </c>
    </row>
    <row r="5219" spans="1:21">
      <c r="A5219" s="12">
        <v>69310</v>
      </c>
      <c r="B5219" s="12">
        <v>1</v>
      </c>
      <c r="C5219" s="12">
        <v>135.4</v>
      </c>
      <c r="E5219" s="12">
        <v>2</v>
      </c>
      <c r="P5219" s="12">
        <v>1.6640299999999999</v>
      </c>
      <c r="Q5219" s="12">
        <v>178</v>
      </c>
      <c r="R5219" s="12">
        <v>201601</v>
      </c>
      <c r="S5219" s="12">
        <v>124</v>
      </c>
      <c r="T5219" s="12" t="s">
        <v>88</v>
      </c>
      <c r="U5219" s="12" t="s">
        <v>5560</v>
      </c>
    </row>
    <row r="5220" spans="1:21">
      <c r="A5220" s="12">
        <v>69310</v>
      </c>
      <c r="B5220" s="12">
        <v>1</v>
      </c>
      <c r="C5220" s="12">
        <v>86.3</v>
      </c>
      <c r="E5220" s="12">
        <v>2</v>
      </c>
      <c r="P5220" s="12">
        <v>1.6640299999999999</v>
      </c>
      <c r="Q5220" s="12">
        <v>178</v>
      </c>
      <c r="R5220" s="12">
        <v>201601</v>
      </c>
      <c r="S5220" s="12">
        <v>124</v>
      </c>
      <c r="T5220" s="12" t="s">
        <v>88</v>
      </c>
      <c r="U5220" s="12" t="s">
        <v>5561</v>
      </c>
    </row>
    <row r="5221" spans="1:21">
      <c r="A5221" s="12">
        <v>69310</v>
      </c>
      <c r="B5221" s="12">
        <v>1</v>
      </c>
      <c r="C5221" s="12">
        <v>87.9</v>
      </c>
      <c r="E5221" s="12">
        <v>2</v>
      </c>
      <c r="P5221" s="12">
        <v>1.6640299999999999</v>
      </c>
      <c r="Q5221" s="12">
        <v>178</v>
      </c>
      <c r="R5221" s="12">
        <v>201601</v>
      </c>
      <c r="S5221" s="12">
        <v>124</v>
      </c>
      <c r="T5221" s="12" t="s">
        <v>88</v>
      </c>
      <c r="U5221" s="12" t="s">
        <v>5562</v>
      </c>
    </row>
    <row r="5222" spans="1:21">
      <c r="A5222" s="12">
        <v>69310</v>
      </c>
      <c r="B5222" s="12">
        <v>1</v>
      </c>
      <c r="C5222" s="12">
        <v>85.4</v>
      </c>
      <c r="E5222" s="12">
        <v>2</v>
      </c>
      <c r="P5222" s="12">
        <v>1.6640299999999999</v>
      </c>
      <c r="Q5222" s="12">
        <v>178</v>
      </c>
      <c r="R5222" s="12">
        <v>201601</v>
      </c>
      <c r="S5222" s="12">
        <v>124</v>
      </c>
      <c r="T5222" s="12" t="s">
        <v>88</v>
      </c>
      <c r="U5222" s="12" t="s">
        <v>5563</v>
      </c>
    </row>
    <row r="5223" spans="1:21">
      <c r="A5223" s="12">
        <v>69310</v>
      </c>
      <c r="B5223" s="12">
        <v>1</v>
      </c>
      <c r="C5223" s="12">
        <v>70</v>
      </c>
      <c r="E5223" s="12">
        <v>2</v>
      </c>
      <c r="P5223" s="12">
        <v>1.6640299999999999</v>
      </c>
      <c r="Q5223" s="12">
        <v>178</v>
      </c>
      <c r="R5223" s="12">
        <v>201601</v>
      </c>
      <c r="S5223" s="12">
        <v>124</v>
      </c>
      <c r="T5223" s="12" t="s">
        <v>88</v>
      </c>
      <c r="U5223" s="12" t="s">
        <v>5564</v>
      </c>
    </row>
    <row r="5224" spans="1:21">
      <c r="A5224" s="12">
        <v>69310</v>
      </c>
      <c r="B5224" s="12">
        <v>1</v>
      </c>
      <c r="C5224" s="12">
        <v>79.5</v>
      </c>
      <c r="E5224" s="12">
        <v>2</v>
      </c>
      <c r="P5224" s="12">
        <v>1.6640299999999999</v>
      </c>
      <c r="Q5224" s="12">
        <v>178</v>
      </c>
      <c r="R5224" s="12">
        <v>201601</v>
      </c>
      <c r="S5224" s="12">
        <v>124</v>
      </c>
      <c r="T5224" s="12" t="s">
        <v>88</v>
      </c>
      <c r="U5224" s="12" t="s">
        <v>5565</v>
      </c>
    </row>
    <row r="5225" spans="1:21">
      <c r="A5225" s="12">
        <v>69310</v>
      </c>
      <c r="B5225" s="12">
        <v>1</v>
      </c>
      <c r="C5225" s="12">
        <v>98.6</v>
      </c>
      <c r="E5225" s="12">
        <v>2</v>
      </c>
      <c r="P5225" s="12">
        <v>1.6640299999999999</v>
      </c>
      <c r="Q5225" s="12">
        <v>178</v>
      </c>
      <c r="R5225" s="12">
        <v>201601</v>
      </c>
      <c r="S5225" s="12">
        <v>124</v>
      </c>
      <c r="T5225" s="12" t="s">
        <v>88</v>
      </c>
      <c r="U5225" s="12" t="s">
        <v>5566</v>
      </c>
    </row>
    <row r="5226" spans="1:21">
      <c r="A5226" s="12">
        <v>69310</v>
      </c>
      <c r="B5226" s="12">
        <v>1</v>
      </c>
      <c r="C5226" s="12">
        <v>115.2</v>
      </c>
      <c r="E5226" s="12">
        <v>2</v>
      </c>
      <c r="P5226" s="12">
        <v>1.6640299999999999</v>
      </c>
      <c r="Q5226" s="12">
        <v>178</v>
      </c>
      <c r="R5226" s="12">
        <v>201601</v>
      </c>
      <c r="S5226" s="12">
        <v>124</v>
      </c>
      <c r="T5226" s="12" t="s">
        <v>88</v>
      </c>
      <c r="U5226" s="12" t="s">
        <v>5567</v>
      </c>
    </row>
    <row r="5227" spans="1:21">
      <c r="A5227" s="12">
        <v>69310</v>
      </c>
      <c r="B5227" s="12">
        <v>1</v>
      </c>
      <c r="C5227" s="12">
        <v>131.19999999999999</v>
      </c>
      <c r="E5227" s="12">
        <v>3</v>
      </c>
      <c r="P5227" s="12">
        <v>1.6640299999999999</v>
      </c>
      <c r="Q5227" s="12">
        <v>178</v>
      </c>
      <c r="R5227" s="12">
        <v>201601</v>
      </c>
      <c r="S5227" s="12">
        <v>124</v>
      </c>
      <c r="T5227" s="12" t="s">
        <v>88</v>
      </c>
      <c r="U5227" s="12" t="s">
        <v>5568</v>
      </c>
    </row>
    <row r="5228" spans="1:21">
      <c r="A5228" s="12">
        <v>69310</v>
      </c>
      <c r="B5228" s="12">
        <v>1</v>
      </c>
      <c r="C5228" s="12">
        <v>183</v>
      </c>
      <c r="E5228" s="12">
        <v>3</v>
      </c>
      <c r="P5228" s="12">
        <v>1.6640299999999999</v>
      </c>
      <c r="Q5228" s="12">
        <v>178</v>
      </c>
      <c r="R5228" s="12">
        <v>201601</v>
      </c>
      <c r="S5228" s="12">
        <v>124</v>
      </c>
      <c r="T5228" s="12" t="s">
        <v>88</v>
      </c>
      <c r="U5228" s="12" t="s">
        <v>5569</v>
      </c>
    </row>
    <row r="5229" spans="1:21">
      <c r="A5229" s="12">
        <v>69310</v>
      </c>
      <c r="B5229" s="12">
        <v>1</v>
      </c>
      <c r="C5229" s="12">
        <v>143</v>
      </c>
      <c r="E5229" s="12">
        <v>3</v>
      </c>
      <c r="P5229" s="12">
        <v>1.6640299999999999</v>
      </c>
      <c r="Q5229" s="12">
        <v>178</v>
      </c>
      <c r="R5229" s="12">
        <v>201601</v>
      </c>
      <c r="S5229" s="12">
        <v>124</v>
      </c>
      <c r="T5229" s="12" t="s">
        <v>88</v>
      </c>
      <c r="U5229" s="12" t="s">
        <v>5588</v>
      </c>
    </row>
    <row r="5230" spans="1:21">
      <c r="A5230" s="12">
        <v>69310</v>
      </c>
      <c r="B5230" s="12">
        <v>1</v>
      </c>
      <c r="C5230" s="12">
        <v>144</v>
      </c>
      <c r="E5230" s="12">
        <v>3</v>
      </c>
      <c r="P5230" s="12">
        <v>1.6640299999999999</v>
      </c>
      <c r="Q5230" s="12">
        <v>178</v>
      </c>
      <c r="R5230" s="12">
        <v>201601</v>
      </c>
      <c r="S5230" s="12">
        <v>124</v>
      </c>
      <c r="T5230" s="12" t="s">
        <v>88</v>
      </c>
      <c r="U5230" s="12" t="s">
        <v>5589</v>
      </c>
    </row>
    <row r="5231" spans="1:21">
      <c r="A5231" s="12">
        <v>69310</v>
      </c>
      <c r="B5231" s="12">
        <v>1</v>
      </c>
      <c r="C5231" s="12">
        <v>104.6</v>
      </c>
      <c r="E5231" s="12">
        <v>2</v>
      </c>
      <c r="P5231" s="12">
        <v>1.6640299999999999</v>
      </c>
      <c r="Q5231" s="12">
        <v>178</v>
      </c>
      <c r="R5231" s="12">
        <v>201601</v>
      </c>
      <c r="S5231" s="12">
        <v>124</v>
      </c>
      <c r="T5231" s="12" t="s">
        <v>88</v>
      </c>
      <c r="U5231" s="12" t="s">
        <v>5590</v>
      </c>
    </row>
    <row r="5232" spans="1:21" hidden="1">
      <c r="A5232" s="12">
        <v>68560</v>
      </c>
      <c r="B5232" s="12">
        <v>1</v>
      </c>
      <c r="D5232" s="12">
        <v>31.9</v>
      </c>
      <c r="E5232" s="12">
        <v>2</v>
      </c>
      <c r="P5232" s="12">
        <v>1</v>
      </c>
      <c r="Q5232" s="12">
        <v>178</v>
      </c>
      <c r="R5232" s="12">
        <v>201601</v>
      </c>
      <c r="S5232" s="12">
        <v>123</v>
      </c>
      <c r="T5232" s="12" t="s">
        <v>4205</v>
      </c>
      <c r="U5232" s="12" t="s">
        <v>5525</v>
      </c>
    </row>
    <row r="5233" spans="1:21" hidden="1">
      <c r="A5233" s="12">
        <v>68560</v>
      </c>
      <c r="B5233" s="12">
        <v>1</v>
      </c>
      <c r="D5233" s="12">
        <v>43</v>
      </c>
      <c r="E5233" s="12">
        <v>2</v>
      </c>
      <c r="P5233" s="12">
        <v>1</v>
      </c>
      <c r="Q5233" s="12">
        <v>178</v>
      </c>
      <c r="R5233" s="12">
        <v>201601</v>
      </c>
      <c r="S5233" s="12">
        <v>123</v>
      </c>
      <c r="T5233" s="12" t="s">
        <v>4205</v>
      </c>
      <c r="U5233" s="12" t="s">
        <v>5526</v>
      </c>
    </row>
    <row r="5234" spans="1:21" hidden="1">
      <c r="A5234" s="12">
        <v>68560</v>
      </c>
      <c r="B5234" s="12">
        <v>2</v>
      </c>
      <c r="D5234" s="12">
        <v>33.299999999999997</v>
      </c>
      <c r="E5234" s="12">
        <v>2</v>
      </c>
      <c r="F5234" s="12">
        <v>0</v>
      </c>
      <c r="G5234" s="12">
        <v>0</v>
      </c>
      <c r="H5234" s="12">
        <v>0</v>
      </c>
      <c r="P5234" s="12">
        <v>1</v>
      </c>
      <c r="Q5234" s="12">
        <v>178</v>
      </c>
      <c r="R5234" s="12">
        <v>201601</v>
      </c>
      <c r="S5234" s="12">
        <v>123</v>
      </c>
      <c r="T5234" s="12" t="s">
        <v>4205</v>
      </c>
      <c r="U5234" s="12" t="s">
        <v>5527</v>
      </c>
    </row>
    <row r="5235" spans="1:21">
      <c r="A5235" s="12">
        <v>69310</v>
      </c>
      <c r="B5235" s="12">
        <v>1</v>
      </c>
      <c r="C5235" s="12">
        <v>81.099999999999994</v>
      </c>
      <c r="E5235" s="12">
        <v>2</v>
      </c>
      <c r="P5235" s="12">
        <v>1.6640299999999999</v>
      </c>
      <c r="Q5235" s="12">
        <v>178</v>
      </c>
      <c r="R5235" s="12">
        <v>201601</v>
      </c>
      <c r="S5235" s="12">
        <v>124</v>
      </c>
      <c r="T5235" s="12" t="s">
        <v>88</v>
      </c>
      <c r="U5235" s="12" t="s">
        <v>5591</v>
      </c>
    </row>
    <row r="5236" spans="1:21">
      <c r="A5236" s="12">
        <v>69310</v>
      </c>
      <c r="B5236" s="12">
        <v>1</v>
      </c>
      <c r="C5236" s="12">
        <v>114.5</v>
      </c>
      <c r="E5236" s="12">
        <v>2</v>
      </c>
      <c r="P5236" s="12">
        <v>1.6640299999999999</v>
      </c>
      <c r="Q5236" s="12">
        <v>178</v>
      </c>
      <c r="R5236" s="12">
        <v>201601</v>
      </c>
      <c r="S5236" s="12">
        <v>124</v>
      </c>
      <c r="T5236" s="12" t="s">
        <v>88</v>
      </c>
      <c r="U5236" s="12" t="s">
        <v>5592</v>
      </c>
    </row>
    <row r="5237" spans="1:21">
      <c r="A5237" s="12">
        <v>69310</v>
      </c>
      <c r="B5237" s="12">
        <v>1</v>
      </c>
      <c r="C5237" s="12">
        <v>108</v>
      </c>
      <c r="E5237" s="12">
        <v>2</v>
      </c>
      <c r="P5237" s="12">
        <v>1.6640299999999999</v>
      </c>
      <c r="Q5237" s="12">
        <v>178</v>
      </c>
      <c r="R5237" s="12">
        <v>201601</v>
      </c>
      <c r="S5237" s="12">
        <v>124</v>
      </c>
      <c r="T5237" s="12" t="s">
        <v>88</v>
      </c>
      <c r="U5237" s="12" t="s">
        <v>5593</v>
      </c>
    </row>
    <row r="5238" spans="1:21">
      <c r="A5238" s="12">
        <v>69310</v>
      </c>
      <c r="B5238" s="12">
        <v>1</v>
      </c>
      <c r="C5238" s="12">
        <v>92.3</v>
      </c>
      <c r="E5238" s="12">
        <v>2</v>
      </c>
      <c r="P5238" s="12">
        <v>1.6640299999999999</v>
      </c>
      <c r="Q5238" s="12">
        <v>178</v>
      </c>
      <c r="R5238" s="12">
        <v>201601</v>
      </c>
      <c r="S5238" s="12">
        <v>124</v>
      </c>
      <c r="T5238" s="12" t="s">
        <v>88</v>
      </c>
      <c r="U5238" s="12" t="s">
        <v>5594</v>
      </c>
    </row>
    <row r="5239" spans="1:21">
      <c r="A5239" s="12">
        <v>69310</v>
      </c>
      <c r="B5239" s="12">
        <v>1</v>
      </c>
      <c r="C5239" s="12">
        <v>118.6</v>
      </c>
      <c r="E5239" s="12">
        <v>2</v>
      </c>
      <c r="P5239" s="12">
        <v>1.6640299999999999</v>
      </c>
      <c r="Q5239" s="12">
        <v>178</v>
      </c>
      <c r="R5239" s="12">
        <v>201601</v>
      </c>
      <c r="S5239" s="12">
        <v>124</v>
      </c>
      <c r="T5239" s="12" t="s">
        <v>88</v>
      </c>
      <c r="U5239" s="12" t="s">
        <v>5595</v>
      </c>
    </row>
    <row r="5240" spans="1:21">
      <c r="A5240" s="12">
        <v>69310</v>
      </c>
      <c r="B5240" s="12">
        <v>1</v>
      </c>
      <c r="C5240" s="12">
        <v>109.2</v>
      </c>
      <c r="E5240" s="12">
        <v>2</v>
      </c>
      <c r="P5240" s="12">
        <v>1.6640299999999999</v>
      </c>
      <c r="Q5240" s="12">
        <v>178</v>
      </c>
      <c r="R5240" s="12">
        <v>201601</v>
      </c>
      <c r="S5240" s="12">
        <v>124</v>
      </c>
      <c r="T5240" s="12" t="s">
        <v>88</v>
      </c>
      <c r="U5240" s="12" t="s">
        <v>5596</v>
      </c>
    </row>
    <row r="5241" spans="1:21">
      <c r="A5241" s="12">
        <v>69310</v>
      </c>
      <c r="B5241" s="12">
        <v>1</v>
      </c>
      <c r="C5241" s="12">
        <v>113</v>
      </c>
      <c r="E5241" s="12">
        <v>2</v>
      </c>
      <c r="P5241" s="12">
        <v>1.6640299999999999</v>
      </c>
      <c r="Q5241" s="12">
        <v>178</v>
      </c>
      <c r="R5241" s="12">
        <v>201601</v>
      </c>
      <c r="S5241" s="12">
        <v>124</v>
      </c>
      <c r="T5241" s="12" t="s">
        <v>88</v>
      </c>
      <c r="U5241" s="12" t="s">
        <v>5597</v>
      </c>
    </row>
    <row r="5242" spans="1:21">
      <c r="A5242" s="12">
        <v>69310</v>
      </c>
      <c r="B5242" s="12">
        <v>1</v>
      </c>
      <c r="C5242" s="12">
        <v>82</v>
      </c>
      <c r="E5242" s="12">
        <v>2</v>
      </c>
      <c r="P5242" s="12">
        <v>1.6640299999999999</v>
      </c>
      <c r="Q5242" s="12">
        <v>178</v>
      </c>
      <c r="R5242" s="12">
        <v>201601</v>
      </c>
      <c r="S5242" s="12">
        <v>124</v>
      </c>
      <c r="T5242" s="12" t="s">
        <v>88</v>
      </c>
      <c r="U5242" s="12" t="s">
        <v>5598</v>
      </c>
    </row>
    <row r="5243" spans="1:21">
      <c r="A5243" s="12">
        <v>69310</v>
      </c>
      <c r="B5243" s="12">
        <v>1</v>
      </c>
      <c r="C5243" s="12">
        <v>111.8</v>
      </c>
      <c r="E5243" s="12">
        <v>2</v>
      </c>
      <c r="P5243" s="12">
        <v>1.6640299999999999</v>
      </c>
      <c r="Q5243" s="12">
        <v>178</v>
      </c>
      <c r="R5243" s="12">
        <v>201601</v>
      </c>
      <c r="S5243" s="12">
        <v>124</v>
      </c>
      <c r="T5243" s="12" t="s">
        <v>88</v>
      </c>
      <c r="U5243" s="12" t="s">
        <v>5599</v>
      </c>
    </row>
    <row r="5244" spans="1:21">
      <c r="A5244" s="12">
        <v>69310</v>
      </c>
      <c r="B5244" s="12">
        <v>1</v>
      </c>
      <c r="C5244" s="12">
        <v>128</v>
      </c>
      <c r="E5244" s="12">
        <v>3</v>
      </c>
      <c r="P5244" s="12">
        <v>1.6640299999999999</v>
      </c>
      <c r="Q5244" s="12">
        <v>178</v>
      </c>
      <c r="R5244" s="12">
        <v>201601</v>
      </c>
      <c r="S5244" s="12">
        <v>124</v>
      </c>
      <c r="T5244" s="12" t="s">
        <v>88</v>
      </c>
      <c r="U5244" s="12" t="s">
        <v>5600</v>
      </c>
    </row>
    <row r="5245" spans="1:21">
      <c r="A5245" s="12">
        <v>69310</v>
      </c>
      <c r="B5245" s="12">
        <v>1</v>
      </c>
      <c r="C5245" s="12">
        <v>132.9</v>
      </c>
      <c r="E5245" s="12">
        <v>3</v>
      </c>
      <c r="P5245" s="12">
        <v>1.6640299999999999</v>
      </c>
      <c r="Q5245" s="12">
        <v>178</v>
      </c>
      <c r="R5245" s="12">
        <v>201601</v>
      </c>
      <c r="S5245" s="12">
        <v>124</v>
      </c>
      <c r="T5245" s="12" t="s">
        <v>88</v>
      </c>
      <c r="U5245" s="12" t="s">
        <v>5601</v>
      </c>
    </row>
    <row r="5246" spans="1:21">
      <c r="A5246" s="12">
        <v>69310</v>
      </c>
      <c r="B5246" s="12">
        <v>1</v>
      </c>
      <c r="C5246" s="12">
        <v>119.2</v>
      </c>
      <c r="E5246" s="12">
        <v>3</v>
      </c>
      <c r="P5246" s="12">
        <v>1.6640299999999999</v>
      </c>
      <c r="Q5246" s="12">
        <v>178</v>
      </c>
      <c r="R5246" s="12">
        <v>201601</v>
      </c>
      <c r="S5246" s="12">
        <v>124</v>
      </c>
      <c r="T5246" s="12" t="s">
        <v>88</v>
      </c>
      <c r="U5246" s="12" t="s">
        <v>5602</v>
      </c>
    </row>
    <row r="5247" spans="1:21">
      <c r="A5247" s="12">
        <v>69310</v>
      </c>
      <c r="B5247" s="12">
        <v>1</v>
      </c>
      <c r="C5247" s="12">
        <v>128.19999999999999</v>
      </c>
      <c r="E5247" s="12">
        <v>3</v>
      </c>
      <c r="P5247" s="12">
        <v>1.6640299999999999</v>
      </c>
      <c r="Q5247" s="12">
        <v>178</v>
      </c>
      <c r="R5247" s="12">
        <v>201601</v>
      </c>
      <c r="S5247" s="12">
        <v>124</v>
      </c>
      <c r="T5247" s="12" t="s">
        <v>88</v>
      </c>
      <c r="U5247" s="12" t="s">
        <v>5603</v>
      </c>
    </row>
    <row r="5248" spans="1:21">
      <c r="A5248" s="12">
        <v>69310</v>
      </c>
      <c r="B5248" s="12">
        <v>1</v>
      </c>
      <c r="C5248" s="12">
        <v>118</v>
      </c>
      <c r="E5248" s="12">
        <v>2</v>
      </c>
      <c r="P5248" s="12">
        <v>1.6640299999999999</v>
      </c>
      <c r="Q5248" s="12">
        <v>178</v>
      </c>
      <c r="R5248" s="12">
        <v>201601</v>
      </c>
      <c r="S5248" s="12">
        <v>124</v>
      </c>
      <c r="T5248" s="12" t="s">
        <v>88</v>
      </c>
      <c r="U5248" s="12" t="s">
        <v>5604</v>
      </c>
    </row>
    <row r="5249" spans="1:21">
      <c r="A5249" s="12">
        <v>69310</v>
      </c>
      <c r="B5249" s="12">
        <v>1</v>
      </c>
      <c r="C5249" s="12">
        <v>66.2</v>
      </c>
      <c r="E5249" s="12">
        <v>2</v>
      </c>
      <c r="P5249" s="12">
        <v>1.6640299999999999</v>
      </c>
      <c r="Q5249" s="12">
        <v>178</v>
      </c>
      <c r="R5249" s="12">
        <v>201601</v>
      </c>
      <c r="S5249" s="12">
        <v>124</v>
      </c>
      <c r="T5249" s="12" t="s">
        <v>88</v>
      </c>
      <c r="U5249" s="12" t="s">
        <v>5605</v>
      </c>
    </row>
    <row r="5250" spans="1:21">
      <c r="A5250" s="12">
        <v>69310</v>
      </c>
      <c r="B5250" s="12">
        <v>1</v>
      </c>
      <c r="C5250" s="12">
        <v>75.900000000000006</v>
      </c>
      <c r="E5250" s="12">
        <v>2</v>
      </c>
      <c r="P5250" s="12">
        <v>1.6640299999999999</v>
      </c>
      <c r="Q5250" s="12">
        <v>178</v>
      </c>
      <c r="R5250" s="12">
        <v>201601</v>
      </c>
      <c r="S5250" s="12">
        <v>124</v>
      </c>
      <c r="T5250" s="12" t="s">
        <v>88</v>
      </c>
      <c r="U5250" s="12" t="s">
        <v>5606</v>
      </c>
    </row>
    <row r="5251" spans="1:21">
      <c r="A5251" s="12">
        <v>69310</v>
      </c>
      <c r="B5251" s="12">
        <v>1</v>
      </c>
      <c r="C5251" s="12">
        <v>82.2</v>
      </c>
      <c r="E5251" s="12">
        <v>2</v>
      </c>
      <c r="P5251" s="12">
        <v>1.6640299999999999</v>
      </c>
      <c r="Q5251" s="12">
        <v>178</v>
      </c>
      <c r="R5251" s="12">
        <v>201601</v>
      </c>
      <c r="S5251" s="12">
        <v>124</v>
      </c>
      <c r="T5251" s="12" t="s">
        <v>88</v>
      </c>
      <c r="U5251" s="12" t="s">
        <v>5607</v>
      </c>
    </row>
    <row r="5252" spans="1:21">
      <c r="A5252" s="12">
        <v>69310</v>
      </c>
      <c r="B5252" s="12">
        <v>1</v>
      </c>
      <c r="C5252" s="12">
        <v>107</v>
      </c>
      <c r="E5252" s="12">
        <v>2</v>
      </c>
      <c r="P5252" s="12">
        <v>1.6640299999999999</v>
      </c>
      <c r="Q5252" s="12">
        <v>178</v>
      </c>
      <c r="R5252" s="12">
        <v>201601</v>
      </c>
      <c r="S5252" s="12">
        <v>124</v>
      </c>
      <c r="T5252" s="12" t="s">
        <v>88</v>
      </c>
      <c r="U5252" s="12" t="s">
        <v>5608</v>
      </c>
    </row>
    <row r="5253" spans="1:21">
      <c r="A5253" s="12">
        <v>69310</v>
      </c>
      <c r="B5253" s="12">
        <v>1</v>
      </c>
      <c r="C5253" s="12">
        <v>73.400000000000006</v>
      </c>
      <c r="E5253" s="12">
        <v>2</v>
      </c>
      <c r="P5253" s="12">
        <v>1.6640299999999999</v>
      </c>
      <c r="Q5253" s="12">
        <v>178</v>
      </c>
      <c r="R5253" s="12">
        <v>201601</v>
      </c>
      <c r="S5253" s="12">
        <v>124</v>
      </c>
      <c r="T5253" s="12" t="s">
        <v>88</v>
      </c>
      <c r="U5253" s="12" t="s">
        <v>5609</v>
      </c>
    </row>
    <row r="5254" spans="1:21">
      <c r="A5254" s="12">
        <v>69310</v>
      </c>
      <c r="B5254" s="12">
        <v>1</v>
      </c>
      <c r="C5254" s="12">
        <v>99.5</v>
      </c>
      <c r="E5254" s="12">
        <v>2</v>
      </c>
      <c r="P5254" s="12">
        <v>1.6640299999999999</v>
      </c>
      <c r="Q5254" s="12">
        <v>178</v>
      </c>
      <c r="R5254" s="12">
        <v>201601</v>
      </c>
      <c r="S5254" s="12">
        <v>124</v>
      </c>
      <c r="T5254" s="12" t="s">
        <v>88</v>
      </c>
      <c r="U5254" s="12" t="s">
        <v>5610</v>
      </c>
    </row>
    <row r="5255" spans="1:21">
      <c r="A5255" s="12">
        <v>69310</v>
      </c>
      <c r="B5255" s="12">
        <v>1</v>
      </c>
      <c r="C5255" s="12">
        <v>71</v>
      </c>
      <c r="E5255" s="12">
        <v>2</v>
      </c>
      <c r="P5255" s="12">
        <v>1.6640299999999999</v>
      </c>
      <c r="Q5255" s="12">
        <v>178</v>
      </c>
      <c r="R5255" s="12">
        <v>201601</v>
      </c>
      <c r="S5255" s="12">
        <v>124</v>
      </c>
      <c r="T5255" s="12" t="s">
        <v>88</v>
      </c>
      <c r="U5255" s="12" t="s">
        <v>5611</v>
      </c>
    </row>
    <row r="5256" spans="1:21">
      <c r="A5256" s="12">
        <v>69310</v>
      </c>
      <c r="B5256" s="12">
        <v>1</v>
      </c>
      <c r="C5256" s="12">
        <v>76.5</v>
      </c>
      <c r="E5256" s="12">
        <v>2</v>
      </c>
      <c r="P5256" s="12">
        <v>1.6640299999999999</v>
      </c>
      <c r="Q5256" s="12">
        <v>178</v>
      </c>
      <c r="R5256" s="12">
        <v>201601</v>
      </c>
      <c r="S5256" s="12">
        <v>124</v>
      </c>
      <c r="T5256" s="12" t="s">
        <v>88</v>
      </c>
      <c r="U5256" s="12" t="s">
        <v>5612</v>
      </c>
    </row>
    <row r="5257" spans="1:21">
      <c r="A5257" s="12">
        <v>69310</v>
      </c>
      <c r="B5257" s="12">
        <v>1</v>
      </c>
      <c r="C5257" s="12">
        <v>80.5</v>
      </c>
      <c r="E5257" s="12">
        <v>2</v>
      </c>
      <c r="P5257" s="12">
        <v>1.6640299999999999</v>
      </c>
      <c r="Q5257" s="12">
        <v>178</v>
      </c>
      <c r="R5257" s="12">
        <v>201601</v>
      </c>
      <c r="S5257" s="12">
        <v>124</v>
      </c>
      <c r="T5257" s="12" t="s">
        <v>88</v>
      </c>
      <c r="U5257" s="12" t="s">
        <v>5613</v>
      </c>
    </row>
    <row r="5258" spans="1:21">
      <c r="A5258" s="12">
        <v>69310</v>
      </c>
      <c r="B5258" s="12">
        <v>1</v>
      </c>
      <c r="C5258" s="12">
        <v>81.2</v>
      </c>
      <c r="E5258" s="12">
        <v>2</v>
      </c>
      <c r="P5258" s="12">
        <v>1.6640299999999999</v>
      </c>
      <c r="Q5258" s="12">
        <v>178</v>
      </c>
      <c r="R5258" s="12">
        <v>201601</v>
      </c>
      <c r="S5258" s="12">
        <v>124</v>
      </c>
      <c r="T5258" s="12" t="s">
        <v>88</v>
      </c>
      <c r="U5258" s="12" t="s">
        <v>5614</v>
      </c>
    </row>
    <row r="5259" spans="1:21">
      <c r="A5259" s="12">
        <v>69310</v>
      </c>
      <c r="B5259" s="12">
        <v>1</v>
      </c>
      <c r="C5259" s="12">
        <v>82.9</v>
      </c>
      <c r="E5259" s="12">
        <v>2</v>
      </c>
      <c r="P5259" s="12">
        <v>1.6640299999999999</v>
      </c>
      <c r="Q5259" s="12">
        <v>178</v>
      </c>
      <c r="R5259" s="12">
        <v>201601</v>
      </c>
      <c r="S5259" s="12">
        <v>124</v>
      </c>
      <c r="T5259" s="12" t="s">
        <v>88</v>
      </c>
      <c r="U5259" s="12" t="s">
        <v>5615</v>
      </c>
    </row>
    <row r="5260" spans="1:21">
      <c r="A5260" s="12">
        <v>69310</v>
      </c>
      <c r="B5260" s="12">
        <v>1</v>
      </c>
      <c r="C5260" s="12">
        <v>81</v>
      </c>
      <c r="E5260" s="12">
        <v>2</v>
      </c>
      <c r="P5260" s="12">
        <v>1.6640299999999999</v>
      </c>
      <c r="Q5260" s="12">
        <v>178</v>
      </c>
      <c r="R5260" s="12">
        <v>201601</v>
      </c>
      <c r="S5260" s="12">
        <v>124</v>
      </c>
      <c r="T5260" s="12" t="s">
        <v>88</v>
      </c>
      <c r="U5260" s="12" t="s">
        <v>5616</v>
      </c>
    </row>
    <row r="5261" spans="1:21">
      <c r="A5261" s="12">
        <v>69310</v>
      </c>
      <c r="B5261" s="12">
        <v>1</v>
      </c>
      <c r="C5261" s="12">
        <v>79</v>
      </c>
      <c r="E5261" s="12">
        <v>2</v>
      </c>
      <c r="P5261" s="12">
        <v>1.6640299999999999</v>
      </c>
      <c r="Q5261" s="12">
        <v>178</v>
      </c>
      <c r="R5261" s="12">
        <v>201601</v>
      </c>
      <c r="S5261" s="12">
        <v>124</v>
      </c>
      <c r="T5261" s="12" t="s">
        <v>88</v>
      </c>
      <c r="U5261" s="12" t="s">
        <v>5617</v>
      </c>
    </row>
    <row r="5262" spans="1:21">
      <c r="A5262" s="12">
        <v>69310</v>
      </c>
      <c r="B5262" s="12">
        <v>2</v>
      </c>
      <c r="C5262" s="12">
        <v>97</v>
      </c>
      <c r="E5262" s="12">
        <v>0</v>
      </c>
      <c r="F5262" s="12">
        <v>0</v>
      </c>
      <c r="G5262" s="12">
        <v>0</v>
      </c>
      <c r="H5262" s="12">
        <v>1</v>
      </c>
      <c r="P5262" s="12">
        <v>1</v>
      </c>
      <c r="Q5262" s="12">
        <v>178</v>
      </c>
      <c r="R5262" s="12">
        <v>201601</v>
      </c>
      <c r="S5262" s="12">
        <v>126</v>
      </c>
      <c r="T5262" s="12" t="s">
        <v>87</v>
      </c>
      <c r="U5262" s="12" t="s">
        <v>5297</v>
      </c>
    </row>
    <row r="5263" spans="1:21">
      <c r="A5263" s="12">
        <v>69310</v>
      </c>
      <c r="B5263" s="12">
        <v>2</v>
      </c>
      <c r="C5263" s="12">
        <v>101.5</v>
      </c>
      <c r="E5263" s="12">
        <v>0</v>
      </c>
      <c r="F5263" s="12">
        <v>0</v>
      </c>
      <c r="G5263" s="12">
        <v>0</v>
      </c>
      <c r="H5263" s="12">
        <v>1</v>
      </c>
      <c r="P5263" s="12">
        <v>1</v>
      </c>
      <c r="Q5263" s="12">
        <v>178</v>
      </c>
      <c r="R5263" s="12">
        <v>201601</v>
      </c>
      <c r="S5263" s="12">
        <v>126</v>
      </c>
      <c r="T5263" s="12" t="s">
        <v>87</v>
      </c>
      <c r="U5263" s="12" t="s">
        <v>5298</v>
      </c>
    </row>
    <row r="5264" spans="1:21">
      <c r="A5264" s="12">
        <v>69310</v>
      </c>
      <c r="B5264" s="12">
        <v>2</v>
      </c>
      <c r="C5264" s="12">
        <v>92.8</v>
      </c>
      <c r="E5264" s="12">
        <v>2</v>
      </c>
      <c r="F5264" s="12">
        <v>0</v>
      </c>
      <c r="G5264" s="12">
        <v>0</v>
      </c>
      <c r="H5264" s="12">
        <v>1</v>
      </c>
      <c r="P5264" s="12">
        <v>1</v>
      </c>
      <c r="Q5264" s="12">
        <v>178</v>
      </c>
      <c r="R5264" s="12">
        <v>201601</v>
      </c>
      <c r="S5264" s="12">
        <v>126</v>
      </c>
      <c r="T5264" s="12" t="s">
        <v>87</v>
      </c>
      <c r="U5264" s="12" t="s">
        <v>5299</v>
      </c>
    </row>
    <row r="5265" spans="1:21">
      <c r="A5265" s="12">
        <v>69310</v>
      </c>
      <c r="B5265" s="12">
        <v>1</v>
      </c>
      <c r="C5265" s="12">
        <v>147.30000000000001</v>
      </c>
      <c r="E5265" s="12">
        <v>3</v>
      </c>
      <c r="P5265" s="12">
        <v>1</v>
      </c>
      <c r="Q5265" s="12">
        <v>178</v>
      </c>
      <c r="R5265" s="12">
        <v>201601</v>
      </c>
      <c r="S5265" s="12">
        <v>126</v>
      </c>
      <c r="T5265" s="12" t="s">
        <v>87</v>
      </c>
      <c r="U5265" s="12" t="s">
        <v>5300</v>
      </c>
    </row>
    <row r="5266" spans="1:21">
      <c r="A5266" s="12">
        <v>69310</v>
      </c>
      <c r="B5266" s="12">
        <v>1</v>
      </c>
      <c r="C5266" s="12">
        <v>160</v>
      </c>
      <c r="E5266" s="12">
        <v>3</v>
      </c>
      <c r="P5266" s="12">
        <v>1</v>
      </c>
      <c r="Q5266" s="12">
        <v>178</v>
      </c>
      <c r="R5266" s="12">
        <v>201601</v>
      </c>
      <c r="S5266" s="12">
        <v>126</v>
      </c>
      <c r="T5266" s="12" t="s">
        <v>87</v>
      </c>
      <c r="U5266" s="12" t="s">
        <v>5301</v>
      </c>
    </row>
    <row r="5267" spans="1:21">
      <c r="A5267" s="12">
        <v>69310</v>
      </c>
      <c r="B5267" s="12">
        <v>1</v>
      </c>
      <c r="C5267" s="12">
        <v>134</v>
      </c>
      <c r="E5267" s="12">
        <v>2</v>
      </c>
      <c r="P5267" s="12">
        <v>1</v>
      </c>
      <c r="Q5267" s="12">
        <v>178</v>
      </c>
      <c r="R5267" s="12">
        <v>201601</v>
      </c>
      <c r="S5267" s="12">
        <v>126</v>
      </c>
      <c r="T5267" s="12" t="s">
        <v>87</v>
      </c>
      <c r="U5267" s="12" t="s">
        <v>5302</v>
      </c>
    </row>
    <row r="5268" spans="1:21">
      <c r="A5268" s="12">
        <v>69310</v>
      </c>
      <c r="B5268" s="12">
        <v>1</v>
      </c>
      <c r="C5268" s="12">
        <v>99</v>
      </c>
      <c r="E5268" s="12">
        <v>2</v>
      </c>
      <c r="P5268" s="12">
        <v>1</v>
      </c>
      <c r="Q5268" s="12">
        <v>178</v>
      </c>
      <c r="R5268" s="12">
        <v>201601</v>
      </c>
      <c r="S5268" s="12">
        <v>127</v>
      </c>
      <c r="T5268" s="12" t="s">
        <v>86</v>
      </c>
      <c r="U5268" s="12" t="s">
        <v>5188</v>
      </c>
    </row>
    <row r="5269" spans="1:21">
      <c r="A5269" s="12">
        <v>69310</v>
      </c>
      <c r="B5269" s="12">
        <v>1</v>
      </c>
      <c r="C5269" s="12">
        <v>96.5</v>
      </c>
      <c r="E5269" s="12">
        <v>2</v>
      </c>
      <c r="P5269" s="12">
        <v>1</v>
      </c>
      <c r="Q5269" s="12">
        <v>178</v>
      </c>
      <c r="R5269" s="12">
        <v>201601</v>
      </c>
      <c r="S5269" s="12">
        <v>127</v>
      </c>
      <c r="T5269" s="12" t="s">
        <v>86</v>
      </c>
      <c r="U5269" s="12" t="s">
        <v>5189</v>
      </c>
    </row>
    <row r="5270" spans="1:21">
      <c r="A5270" s="12">
        <v>69310</v>
      </c>
      <c r="B5270" s="12">
        <v>1</v>
      </c>
      <c r="C5270" s="12">
        <v>124</v>
      </c>
      <c r="E5270" s="12">
        <v>2</v>
      </c>
      <c r="P5270" s="12">
        <v>1</v>
      </c>
      <c r="Q5270" s="12">
        <v>178</v>
      </c>
      <c r="R5270" s="12">
        <v>201601</v>
      </c>
      <c r="S5270" s="12">
        <v>127</v>
      </c>
      <c r="T5270" s="12" t="s">
        <v>86</v>
      </c>
      <c r="U5270" s="12" t="s">
        <v>5190</v>
      </c>
    </row>
    <row r="5271" spans="1:21">
      <c r="A5271" s="12">
        <v>69310</v>
      </c>
      <c r="B5271" s="12">
        <v>1</v>
      </c>
      <c r="C5271" s="12">
        <v>94</v>
      </c>
      <c r="E5271" s="12">
        <v>2</v>
      </c>
      <c r="P5271" s="12">
        <v>1</v>
      </c>
      <c r="Q5271" s="12">
        <v>178</v>
      </c>
      <c r="R5271" s="12">
        <v>201601</v>
      </c>
      <c r="S5271" s="12">
        <v>127</v>
      </c>
      <c r="T5271" s="12" t="s">
        <v>86</v>
      </c>
      <c r="U5271" s="12" t="s">
        <v>5191</v>
      </c>
    </row>
    <row r="5272" spans="1:21">
      <c r="A5272" s="12">
        <v>69310</v>
      </c>
      <c r="B5272" s="12">
        <v>1</v>
      </c>
      <c r="C5272" s="12">
        <v>107</v>
      </c>
      <c r="E5272" s="12">
        <v>2</v>
      </c>
      <c r="P5272" s="12">
        <v>1</v>
      </c>
      <c r="Q5272" s="12">
        <v>178</v>
      </c>
      <c r="R5272" s="12">
        <v>201601</v>
      </c>
      <c r="S5272" s="12">
        <v>127</v>
      </c>
      <c r="T5272" s="12" t="s">
        <v>86</v>
      </c>
      <c r="U5272" s="12" t="s">
        <v>5192</v>
      </c>
    </row>
    <row r="5273" spans="1:21">
      <c r="A5273" s="12">
        <v>69310</v>
      </c>
      <c r="B5273" s="12">
        <v>1</v>
      </c>
      <c r="C5273" s="12">
        <v>106</v>
      </c>
      <c r="E5273" s="12">
        <v>2</v>
      </c>
      <c r="P5273" s="12">
        <v>1</v>
      </c>
      <c r="Q5273" s="12">
        <v>178</v>
      </c>
      <c r="R5273" s="12">
        <v>201601</v>
      </c>
      <c r="S5273" s="12">
        <v>127</v>
      </c>
      <c r="T5273" s="12" t="s">
        <v>86</v>
      </c>
      <c r="U5273" s="12" t="s">
        <v>5193</v>
      </c>
    </row>
    <row r="5274" spans="1:21">
      <c r="A5274" s="12">
        <v>69310</v>
      </c>
      <c r="B5274" s="12">
        <v>2</v>
      </c>
      <c r="C5274" s="12">
        <v>113.5</v>
      </c>
      <c r="E5274" s="12">
        <v>3</v>
      </c>
      <c r="F5274" s="12">
        <v>4</v>
      </c>
      <c r="G5274" s="12">
        <v>1</v>
      </c>
      <c r="H5274" s="12">
        <v>6</v>
      </c>
      <c r="P5274" s="12">
        <v>1</v>
      </c>
      <c r="Q5274" s="12">
        <v>178</v>
      </c>
      <c r="R5274" s="12">
        <v>201601</v>
      </c>
      <c r="S5274" s="12">
        <v>127</v>
      </c>
      <c r="T5274" s="12" t="s">
        <v>86</v>
      </c>
      <c r="U5274" s="12" t="s">
        <v>5194</v>
      </c>
    </row>
    <row r="5275" spans="1:21">
      <c r="A5275" s="12">
        <v>69310</v>
      </c>
      <c r="B5275" s="12">
        <v>2</v>
      </c>
      <c r="C5275" s="12">
        <v>127.5</v>
      </c>
      <c r="E5275" s="12">
        <v>3</v>
      </c>
      <c r="F5275" s="12">
        <v>4</v>
      </c>
      <c r="G5275" s="12">
        <v>1</v>
      </c>
      <c r="H5275" s="12">
        <v>6</v>
      </c>
      <c r="P5275" s="12">
        <v>1</v>
      </c>
      <c r="Q5275" s="12">
        <v>178</v>
      </c>
      <c r="R5275" s="12">
        <v>201601</v>
      </c>
      <c r="S5275" s="12">
        <v>127</v>
      </c>
      <c r="T5275" s="12" t="s">
        <v>86</v>
      </c>
      <c r="U5275" s="12" t="s">
        <v>5195</v>
      </c>
    </row>
    <row r="5276" spans="1:21">
      <c r="A5276" s="12">
        <v>69310</v>
      </c>
      <c r="B5276" s="12">
        <v>2</v>
      </c>
      <c r="C5276" s="12">
        <v>121</v>
      </c>
      <c r="E5276" s="12">
        <v>3</v>
      </c>
      <c r="F5276" s="12">
        <v>4</v>
      </c>
      <c r="G5276" s="12">
        <v>1</v>
      </c>
      <c r="H5276" s="12">
        <v>6</v>
      </c>
      <c r="P5276" s="12">
        <v>1</v>
      </c>
      <c r="Q5276" s="12">
        <v>178</v>
      </c>
      <c r="R5276" s="12">
        <v>201601</v>
      </c>
      <c r="S5276" s="12">
        <v>127</v>
      </c>
      <c r="T5276" s="12" t="s">
        <v>86</v>
      </c>
      <c r="U5276" s="12" t="s">
        <v>5196</v>
      </c>
    </row>
    <row r="5277" spans="1:21" hidden="1">
      <c r="A5277" s="12">
        <v>68570</v>
      </c>
      <c r="B5277" s="12">
        <v>1</v>
      </c>
      <c r="D5277" s="12">
        <v>100</v>
      </c>
      <c r="E5277" s="12">
        <v>1</v>
      </c>
      <c r="P5277" s="12">
        <v>1</v>
      </c>
      <c r="Q5277" s="12">
        <v>178</v>
      </c>
      <c r="R5277" s="12">
        <v>201601</v>
      </c>
      <c r="S5277" s="12">
        <v>121</v>
      </c>
      <c r="T5277" s="12" t="s">
        <v>57</v>
      </c>
      <c r="U5277" s="12" t="s">
        <v>5570</v>
      </c>
    </row>
    <row r="5278" spans="1:21" hidden="1">
      <c r="A5278" s="12">
        <v>68570</v>
      </c>
      <c r="B5278" s="12">
        <v>1</v>
      </c>
      <c r="D5278" s="12">
        <v>108</v>
      </c>
      <c r="E5278" s="12">
        <v>1</v>
      </c>
      <c r="P5278" s="12">
        <v>1</v>
      </c>
      <c r="Q5278" s="12">
        <v>178</v>
      </c>
      <c r="R5278" s="12">
        <v>201601</v>
      </c>
      <c r="S5278" s="12">
        <v>121</v>
      </c>
      <c r="T5278" s="12" t="s">
        <v>57</v>
      </c>
      <c r="U5278" s="12" t="s">
        <v>5571</v>
      </c>
    </row>
    <row r="5279" spans="1:21" hidden="1">
      <c r="A5279" s="12">
        <v>68570</v>
      </c>
      <c r="B5279" s="12">
        <v>1</v>
      </c>
      <c r="D5279" s="12">
        <v>69</v>
      </c>
      <c r="E5279" s="12">
        <v>1</v>
      </c>
      <c r="P5279" s="12">
        <v>1</v>
      </c>
      <c r="Q5279" s="12">
        <v>178</v>
      </c>
      <c r="R5279" s="12">
        <v>201601</v>
      </c>
      <c r="S5279" s="12">
        <v>121</v>
      </c>
      <c r="T5279" s="12" t="s">
        <v>57</v>
      </c>
      <c r="U5279" s="12" t="s">
        <v>5572</v>
      </c>
    </row>
    <row r="5280" spans="1:21" hidden="1">
      <c r="A5280" s="12">
        <v>68570</v>
      </c>
      <c r="B5280" s="12">
        <v>1</v>
      </c>
      <c r="D5280" s="12">
        <v>55</v>
      </c>
      <c r="E5280" s="12">
        <v>1</v>
      </c>
      <c r="P5280" s="12">
        <v>1</v>
      </c>
      <c r="Q5280" s="12">
        <v>178</v>
      </c>
      <c r="R5280" s="12">
        <v>201601</v>
      </c>
      <c r="S5280" s="12">
        <v>121</v>
      </c>
      <c r="T5280" s="12" t="s">
        <v>57</v>
      </c>
      <c r="U5280" s="12" t="s">
        <v>5573</v>
      </c>
    </row>
    <row r="5281" spans="1:21" hidden="1">
      <c r="A5281" s="12">
        <v>68570</v>
      </c>
      <c r="B5281" s="12">
        <v>1</v>
      </c>
      <c r="D5281" s="12">
        <v>83</v>
      </c>
      <c r="E5281" s="12">
        <v>1</v>
      </c>
      <c r="P5281" s="12">
        <v>1</v>
      </c>
      <c r="Q5281" s="12">
        <v>178</v>
      </c>
      <c r="R5281" s="12">
        <v>201601</v>
      </c>
      <c r="S5281" s="12">
        <v>121</v>
      </c>
      <c r="T5281" s="12" t="s">
        <v>57</v>
      </c>
      <c r="U5281" s="12" t="s">
        <v>5574</v>
      </c>
    </row>
    <row r="5282" spans="1:21" hidden="1">
      <c r="A5282" s="12">
        <v>68570</v>
      </c>
      <c r="B5282" s="12">
        <v>1</v>
      </c>
      <c r="D5282" s="12">
        <v>97</v>
      </c>
      <c r="E5282" s="12">
        <v>1</v>
      </c>
      <c r="P5282" s="12">
        <v>1</v>
      </c>
      <c r="Q5282" s="12">
        <v>178</v>
      </c>
      <c r="R5282" s="12">
        <v>201601</v>
      </c>
      <c r="S5282" s="12">
        <v>121</v>
      </c>
      <c r="T5282" s="12" t="s">
        <v>57</v>
      </c>
      <c r="U5282" s="12" t="s">
        <v>5575</v>
      </c>
    </row>
    <row r="5283" spans="1:21" hidden="1">
      <c r="A5283" s="12">
        <v>68570</v>
      </c>
      <c r="B5283" s="12">
        <v>1</v>
      </c>
      <c r="D5283" s="12">
        <v>95</v>
      </c>
      <c r="E5283" s="12">
        <v>1</v>
      </c>
      <c r="P5283" s="12">
        <v>1</v>
      </c>
      <c r="Q5283" s="12">
        <v>178</v>
      </c>
      <c r="R5283" s="12">
        <v>201601</v>
      </c>
      <c r="S5283" s="12">
        <v>121</v>
      </c>
      <c r="T5283" s="12" t="s">
        <v>57</v>
      </c>
      <c r="U5283" s="12" t="s">
        <v>5576</v>
      </c>
    </row>
    <row r="5284" spans="1:21" hidden="1">
      <c r="A5284" s="12">
        <v>68570</v>
      </c>
      <c r="B5284" s="12">
        <v>1</v>
      </c>
      <c r="D5284" s="12">
        <v>90</v>
      </c>
      <c r="E5284" s="12">
        <v>1</v>
      </c>
      <c r="P5284" s="12">
        <v>1</v>
      </c>
      <c r="Q5284" s="12">
        <v>178</v>
      </c>
      <c r="R5284" s="12">
        <v>201601</v>
      </c>
      <c r="S5284" s="12">
        <v>121</v>
      </c>
      <c r="T5284" s="12" t="s">
        <v>57</v>
      </c>
      <c r="U5284" s="12" t="s">
        <v>5577</v>
      </c>
    </row>
    <row r="5285" spans="1:21" hidden="1">
      <c r="A5285" s="12">
        <v>68570</v>
      </c>
      <c r="B5285" s="12">
        <v>1</v>
      </c>
      <c r="D5285" s="12">
        <v>93</v>
      </c>
      <c r="E5285" s="12">
        <v>1</v>
      </c>
      <c r="P5285" s="12">
        <v>1</v>
      </c>
      <c r="Q5285" s="12">
        <v>178</v>
      </c>
      <c r="R5285" s="12">
        <v>201601</v>
      </c>
      <c r="S5285" s="12">
        <v>121</v>
      </c>
      <c r="T5285" s="12" t="s">
        <v>57</v>
      </c>
      <c r="U5285" s="12" t="s">
        <v>5578</v>
      </c>
    </row>
    <row r="5286" spans="1:21" hidden="1">
      <c r="A5286" s="12">
        <v>68570</v>
      </c>
      <c r="B5286" s="12">
        <v>1</v>
      </c>
      <c r="D5286" s="12">
        <v>73</v>
      </c>
      <c r="E5286" s="12">
        <v>1</v>
      </c>
      <c r="P5286" s="12">
        <v>1</v>
      </c>
      <c r="Q5286" s="12">
        <v>178</v>
      </c>
      <c r="R5286" s="12">
        <v>201601</v>
      </c>
      <c r="S5286" s="12">
        <v>121</v>
      </c>
      <c r="T5286" s="12" t="s">
        <v>57</v>
      </c>
      <c r="U5286" s="12" t="s">
        <v>5579</v>
      </c>
    </row>
    <row r="5287" spans="1:21" hidden="1">
      <c r="A5287" s="12">
        <v>68570</v>
      </c>
      <c r="B5287" s="12">
        <v>1</v>
      </c>
      <c r="D5287" s="12">
        <v>98</v>
      </c>
      <c r="E5287" s="12">
        <v>1</v>
      </c>
      <c r="P5287" s="12">
        <v>1</v>
      </c>
      <c r="Q5287" s="12">
        <v>178</v>
      </c>
      <c r="R5287" s="12">
        <v>201601</v>
      </c>
      <c r="S5287" s="12">
        <v>121</v>
      </c>
      <c r="T5287" s="12" t="s">
        <v>57</v>
      </c>
      <c r="U5287" s="12" t="s">
        <v>5580</v>
      </c>
    </row>
    <row r="5288" spans="1:21" hidden="1">
      <c r="A5288" s="12">
        <v>68570</v>
      </c>
      <c r="B5288" s="12">
        <v>1</v>
      </c>
      <c r="D5288" s="12">
        <v>103</v>
      </c>
      <c r="E5288" s="12">
        <v>1</v>
      </c>
      <c r="P5288" s="12">
        <v>1</v>
      </c>
      <c r="Q5288" s="12">
        <v>178</v>
      </c>
      <c r="R5288" s="12">
        <v>201601</v>
      </c>
      <c r="S5288" s="12">
        <v>121</v>
      </c>
      <c r="T5288" s="12" t="s">
        <v>57</v>
      </c>
      <c r="U5288" s="12" t="s">
        <v>5581</v>
      </c>
    </row>
    <row r="5289" spans="1:21" hidden="1">
      <c r="A5289" s="12">
        <v>68570</v>
      </c>
      <c r="B5289" s="12">
        <v>1</v>
      </c>
      <c r="D5289" s="12">
        <v>101</v>
      </c>
      <c r="E5289" s="12">
        <v>1</v>
      </c>
      <c r="P5289" s="12">
        <v>1</v>
      </c>
      <c r="Q5289" s="12">
        <v>178</v>
      </c>
      <c r="R5289" s="12">
        <v>201601</v>
      </c>
      <c r="S5289" s="12">
        <v>121</v>
      </c>
      <c r="T5289" s="12" t="s">
        <v>57</v>
      </c>
      <c r="U5289" s="12" t="s">
        <v>5582</v>
      </c>
    </row>
    <row r="5290" spans="1:21" hidden="1">
      <c r="A5290" s="12">
        <v>68570</v>
      </c>
      <c r="B5290" s="12">
        <v>1</v>
      </c>
      <c r="D5290" s="12">
        <v>118</v>
      </c>
      <c r="E5290" s="12">
        <v>3</v>
      </c>
      <c r="P5290" s="12">
        <v>1</v>
      </c>
      <c r="Q5290" s="12">
        <v>178</v>
      </c>
      <c r="R5290" s="12">
        <v>201601</v>
      </c>
      <c r="S5290" s="12">
        <v>121</v>
      </c>
      <c r="T5290" s="12" t="s">
        <v>57</v>
      </c>
      <c r="U5290" s="12" t="s">
        <v>5583</v>
      </c>
    </row>
    <row r="5291" spans="1:21" hidden="1">
      <c r="A5291" s="12">
        <v>68570</v>
      </c>
      <c r="B5291" s="12">
        <v>1</v>
      </c>
      <c r="D5291" s="12">
        <v>98</v>
      </c>
      <c r="E5291" s="12">
        <v>3</v>
      </c>
      <c r="P5291" s="12">
        <v>1</v>
      </c>
      <c r="Q5291" s="12">
        <v>178</v>
      </c>
      <c r="R5291" s="12">
        <v>201601</v>
      </c>
      <c r="S5291" s="12">
        <v>121</v>
      </c>
      <c r="T5291" s="12" t="s">
        <v>57</v>
      </c>
      <c r="U5291" s="12" t="s">
        <v>5584</v>
      </c>
    </row>
    <row r="5292" spans="1:21" hidden="1">
      <c r="A5292" s="12">
        <v>68570</v>
      </c>
      <c r="B5292" s="12">
        <v>1</v>
      </c>
      <c r="D5292" s="12">
        <v>116</v>
      </c>
      <c r="E5292" s="12">
        <v>3</v>
      </c>
      <c r="P5292" s="12">
        <v>1</v>
      </c>
      <c r="Q5292" s="12">
        <v>178</v>
      </c>
      <c r="R5292" s="12">
        <v>201601</v>
      </c>
      <c r="S5292" s="12">
        <v>121</v>
      </c>
      <c r="T5292" s="12" t="s">
        <v>57</v>
      </c>
      <c r="U5292" s="12" t="s">
        <v>5585</v>
      </c>
    </row>
    <row r="5293" spans="1:21" hidden="1">
      <c r="A5293" s="12">
        <v>68570</v>
      </c>
      <c r="B5293" s="12">
        <v>1</v>
      </c>
      <c r="D5293" s="12">
        <v>131</v>
      </c>
      <c r="E5293" s="12">
        <v>3</v>
      </c>
      <c r="P5293" s="12">
        <v>1</v>
      </c>
      <c r="Q5293" s="12">
        <v>178</v>
      </c>
      <c r="R5293" s="12">
        <v>201601</v>
      </c>
      <c r="S5293" s="12">
        <v>121</v>
      </c>
      <c r="T5293" s="12" t="s">
        <v>57</v>
      </c>
      <c r="U5293" s="12" t="s">
        <v>5586</v>
      </c>
    </row>
    <row r="5294" spans="1:21" hidden="1">
      <c r="A5294" s="12">
        <v>68570</v>
      </c>
      <c r="B5294" s="12">
        <v>1</v>
      </c>
      <c r="D5294" s="12">
        <v>124</v>
      </c>
      <c r="E5294" s="12">
        <v>3</v>
      </c>
      <c r="P5294" s="12">
        <v>1</v>
      </c>
      <c r="Q5294" s="12">
        <v>178</v>
      </c>
      <c r="R5294" s="12">
        <v>201601</v>
      </c>
      <c r="S5294" s="12">
        <v>121</v>
      </c>
      <c r="T5294" s="12" t="s">
        <v>57</v>
      </c>
      <c r="U5294" s="12" t="s">
        <v>5587</v>
      </c>
    </row>
    <row r="5295" spans="1:21">
      <c r="A5295" s="12">
        <v>69310</v>
      </c>
      <c r="B5295" s="12">
        <v>2</v>
      </c>
      <c r="C5295" s="12">
        <v>127</v>
      </c>
      <c r="E5295" s="12">
        <v>3</v>
      </c>
      <c r="F5295" s="12">
        <v>4</v>
      </c>
      <c r="G5295" s="12">
        <v>1</v>
      </c>
      <c r="H5295" s="12">
        <v>6</v>
      </c>
      <c r="P5295" s="12">
        <v>1</v>
      </c>
      <c r="Q5295" s="12">
        <v>178</v>
      </c>
      <c r="R5295" s="12">
        <v>201601</v>
      </c>
      <c r="S5295" s="12">
        <v>127</v>
      </c>
      <c r="T5295" s="12" t="s">
        <v>86</v>
      </c>
      <c r="U5295" s="12" t="s">
        <v>5197</v>
      </c>
    </row>
    <row r="5296" spans="1:21">
      <c r="A5296" s="12">
        <v>69310</v>
      </c>
      <c r="B5296" s="12">
        <v>2</v>
      </c>
      <c r="C5296" s="12">
        <v>109.5</v>
      </c>
      <c r="E5296" s="12">
        <v>3</v>
      </c>
      <c r="F5296" s="12">
        <v>4</v>
      </c>
      <c r="G5296" s="12">
        <v>1</v>
      </c>
      <c r="H5296" s="12">
        <v>6</v>
      </c>
      <c r="P5296" s="12">
        <v>1</v>
      </c>
      <c r="Q5296" s="12">
        <v>178</v>
      </c>
      <c r="R5296" s="12">
        <v>201601</v>
      </c>
      <c r="S5296" s="12">
        <v>127</v>
      </c>
      <c r="T5296" s="12" t="s">
        <v>86</v>
      </c>
      <c r="U5296" s="12" t="s">
        <v>5198</v>
      </c>
    </row>
    <row r="5297" spans="1:21">
      <c r="A5297" s="12">
        <v>69310</v>
      </c>
      <c r="B5297" s="12">
        <v>2</v>
      </c>
      <c r="C5297" s="12">
        <v>113.5</v>
      </c>
      <c r="E5297" s="12">
        <v>3</v>
      </c>
      <c r="F5297" s="12">
        <v>4</v>
      </c>
      <c r="G5297" s="12">
        <v>1</v>
      </c>
      <c r="H5297" s="12">
        <v>6</v>
      </c>
      <c r="P5297" s="12">
        <v>1</v>
      </c>
      <c r="Q5297" s="12">
        <v>178</v>
      </c>
      <c r="R5297" s="12">
        <v>201601</v>
      </c>
      <c r="S5297" s="12">
        <v>127</v>
      </c>
      <c r="T5297" s="12" t="s">
        <v>86</v>
      </c>
      <c r="U5297" s="12" t="s">
        <v>5199</v>
      </c>
    </row>
    <row r="5298" spans="1:21">
      <c r="A5298" s="12">
        <v>69310</v>
      </c>
      <c r="B5298" s="12">
        <v>2</v>
      </c>
      <c r="C5298" s="12">
        <v>105</v>
      </c>
      <c r="E5298" s="12">
        <v>3</v>
      </c>
      <c r="F5298" s="12">
        <v>4</v>
      </c>
      <c r="G5298" s="12">
        <v>1</v>
      </c>
      <c r="H5298" s="12">
        <v>5</v>
      </c>
      <c r="P5298" s="12">
        <v>1</v>
      </c>
      <c r="Q5298" s="12">
        <v>178</v>
      </c>
      <c r="R5298" s="12">
        <v>201601</v>
      </c>
      <c r="S5298" s="12">
        <v>127</v>
      </c>
      <c r="T5298" s="12" t="s">
        <v>86</v>
      </c>
      <c r="U5298" s="12" t="s">
        <v>5200</v>
      </c>
    </row>
    <row r="5299" spans="1:21">
      <c r="A5299" s="12">
        <v>69310</v>
      </c>
      <c r="B5299" s="12">
        <v>2</v>
      </c>
      <c r="C5299" s="12">
        <v>110.5</v>
      </c>
      <c r="E5299" s="12">
        <v>3</v>
      </c>
      <c r="F5299" s="12">
        <v>4</v>
      </c>
      <c r="G5299" s="12">
        <v>1</v>
      </c>
      <c r="H5299" s="12">
        <v>5</v>
      </c>
      <c r="P5299" s="12">
        <v>1</v>
      </c>
      <c r="Q5299" s="12">
        <v>178</v>
      </c>
      <c r="R5299" s="12">
        <v>201601</v>
      </c>
      <c r="S5299" s="12">
        <v>127</v>
      </c>
      <c r="T5299" s="12" t="s">
        <v>86</v>
      </c>
      <c r="U5299" s="12" t="s">
        <v>5201</v>
      </c>
    </row>
    <row r="5300" spans="1:21">
      <c r="A5300" s="12">
        <v>69310</v>
      </c>
      <c r="B5300" s="12">
        <v>2</v>
      </c>
      <c r="C5300" s="12">
        <v>120</v>
      </c>
      <c r="E5300" s="12">
        <v>3</v>
      </c>
      <c r="F5300" s="12">
        <v>4</v>
      </c>
      <c r="G5300" s="12">
        <v>1</v>
      </c>
      <c r="H5300" s="12">
        <v>5</v>
      </c>
      <c r="P5300" s="12">
        <v>1</v>
      </c>
      <c r="Q5300" s="12">
        <v>178</v>
      </c>
      <c r="R5300" s="12">
        <v>201601</v>
      </c>
      <c r="S5300" s="12">
        <v>127</v>
      </c>
      <c r="T5300" s="12" t="s">
        <v>86</v>
      </c>
      <c r="U5300" s="12" t="s">
        <v>5202</v>
      </c>
    </row>
    <row r="5301" spans="1:21">
      <c r="A5301" s="12">
        <v>69310</v>
      </c>
      <c r="B5301" s="12">
        <v>2</v>
      </c>
      <c r="C5301" s="12">
        <v>117.5</v>
      </c>
      <c r="E5301" s="12">
        <v>3</v>
      </c>
      <c r="F5301" s="12">
        <v>4</v>
      </c>
      <c r="G5301" s="12">
        <v>1</v>
      </c>
      <c r="H5301" s="12">
        <v>5</v>
      </c>
      <c r="P5301" s="12">
        <v>1</v>
      </c>
      <c r="Q5301" s="12">
        <v>178</v>
      </c>
      <c r="R5301" s="12">
        <v>201601</v>
      </c>
      <c r="S5301" s="12">
        <v>127</v>
      </c>
      <c r="T5301" s="12" t="s">
        <v>86</v>
      </c>
      <c r="U5301" s="12" t="s">
        <v>5203</v>
      </c>
    </row>
    <row r="5302" spans="1:21">
      <c r="A5302" s="12">
        <v>69310</v>
      </c>
      <c r="B5302" s="12">
        <v>2</v>
      </c>
      <c r="C5302" s="12">
        <v>128</v>
      </c>
      <c r="E5302" s="12">
        <v>3</v>
      </c>
      <c r="F5302" s="12">
        <v>0</v>
      </c>
      <c r="G5302" s="12">
        <v>0</v>
      </c>
      <c r="H5302" s="12">
        <v>1</v>
      </c>
      <c r="P5302" s="12">
        <v>1</v>
      </c>
      <c r="Q5302" s="12">
        <v>178</v>
      </c>
      <c r="R5302" s="12">
        <v>201601</v>
      </c>
      <c r="S5302" s="12">
        <v>127</v>
      </c>
      <c r="T5302" s="12" t="s">
        <v>86</v>
      </c>
      <c r="U5302" s="12" t="s">
        <v>5204</v>
      </c>
    </row>
    <row r="5303" spans="1:21">
      <c r="A5303" s="12">
        <v>69310</v>
      </c>
      <c r="B5303" s="12">
        <v>2</v>
      </c>
      <c r="C5303" s="12">
        <v>138</v>
      </c>
      <c r="E5303" s="12">
        <v>3</v>
      </c>
      <c r="F5303" s="12">
        <v>0</v>
      </c>
      <c r="G5303" s="12">
        <v>0</v>
      </c>
      <c r="H5303" s="12">
        <v>1</v>
      </c>
      <c r="P5303" s="12">
        <v>1</v>
      </c>
      <c r="Q5303" s="12">
        <v>178</v>
      </c>
      <c r="R5303" s="12">
        <v>201601</v>
      </c>
      <c r="S5303" s="12">
        <v>127</v>
      </c>
      <c r="T5303" s="12" t="s">
        <v>86</v>
      </c>
      <c r="U5303" s="12" t="s">
        <v>5205</v>
      </c>
    </row>
    <row r="5304" spans="1:21">
      <c r="A5304" s="12">
        <v>69310</v>
      </c>
      <c r="B5304" s="12">
        <v>1</v>
      </c>
      <c r="C5304" s="12">
        <v>121.5</v>
      </c>
      <c r="E5304" s="12">
        <v>3</v>
      </c>
      <c r="P5304" s="12">
        <v>1</v>
      </c>
      <c r="Q5304" s="12">
        <v>178</v>
      </c>
      <c r="R5304" s="12">
        <v>201601</v>
      </c>
      <c r="S5304" s="12">
        <v>127</v>
      </c>
      <c r="T5304" s="12" t="s">
        <v>86</v>
      </c>
      <c r="U5304" s="12" t="s">
        <v>5307</v>
      </c>
    </row>
    <row r="5305" spans="1:21">
      <c r="A5305" s="12">
        <v>69310</v>
      </c>
      <c r="B5305" s="12">
        <v>1</v>
      </c>
      <c r="C5305" s="12">
        <v>131</v>
      </c>
      <c r="E5305" s="12">
        <v>3</v>
      </c>
      <c r="P5305" s="12">
        <v>1</v>
      </c>
      <c r="Q5305" s="12">
        <v>178</v>
      </c>
      <c r="R5305" s="12">
        <v>201601</v>
      </c>
      <c r="S5305" s="12">
        <v>127</v>
      </c>
      <c r="T5305" s="12" t="s">
        <v>86</v>
      </c>
      <c r="U5305" s="12" t="s">
        <v>5308</v>
      </c>
    </row>
    <row r="5306" spans="1:21">
      <c r="A5306" s="12">
        <v>69310</v>
      </c>
      <c r="B5306" s="12">
        <v>1</v>
      </c>
      <c r="C5306" s="12">
        <v>112.5</v>
      </c>
      <c r="E5306" s="12">
        <v>3</v>
      </c>
      <c r="P5306" s="12">
        <v>1</v>
      </c>
      <c r="Q5306" s="12">
        <v>178</v>
      </c>
      <c r="R5306" s="12">
        <v>201601</v>
      </c>
      <c r="S5306" s="12">
        <v>127</v>
      </c>
      <c r="T5306" s="12" t="s">
        <v>86</v>
      </c>
      <c r="U5306" s="12" t="s">
        <v>5309</v>
      </c>
    </row>
    <row r="5307" spans="1:21">
      <c r="A5307" s="12">
        <v>69310</v>
      </c>
      <c r="B5307" s="12">
        <v>1</v>
      </c>
      <c r="C5307" s="12">
        <v>102</v>
      </c>
      <c r="E5307" s="12">
        <v>2</v>
      </c>
      <c r="P5307" s="12">
        <v>1</v>
      </c>
      <c r="Q5307" s="12">
        <v>178</v>
      </c>
      <c r="R5307" s="12">
        <v>201601</v>
      </c>
      <c r="S5307" s="12">
        <v>127</v>
      </c>
      <c r="T5307" s="12" t="s">
        <v>86</v>
      </c>
      <c r="U5307" s="12" t="s">
        <v>5310</v>
      </c>
    </row>
    <row r="5308" spans="1:21">
      <c r="A5308" s="12">
        <v>69310</v>
      </c>
      <c r="B5308" s="12">
        <v>1</v>
      </c>
      <c r="C5308" s="12">
        <v>88</v>
      </c>
      <c r="E5308" s="12">
        <v>2</v>
      </c>
      <c r="P5308" s="12">
        <v>1</v>
      </c>
      <c r="Q5308" s="12">
        <v>178</v>
      </c>
      <c r="R5308" s="12">
        <v>201601</v>
      </c>
      <c r="S5308" s="12">
        <v>127</v>
      </c>
      <c r="T5308" s="12" t="s">
        <v>86</v>
      </c>
      <c r="U5308" s="12" t="s">
        <v>5311</v>
      </c>
    </row>
    <row r="5309" spans="1:21">
      <c r="A5309" s="12">
        <v>69310</v>
      </c>
      <c r="B5309" s="12">
        <v>1</v>
      </c>
      <c r="C5309" s="12">
        <v>107</v>
      </c>
      <c r="E5309" s="12">
        <v>2</v>
      </c>
      <c r="P5309" s="12">
        <v>1</v>
      </c>
      <c r="Q5309" s="12">
        <v>178</v>
      </c>
      <c r="R5309" s="12">
        <v>201601</v>
      </c>
      <c r="S5309" s="12">
        <v>127</v>
      </c>
      <c r="T5309" s="12" t="s">
        <v>86</v>
      </c>
      <c r="U5309" s="12" t="s">
        <v>5312</v>
      </c>
    </row>
    <row r="5310" spans="1:21">
      <c r="A5310" s="12">
        <v>69310</v>
      </c>
      <c r="B5310" s="12">
        <v>1</v>
      </c>
      <c r="C5310" s="12">
        <v>111.5</v>
      </c>
      <c r="E5310" s="12">
        <v>2</v>
      </c>
      <c r="P5310" s="12">
        <v>1</v>
      </c>
      <c r="Q5310" s="12">
        <v>178</v>
      </c>
      <c r="R5310" s="12">
        <v>201601</v>
      </c>
      <c r="S5310" s="12">
        <v>127</v>
      </c>
      <c r="T5310" s="12" t="s">
        <v>86</v>
      </c>
      <c r="U5310" s="12" t="s">
        <v>5313</v>
      </c>
    </row>
    <row r="5311" spans="1:21">
      <c r="A5311" s="12">
        <v>69310</v>
      </c>
      <c r="B5311" s="12">
        <v>2</v>
      </c>
      <c r="C5311" s="12">
        <v>112</v>
      </c>
      <c r="E5311" s="12">
        <v>3</v>
      </c>
      <c r="F5311" s="12">
        <v>0</v>
      </c>
      <c r="G5311" s="12">
        <v>0</v>
      </c>
      <c r="H5311" s="12">
        <v>1</v>
      </c>
      <c r="P5311" s="12">
        <v>1</v>
      </c>
      <c r="Q5311" s="12">
        <v>178</v>
      </c>
      <c r="R5311" s="12">
        <v>201601</v>
      </c>
      <c r="S5311" s="12">
        <v>127</v>
      </c>
      <c r="T5311" s="12" t="s">
        <v>86</v>
      </c>
      <c r="U5311" s="12" t="s">
        <v>5440</v>
      </c>
    </row>
    <row r="5312" spans="1:21">
      <c r="A5312" s="12">
        <v>69310</v>
      </c>
      <c r="B5312" s="12">
        <v>2</v>
      </c>
      <c r="C5312" s="12">
        <v>119.5</v>
      </c>
      <c r="E5312" s="12">
        <v>3</v>
      </c>
      <c r="F5312" s="12">
        <v>0</v>
      </c>
      <c r="G5312" s="12">
        <v>0</v>
      </c>
      <c r="H5312" s="12">
        <v>1</v>
      </c>
      <c r="P5312" s="12">
        <v>1</v>
      </c>
      <c r="Q5312" s="12">
        <v>178</v>
      </c>
      <c r="R5312" s="12">
        <v>201601</v>
      </c>
      <c r="S5312" s="12">
        <v>127</v>
      </c>
      <c r="T5312" s="12" t="s">
        <v>86</v>
      </c>
      <c r="U5312" s="12" t="s">
        <v>5441</v>
      </c>
    </row>
    <row r="5313" spans="1:21">
      <c r="A5313" s="12">
        <v>69310</v>
      </c>
      <c r="B5313" s="12">
        <v>2</v>
      </c>
      <c r="C5313" s="12">
        <v>99</v>
      </c>
      <c r="E5313" s="12">
        <v>2</v>
      </c>
      <c r="F5313" s="12">
        <v>0</v>
      </c>
      <c r="G5313" s="12">
        <v>0</v>
      </c>
      <c r="H5313" s="12">
        <v>1</v>
      </c>
      <c r="P5313" s="12">
        <v>1</v>
      </c>
      <c r="Q5313" s="12">
        <v>178</v>
      </c>
      <c r="R5313" s="12">
        <v>201601</v>
      </c>
      <c r="S5313" s="12">
        <v>127</v>
      </c>
      <c r="T5313" s="12" t="s">
        <v>86</v>
      </c>
      <c r="U5313" s="12" t="s">
        <v>5442</v>
      </c>
    </row>
    <row r="5314" spans="1:21">
      <c r="A5314" s="12">
        <v>69310</v>
      </c>
      <c r="B5314" s="12">
        <v>2</v>
      </c>
      <c r="C5314" s="12">
        <v>95</v>
      </c>
      <c r="E5314" s="12">
        <v>2</v>
      </c>
      <c r="F5314" s="12">
        <v>0</v>
      </c>
      <c r="G5314" s="12">
        <v>0</v>
      </c>
      <c r="H5314" s="12">
        <v>1</v>
      </c>
      <c r="P5314" s="12">
        <v>1</v>
      </c>
      <c r="Q5314" s="12">
        <v>178</v>
      </c>
      <c r="R5314" s="12">
        <v>201601</v>
      </c>
      <c r="S5314" s="12">
        <v>127</v>
      </c>
      <c r="T5314" s="12" t="s">
        <v>86</v>
      </c>
      <c r="U5314" s="12" t="s">
        <v>5443</v>
      </c>
    </row>
    <row r="5315" spans="1:21">
      <c r="A5315" s="12">
        <v>69310</v>
      </c>
      <c r="B5315" s="12">
        <v>2</v>
      </c>
      <c r="C5315" s="12">
        <v>101</v>
      </c>
      <c r="E5315" s="12">
        <v>2</v>
      </c>
      <c r="F5315" s="12">
        <v>0</v>
      </c>
      <c r="G5315" s="12">
        <v>0</v>
      </c>
      <c r="H5315" s="12">
        <v>1</v>
      </c>
      <c r="P5315" s="12">
        <v>1</v>
      </c>
      <c r="Q5315" s="12">
        <v>178</v>
      </c>
      <c r="R5315" s="12">
        <v>201601</v>
      </c>
      <c r="S5315" s="12">
        <v>127</v>
      </c>
      <c r="T5315" s="12" t="s">
        <v>86</v>
      </c>
      <c r="U5315" s="12" t="s">
        <v>5444</v>
      </c>
    </row>
    <row r="5316" spans="1:21">
      <c r="A5316" s="12">
        <v>69310</v>
      </c>
      <c r="B5316" s="12">
        <v>1</v>
      </c>
      <c r="C5316" s="12">
        <v>164</v>
      </c>
      <c r="E5316" s="12">
        <v>4</v>
      </c>
      <c r="P5316" s="12">
        <v>1</v>
      </c>
      <c r="Q5316" s="12">
        <v>178</v>
      </c>
      <c r="R5316" s="12">
        <v>201601</v>
      </c>
      <c r="S5316" s="12">
        <v>128</v>
      </c>
      <c r="T5316" s="12" t="s">
        <v>84</v>
      </c>
      <c r="U5316" s="12" t="s">
        <v>5463</v>
      </c>
    </row>
    <row r="5317" spans="1:21">
      <c r="A5317" s="12">
        <v>69310</v>
      </c>
      <c r="B5317" s="12">
        <v>1</v>
      </c>
      <c r="C5317" s="12">
        <v>165</v>
      </c>
      <c r="E5317" s="12">
        <v>3</v>
      </c>
      <c r="P5317" s="12">
        <v>1</v>
      </c>
      <c r="Q5317" s="12">
        <v>178</v>
      </c>
      <c r="R5317" s="12">
        <v>201601</v>
      </c>
      <c r="S5317" s="12">
        <v>128</v>
      </c>
      <c r="T5317" s="12" t="s">
        <v>84</v>
      </c>
      <c r="U5317" s="12" t="s">
        <v>5464</v>
      </c>
    </row>
    <row r="5318" spans="1:21">
      <c r="A5318" s="12">
        <v>69310</v>
      </c>
      <c r="B5318" s="12">
        <v>1</v>
      </c>
      <c r="C5318" s="12">
        <v>150</v>
      </c>
      <c r="E5318" s="12">
        <v>2</v>
      </c>
      <c r="P5318" s="12">
        <v>1</v>
      </c>
      <c r="Q5318" s="12">
        <v>178</v>
      </c>
      <c r="R5318" s="12">
        <v>201601</v>
      </c>
      <c r="S5318" s="12">
        <v>128</v>
      </c>
      <c r="T5318" s="12" t="s">
        <v>84</v>
      </c>
      <c r="U5318" s="12" t="s">
        <v>5465</v>
      </c>
    </row>
    <row r="5319" spans="1:21">
      <c r="A5319" s="12">
        <v>69310</v>
      </c>
      <c r="B5319" s="12">
        <v>2</v>
      </c>
      <c r="C5319" s="12">
        <v>125</v>
      </c>
      <c r="E5319" s="12">
        <v>3</v>
      </c>
      <c r="F5319" s="12">
        <v>0</v>
      </c>
      <c r="G5319" s="12">
        <v>0</v>
      </c>
      <c r="H5319" s="12">
        <v>1</v>
      </c>
      <c r="P5319" s="12">
        <v>1</v>
      </c>
      <c r="Q5319" s="12">
        <v>178</v>
      </c>
      <c r="R5319" s="12">
        <v>201601</v>
      </c>
      <c r="S5319" s="12">
        <v>128</v>
      </c>
      <c r="T5319" s="12" t="s">
        <v>84</v>
      </c>
      <c r="U5319" s="12" t="s">
        <v>5466</v>
      </c>
    </row>
    <row r="5320" spans="1:21">
      <c r="A5320" s="12">
        <v>69310</v>
      </c>
      <c r="B5320" s="12">
        <v>2</v>
      </c>
      <c r="C5320" s="12">
        <v>112</v>
      </c>
      <c r="E5320" s="12">
        <v>2</v>
      </c>
      <c r="F5320" s="12">
        <v>0</v>
      </c>
      <c r="G5320" s="12">
        <v>0</v>
      </c>
      <c r="H5320" s="12">
        <v>1</v>
      </c>
      <c r="P5320" s="12">
        <v>1</v>
      </c>
      <c r="Q5320" s="12">
        <v>178</v>
      </c>
      <c r="R5320" s="12">
        <v>201601</v>
      </c>
      <c r="S5320" s="12">
        <v>128</v>
      </c>
      <c r="T5320" s="12" t="s">
        <v>84</v>
      </c>
      <c r="U5320" s="12" t="s">
        <v>5467</v>
      </c>
    </row>
    <row r="5321" spans="1:21">
      <c r="A5321" s="12">
        <v>69310</v>
      </c>
      <c r="B5321" s="12">
        <v>1</v>
      </c>
      <c r="C5321" s="12">
        <v>171.5</v>
      </c>
      <c r="E5321" s="12">
        <v>3</v>
      </c>
      <c r="P5321" s="12">
        <v>1</v>
      </c>
      <c r="Q5321" s="12">
        <v>178</v>
      </c>
      <c r="R5321" s="12">
        <v>201601</v>
      </c>
      <c r="S5321" s="12">
        <v>129</v>
      </c>
      <c r="T5321" s="12" t="s">
        <v>81</v>
      </c>
      <c r="U5321" s="12" t="s">
        <v>5475</v>
      </c>
    </row>
    <row r="5322" spans="1:21">
      <c r="A5322" s="12">
        <v>69310</v>
      </c>
      <c r="B5322" s="12">
        <v>1</v>
      </c>
      <c r="C5322" s="12">
        <v>169</v>
      </c>
      <c r="E5322" s="12">
        <v>3</v>
      </c>
      <c r="P5322" s="12">
        <v>1</v>
      </c>
      <c r="Q5322" s="12">
        <v>178</v>
      </c>
      <c r="R5322" s="12">
        <v>201601</v>
      </c>
      <c r="S5322" s="12">
        <v>129</v>
      </c>
      <c r="T5322" s="12" t="s">
        <v>81</v>
      </c>
      <c r="U5322" s="12" t="s">
        <v>5476</v>
      </c>
    </row>
    <row r="5323" spans="1:21">
      <c r="A5323" s="12">
        <v>69310</v>
      </c>
      <c r="B5323" s="12">
        <v>2</v>
      </c>
      <c r="C5323" s="12">
        <v>117</v>
      </c>
      <c r="E5323" s="12">
        <v>3</v>
      </c>
      <c r="F5323" s="12">
        <v>0</v>
      </c>
      <c r="G5323" s="12">
        <v>0</v>
      </c>
      <c r="H5323" s="12">
        <v>1</v>
      </c>
      <c r="P5323" s="12">
        <v>1</v>
      </c>
      <c r="Q5323" s="12">
        <v>178</v>
      </c>
      <c r="R5323" s="12">
        <v>201601</v>
      </c>
      <c r="S5323" s="12">
        <v>129</v>
      </c>
      <c r="T5323" s="12" t="s">
        <v>81</v>
      </c>
      <c r="U5323" s="12" t="s">
        <v>5477</v>
      </c>
    </row>
    <row r="5324" spans="1:21">
      <c r="A5324" s="12">
        <v>69310</v>
      </c>
      <c r="B5324" s="12">
        <v>2</v>
      </c>
      <c r="C5324" s="12">
        <v>104</v>
      </c>
      <c r="E5324" s="12">
        <v>3</v>
      </c>
      <c r="F5324" s="12">
        <v>0</v>
      </c>
      <c r="G5324" s="12">
        <v>0</v>
      </c>
      <c r="H5324" s="12">
        <v>1</v>
      </c>
      <c r="K5324" s="12">
        <v>4</v>
      </c>
      <c r="P5324" s="12">
        <v>1</v>
      </c>
      <c r="Q5324" s="12">
        <v>178</v>
      </c>
      <c r="R5324" s="12">
        <v>201601</v>
      </c>
      <c r="S5324" s="12">
        <v>129</v>
      </c>
      <c r="T5324" s="12" t="s">
        <v>81</v>
      </c>
      <c r="U5324" s="12" t="s">
        <v>5478</v>
      </c>
    </row>
    <row r="5325" spans="1:21" hidden="1">
      <c r="A5325" s="12">
        <v>68550</v>
      </c>
      <c r="B5325" s="12">
        <v>1</v>
      </c>
      <c r="D5325" s="12">
        <v>134.4</v>
      </c>
      <c r="E5325" s="12">
        <v>1</v>
      </c>
      <c r="P5325" s="12">
        <v>1</v>
      </c>
      <c r="Q5325" s="12">
        <v>178</v>
      </c>
      <c r="R5325" s="12">
        <v>201601</v>
      </c>
      <c r="S5325" s="12">
        <v>124</v>
      </c>
      <c r="T5325" s="12" t="s">
        <v>88</v>
      </c>
      <c r="U5325" s="12" t="s">
        <v>5618</v>
      </c>
    </row>
    <row r="5326" spans="1:21" hidden="1">
      <c r="A5326" s="12">
        <v>68550</v>
      </c>
      <c r="B5326" s="12">
        <v>1</v>
      </c>
      <c r="D5326" s="12">
        <v>187</v>
      </c>
      <c r="E5326" s="12">
        <v>4</v>
      </c>
      <c r="P5326" s="12">
        <v>1</v>
      </c>
      <c r="Q5326" s="12">
        <v>178</v>
      </c>
      <c r="R5326" s="12">
        <v>201601</v>
      </c>
      <c r="S5326" s="12">
        <v>124</v>
      </c>
      <c r="T5326" s="12" t="s">
        <v>88</v>
      </c>
      <c r="U5326" s="12" t="s">
        <v>5619</v>
      </c>
    </row>
    <row r="5327" spans="1:21" hidden="1">
      <c r="A5327" s="12">
        <v>68550</v>
      </c>
      <c r="B5327" s="12">
        <v>1</v>
      </c>
      <c r="D5327" s="12">
        <v>137</v>
      </c>
      <c r="E5327" s="12">
        <v>3</v>
      </c>
      <c r="P5327" s="12">
        <v>1</v>
      </c>
      <c r="Q5327" s="12">
        <v>178</v>
      </c>
      <c r="R5327" s="12">
        <v>201601</v>
      </c>
      <c r="S5327" s="12">
        <v>124</v>
      </c>
      <c r="T5327" s="12" t="s">
        <v>88</v>
      </c>
      <c r="U5327" s="12" t="s">
        <v>5620</v>
      </c>
    </row>
    <row r="5328" spans="1:21" hidden="1">
      <c r="A5328" s="12">
        <v>68550</v>
      </c>
      <c r="B5328" s="12">
        <v>1</v>
      </c>
      <c r="D5328" s="12">
        <v>155</v>
      </c>
      <c r="E5328" s="12">
        <v>3</v>
      </c>
      <c r="P5328" s="12">
        <v>1</v>
      </c>
      <c r="Q5328" s="12">
        <v>178</v>
      </c>
      <c r="R5328" s="12">
        <v>201601</v>
      </c>
      <c r="S5328" s="12">
        <v>124</v>
      </c>
      <c r="T5328" s="12" t="s">
        <v>88</v>
      </c>
      <c r="U5328" s="12" t="s">
        <v>5621</v>
      </c>
    </row>
    <row r="5329" spans="1:21" hidden="1">
      <c r="A5329" s="12">
        <v>68550</v>
      </c>
      <c r="B5329" s="12">
        <v>1</v>
      </c>
      <c r="D5329" s="12">
        <v>108.7</v>
      </c>
      <c r="E5329" s="12">
        <v>3</v>
      </c>
      <c r="P5329" s="12">
        <v>1</v>
      </c>
      <c r="Q5329" s="12">
        <v>178</v>
      </c>
      <c r="R5329" s="12">
        <v>201601</v>
      </c>
      <c r="S5329" s="12">
        <v>124</v>
      </c>
      <c r="T5329" s="12" t="s">
        <v>88</v>
      </c>
      <c r="U5329" s="12" t="s">
        <v>5622</v>
      </c>
    </row>
    <row r="5330" spans="1:21" hidden="1">
      <c r="A5330" s="12">
        <v>68550</v>
      </c>
      <c r="B5330" s="12">
        <v>1</v>
      </c>
      <c r="D5330" s="12">
        <v>127</v>
      </c>
      <c r="E5330" s="12">
        <v>0</v>
      </c>
      <c r="P5330" s="12">
        <v>1</v>
      </c>
      <c r="Q5330" s="12">
        <v>178</v>
      </c>
      <c r="R5330" s="12">
        <v>201601</v>
      </c>
      <c r="S5330" s="12">
        <v>124</v>
      </c>
      <c r="T5330" s="12" t="s">
        <v>88</v>
      </c>
      <c r="U5330" s="12" t="s">
        <v>5623</v>
      </c>
    </row>
    <row r="5331" spans="1:21" hidden="1">
      <c r="A5331" s="12">
        <v>68570</v>
      </c>
      <c r="B5331" s="12">
        <v>2</v>
      </c>
      <c r="D5331" s="12">
        <v>64.8</v>
      </c>
      <c r="E5331" s="12">
        <v>2</v>
      </c>
      <c r="F5331" s="12">
        <v>4</v>
      </c>
      <c r="G5331" s="12">
        <v>1</v>
      </c>
      <c r="H5331" s="12">
        <v>5</v>
      </c>
      <c r="P5331" s="12">
        <v>17.1005</v>
      </c>
      <c r="Q5331" s="12">
        <v>178</v>
      </c>
      <c r="R5331" s="12">
        <v>201601</v>
      </c>
      <c r="S5331" s="12">
        <v>118</v>
      </c>
      <c r="T5331" s="12" t="s">
        <v>63</v>
      </c>
      <c r="U5331" s="12" t="s">
        <v>5624</v>
      </c>
    </row>
    <row r="5332" spans="1:21" hidden="1">
      <c r="A5332" s="12">
        <v>68570</v>
      </c>
      <c r="B5332" s="12">
        <v>2</v>
      </c>
      <c r="D5332" s="12">
        <v>67.099999999999994</v>
      </c>
      <c r="E5332" s="12">
        <v>2</v>
      </c>
      <c r="F5332" s="12">
        <v>4</v>
      </c>
      <c r="G5332" s="12">
        <v>1</v>
      </c>
      <c r="H5332" s="12">
        <v>4</v>
      </c>
      <c r="P5332" s="12">
        <v>17.1005</v>
      </c>
      <c r="Q5332" s="12">
        <v>178</v>
      </c>
      <c r="R5332" s="12">
        <v>201601</v>
      </c>
      <c r="S5332" s="12">
        <v>118</v>
      </c>
      <c r="T5332" s="12" t="s">
        <v>63</v>
      </c>
      <c r="U5332" s="12" t="s">
        <v>5625</v>
      </c>
    </row>
    <row r="5333" spans="1:21" hidden="1">
      <c r="A5333" s="12">
        <v>68570</v>
      </c>
      <c r="B5333" s="12">
        <v>2</v>
      </c>
      <c r="D5333" s="12">
        <v>81.400000000000006</v>
      </c>
      <c r="E5333" s="12">
        <v>2</v>
      </c>
      <c r="F5333" s="12">
        <v>4</v>
      </c>
      <c r="G5333" s="12">
        <v>1</v>
      </c>
      <c r="H5333" s="12">
        <v>5</v>
      </c>
      <c r="P5333" s="12">
        <v>17.1005</v>
      </c>
      <c r="Q5333" s="12">
        <v>178</v>
      </c>
      <c r="R5333" s="12">
        <v>201601</v>
      </c>
      <c r="S5333" s="12">
        <v>118</v>
      </c>
      <c r="T5333" s="12" t="s">
        <v>63</v>
      </c>
      <c r="U5333" s="12" t="s">
        <v>5626</v>
      </c>
    </row>
    <row r="5334" spans="1:21" hidden="1">
      <c r="A5334" s="12">
        <v>68570</v>
      </c>
      <c r="B5334" s="12">
        <v>2</v>
      </c>
      <c r="D5334" s="12">
        <v>70.900000000000006</v>
      </c>
      <c r="E5334" s="12">
        <v>2</v>
      </c>
      <c r="F5334" s="12">
        <v>4</v>
      </c>
      <c r="G5334" s="12">
        <v>1</v>
      </c>
      <c r="H5334" s="12">
        <v>6</v>
      </c>
      <c r="P5334" s="12">
        <v>17.1005</v>
      </c>
      <c r="Q5334" s="12">
        <v>178</v>
      </c>
      <c r="R5334" s="12">
        <v>201601</v>
      </c>
      <c r="S5334" s="12">
        <v>118</v>
      </c>
      <c r="T5334" s="12" t="s">
        <v>63</v>
      </c>
      <c r="U5334" s="12" t="s">
        <v>5627</v>
      </c>
    </row>
    <row r="5335" spans="1:21" hidden="1">
      <c r="A5335" s="12">
        <v>68570</v>
      </c>
      <c r="B5335" s="12">
        <v>2</v>
      </c>
      <c r="D5335" s="12">
        <v>75.400000000000006</v>
      </c>
      <c r="E5335" s="12">
        <v>2</v>
      </c>
      <c r="F5335" s="12">
        <v>4</v>
      </c>
      <c r="G5335" s="12">
        <v>1</v>
      </c>
      <c r="H5335" s="12">
        <v>6</v>
      </c>
      <c r="P5335" s="12">
        <v>17.1005</v>
      </c>
      <c r="Q5335" s="12">
        <v>178</v>
      </c>
      <c r="R5335" s="12">
        <v>201601</v>
      </c>
      <c r="S5335" s="12">
        <v>118</v>
      </c>
      <c r="T5335" s="12" t="s">
        <v>63</v>
      </c>
      <c r="U5335" s="12" t="s">
        <v>5628</v>
      </c>
    </row>
    <row r="5336" spans="1:21" hidden="1">
      <c r="A5336" s="12">
        <v>68570</v>
      </c>
      <c r="B5336" s="12">
        <v>2</v>
      </c>
      <c r="D5336" s="12">
        <v>69.900000000000006</v>
      </c>
      <c r="E5336" s="12">
        <v>2</v>
      </c>
      <c r="F5336" s="12">
        <v>4</v>
      </c>
      <c r="G5336" s="12">
        <v>1</v>
      </c>
      <c r="H5336" s="12">
        <v>4</v>
      </c>
      <c r="P5336" s="12">
        <v>17.1005</v>
      </c>
      <c r="Q5336" s="12">
        <v>178</v>
      </c>
      <c r="R5336" s="12">
        <v>201601</v>
      </c>
      <c r="S5336" s="12">
        <v>118</v>
      </c>
      <c r="T5336" s="12" t="s">
        <v>63</v>
      </c>
      <c r="U5336" s="12" t="s">
        <v>5629</v>
      </c>
    </row>
    <row r="5337" spans="1:21" hidden="1">
      <c r="A5337" s="12">
        <v>68570</v>
      </c>
      <c r="B5337" s="12">
        <v>2</v>
      </c>
      <c r="D5337" s="12">
        <v>60.7</v>
      </c>
      <c r="E5337" s="12">
        <v>2</v>
      </c>
      <c r="F5337" s="12">
        <v>4</v>
      </c>
      <c r="G5337" s="12">
        <v>1</v>
      </c>
      <c r="H5337" s="12">
        <v>6</v>
      </c>
      <c r="P5337" s="12">
        <v>17.1005</v>
      </c>
      <c r="Q5337" s="12">
        <v>178</v>
      </c>
      <c r="R5337" s="12">
        <v>201601</v>
      </c>
      <c r="S5337" s="12">
        <v>118</v>
      </c>
      <c r="T5337" s="12" t="s">
        <v>63</v>
      </c>
      <c r="U5337" s="12" t="s">
        <v>5630</v>
      </c>
    </row>
    <row r="5338" spans="1:21" hidden="1">
      <c r="A5338" s="12">
        <v>68570</v>
      </c>
      <c r="B5338" s="12">
        <v>2</v>
      </c>
      <c r="D5338" s="12">
        <v>64.2</v>
      </c>
      <c r="E5338" s="12">
        <v>2</v>
      </c>
      <c r="F5338" s="12">
        <v>4</v>
      </c>
      <c r="G5338" s="12">
        <v>1</v>
      </c>
      <c r="H5338" s="12">
        <v>6</v>
      </c>
      <c r="P5338" s="12">
        <v>17.1005</v>
      </c>
      <c r="Q5338" s="12">
        <v>178</v>
      </c>
      <c r="R5338" s="12">
        <v>201601</v>
      </c>
      <c r="S5338" s="12">
        <v>118</v>
      </c>
      <c r="T5338" s="12" t="s">
        <v>63</v>
      </c>
      <c r="U5338" s="12" t="s">
        <v>5631</v>
      </c>
    </row>
    <row r="5339" spans="1:21" hidden="1">
      <c r="A5339" s="12">
        <v>68570</v>
      </c>
      <c r="B5339" s="12">
        <v>2</v>
      </c>
      <c r="D5339" s="12">
        <v>65.400000000000006</v>
      </c>
      <c r="E5339" s="12">
        <v>2</v>
      </c>
      <c r="F5339" s="12">
        <v>4</v>
      </c>
      <c r="G5339" s="12">
        <v>1</v>
      </c>
      <c r="H5339" s="12">
        <v>6</v>
      </c>
      <c r="P5339" s="12">
        <v>17.1005</v>
      </c>
      <c r="Q5339" s="12">
        <v>178</v>
      </c>
      <c r="R5339" s="12">
        <v>201601</v>
      </c>
      <c r="S5339" s="12">
        <v>118</v>
      </c>
      <c r="T5339" s="12" t="s">
        <v>63</v>
      </c>
      <c r="U5339" s="12" t="s">
        <v>5632</v>
      </c>
    </row>
    <row r="5340" spans="1:21" hidden="1">
      <c r="A5340" s="12">
        <v>68570</v>
      </c>
      <c r="B5340" s="12">
        <v>2</v>
      </c>
      <c r="D5340" s="12">
        <v>79</v>
      </c>
      <c r="E5340" s="12">
        <v>2</v>
      </c>
      <c r="F5340" s="12">
        <v>4</v>
      </c>
      <c r="G5340" s="12">
        <v>1</v>
      </c>
      <c r="H5340" s="12">
        <v>6</v>
      </c>
      <c r="P5340" s="12">
        <v>17.1005</v>
      </c>
      <c r="Q5340" s="12">
        <v>178</v>
      </c>
      <c r="R5340" s="12">
        <v>201601</v>
      </c>
      <c r="S5340" s="12">
        <v>118</v>
      </c>
      <c r="T5340" s="12" t="s">
        <v>63</v>
      </c>
      <c r="U5340" s="12" t="s">
        <v>5633</v>
      </c>
    </row>
    <row r="5341" spans="1:21" hidden="1">
      <c r="A5341" s="12">
        <v>68570</v>
      </c>
      <c r="B5341" s="12">
        <v>2</v>
      </c>
      <c r="D5341" s="12">
        <v>78.3</v>
      </c>
      <c r="E5341" s="12">
        <v>2</v>
      </c>
      <c r="F5341" s="12">
        <v>4</v>
      </c>
      <c r="G5341" s="12">
        <v>1</v>
      </c>
      <c r="H5341" s="12">
        <v>6</v>
      </c>
      <c r="P5341" s="12">
        <v>17.1005</v>
      </c>
      <c r="Q5341" s="12">
        <v>178</v>
      </c>
      <c r="R5341" s="12">
        <v>201601</v>
      </c>
      <c r="S5341" s="12">
        <v>118</v>
      </c>
      <c r="T5341" s="12" t="s">
        <v>63</v>
      </c>
      <c r="U5341" s="12" t="s">
        <v>5634</v>
      </c>
    </row>
    <row r="5342" spans="1:21" hidden="1">
      <c r="A5342" s="12">
        <v>68570</v>
      </c>
      <c r="B5342" s="12">
        <v>2</v>
      </c>
      <c r="D5342" s="12">
        <v>77.900000000000006</v>
      </c>
      <c r="E5342" s="12">
        <v>2</v>
      </c>
      <c r="F5342" s="12">
        <v>4</v>
      </c>
      <c r="G5342" s="12">
        <v>1</v>
      </c>
      <c r="H5342" s="12">
        <v>6</v>
      </c>
      <c r="P5342" s="12">
        <v>17.1005</v>
      </c>
      <c r="Q5342" s="12">
        <v>178</v>
      </c>
      <c r="R5342" s="12">
        <v>201601</v>
      </c>
      <c r="S5342" s="12">
        <v>118</v>
      </c>
      <c r="T5342" s="12" t="s">
        <v>63</v>
      </c>
      <c r="U5342" s="12" t="s">
        <v>5635</v>
      </c>
    </row>
    <row r="5343" spans="1:21" hidden="1">
      <c r="A5343" s="12">
        <v>68570</v>
      </c>
      <c r="B5343" s="12">
        <v>2</v>
      </c>
      <c r="D5343" s="12">
        <v>74.8</v>
      </c>
      <c r="E5343" s="12">
        <v>2</v>
      </c>
      <c r="F5343" s="12">
        <v>4</v>
      </c>
      <c r="G5343" s="12">
        <v>1</v>
      </c>
      <c r="H5343" s="12">
        <v>5</v>
      </c>
      <c r="P5343" s="12">
        <v>17.1005</v>
      </c>
      <c r="Q5343" s="12">
        <v>178</v>
      </c>
      <c r="R5343" s="12">
        <v>201601</v>
      </c>
      <c r="S5343" s="12">
        <v>118</v>
      </c>
      <c r="T5343" s="12" t="s">
        <v>63</v>
      </c>
      <c r="U5343" s="12" t="s">
        <v>5636</v>
      </c>
    </row>
    <row r="5344" spans="1:21" hidden="1">
      <c r="A5344" s="12">
        <v>68570</v>
      </c>
      <c r="B5344" s="12">
        <v>2</v>
      </c>
      <c r="D5344" s="12">
        <v>69.400000000000006</v>
      </c>
      <c r="E5344" s="12">
        <v>2</v>
      </c>
      <c r="F5344" s="12">
        <v>4</v>
      </c>
      <c r="G5344" s="12">
        <v>1</v>
      </c>
      <c r="H5344" s="12">
        <v>6</v>
      </c>
      <c r="P5344" s="12">
        <v>17.1005</v>
      </c>
      <c r="Q5344" s="12">
        <v>178</v>
      </c>
      <c r="R5344" s="12">
        <v>201601</v>
      </c>
      <c r="S5344" s="12">
        <v>118</v>
      </c>
      <c r="T5344" s="12" t="s">
        <v>63</v>
      </c>
      <c r="U5344" s="12" t="s">
        <v>5637</v>
      </c>
    </row>
    <row r="5345" spans="1:21" hidden="1">
      <c r="A5345" s="12">
        <v>68570</v>
      </c>
      <c r="B5345" s="12">
        <v>2</v>
      </c>
      <c r="D5345" s="12">
        <v>71.7</v>
      </c>
      <c r="E5345" s="12">
        <v>2</v>
      </c>
      <c r="F5345" s="12">
        <v>4</v>
      </c>
      <c r="G5345" s="12">
        <v>1</v>
      </c>
      <c r="H5345" s="12">
        <v>6</v>
      </c>
      <c r="P5345" s="12">
        <v>17.1005</v>
      </c>
      <c r="Q5345" s="12">
        <v>178</v>
      </c>
      <c r="R5345" s="12">
        <v>201601</v>
      </c>
      <c r="S5345" s="12">
        <v>118</v>
      </c>
      <c r="T5345" s="12" t="s">
        <v>63</v>
      </c>
      <c r="U5345" s="12" t="s">
        <v>5638</v>
      </c>
    </row>
    <row r="5346" spans="1:21" hidden="1">
      <c r="A5346" s="12">
        <v>68550</v>
      </c>
      <c r="B5346" s="12">
        <v>1</v>
      </c>
      <c r="D5346" s="12">
        <v>81.400000000000006</v>
      </c>
      <c r="E5346" s="12">
        <v>2</v>
      </c>
      <c r="P5346" s="12">
        <v>1</v>
      </c>
      <c r="Q5346" s="12">
        <v>178</v>
      </c>
      <c r="R5346" s="12">
        <v>201601</v>
      </c>
      <c r="S5346" s="12">
        <v>118</v>
      </c>
      <c r="T5346" s="12" t="s">
        <v>63</v>
      </c>
      <c r="U5346" s="12" t="s">
        <v>5639</v>
      </c>
    </row>
    <row r="5347" spans="1:21" hidden="1">
      <c r="A5347" s="12">
        <v>68550</v>
      </c>
      <c r="B5347" s="12">
        <v>1</v>
      </c>
      <c r="D5347" s="12">
        <v>68</v>
      </c>
      <c r="E5347" s="12">
        <v>2</v>
      </c>
      <c r="P5347" s="12">
        <v>1</v>
      </c>
      <c r="Q5347" s="12">
        <v>178</v>
      </c>
      <c r="R5347" s="12">
        <v>201601</v>
      </c>
      <c r="S5347" s="12">
        <v>118</v>
      </c>
      <c r="T5347" s="12" t="s">
        <v>63</v>
      </c>
      <c r="U5347" s="12" t="s">
        <v>5640</v>
      </c>
    </row>
    <row r="5348" spans="1:21" hidden="1">
      <c r="A5348" s="12">
        <v>69335</v>
      </c>
      <c r="B5348" s="12">
        <v>1</v>
      </c>
      <c r="C5348" s="12">
        <v>87.3</v>
      </c>
      <c r="E5348" s="12">
        <v>2</v>
      </c>
      <c r="P5348" s="12">
        <v>1</v>
      </c>
      <c r="Q5348" s="12">
        <v>178</v>
      </c>
      <c r="R5348" s="12">
        <v>201601</v>
      </c>
      <c r="S5348" s="12">
        <v>118</v>
      </c>
      <c r="T5348" s="12" t="s">
        <v>63</v>
      </c>
      <c r="U5348" s="12" t="s">
        <v>5641</v>
      </c>
    </row>
    <row r="5349" spans="1:21" hidden="1">
      <c r="A5349" s="12">
        <v>69335</v>
      </c>
      <c r="B5349" s="12">
        <v>1</v>
      </c>
      <c r="C5349" s="12">
        <v>87.5</v>
      </c>
      <c r="E5349" s="12">
        <v>1</v>
      </c>
      <c r="P5349" s="12">
        <v>1</v>
      </c>
      <c r="Q5349" s="12">
        <v>178</v>
      </c>
      <c r="R5349" s="12">
        <v>201601</v>
      </c>
      <c r="S5349" s="12">
        <v>118</v>
      </c>
      <c r="T5349" s="12" t="s">
        <v>63</v>
      </c>
      <c r="U5349" s="12" t="s">
        <v>5642</v>
      </c>
    </row>
    <row r="5350" spans="1:21" hidden="1">
      <c r="A5350" s="12">
        <v>69335</v>
      </c>
      <c r="B5350" s="12">
        <v>1</v>
      </c>
      <c r="C5350" s="12">
        <v>98</v>
      </c>
      <c r="E5350" s="12">
        <v>1</v>
      </c>
      <c r="P5350" s="12">
        <v>1</v>
      </c>
      <c r="Q5350" s="12">
        <v>178</v>
      </c>
      <c r="R5350" s="12">
        <v>201601</v>
      </c>
      <c r="S5350" s="12">
        <v>118</v>
      </c>
      <c r="T5350" s="12" t="s">
        <v>63</v>
      </c>
      <c r="U5350" s="12" t="s">
        <v>5643</v>
      </c>
    </row>
    <row r="5351" spans="1:21" hidden="1">
      <c r="A5351" s="12">
        <v>69335</v>
      </c>
      <c r="B5351" s="12">
        <v>1</v>
      </c>
      <c r="C5351" s="12">
        <v>94.2</v>
      </c>
      <c r="E5351" s="12">
        <v>1</v>
      </c>
      <c r="P5351" s="12">
        <v>1</v>
      </c>
      <c r="Q5351" s="12">
        <v>178</v>
      </c>
      <c r="R5351" s="12">
        <v>201601</v>
      </c>
      <c r="S5351" s="12">
        <v>118</v>
      </c>
      <c r="T5351" s="12" t="s">
        <v>63</v>
      </c>
      <c r="U5351" s="12" t="s">
        <v>5644</v>
      </c>
    </row>
    <row r="5352" spans="1:21" hidden="1">
      <c r="A5352" s="12">
        <v>69335</v>
      </c>
      <c r="B5352" s="12">
        <v>2</v>
      </c>
      <c r="C5352" s="12">
        <v>99.2</v>
      </c>
      <c r="E5352" s="12">
        <v>4</v>
      </c>
      <c r="F5352" s="12">
        <v>3</v>
      </c>
      <c r="G5352" s="12">
        <v>1</v>
      </c>
      <c r="H5352" s="12">
        <v>5</v>
      </c>
      <c r="P5352" s="12">
        <v>1</v>
      </c>
      <c r="Q5352" s="12">
        <v>178</v>
      </c>
      <c r="R5352" s="12">
        <v>201601</v>
      </c>
      <c r="S5352" s="12">
        <v>118</v>
      </c>
      <c r="T5352" s="12" t="s">
        <v>63</v>
      </c>
      <c r="U5352" s="12" t="s">
        <v>5645</v>
      </c>
    </row>
    <row r="5353" spans="1:21" hidden="1">
      <c r="A5353" s="12">
        <v>69300</v>
      </c>
      <c r="B5353" s="12">
        <v>1</v>
      </c>
      <c r="C5353" s="12">
        <v>86.2</v>
      </c>
      <c r="E5353" s="12">
        <v>2</v>
      </c>
      <c r="P5353" s="12">
        <v>1</v>
      </c>
      <c r="Q5353" s="12">
        <v>178</v>
      </c>
      <c r="R5353" s="12">
        <v>201601</v>
      </c>
      <c r="S5353" s="12">
        <v>118</v>
      </c>
      <c r="T5353" s="12" t="s">
        <v>63</v>
      </c>
      <c r="U5353" s="12" t="s">
        <v>5646</v>
      </c>
    </row>
    <row r="5354" spans="1:21" hidden="1">
      <c r="A5354" s="12">
        <v>69300</v>
      </c>
      <c r="B5354" s="12">
        <v>1</v>
      </c>
      <c r="C5354" s="12">
        <v>84.9</v>
      </c>
      <c r="E5354" s="12">
        <v>1</v>
      </c>
      <c r="P5354" s="12">
        <v>1</v>
      </c>
      <c r="Q5354" s="12">
        <v>178</v>
      </c>
      <c r="R5354" s="12">
        <v>201601</v>
      </c>
      <c r="S5354" s="12">
        <v>118</v>
      </c>
      <c r="T5354" s="12" t="s">
        <v>63</v>
      </c>
      <c r="U5354" s="12" t="s">
        <v>5647</v>
      </c>
    </row>
    <row r="5355" spans="1:21" hidden="1">
      <c r="A5355" s="12">
        <v>69300</v>
      </c>
      <c r="B5355" s="12">
        <v>1</v>
      </c>
      <c r="C5355" s="12">
        <v>90.7</v>
      </c>
      <c r="E5355" s="12">
        <v>1</v>
      </c>
      <c r="P5355" s="12">
        <v>1</v>
      </c>
      <c r="Q5355" s="12">
        <v>178</v>
      </c>
      <c r="R5355" s="12">
        <v>201601</v>
      </c>
      <c r="S5355" s="12">
        <v>118</v>
      </c>
      <c r="T5355" s="12" t="s">
        <v>63</v>
      </c>
      <c r="U5355" s="12" t="s">
        <v>5648</v>
      </c>
    </row>
    <row r="5356" spans="1:21" hidden="1">
      <c r="A5356" s="12">
        <v>68560</v>
      </c>
      <c r="B5356" s="12">
        <v>2</v>
      </c>
      <c r="D5356" s="12">
        <v>64.7</v>
      </c>
      <c r="E5356" s="12">
        <v>2</v>
      </c>
      <c r="F5356" s="12">
        <v>4</v>
      </c>
      <c r="G5356" s="12">
        <v>1</v>
      </c>
      <c r="H5356" s="12">
        <v>4</v>
      </c>
      <c r="P5356" s="12">
        <v>1</v>
      </c>
      <c r="Q5356" s="12">
        <v>178</v>
      </c>
      <c r="R5356" s="12">
        <v>201601</v>
      </c>
      <c r="S5356" s="12">
        <v>119</v>
      </c>
      <c r="T5356" s="12">
        <v>21</v>
      </c>
      <c r="U5356" s="12" t="s">
        <v>5649</v>
      </c>
    </row>
    <row r="5357" spans="1:21" hidden="1">
      <c r="A5357" s="12">
        <v>68560</v>
      </c>
      <c r="B5357" s="12">
        <v>2</v>
      </c>
      <c r="D5357" s="12">
        <v>81.3</v>
      </c>
      <c r="E5357" s="12">
        <v>2</v>
      </c>
      <c r="F5357" s="12">
        <v>4</v>
      </c>
      <c r="G5357" s="12">
        <v>1</v>
      </c>
      <c r="H5357" s="12">
        <v>5</v>
      </c>
      <c r="P5357" s="12">
        <v>1</v>
      </c>
      <c r="Q5357" s="12">
        <v>178</v>
      </c>
      <c r="R5357" s="12">
        <v>201601</v>
      </c>
      <c r="S5357" s="12">
        <v>119</v>
      </c>
      <c r="T5357" s="12">
        <v>21</v>
      </c>
      <c r="U5357" s="12" t="s">
        <v>5650</v>
      </c>
    </row>
    <row r="5358" spans="1:21" hidden="1">
      <c r="A5358" s="12">
        <v>68560</v>
      </c>
      <c r="B5358" s="12">
        <v>2</v>
      </c>
      <c r="D5358" s="12">
        <v>61.6</v>
      </c>
      <c r="E5358" s="12">
        <v>2</v>
      </c>
      <c r="F5358" s="12">
        <v>4</v>
      </c>
      <c r="G5358" s="12">
        <v>1</v>
      </c>
      <c r="H5358" s="12">
        <v>5</v>
      </c>
      <c r="P5358" s="12">
        <v>1</v>
      </c>
      <c r="Q5358" s="12">
        <v>178</v>
      </c>
      <c r="R5358" s="12">
        <v>201601</v>
      </c>
      <c r="S5358" s="12">
        <v>119</v>
      </c>
      <c r="T5358" s="12">
        <v>21</v>
      </c>
      <c r="U5358" s="12" t="s">
        <v>5651</v>
      </c>
    </row>
    <row r="5359" spans="1:21" hidden="1">
      <c r="A5359" s="12">
        <v>68560</v>
      </c>
      <c r="B5359" s="12">
        <v>2</v>
      </c>
      <c r="D5359" s="12">
        <v>61.6</v>
      </c>
      <c r="E5359" s="12">
        <v>2</v>
      </c>
      <c r="F5359" s="12">
        <v>4</v>
      </c>
      <c r="G5359" s="12">
        <v>1</v>
      </c>
      <c r="H5359" s="12">
        <v>5</v>
      </c>
      <c r="P5359" s="12">
        <v>1</v>
      </c>
      <c r="Q5359" s="12">
        <v>178</v>
      </c>
      <c r="R5359" s="12">
        <v>201601</v>
      </c>
      <c r="S5359" s="12">
        <v>119</v>
      </c>
      <c r="T5359" s="12">
        <v>21</v>
      </c>
      <c r="U5359" s="12" t="s">
        <v>5652</v>
      </c>
    </row>
    <row r="5360" spans="1:21" hidden="1">
      <c r="A5360" s="12">
        <v>68560</v>
      </c>
      <c r="B5360" s="12">
        <v>2</v>
      </c>
      <c r="D5360" s="12">
        <v>42.9</v>
      </c>
      <c r="E5360" s="12">
        <v>2</v>
      </c>
      <c r="F5360" s="12">
        <v>0</v>
      </c>
      <c r="G5360" s="12">
        <v>0</v>
      </c>
      <c r="H5360" s="12">
        <v>0</v>
      </c>
      <c r="P5360" s="12">
        <v>1</v>
      </c>
      <c r="Q5360" s="12">
        <v>178</v>
      </c>
      <c r="R5360" s="12">
        <v>201601</v>
      </c>
      <c r="S5360" s="12">
        <v>119</v>
      </c>
      <c r="T5360" s="12">
        <v>21</v>
      </c>
      <c r="U5360" s="12" t="s">
        <v>5653</v>
      </c>
    </row>
    <row r="5361" spans="1:21" hidden="1">
      <c r="A5361" s="12">
        <v>68560</v>
      </c>
      <c r="B5361" s="12">
        <v>2</v>
      </c>
      <c r="D5361" s="12">
        <v>37.799999999999997</v>
      </c>
      <c r="E5361" s="12">
        <v>2</v>
      </c>
      <c r="F5361" s="12">
        <v>0</v>
      </c>
      <c r="G5361" s="12">
        <v>0</v>
      </c>
      <c r="H5361" s="12">
        <v>0</v>
      </c>
      <c r="P5361" s="12">
        <v>1</v>
      </c>
      <c r="Q5361" s="12">
        <v>178</v>
      </c>
      <c r="R5361" s="12">
        <v>201601</v>
      </c>
      <c r="S5361" s="12">
        <v>119</v>
      </c>
      <c r="T5361" s="12">
        <v>21</v>
      </c>
      <c r="U5361" s="12" t="s">
        <v>5654</v>
      </c>
    </row>
    <row r="5362" spans="1:21" hidden="1">
      <c r="A5362" s="12">
        <v>68560</v>
      </c>
      <c r="B5362" s="12">
        <v>2</v>
      </c>
      <c r="D5362" s="12">
        <v>41.5</v>
      </c>
      <c r="E5362" s="12">
        <v>2</v>
      </c>
      <c r="F5362" s="12">
        <v>0</v>
      </c>
      <c r="G5362" s="12">
        <v>0</v>
      </c>
      <c r="H5362" s="12">
        <v>0</v>
      </c>
      <c r="P5362" s="12">
        <v>1</v>
      </c>
      <c r="Q5362" s="12">
        <v>178</v>
      </c>
      <c r="R5362" s="12">
        <v>201601</v>
      </c>
      <c r="S5362" s="12">
        <v>119</v>
      </c>
      <c r="T5362" s="12">
        <v>21</v>
      </c>
      <c r="U5362" s="12" t="s">
        <v>5655</v>
      </c>
    </row>
    <row r="5363" spans="1:21" hidden="1">
      <c r="A5363" s="12">
        <v>68560</v>
      </c>
      <c r="B5363" s="12">
        <v>2</v>
      </c>
      <c r="D5363" s="12">
        <v>67.5</v>
      </c>
      <c r="E5363" s="12">
        <v>2</v>
      </c>
      <c r="F5363" s="12">
        <v>0</v>
      </c>
      <c r="G5363" s="12">
        <v>0</v>
      </c>
      <c r="H5363" s="12">
        <v>0</v>
      </c>
      <c r="P5363" s="12">
        <v>1</v>
      </c>
      <c r="Q5363" s="12">
        <v>178</v>
      </c>
      <c r="R5363" s="12">
        <v>201601</v>
      </c>
      <c r="S5363" s="12">
        <v>119</v>
      </c>
      <c r="T5363" s="12">
        <v>21</v>
      </c>
      <c r="U5363" s="12" t="s">
        <v>5656</v>
      </c>
    </row>
    <row r="5364" spans="1:21" hidden="1">
      <c r="A5364" s="12">
        <v>68560</v>
      </c>
      <c r="B5364" s="12">
        <v>2</v>
      </c>
      <c r="D5364" s="12">
        <v>76.900000000000006</v>
      </c>
      <c r="E5364" s="12">
        <v>2</v>
      </c>
      <c r="F5364" s="12">
        <v>0</v>
      </c>
      <c r="G5364" s="12">
        <v>0</v>
      </c>
      <c r="H5364" s="12">
        <v>0</v>
      </c>
      <c r="P5364" s="12">
        <v>1</v>
      </c>
      <c r="Q5364" s="12">
        <v>178</v>
      </c>
      <c r="R5364" s="12">
        <v>201601</v>
      </c>
      <c r="S5364" s="12">
        <v>119</v>
      </c>
      <c r="T5364" s="12">
        <v>21</v>
      </c>
      <c r="U5364" s="12" t="s">
        <v>5657</v>
      </c>
    </row>
    <row r="5365" spans="1:21" hidden="1">
      <c r="A5365" s="12">
        <v>68560</v>
      </c>
      <c r="B5365" s="12">
        <v>2</v>
      </c>
      <c r="D5365" s="12">
        <v>79.7</v>
      </c>
      <c r="E5365" s="12">
        <v>3</v>
      </c>
      <c r="F5365" s="12">
        <v>4</v>
      </c>
      <c r="G5365" s="12">
        <v>1</v>
      </c>
      <c r="H5365" s="12">
        <v>5</v>
      </c>
      <c r="P5365" s="12">
        <v>1</v>
      </c>
      <c r="Q5365" s="12">
        <v>178</v>
      </c>
      <c r="R5365" s="12">
        <v>201601</v>
      </c>
      <c r="S5365" s="12">
        <v>119</v>
      </c>
      <c r="T5365" s="12">
        <v>21</v>
      </c>
      <c r="U5365" s="12" t="s">
        <v>5658</v>
      </c>
    </row>
    <row r="5366" spans="1:21" hidden="1">
      <c r="A5366" s="12">
        <v>68560</v>
      </c>
      <c r="B5366" s="12">
        <v>2</v>
      </c>
      <c r="D5366" s="12">
        <v>70.900000000000006</v>
      </c>
      <c r="E5366" s="12">
        <v>3</v>
      </c>
      <c r="F5366" s="12">
        <v>4</v>
      </c>
      <c r="G5366" s="12">
        <v>1</v>
      </c>
      <c r="H5366" s="12">
        <v>5</v>
      </c>
      <c r="P5366" s="12">
        <v>1</v>
      </c>
      <c r="Q5366" s="12">
        <v>178</v>
      </c>
      <c r="R5366" s="12">
        <v>201601</v>
      </c>
      <c r="S5366" s="12">
        <v>119</v>
      </c>
      <c r="T5366" s="12">
        <v>21</v>
      </c>
      <c r="U5366" s="12" t="s">
        <v>5659</v>
      </c>
    </row>
    <row r="5367" spans="1:21" hidden="1">
      <c r="A5367" s="12">
        <v>68560</v>
      </c>
      <c r="B5367" s="12">
        <v>2</v>
      </c>
      <c r="D5367" s="12">
        <v>82</v>
      </c>
      <c r="E5367" s="12">
        <v>3</v>
      </c>
      <c r="F5367" s="12">
        <v>4</v>
      </c>
      <c r="G5367" s="12">
        <v>1</v>
      </c>
      <c r="H5367" s="12">
        <v>5</v>
      </c>
      <c r="P5367" s="12">
        <v>1</v>
      </c>
      <c r="Q5367" s="12">
        <v>178</v>
      </c>
      <c r="R5367" s="12">
        <v>201601</v>
      </c>
      <c r="S5367" s="12">
        <v>119</v>
      </c>
      <c r="T5367" s="12">
        <v>21</v>
      </c>
      <c r="U5367" s="12" t="s">
        <v>5660</v>
      </c>
    </row>
    <row r="5368" spans="1:21" hidden="1">
      <c r="A5368" s="12">
        <v>68560</v>
      </c>
      <c r="B5368" s="12">
        <v>2</v>
      </c>
      <c r="D5368" s="12">
        <v>72</v>
      </c>
      <c r="E5368" s="12">
        <v>3</v>
      </c>
      <c r="F5368" s="12">
        <v>4</v>
      </c>
      <c r="G5368" s="12">
        <v>1</v>
      </c>
      <c r="H5368" s="12">
        <v>5</v>
      </c>
      <c r="P5368" s="12">
        <v>1</v>
      </c>
      <c r="Q5368" s="12">
        <v>178</v>
      </c>
      <c r="R5368" s="12">
        <v>201601</v>
      </c>
      <c r="S5368" s="12">
        <v>119</v>
      </c>
      <c r="T5368" s="12">
        <v>21</v>
      </c>
      <c r="U5368" s="12" t="s">
        <v>5661</v>
      </c>
    </row>
    <row r="5369" spans="1:21" hidden="1">
      <c r="A5369" s="12">
        <v>68560</v>
      </c>
      <c r="B5369" s="12">
        <v>2</v>
      </c>
      <c r="D5369" s="12">
        <v>64</v>
      </c>
      <c r="E5369" s="12">
        <v>3</v>
      </c>
      <c r="F5369" s="12">
        <v>4</v>
      </c>
      <c r="G5369" s="12">
        <v>1</v>
      </c>
      <c r="H5369" s="12">
        <v>5</v>
      </c>
      <c r="P5369" s="12">
        <v>1</v>
      </c>
      <c r="Q5369" s="12">
        <v>178</v>
      </c>
      <c r="R5369" s="12">
        <v>201601</v>
      </c>
      <c r="S5369" s="12">
        <v>119</v>
      </c>
      <c r="T5369" s="12">
        <v>21</v>
      </c>
      <c r="U5369" s="12" t="s">
        <v>5662</v>
      </c>
    </row>
    <row r="5370" spans="1:21" hidden="1">
      <c r="A5370" s="12">
        <v>68560</v>
      </c>
      <c r="B5370" s="12">
        <v>2</v>
      </c>
      <c r="D5370" s="12">
        <v>57.1</v>
      </c>
      <c r="E5370" s="12">
        <v>3</v>
      </c>
      <c r="F5370" s="12">
        <v>4</v>
      </c>
      <c r="G5370" s="12">
        <v>1</v>
      </c>
      <c r="H5370" s="12">
        <v>5</v>
      </c>
      <c r="P5370" s="12">
        <v>1</v>
      </c>
      <c r="Q5370" s="12">
        <v>178</v>
      </c>
      <c r="R5370" s="12">
        <v>201601</v>
      </c>
      <c r="S5370" s="12">
        <v>119</v>
      </c>
      <c r="T5370" s="12">
        <v>21</v>
      </c>
      <c r="U5370" s="12" t="s">
        <v>5663</v>
      </c>
    </row>
    <row r="5371" spans="1:21" hidden="1">
      <c r="A5371" s="12">
        <v>68560</v>
      </c>
      <c r="B5371" s="12">
        <v>2</v>
      </c>
      <c r="D5371" s="12">
        <v>72.3</v>
      </c>
      <c r="E5371" s="12">
        <v>3</v>
      </c>
      <c r="F5371" s="12">
        <v>4</v>
      </c>
      <c r="G5371" s="12">
        <v>1</v>
      </c>
      <c r="H5371" s="12">
        <v>5</v>
      </c>
      <c r="P5371" s="12">
        <v>1</v>
      </c>
      <c r="Q5371" s="12">
        <v>178</v>
      </c>
      <c r="R5371" s="12">
        <v>201601</v>
      </c>
      <c r="S5371" s="12">
        <v>119</v>
      </c>
      <c r="T5371" s="12">
        <v>21</v>
      </c>
      <c r="U5371" s="12" t="s">
        <v>5664</v>
      </c>
    </row>
    <row r="5372" spans="1:21" hidden="1">
      <c r="A5372" s="12">
        <v>68560</v>
      </c>
      <c r="B5372" s="12">
        <v>2</v>
      </c>
      <c r="D5372" s="12">
        <v>73.7</v>
      </c>
      <c r="E5372" s="12">
        <v>3</v>
      </c>
      <c r="F5372" s="12">
        <v>4</v>
      </c>
      <c r="G5372" s="12">
        <v>1</v>
      </c>
      <c r="H5372" s="12">
        <v>6</v>
      </c>
      <c r="P5372" s="12">
        <v>1</v>
      </c>
      <c r="Q5372" s="12">
        <v>178</v>
      </c>
      <c r="R5372" s="12">
        <v>201601</v>
      </c>
      <c r="S5372" s="12">
        <v>119</v>
      </c>
      <c r="T5372" s="12">
        <v>21</v>
      </c>
      <c r="U5372" s="12" t="s">
        <v>5665</v>
      </c>
    </row>
    <row r="5373" spans="1:21" hidden="1">
      <c r="A5373" s="12">
        <v>68560</v>
      </c>
      <c r="B5373" s="12">
        <v>2</v>
      </c>
      <c r="D5373" s="12">
        <v>75.900000000000006</v>
      </c>
      <c r="E5373" s="12">
        <v>3</v>
      </c>
      <c r="F5373" s="12">
        <v>4</v>
      </c>
      <c r="G5373" s="12">
        <v>1</v>
      </c>
      <c r="H5373" s="12">
        <v>6</v>
      </c>
      <c r="P5373" s="12">
        <v>1</v>
      </c>
      <c r="Q5373" s="12">
        <v>178</v>
      </c>
      <c r="R5373" s="12">
        <v>201601</v>
      </c>
      <c r="S5373" s="12">
        <v>119</v>
      </c>
      <c r="T5373" s="12">
        <v>21</v>
      </c>
      <c r="U5373" s="12" t="s">
        <v>5666</v>
      </c>
    </row>
    <row r="5374" spans="1:21" hidden="1">
      <c r="A5374" s="12">
        <v>68560</v>
      </c>
      <c r="B5374" s="12">
        <v>2</v>
      </c>
      <c r="D5374" s="12">
        <v>57.1</v>
      </c>
      <c r="E5374" s="12">
        <v>3</v>
      </c>
      <c r="F5374" s="12">
        <v>4</v>
      </c>
      <c r="G5374" s="12">
        <v>1</v>
      </c>
      <c r="H5374" s="12">
        <v>6</v>
      </c>
      <c r="P5374" s="12">
        <v>1</v>
      </c>
      <c r="Q5374" s="12">
        <v>178</v>
      </c>
      <c r="R5374" s="12">
        <v>201601</v>
      </c>
      <c r="S5374" s="12">
        <v>119</v>
      </c>
      <c r="T5374" s="12">
        <v>21</v>
      </c>
      <c r="U5374" s="12" t="s">
        <v>5667</v>
      </c>
    </row>
    <row r="5375" spans="1:21" hidden="1">
      <c r="A5375" s="12">
        <v>68560</v>
      </c>
      <c r="B5375" s="12">
        <v>2</v>
      </c>
      <c r="D5375" s="12">
        <v>64.400000000000006</v>
      </c>
      <c r="E5375" s="12">
        <v>3</v>
      </c>
      <c r="F5375" s="12">
        <v>4</v>
      </c>
      <c r="G5375" s="12">
        <v>1</v>
      </c>
      <c r="H5375" s="12">
        <v>6</v>
      </c>
      <c r="P5375" s="12">
        <v>1</v>
      </c>
      <c r="Q5375" s="12">
        <v>178</v>
      </c>
      <c r="R5375" s="12">
        <v>201601</v>
      </c>
      <c r="S5375" s="12">
        <v>119</v>
      </c>
      <c r="T5375" s="12">
        <v>21</v>
      </c>
      <c r="U5375" s="12" t="s">
        <v>5668</v>
      </c>
    </row>
    <row r="5376" spans="1:21" hidden="1">
      <c r="A5376" s="12">
        <v>68560</v>
      </c>
      <c r="B5376" s="12">
        <v>2</v>
      </c>
      <c r="D5376" s="12">
        <v>65.5</v>
      </c>
      <c r="E5376" s="12">
        <v>3</v>
      </c>
      <c r="F5376" s="12">
        <v>4</v>
      </c>
      <c r="G5376" s="12">
        <v>1</v>
      </c>
      <c r="H5376" s="12">
        <v>6</v>
      </c>
      <c r="P5376" s="12">
        <v>1</v>
      </c>
      <c r="Q5376" s="12">
        <v>178</v>
      </c>
      <c r="R5376" s="12">
        <v>201601</v>
      </c>
      <c r="S5376" s="12">
        <v>119</v>
      </c>
      <c r="T5376" s="12">
        <v>21</v>
      </c>
      <c r="U5376" s="12" t="s">
        <v>5669</v>
      </c>
    </row>
    <row r="5377" spans="1:21" hidden="1">
      <c r="A5377" s="12">
        <v>68560</v>
      </c>
      <c r="B5377" s="12">
        <v>2</v>
      </c>
      <c r="D5377" s="12">
        <v>68.400000000000006</v>
      </c>
      <c r="E5377" s="12">
        <v>3</v>
      </c>
      <c r="F5377" s="12">
        <v>4</v>
      </c>
      <c r="G5377" s="12">
        <v>1</v>
      </c>
      <c r="H5377" s="12">
        <v>6</v>
      </c>
      <c r="P5377" s="12">
        <v>1</v>
      </c>
      <c r="Q5377" s="12">
        <v>178</v>
      </c>
      <c r="R5377" s="12">
        <v>201601</v>
      </c>
      <c r="S5377" s="12">
        <v>119</v>
      </c>
      <c r="T5377" s="12">
        <v>21</v>
      </c>
      <c r="U5377" s="12" t="s">
        <v>5670</v>
      </c>
    </row>
    <row r="5378" spans="1:21" hidden="1">
      <c r="A5378" s="12">
        <v>68560</v>
      </c>
      <c r="B5378" s="12">
        <v>2</v>
      </c>
      <c r="D5378" s="12">
        <v>61.3</v>
      </c>
      <c r="E5378" s="12">
        <v>3</v>
      </c>
      <c r="F5378" s="12">
        <v>4</v>
      </c>
      <c r="G5378" s="12">
        <v>1</v>
      </c>
      <c r="H5378" s="12">
        <v>6</v>
      </c>
      <c r="P5378" s="12">
        <v>1</v>
      </c>
      <c r="Q5378" s="12">
        <v>178</v>
      </c>
      <c r="R5378" s="12">
        <v>201601</v>
      </c>
      <c r="S5378" s="12">
        <v>119</v>
      </c>
      <c r="T5378" s="12">
        <v>21</v>
      </c>
      <c r="U5378" s="12" t="s">
        <v>5671</v>
      </c>
    </row>
    <row r="5379" spans="1:21" hidden="1">
      <c r="A5379" s="12">
        <v>68560</v>
      </c>
      <c r="B5379" s="12">
        <v>2</v>
      </c>
      <c r="D5379" s="12">
        <v>68.2</v>
      </c>
      <c r="E5379" s="12">
        <v>3</v>
      </c>
      <c r="F5379" s="12">
        <v>4</v>
      </c>
      <c r="G5379" s="12">
        <v>1</v>
      </c>
      <c r="H5379" s="12">
        <v>6</v>
      </c>
      <c r="P5379" s="12">
        <v>1</v>
      </c>
      <c r="Q5379" s="12">
        <v>178</v>
      </c>
      <c r="R5379" s="12">
        <v>201601</v>
      </c>
      <c r="S5379" s="12">
        <v>119</v>
      </c>
      <c r="T5379" s="12">
        <v>21</v>
      </c>
      <c r="U5379" s="12" t="s">
        <v>5672</v>
      </c>
    </row>
    <row r="5380" spans="1:21" hidden="1">
      <c r="A5380" s="12">
        <v>68570</v>
      </c>
      <c r="B5380" s="12">
        <v>1</v>
      </c>
      <c r="D5380" s="12">
        <v>92.5</v>
      </c>
      <c r="E5380" s="12">
        <v>2</v>
      </c>
      <c r="P5380" s="12">
        <v>4.6487800000000004</v>
      </c>
      <c r="Q5380" s="12">
        <v>178</v>
      </c>
      <c r="R5380" s="12">
        <v>201601</v>
      </c>
      <c r="S5380" s="12">
        <v>135</v>
      </c>
      <c r="T5380" s="12" t="s">
        <v>83</v>
      </c>
      <c r="U5380" s="12" t="s">
        <v>5673</v>
      </c>
    </row>
    <row r="5381" spans="1:21" hidden="1">
      <c r="A5381" s="12">
        <v>68570</v>
      </c>
      <c r="B5381" s="12">
        <v>1</v>
      </c>
      <c r="D5381" s="12">
        <v>83</v>
      </c>
      <c r="E5381" s="12">
        <v>2</v>
      </c>
      <c r="P5381" s="12">
        <v>4.6487800000000004</v>
      </c>
      <c r="Q5381" s="12">
        <v>178</v>
      </c>
      <c r="R5381" s="12">
        <v>201601</v>
      </c>
      <c r="S5381" s="12">
        <v>135</v>
      </c>
      <c r="T5381" s="12" t="s">
        <v>83</v>
      </c>
      <c r="U5381" s="12" t="s">
        <v>5674</v>
      </c>
    </row>
    <row r="5382" spans="1:21" hidden="1">
      <c r="A5382" s="12">
        <v>68570</v>
      </c>
      <c r="B5382" s="12">
        <v>1</v>
      </c>
      <c r="D5382" s="12">
        <v>89.5</v>
      </c>
      <c r="E5382" s="12">
        <v>2</v>
      </c>
      <c r="P5382" s="12">
        <v>4.6487800000000004</v>
      </c>
      <c r="Q5382" s="12">
        <v>178</v>
      </c>
      <c r="R5382" s="12">
        <v>201601</v>
      </c>
      <c r="S5382" s="12">
        <v>135</v>
      </c>
      <c r="T5382" s="12" t="s">
        <v>83</v>
      </c>
      <c r="U5382" s="12" t="s">
        <v>5675</v>
      </c>
    </row>
    <row r="5383" spans="1:21" hidden="1">
      <c r="A5383" s="12">
        <v>68570</v>
      </c>
      <c r="B5383" s="12">
        <v>1</v>
      </c>
      <c r="D5383" s="12">
        <v>78</v>
      </c>
      <c r="E5383" s="12">
        <v>2</v>
      </c>
      <c r="P5383" s="12">
        <v>4.6487800000000004</v>
      </c>
      <c r="Q5383" s="12">
        <v>178</v>
      </c>
      <c r="R5383" s="12">
        <v>201601</v>
      </c>
      <c r="S5383" s="12">
        <v>135</v>
      </c>
      <c r="T5383" s="12" t="s">
        <v>83</v>
      </c>
      <c r="U5383" s="12" t="s">
        <v>5676</v>
      </c>
    </row>
    <row r="5384" spans="1:21" hidden="1">
      <c r="A5384" s="12">
        <v>68570</v>
      </c>
      <c r="B5384" s="12">
        <v>1</v>
      </c>
      <c r="D5384" s="12">
        <v>55</v>
      </c>
      <c r="E5384" s="12">
        <v>2</v>
      </c>
      <c r="P5384" s="12">
        <v>4.6487800000000004</v>
      </c>
      <c r="Q5384" s="12">
        <v>178</v>
      </c>
      <c r="R5384" s="12">
        <v>201601</v>
      </c>
      <c r="S5384" s="12">
        <v>135</v>
      </c>
      <c r="T5384" s="12" t="s">
        <v>83</v>
      </c>
      <c r="U5384" s="12" t="s">
        <v>5677</v>
      </c>
    </row>
    <row r="5385" spans="1:21" hidden="1">
      <c r="A5385" s="12">
        <v>68570</v>
      </c>
      <c r="B5385" s="12">
        <v>1</v>
      </c>
      <c r="D5385" s="12">
        <v>81</v>
      </c>
      <c r="E5385" s="12">
        <v>2</v>
      </c>
      <c r="P5385" s="12">
        <v>4.6487800000000004</v>
      </c>
      <c r="Q5385" s="12">
        <v>178</v>
      </c>
      <c r="R5385" s="12">
        <v>201601</v>
      </c>
      <c r="S5385" s="12">
        <v>135</v>
      </c>
      <c r="T5385" s="12" t="s">
        <v>83</v>
      </c>
      <c r="U5385" s="12" t="s">
        <v>5678</v>
      </c>
    </row>
    <row r="5386" spans="1:21" hidden="1">
      <c r="A5386" s="12">
        <v>68570</v>
      </c>
      <c r="B5386" s="12">
        <v>1</v>
      </c>
      <c r="D5386" s="12">
        <v>81</v>
      </c>
      <c r="E5386" s="12">
        <v>0</v>
      </c>
      <c r="P5386" s="12">
        <v>4.6487800000000004</v>
      </c>
      <c r="Q5386" s="12">
        <v>178</v>
      </c>
      <c r="R5386" s="12">
        <v>201601</v>
      </c>
      <c r="S5386" s="12">
        <v>135</v>
      </c>
      <c r="T5386" s="12" t="s">
        <v>83</v>
      </c>
      <c r="U5386" s="12" t="s">
        <v>5679</v>
      </c>
    </row>
    <row r="5387" spans="1:21" hidden="1">
      <c r="A5387" s="12">
        <v>68570</v>
      </c>
      <c r="B5387" s="12">
        <v>1</v>
      </c>
      <c r="D5387" s="12">
        <v>103</v>
      </c>
      <c r="E5387" s="12">
        <v>0</v>
      </c>
      <c r="P5387" s="12">
        <v>4.6487800000000004</v>
      </c>
      <c r="Q5387" s="12">
        <v>178</v>
      </c>
      <c r="R5387" s="12">
        <v>201601</v>
      </c>
      <c r="S5387" s="12">
        <v>135</v>
      </c>
      <c r="T5387" s="12" t="s">
        <v>83</v>
      </c>
      <c r="U5387" s="12" t="s">
        <v>5680</v>
      </c>
    </row>
    <row r="5388" spans="1:21" hidden="1">
      <c r="A5388" s="12">
        <v>68570</v>
      </c>
      <c r="B5388" s="12">
        <v>1</v>
      </c>
      <c r="D5388" s="12">
        <v>80</v>
      </c>
      <c r="E5388" s="12">
        <v>0</v>
      </c>
      <c r="P5388" s="12">
        <v>4.6487800000000004</v>
      </c>
      <c r="Q5388" s="12">
        <v>178</v>
      </c>
      <c r="R5388" s="12">
        <v>201601</v>
      </c>
      <c r="S5388" s="12">
        <v>135</v>
      </c>
      <c r="T5388" s="12" t="s">
        <v>83</v>
      </c>
      <c r="U5388" s="12" t="s">
        <v>5681</v>
      </c>
    </row>
    <row r="5389" spans="1:21" hidden="1">
      <c r="A5389" s="12">
        <v>68570</v>
      </c>
      <c r="B5389" s="12">
        <v>1</v>
      </c>
      <c r="D5389" s="12">
        <v>91.5</v>
      </c>
      <c r="E5389" s="12">
        <v>0</v>
      </c>
      <c r="P5389" s="12">
        <v>4.6487800000000004</v>
      </c>
      <c r="Q5389" s="12">
        <v>178</v>
      </c>
      <c r="R5389" s="12">
        <v>201601</v>
      </c>
      <c r="S5389" s="12">
        <v>135</v>
      </c>
      <c r="T5389" s="12" t="s">
        <v>83</v>
      </c>
      <c r="U5389" s="12" t="s">
        <v>5682</v>
      </c>
    </row>
    <row r="5390" spans="1:21" hidden="1">
      <c r="A5390" s="12">
        <v>68570</v>
      </c>
      <c r="B5390" s="12">
        <v>1</v>
      </c>
      <c r="D5390" s="12">
        <v>67</v>
      </c>
      <c r="E5390" s="12">
        <v>0</v>
      </c>
      <c r="P5390" s="12">
        <v>4.6487800000000004</v>
      </c>
      <c r="Q5390" s="12">
        <v>178</v>
      </c>
      <c r="R5390" s="12">
        <v>201601</v>
      </c>
      <c r="S5390" s="12">
        <v>135</v>
      </c>
      <c r="T5390" s="12" t="s">
        <v>83</v>
      </c>
      <c r="U5390" s="12" t="s">
        <v>5683</v>
      </c>
    </row>
    <row r="5391" spans="1:21" hidden="1">
      <c r="A5391" s="12">
        <v>68570</v>
      </c>
      <c r="B5391" s="12">
        <v>1</v>
      </c>
      <c r="D5391" s="12">
        <v>91.5</v>
      </c>
      <c r="E5391" s="12">
        <v>0</v>
      </c>
      <c r="P5391" s="12">
        <v>4.6487800000000004</v>
      </c>
      <c r="Q5391" s="12">
        <v>178</v>
      </c>
      <c r="R5391" s="12">
        <v>201601</v>
      </c>
      <c r="S5391" s="12">
        <v>135</v>
      </c>
      <c r="T5391" s="12" t="s">
        <v>83</v>
      </c>
      <c r="U5391" s="12" t="s">
        <v>5684</v>
      </c>
    </row>
    <row r="5392" spans="1:21" hidden="1">
      <c r="A5392" s="12">
        <v>68570</v>
      </c>
      <c r="B5392" s="12">
        <v>1</v>
      </c>
      <c r="D5392" s="12">
        <v>67.5</v>
      </c>
      <c r="E5392" s="12">
        <v>0</v>
      </c>
      <c r="P5392" s="12">
        <v>4.6487800000000004</v>
      </c>
      <c r="Q5392" s="12">
        <v>178</v>
      </c>
      <c r="R5392" s="12">
        <v>201601</v>
      </c>
      <c r="S5392" s="12">
        <v>135</v>
      </c>
      <c r="T5392" s="12" t="s">
        <v>83</v>
      </c>
      <c r="U5392" s="12" t="s">
        <v>5685</v>
      </c>
    </row>
    <row r="5393" spans="1:21" hidden="1">
      <c r="A5393" s="12">
        <v>68570</v>
      </c>
      <c r="B5393" s="12">
        <v>1</v>
      </c>
      <c r="D5393" s="12">
        <v>60</v>
      </c>
      <c r="E5393" s="12">
        <v>1</v>
      </c>
      <c r="P5393" s="12">
        <v>4.6487800000000004</v>
      </c>
      <c r="Q5393" s="12">
        <v>178</v>
      </c>
      <c r="R5393" s="12">
        <v>201601</v>
      </c>
      <c r="S5393" s="12">
        <v>135</v>
      </c>
      <c r="T5393" s="12" t="s">
        <v>83</v>
      </c>
      <c r="U5393" s="12" t="s">
        <v>5686</v>
      </c>
    </row>
    <row r="5394" spans="1:21" hidden="1">
      <c r="A5394" s="12">
        <v>68570</v>
      </c>
      <c r="B5394" s="12">
        <v>1</v>
      </c>
      <c r="D5394" s="12">
        <v>56</v>
      </c>
      <c r="E5394" s="12">
        <v>1</v>
      </c>
      <c r="P5394" s="12">
        <v>4.6487800000000004</v>
      </c>
      <c r="Q5394" s="12">
        <v>178</v>
      </c>
      <c r="R5394" s="12">
        <v>201601</v>
      </c>
      <c r="S5394" s="12">
        <v>135</v>
      </c>
      <c r="T5394" s="12" t="s">
        <v>83</v>
      </c>
      <c r="U5394" s="12" t="s">
        <v>5687</v>
      </c>
    </row>
    <row r="5395" spans="1:21" hidden="1">
      <c r="A5395" s="12">
        <v>68570</v>
      </c>
      <c r="B5395" s="12">
        <v>1</v>
      </c>
      <c r="D5395" s="12">
        <v>65</v>
      </c>
      <c r="E5395" s="12">
        <v>1</v>
      </c>
      <c r="P5395" s="12">
        <v>4.6487800000000004</v>
      </c>
      <c r="Q5395" s="12">
        <v>178</v>
      </c>
      <c r="R5395" s="12">
        <v>201601</v>
      </c>
      <c r="S5395" s="12">
        <v>135</v>
      </c>
      <c r="T5395" s="12" t="s">
        <v>83</v>
      </c>
      <c r="U5395" s="12" t="s">
        <v>5688</v>
      </c>
    </row>
    <row r="5396" spans="1:21" hidden="1">
      <c r="A5396" s="12">
        <v>68570</v>
      </c>
      <c r="B5396" s="12">
        <v>1</v>
      </c>
      <c r="D5396" s="12">
        <v>57.5</v>
      </c>
      <c r="E5396" s="12">
        <v>1</v>
      </c>
      <c r="P5396" s="12">
        <v>4.6487800000000004</v>
      </c>
      <c r="Q5396" s="12">
        <v>178</v>
      </c>
      <c r="R5396" s="12">
        <v>201601</v>
      </c>
      <c r="S5396" s="12">
        <v>135</v>
      </c>
      <c r="T5396" s="12" t="s">
        <v>83</v>
      </c>
      <c r="U5396" s="12" t="s">
        <v>5689</v>
      </c>
    </row>
    <row r="5397" spans="1:21" hidden="1">
      <c r="A5397" s="12">
        <v>68570</v>
      </c>
      <c r="B5397" s="12">
        <v>1</v>
      </c>
      <c r="D5397" s="12">
        <v>36.5</v>
      </c>
      <c r="E5397" s="12">
        <v>1</v>
      </c>
      <c r="P5397" s="12">
        <v>4.6487800000000004</v>
      </c>
      <c r="Q5397" s="12">
        <v>178</v>
      </c>
      <c r="R5397" s="12">
        <v>201601</v>
      </c>
      <c r="S5397" s="12">
        <v>135</v>
      </c>
      <c r="T5397" s="12" t="s">
        <v>83</v>
      </c>
      <c r="U5397" s="12" t="s">
        <v>5690</v>
      </c>
    </row>
    <row r="5398" spans="1:21" hidden="1">
      <c r="A5398" s="12">
        <v>68570</v>
      </c>
      <c r="B5398" s="12">
        <v>1</v>
      </c>
      <c r="D5398" s="12">
        <v>33</v>
      </c>
      <c r="E5398" s="12">
        <v>1</v>
      </c>
      <c r="P5398" s="12">
        <v>4.6487800000000004</v>
      </c>
      <c r="Q5398" s="12">
        <v>178</v>
      </c>
      <c r="R5398" s="12">
        <v>201601</v>
      </c>
      <c r="S5398" s="12">
        <v>135</v>
      </c>
      <c r="T5398" s="12" t="s">
        <v>83</v>
      </c>
      <c r="U5398" s="12" t="s">
        <v>5691</v>
      </c>
    </row>
    <row r="5399" spans="1:21" hidden="1">
      <c r="A5399" s="12">
        <v>68570</v>
      </c>
      <c r="B5399" s="12">
        <v>1</v>
      </c>
      <c r="D5399" s="12">
        <v>84.5</v>
      </c>
      <c r="E5399" s="12">
        <v>1</v>
      </c>
      <c r="P5399" s="12">
        <v>4.6487800000000004</v>
      </c>
      <c r="Q5399" s="12">
        <v>178</v>
      </c>
      <c r="R5399" s="12">
        <v>201601</v>
      </c>
      <c r="S5399" s="12">
        <v>135</v>
      </c>
      <c r="T5399" s="12" t="s">
        <v>83</v>
      </c>
      <c r="U5399" s="12" t="s">
        <v>5692</v>
      </c>
    </row>
    <row r="5400" spans="1:21" hidden="1">
      <c r="A5400" s="12">
        <v>68570</v>
      </c>
      <c r="B5400" s="12">
        <v>1</v>
      </c>
      <c r="D5400" s="12">
        <v>87.5</v>
      </c>
      <c r="E5400" s="12">
        <v>1</v>
      </c>
      <c r="P5400" s="12">
        <v>4.6487800000000004</v>
      </c>
      <c r="Q5400" s="12">
        <v>178</v>
      </c>
      <c r="R5400" s="12">
        <v>201601</v>
      </c>
      <c r="S5400" s="12">
        <v>135</v>
      </c>
      <c r="T5400" s="12" t="s">
        <v>83</v>
      </c>
      <c r="U5400" s="12" t="s">
        <v>5693</v>
      </c>
    </row>
    <row r="5401" spans="1:21" hidden="1">
      <c r="A5401" s="12">
        <v>68570</v>
      </c>
      <c r="B5401" s="12">
        <v>1</v>
      </c>
      <c r="D5401" s="12">
        <v>79.5</v>
      </c>
      <c r="E5401" s="12">
        <v>1</v>
      </c>
      <c r="P5401" s="12">
        <v>4.6487800000000004</v>
      </c>
      <c r="Q5401" s="12">
        <v>178</v>
      </c>
      <c r="R5401" s="12">
        <v>201601</v>
      </c>
      <c r="S5401" s="12">
        <v>135</v>
      </c>
      <c r="T5401" s="12" t="s">
        <v>83</v>
      </c>
      <c r="U5401" s="12" t="s">
        <v>5694</v>
      </c>
    </row>
    <row r="5402" spans="1:21" hidden="1">
      <c r="A5402" s="12">
        <v>68570</v>
      </c>
      <c r="B5402" s="12">
        <v>1</v>
      </c>
      <c r="D5402" s="12">
        <v>99.5</v>
      </c>
      <c r="E5402" s="12">
        <v>1</v>
      </c>
      <c r="P5402" s="12">
        <v>4.6487800000000004</v>
      </c>
      <c r="Q5402" s="12">
        <v>178</v>
      </c>
      <c r="R5402" s="12">
        <v>201601</v>
      </c>
      <c r="S5402" s="12">
        <v>135</v>
      </c>
      <c r="T5402" s="12" t="s">
        <v>83</v>
      </c>
      <c r="U5402" s="12" t="s">
        <v>5695</v>
      </c>
    </row>
    <row r="5403" spans="1:21" hidden="1">
      <c r="A5403" s="12">
        <v>68570</v>
      </c>
      <c r="B5403" s="12">
        <v>1</v>
      </c>
      <c r="D5403" s="12">
        <v>80</v>
      </c>
      <c r="E5403" s="12">
        <v>1</v>
      </c>
      <c r="P5403" s="12">
        <v>4.6487800000000004</v>
      </c>
      <c r="Q5403" s="12">
        <v>178</v>
      </c>
      <c r="R5403" s="12">
        <v>201601</v>
      </c>
      <c r="S5403" s="12">
        <v>135</v>
      </c>
      <c r="T5403" s="12" t="s">
        <v>83</v>
      </c>
      <c r="U5403" s="12" t="s">
        <v>5696</v>
      </c>
    </row>
    <row r="5404" spans="1:21" hidden="1">
      <c r="A5404" s="12">
        <v>68570</v>
      </c>
      <c r="B5404" s="12">
        <v>1</v>
      </c>
      <c r="D5404" s="12">
        <v>59</v>
      </c>
      <c r="E5404" s="12">
        <v>2</v>
      </c>
      <c r="P5404" s="12">
        <v>4.6487800000000004</v>
      </c>
      <c r="Q5404" s="12">
        <v>178</v>
      </c>
      <c r="R5404" s="12">
        <v>201601</v>
      </c>
      <c r="S5404" s="12">
        <v>135</v>
      </c>
      <c r="T5404" s="12" t="s">
        <v>83</v>
      </c>
      <c r="U5404" s="12" t="s">
        <v>5697</v>
      </c>
    </row>
    <row r="5405" spans="1:21" hidden="1">
      <c r="A5405" s="12">
        <v>68570</v>
      </c>
      <c r="B5405" s="12">
        <v>1</v>
      </c>
      <c r="D5405" s="12">
        <v>27</v>
      </c>
      <c r="E5405" s="12">
        <v>2</v>
      </c>
      <c r="P5405" s="12">
        <v>4.6487800000000004</v>
      </c>
      <c r="Q5405" s="12">
        <v>178</v>
      </c>
      <c r="R5405" s="12">
        <v>201601</v>
      </c>
      <c r="S5405" s="12">
        <v>135</v>
      </c>
      <c r="T5405" s="12" t="s">
        <v>83</v>
      </c>
      <c r="U5405" s="12" t="s">
        <v>5698</v>
      </c>
    </row>
    <row r="5406" spans="1:21" hidden="1">
      <c r="A5406" s="12">
        <v>68570</v>
      </c>
      <c r="B5406" s="12">
        <v>1</v>
      </c>
      <c r="D5406" s="12">
        <v>33.5</v>
      </c>
      <c r="E5406" s="12">
        <v>2</v>
      </c>
      <c r="P5406" s="12">
        <v>4.6487800000000004</v>
      </c>
      <c r="Q5406" s="12">
        <v>178</v>
      </c>
      <c r="R5406" s="12">
        <v>201601</v>
      </c>
      <c r="S5406" s="12">
        <v>135</v>
      </c>
      <c r="T5406" s="12" t="s">
        <v>83</v>
      </c>
      <c r="U5406" s="12" t="s">
        <v>5699</v>
      </c>
    </row>
    <row r="5407" spans="1:21" hidden="1">
      <c r="A5407" s="12">
        <v>68570</v>
      </c>
      <c r="B5407" s="12">
        <v>1</v>
      </c>
      <c r="D5407" s="12">
        <v>34</v>
      </c>
      <c r="E5407" s="12">
        <v>2</v>
      </c>
      <c r="P5407" s="12">
        <v>4.6487800000000004</v>
      </c>
      <c r="Q5407" s="12">
        <v>178</v>
      </c>
      <c r="R5407" s="12">
        <v>201601</v>
      </c>
      <c r="S5407" s="12">
        <v>135</v>
      </c>
      <c r="T5407" s="12" t="s">
        <v>83</v>
      </c>
      <c r="U5407" s="12" t="s">
        <v>5700</v>
      </c>
    </row>
    <row r="5408" spans="1:21" hidden="1">
      <c r="A5408" s="12">
        <v>68570</v>
      </c>
      <c r="B5408" s="12">
        <v>1</v>
      </c>
      <c r="D5408" s="12">
        <v>38</v>
      </c>
      <c r="E5408" s="12">
        <v>2</v>
      </c>
      <c r="P5408" s="12">
        <v>4.6487800000000004</v>
      </c>
      <c r="Q5408" s="12">
        <v>178</v>
      </c>
      <c r="R5408" s="12">
        <v>201601</v>
      </c>
      <c r="S5408" s="12">
        <v>135</v>
      </c>
      <c r="T5408" s="12" t="s">
        <v>83</v>
      </c>
      <c r="U5408" s="12" t="s">
        <v>5701</v>
      </c>
    </row>
    <row r="5409" spans="1:21" hidden="1">
      <c r="A5409" s="12">
        <v>68570</v>
      </c>
      <c r="B5409" s="12">
        <v>1</v>
      </c>
      <c r="D5409" s="12">
        <v>56.5</v>
      </c>
      <c r="E5409" s="12">
        <v>2</v>
      </c>
      <c r="P5409" s="12">
        <v>4.6487800000000004</v>
      </c>
      <c r="Q5409" s="12">
        <v>178</v>
      </c>
      <c r="R5409" s="12">
        <v>201601</v>
      </c>
      <c r="S5409" s="12">
        <v>135</v>
      </c>
      <c r="T5409" s="12" t="s">
        <v>83</v>
      </c>
      <c r="U5409" s="12" t="s">
        <v>5702</v>
      </c>
    </row>
    <row r="5410" spans="1:21" hidden="1">
      <c r="A5410" s="12">
        <v>68570</v>
      </c>
      <c r="B5410" s="12">
        <v>1</v>
      </c>
      <c r="D5410" s="12">
        <v>41.5</v>
      </c>
      <c r="E5410" s="12">
        <v>2</v>
      </c>
      <c r="P5410" s="12">
        <v>4.6487800000000004</v>
      </c>
      <c r="Q5410" s="12">
        <v>178</v>
      </c>
      <c r="R5410" s="12">
        <v>201601</v>
      </c>
      <c r="S5410" s="12">
        <v>135</v>
      </c>
      <c r="T5410" s="12" t="s">
        <v>83</v>
      </c>
      <c r="U5410" s="12" t="s">
        <v>5703</v>
      </c>
    </row>
    <row r="5411" spans="1:21" hidden="1">
      <c r="A5411" s="12">
        <v>68570</v>
      </c>
      <c r="B5411" s="12">
        <v>1</v>
      </c>
      <c r="D5411" s="12">
        <v>71</v>
      </c>
      <c r="E5411" s="12">
        <v>2</v>
      </c>
      <c r="P5411" s="12">
        <v>4.6487800000000004</v>
      </c>
      <c r="Q5411" s="12">
        <v>178</v>
      </c>
      <c r="R5411" s="12">
        <v>201601</v>
      </c>
      <c r="S5411" s="12">
        <v>135</v>
      </c>
      <c r="T5411" s="12" t="s">
        <v>83</v>
      </c>
      <c r="U5411" s="12" t="s">
        <v>5704</v>
      </c>
    </row>
    <row r="5412" spans="1:21" hidden="1">
      <c r="A5412" s="12">
        <v>68570</v>
      </c>
      <c r="B5412" s="12">
        <v>1</v>
      </c>
      <c r="D5412" s="12">
        <v>98</v>
      </c>
      <c r="E5412" s="12">
        <v>2</v>
      </c>
      <c r="P5412" s="12">
        <v>4.6487800000000004</v>
      </c>
      <c r="Q5412" s="12">
        <v>178</v>
      </c>
      <c r="R5412" s="12">
        <v>201601</v>
      </c>
      <c r="S5412" s="12">
        <v>135</v>
      </c>
      <c r="T5412" s="12" t="s">
        <v>83</v>
      </c>
      <c r="U5412" s="12" t="s">
        <v>5705</v>
      </c>
    </row>
    <row r="5413" spans="1:21" hidden="1">
      <c r="A5413" s="12">
        <v>68570</v>
      </c>
      <c r="B5413" s="12">
        <v>1</v>
      </c>
      <c r="D5413" s="12">
        <v>83</v>
      </c>
      <c r="E5413" s="12">
        <v>2</v>
      </c>
      <c r="P5413" s="12">
        <v>4.6487800000000004</v>
      </c>
      <c r="Q5413" s="12">
        <v>178</v>
      </c>
      <c r="R5413" s="12">
        <v>201601</v>
      </c>
      <c r="S5413" s="12">
        <v>135</v>
      </c>
      <c r="T5413" s="12" t="s">
        <v>83</v>
      </c>
      <c r="U5413" s="12" t="s">
        <v>5706</v>
      </c>
    </row>
    <row r="5414" spans="1:21" hidden="1">
      <c r="A5414" s="12">
        <v>68570</v>
      </c>
      <c r="B5414" s="12">
        <v>1</v>
      </c>
      <c r="D5414" s="12">
        <v>80</v>
      </c>
      <c r="E5414" s="12">
        <v>2</v>
      </c>
      <c r="P5414" s="12">
        <v>4.6487800000000004</v>
      </c>
      <c r="Q5414" s="12">
        <v>178</v>
      </c>
      <c r="R5414" s="12">
        <v>201601</v>
      </c>
      <c r="S5414" s="12">
        <v>135</v>
      </c>
      <c r="T5414" s="12" t="s">
        <v>83</v>
      </c>
      <c r="U5414" s="12" t="s">
        <v>5707</v>
      </c>
    </row>
    <row r="5415" spans="1:21" hidden="1">
      <c r="A5415" s="12">
        <v>68570</v>
      </c>
      <c r="B5415" s="12">
        <v>1</v>
      </c>
      <c r="D5415" s="12">
        <v>54</v>
      </c>
      <c r="E5415" s="12">
        <v>2</v>
      </c>
      <c r="P5415" s="12">
        <v>4.6487800000000004</v>
      </c>
      <c r="Q5415" s="12">
        <v>178</v>
      </c>
      <c r="R5415" s="12">
        <v>201601</v>
      </c>
      <c r="S5415" s="12">
        <v>135</v>
      </c>
      <c r="T5415" s="12" t="s">
        <v>83</v>
      </c>
      <c r="U5415" s="12" t="s">
        <v>5708</v>
      </c>
    </row>
    <row r="5416" spans="1:21" hidden="1">
      <c r="A5416" s="12">
        <v>68570</v>
      </c>
      <c r="B5416" s="12">
        <v>1</v>
      </c>
      <c r="D5416" s="12">
        <v>91.5</v>
      </c>
      <c r="E5416" s="12">
        <v>2</v>
      </c>
      <c r="P5416" s="12">
        <v>4.6487800000000004</v>
      </c>
      <c r="Q5416" s="12">
        <v>178</v>
      </c>
      <c r="R5416" s="12">
        <v>201601</v>
      </c>
      <c r="S5416" s="12">
        <v>135</v>
      </c>
      <c r="T5416" s="12" t="s">
        <v>83</v>
      </c>
      <c r="U5416" s="12" t="s">
        <v>5709</v>
      </c>
    </row>
    <row r="5417" spans="1:21" hidden="1">
      <c r="A5417" s="12">
        <v>68570</v>
      </c>
      <c r="B5417" s="12">
        <v>1</v>
      </c>
      <c r="D5417" s="12">
        <v>84.5</v>
      </c>
      <c r="E5417" s="12">
        <v>2</v>
      </c>
      <c r="P5417" s="12">
        <v>4.6487800000000004</v>
      </c>
      <c r="Q5417" s="12">
        <v>178</v>
      </c>
      <c r="R5417" s="12">
        <v>201601</v>
      </c>
      <c r="S5417" s="12">
        <v>135</v>
      </c>
      <c r="T5417" s="12" t="s">
        <v>83</v>
      </c>
      <c r="U5417" s="12" t="s">
        <v>5710</v>
      </c>
    </row>
    <row r="5418" spans="1:21" hidden="1">
      <c r="A5418" s="12">
        <v>68570</v>
      </c>
      <c r="B5418" s="12">
        <v>1</v>
      </c>
      <c r="D5418" s="12">
        <v>87</v>
      </c>
      <c r="E5418" s="12">
        <v>2</v>
      </c>
      <c r="P5418" s="12">
        <v>4.6487800000000004</v>
      </c>
      <c r="Q5418" s="12">
        <v>178</v>
      </c>
      <c r="R5418" s="12">
        <v>201601</v>
      </c>
      <c r="S5418" s="12">
        <v>135</v>
      </c>
      <c r="T5418" s="12" t="s">
        <v>83</v>
      </c>
      <c r="U5418" s="12" t="s">
        <v>5711</v>
      </c>
    </row>
    <row r="5419" spans="1:21" hidden="1">
      <c r="A5419" s="12">
        <v>68570</v>
      </c>
      <c r="B5419" s="12">
        <v>1</v>
      </c>
      <c r="D5419" s="12">
        <v>41.5</v>
      </c>
      <c r="E5419" s="12">
        <v>1</v>
      </c>
      <c r="P5419" s="12">
        <v>1</v>
      </c>
      <c r="Q5419" s="12">
        <v>178</v>
      </c>
      <c r="R5419" s="12">
        <v>201601</v>
      </c>
      <c r="S5419" s="12">
        <v>136</v>
      </c>
      <c r="T5419" s="12" t="s">
        <v>80</v>
      </c>
      <c r="U5419" s="12" t="s">
        <v>5712</v>
      </c>
    </row>
    <row r="5420" spans="1:21" hidden="1">
      <c r="A5420" s="12">
        <v>68560</v>
      </c>
      <c r="B5420" s="12">
        <v>1</v>
      </c>
      <c r="D5420" s="12">
        <v>45</v>
      </c>
      <c r="E5420" s="12">
        <v>2</v>
      </c>
      <c r="P5420" s="12">
        <v>1</v>
      </c>
      <c r="Q5420" s="12">
        <v>178</v>
      </c>
      <c r="R5420" s="12">
        <v>201601</v>
      </c>
      <c r="S5420" s="12">
        <v>163</v>
      </c>
      <c r="T5420" s="13">
        <v>43043</v>
      </c>
      <c r="U5420" s="12" t="s">
        <v>5713</v>
      </c>
    </row>
    <row r="5421" spans="1:21" hidden="1">
      <c r="A5421" s="12">
        <v>68560</v>
      </c>
      <c r="B5421" s="12">
        <v>1</v>
      </c>
      <c r="D5421" s="12">
        <v>42.5</v>
      </c>
      <c r="E5421" s="12">
        <v>2</v>
      </c>
      <c r="P5421" s="12">
        <v>1</v>
      </c>
      <c r="Q5421" s="12">
        <v>178</v>
      </c>
      <c r="R5421" s="12">
        <v>201601</v>
      </c>
      <c r="S5421" s="12">
        <v>163</v>
      </c>
      <c r="T5421" s="13">
        <v>43043</v>
      </c>
      <c r="U5421" s="12" t="s">
        <v>5714</v>
      </c>
    </row>
    <row r="5422" spans="1:21" hidden="1">
      <c r="A5422" s="12">
        <v>68560</v>
      </c>
      <c r="B5422" s="12">
        <v>1</v>
      </c>
      <c r="D5422" s="12">
        <v>44</v>
      </c>
      <c r="E5422" s="12">
        <v>2</v>
      </c>
      <c r="P5422" s="12">
        <v>1</v>
      </c>
      <c r="Q5422" s="12">
        <v>178</v>
      </c>
      <c r="R5422" s="12">
        <v>201601</v>
      </c>
      <c r="S5422" s="12">
        <v>163</v>
      </c>
      <c r="T5422" s="13">
        <v>43043</v>
      </c>
      <c r="U5422" s="12" t="s">
        <v>5715</v>
      </c>
    </row>
    <row r="5423" spans="1:21" hidden="1">
      <c r="A5423" s="12">
        <v>68560</v>
      </c>
      <c r="B5423" s="12">
        <v>1</v>
      </c>
      <c r="D5423" s="12">
        <v>45.5</v>
      </c>
      <c r="E5423" s="12">
        <v>2</v>
      </c>
      <c r="P5423" s="12">
        <v>1</v>
      </c>
      <c r="Q5423" s="12">
        <v>178</v>
      </c>
      <c r="R5423" s="12">
        <v>201601</v>
      </c>
      <c r="S5423" s="12">
        <v>163</v>
      </c>
      <c r="T5423" s="13">
        <v>43043</v>
      </c>
      <c r="U5423" s="12" t="s">
        <v>5716</v>
      </c>
    </row>
    <row r="5424" spans="1:21" hidden="1">
      <c r="A5424" s="12">
        <v>68560</v>
      </c>
      <c r="B5424" s="12">
        <v>1</v>
      </c>
      <c r="D5424" s="12">
        <v>45</v>
      </c>
      <c r="E5424" s="12">
        <v>2</v>
      </c>
      <c r="P5424" s="12">
        <v>1</v>
      </c>
      <c r="Q5424" s="12">
        <v>178</v>
      </c>
      <c r="R5424" s="12">
        <v>201601</v>
      </c>
      <c r="S5424" s="12">
        <v>163</v>
      </c>
      <c r="T5424" s="13">
        <v>43043</v>
      </c>
      <c r="U5424" s="12" t="s">
        <v>5717</v>
      </c>
    </row>
    <row r="5425" spans="1:21" hidden="1">
      <c r="A5425" s="12">
        <v>68560</v>
      </c>
      <c r="B5425" s="12">
        <v>1</v>
      </c>
      <c r="D5425" s="12">
        <v>42</v>
      </c>
      <c r="E5425" s="12">
        <v>2</v>
      </c>
      <c r="P5425" s="12">
        <v>1</v>
      </c>
      <c r="Q5425" s="12">
        <v>178</v>
      </c>
      <c r="R5425" s="12">
        <v>201601</v>
      </c>
      <c r="S5425" s="12">
        <v>163</v>
      </c>
      <c r="T5425" s="13">
        <v>43043</v>
      </c>
      <c r="U5425" s="12" t="s">
        <v>5718</v>
      </c>
    </row>
    <row r="5426" spans="1:21">
      <c r="A5426" s="12">
        <v>69310</v>
      </c>
      <c r="B5426" s="12">
        <v>1</v>
      </c>
      <c r="C5426" s="12">
        <v>21</v>
      </c>
      <c r="E5426" s="12">
        <v>2</v>
      </c>
      <c r="P5426" s="12">
        <v>1</v>
      </c>
      <c r="Q5426" s="12">
        <v>178</v>
      </c>
      <c r="R5426" s="12">
        <v>201601</v>
      </c>
      <c r="S5426" s="12">
        <v>132</v>
      </c>
      <c r="T5426" s="14">
        <v>12754</v>
      </c>
      <c r="U5426" s="12" t="s">
        <v>6242</v>
      </c>
    </row>
    <row r="5427" spans="1:21" hidden="1">
      <c r="A5427" s="12">
        <v>68560</v>
      </c>
      <c r="B5427" s="12">
        <v>2</v>
      </c>
      <c r="D5427" s="12">
        <v>48.5</v>
      </c>
      <c r="E5427" s="12">
        <v>2</v>
      </c>
      <c r="F5427" s="12">
        <v>0</v>
      </c>
      <c r="G5427" s="12">
        <v>0</v>
      </c>
      <c r="H5427" s="12">
        <v>0</v>
      </c>
      <c r="P5427" s="12">
        <v>1</v>
      </c>
      <c r="Q5427" s="12">
        <v>178</v>
      </c>
      <c r="R5427" s="12">
        <v>201601</v>
      </c>
      <c r="S5427" s="12">
        <v>163</v>
      </c>
      <c r="T5427" s="13">
        <v>43043</v>
      </c>
      <c r="U5427" s="12" t="s">
        <v>5720</v>
      </c>
    </row>
    <row r="5428" spans="1:21" hidden="1">
      <c r="A5428" s="12">
        <v>68560</v>
      </c>
      <c r="B5428" s="12">
        <v>2</v>
      </c>
      <c r="D5428" s="12">
        <v>51</v>
      </c>
      <c r="E5428" s="12">
        <v>2</v>
      </c>
      <c r="F5428" s="12">
        <v>0</v>
      </c>
      <c r="G5428" s="12">
        <v>0</v>
      </c>
      <c r="H5428" s="12">
        <v>0</v>
      </c>
      <c r="P5428" s="12">
        <v>1</v>
      </c>
      <c r="Q5428" s="12">
        <v>178</v>
      </c>
      <c r="R5428" s="12">
        <v>201601</v>
      </c>
      <c r="S5428" s="12">
        <v>163</v>
      </c>
      <c r="T5428" s="13">
        <v>43043</v>
      </c>
      <c r="U5428" s="12" t="s">
        <v>5721</v>
      </c>
    </row>
    <row r="5429" spans="1:21" hidden="1">
      <c r="A5429" s="12">
        <v>68560</v>
      </c>
      <c r="B5429" s="12">
        <v>2</v>
      </c>
      <c r="D5429" s="12">
        <v>48</v>
      </c>
      <c r="E5429" s="12">
        <v>2</v>
      </c>
      <c r="F5429" s="12">
        <v>0</v>
      </c>
      <c r="G5429" s="12">
        <v>0</v>
      </c>
      <c r="H5429" s="12">
        <v>0</v>
      </c>
      <c r="P5429" s="12">
        <v>1</v>
      </c>
      <c r="Q5429" s="12">
        <v>178</v>
      </c>
      <c r="R5429" s="12">
        <v>201601</v>
      </c>
      <c r="S5429" s="12">
        <v>163</v>
      </c>
      <c r="T5429" s="13">
        <v>43043</v>
      </c>
      <c r="U5429" s="12" t="s">
        <v>5722</v>
      </c>
    </row>
    <row r="5430" spans="1:21" hidden="1">
      <c r="A5430" s="12">
        <v>68560</v>
      </c>
      <c r="B5430" s="12">
        <v>2</v>
      </c>
      <c r="D5430" s="12">
        <v>36</v>
      </c>
      <c r="E5430" s="12">
        <v>2</v>
      </c>
      <c r="F5430" s="12">
        <v>0</v>
      </c>
      <c r="G5430" s="12">
        <v>0</v>
      </c>
      <c r="H5430" s="12">
        <v>0</v>
      </c>
      <c r="P5430" s="12">
        <v>1</v>
      </c>
      <c r="Q5430" s="12">
        <v>178</v>
      </c>
      <c r="R5430" s="12">
        <v>201601</v>
      </c>
      <c r="S5430" s="12">
        <v>163</v>
      </c>
      <c r="T5430" s="13">
        <v>43043</v>
      </c>
      <c r="U5430" s="12" t="s">
        <v>5723</v>
      </c>
    </row>
    <row r="5431" spans="1:21" hidden="1">
      <c r="A5431" s="12">
        <v>68560</v>
      </c>
      <c r="B5431" s="12">
        <v>2</v>
      </c>
      <c r="D5431" s="12">
        <v>49</v>
      </c>
      <c r="E5431" s="12">
        <v>2</v>
      </c>
      <c r="F5431" s="12">
        <v>0</v>
      </c>
      <c r="G5431" s="12">
        <v>0</v>
      </c>
      <c r="H5431" s="12">
        <v>0</v>
      </c>
      <c r="P5431" s="12">
        <v>1</v>
      </c>
      <c r="Q5431" s="12">
        <v>178</v>
      </c>
      <c r="R5431" s="12">
        <v>201601</v>
      </c>
      <c r="S5431" s="12">
        <v>163</v>
      </c>
      <c r="T5431" s="13">
        <v>43043</v>
      </c>
      <c r="U5431" s="12" t="s">
        <v>5724</v>
      </c>
    </row>
    <row r="5432" spans="1:21" hidden="1">
      <c r="A5432" s="12">
        <v>68560</v>
      </c>
      <c r="B5432" s="12">
        <v>2</v>
      </c>
      <c r="D5432" s="12">
        <v>34</v>
      </c>
      <c r="E5432" s="12">
        <v>0</v>
      </c>
      <c r="F5432" s="12">
        <v>0</v>
      </c>
      <c r="G5432" s="12">
        <v>0</v>
      </c>
      <c r="H5432" s="12">
        <v>0</v>
      </c>
      <c r="P5432" s="12">
        <v>1</v>
      </c>
      <c r="Q5432" s="12">
        <v>178</v>
      </c>
      <c r="R5432" s="12">
        <v>201601</v>
      </c>
      <c r="S5432" s="12">
        <v>163</v>
      </c>
      <c r="T5432" s="13">
        <v>43043</v>
      </c>
      <c r="U5432" s="12" t="s">
        <v>5725</v>
      </c>
    </row>
    <row r="5433" spans="1:21" hidden="1">
      <c r="A5433" s="12">
        <v>68560</v>
      </c>
      <c r="B5433" s="12">
        <v>2</v>
      </c>
      <c r="D5433" s="12">
        <v>78</v>
      </c>
      <c r="E5433" s="12">
        <v>3</v>
      </c>
      <c r="F5433" s="12">
        <v>4</v>
      </c>
      <c r="G5433" s="12">
        <v>1</v>
      </c>
      <c r="H5433" s="12">
        <v>6</v>
      </c>
      <c r="P5433" s="12">
        <v>1</v>
      </c>
      <c r="Q5433" s="12">
        <v>178</v>
      </c>
      <c r="R5433" s="12">
        <v>201601</v>
      </c>
      <c r="S5433" s="12">
        <v>163</v>
      </c>
      <c r="T5433" s="13">
        <v>43043</v>
      </c>
      <c r="U5433" s="12" t="s">
        <v>5726</v>
      </c>
    </row>
    <row r="5434" spans="1:21" hidden="1">
      <c r="A5434" s="12">
        <v>68560</v>
      </c>
      <c r="B5434" s="12">
        <v>2</v>
      </c>
      <c r="D5434" s="12">
        <v>58</v>
      </c>
      <c r="E5434" s="12">
        <v>3</v>
      </c>
      <c r="F5434" s="12">
        <v>4</v>
      </c>
      <c r="G5434" s="12">
        <v>1</v>
      </c>
      <c r="H5434" s="12">
        <v>6</v>
      </c>
      <c r="P5434" s="12">
        <v>1</v>
      </c>
      <c r="Q5434" s="12">
        <v>178</v>
      </c>
      <c r="R5434" s="12">
        <v>201601</v>
      </c>
      <c r="S5434" s="12">
        <v>163</v>
      </c>
      <c r="T5434" s="13">
        <v>43043</v>
      </c>
      <c r="U5434" s="12" t="s">
        <v>5727</v>
      </c>
    </row>
    <row r="5435" spans="1:21" hidden="1">
      <c r="A5435" s="12">
        <v>68560</v>
      </c>
      <c r="B5435" s="12">
        <v>2</v>
      </c>
      <c r="D5435" s="12">
        <v>61</v>
      </c>
      <c r="E5435" s="12">
        <v>3</v>
      </c>
      <c r="F5435" s="12">
        <v>4</v>
      </c>
      <c r="G5435" s="12">
        <v>1</v>
      </c>
      <c r="H5435" s="12">
        <v>6</v>
      </c>
      <c r="P5435" s="12">
        <v>1</v>
      </c>
      <c r="Q5435" s="12">
        <v>178</v>
      </c>
      <c r="R5435" s="12">
        <v>201601</v>
      </c>
      <c r="S5435" s="12">
        <v>163</v>
      </c>
      <c r="T5435" s="13">
        <v>43043</v>
      </c>
      <c r="U5435" s="12" t="s">
        <v>5728</v>
      </c>
    </row>
    <row r="5436" spans="1:21" hidden="1">
      <c r="A5436" s="12">
        <v>68560</v>
      </c>
      <c r="B5436" s="12">
        <v>2</v>
      </c>
      <c r="D5436" s="12">
        <v>75</v>
      </c>
      <c r="E5436" s="12">
        <v>3</v>
      </c>
      <c r="F5436" s="12">
        <v>4</v>
      </c>
      <c r="G5436" s="12">
        <v>1</v>
      </c>
      <c r="H5436" s="12">
        <v>6</v>
      </c>
      <c r="P5436" s="12">
        <v>1</v>
      </c>
      <c r="Q5436" s="12">
        <v>178</v>
      </c>
      <c r="R5436" s="12">
        <v>201601</v>
      </c>
      <c r="S5436" s="12">
        <v>163</v>
      </c>
      <c r="T5436" s="13">
        <v>43043</v>
      </c>
      <c r="U5436" s="12" t="s">
        <v>5729</v>
      </c>
    </row>
    <row r="5437" spans="1:21" hidden="1">
      <c r="A5437" s="12">
        <v>68560</v>
      </c>
      <c r="B5437" s="12">
        <v>2</v>
      </c>
      <c r="D5437" s="12">
        <v>76.5</v>
      </c>
      <c r="E5437" s="12">
        <v>3</v>
      </c>
      <c r="F5437" s="12">
        <v>4</v>
      </c>
      <c r="G5437" s="12">
        <v>1</v>
      </c>
      <c r="H5437" s="12">
        <v>6</v>
      </c>
      <c r="P5437" s="12">
        <v>1</v>
      </c>
      <c r="Q5437" s="12">
        <v>178</v>
      </c>
      <c r="R5437" s="12">
        <v>201601</v>
      </c>
      <c r="S5437" s="12">
        <v>163</v>
      </c>
      <c r="T5437" s="13">
        <v>43043</v>
      </c>
      <c r="U5437" s="12" t="s">
        <v>5730</v>
      </c>
    </row>
    <row r="5438" spans="1:21" hidden="1">
      <c r="A5438" s="12">
        <v>68560</v>
      </c>
      <c r="B5438" s="12">
        <v>1</v>
      </c>
      <c r="D5438" s="12">
        <v>45</v>
      </c>
      <c r="E5438" s="12">
        <v>2</v>
      </c>
      <c r="P5438" s="12">
        <v>1</v>
      </c>
      <c r="Q5438" s="12">
        <v>178</v>
      </c>
      <c r="R5438" s="12">
        <v>201601</v>
      </c>
      <c r="S5438" s="12">
        <v>143</v>
      </c>
      <c r="T5438" s="13">
        <v>43069</v>
      </c>
      <c r="U5438" s="12" t="s">
        <v>5731</v>
      </c>
    </row>
    <row r="5439" spans="1:21" hidden="1">
      <c r="A5439" s="12">
        <v>68570</v>
      </c>
      <c r="B5439" s="12">
        <v>2</v>
      </c>
      <c r="D5439" s="12">
        <v>64</v>
      </c>
      <c r="E5439" s="12">
        <v>2</v>
      </c>
      <c r="F5439" s="12">
        <v>0</v>
      </c>
      <c r="G5439" s="12">
        <v>0</v>
      </c>
      <c r="H5439" s="12">
        <v>0</v>
      </c>
      <c r="P5439" s="12">
        <v>1</v>
      </c>
      <c r="Q5439" s="12">
        <v>178</v>
      </c>
      <c r="R5439" s="12">
        <v>201601</v>
      </c>
      <c r="S5439" s="12">
        <v>144</v>
      </c>
      <c r="T5439" s="12" t="s">
        <v>52</v>
      </c>
      <c r="U5439" s="12" t="s">
        <v>5732</v>
      </c>
    </row>
    <row r="5440" spans="1:21" hidden="1">
      <c r="A5440" s="12">
        <v>68570</v>
      </c>
      <c r="B5440" s="12">
        <v>1</v>
      </c>
      <c r="D5440" s="12">
        <v>80.5</v>
      </c>
      <c r="E5440" s="12">
        <v>0</v>
      </c>
      <c r="P5440" s="12">
        <v>1</v>
      </c>
      <c r="Q5440" s="12">
        <v>178</v>
      </c>
      <c r="R5440" s="12">
        <v>201601</v>
      </c>
      <c r="S5440" s="12">
        <v>144</v>
      </c>
      <c r="T5440" s="12" t="s">
        <v>52</v>
      </c>
      <c r="U5440" s="12" t="s">
        <v>5733</v>
      </c>
    </row>
    <row r="5441" spans="1:21" hidden="1">
      <c r="A5441" s="12">
        <v>68570</v>
      </c>
      <c r="B5441" s="12">
        <v>1</v>
      </c>
      <c r="D5441" s="12">
        <v>95.5</v>
      </c>
      <c r="E5441" s="12">
        <v>1</v>
      </c>
      <c r="P5441" s="12">
        <v>1</v>
      </c>
      <c r="Q5441" s="12">
        <v>178</v>
      </c>
      <c r="R5441" s="12">
        <v>201601</v>
      </c>
      <c r="S5441" s="12">
        <v>144</v>
      </c>
      <c r="T5441" s="12" t="s">
        <v>52</v>
      </c>
      <c r="U5441" s="12" t="s">
        <v>5734</v>
      </c>
    </row>
    <row r="5442" spans="1:21" hidden="1">
      <c r="A5442" s="12">
        <v>68570</v>
      </c>
      <c r="B5442" s="12">
        <v>1</v>
      </c>
      <c r="D5442" s="12">
        <v>122</v>
      </c>
      <c r="E5442" s="12">
        <v>1</v>
      </c>
      <c r="P5442" s="12">
        <v>1</v>
      </c>
      <c r="Q5442" s="12">
        <v>178</v>
      </c>
      <c r="R5442" s="12">
        <v>201601</v>
      </c>
      <c r="S5442" s="12">
        <v>144</v>
      </c>
      <c r="T5442" s="12" t="s">
        <v>52</v>
      </c>
      <c r="U5442" s="12" t="s">
        <v>5735</v>
      </c>
    </row>
    <row r="5443" spans="1:21" hidden="1">
      <c r="A5443" s="12">
        <v>68570</v>
      </c>
      <c r="B5443" s="12">
        <v>1</v>
      </c>
      <c r="D5443" s="12">
        <v>127.5</v>
      </c>
      <c r="E5443" s="12">
        <v>2</v>
      </c>
      <c r="P5443" s="12">
        <v>1</v>
      </c>
      <c r="Q5443" s="12">
        <v>178</v>
      </c>
      <c r="R5443" s="12">
        <v>201601</v>
      </c>
      <c r="S5443" s="12">
        <v>144</v>
      </c>
      <c r="T5443" s="12" t="s">
        <v>52</v>
      </c>
      <c r="U5443" s="12" t="s">
        <v>5736</v>
      </c>
    </row>
    <row r="5444" spans="1:21" hidden="1">
      <c r="A5444" s="12">
        <v>68570</v>
      </c>
      <c r="B5444" s="12">
        <v>1</v>
      </c>
      <c r="D5444" s="12">
        <v>112</v>
      </c>
      <c r="E5444" s="12">
        <v>2</v>
      </c>
      <c r="P5444" s="12">
        <v>1</v>
      </c>
      <c r="Q5444" s="12">
        <v>178</v>
      </c>
      <c r="R5444" s="12">
        <v>201601</v>
      </c>
      <c r="S5444" s="12">
        <v>144</v>
      </c>
      <c r="T5444" s="12" t="s">
        <v>52</v>
      </c>
      <c r="U5444" s="12" t="s">
        <v>5737</v>
      </c>
    </row>
    <row r="5445" spans="1:21" hidden="1">
      <c r="A5445" s="12">
        <v>68570</v>
      </c>
      <c r="B5445" s="12">
        <v>1</v>
      </c>
      <c r="D5445" s="12">
        <v>125.5</v>
      </c>
      <c r="E5445" s="12">
        <v>2</v>
      </c>
      <c r="P5445" s="12">
        <v>1</v>
      </c>
      <c r="Q5445" s="12">
        <v>178</v>
      </c>
      <c r="R5445" s="12">
        <v>201601</v>
      </c>
      <c r="S5445" s="12">
        <v>144</v>
      </c>
      <c r="T5445" s="12" t="s">
        <v>52</v>
      </c>
      <c r="U5445" s="12" t="s">
        <v>5738</v>
      </c>
    </row>
    <row r="5446" spans="1:21" hidden="1">
      <c r="A5446" s="12">
        <v>68550</v>
      </c>
      <c r="B5446" s="12">
        <v>2</v>
      </c>
      <c r="D5446" s="12">
        <v>63</v>
      </c>
      <c r="E5446" s="12">
        <v>2</v>
      </c>
      <c r="F5446" s="12">
        <v>0</v>
      </c>
      <c r="G5446" s="12">
        <v>0</v>
      </c>
      <c r="H5446" s="12">
        <v>0</v>
      </c>
      <c r="P5446" s="12">
        <v>1</v>
      </c>
      <c r="Q5446" s="12">
        <v>178</v>
      </c>
      <c r="R5446" s="12">
        <v>201601</v>
      </c>
      <c r="S5446" s="12">
        <v>144</v>
      </c>
      <c r="T5446" s="12" t="s">
        <v>52</v>
      </c>
      <c r="U5446" s="12" t="s">
        <v>5739</v>
      </c>
    </row>
    <row r="5447" spans="1:21" hidden="1">
      <c r="A5447" s="12">
        <v>68550</v>
      </c>
      <c r="B5447" s="12">
        <v>2</v>
      </c>
      <c r="D5447" s="12">
        <v>38</v>
      </c>
      <c r="E5447" s="12">
        <v>2</v>
      </c>
      <c r="F5447" s="12">
        <v>0</v>
      </c>
      <c r="G5447" s="12">
        <v>0</v>
      </c>
      <c r="H5447" s="12">
        <v>0</v>
      </c>
      <c r="P5447" s="12">
        <v>1</v>
      </c>
      <c r="Q5447" s="12">
        <v>178</v>
      </c>
      <c r="R5447" s="12">
        <v>201601</v>
      </c>
      <c r="S5447" s="12">
        <v>144</v>
      </c>
      <c r="T5447" s="12" t="s">
        <v>52</v>
      </c>
      <c r="U5447" s="12" t="s">
        <v>5740</v>
      </c>
    </row>
    <row r="5448" spans="1:21" hidden="1">
      <c r="A5448" s="12">
        <v>68550</v>
      </c>
      <c r="B5448" s="12">
        <v>2</v>
      </c>
      <c r="D5448" s="12">
        <v>87</v>
      </c>
      <c r="E5448" s="12">
        <v>2</v>
      </c>
      <c r="F5448" s="12">
        <v>0</v>
      </c>
      <c r="G5448" s="12">
        <v>0</v>
      </c>
      <c r="H5448" s="12">
        <v>0</v>
      </c>
      <c r="P5448" s="12">
        <v>1</v>
      </c>
      <c r="Q5448" s="12">
        <v>178</v>
      </c>
      <c r="R5448" s="12">
        <v>201601</v>
      </c>
      <c r="S5448" s="12">
        <v>144</v>
      </c>
      <c r="T5448" s="12" t="s">
        <v>52</v>
      </c>
      <c r="U5448" s="12" t="s">
        <v>5741</v>
      </c>
    </row>
    <row r="5449" spans="1:21" hidden="1">
      <c r="A5449" s="12">
        <v>68550</v>
      </c>
      <c r="B5449" s="12">
        <v>1</v>
      </c>
      <c r="D5449" s="12">
        <v>36</v>
      </c>
      <c r="E5449" s="12">
        <v>1</v>
      </c>
      <c r="P5449" s="12">
        <v>1</v>
      </c>
      <c r="Q5449" s="12">
        <v>178</v>
      </c>
      <c r="R5449" s="12">
        <v>201601</v>
      </c>
      <c r="S5449" s="12">
        <v>144</v>
      </c>
      <c r="T5449" s="12" t="s">
        <v>52</v>
      </c>
      <c r="U5449" s="12" t="s">
        <v>5742</v>
      </c>
    </row>
    <row r="5450" spans="1:21" hidden="1">
      <c r="A5450" s="12">
        <v>68550</v>
      </c>
      <c r="B5450" s="12">
        <v>1</v>
      </c>
      <c r="D5450" s="12">
        <v>35</v>
      </c>
      <c r="E5450" s="12">
        <v>1</v>
      </c>
      <c r="P5450" s="12">
        <v>1</v>
      </c>
      <c r="Q5450" s="12">
        <v>178</v>
      </c>
      <c r="R5450" s="12">
        <v>201601</v>
      </c>
      <c r="S5450" s="12">
        <v>144</v>
      </c>
      <c r="T5450" s="12" t="s">
        <v>52</v>
      </c>
      <c r="U5450" s="12" t="s">
        <v>5743</v>
      </c>
    </row>
    <row r="5451" spans="1:21" hidden="1">
      <c r="A5451" s="12">
        <v>68550</v>
      </c>
      <c r="B5451" s="12">
        <v>1</v>
      </c>
      <c r="D5451" s="12">
        <v>36</v>
      </c>
      <c r="E5451" s="12">
        <v>1</v>
      </c>
      <c r="P5451" s="12">
        <v>1</v>
      </c>
      <c r="Q5451" s="12">
        <v>178</v>
      </c>
      <c r="R5451" s="12">
        <v>201601</v>
      </c>
      <c r="S5451" s="12">
        <v>144</v>
      </c>
      <c r="T5451" s="12" t="s">
        <v>52</v>
      </c>
      <c r="U5451" s="12" t="s">
        <v>5744</v>
      </c>
    </row>
    <row r="5452" spans="1:21" hidden="1">
      <c r="A5452" s="12">
        <v>68550</v>
      </c>
      <c r="B5452" s="12">
        <v>1</v>
      </c>
      <c r="D5452" s="12">
        <v>35.5</v>
      </c>
      <c r="E5452" s="12">
        <v>2</v>
      </c>
      <c r="P5452" s="12">
        <v>1</v>
      </c>
      <c r="Q5452" s="12">
        <v>178</v>
      </c>
      <c r="R5452" s="12">
        <v>201601</v>
      </c>
      <c r="S5452" s="12">
        <v>144</v>
      </c>
      <c r="T5452" s="12" t="s">
        <v>52</v>
      </c>
      <c r="U5452" s="12" t="s">
        <v>5745</v>
      </c>
    </row>
    <row r="5453" spans="1:21" hidden="1">
      <c r="A5453" s="12">
        <v>68550</v>
      </c>
      <c r="B5453" s="12">
        <v>1</v>
      </c>
      <c r="D5453" s="12">
        <v>75</v>
      </c>
      <c r="E5453" s="12">
        <v>2</v>
      </c>
      <c r="P5453" s="12">
        <v>1</v>
      </c>
      <c r="Q5453" s="12">
        <v>178</v>
      </c>
      <c r="R5453" s="12">
        <v>201601</v>
      </c>
      <c r="S5453" s="12">
        <v>144</v>
      </c>
      <c r="T5453" s="12" t="s">
        <v>52</v>
      </c>
      <c r="U5453" s="12" t="s">
        <v>5746</v>
      </c>
    </row>
    <row r="5454" spans="1:21" hidden="1">
      <c r="A5454" s="12">
        <v>68550</v>
      </c>
      <c r="B5454" s="12">
        <v>1</v>
      </c>
      <c r="D5454" s="12">
        <v>36.5</v>
      </c>
      <c r="E5454" s="12">
        <v>2</v>
      </c>
      <c r="P5454" s="12">
        <v>1</v>
      </c>
      <c r="Q5454" s="12">
        <v>178</v>
      </c>
      <c r="R5454" s="12">
        <v>201601</v>
      </c>
      <c r="S5454" s="12">
        <v>144</v>
      </c>
      <c r="T5454" s="12" t="s">
        <v>52</v>
      </c>
      <c r="U5454" s="12" t="s">
        <v>5747</v>
      </c>
    </row>
    <row r="5455" spans="1:21" hidden="1">
      <c r="A5455" s="12">
        <v>68550</v>
      </c>
      <c r="B5455" s="12">
        <v>1</v>
      </c>
      <c r="D5455" s="12">
        <v>133</v>
      </c>
      <c r="E5455" s="12">
        <v>3</v>
      </c>
      <c r="P5455" s="12">
        <v>1</v>
      </c>
      <c r="Q5455" s="12">
        <v>178</v>
      </c>
      <c r="R5455" s="12">
        <v>201601</v>
      </c>
      <c r="S5455" s="12">
        <v>144</v>
      </c>
      <c r="T5455" s="12" t="s">
        <v>52</v>
      </c>
      <c r="U5455" s="12" t="s">
        <v>5748</v>
      </c>
    </row>
    <row r="5456" spans="1:21" hidden="1">
      <c r="A5456" s="12">
        <v>68560</v>
      </c>
      <c r="B5456" s="12">
        <v>2</v>
      </c>
      <c r="D5456" s="12">
        <v>74</v>
      </c>
      <c r="E5456" s="12">
        <v>3</v>
      </c>
      <c r="F5456" s="12">
        <v>4</v>
      </c>
      <c r="G5456" s="12">
        <v>1</v>
      </c>
      <c r="H5456" s="12">
        <v>6</v>
      </c>
      <c r="P5456" s="12">
        <v>1</v>
      </c>
      <c r="Q5456" s="12">
        <v>178</v>
      </c>
      <c r="R5456" s="12">
        <v>201601</v>
      </c>
      <c r="S5456" s="12">
        <v>163</v>
      </c>
      <c r="T5456" s="13">
        <v>43043</v>
      </c>
      <c r="U5456" s="12" t="s">
        <v>5749</v>
      </c>
    </row>
    <row r="5457" spans="1:21" hidden="1">
      <c r="A5457" s="12">
        <v>68560</v>
      </c>
      <c r="B5457" s="12">
        <v>2</v>
      </c>
      <c r="D5457" s="12">
        <v>78</v>
      </c>
      <c r="E5457" s="12">
        <v>3</v>
      </c>
      <c r="F5457" s="12">
        <v>4</v>
      </c>
      <c r="G5457" s="12">
        <v>1</v>
      </c>
      <c r="H5457" s="12">
        <v>6</v>
      </c>
      <c r="P5457" s="12">
        <v>1</v>
      </c>
      <c r="Q5457" s="12">
        <v>178</v>
      </c>
      <c r="R5457" s="12">
        <v>201601</v>
      </c>
      <c r="S5457" s="12">
        <v>163</v>
      </c>
      <c r="T5457" s="13">
        <v>43043</v>
      </c>
      <c r="U5457" s="12" t="s">
        <v>5750</v>
      </c>
    </row>
    <row r="5458" spans="1:21" hidden="1">
      <c r="A5458" s="12">
        <v>68560</v>
      </c>
      <c r="B5458" s="12">
        <v>2</v>
      </c>
      <c r="D5458" s="12">
        <v>74</v>
      </c>
      <c r="E5458" s="12">
        <v>3</v>
      </c>
      <c r="F5458" s="12">
        <v>4</v>
      </c>
      <c r="G5458" s="12">
        <v>1</v>
      </c>
      <c r="H5458" s="12">
        <v>6</v>
      </c>
      <c r="P5458" s="12">
        <v>1</v>
      </c>
      <c r="Q5458" s="12">
        <v>178</v>
      </c>
      <c r="R5458" s="12">
        <v>201601</v>
      </c>
      <c r="S5458" s="12">
        <v>163</v>
      </c>
      <c r="T5458" s="13">
        <v>43043</v>
      </c>
      <c r="U5458" s="12" t="s">
        <v>5751</v>
      </c>
    </row>
    <row r="5459" spans="1:21" hidden="1">
      <c r="A5459" s="12">
        <v>68560</v>
      </c>
      <c r="B5459" s="12">
        <v>2</v>
      </c>
      <c r="D5459" s="12">
        <v>36</v>
      </c>
      <c r="E5459" s="12">
        <v>1</v>
      </c>
      <c r="F5459" s="12">
        <v>0</v>
      </c>
      <c r="G5459" s="12">
        <v>0</v>
      </c>
      <c r="H5459" s="12">
        <v>0</v>
      </c>
      <c r="P5459" s="12">
        <v>1</v>
      </c>
      <c r="Q5459" s="12">
        <v>178</v>
      </c>
      <c r="R5459" s="12">
        <v>201601</v>
      </c>
      <c r="S5459" s="12">
        <v>163</v>
      </c>
      <c r="T5459" s="13">
        <v>43043</v>
      </c>
      <c r="U5459" s="12" t="s">
        <v>5752</v>
      </c>
    </row>
    <row r="5460" spans="1:21" hidden="1">
      <c r="A5460" s="12">
        <v>68560</v>
      </c>
      <c r="B5460" s="12">
        <v>2</v>
      </c>
      <c r="D5460" s="12">
        <v>58</v>
      </c>
      <c r="E5460" s="12">
        <v>1</v>
      </c>
      <c r="F5460" s="12">
        <v>0</v>
      </c>
      <c r="G5460" s="12">
        <v>0</v>
      </c>
      <c r="H5460" s="12">
        <v>0</v>
      </c>
      <c r="P5460" s="12">
        <v>1</v>
      </c>
      <c r="Q5460" s="12">
        <v>178</v>
      </c>
      <c r="R5460" s="12">
        <v>201601</v>
      </c>
      <c r="S5460" s="12">
        <v>163</v>
      </c>
      <c r="T5460" s="13">
        <v>43043</v>
      </c>
      <c r="U5460" s="12" t="s">
        <v>5753</v>
      </c>
    </row>
    <row r="5461" spans="1:21" hidden="1">
      <c r="A5461" s="12">
        <v>68560</v>
      </c>
      <c r="B5461" s="12">
        <v>2</v>
      </c>
      <c r="D5461" s="12">
        <v>50</v>
      </c>
      <c r="E5461" s="12">
        <v>2</v>
      </c>
      <c r="F5461" s="12">
        <v>0</v>
      </c>
      <c r="G5461" s="12">
        <v>0</v>
      </c>
      <c r="H5461" s="12">
        <v>0</v>
      </c>
      <c r="P5461" s="12">
        <v>1</v>
      </c>
      <c r="Q5461" s="12">
        <v>178</v>
      </c>
      <c r="R5461" s="12">
        <v>201601</v>
      </c>
      <c r="S5461" s="12">
        <v>163</v>
      </c>
      <c r="T5461" s="13">
        <v>43043</v>
      </c>
      <c r="U5461" s="12" t="s">
        <v>5754</v>
      </c>
    </row>
    <row r="5462" spans="1:21" hidden="1">
      <c r="A5462" s="12">
        <v>68560</v>
      </c>
      <c r="B5462" s="12">
        <v>2</v>
      </c>
      <c r="D5462" s="12">
        <v>44.5</v>
      </c>
      <c r="E5462" s="12">
        <v>1</v>
      </c>
      <c r="F5462" s="12">
        <v>0</v>
      </c>
      <c r="G5462" s="12">
        <v>0</v>
      </c>
      <c r="H5462" s="12">
        <v>0</v>
      </c>
      <c r="P5462" s="12">
        <v>1</v>
      </c>
      <c r="Q5462" s="12">
        <v>178</v>
      </c>
      <c r="R5462" s="12">
        <v>201601</v>
      </c>
      <c r="S5462" s="12">
        <v>163</v>
      </c>
      <c r="T5462" s="13">
        <v>43043</v>
      </c>
      <c r="U5462" s="12" t="s">
        <v>5755</v>
      </c>
    </row>
    <row r="5463" spans="1:21" hidden="1">
      <c r="A5463" s="12">
        <v>68560</v>
      </c>
      <c r="B5463" s="12">
        <v>2</v>
      </c>
      <c r="D5463" s="12">
        <v>44.5</v>
      </c>
      <c r="E5463" s="12">
        <v>2</v>
      </c>
      <c r="F5463" s="12">
        <v>0</v>
      </c>
      <c r="G5463" s="12">
        <v>0</v>
      </c>
      <c r="H5463" s="12">
        <v>0</v>
      </c>
      <c r="P5463" s="12">
        <v>1</v>
      </c>
      <c r="Q5463" s="12">
        <v>178</v>
      </c>
      <c r="R5463" s="12">
        <v>201601</v>
      </c>
      <c r="S5463" s="12">
        <v>163</v>
      </c>
      <c r="T5463" s="13">
        <v>43043</v>
      </c>
      <c r="U5463" s="12" t="s">
        <v>5756</v>
      </c>
    </row>
    <row r="5464" spans="1:21" hidden="1">
      <c r="A5464" s="12">
        <v>68560</v>
      </c>
      <c r="B5464" s="12">
        <v>2</v>
      </c>
      <c r="D5464" s="12">
        <v>44</v>
      </c>
      <c r="E5464" s="12">
        <v>2</v>
      </c>
      <c r="F5464" s="12">
        <v>0</v>
      </c>
      <c r="G5464" s="12">
        <v>0</v>
      </c>
      <c r="H5464" s="12">
        <v>0</v>
      </c>
      <c r="P5464" s="12">
        <v>1</v>
      </c>
      <c r="Q5464" s="12">
        <v>178</v>
      </c>
      <c r="R5464" s="12">
        <v>201601</v>
      </c>
      <c r="S5464" s="12">
        <v>163</v>
      </c>
      <c r="T5464" s="13">
        <v>43043</v>
      </c>
      <c r="U5464" s="12" t="s">
        <v>5757</v>
      </c>
    </row>
    <row r="5465" spans="1:21" hidden="1">
      <c r="A5465" s="12">
        <v>68560</v>
      </c>
      <c r="B5465" s="12">
        <v>1</v>
      </c>
      <c r="D5465" s="12">
        <v>118</v>
      </c>
      <c r="E5465" s="12">
        <v>4</v>
      </c>
      <c r="P5465" s="12">
        <v>1</v>
      </c>
      <c r="Q5465" s="12">
        <v>178</v>
      </c>
      <c r="R5465" s="12">
        <v>201601</v>
      </c>
      <c r="S5465" s="12">
        <v>164</v>
      </c>
      <c r="T5465" s="13">
        <v>43044</v>
      </c>
      <c r="U5465" s="12" t="s">
        <v>5758</v>
      </c>
    </row>
    <row r="5466" spans="1:21" hidden="1">
      <c r="A5466" s="12">
        <v>68560</v>
      </c>
      <c r="B5466" s="12">
        <v>1</v>
      </c>
      <c r="D5466" s="12">
        <v>105</v>
      </c>
      <c r="E5466" s="12">
        <v>4</v>
      </c>
      <c r="P5466" s="12">
        <v>1</v>
      </c>
      <c r="Q5466" s="12">
        <v>178</v>
      </c>
      <c r="R5466" s="12">
        <v>201601</v>
      </c>
      <c r="S5466" s="12">
        <v>164</v>
      </c>
      <c r="T5466" s="13">
        <v>43044</v>
      </c>
      <c r="U5466" s="12" t="s">
        <v>5759</v>
      </c>
    </row>
    <row r="5467" spans="1:21" hidden="1">
      <c r="A5467" s="12">
        <v>68560</v>
      </c>
      <c r="B5467" s="12">
        <v>1</v>
      </c>
      <c r="D5467" s="12">
        <v>103</v>
      </c>
      <c r="E5467" s="12">
        <v>4</v>
      </c>
      <c r="P5467" s="12">
        <v>1</v>
      </c>
      <c r="Q5467" s="12">
        <v>178</v>
      </c>
      <c r="R5467" s="12">
        <v>201601</v>
      </c>
      <c r="S5467" s="12">
        <v>164</v>
      </c>
      <c r="T5467" s="13">
        <v>43044</v>
      </c>
      <c r="U5467" s="12" t="s">
        <v>5760</v>
      </c>
    </row>
    <row r="5468" spans="1:21" hidden="1">
      <c r="A5468" s="12">
        <v>68560</v>
      </c>
      <c r="B5468" s="12">
        <v>1</v>
      </c>
      <c r="D5468" s="12">
        <v>102</v>
      </c>
      <c r="E5468" s="12">
        <v>4</v>
      </c>
      <c r="P5468" s="12">
        <v>1</v>
      </c>
      <c r="Q5468" s="12">
        <v>178</v>
      </c>
      <c r="R5468" s="12">
        <v>201601</v>
      </c>
      <c r="S5468" s="12">
        <v>164</v>
      </c>
      <c r="T5468" s="13">
        <v>43044</v>
      </c>
      <c r="U5468" s="12" t="s">
        <v>5761</v>
      </c>
    </row>
    <row r="5469" spans="1:21" hidden="1">
      <c r="A5469" s="12">
        <v>68560</v>
      </c>
      <c r="B5469" s="12">
        <v>1</v>
      </c>
      <c r="D5469" s="12">
        <v>116.5</v>
      </c>
      <c r="E5469" s="12">
        <v>4</v>
      </c>
      <c r="P5469" s="12">
        <v>1</v>
      </c>
      <c r="Q5469" s="12">
        <v>178</v>
      </c>
      <c r="R5469" s="12">
        <v>201601</v>
      </c>
      <c r="S5469" s="12">
        <v>164</v>
      </c>
      <c r="T5469" s="13">
        <v>43044</v>
      </c>
      <c r="U5469" s="12" t="s">
        <v>5762</v>
      </c>
    </row>
    <row r="5470" spans="1:21" hidden="1">
      <c r="A5470" s="12">
        <v>68560</v>
      </c>
      <c r="B5470" s="12">
        <v>1</v>
      </c>
      <c r="D5470" s="12">
        <v>111.5</v>
      </c>
      <c r="E5470" s="12">
        <v>3</v>
      </c>
      <c r="P5470" s="12">
        <v>1</v>
      </c>
      <c r="Q5470" s="12">
        <v>178</v>
      </c>
      <c r="R5470" s="12">
        <v>201601</v>
      </c>
      <c r="S5470" s="12">
        <v>164</v>
      </c>
      <c r="T5470" s="13">
        <v>43044</v>
      </c>
      <c r="U5470" s="12" t="s">
        <v>5763</v>
      </c>
    </row>
    <row r="5471" spans="1:21" hidden="1">
      <c r="A5471" s="12">
        <v>68560</v>
      </c>
      <c r="B5471" s="12">
        <v>1</v>
      </c>
      <c r="D5471" s="12">
        <v>31.5</v>
      </c>
      <c r="E5471" s="12">
        <v>2</v>
      </c>
      <c r="P5471" s="12">
        <v>1</v>
      </c>
      <c r="Q5471" s="12">
        <v>178</v>
      </c>
      <c r="R5471" s="12">
        <v>201601</v>
      </c>
      <c r="S5471" s="12">
        <v>164</v>
      </c>
      <c r="T5471" s="13">
        <v>43044</v>
      </c>
      <c r="U5471" s="12" t="s">
        <v>5764</v>
      </c>
    </row>
    <row r="5472" spans="1:21" hidden="1">
      <c r="A5472" s="12">
        <v>68560</v>
      </c>
      <c r="B5472" s="12">
        <v>1</v>
      </c>
      <c r="D5472" s="12">
        <v>35</v>
      </c>
      <c r="E5472" s="12">
        <v>2</v>
      </c>
      <c r="P5472" s="12">
        <v>1</v>
      </c>
      <c r="Q5472" s="12">
        <v>178</v>
      </c>
      <c r="R5472" s="12">
        <v>201601</v>
      </c>
      <c r="S5472" s="12">
        <v>164</v>
      </c>
      <c r="T5472" s="13">
        <v>43044</v>
      </c>
      <c r="U5472" s="12" t="s">
        <v>5765</v>
      </c>
    </row>
    <row r="5473" spans="1:21" hidden="1">
      <c r="A5473" s="12">
        <v>68560</v>
      </c>
      <c r="B5473" s="12">
        <v>1</v>
      </c>
      <c r="D5473" s="12">
        <v>31.5</v>
      </c>
      <c r="E5473" s="12">
        <v>2</v>
      </c>
      <c r="P5473" s="12">
        <v>1</v>
      </c>
      <c r="Q5473" s="12">
        <v>178</v>
      </c>
      <c r="R5473" s="12">
        <v>201601</v>
      </c>
      <c r="S5473" s="12">
        <v>164</v>
      </c>
      <c r="T5473" s="13">
        <v>43044</v>
      </c>
      <c r="U5473" s="12" t="s">
        <v>5766</v>
      </c>
    </row>
    <row r="5474" spans="1:21" hidden="1">
      <c r="A5474" s="12">
        <v>68550</v>
      </c>
      <c r="B5474" s="12">
        <v>2</v>
      </c>
      <c r="D5474" s="12">
        <v>39</v>
      </c>
      <c r="E5474" s="12">
        <v>2</v>
      </c>
      <c r="F5474" s="12">
        <v>0</v>
      </c>
      <c r="G5474" s="12">
        <v>0</v>
      </c>
      <c r="H5474" s="12">
        <v>0</v>
      </c>
      <c r="P5474" s="12">
        <v>1</v>
      </c>
      <c r="Q5474" s="12">
        <v>178</v>
      </c>
      <c r="R5474" s="12">
        <v>201601</v>
      </c>
      <c r="S5474" s="12">
        <v>137</v>
      </c>
      <c r="T5474" s="12" t="s">
        <v>79</v>
      </c>
      <c r="U5474" s="12" t="s">
        <v>5767</v>
      </c>
    </row>
    <row r="5475" spans="1:21" hidden="1">
      <c r="A5475" s="12">
        <v>68550</v>
      </c>
      <c r="B5475" s="12">
        <v>2</v>
      </c>
      <c r="D5475" s="12">
        <v>43.5</v>
      </c>
      <c r="E5475" s="12">
        <v>2</v>
      </c>
      <c r="F5475" s="12">
        <v>0</v>
      </c>
      <c r="G5475" s="12">
        <v>0</v>
      </c>
      <c r="H5475" s="12">
        <v>0</v>
      </c>
      <c r="P5475" s="12">
        <v>1</v>
      </c>
      <c r="Q5475" s="12">
        <v>178</v>
      </c>
      <c r="R5475" s="12">
        <v>201601</v>
      </c>
      <c r="S5475" s="12">
        <v>137</v>
      </c>
      <c r="T5475" s="12" t="s">
        <v>79</v>
      </c>
      <c r="U5475" s="12" t="s">
        <v>5768</v>
      </c>
    </row>
    <row r="5476" spans="1:21" hidden="1">
      <c r="A5476" s="12">
        <v>68550</v>
      </c>
      <c r="B5476" s="12">
        <v>2</v>
      </c>
      <c r="D5476" s="12">
        <v>38</v>
      </c>
      <c r="E5476" s="12">
        <v>2</v>
      </c>
      <c r="F5476" s="12">
        <v>0</v>
      </c>
      <c r="G5476" s="12">
        <v>0</v>
      </c>
      <c r="H5476" s="12">
        <v>0</v>
      </c>
      <c r="P5476" s="12">
        <v>1</v>
      </c>
      <c r="Q5476" s="12">
        <v>178</v>
      </c>
      <c r="R5476" s="12">
        <v>201601</v>
      </c>
      <c r="S5476" s="12">
        <v>137</v>
      </c>
      <c r="T5476" s="12" t="s">
        <v>79</v>
      </c>
      <c r="U5476" s="12" t="s">
        <v>5769</v>
      </c>
    </row>
    <row r="5477" spans="1:21" hidden="1">
      <c r="A5477" s="12">
        <v>68550</v>
      </c>
      <c r="B5477" s="12">
        <v>1</v>
      </c>
      <c r="D5477" s="12">
        <v>136</v>
      </c>
      <c r="E5477" s="12">
        <v>3</v>
      </c>
      <c r="P5477" s="12">
        <v>1</v>
      </c>
      <c r="Q5477" s="12">
        <v>178</v>
      </c>
      <c r="R5477" s="12">
        <v>201601</v>
      </c>
      <c r="S5477" s="12">
        <v>137</v>
      </c>
      <c r="T5477" s="12" t="s">
        <v>79</v>
      </c>
      <c r="U5477" s="12" t="s">
        <v>5770</v>
      </c>
    </row>
    <row r="5478" spans="1:21" hidden="1">
      <c r="A5478" s="12">
        <v>68550</v>
      </c>
      <c r="B5478" s="12">
        <v>1</v>
      </c>
      <c r="D5478" s="12">
        <v>166</v>
      </c>
      <c r="E5478" s="12">
        <v>3</v>
      </c>
      <c r="P5478" s="12">
        <v>1</v>
      </c>
      <c r="Q5478" s="12">
        <v>178</v>
      </c>
      <c r="R5478" s="12">
        <v>201601</v>
      </c>
      <c r="S5478" s="12">
        <v>137</v>
      </c>
      <c r="T5478" s="12" t="s">
        <v>79</v>
      </c>
      <c r="U5478" s="12" t="s">
        <v>5771</v>
      </c>
    </row>
    <row r="5479" spans="1:21" hidden="1">
      <c r="A5479" s="12">
        <v>68550</v>
      </c>
      <c r="B5479" s="12">
        <v>1</v>
      </c>
      <c r="D5479" s="12">
        <v>113.5</v>
      </c>
      <c r="E5479" s="12">
        <v>3</v>
      </c>
      <c r="P5479" s="12">
        <v>1</v>
      </c>
      <c r="Q5479" s="12">
        <v>178</v>
      </c>
      <c r="R5479" s="12">
        <v>201601</v>
      </c>
      <c r="S5479" s="12">
        <v>137</v>
      </c>
      <c r="T5479" s="12" t="s">
        <v>79</v>
      </c>
      <c r="U5479" s="12" t="s">
        <v>5772</v>
      </c>
    </row>
    <row r="5480" spans="1:21" hidden="1">
      <c r="A5480" s="12">
        <v>68550</v>
      </c>
      <c r="B5480" s="12">
        <v>1</v>
      </c>
      <c r="D5480" s="12">
        <v>31</v>
      </c>
      <c r="E5480" s="12">
        <v>0</v>
      </c>
      <c r="P5480" s="12">
        <v>1</v>
      </c>
      <c r="Q5480" s="12">
        <v>178</v>
      </c>
      <c r="R5480" s="12">
        <v>201601</v>
      </c>
      <c r="S5480" s="12">
        <v>137</v>
      </c>
      <c r="T5480" s="12" t="s">
        <v>79</v>
      </c>
      <c r="U5480" s="12" t="s">
        <v>5773</v>
      </c>
    </row>
    <row r="5481" spans="1:21" hidden="1">
      <c r="A5481" s="12">
        <v>68550</v>
      </c>
      <c r="B5481" s="12">
        <v>1</v>
      </c>
      <c r="D5481" s="12">
        <v>39</v>
      </c>
      <c r="E5481" s="12">
        <v>0</v>
      </c>
      <c r="P5481" s="12">
        <v>1</v>
      </c>
      <c r="Q5481" s="12">
        <v>178</v>
      </c>
      <c r="R5481" s="12">
        <v>201601</v>
      </c>
      <c r="S5481" s="12">
        <v>137</v>
      </c>
      <c r="T5481" s="12" t="s">
        <v>79</v>
      </c>
      <c r="U5481" s="12" t="s">
        <v>5774</v>
      </c>
    </row>
    <row r="5482" spans="1:21" hidden="1">
      <c r="A5482" s="12">
        <v>68550</v>
      </c>
      <c r="B5482" s="12">
        <v>1</v>
      </c>
      <c r="D5482" s="12">
        <v>56</v>
      </c>
      <c r="E5482" s="12">
        <v>0</v>
      </c>
      <c r="P5482" s="12">
        <v>1</v>
      </c>
      <c r="Q5482" s="12">
        <v>178</v>
      </c>
      <c r="R5482" s="12">
        <v>201601</v>
      </c>
      <c r="S5482" s="12">
        <v>137</v>
      </c>
      <c r="T5482" s="12" t="s">
        <v>79</v>
      </c>
      <c r="U5482" s="12" t="s">
        <v>5775</v>
      </c>
    </row>
    <row r="5483" spans="1:21" hidden="1">
      <c r="A5483" s="12">
        <v>68550</v>
      </c>
      <c r="B5483" s="12">
        <v>1</v>
      </c>
      <c r="D5483" s="12">
        <v>38</v>
      </c>
      <c r="E5483" s="12">
        <v>1</v>
      </c>
      <c r="P5483" s="12">
        <v>1</v>
      </c>
      <c r="Q5483" s="12">
        <v>178</v>
      </c>
      <c r="R5483" s="12">
        <v>201601</v>
      </c>
      <c r="S5483" s="12">
        <v>137</v>
      </c>
      <c r="T5483" s="12" t="s">
        <v>79</v>
      </c>
      <c r="U5483" s="12" t="s">
        <v>5776</v>
      </c>
    </row>
    <row r="5484" spans="1:21" hidden="1">
      <c r="A5484" s="12">
        <v>68550</v>
      </c>
      <c r="B5484" s="12">
        <v>1</v>
      </c>
      <c r="D5484" s="12">
        <v>35.5</v>
      </c>
      <c r="E5484" s="12">
        <v>1</v>
      </c>
      <c r="P5484" s="12">
        <v>1</v>
      </c>
      <c r="Q5484" s="12">
        <v>178</v>
      </c>
      <c r="R5484" s="12">
        <v>201601</v>
      </c>
      <c r="S5484" s="12">
        <v>137</v>
      </c>
      <c r="T5484" s="12" t="s">
        <v>79</v>
      </c>
      <c r="U5484" s="12" t="s">
        <v>5777</v>
      </c>
    </row>
    <row r="5485" spans="1:21" hidden="1">
      <c r="A5485" s="12">
        <v>68550</v>
      </c>
      <c r="B5485" s="12">
        <v>1</v>
      </c>
      <c r="D5485" s="12">
        <v>37.5</v>
      </c>
      <c r="E5485" s="12">
        <v>1</v>
      </c>
      <c r="P5485" s="12">
        <v>1</v>
      </c>
      <c r="Q5485" s="12">
        <v>178</v>
      </c>
      <c r="R5485" s="12">
        <v>201601</v>
      </c>
      <c r="S5485" s="12">
        <v>137</v>
      </c>
      <c r="T5485" s="12" t="s">
        <v>79</v>
      </c>
      <c r="U5485" s="12" t="s">
        <v>5778</v>
      </c>
    </row>
    <row r="5486" spans="1:21" hidden="1">
      <c r="A5486" s="12">
        <v>68550</v>
      </c>
      <c r="B5486" s="12">
        <v>1</v>
      </c>
      <c r="D5486" s="12">
        <v>42</v>
      </c>
      <c r="E5486" s="12">
        <v>1</v>
      </c>
      <c r="P5486" s="12">
        <v>1</v>
      </c>
      <c r="Q5486" s="12">
        <v>178</v>
      </c>
      <c r="R5486" s="12">
        <v>201601</v>
      </c>
      <c r="S5486" s="12">
        <v>137</v>
      </c>
      <c r="T5486" s="12" t="s">
        <v>79</v>
      </c>
      <c r="U5486" s="12" t="s">
        <v>5779</v>
      </c>
    </row>
    <row r="5487" spans="1:21" hidden="1">
      <c r="A5487" s="12">
        <v>68550</v>
      </c>
      <c r="B5487" s="12">
        <v>1</v>
      </c>
      <c r="D5487" s="12">
        <v>36.5</v>
      </c>
      <c r="E5487" s="12">
        <v>1</v>
      </c>
      <c r="P5487" s="12">
        <v>1</v>
      </c>
      <c r="Q5487" s="12">
        <v>178</v>
      </c>
      <c r="R5487" s="12">
        <v>201601</v>
      </c>
      <c r="S5487" s="12">
        <v>137</v>
      </c>
      <c r="T5487" s="12" t="s">
        <v>79</v>
      </c>
      <c r="U5487" s="12" t="s">
        <v>5780</v>
      </c>
    </row>
    <row r="5488" spans="1:21" hidden="1">
      <c r="A5488" s="12">
        <v>68550</v>
      </c>
      <c r="B5488" s="12">
        <v>1</v>
      </c>
      <c r="D5488" s="12">
        <v>21.5</v>
      </c>
      <c r="E5488" s="12">
        <v>1</v>
      </c>
      <c r="P5488" s="12">
        <v>1</v>
      </c>
      <c r="Q5488" s="12">
        <v>178</v>
      </c>
      <c r="R5488" s="12">
        <v>201601</v>
      </c>
      <c r="S5488" s="12">
        <v>137</v>
      </c>
      <c r="T5488" s="12" t="s">
        <v>79</v>
      </c>
      <c r="U5488" s="12" t="s">
        <v>5781</v>
      </c>
    </row>
    <row r="5489" spans="1:21" hidden="1">
      <c r="A5489" s="12">
        <v>68550</v>
      </c>
      <c r="B5489" s="12">
        <v>1</v>
      </c>
      <c r="D5489" s="12">
        <v>36.5</v>
      </c>
      <c r="E5489" s="12">
        <v>1</v>
      </c>
      <c r="P5489" s="12">
        <v>1</v>
      </c>
      <c r="Q5489" s="12">
        <v>178</v>
      </c>
      <c r="R5489" s="12">
        <v>201601</v>
      </c>
      <c r="S5489" s="12">
        <v>137</v>
      </c>
      <c r="T5489" s="12" t="s">
        <v>79</v>
      </c>
      <c r="U5489" s="12" t="s">
        <v>5782</v>
      </c>
    </row>
    <row r="5490" spans="1:21" hidden="1">
      <c r="A5490" s="12">
        <v>68550</v>
      </c>
      <c r="B5490" s="12">
        <v>1</v>
      </c>
      <c r="D5490" s="12">
        <v>39</v>
      </c>
      <c r="E5490" s="12">
        <v>1</v>
      </c>
      <c r="P5490" s="12">
        <v>1</v>
      </c>
      <c r="Q5490" s="12">
        <v>178</v>
      </c>
      <c r="R5490" s="12">
        <v>201601</v>
      </c>
      <c r="S5490" s="12">
        <v>137</v>
      </c>
      <c r="T5490" s="12" t="s">
        <v>79</v>
      </c>
      <c r="U5490" s="12" t="s">
        <v>5783</v>
      </c>
    </row>
    <row r="5491" spans="1:21" hidden="1">
      <c r="A5491" s="12">
        <v>68550</v>
      </c>
      <c r="B5491" s="12">
        <v>1</v>
      </c>
      <c r="D5491" s="12">
        <v>125.5</v>
      </c>
      <c r="E5491" s="12">
        <v>1</v>
      </c>
      <c r="P5491" s="12">
        <v>1</v>
      </c>
      <c r="Q5491" s="12">
        <v>178</v>
      </c>
      <c r="R5491" s="12">
        <v>201601</v>
      </c>
      <c r="S5491" s="12">
        <v>137</v>
      </c>
      <c r="T5491" s="12" t="s">
        <v>79</v>
      </c>
      <c r="U5491" s="12" t="s">
        <v>5784</v>
      </c>
    </row>
    <row r="5492" spans="1:21" hidden="1">
      <c r="A5492" s="12">
        <v>68550</v>
      </c>
      <c r="B5492" s="12">
        <v>1</v>
      </c>
      <c r="D5492" s="12">
        <v>21</v>
      </c>
      <c r="E5492" s="12">
        <v>2</v>
      </c>
      <c r="P5492" s="12">
        <v>1</v>
      </c>
      <c r="Q5492" s="12">
        <v>178</v>
      </c>
      <c r="R5492" s="12">
        <v>201601</v>
      </c>
      <c r="S5492" s="12">
        <v>137</v>
      </c>
      <c r="T5492" s="12" t="s">
        <v>79</v>
      </c>
      <c r="U5492" s="12" t="s">
        <v>5785</v>
      </c>
    </row>
    <row r="5493" spans="1:21" hidden="1">
      <c r="A5493" s="12">
        <v>68550</v>
      </c>
      <c r="B5493" s="12">
        <v>1</v>
      </c>
      <c r="D5493" s="12">
        <v>35</v>
      </c>
      <c r="E5493" s="12">
        <v>2</v>
      </c>
      <c r="P5493" s="12">
        <v>1</v>
      </c>
      <c r="Q5493" s="12">
        <v>178</v>
      </c>
      <c r="R5493" s="12">
        <v>201601</v>
      </c>
      <c r="S5493" s="12">
        <v>137</v>
      </c>
      <c r="T5493" s="12" t="s">
        <v>79</v>
      </c>
      <c r="U5493" s="12" t="s">
        <v>5786</v>
      </c>
    </row>
    <row r="5494" spans="1:21" hidden="1">
      <c r="A5494" s="12">
        <v>68550</v>
      </c>
      <c r="B5494" s="12">
        <v>1</v>
      </c>
      <c r="D5494" s="12">
        <v>42</v>
      </c>
      <c r="E5494" s="12">
        <v>2</v>
      </c>
      <c r="P5494" s="12">
        <v>1</v>
      </c>
      <c r="Q5494" s="12">
        <v>178</v>
      </c>
      <c r="R5494" s="12">
        <v>201601</v>
      </c>
      <c r="S5494" s="12">
        <v>137</v>
      </c>
      <c r="T5494" s="12" t="s">
        <v>79</v>
      </c>
      <c r="U5494" s="12" t="s">
        <v>5787</v>
      </c>
    </row>
    <row r="5495" spans="1:21" hidden="1">
      <c r="A5495" s="12">
        <v>68550</v>
      </c>
      <c r="B5495" s="12">
        <v>1</v>
      </c>
      <c r="D5495" s="12">
        <v>37</v>
      </c>
      <c r="E5495" s="12">
        <v>2</v>
      </c>
      <c r="P5495" s="12">
        <v>1</v>
      </c>
      <c r="Q5495" s="12">
        <v>178</v>
      </c>
      <c r="R5495" s="12">
        <v>201601</v>
      </c>
      <c r="S5495" s="12">
        <v>137</v>
      </c>
      <c r="T5495" s="12" t="s">
        <v>79</v>
      </c>
      <c r="U5495" s="12" t="s">
        <v>5788</v>
      </c>
    </row>
    <row r="5496" spans="1:21" hidden="1">
      <c r="A5496" s="12">
        <v>68550</v>
      </c>
      <c r="B5496" s="12">
        <v>1</v>
      </c>
      <c r="D5496" s="12">
        <v>29</v>
      </c>
      <c r="E5496" s="12">
        <v>2</v>
      </c>
      <c r="P5496" s="12">
        <v>1</v>
      </c>
      <c r="Q5496" s="12">
        <v>178</v>
      </c>
      <c r="R5496" s="12">
        <v>201601</v>
      </c>
      <c r="S5496" s="12">
        <v>137</v>
      </c>
      <c r="T5496" s="12" t="s">
        <v>79</v>
      </c>
      <c r="U5496" s="12" t="s">
        <v>5789</v>
      </c>
    </row>
    <row r="5497" spans="1:21" hidden="1">
      <c r="A5497" s="12">
        <v>68550</v>
      </c>
      <c r="B5497" s="12">
        <v>1</v>
      </c>
      <c r="D5497" s="12">
        <v>21.5</v>
      </c>
      <c r="E5497" s="12">
        <v>2</v>
      </c>
      <c r="P5497" s="12">
        <v>1</v>
      </c>
      <c r="Q5497" s="12">
        <v>178</v>
      </c>
      <c r="R5497" s="12">
        <v>201601</v>
      </c>
      <c r="S5497" s="12">
        <v>137</v>
      </c>
      <c r="T5497" s="12" t="s">
        <v>79</v>
      </c>
      <c r="U5497" s="12" t="s">
        <v>5790</v>
      </c>
    </row>
    <row r="5498" spans="1:21" hidden="1">
      <c r="A5498" s="12">
        <v>68550</v>
      </c>
      <c r="B5498" s="12">
        <v>1</v>
      </c>
      <c r="D5498" s="12">
        <v>37.5</v>
      </c>
      <c r="E5498" s="12">
        <v>2</v>
      </c>
      <c r="P5498" s="12">
        <v>1</v>
      </c>
      <c r="Q5498" s="12">
        <v>178</v>
      </c>
      <c r="R5498" s="12">
        <v>201601</v>
      </c>
      <c r="S5498" s="12">
        <v>137</v>
      </c>
      <c r="T5498" s="12" t="s">
        <v>79</v>
      </c>
      <c r="U5498" s="12" t="s">
        <v>5791</v>
      </c>
    </row>
    <row r="5499" spans="1:21" hidden="1">
      <c r="A5499" s="12">
        <v>68550</v>
      </c>
      <c r="B5499" s="12">
        <v>1</v>
      </c>
      <c r="D5499" s="12">
        <v>37.5</v>
      </c>
      <c r="E5499" s="12">
        <v>2</v>
      </c>
      <c r="P5499" s="12">
        <v>1</v>
      </c>
      <c r="Q5499" s="12">
        <v>178</v>
      </c>
      <c r="R5499" s="12">
        <v>201601</v>
      </c>
      <c r="S5499" s="12">
        <v>137</v>
      </c>
      <c r="T5499" s="12" t="s">
        <v>79</v>
      </c>
      <c r="U5499" s="12" t="s">
        <v>5792</v>
      </c>
    </row>
    <row r="5500" spans="1:21" hidden="1">
      <c r="A5500" s="12">
        <v>68550</v>
      </c>
      <c r="B5500" s="12">
        <v>1</v>
      </c>
      <c r="D5500" s="12">
        <v>40</v>
      </c>
      <c r="E5500" s="12">
        <v>2</v>
      </c>
      <c r="P5500" s="12">
        <v>1</v>
      </c>
      <c r="Q5500" s="12">
        <v>178</v>
      </c>
      <c r="R5500" s="12">
        <v>201601</v>
      </c>
      <c r="S5500" s="12">
        <v>137</v>
      </c>
      <c r="T5500" s="12" t="s">
        <v>79</v>
      </c>
      <c r="U5500" s="12" t="s">
        <v>5793</v>
      </c>
    </row>
    <row r="5501" spans="1:21" hidden="1">
      <c r="A5501" s="12">
        <v>68550</v>
      </c>
      <c r="B5501" s="12">
        <v>1</v>
      </c>
      <c r="D5501" s="12">
        <v>136</v>
      </c>
      <c r="E5501" s="12">
        <v>2</v>
      </c>
      <c r="P5501" s="12">
        <v>1</v>
      </c>
      <c r="Q5501" s="12">
        <v>178</v>
      </c>
      <c r="R5501" s="12">
        <v>201601</v>
      </c>
      <c r="S5501" s="12">
        <v>137</v>
      </c>
      <c r="T5501" s="12" t="s">
        <v>79</v>
      </c>
      <c r="U5501" s="12" t="s">
        <v>5794</v>
      </c>
    </row>
    <row r="5502" spans="1:21" hidden="1">
      <c r="A5502" s="12">
        <v>68570</v>
      </c>
      <c r="B5502" s="12">
        <v>1</v>
      </c>
      <c r="D5502" s="12">
        <v>74.5</v>
      </c>
      <c r="E5502" s="12">
        <v>3</v>
      </c>
      <c r="K5502" s="12">
        <v>5</v>
      </c>
      <c r="L5502" s="12">
        <v>100</v>
      </c>
      <c r="M5502" s="12">
        <v>100</v>
      </c>
      <c r="N5502" s="12">
        <v>90</v>
      </c>
      <c r="P5502" s="12">
        <v>1</v>
      </c>
      <c r="Q5502" s="12">
        <v>178</v>
      </c>
      <c r="R5502" s="12">
        <v>201601</v>
      </c>
      <c r="S5502" s="12">
        <v>139</v>
      </c>
      <c r="T5502" s="12" t="s">
        <v>76</v>
      </c>
      <c r="U5502" s="12" t="s">
        <v>5795</v>
      </c>
    </row>
    <row r="5503" spans="1:21" hidden="1">
      <c r="A5503" s="12">
        <v>68560</v>
      </c>
      <c r="B5503" s="12">
        <v>2</v>
      </c>
      <c r="D5503" s="12">
        <v>72</v>
      </c>
      <c r="E5503" s="12">
        <v>2</v>
      </c>
      <c r="F5503" s="12">
        <v>4</v>
      </c>
      <c r="G5503" s="12">
        <v>1</v>
      </c>
      <c r="H5503" s="12">
        <v>5</v>
      </c>
      <c r="P5503" s="12">
        <v>1</v>
      </c>
      <c r="Q5503" s="12">
        <v>178</v>
      </c>
      <c r="R5503" s="12">
        <v>201601</v>
      </c>
      <c r="S5503" s="12">
        <v>143</v>
      </c>
      <c r="T5503" s="13">
        <v>43069</v>
      </c>
      <c r="U5503" s="12" t="s">
        <v>5796</v>
      </c>
    </row>
    <row r="5504" spans="1:21" hidden="1">
      <c r="A5504" s="12">
        <v>68560</v>
      </c>
      <c r="B5504" s="12">
        <v>2</v>
      </c>
      <c r="D5504" s="12">
        <v>71.5</v>
      </c>
      <c r="E5504" s="12">
        <v>2</v>
      </c>
      <c r="F5504" s="12">
        <v>4</v>
      </c>
      <c r="G5504" s="12">
        <v>1</v>
      </c>
      <c r="H5504" s="12">
        <v>5</v>
      </c>
      <c r="P5504" s="12">
        <v>1</v>
      </c>
      <c r="Q5504" s="12">
        <v>178</v>
      </c>
      <c r="R5504" s="12">
        <v>201601</v>
      </c>
      <c r="S5504" s="12">
        <v>143</v>
      </c>
      <c r="T5504" s="13">
        <v>43069</v>
      </c>
      <c r="U5504" s="12" t="s">
        <v>5797</v>
      </c>
    </row>
    <row r="5505" spans="1:21" hidden="1">
      <c r="A5505" s="12">
        <v>68560</v>
      </c>
      <c r="B5505" s="12">
        <v>2</v>
      </c>
      <c r="D5505" s="12">
        <v>73</v>
      </c>
      <c r="E5505" s="12">
        <v>2</v>
      </c>
      <c r="F5505" s="12">
        <v>4</v>
      </c>
      <c r="G5505" s="12">
        <v>1</v>
      </c>
      <c r="H5505" s="12">
        <v>5</v>
      </c>
      <c r="P5505" s="12">
        <v>1</v>
      </c>
      <c r="Q5505" s="12">
        <v>178</v>
      </c>
      <c r="R5505" s="12">
        <v>201601</v>
      </c>
      <c r="S5505" s="12">
        <v>143</v>
      </c>
      <c r="T5505" s="13">
        <v>43069</v>
      </c>
      <c r="U5505" s="12" t="s">
        <v>5798</v>
      </c>
    </row>
    <row r="5506" spans="1:21" hidden="1">
      <c r="A5506" s="12">
        <v>68560</v>
      </c>
      <c r="B5506" s="12">
        <v>2</v>
      </c>
      <c r="D5506" s="12">
        <v>42</v>
      </c>
      <c r="E5506" s="12">
        <v>1</v>
      </c>
      <c r="F5506" s="12">
        <v>0</v>
      </c>
      <c r="G5506" s="12">
        <v>0</v>
      </c>
      <c r="H5506" s="12">
        <v>0</v>
      </c>
      <c r="P5506" s="12">
        <v>1</v>
      </c>
      <c r="Q5506" s="12">
        <v>178</v>
      </c>
      <c r="R5506" s="12">
        <v>201601</v>
      </c>
      <c r="S5506" s="12">
        <v>143</v>
      </c>
      <c r="T5506" s="13">
        <v>43069</v>
      </c>
      <c r="U5506" s="12" t="s">
        <v>5799</v>
      </c>
    </row>
    <row r="5507" spans="1:21" hidden="1">
      <c r="A5507" s="12">
        <v>68560</v>
      </c>
      <c r="B5507" s="12">
        <v>2</v>
      </c>
      <c r="D5507" s="12">
        <v>45.5</v>
      </c>
      <c r="E5507" s="12">
        <v>2</v>
      </c>
      <c r="F5507" s="12">
        <v>0</v>
      </c>
      <c r="G5507" s="12">
        <v>0</v>
      </c>
      <c r="H5507" s="12">
        <v>0</v>
      </c>
      <c r="P5507" s="12">
        <v>1</v>
      </c>
      <c r="Q5507" s="12">
        <v>178</v>
      </c>
      <c r="R5507" s="12">
        <v>201601</v>
      </c>
      <c r="S5507" s="12">
        <v>143</v>
      </c>
      <c r="T5507" s="13">
        <v>43069</v>
      </c>
      <c r="U5507" s="12" t="s">
        <v>5800</v>
      </c>
    </row>
    <row r="5508" spans="1:21" hidden="1">
      <c r="A5508" s="12">
        <v>68560</v>
      </c>
      <c r="B5508" s="12">
        <v>2</v>
      </c>
      <c r="D5508" s="12">
        <v>42</v>
      </c>
      <c r="E5508" s="12">
        <v>2</v>
      </c>
      <c r="F5508" s="12">
        <v>0</v>
      </c>
      <c r="G5508" s="12">
        <v>0</v>
      </c>
      <c r="H5508" s="12">
        <v>0</v>
      </c>
      <c r="P5508" s="12">
        <v>1</v>
      </c>
      <c r="Q5508" s="12">
        <v>178</v>
      </c>
      <c r="R5508" s="12">
        <v>201601</v>
      </c>
      <c r="S5508" s="12">
        <v>143</v>
      </c>
      <c r="T5508" s="13">
        <v>43069</v>
      </c>
      <c r="U5508" s="12" t="s">
        <v>5801</v>
      </c>
    </row>
    <row r="5509" spans="1:21" hidden="1">
      <c r="A5509" s="12">
        <v>68560</v>
      </c>
      <c r="B5509" s="12">
        <v>2</v>
      </c>
      <c r="D5509" s="12">
        <v>58</v>
      </c>
      <c r="E5509" s="12">
        <v>2</v>
      </c>
      <c r="F5509" s="12">
        <v>0</v>
      </c>
      <c r="G5509" s="12">
        <v>0</v>
      </c>
      <c r="H5509" s="12">
        <v>0</v>
      </c>
      <c r="P5509" s="12">
        <v>1</v>
      </c>
      <c r="Q5509" s="12">
        <v>178</v>
      </c>
      <c r="R5509" s="12">
        <v>201601</v>
      </c>
      <c r="S5509" s="12">
        <v>143</v>
      </c>
      <c r="T5509" s="13">
        <v>43069</v>
      </c>
      <c r="U5509" s="12" t="s">
        <v>5802</v>
      </c>
    </row>
    <row r="5510" spans="1:21" hidden="1">
      <c r="A5510" s="12">
        <v>68560</v>
      </c>
      <c r="B5510" s="12">
        <v>1</v>
      </c>
      <c r="D5510" s="12">
        <v>92</v>
      </c>
      <c r="E5510" s="12">
        <v>1</v>
      </c>
      <c r="P5510" s="12">
        <v>1</v>
      </c>
      <c r="Q5510" s="12">
        <v>178</v>
      </c>
      <c r="R5510" s="12">
        <v>201601</v>
      </c>
      <c r="S5510" s="12">
        <v>167</v>
      </c>
      <c r="T5510" s="13">
        <v>43046</v>
      </c>
      <c r="U5510" s="12" t="s">
        <v>5803</v>
      </c>
    </row>
    <row r="5511" spans="1:21" hidden="1">
      <c r="A5511" s="12">
        <v>68560</v>
      </c>
      <c r="B5511" s="12">
        <v>1</v>
      </c>
      <c r="D5511" s="12">
        <v>91.5</v>
      </c>
      <c r="E5511" s="12">
        <v>1</v>
      </c>
      <c r="P5511" s="12">
        <v>1</v>
      </c>
      <c r="Q5511" s="12">
        <v>178</v>
      </c>
      <c r="R5511" s="12">
        <v>201601</v>
      </c>
      <c r="S5511" s="12">
        <v>167</v>
      </c>
      <c r="T5511" s="13">
        <v>43046</v>
      </c>
      <c r="U5511" s="12" t="s">
        <v>5804</v>
      </c>
    </row>
    <row r="5512" spans="1:21" hidden="1">
      <c r="A5512" s="12">
        <v>68560</v>
      </c>
      <c r="B5512" s="12">
        <v>1</v>
      </c>
      <c r="D5512" s="12">
        <v>101.5</v>
      </c>
      <c r="E5512" s="12">
        <v>1</v>
      </c>
      <c r="P5512" s="12">
        <v>1</v>
      </c>
      <c r="Q5512" s="12">
        <v>178</v>
      </c>
      <c r="R5512" s="12">
        <v>201601</v>
      </c>
      <c r="S5512" s="12">
        <v>167</v>
      </c>
      <c r="T5512" s="13">
        <v>43046</v>
      </c>
      <c r="U5512" s="12" t="s">
        <v>5805</v>
      </c>
    </row>
    <row r="5513" spans="1:21" hidden="1">
      <c r="A5513" s="12">
        <v>68560</v>
      </c>
      <c r="B5513" s="12">
        <v>1</v>
      </c>
      <c r="D5513" s="12">
        <v>79</v>
      </c>
      <c r="E5513" s="12">
        <v>3</v>
      </c>
      <c r="P5513" s="12">
        <v>1</v>
      </c>
      <c r="Q5513" s="12">
        <v>178</v>
      </c>
      <c r="R5513" s="12">
        <v>201601</v>
      </c>
      <c r="S5513" s="12">
        <v>167</v>
      </c>
      <c r="T5513" s="13">
        <v>43046</v>
      </c>
      <c r="U5513" s="12" t="s">
        <v>5806</v>
      </c>
    </row>
    <row r="5514" spans="1:21" hidden="1">
      <c r="A5514" s="12">
        <v>68560</v>
      </c>
      <c r="B5514" s="12">
        <v>1</v>
      </c>
      <c r="D5514" s="12">
        <v>87</v>
      </c>
      <c r="E5514" s="12">
        <v>3</v>
      </c>
      <c r="P5514" s="12">
        <v>1</v>
      </c>
      <c r="Q5514" s="12">
        <v>178</v>
      </c>
      <c r="R5514" s="12">
        <v>201601</v>
      </c>
      <c r="S5514" s="12">
        <v>167</v>
      </c>
      <c r="T5514" s="13">
        <v>43046</v>
      </c>
      <c r="U5514" s="12" t="s">
        <v>5807</v>
      </c>
    </row>
    <row r="5515" spans="1:21" hidden="1">
      <c r="A5515" s="12">
        <v>68560</v>
      </c>
      <c r="B5515" s="12">
        <v>1</v>
      </c>
      <c r="D5515" s="12">
        <v>84.5</v>
      </c>
      <c r="E5515" s="12">
        <v>3</v>
      </c>
      <c r="P5515" s="12">
        <v>1</v>
      </c>
      <c r="Q5515" s="12">
        <v>178</v>
      </c>
      <c r="R5515" s="12">
        <v>201601</v>
      </c>
      <c r="S5515" s="12">
        <v>167</v>
      </c>
      <c r="T5515" s="13">
        <v>43046</v>
      </c>
      <c r="U5515" s="12" t="s">
        <v>5808</v>
      </c>
    </row>
    <row r="5516" spans="1:21" hidden="1">
      <c r="A5516" s="12">
        <v>68560</v>
      </c>
      <c r="B5516" s="12">
        <v>1</v>
      </c>
      <c r="D5516" s="12">
        <v>96</v>
      </c>
      <c r="E5516" s="12">
        <v>3</v>
      </c>
      <c r="P5516" s="12">
        <v>1</v>
      </c>
      <c r="Q5516" s="12">
        <v>178</v>
      </c>
      <c r="R5516" s="12">
        <v>201601</v>
      </c>
      <c r="S5516" s="12">
        <v>167</v>
      </c>
      <c r="T5516" s="13">
        <v>43046</v>
      </c>
      <c r="U5516" s="12" t="s">
        <v>5809</v>
      </c>
    </row>
    <row r="5517" spans="1:21" hidden="1">
      <c r="A5517" s="12">
        <v>68560</v>
      </c>
      <c r="B5517" s="12">
        <v>1</v>
      </c>
      <c r="D5517" s="12">
        <v>85</v>
      </c>
      <c r="E5517" s="12">
        <v>0</v>
      </c>
      <c r="P5517" s="12">
        <v>1</v>
      </c>
      <c r="Q5517" s="12">
        <v>178</v>
      </c>
      <c r="R5517" s="12">
        <v>201601</v>
      </c>
      <c r="S5517" s="12">
        <v>167</v>
      </c>
      <c r="T5517" s="13">
        <v>43046</v>
      </c>
      <c r="U5517" s="12" t="s">
        <v>5810</v>
      </c>
    </row>
    <row r="5518" spans="1:21" hidden="1">
      <c r="A5518" s="12">
        <v>68560</v>
      </c>
      <c r="B5518" s="12">
        <v>1</v>
      </c>
      <c r="D5518" s="12">
        <v>90</v>
      </c>
      <c r="E5518" s="12">
        <v>3</v>
      </c>
      <c r="P5518" s="12">
        <v>1</v>
      </c>
      <c r="Q5518" s="12">
        <v>178</v>
      </c>
      <c r="R5518" s="12">
        <v>201601</v>
      </c>
      <c r="S5518" s="12">
        <v>167</v>
      </c>
      <c r="T5518" s="13">
        <v>43046</v>
      </c>
      <c r="U5518" s="12" t="s">
        <v>5811</v>
      </c>
    </row>
    <row r="5519" spans="1:21" hidden="1">
      <c r="A5519" s="12">
        <v>68560</v>
      </c>
      <c r="B5519" s="12">
        <v>1</v>
      </c>
      <c r="D5519" s="12">
        <v>79</v>
      </c>
      <c r="E5519" s="12">
        <v>3</v>
      </c>
      <c r="P5519" s="12">
        <v>1</v>
      </c>
      <c r="Q5519" s="12">
        <v>178</v>
      </c>
      <c r="R5519" s="12">
        <v>201601</v>
      </c>
      <c r="S5519" s="12">
        <v>167</v>
      </c>
      <c r="T5519" s="13">
        <v>43046</v>
      </c>
      <c r="U5519" s="12" t="s">
        <v>5812</v>
      </c>
    </row>
    <row r="5520" spans="1:21">
      <c r="A5520" s="12">
        <v>69310</v>
      </c>
      <c r="B5520" s="12">
        <v>1</v>
      </c>
      <c r="C5520" s="12">
        <v>134.5</v>
      </c>
      <c r="E5520" s="12">
        <v>2</v>
      </c>
      <c r="P5520" s="12">
        <v>1</v>
      </c>
      <c r="Q5520" s="12">
        <v>178</v>
      </c>
      <c r="R5520" s="12">
        <v>201601</v>
      </c>
      <c r="S5520" s="12">
        <v>153</v>
      </c>
      <c r="T5520" s="13">
        <v>43073</v>
      </c>
      <c r="U5520" s="12" t="s">
        <v>6000</v>
      </c>
    </row>
    <row r="5521" spans="1:21">
      <c r="A5521" s="12">
        <v>69310</v>
      </c>
      <c r="B5521" s="12">
        <v>1</v>
      </c>
      <c r="C5521" s="12">
        <v>68.5</v>
      </c>
      <c r="E5521" s="12">
        <v>2</v>
      </c>
      <c r="P5521" s="12">
        <v>1</v>
      </c>
      <c r="Q5521" s="12">
        <v>178</v>
      </c>
      <c r="R5521" s="12">
        <v>201601</v>
      </c>
      <c r="S5521" s="12">
        <v>153</v>
      </c>
      <c r="T5521" s="13">
        <v>43073</v>
      </c>
      <c r="U5521" s="12" t="s">
        <v>6001</v>
      </c>
    </row>
    <row r="5522" spans="1:21" hidden="1">
      <c r="A5522" s="12">
        <v>68570</v>
      </c>
      <c r="B5522" s="12">
        <v>1</v>
      </c>
      <c r="D5522" s="12">
        <v>126</v>
      </c>
      <c r="E5522" s="12">
        <v>3</v>
      </c>
      <c r="P5522" s="12">
        <v>4.0364100000000001</v>
      </c>
      <c r="Q5522" s="12">
        <v>178</v>
      </c>
      <c r="R5522" s="12">
        <v>201601</v>
      </c>
      <c r="S5522" s="12">
        <v>145</v>
      </c>
      <c r="T5522" s="12" t="s">
        <v>51</v>
      </c>
      <c r="U5522" s="12" t="s">
        <v>5815</v>
      </c>
    </row>
    <row r="5523" spans="1:21" hidden="1">
      <c r="A5523" s="12">
        <v>68570</v>
      </c>
      <c r="B5523" s="12">
        <v>1</v>
      </c>
      <c r="D5523" s="12">
        <v>102</v>
      </c>
      <c r="E5523" s="12">
        <v>0</v>
      </c>
      <c r="P5523" s="12">
        <v>4.0364100000000001</v>
      </c>
      <c r="Q5523" s="12">
        <v>178</v>
      </c>
      <c r="R5523" s="12">
        <v>201601</v>
      </c>
      <c r="S5523" s="12">
        <v>145</v>
      </c>
      <c r="T5523" s="12" t="s">
        <v>51</v>
      </c>
      <c r="U5523" s="12" t="s">
        <v>5816</v>
      </c>
    </row>
    <row r="5524" spans="1:21" hidden="1">
      <c r="A5524" s="12">
        <v>68570</v>
      </c>
      <c r="B5524" s="12">
        <v>1</v>
      </c>
      <c r="D5524" s="12">
        <v>64</v>
      </c>
      <c r="E5524" s="12">
        <v>1</v>
      </c>
      <c r="P5524" s="12">
        <v>4.0364100000000001</v>
      </c>
      <c r="Q5524" s="12">
        <v>178</v>
      </c>
      <c r="R5524" s="12">
        <v>201601</v>
      </c>
      <c r="S5524" s="12">
        <v>145</v>
      </c>
      <c r="T5524" s="12" t="s">
        <v>51</v>
      </c>
      <c r="U5524" s="12" t="s">
        <v>5817</v>
      </c>
    </row>
    <row r="5525" spans="1:21" hidden="1">
      <c r="A5525" s="12">
        <v>68570</v>
      </c>
      <c r="B5525" s="12">
        <v>1</v>
      </c>
      <c r="D5525" s="12">
        <v>107</v>
      </c>
      <c r="E5525" s="12">
        <v>1</v>
      </c>
      <c r="P5525" s="12">
        <v>4.0364100000000001</v>
      </c>
      <c r="Q5525" s="12">
        <v>178</v>
      </c>
      <c r="R5525" s="12">
        <v>201601</v>
      </c>
      <c r="S5525" s="12">
        <v>145</v>
      </c>
      <c r="T5525" s="12" t="s">
        <v>51</v>
      </c>
      <c r="U5525" s="12" t="s">
        <v>5818</v>
      </c>
    </row>
    <row r="5526" spans="1:21" hidden="1">
      <c r="A5526" s="12">
        <v>68570</v>
      </c>
      <c r="B5526" s="12">
        <v>1</v>
      </c>
      <c r="D5526" s="12">
        <v>64</v>
      </c>
      <c r="E5526" s="12">
        <v>1</v>
      </c>
      <c r="P5526" s="12">
        <v>4.0364100000000001</v>
      </c>
      <c r="Q5526" s="12">
        <v>178</v>
      </c>
      <c r="R5526" s="12">
        <v>201601</v>
      </c>
      <c r="S5526" s="12">
        <v>145</v>
      </c>
      <c r="T5526" s="12" t="s">
        <v>51</v>
      </c>
      <c r="U5526" s="12" t="s">
        <v>5819</v>
      </c>
    </row>
    <row r="5527" spans="1:21" hidden="1">
      <c r="A5527" s="12">
        <v>68570</v>
      </c>
      <c r="B5527" s="12">
        <v>1</v>
      </c>
      <c r="D5527" s="12">
        <v>83.5</v>
      </c>
      <c r="E5527" s="12">
        <v>1</v>
      </c>
      <c r="P5527" s="12">
        <v>4.0364100000000001</v>
      </c>
      <c r="Q5527" s="12">
        <v>178</v>
      </c>
      <c r="R5527" s="12">
        <v>201601</v>
      </c>
      <c r="S5527" s="12">
        <v>145</v>
      </c>
      <c r="T5527" s="12" t="s">
        <v>51</v>
      </c>
      <c r="U5527" s="12" t="s">
        <v>5820</v>
      </c>
    </row>
    <row r="5528" spans="1:21" hidden="1">
      <c r="A5528" s="12">
        <v>68570</v>
      </c>
      <c r="B5528" s="12">
        <v>1</v>
      </c>
      <c r="D5528" s="12">
        <v>61</v>
      </c>
      <c r="E5528" s="12">
        <v>1</v>
      </c>
      <c r="P5528" s="12">
        <v>4.0364100000000001</v>
      </c>
      <c r="Q5528" s="12">
        <v>178</v>
      </c>
      <c r="R5528" s="12">
        <v>201601</v>
      </c>
      <c r="S5528" s="12">
        <v>145</v>
      </c>
      <c r="T5528" s="12" t="s">
        <v>51</v>
      </c>
      <c r="U5528" s="12" t="s">
        <v>5821</v>
      </c>
    </row>
    <row r="5529" spans="1:21" hidden="1">
      <c r="A5529" s="12">
        <v>68570</v>
      </c>
      <c r="B5529" s="12">
        <v>1</v>
      </c>
      <c r="D5529" s="12">
        <v>116.5</v>
      </c>
      <c r="E5529" s="12">
        <v>1</v>
      </c>
      <c r="P5529" s="12">
        <v>4.0364100000000001</v>
      </c>
      <c r="Q5529" s="12">
        <v>178</v>
      </c>
      <c r="R5529" s="12">
        <v>201601</v>
      </c>
      <c r="S5529" s="12">
        <v>145</v>
      </c>
      <c r="T5529" s="12" t="s">
        <v>51</v>
      </c>
      <c r="U5529" s="12" t="s">
        <v>5822</v>
      </c>
    </row>
    <row r="5530" spans="1:21" hidden="1">
      <c r="A5530" s="12">
        <v>68570</v>
      </c>
      <c r="B5530" s="12">
        <v>1</v>
      </c>
      <c r="D5530" s="12">
        <v>48.5</v>
      </c>
      <c r="E5530" s="12">
        <v>1</v>
      </c>
      <c r="P5530" s="12">
        <v>4.0364100000000001</v>
      </c>
      <c r="Q5530" s="12">
        <v>178</v>
      </c>
      <c r="R5530" s="12">
        <v>201601</v>
      </c>
      <c r="S5530" s="12">
        <v>145</v>
      </c>
      <c r="T5530" s="12" t="s">
        <v>51</v>
      </c>
      <c r="U5530" s="12" t="s">
        <v>5823</v>
      </c>
    </row>
    <row r="5531" spans="1:21" hidden="1">
      <c r="A5531" s="12">
        <v>68570</v>
      </c>
      <c r="B5531" s="12">
        <v>1</v>
      </c>
      <c r="D5531" s="12">
        <v>104</v>
      </c>
      <c r="E5531" s="12">
        <v>1</v>
      </c>
      <c r="P5531" s="12">
        <v>4.0364100000000001</v>
      </c>
      <c r="Q5531" s="12">
        <v>178</v>
      </c>
      <c r="R5531" s="12">
        <v>201601</v>
      </c>
      <c r="S5531" s="12">
        <v>145</v>
      </c>
      <c r="T5531" s="12" t="s">
        <v>51</v>
      </c>
      <c r="U5531" s="12" t="s">
        <v>5824</v>
      </c>
    </row>
    <row r="5532" spans="1:21" hidden="1">
      <c r="A5532" s="12">
        <v>68570</v>
      </c>
      <c r="B5532" s="12">
        <v>1</v>
      </c>
      <c r="D5532" s="12">
        <v>112</v>
      </c>
      <c r="E5532" s="12">
        <v>1</v>
      </c>
      <c r="P5532" s="12">
        <v>4.0364100000000001</v>
      </c>
      <c r="Q5532" s="12">
        <v>178</v>
      </c>
      <c r="R5532" s="12">
        <v>201601</v>
      </c>
      <c r="S5532" s="12">
        <v>145</v>
      </c>
      <c r="T5532" s="12" t="s">
        <v>51</v>
      </c>
      <c r="U5532" s="12" t="s">
        <v>5825</v>
      </c>
    </row>
    <row r="5533" spans="1:21" hidden="1">
      <c r="A5533" s="12">
        <v>68570</v>
      </c>
      <c r="B5533" s="12">
        <v>1</v>
      </c>
      <c r="D5533" s="12">
        <v>97</v>
      </c>
      <c r="E5533" s="12">
        <v>1</v>
      </c>
      <c r="P5533" s="12">
        <v>4.0364100000000001</v>
      </c>
      <c r="Q5533" s="12">
        <v>178</v>
      </c>
      <c r="R5533" s="12">
        <v>201601</v>
      </c>
      <c r="S5533" s="12">
        <v>145</v>
      </c>
      <c r="T5533" s="12" t="s">
        <v>51</v>
      </c>
      <c r="U5533" s="12" t="s">
        <v>5826</v>
      </c>
    </row>
    <row r="5534" spans="1:21" hidden="1">
      <c r="A5534" s="12">
        <v>68570</v>
      </c>
      <c r="B5534" s="12">
        <v>1</v>
      </c>
      <c r="D5534" s="12">
        <v>77</v>
      </c>
      <c r="E5534" s="12">
        <v>1</v>
      </c>
      <c r="P5534" s="12">
        <v>4.0364100000000001</v>
      </c>
      <c r="Q5534" s="12">
        <v>178</v>
      </c>
      <c r="R5534" s="12">
        <v>201601</v>
      </c>
      <c r="S5534" s="12">
        <v>145</v>
      </c>
      <c r="T5534" s="12" t="s">
        <v>51</v>
      </c>
      <c r="U5534" s="12" t="s">
        <v>5827</v>
      </c>
    </row>
    <row r="5535" spans="1:21" hidden="1">
      <c r="A5535" s="12">
        <v>68570</v>
      </c>
      <c r="B5535" s="12">
        <v>1</v>
      </c>
      <c r="D5535" s="12">
        <v>78</v>
      </c>
      <c r="E5535" s="12">
        <v>1</v>
      </c>
      <c r="P5535" s="12">
        <v>4.0364100000000001</v>
      </c>
      <c r="Q5535" s="12">
        <v>178</v>
      </c>
      <c r="R5535" s="12">
        <v>201601</v>
      </c>
      <c r="S5535" s="12">
        <v>145</v>
      </c>
      <c r="T5535" s="12" t="s">
        <v>51</v>
      </c>
      <c r="U5535" s="12" t="s">
        <v>5828</v>
      </c>
    </row>
    <row r="5536" spans="1:21" hidden="1">
      <c r="A5536" s="12">
        <v>68570</v>
      </c>
      <c r="B5536" s="12">
        <v>1</v>
      </c>
      <c r="D5536" s="12">
        <v>84.5</v>
      </c>
      <c r="E5536" s="12">
        <v>1</v>
      </c>
      <c r="P5536" s="12">
        <v>4.0364100000000001</v>
      </c>
      <c r="Q5536" s="12">
        <v>178</v>
      </c>
      <c r="R5536" s="12">
        <v>201601</v>
      </c>
      <c r="S5536" s="12">
        <v>145</v>
      </c>
      <c r="T5536" s="12" t="s">
        <v>51</v>
      </c>
      <c r="U5536" s="12" t="s">
        <v>5829</v>
      </c>
    </row>
    <row r="5537" spans="1:21" hidden="1">
      <c r="A5537" s="12">
        <v>68570</v>
      </c>
      <c r="B5537" s="12">
        <v>1</v>
      </c>
      <c r="D5537" s="12">
        <v>69</v>
      </c>
      <c r="E5537" s="12">
        <v>1</v>
      </c>
      <c r="P5537" s="12">
        <v>4.0364100000000001</v>
      </c>
      <c r="Q5537" s="12">
        <v>178</v>
      </c>
      <c r="R5537" s="12">
        <v>201601</v>
      </c>
      <c r="S5537" s="12">
        <v>145</v>
      </c>
      <c r="T5537" s="12" t="s">
        <v>51</v>
      </c>
      <c r="U5537" s="12" t="s">
        <v>5830</v>
      </c>
    </row>
    <row r="5538" spans="1:21" hidden="1">
      <c r="A5538" s="12">
        <v>68570</v>
      </c>
      <c r="B5538" s="12">
        <v>1</v>
      </c>
      <c r="D5538" s="12">
        <v>125</v>
      </c>
      <c r="E5538" s="12">
        <v>1</v>
      </c>
      <c r="P5538" s="12">
        <v>4.0364100000000001</v>
      </c>
      <c r="Q5538" s="12">
        <v>178</v>
      </c>
      <c r="R5538" s="12">
        <v>201601</v>
      </c>
      <c r="S5538" s="12">
        <v>145</v>
      </c>
      <c r="T5538" s="12" t="s">
        <v>51</v>
      </c>
      <c r="U5538" s="12" t="s">
        <v>5831</v>
      </c>
    </row>
    <row r="5539" spans="1:21" hidden="1">
      <c r="A5539" s="12">
        <v>68570</v>
      </c>
      <c r="B5539" s="12">
        <v>1</v>
      </c>
      <c r="D5539" s="12">
        <v>57</v>
      </c>
      <c r="E5539" s="12">
        <v>1</v>
      </c>
      <c r="P5539" s="12">
        <v>4.0364100000000001</v>
      </c>
      <c r="Q5539" s="12">
        <v>178</v>
      </c>
      <c r="R5539" s="12">
        <v>201601</v>
      </c>
      <c r="S5539" s="12">
        <v>145</v>
      </c>
      <c r="T5539" s="12" t="s">
        <v>51</v>
      </c>
      <c r="U5539" s="12" t="s">
        <v>5832</v>
      </c>
    </row>
    <row r="5540" spans="1:21" hidden="1">
      <c r="A5540" s="12">
        <v>68570</v>
      </c>
      <c r="B5540" s="12">
        <v>1</v>
      </c>
      <c r="D5540" s="12">
        <v>91</v>
      </c>
      <c r="E5540" s="12">
        <v>1</v>
      </c>
      <c r="P5540" s="12">
        <v>4.0364100000000001</v>
      </c>
      <c r="Q5540" s="12">
        <v>178</v>
      </c>
      <c r="R5540" s="12">
        <v>201601</v>
      </c>
      <c r="S5540" s="12">
        <v>145</v>
      </c>
      <c r="T5540" s="12" t="s">
        <v>51</v>
      </c>
      <c r="U5540" s="12" t="s">
        <v>5833</v>
      </c>
    </row>
    <row r="5541" spans="1:21" hidden="1">
      <c r="A5541" s="12">
        <v>68570</v>
      </c>
      <c r="B5541" s="12">
        <v>1</v>
      </c>
      <c r="D5541" s="12">
        <v>107</v>
      </c>
      <c r="E5541" s="12">
        <v>1</v>
      </c>
      <c r="P5541" s="12">
        <v>4.0364100000000001</v>
      </c>
      <c r="Q5541" s="12">
        <v>178</v>
      </c>
      <c r="R5541" s="12">
        <v>201601</v>
      </c>
      <c r="S5541" s="12">
        <v>145</v>
      </c>
      <c r="T5541" s="12" t="s">
        <v>51</v>
      </c>
      <c r="U5541" s="12" t="s">
        <v>5834</v>
      </c>
    </row>
    <row r="5542" spans="1:21" hidden="1">
      <c r="A5542" s="12">
        <v>68570</v>
      </c>
      <c r="B5542" s="12">
        <v>1</v>
      </c>
      <c r="D5542" s="12">
        <v>69</v>
      </c>
      <c r="E5542" s="12">
        <v>1</v>
      </c>
      <c r="P5542" s="12">
        <v>4.0364100000000001</v>
      </c>
      <c r="Q5542" s="12">
        <v>178</v>
      </c>
      <c r="R5542" s="12">
        <v>201601</v>
      </c>
      <c r="S5542" s="12">
        <v>145</v>
      </c>
      <c r="T5542" s="12" t="s">
        <v>51</v>
      </c>
      <c r="U5542" s="12" t="s">
        <v>5835</v>
      </c>
    </row>
    <row r="5543" spans="1:21" hidden="1">
      <c r="A5543" s="12">
        <v>68570</v>
      </c>
      <c r="B5543" s="12">
        <v>1</v>
      </c>
      <c r="D5543" s="12">
        <v>68</v>
      </c>
      <c r="E5543" s="12">
        <v>1</v>
      </c>
      <c r="P5543" s="12">
        <v>4.0364100000000001</v>
      </c>
      <c r="Q5543" s="12">
        <v>178</v>
      </c>
      <c r="R5543" s="12">
        <v>201601</v>
      </c>
      <c r="S5543" s="12">
        <v>145</v>
      </c>
      <c r="T5543" s="12" t="s">
        <v>51</v>
      </c>
      <c r="U5543" s="12" t="s">
        <v>5836</v>
      </c>
    </row>
    <row r="5544" spans="1:21" hidden="1">
      <c r="A5544" s="12">
        <v>68570</v>
      </c>
      <c r="B5544" s="12">
        <v>1</v>
      </c>
      <c r="D5544" s="12">
        <v>66.5</v>
      </c>
      <c r="E5544" s="12">
        <v>1</v>
      </c>
      <c r="P5544" s="12">
        <v>4.0364100000000001</v>
      </c>
      <c r="Q5544" s="12">
        <v>178</v>
      </c>
      <c r="R5544" s="12">
        <v>201601</v>
      </c>
      <c r="S5544" s="12">
        <v>145</v>
      </c>
      <c r="T5544" s="12" t="s">
        <v>51</v>
      </c>
      <c r="U5544" s="12" t="s">
        <v>5837</v>
      </c>
    </row>
    <row r="5545" spans="1:21" hidden="1">
      <c r="A5545" s="12">
        <v>68570</v>
      </c>
      <c r="B5545" s="12">
        <v>1</v>
      </c>
      <c r="D5545" s="12">
        <v>62.5</v>
      </c>
      <c r="E5545" s="12">
        <v>1</v>
      </c>
      <c r="P5545" s="12">
        <v>4.0364100000000001</v>
      </c>
      <c r="Q5545" s="12">
        <v>178</v>
      </c>
      <c r="R5545" s="12">
        <v>201601</v>
      </c>
      <c r="S5545" s="12">
        <v>145</v>
      </c>
      <c r="T5545" s="12" t="s">
        <v>51</v>
      </c>
      <c r="U5545" s="12" t="s">
        <v>5838</v>
      </c>
    </row>
    <row r="5546" spans="1:21" hidden="1">
      <c r="A5546" s="12">
        <v>68570</v>
      </c>
      <c r="B5546" s="12">
        <v>1</v>
      </c>
      <c r="D5546" s="12">
        <v>89</v>
      </c>
      <c r="E5546" s="12">
        <v>2</v>
      </c>
      <c r="P5546" s="12">
        <v>4.0364100000000001</v>
      </c>
      <c r="Q5546" s="12">
        <v>178</v>
      </c>
      <c r="R5546" s="12">
        <v>201601</v>
      </c>
      <c r="S5546" s="12">
        <v>145</v>
      </c>
      <c r="T5546" s="12" t="s">
        <v>51</v>
      </c>
      <c r="U5546" s="12" t="s">
        <v>5839</v>
      </c>
    </row>
    <row r="5547" spans="1:21" hidden="1">
      <c r="A5547" s="12">
        <v>68570</v>
      </c>
      <c r="B5547" s="12">
        <v>1</v>
      </c>
      <c r="D5547" s="12">
        <v>66.5</v>
      </c>
      <c r="E5547" s="12">
        <v>1</v>
      </c>
      <c r="P5547" s="12">
        <v>4.0364100000000001</v>
      </c>
      <c r="Q5547" s="12">
        <v>178</v>
      </c>
      <c r="R5547" s="12">
        <v>201601</v>
      </c>
      <c r="S5547" s="12">
        <v>145</v>
      </c>
      <c r="T5547" s="12" t="s">
        <v>51</v>
      </c>
      <c r="U5547" s="12" t="s">
        <v>5840</v>
      </c>
    </row>
    <row r="5548" spans="1:21" hidden="1">
      <c r="A5548" s="12">
        <v>68570</v>
      </c>
      <c r="B5548" s="12">
        <v>1</v>
      </c>
      <c r="D5548" s="12">
        <v>58.5</v>
      </c>
      <c r="E5548" s="12">
        <v>1</v>
      </c>
      <c r="P5548" s="12">
        <v>4.0364100000000001</v>
      </c>
      <c r="Q5548" s="12">
        <v>178</v>
      </c>
      <c r="R5548" s="12">
        <v>201601</v>
      </c>
      <c r="S5548" s="12">
        <v>145</v>
      </c>
      <c r="T5548" s="12" t="s">
        <v>51</v>
      </c>
      <c r="U5548" s="12" t="s">
        <v>5841</v>
      </c>
    </row>
    <row r="5549" spans="1:21" hidden="1">
      <c r="A5549" s="12">
        <v>68570</v>
      </c>
      <c r="B5549" s="12">
        <v>1</v>
      </c>
      <c r="D5549" s="12">
        <v>89</v>
      </c>
      <c r="E5549" s="12">
        <v>1</v>
      </c>
      <c r="P5549" s="12">
        <v>4.0364100000000001</v>
      </c>
      <c r="Q5549" s="12">
        <v>178</v>
      </c>
      <c r="R5549" s="12">
        <v>201601</v>
      </c>
      <c r="S5549" s="12">
        <v>145</v>
      </c>
      <c r="T5549" s="12" t="s">
        <v>51</v>
      </c>
      <c r="U5549" s="12" t="s">
        <v>5842</v>
      </c>
    </row>
    <row r="5550" spans="1:21" hidden="1">
      <c r="A5550" s="12">
        <v>68570</v>
      </c>
      <c r="B5550" s="12">
        <v>1</v>
      </c>
      <c r="D5550" s="12">
        <v>84</v>
      </c>
      <c r="E5550" s="12">
        <v>1</v>
      </c>
      <c r="P5550" s="12">
        <v>4.0364100000000001</v>
      </c>
      <c r="Q5550" s="12">
        <v>178</v>
      </c>
      <c r="R5550" s="12">
        <v>201601</v>
      </c>
      <c r="S5550" s="12">
        <v>145</v>
      </c>
      <c r="T5550" s="12" t="s">
        <v>51</v>
      </c>
      <c r="U5550" s="12" t="s">
        <v>5843</v>
      </c>
    </row>
    <row r="5551" spans="1:21" hidden="1">
      <c r="A5551" s="12">
        <v>68570</v>
      </c>
      <c r="B5551" s="12">
        <v>1</v>
      </c>
      <c r="D5551" s="12">
        <v>111</v>
      </c>
      <c r="E5551" s="12">
        <v>1</v>
      </c>
      <c r="P5551" s="12">
        <v>4.0364100000000001</v>
      </c>
      <c r="Q5551" s="12">
        <v>178</v>
      </c>
      <c r="R5551" s="12">
        <v>201601</v>
      </c>
      <c r="S5551" s="12">
        <v>145</v>
      </c>
      <c r="T5551" s="12" t="s">
        <v>51</v>
      </c>
      <c r="U5551" s="12" t="s">
        <v>5844</v>
      </c>
    </row>
    <row r="5552" spans="1:21" hidden="1">
      <c r="A5552" s="12">
        <v>68570</v>
      </c>
      <c r="B5552" s="12">
        <v>1</v>
      </c>
      <c r="D5552" s="12">
        <v>66.5</v>
      </c>
      <c r="E5552" s="12">
        <v>1</v>
      </c>
      <c r="P5552" s="12">
        <v>4.0364100000000001</v>
      </c>
      <c r="Q5552" s="12">
        <v>178</v>
      </c>
      <c r="R5552" s="12">
        <v>201601</v>
      </c>
      <c r="S5552" s="12">
        <v>145</v>
      </c>
      <c r="T5552" s="12" t="s">
        <v>51</v>
      </c>
      <c r="U5552" s="12" t="s">
        <v>5845</v>
      </c>
    </row>
    <row r="5553" spans="1:21" hidden="1">
      <c r="A5553" s="12">
        <v>68570</v>
      </c>
      <c r="B5553" s="12">
        <v>1</v>
      </c>
      <c r="D5553" s="12">
        <v>55</v>
      </c>
      <c r="E5553" s="12">
        <v>1</v>
      </c>
      <c r="P5553" s="12">
        <v>4.0364100000000001</v>
      </c>
      <c r="Q5553" s="12">
        <v>178</v>
      </c>
      <c r="R5553" s="12">
        <v>201601</v>
      </c>
      <c r="S5553" s="12">
        <v>145</v>
      </c>
      <c r="T5553" s="12" t="s">
        <v>51</v>
      </c>
      <c r="U5553" s="12" t="s">
        <v>5846</v>
      </c>
    </row>
    <row r="5554" spans="1:21" hidden="1">
      <c r="A5554" s="12">
        <v>68570</v>
      </c>
      <c r="B5554" s="12">
        <v>1</v>
      </c>
      <c r="D5554" s="12">
        <v>66</v>
      </c>
      <c r="E5554" s="12">
        <v>1</v>
      </c>
      <c r="P5554" s="12">
        <v>4.0364100000000001</v>
      </c>
      <c r="Q5554" s="12">
        <v>178</v>
      </c>
      <c r="R5554" s="12">
        <v>201601</v>
      </c>
      <c r="S5554" s="12">
        <v>145</v>
      </c>
      <c r="T5554" s="12" t="s">
        <v>51</v>
      </c>
      <c r="U5554" s="12" t="s">
        <v>5847</v>
      </c>
    </row>
    <row r="5555" spans="1:21" hidden="1">
      <c r="A5555" s="12">
        <v>68570</v>
      </c>
      <c r="B5555" s="12">
        <v>1</v>
      </c>
      <c r="D5555" s="12">
        <v>31</v>
      </c>
      <c r="E5555" s="12">
        <v>2</v>
      </c>
      <c r="P5555" s="12">
        <v>4.0364100000000001</v>
      </c>
      <c r="Q5555" s="12">
        <v>178</v>
      </c>
      <c r="R5555" s="12">
        <v>201601</v>
      </c>
      <c r="S5555" s="12">
        <v>145</v>
      </c>
      <c r="T5555" s="12" t="s">
        <v>51</v>
      </c>
      <c r="U5555" s="12" t="s">
        <v>5848</v>
      </c>
    </row>
    <row r="5556" spans="1:21" hidden="1">
      <c r="A5556" s="12">
        <v>68570</v>
      </c>
      <c r="B5556" s="12">
        <v>1</v>
      </c>
      <c r="D5556" s="12">
        <v>83</v>
      </c>
      <c r="E5556" s="12">
        <v>2</v>
      </c>
      <c r="P5556" s="12">
        <v>4.0364100000000001</v>
      </c>
      <c r="Q5556" s="12">
        <v>178</v>
      </c>
      <c r="R5556" s="12">
        <v>201601</v>
      </c>
      <c r="S5556" s="12">
        <v>145</v>
      </c>
      <c r="T5556" s="12" t="s">
        <v>51</v>
      </c>
      <c r="U5556" s="12" t="s">
        <v>5849</v>
      </c>
    </row>
    <row r="5557" spans="1:21" hidden="1">
      <c r="A5557" s="12">
        <v>68570</v>
      </c>
      <c r="B5557" s="12">
        <v>1</v>
      </c>
      <c r="D5557" s="12">
        <v>59</v>
      </c>
      <c r="E5557" s="12">
        <v>1</v>
      </c>
      <c r="P5557" s="12">
        <v>4.0364100000000001</v>
      </c>
      <c r="Q5557" s="12">
        <v>178</v>
      </c>
      <c r="R5557" s="12">
        <v>201601</v>
      </c>
      <c r="S5557" s="12">
        <v>145</v>
      </c>
      <c r="T5557" s="12" t="s">
        <v>51</v>
      </c>
      <c r="U5557" s="12" t="s">
        <v>5850</v>
      </c>
    </row>
    <row r="5558" spans="1:21" hidden="1">
      <c r="A5558" s="12">
        <v>68570</v>
      </c>
      <c r="B5558" s="12">
        <v>1</v>
      </c>
      <c r="D5558" s="12">
        <v>102</v>
      </c>
      <c r="E5558" s="12">
        <v>1</v>
      </c>
      <c r="P5558" s="12">
        <v>4.0364100000000001</v>
      </c>
      <c r="Q5558" s="12">
        <v>178</v>
      </c>
      <c r="R5558" s="12">
        <v>201601</v>
      </c>
      <c r="S5558" s="12">
        <v>145</v>
      </c>
      <c r="T5558" s="12" t="s">
        <v>51</v>
      </c>
      <c r="U5558" s="12" t="s">
        <v>5851</v>
      </c>
    </row>
    <row r="5559" spans="1:21" hidden="1">
      <c r="A5559" s="12">
        <v>68570</v>
      </c>
      <c r="B5559" s="12">
        <v>1</v>
      </c>
      <c r="D5559" s="12">
        <v>120</v>
      </c>
      <c r="E5559" s="12">
        <v>1</v>
      </c>
      <c r="P5559" s="12">
        <v>4.0364100000000001</v>
      </c>
      <c r="Q5559" s="12">
        <v>178</v>
      </c>
      <c r="R5559" s="12">
        <v>201601</v>
      </c>
      <c r="S5559" s="12">
        <v>145</v>
      </c>
      <c r="T5559" s="12" t="s">
        <v>51</v>
      </c>
      <c r="U5559" s="12" t="s">
        <v>5852</v>
      </c>
    </row>
    <row r="5560" spans="1:21" hidden="1">
      <c r="A5560" s="12">
        <v>68570</v>
      </c>
      <c r="B5560" s="12">
        <v>1</v>
      </c>
      <c r="D5560" s="12">
        <v>107</v>
      </c>
      <c r="E5560" s="12">
        <v>1</v>
      </c>
      <c r="P5560" s="12">
        <v>4.0364100000000001</v>
      </c>
      <c r="Q5560" s="12">
        <v>178</v>
      </c>
      <c r="R5560" s="12">
        <v>201601</v>
      </c>
      <c r="S5560" s="12">
        <v>145</v>
      </c>
      <c r="T5560" s="12" t="s">
        <v>51</v>
      </c>
      <c r="U5560" s="12" t="s">
        <v>5853</v>
      </c>
    </row>
    <row r="5561" spans="1:21" hidden="1">
      <c r="A5561" s="12">
        <v>68570</v>
      </c>
      <c r="B5561" s="12">
        <v>1</v>
      </c>
      <c r="D5561" s="12">
        <v>36</v>
      </c>
      <c r="E5561" s="12">
        <v>1</v>
      </c>
      <c r="P5561" s="12">
        <v>4.0364100000000001</v>
      </c>
      <c r="Q5561" s="12">
        <v>178</v>
      </c>
      <c r="R5561" s="12">
        <v>201601</v>
      </c>
      <c r="S5561" s="12">
        <v>145</v>
      </c>
      <c r="T5561" s="12" t="s">
        <v>51</v>
      </c>
      <c r="U5561" s="12" t="s">
        <v>5854</v>
      </c>
    </row>
    <row r="5562" spans="1:21" hidden="1">
      <c r="A5562" s="12">
        <v>68570</v>
      </c>
      <c r="B5562" s="12">
        <v>1</v>
      </c>
      <c r="D5562" s="12">
        <v>25</v>
      </c>
      <c r="E5562" s="12">
        <v>2</v>
      </c>
      <c r="P5562" s="12">
        <v>4.0364100000000001</v>
      </c>
      <c r="Q5562" s="12">
        <v>178</v>
      </c>
      <c r="R5562" s="12">
        <v>201601</v>
      </c>
      <c r="S5562" s="12">
        <v>145</v>
      </c>
      <c r="T5562" s="12" t="s">
        <v>51</v>
      </c>
      <c r="U5562" s="12" t="s">
        <v>5855</v>
      </c>
    </row>
    <row r="5563" spans="1:21" hidden="1">
      <c r="A5563" s="12">
        <v>68570</v>
      </c>
      <c r="B5563" s="12">
        <v>1</v>
      </c>
      <c r="D5563" s="12">
        <v>70</v>
      </c>
      <c r="E5563" s="12">
        <v>2</v>
      </c>
      <c r="P5563" s="12">
        <v>4.0364100000000001</v>
      </c>
      <c r="Q5563" s="12">
        <v>178</v>
      </c>
      <c r="R5563" s="12">
        <v>201601</v>
      </c>
      <c r="S5563" s="12">
        <v>145</v>
      </c>
      <c r="T5563" s="12" t="s">
        <v>51</v>
      </c>
      <c r="U5563" s="12" t="s">
        <v>5856</v>
      </c>
    </row>
    <row r="5564" spans="1:21" hidden="1">
      <c r="A5564" s="12">
        <v>68570</v>
      </c>
      <c r="B5564" s="12">
        <v>1</v>
      </c>
      <c r="D5564" s="12">
        <v>64.5</v>
      </c>
      <c r="E5564" s="12">
        <v>2</v>
      </c>
      <c r="P5564" s="12">
        <v>4.0364100000000001</v>
      </c>
      <c r="Q5564" s="12">
        <v>178</v>
      </c>
      <c r="R5564" s="12">
        <v>201601</v>
      </c>
      <c r="S5564" s="12">
        <v>145</v>
      </c>
      <c r="T5564" s="12" t="s">
        <v>51</v>
      </c>
      <c r="U5564" s="12" t="s">
        <v>5857</v>
      </c>
    </row>
    <row r="5565" spans="1:21" hidden="1">
      <c r="A5565" s="12">
        <v>68570</v>
      </c>
      <c r="B5565" s="12">
        <v>1</v>
      </c>
      <c r="D5565" s="12">
        <v>44.5</v>
      </c>
      <c r="E5565" s="12">
        <v>2</v>
      </c>
      <c r="P5565" s="12">
        <v>4.0364100000000001</v>
      </c>
      <c r="Q5565" s="12">
        <v>178</v>
      </c>
      <c r="R5565" s="12">
        <v>201601</v>
      </c>
      <c r="S5565" s="12">
        <v>145</v>
      </c>
      <c r="T5565" s="12" t="s">
        <v>51</v>
      </c>
      <c r="U5565" s="12" t="s">
        <v>5858</v>
      </c>
    </row>
    <row r="5566" spans="1:21" hidden="1">
      <c r="A5566" s="12">
        <v>68570</v>
      </c>
      <c r="B5566" s="12">
        <v>1</v>
      </c>
      <c r="D5566" s="12">
        <v>63</v>
      </c>
      <c r="E5566" s="12">
        <v>2</v>
      </c>
      <c r="P5566" s="12">
        <v>4.0364100000000001</v>
      </c>
      <c r="Q5566" s="12">
        <v>178</v>
      </c>
      <c r="R5566" s="12">
        <v>201601</v>
      </c>
      <c r="S5566" s="12">
        <v>145</v>
      </c>
      <c r="T5566" s="12" t="s">
        <v>51</v>
      </c>
      <c r="U5566" s="12" t="s">
        <v>5859</v>
      </c>
    </row>
    <row r="5567" spans="1:21" hidden="1">
      <c r="A5567" s="12">
        <v>68570</v>
      </c>
      <c r="B5567" s="12">
        <v>1</v>
      </c>
      <c r="D5567" s="12">
        <v>70.5</v>
      </c>
      <c r="E5567" s="12">
        <v>2</v>
      </c>
      <c r="P5567" s="12">
        <v>4.0364100000000001</v>
      </c>
      <c r="Q5567" s="12">
        <v>178</v>
      </c>
      <c r="R5567" s="12">
        <v>201601</v>
      </c>
      <c r="S5567" s="12">
        <v>145</v>
      </c>
      <c r="T5567" s="12" t="s">
        <v>51</v>
      </c>
      <c r="U5567" s="12" t="s">
        <v>5860</v>
      </c>
    </row>
    <row r="5568" spans="1:21" hidden="1">
      <c r="A5568" s="12">
        <v>68570</v>
      </c>
      <c r="B5568" s="12">
        <v>1</v>
      </c>
      <c r="D5568" s="12">
        <v>62</v>
      </c>
      <c r="E5568" s="12">
        <v>2</v>
      </c>
      <c r="P5568" s="12">
        <v>4.0364100000000001</v>
      </c>
      <c r="Q5568" s="12">
        <v>178</v>
      </c>
      <c r="R5568" s="12">
        <v>201601</v>
      </c>
      <c r="S5568" s="12">
        <v>145</v>
      </c>
      <c r="T5568" s="12" t="s">
        <v>51</v>
      </c>
      <c r="U5568" s="12" t="s">
        <v>5861</v>
      </c>
    </row>
    <row r="5569" spans="1:21" hidden="1">
      <c r="A5569" s="12">
        <v>68570</v>
      </c>
      <c r="B5569" s="12">
        <v>1</v>
      </c>
      <c r="D5569" s="12">
        <v>50</v>
      </c>
      <c r="E5569" s="12">
        <v>2</v>
      </c>
      <c r="P5569" s="12">
        <v>4.0364100000000001</v>
      </c>
      <c r="Q5569" s="12">
        <v>178</v>
      </c>
      <c r="R5569" s="12">
        <v>201601</v>
      </c>
      <c r="S5569" s="12">
        <v>145</v>
      </c>
      <c r="T5569" s="12" t="s">
        <v>51</v>
      </c>
      <c r="U5569" s="12" t="s">
        <v>5862</v>
      </c>
    </row>
    <row r="5570" spans="1:21" hidden="1">
      <c r="A5570" s="12">
        <v>68570</v>
      </c>
      <c r="B5570" s="12">
        <v>1</v>
      </c>
      <c r="D5570" s="12">
        <v>67</v>
      </c>
      <c r="E5570" s="12">
        <v>2</v>
      </c>
      <c r="P5570" s="12">
        <v>4.0364100000000001</v>
      </c>
      <c r="Q5570" s="12">
        <v>178</v>
      </c>
      <c r="R5570" s="12">
        <v>201601</v>
      </c>
      <c r="S5570" s="12">
        <v>145</v>
      </c>
      <c r="T5570" s="12" t="s">
        <v>51</v>
      </c>
      <c r="U5570" s="12" t="s">
        <v>5863</v>
      </c>
    </row>
    <row r="5571" spans="1:21" hidden="1">
      <c r="A5571" s="12">
        <v>68570</v>
      </c>
      <c r="B5571" s="12">
        <v>1</v>
      </c>
      <c r="D5571" s="12">
        <v>105</v>
      </c>
      <c r="E5571" s="12">
        <v>2</v>
      </c>
      <c r="P5571" s="12">
        <v>4.0364100000000001</v>
      </c>
      <c r="Q5571" s="12">
        <v>178</v>
      </c>
      <c r="R5571" s="12">
        <v>201601</v>
      </c>
      <c r="S5571" s="12">
        <v>145</v>
      </c>
      <c r="T5571" s="12" t="s">
        <v>51</v>
      </c>
      <c r="U5571" s="12" t="s">
        <v>5864</v>
      </c>
    </row>
    <row r="5572" spans="1:21" hidden="1">
      <c r="A5572" s="12">
        <v>68570</v>
      </c>
      <c r="B5572" s="12">
        <v>1</v>
      </c>
      <c r="D5572" s="12">
        <v>82</v>
      </c>
      <c r="E5572" s="12">
        <v>2</v>
      </c>
      <c r="P5572" s="12">
        <v>4.0364100000000001</v>
      </c>
      <c r="Q5572" s="12">
        <v>178</v>
      </c>
      <c r="R5572" s="12">
        <v>201601</v>
      </c>
      <c r="S5572" s="12">
        <v>145</v>
      </c>
      <c r="T5572" s="12" t="s">
        <v>51</v>
      </c>
      <c r="U5572" s="12" t="s">
        <v>5865</v>
      </c>
    </row>
    <row r="5573" spans="1:21" hidden="1">
      <c r="A5573" s="12">
        <v>68570</v>
      </c>
      <c r="B5573" s="12">
        <v>1</v>
      </c>
      <c r="D5573" s="12">
        <v>74</v>
      </c>
      <c r="E5573" s="12">
        <v>2</v>
      </c>
      <c r="P5573" s="12">
        <v>4.0364100000000001</v>
      </c>
      <c r="Q5573" s="12">
        <v>178</v>
      </c>
      <c r="R5573" s="12">
        <v>201601</v>
      </c>
      <c r="S5573" s="12">
        <v>145</v>
      </c>
      <c r="T5573" s="12" t="s">
        <v>51</v>
      </c>
      <c r="U5573" s="12" t="s">
        <v>5866</v>
      </c>
    </row>
    <row r="5574" spans="1:21" hidden="1">
      <c r="A5574" s="12">
        <v>68570</v>
      </c>
      <c r="B5574" s="12">
        <v>1</v>
      </c>
      <c r="D5574" s="12">
        <v>78</v>
      </c>
      <c r="E5574" s="12">
        <v>2</v>
      </c>
      <c r="P5574" s="12">
        <v>4.0364100000000001</v>
      </c>
      <c r="Q5574" s="12">
        <v>178</v>
      </c>
      <c r="R5574" s="12">
        <v>201601</v>
      </c>
      <c r="S5574" s="12">
        <v>145</v>
      </c>
      <c r="T5574" s="12" t="s">
        <v>51</v>
      </c>
      <c r="U5574" s="12" t="s">
        <v>5867</v>
      </c>
    </row>
    <row r="5575" spans="1:21" hidden="1">
      <c r="A5575" s="12">
        <v>68570</v>
      </c>
      <c r="B5575" s="12">
        <v>1</v>
      </c>
      <c r="D5575" s="12">
        <v>74.5</v>
      </c>
      <c r="E5575" s="12">
        <v>2</v>
      </c>
      <c r="P5575" s="12">
        <v>4.0364100000000001</v>
      </c>
      <c r="Q5575" s="12">
        <v>178</v>
      </c>
      <c r="R5575" s="12">
        <v>201601</v>
      </c>
      <c r="S5575" s="12">
        <v>145</v>
      </c>
      <c r="T5575" s="12" t="s">
        <v>51</v>
      </c>
      <c r="U5575" s="12" t="s">
        <v>5868</v>
      </c>
    </row>
    <row r="5576" spans="1:21" hidden="1">
      <c r="A5576" s="12">
        <v>68570</v>
      </c>
      <c r="B5576" s="12">
        <v>1</v>
      </c>
      <c r="D5576" s="12">
        <v>70</v>
      </c>
      <c r="E5576" s="12">
        <v>2</v>
      </c>
      <c r="P5576" s="12">
        <v>4.0364100000000001</v>
      </c>
      <c r="Q5576" s="12">
        <v>178</v>
      </c>
      <c r="R5576" s="12">
        <v>201601</v>
      </c>
      <c r="S5576" s="12">
        <v>145</v>
      </c>
      <c r="T5576" s="12" t="s">
        <v>51</v>
      </c>
      <c r="U5576" s="12" t="s">
        <v>5869</v>
      </c>
    </row>
    <row r="5577" spans="1:21" hidden="1">
      <c r="A5577" s="12">
        <v>68570</v>
      </c>
      <c r="B5577" s="12">
        <v>1</v>
      </c>
      <c r="D5577" s="12">
        <v>74.5</v>
      </c>
      <c r="E5577" s="12">
        <v>2</v>
      </c>
      <c r="P5577" s="12">
        <v>4.0364100000000001</v>
      </c>
      <c r="Q5577" s="12">
        <v>178</v>
      </c>
      <c r="R5577" s="12">
        <v>201601</v>
      </c>
      <c r="S5577" s="12">
        <v>145</v>
      </c>
      <c r="T5577" s="12" t="s">
        <v>51</v>
      </c>
      <c r="U5577" s="12" t="s">
        <v>5870</v>
      </c>
    </row>
    <row r="5578" spans="1:21" hidden="1">
      <c r="A5578" s="12">
        <v>68570</v>
      </c>
      <c r="B5578" s="12">
        <v>1</v>
      </c>
      <c r="D5578" s="12">
        <v>91</v>
      </c>
      <c r="E5578" s="12">
        <v>2</v>
      </c>
      <c r="P5578" s="12">
        <v>4.0364100000000001</v>
      </c>
      <c r="Q5578" s="12">
        <v>178</v>
      </c>
      <c r="R5578" s="12">
        <v>201601</v>
      </c>
      <c r="S5578" s="12">
        <v>145</v>
      </c>
      <c r="T5578" s="12" t="s">
        <v>51</v>
      </c>
      <c r="U5578" s="12" t="s">
        <v>5871</v>
      </c>
    </row>
    <row r="5579" spans="1:21" hidden="1">
      <c r="A5579" s="12">
        <v>68570</v>
      </c>
      <c r="B5579" s="12">
        <v>2</v>
      </c>
      <c r="D5579" s="12">
        <v>32</v>
      </c>
      <c r="E5579" s="12">
        <v>2</v>
      </c>
      <c r="F5579" s="12">
        <v>0</v>
      </c>
      <c r="G5579" s="12">
        <v>0</v>
      </c>
      <c r="H5579" s="12">
        <v>1</v>
      </c>
      <c r="P5579" s="12">
        <v>1</v>
      </c>
      <c r="Q5579" s="12">
        <v>178</v>
      </c>
      <c r="R5579" s="12">
        <v>201601</v>
      </c>
      <c r="S5579" s="12">
        <v>145</v>
      </c>
      <c r="T5579" s="12" t="s">
        <v>51</v>
      </c>
      <c r="U5579" s="12" t="s">
        <v>5872</v>
      </c>
    </row>
    <row r="5580" spans="1:21" hidden="1">
      <c r="A5580" s="12">
        <v>68570</v>
      </c>
      <c r="B5580" s="12">
        <v>2</v>
      </c>
      <c r="D5580" s="12">
        <v>31</v>
      </c>
      <c r="E5580" s="12">
        <v>2</v>
      </c>
      <c r="F5580" s="12">
        <v>0</v>
      </c>
      <c r="G5580" s="12">
        <v>0</v>
      </c>
      <c r="H5580" s="12">
        <v>1</v>
      </c>
      <c r="P5580" s="12">
        <v>1</v>
      </c>
      <c r="Q5580" s="12">
        <v>178</v>
      </c>
      <c r="R5580" s="12">
        <v>201601</v>
      </c>
      <c r="S5580" s="12">
        <v>145</v>
      </c>
      <c r="T5580" s="12" t="s">
        <v>51</v>
      </c>
      <c r="U5580" s="12" t="s">
        <v>5873</v>
      </c>
    </row>
    <row r="5581" spans="1:21" hidden="1">
      <c r="A5581" s="12">
        <v>68570</v>
      </c>
      <c r="B5581" s="12">
        <v>2</v>
      </c>
      <c r="D5581" s="12">
        <v>34</v>
      </c>
      <c r="E5581" s="12">
        <v>2</v>
      </c>
      <c r="F5581" s="12">
        <v>0</v>
      </c>
      <c r="G5581" s="12">
        <v>0</v>
      </c>
      <c r="H5581" s="12">
        <v>1</v>
      </c>
      <c r="P5581" s="12">
        <v>1</v>
      </c>
      <c r="Q5581" s="12">
        <v>178</v>
      </c>
      <c r="R5581" s="12">
        <v>201601</v>
      </c>
      <c r="S5581" s="12">
        <v>145</v>
      </c>
      <c r="T5581" s="12" t="s">
        <v>51</v>
      </c>
      <c r="U5581" s="12" t="s">
        <v>5874</v>
      </c>
    </row>
    <row r="5582" spans="1:21" hidden="1">
      <c r="A5582" s="12">
        <v>68570</v>
      </c>
      <c r="B5582" s="12">
        <v>2</v>
      </c>
      <c r="D5582" s="12">
        <v>34</v>
      </c>
      <c r="E5582" s="12">
        <v>2</v>
      </c>
      <c r="F5582" s="12">
        <v>0</v>
      </c>
      <c r="G5582" s="12">
        <v>0</v>
      </c>
      <c r="H5582" s="12">
        <v>1</v>
      </c>
      <c r="P5582" s="12">
        <v>1</v>
      </c>
      <c r="Q5582" s="12">
        <v>178</v>
      </c>
      <c r="R5582" s="12">
        <v>201601</v>
      </c>
      <c r="S5582" s="12">
        <v>145</v>
      </c>
      <c r="T5582" s="12" t="s">
        <v>51</v>
      </c>
      <c r="U5582" s="12" t="s">
        <v>5875</v>
      </c>
    </row>
    <row r="5583" spans="1:21" hidden="1">
      <c r="A5583" s="12">
        <v>68570</v>
      </c>
      <c r="B5583" s="12">
        <v>2</v>
      </c>
      <c r="D5583" s="12">
        <v>41.5</v>
      </c>
      <c r="E5583" s="12">
        <v>2</v>
      </c>
      <c r="F5583" s="12">
        <v>0</v>
      </c>
      <c r="G5583" s="12">
        <v>0</v>
      </c>
      <c r="H5583" s="12">
        <v>1</v>
      </c>
      <c r="P5583" s="12">
        <v>1</v>
      </c>
      <c r="Q5583" s="12">
        <v>178</v>
      </c>
      <c r="R5583" s="12">
        <v>201601</v>
      </c>
      <c r="S5583" s="12">
        <v>145</v>
      </c>
      <c r="T5583" s="12" t="s">
        <v>51</v>
      </c>
      <c r="U5583" s="12" t="s">
        <v>5876</v>
      </c>
    </row>
    <row r="5584" spans="1:21" hidden="1">
      <c r="A5584" s="12">
        <v>68570</v>
      </c>
      <c r="B5584" s="12">
        <v>2</v>
      </c>
      <c r="D5584" s="12">
        <v>43</v>
      </c>
      <c r="E5584" s="12">
        <v>2</v>
      </c>
      <c r="F5584" s="12">
        <v>0</v>
      </c>
      <c r="G5584" s="12">
        <v>0</v>
      </c>
      <c r="H5584" s="12">
        <v>1</v>
      </c>
      <c r="P5584" s="12">
        <v>1</v>
      </c>
      <c r="Q5584" s="12">
        <v>178</v>
      </c>
      <c r="R5584" s="12">
        <v>201601</v>
      </c>
      <c r="S5584" s="12">
        <v>145</v>
      </c>
      <c r="T5584" s="12" t="s">
        <v>51</v>
      </c>
      <c r="U5584" s="12" t="s">
        <v>5877</v>
      </c>
    </row>
    <row r="5585" spans="1:21" hidden="1">
      <c r="A5585" s="12">
        <v>68570</v>
      </c>
      <c r="B5585" s="12">
        <v>2</v>
      </c>
      <c r="D5585" s="12">
        <v>59.5</v>
      </c>
      <c r="E5585" s="12">
        <v>2</v>
      </c>
      <c r="F5585" s="12">
        <v>0</v>
      </c>
      <c r="G5585" s="12">
        <v>0</v>
      </c>
      <c r="H5585" s="12">
        <v>1</v>
      </c>
      <c r="P5585" s="12">
        <v>1</v>
      </c>
      <c r="Q5585" s="12">
        <v>178</v>
      </c>
      <c r="R5585" s="12">
        <v>201601</v>
      </c>
      <c r="S5585" s="12">
        <v>145</v>
      </c>
      <c r="T5585" s="12" t="s">
        <v>51</v>
      </c>
      <c r="U5585" s="12" t="s">
        <v>5878</v>
      </c>
    </row>
    <row r="5586" spans="1:21" hidden="1">
      <c r="A5586" s="12">
        <v>68570</v>
      </c>
      <c r="B5586" s="12">
        <v>2</v>
      </c>
      <c r="D5586" s="12">
        <v>68.5</v>
      </c>
      <c r="E5586" s="12">
        <v>1</v>
      </c>
      <c r="F5586" s="12">
        <v>0</v>
      </c>
      <c r="G5586" s="12">
        <v>0</v>
      </c>
      <c r="H5586" s="12">
        <v>1</v>
      </c>
      <c r="P5586" s="12">
        <v>1</v>
      </c>
      <c r="Q5586" s="12">
        <v>178</v>
      </c>
      <c r="R5586" s="12">
        <v>201601</v>
      </c>
      <c r="S5586" s="12">
        <v>145</v>
      </c>
      <c r="T5586" s="12" t="s">
        <v>51</v>
      </c>
      <c r="U5586" s="12" t="s">
        <v>5879</v>
      </c>
    </row>
    <row r="5587" spans="1:21" hidden="1">
      <c r="A5587" s="12">
        <v>68570</v>
      </c>
      <c r="B5587" s="12">
        <v>2</v>
      </c>
      <c r="D5587" s="12">
        <v>71</v>
      </c>
      <c r="E5587" s="12">
        <v>1</v>
      </c>
      <c r="F5587" s="12">
        <v>0</v>
      </c>
      <c r="G5587" s="12">
        <v>0</v>
      </c>
      <c r="H5587" s="12">
        <v>1</v>
      </c>
      <c r="P5587" s="12">
        <v>1</v>
      </c>
      <c r="Q5587" s="12">
        <v>178</v>
      </c>
      <c r="R5587" s="12">
        <v>201601</v>
      </c>
      <c r="S5587" s="12">
        <v>145</v>
      </c>
      <c r="T5587" s="12" t="s">
        <v>51</v>
      </c>
      <c r="U5587" s="12" t="s">
        <v>5880</v>
      </c>
    </row>
    <row r="5588" spans="1:21" hidden="1">
      <c r="A5588" s="12">
        <v>68570</v>
      </c>
      <c r="B5588" s="12">
        <v>2</v>
      </c>
      <c r="D5588" s="12">
        <v>34.5</v>
      </c>
      <c r="E5588" s="12">
        <v>1</v>
      </c>
      <c r="F5588" s="12">
        <v>0</v>
      </c>
      <c r="G5588" s="12">
        <v>0</v>
      </c>
      <c r="H5588" s="12">
        <v>0</v>
      </c>
      <c r="P5588" s="12">
        <v>1</v>
      </c>
      <c r="Q5588" s="12">
        <v>178</v>
      </c>
      <c r="R5588" s="12">
        <v>201601</v>
      </c>
      <c r="S5588" s="12">
        <v>145</v>
      </c>
      <c r="T5588" s="12" t="s">
        <v>51</v>
      </c>
      <c r="U5588" s="12" t="s">
        <v>5881</v>
      </c>
    </row>
    <row r="5589" spans="1:21" hidden="1">
      <c r="A5589" s="12">
        <v>68570</v>
      </c>
      <c r="B5589" s="12">
        <v>2</v>
      </c>
      <c r="D5589" s="12">
        <v>30</v>
      </c>
      <c r="E5589" s="12">
        <v>1</v>
      </c>
      <c r="F5589" s="12">
        <v>0</v>
      </c>
      <c r="G5589" s="12">
        <v>0</v>
      </c>
      <c r="H5589" s="12">
        <v>0</v>
      </c>
      <c r="P5589" s="12">
        <v>1</v>
      </c>
      <c r="Q5589" s="12">
        <v>178</v>
      </c>
      <c r="R5589" s="12">
        <v>201601</v>
      </c>
      <c r="S5589" s="12">
        <v>145</v>
      </c>
      <c r="T5589" s="12" t="s">
        <v>51</v>
      </c>
      <c r="U5589" s="12" t="s">
        <v>5882</v>
      </c>
    </row>
    <row r="5590" spans="1:21" hidden="1">
      <c r="A5590" s="12">
        <v>68570</v>
      </c>
      <c r="B5590" s="12">
        <v>2</v>
      </c>
      <c r="D5590" s="12">
        <v>32</v>
      </c>
      <c r="E5590" s="12">
        <v>1</v>
      </c>
      <c r="F5590" s="12">
        <v>0</v>
      </c>
      <c r="G5590" s="12">
        <v>0</v>
      </c>
      <c r="H5590" s="12">
        <v>0</v>
      </c>
      <c r="P5590" s="12">
        <v>1</v>
      </c>
      <c r="Q5590" s="12">
        <v>178</v>
      </c>
      <c r="R5590" s="12">
        <v>201601</v>
      </c>
      <c r="S5590" s="12">
        <v>145</v>
      </c>
      <c r="T5590" s="12" t="s">
        <v>51</v>
      </c>
      <c r="U5590" s="12" t="s">
        <v>5883</v>
      </c>
    </row>
    <row r="5591" spans="1:21" hidden="1">
      <c r="A5591" s="12">
        <v>68570</v>
      </c>
      <c r="B5591" s="12">
        <v>2</v>
      </c>
      <c r="D5591" s="12">
        <v>32</v>
      </c>
      <c r="E5591" s="12">
        <v>1</v>
      </c>
      <c r="F5591" s="12">
        <v>0</v>
      </c>
      <c r="G5591" s="12">
        <v>0</v>
      </c>
      <c r="H5591" s="12">
        <v>0</v>
      </c>
      <c r="P5591" s="12">
        <v>1</v>
      </c>
      <c r="Q5591" s="12">
        <v>178</v>
      </c>
      <c r="R5591" s="12">
        <v>201601</v>
      </c>
      <c r="S5591" s="12">
        <v>145</v>
      </c>
      <c r="T5591" s="12" t="s">
        <v>51</v>
      </c>
      <c r="U5591" s="12" t="s">
        <v>5884</v>
      </c>
    </row>
    <row r="5592" spans="1:21" hidden="1">
      <c r="A5592" s="12">
        <v>68570</v>
      </c>
      <c r="B5592" s="12">
        <v>2</v>
      </c>
      <c r="D5592" s="12">
        <v>31.5</v>
      </c>
      <c r="E5592" s="12">
        <v>1</v>
      </c>
      <c r="F5592" s="12">
        <v>0</v>
      </c>
      <c r="G5592" s="12">
        <v>0</v>
      </c>
      <c r="H5592" s="12">
        <v>0</v>
      </c>
      <c r="P5592" s="12">
        <v>1</v>
      </c>
      <c r="Q5592" s="12">
        <v>178</v>
      </c>
      <c r="R5592" s="12">
        <v>201601</v>
      </c>
      <c r="S5592" s="12">
        <v>145</v>
      </c>
      <c r="T5592" s="12" t="s">
        <v>51</v>
      </c>
      <c r="U5592" s="12" t="s">
        <v>5885</v>
      </c>
    </row>
    <row r="5593" spans="1:21" hidden="1">
      <c r="A5593" s="12">
        <v>68570</v>
      </c>
      <c r="B5593" s="12">
        <v>2</v>
      </c>
      <c r="D5593" s="12">
        <v>39.5</v>
      </c>
      <c r="E5593" s="12">
        <v>1</v>
      </c>
      <c r="F5593" s="12">
        <v>0</v>
      </c>
      <c r="G5593" s="12">
        <v>0</v>
      </c>
      <c r="H5593" s="12">
        <v>0</v>
      </c>
      <c r="P5593" s="12">
        <v>1</v>
      </c>
      <c r="Q5593" s="12">
        <v>178</v>
      </c>
      <c r="R5593" s="12">
        <v>201601</v>
      </c>
      <c r="S5593" s="12">
        <v>145</v>
      </c>
      <c r="T5593" s="12" t="s">
        <v>51</v>
      </c>
      <c r="U5593" s="12" t="s">
        <v>5886</v>
      </c>
    </row>
    <row r="5594" spans="1:21" hidden="1">
      <c r="A5594" s="12">
        <v>68570</v>
      </c>
      <c r="B5594" s="12">
        <v>2</v>
      </c>
      <c r="D5594" s="12">
        <v>33</v>
      </c>
      <c r="E5594" s="12">
        <v>1</v>
      </c>
      <c r="F5594" s="12">
        <v>0</v>
      </c>
      <c r="G5594" s="12">
        <v>0</v>
      </c>
      <c r="H5594" s="12">
        <v>0</v>
      </c>
      <c r="P5594" s="12">
        <v>1</v>
      </c>
      <c r="Q5594" s="12">
        <v>178</v>
      </c>
      <c r="R5594" s="12">
        <v>201601</v>
      </c>
      <c r="S5594" s="12">
        <v>145</v>
      </c>
      <c r="T5594" s="12" t="s">
        <v>51</v>
      </c>
      <c r="U5594" s="12" t="s">
        <v>5887</v>
      </c>
    </row>
    <row r="5595" spans="1:21" hidden="1">
      <c r="A5595" s="12">
        <v>68570</v>
      </c>
      <c r="B5595" s="12">
        <v>2</v>
      </c>
      <c r="D5595" s="12">
        <v>37.5</v>
      </c>
      <c r="E5595" s="12">
        <v>1</v>
      </c>
      <c r="F5595" s="12">
        <v>0</v>
      </c>
      <c r="G5595" s="12">
        <v>0</v>
      </c>
      <c r="H5595" s="12">
        <v>0</v>
      </c>
      <c r="P5595" s="12">
        <v>1</v>
      </c>
      <c r="Q5595" s="12">
        <v>178</v>
      </c>
      <c r="R5595" s="12">
        <v>201601</v>
      </c>
      <c r="S5595" s="12">
        <v>145</v>
      </c>
      <c r="T5595" s="12" t="s">
        <v>51</v>
      </c>
      <c r="U5595" s="12" t="s">
        <v>5888</v>
      </c>
    </row>
    <row r="5596" spans="1:21" hidden="1">
      <c r="A5596" s="12">
        <v>68570</v>
      </c>
      <c r="B5596" s="12">
        <v>2</v>
      </c>
      <c r="D5596" s="12">
        <v>30</v>
      </c>
      <c r="E5596" s="12">
        <v>1</v>
      </c>
      <c r="F5596" s="12">
        <v>0</v>
      </c>
      <c r="G5596" s="12">
        <v>0</v>
      </c>
      <c r="H5596" s="12">
        <v>0</v>
      </c>
      <c r="P5596" s="12">
        <v>1</v>
      </c>
      <c r="Q5596" s="12">
        <v>178</v>
      </c>
      <c r="R5596" s="12">
        <v>201601</v>
      </c>
      <c r="S5596" s="12">
        <v>145</v>
      </c>
      <c r="T5596" s="12" t="s">
        <v>51</v>
      </c>
      <c r="U5596" s="12" t="s">
        <v>5889</v>
      </c>
    </row>
    <row r="5597" spans="1:21" hidden="1">
      <c r="A5597" s="12">
        <v>68570</v>
      </c>
      <c r="B5597" s="12">
        <v>2</v>
      </c>
      <c r="D5597" s="12">
        <v>27</v>
      </c>
      <c r="E5597" s="12">
        <v>1</v>
      </c>
      <c r="F5597" s="12">
        <v>0</v>
      </c>
      <c r="G5597" s="12">
        <v>0</v>
      </c>
      <c r="H5597" s="12">
        <v>0</v>
      </c>
      <c r="P5597" s="12">
        <v>1</v>
      </c>
      <c r="Q5597" s="12">
        <v>178</v>
      </c>
      <c r="R5597" s="12">
        <v>201601</v>
      </c>
      <c r="S5597" s="12">
        <v>145</v>
      </c>
      <c r="T5597" s="12" t="s">
        <v>51</v>
      </c>
      <c r="U5597" s="12" t="s">
        <v>5890</v>
      </c>
    </row>
    <row r="5598" spans="1:21" hidden="1">
      <c r="A5598" s="12">
        <v>68570</v>
      </c>
      <c r="B5598" s="12">
        <v>2</v>
      </c>
      <c r="D5598" s="12">
        <v>32</v>
      </c>
      <c r="E5598" s="12">
        <v>1</v>
      </c>
      <c r="F5598" s="12">
        <v>0</v>
      </c>
      <c r="G5598" s="12">
        <v>0</v>
      </c>
      <c r="H5598" s="12">
        <v>0</v>
      </c>
      <c r="P5598" s="12">
        <v>1</v>
      </c>
      <c r="Q5598" s="12">
        <v>178</v>
      </c>
      <c r="R5598" s="12">
        <v>201601</v>
      </c>
      <c r="S5598" s="12">
        <v>145</v>
      </c>
      <c r="T5598" s="12" t="s">
        <v>51</v>
      </c>
      <c r="U5598" s="12" t="s">
        <v>5891</v>
      </c>
    </row>
    <row r="5599" spans="1:21" hidden="1">
      <c r="A5599" s="12">
        <v>68570</v>
      </c>
      <c r="B5599" s="12">
        <v>2</v>
      </c>
      <c r="D5599" s="12">
        <v>34</v>
      </c>
      <c r="E5599" s="12">
        <v>1</v>
      </c>
      <c r="F5599" s="12">
        <v>0</v>
      </c>
      <c r="G5599" s="12">
        <v>0</v>
      </c>
      <c r="H5599" s="12">
        <v>0</v>
      </c>
      <c r="P5599" s="12">
        <v>1</v>
      </c>
      <c r="Q5599" s="12">
        <v>178</v>
      </c>
      <c r="R5599" s="12">
        <v>201601</v>
      </c>
      <c r="S5599" s="12">
        <v>145</v>
      </c>
      <c r="T5599" s="12" t="s">
        <v>51</v>
      </c>
      <c r="U5599" s="12" t="s">
        <v>5892</v>
      </c>
    </row>
    <row r="5600" spans="1:21" hidden="1">
      <c r="A5600" s="12">
        <v>68570</v>
      </c>
      <c r="B5600" s="12">
        <v>2</v>
      </c>
      <c r="D5600" s="12">
        <v>33.5</v>
      </c>
      <c r="E5600" s="12">
        <v>1</v>
      </c>
      <c r="F5600" s="12">
        <v>0</v>
      </c>
      <c r="G5600" s="12">
        <v>0</v>
      </c>
      <c r="H5600" s="12">
        <v>0</v>
      </c>
      <c r="P5600" s="12">
        <v>1</v>
      </c>
      <c r="Q5600" s="12">
        <v>178</v>
      </c>
      <c r="R5600" s="12">
        <v>201601</v>
      </c>
      <c r="S5600" s="12">
        <v>145</v>
      </c>
      <c r="T5600" s="12" t="s">
        <v>51</v>
      </c>
      <c r="U5600" s="12" t="s">
        <v>5893</v>
      </c>
    </row>
    <row r="5601" spans="1:21" hidden="1">
      <c r="A5601" s="12">
        <v>68570</v>
      </c>
      <c r="B5601" s="12">
        <v>2</v>
      </c>
      <c r="D5601" s="12">
        <v>35</v>
      </c>
      <c r="E5601" s="12">
        <v>1</v>
      </c>
      <c r="F5601" s="12">
        <v>0</v>
      </c>
      <c r="G5601" s="12">
        <v>0</v>
      </c>
      <c r="H5601" s="12">
        <v>0</v>
      </c>
      <c r="P5601" s="12">
        <v>1</v>
      </c>
      <c r="Q5601" s="12">
        <v>178</v>
      </c>
      <c r="R5601" s="12">
        <v>201601</v>
      </c>
      <c r="S5601" s="12">
        <v>145</v>
      </c>
      <c r="T5601" s="12" t="s">
        <v>51</v>
      </c>
      <c r="U5601" s="12" t="s">
        <v>5894</v>
      </c>
    </row>
    <row r="5602" spans="1:21" hidden="1">
      <c r="A5602" s="12">
        <v>68570</v>
      </c>
      <c r="B5602" s="12">
        <v>2</v>
      </c>
      <c r="D5602" s="12">
        <v>35</v>
      </c>
      <c r="E5602" s="12">
        <v>1</v>
      </c>
      <c r="F5602" s="12">
        <v>0</v>
      </c>
      <c r="G5602" s="12">
        <v>0</v>
      </c>
      <c r="H5602" s="12">
        <v>0</v>
      </c>
      <c r="P5602" s="12">
        <v>1</v>
      </c>
      <c r="Q5602" s="12">
        <v>178</v>
      </c>
      <c r="R5602" s="12">
        <v>201601</v>
      </c>
      <c r="S5602" s="12">
        <v>145</v>
      </c>
      <c r="T5602" s="12" t="s">
        <v>51</v>
      </c>
      <c r="U5602" s="12" t="s">
        <v>5895</v>
      </c>
    </row>
    <row r="5603" spans="1:21" hidden="1">
      <c r="A5603" s="12">
        <v>68570</v>
      </c>
      <c r="B5603" s="12">
        <v>2</v>
      </c>
      <c r="D5603" s="12">
        <v>38.5</v>
      </c>
      <c r="E5603" s="12">
        <v>1</v>
      </c>
      <c r="F5603" s="12">
        <v>0</v>
      </c>
      <c r="G5603" s="12">
        <v>0</v>
      </c>
      <c r="H5603" s="12">
        <v>0</v>
      </c>
      <c r="P5603" s="12">
        <v>1</v>
      </c>
      <c r="Q5603" s="12">
        <v>178</v>
      </c>
      <c r="R5603" s="12">
        <v>201601</v>
      </c>
      <c r="S5603" s="12">
        <v>145</v>
      </c>
      <c r="T5603" s="12" t="s">
        <v>51</v>
      </c>
      <c r="U5603" s="12" t="s">
        <v>5896</v>
      </c>
    </row>
    <row r="5604" spans="1:21" hidden="1">
      <c r="A5604" s="12">
        <v>68570</v>
      </c>
      <c r="B5604" s="12">
        <v>2</v>
      </c>
      <c r="D5604" s="12">
        <v>38</v>
      </c>
      <c r="E5604" s="12">
        <v>1</v>
      </c>
      <c r="F5604" s="12">
        <v>0</v>
      </c>
      <c r="G5604" s="12">
        <v>0</v>
      </c>
      <c r="H5604" s="12">
        <v>0</v>
      </c>
      <c r="P5604" s="12">
        <v>1</v>
      </c>
      <c r="Q5604" s="12">
        <v>178</v>
      </c>
      <c r="R5604" s="12">
        <v>201601</v>
      </c>
      <c r="S5604" s="12">
        <v>145</v>
      </c>
      <c r="T5604" s="12" t="s">
        <v>51</v>
      </c>
      <c r="U5604" s="12" t="s">
        <v>5897</v>
      </c>
    </row>
    <row r="5605" spans="1:21" hidden="1">
      <c r="A5605" s="12">
        <v>68570</v>
      </c>
      <c r="B5605" s="12">
        <v>2</v>
      </c>
      <c r="D5605" s="12">
        <v>41.5</v>
      </c>
      <c r="E5605" s="12">
        <v>1</v>
      </c>
      <c r="F5605" s="12">
        <v>0</v>
      </c>
      <c r="G5605" s="12">
        <v>0</v>
      </c>
      <c r="H5605" s="12">
        <v>0</v>
      </c>
      <c r="P5605" s="12">
        <v>1</v>
      </c>
      <c r="Q5605" s="12">
        <v>178</v>
      </c>
      <c r="R5605" s="12">
        <v>201601</v>
      </c>
      <c r="S5605" s="12">
        <v>145</v>
      </c>
      <c r="T5605" s="12" t="s">
        <v>51</v>
      </c>
      <c r="U5605" s="12" t="s">
        <v>5898</v>
      </c>
    </row>
    <row r="5606" spans="1:21" hidden="1">
      <c r="A5606" s="12">
        <v>68570</v>
      </c>
      <c r="B5606" s="12">
        <v>2</v>
      </c>
      <c r="D5606" s="12">
        <v>52.5</v>
      </c>
      <c r="E5606" s="12">
        <v>1</v>
      </c>
      <c r="F5606" s="12">
        <v>0</v>
      </c>
      <c r="G5606" s="12">
        <v>0</v>
      </c>
      <c r="H5606" s="12">
        <v>0</v>
      </c>
      <c r="P5606" s="12">
        <v>1</v>
      </c>
      <c r="Q5606" s="12">
        <v>178</v>
      </c>
      <c r="R5606" s="12">
        <v>201601</v>
      </c>
      <c r="S5606" s="12">
        <v>145</v>
      </c>
      <c r="T5606" s="12" t="s">
        <v>51</v>
      </c>
      <c r="U5606" s="12" t="s">
        <v>5899</v>
      </c>
    </row>
    <row r="5607" spans="1:21" hidden="1">
      <c r="A5607" s="12">
        <v>68570</v>
      </c>
      <c r="B5607" s="12">
        <v>2</v>
      </c>
      <c r="D5607" s="12">
        <v>67</v>
      </c>
      <c r="E5607" s="12">
        <v>1</v>
      </c>
      <c r="F5607" s="12">
        <v>0</v>
      </c>
      <c r="G5607" s="12">
        <v>0</v>
      </c>
      <c r="H5607" s="12">
        <v>0</v>
      </c>
      <c r="P5607" s="12">
        <v>1</v>
      </c>
      <c r="Q5607" s="12">
        <v>178</v>
      </c>
      <c r="R5607" s="12">
        <v>201601</v>
      </c>
      <c r="S5607" s="12">
        <v>145</v>
      </c>
      <c r="T5607" s="12" t="s">
        <v>51</v>
      </c>
      <c r="U5607" s="12" t="s">
        <v>5900</v>
      </c>
    </row>
    <row r="5608" spans="1:21" hidden="1">
      <c r="A5608" s="12">
        <v>68570</v>
      </c>
      <c r="B5608" s="12">
        <v>2</v>
      </c>
      <c r="D5608" s="12">
        <v>54.5</v>
      </c>
      <c r="E5608" s="12">
        <v>1</v>
      </c>
      <c r="F5608" s="12">
        <v>0</v>
      </c>
      <c r="G5608" s="12">
        <v>0</v>
      </c>
      <c r="H5608" s="12">
        <v>0</v>
      </c>
      <c r="P5608" s="12">
        <v>1</v>
      </c>
      <c r="Q5608" s="12">
        <v>178</v>
      </c>
      <c r="R5608" s="12">
        <v>201601</v>
      </c>
      <c r="S5608" s="12">
        <v>145</v>
      </c>
      <c r="T5608" s="12" t="s">
        <v>51</v>
      </c>
      <c r="U5608" s="12" t="s">
        <v>5901</v>
      </c>
    </row>
    <row r="5609" spans="1:21" hidden="1">
      <c r="A5609" s="12">
        <v>68570</v>
      </c>
      <c r="B5609" s="12">
        <v>2</v>
      </c>
      <c r="D5609" s="12">
        <v>49</v>
      </c>
      <c r="E5609" s="12">
        <v>1</v>
      </c>
      <c r="F5609" s="12">
        <v>0</v>
      </c>
      <c r="G5609" s="12">
        <v>0</v>
      </c>
      <c r="H5609" s="12">
        <v>0</v>
      </c>
      <c r="P5609" s="12">
        <v>1</v>
      </c>
      <c r="Q5609" s="12">
        <v>178</v>
      </c>
      <c r="R5609" s="12">
        <v>201601</v>
      </c>
      <c r="S5609" s="12">
        <v>145</v>
      </c>
      <c r="T5609" s="12" t="s">
        <v>51</v>
      </c>
      <c r="U5609" s="12" t="s">
        <v>5902</v>
      </c>
    </row>
    <row r="5610" spans="1:21" hidden="1">
      <c r="A5610" s="12">
        <v>68570</v>
      </c>
      <c r="B5610" s="12">
        <v>2</v>
      </c>
      <c r="D5610" s="12">
        <v>45.5</v>
      </c>
      <c r="E5610" s="12">
        <v>1</v>
      </c>
      <c r="F5610" s="12">
        <v>0</v>
      </c>
      <c r="G5610" s="12">
        <v>0</v>
      </c>
      <c r="H5610" s="12">
        <v>0</v>
      </c>
      <c r="P5610" s="12">
        <v>1</v>
      </c>
      <c r="Q5610" s="12">
        <v>178</v>
      </c>
      <c r="R5610" s="12">
        <v>201601</v>
      </c>
      <c r="S5610" s="12">
        <v>145</v>
      </c>
      <c r="T5610" s="12" t="s">
        <v>51</v>
      </c>
      <c r="U5610" s="12" t="s">
        <v>5903</v>
      </c>
    </row>
    <row r="5611" spans="1:21" hidden="1">
      <c r="A5611" s="12">
        <v>68570</v>
      </c>
      <c r="B5611" s="12">
        <v>2</v>
      </c>
      <c r="D5611" s="12">
        <v>69</v>
      </c>
      <c r="E5611" s="12">
        <v>1</v>
      </c>
      <c r="F5611" s="12">
        <v>0</v>
      </c>
      <c r="G5611" s="12">
        <v>0</v>
      </c>
      <c r="H5611" s="12">
        <v>0</v>
      </c>
      <c r="P5611" s="12">
        <v>1</v>
      </c>
      <c r="Q5611" s="12">
        <v>178</v>
      </c>
      <c r="R5611" s="12">
        <v>201601</v>
      </c>
      <c r="S5611" s="12">
        <v>145</v>
      </c>
      <c r="T5611" s="12" t="s">
        <v>51</v>
      </c>
      <c r="U5611" s="12" t="s">
        <v>5904</v>
      </c>
    </row>
    <row r="5612" spans="1:21" hidden="1">
      <c r="A5612" s="12">
        <v>68570</v>
      </c>
      <c r="B5612" s="12">
        <v>2</v>
      </c>
      <c r="D5612" s="12">
        <v>52</v>
      </c>
      <c r="E5612" s="12">
        <v>1</v>
      </c>
      <c r="F5612" s="12">
        <v>0</v>
      </c>
      <c r="G5612" s="12">
        <v>0</v>
      </c>
      <c r="H5612" s="12">
        <v>0</v>
      </c>
      <c r="P5612" s="12">
        <v>1</v>
      </c>
      <c r="Q5612" s="12">
        <v>178</v>
      </c>
      <c r="R5612" s="12">
        <v>201601</v>
      </c>
      <c r="S5612" s="12">
        <v>145</v>
      </c>
      <c r="T5612" s="12" t="s">
        <v>51</v>
      </c>
      <c r="U5612" s="12" t="s">
        <v>5905</v>
      </c>
    </row>
    <row r="5613" spans="1:21" hidden="1">
      <c r="A5613" s="12">
        <v>68570</v>
      </c>
      <c r="B5613" s="12">
        <v>2</v>
      </c>
      <c r="D5613" s="12">
        <v>64.5</v>
      </c>
      <c r="E5613" s="12">
        <v>0</v>
      </c>
      <c r="F5613" s="12">
        <v>0</v>
      </c>
      <c r="G5613" s="12">
        <v>0</v>
      </c>
      <c r="H5613" s="12">
        <v>0</v>
      </c>
      <c r="P5613" s="12">
        <v>1</v>
      </c>
      <c r="Q5613" s="12">
        <v>178</v>
      </c>
      <c r="R5613" s="12">
        <v>201601</v>
      </c>
      <c r="S5613" s="12">
        <v>145</v>
      </c>
      <c r="T5613" s="12" t="s">
        <v>51</v>
      </c>
      <c r="U5613" s="12" t="s">
        <v>5906</v>
      </c>
    </row>
    <row r="5614" spans="1:21" hidden="1">
      <c r="A5614" s="12">
        <v>68570</v>
      </c>
      <c r="B5614" s="12">
        <v>2</v>
      </c>
      <c r="D5614" s="12">
        <v>61.5</v>
      </c>
      <c r="E5614" s="12">
        <v>0</v>
      </c>
      <c r="F5614" s="12">
        <v>0</v>
      </c>
      <c r="G5614" s="12">
        <v>0</v>
      </c>
      <c r="H5614" s="12">
        <v>0</v>
      </c>
      <c r="P5614" s="12">
        <v>1</v>
      </c>
      <c r="Q5614" s="12">
        <v>178</v>
      </c>
      <c r="R5614" s="12">
        <v>201601</v>
      </c>
      <c r="S5614" s="12">
        <v>145</v>
      </c>
      <c r="T5614" s="12" t="s">
        <v>51</v>
      </c>
      <c r="U5614" s="12" t="s">
        <v>5907</v>
      </c>
    </row>
    <row r="5615" spans="1:21" hidden="1">
      <c r="A5615" s="12">
        <v>68570</v>
      </c>
      <c r="B5615" s="12">
        <v>1</v>
      </c>
      <c r="D5615" s="12">
        <v>73</v>
      </c>
      <c r="E5615" s="12">
        <v>1</v>
      </c>
      <c r="P5615" s="12">
        <v>3.6814800000000001</v>
      </c>
      <c r="Q5615" s="12">
        <v>178</v>
      </c>
      <c r="R5615" s="12">
        <v>201601</v>
      </c>
      <c r="S5615" s="12">
        <v>146</v>
      </c>
      <c r="T5615" s="12" t="s">
        <v>50</v>
      </c>
      <c r="U5615" s="12" t="s">
        <v>5908</v>
      </c>
    </row>
    <row r="5616" spans="1:21" hidden="1">
      <c r="A5616" s="12">
        <v>68570</v>
      </c>
      <c r="B5616" s="12">
        <v>1</v>
      </c>
      <c r="D5616" s="12">
        <v>63</v>
      </c>
      <c r="E5616" s="12">
        <v>1</v>
      </c>
      <c r="P5616" s="12">
        <v>3.6814800000000001</v>
      </c>
      <c r="Q5616" s="12">
        <v>178</v>
      </c>
      <c r="R5616" s="12">
        <v>201601</v>
      </c>
      <c r="S5616" s="12">
        <v>146</v>
      </c>
      <c r="T5616" s="12" t="s">
        <v>50</v>
      </c>
      <c r="U5616" s="12" t="s">
        <v>5909</v>
      </c>
    </row>
    <row r="5617" spans="1:21" hidden="1">
      <c r="A5617" s="12">
        <v>68570</v>
      </c>
      <c r="B5617" s="12">
        <v>1</v>
      </c>
      <c r="D5617" s="12">
        <v>81</v>
      </c>
      <c r="E5617" s="12">
        <v>1</v>
      </c>
      <c r="P5617" s="12">
        <v>3.6814800000000001</v>
      </c>
      <c r="Q5617" s="12">
        <v>178</v>
      </c>
      <c r="R5617" s="12">
        <v>201601</v>
      </c>
      <c r="S5617" s="12">
        <v>146</v>
      </c>
      <c r="T5617" s="12" t="s">
        <v>50</v>
      </c>
      <c r="U5617" s="12" t="s">
        <v>5910</v>
      </c>
    </row>
    <row r="5618" spans="1:21" hidden="1">
      <c r="A5618" s="12">
        <v>68570</v>
      </c>
      <c r="B5618" s="12">
        <v>1</v>
      </c>
      <c r="D5618" s="12">
        <v>44</v>
      </c>
      <c r="E5618" s="12">
        <v>2</v>
      </c>
      <c r="P5618" s="12">
        <v>3.6814800000000001</v>
      </c>
      <c r="Q5618" s="12">
        <v>178</v>
      </c>
      <c r="R5618" s="12">
        <v>201601</v>
      </c>
      <c r="S5618" s="12">
        <v>146</v>
      </c>
      <c r="T5618" s="12" t="s">
        <v>50</v>
      </c>
      <c r="U5618" s="12" t="s">
        <v>5911</v>
      </c>
    </row>
    <row r="5619" spans="1:21" hidden="1">
      <c r="A5619" s="12">
        <v>68570</v>
      </c>
      <c r="B5619" s="12">
        <v>1</v>
      </c>
      <c r="D5619" s="12">
        <v>74</v>
      </c>
      <c r="E5619" s="12">
        <v>2</v>
      </c>
      <c r="P5619" s="12">
        <v>3.6814800000000001</v>
      </c>
      <c r="Q5619" s="12">
        <v>178</v>
      </c>
      <c r="R5619" s="12">
        <v>201601</v>
      </c>
      <c r="S5619" s="12">
        <v>146</v>
      </c>
      <c r="T5619" s="12" t="s">
        <v>50</v>
      </c>
      <c r="U5619" s="12" t="s">
        <v>5912</v>
      </c>
    </row>
    <row r="5620" spans="1:21" hidden="1">
      <c r="A5620" s="12">
        <v>68570</v>
      </c>
      <c r="B5620" s="12">
        <v>1</v>
      </c>
      <c r="D5620" s="12">
        <v>72</v>
      </c>
      <c r="E5620" s="12">
        <v>2</v>
      </c>
      <c r="P5620" s="12">
        <v>3.6814800000000001</v>
      </c>
      <c r="Q5620" s="12">
        <v>178</v>
      </c>
      <c r="R5620" s="12">
        <v>201601</v>
      </c>
      <c r="S5620" s="12">
        <v>146</v>
      </c>
      <c r="T5620" s="12" t="s">
        <v>50</v>
      </c>
      <c r="U5620" s="12" t="s">
        <v>5913</v>
      </c>
    </row>
    <row r="5621" spans="1:21" hidden="1">
      <c r="A5621" s="12">
        <v>68570</v>
      </c>
      <c r="B5621" s="12">
        <v>1</v>
      </c>
      <c r="D5621" s="12">
        <v>41</v>
      </c>
      <c r="E5621" s="12">
        <v>2</v>
      </c>
      <c r="P5621" s="12">
        <v>3.6814800000000001</v>
      </c>
      <c r="Q5621" s="12">
        <v>178</v>
      </c>
      <c r="R5621" s="12">
        <v>201601</v>
      </c>
      <c r="S5621" s="12">
        <v>146</v>
      </c>
      <c r="T5621" s="12" t="s">
        <v>50</v>
      </c>
      <c r="U5621" s="12" t="s">
        <v>5914</v>
      </c>
    </row>
    <row r="5622" spans="1:21" hidden="1">
      <c r="A5622" s="12">
        <v>68570</v>
      </c>
      <c r="B5622" s="12">
        <v>1</v>
      </c>
      <c r="D5622" s="12">
        <v>50</v>
      </c>
      <c r="E5622" s="12">
        <v>2</v>
      </c>
      <c r="P5622" s="12">
        <v>3.6814800000000001</v>
      </c>
      <c r="Q5622" s="12">
        <v>178</v>
      </c>
      <c r="R5622" s="12">
        <v>201601</v>
      </c>
      <c r="S5622" s="12">
        <v>146</v>
      </c>
      <c r="T5622" s="12" t="s">
        <v>50</v>
      </c>
      <c r="U5622" s="12" t="s">
        <v>5915</v>
      </c>
    </row>
    <row r="5623" spans="1:21" hidden="1">
      <c r="A5623" s="12">
        <v>68570</v>
      </c>
      <c r="B5623" s="12">
        <v>1</v>
      </c>
      <c r="D5623" s="12">
        <v>47</v>
      </c>
      <c r="E5623" s="12">
        <v>2</v>
      </c>
      <c r="P5623" s="12">
        <v>3.6814800000000001</v>
      </c>
      <c r="Q5623" s="12">
        <v>178</v>
      </c>
      <c r="R5623" s="12">
        <v>201601</v>
      </c>
      <c r="S5623" s="12">
        <v>146</v>
      </c>
      <c r="T5623" s="12" t="s">
        <v>50</v>
      </c>
      <c r="U5623" s="12" t="s">
        <v>5916</v>
      </c>
    </row>
    <row r="5624" spans="1:21" hidden="1">
      <c r="A5624" s="12">
        <v>68570</v>
      </c>
      <c r="B5624" s="12">
        <v>1</v>
      </c>
      <c r="D5624" s="12">
        <v>64.5</v>
      </c>
      <c r="E5624" s="12">
        <v>2</v>
      </c>
      <c r="P5624" s="12">
        <v>3.6814800000000001</v>
      </c>
      <c r="Q5624" s="12">
        <v>178</v>
      </c>
      <c r="R5624" s="12">
        <v>201601</v>
      </c>
      <c r="S5624" s="12">
        <v>146</v>
      </c>
      <c r="T5624" s="12" t="s">
        <v>50</v>
      </c>
      <c r="U5624" s="12" t="s">
        <v>5917</v>
      </c>
    </row>
    <row r="5625" spans="1:21" hidden="1">
      <c r="A5625" s="12">
        <v>68570</v>
      </c>
      <c r="B5625" s="12">
        <v>1</v>
      </c>
      <c r="D5625" s="12">
        <v>61</v>
      </c>
      <c r="E5625" s="12">
        <v>2</v>
      </c>
      <c r="P5625" s="12">
        <v>3.6814800000000001</v>
      </c>
      <c r="Q5625" s="12">
        <v>178</v>
      </c>
      <c r="R5625" s="12">
        <v>201601</v>
      </c>
      <c r="S5625" s="12">
        <v>146</v>
      </c>
      <c r="T5625" s="12" t="s">
        <v>50</v>
      </c>
      <c r="U5625" s="12" t="s">
        <v>5918</v>
      </c>
    </row>
    <row r="5626" spans="1:21" hidden="1">
      <c r="A5626" s="12">
        <v>68570</v>
      </c>
      <c r="B5626" s="12">
        <v>1</v>
      </c>
      <c r="D5626" s="12">
        <v>97</v>
      </c>
      <c r="E5626" s="12">
        <v>2</v>
      </c>
      <c r="P5626" s="12">
        <v>3.6814800000000001</v>
      </c>
      <c r="Q5626" s="12">
        <v>178</v>
      </c>
      <c r="R5626" s="12">
        <v>201601</v>
      </c>
      <c r="S5626" s="12">
        <v>146</v>
      </c>
      <c r="T5626" s="12" t="s">
        <v>50</v>
      </c>
      <c r="U5626" s="12" t="s">
        <v>5919</v>
      </c>
    </row>
    <row r="5627" spans="1:21" hidden="1">
      <c r="A5627" s="12">
        <v>68570</v>
      </c>
      <c r="B5627" s="12">
        <v>1</v>
      </c>
      <c r="D5627" s="12">
        <v>107</v>
      </c>
      <c r="E5627" s="12">
        <v>2</v>
      </c>
      <c r="P5627" s="12">
        <v>3.6814800000000001</v>
      </c>
      <c r="Q5627" s="12">
        <v>178</v>
      </c>
      <c r="R5627" s="12">
        <v>201601</v>
      </c>
      <c r="S5627" s="12">
        <v>146</v>
      </c>
      <c r="T5627" s="12" t="s">
        <v>50</v>
      </c>
      <c r="U5627" s="12" t="s">
        <v>5920</v>
      </c>
    </row>
    <row r="5628" spans="1:21" hidden="1">
      <c r="A5628" s="12">
        <v>68570</v>
      </c>
      <c r="B5628" s="12">
        <v>1</v>
      </c>
      <c r="D5628" s="12">
        <v>119</v>
      </c>
      <c r="E5628" s="12">
        <v>3</v>
      </c>
      <c r="P5628" s="12">
        <v>3.6814800000000001</v>
      </c>
      <c r="Q5628" s="12">
        <v>178</v>
      </c>
      <c r="R5628" s="12">
        <v>201601</v>
      </c>
      <c r="S5628" s="12">
        <v>146</v>
      </c>
      <c r="T5628" s="12" t="s">
        <v>50</v>
      </c>
      <c r="U5628" s="12" t="s">
        <v>5921</v>
      </c>
    </row>
    <row r="5629" spans="1:21" hidden="1">
      <c r="A5629" s="12">
        <v>68570</v>
      </c>
      <c r="B5629" s="12">
        <v>1</v>
      </c>
      <c r="D5629" s="12">
        <v>119</v>
      </c>
      <c r="E5629" s="12">
        <v>3</v>
      </c>
      <c r="P5629" s="12">
        <v>3.6814800000000001</v>
      </c>
      <c r="Q5629" s="12">
        <v>178</v>
      </c>
      <c r="R5629" s="12">
        <v>201601</v>
      </c>
      <c r="S5629" s="12">
        <v>146</v>
      </c>
      <c r="T5629" s="12" t="s">
        <v>50</v>
      </c>
      <c r="U5629" s="12" t="s">
        <v>5922</v>
      </c>
    </row>
    <row r="5630" spans="1:21" hidden="1">
      <c r="A5630" s="12">
        <v>68560</v>
      </c>
      <c r="B5630" s="12">
        <v>1</v>
      </c>
      <c r="D5630" s="12">
        <v>31.5</v>
      </c>
      <c r="E5630" s="12">
        <v>2</v>
      </c>
      <c r="P5630" s="12">
        <v>1</v>
      </c>
      <c r="Q5630" s="12">
        <v>178</v>
      </c>
      <c r="R5630" s="12">
        <v>201601</v>
      </c>
      <c r="S5630" s="12">
        <v>164</v>
      </c>
      <c r="T5630" s="13">
        <v>43044</v>
      </c>
      <c r="U5630" s="12" t="s">
        <v>5923</v>
      </c>
    </row>
    <row r="5631" spans="1:21" hidden="1">
      <c r="A5631" s="12">
        <v>68560</v>
      </c>
      <c r="B5631" s="12">
        <v>1</v>
      </c>
      <c r="D5631" s="12">
        <v>33.5</v>
      </c>
      <c r="E5631" s="12">
        <v>2</v>
      </c>
      <c r="P5631" s="12">
        <v>1</v>
      </c>
      <c r="Q5631" s="12">
        <v>178</v>
      </c>
      <c r="R5631" s="12">
        <v>201601</v>
      </c>
      <c r="S5631" s="12">
        <v>164</v>
      </c>
      <c r="T5631" s="13">
        <v>43044</v>
      </c>
      <c r="U5631" s="12" t="s">
        <v>5924</v>
      </c>
    </row>
    <row r="5632" spans="1:21" hidden="1">
      <c r="A5632" s="12">
        <v>68560</v>
      </c>
      <c r="B5632" s="12">
        <v>1</v>
      </c>
      <c r="D5632" s="12">
        <v>31.5</v>
      </c>
      <c r="E5632" s="12">
        <v>2</v>
      </c>
      <c r="P5632" s="12">
        <v>1</v>
      </c>
      <c r="Q5632" s="12">
        <v>178</v>
      </c>
      <c r="R5632" s="12">
        <v>201601</v>
      </c>
      <c r="S5632" s="12">
        <v>164</v>
      </c>
      <c r="T5632" s="13">
        <v>43044</v>
      </c>
      <c r="U5632" s="12" t="s">
        <v>5925</v>
      </c>
    </row>
    <row r="5633" spans="1:21" hidden="1">
      <c r="A5633" s="12">
        <v>68560</v>
      </c>
      <c r="B5633" s="12">
        <v>1</v>
      </c>
      <c r="D5633" s="12">
        <v>41</v>
      </c>
      <c r="E5633" s="12">
        <v>2</v>
      </c>
      <c r="P5633" s="12">
        <v>1</v>
      </c>
      <c r="Q5633" s="12">
        <v>178</v>
      </c>
      <c r="R5633" s="12">
        <v>201601</v>
      </c>
      <c r="S5633" s="12">
        <v>164</v>
      </c>
      <c r="T5633" s="13">
        <v>43044</v>
      </c>
      <c r="U5633" s="12" t="s">
        <v>5926</v>
      </c>
    </row>
    <row r="5634" spans="1:21" hidden="1">
      <c r="A5634" s="12">
        <v>68560</v>
      </c>
      <c r="B5634" s="12">
        <v>1</v>
      </c>
      <c r="D5634" s="12">
        <v>45</v>
      </c>
      <c r="E5634" s="12">
        <v>2</v>
      </c>
      <c r="P5634" s="12">
        <v>1</v>
      </c>
      <c r="Q5634" s="12">
        <v>178</v>
      </c>
      <c r="R5634" s="12">
        <v>201601</v>
      </c>
      <c r="S5634" s="12">
        <v>164</v>
      </c>
      <c r="T5634" s="13">
        <v>43044</v>
      </c>
      <c r="U5634" s="12" t="s">
        <v>5927</v>
      </c>
    </row>
    <row r="5635" spans="1:21" hidden="1">
      <c r="A5635" s="12">
        <v>68560</v>
      </c>
      <c r="B5635" s="12">
        <v>1</v>
      </c>
      <c r="D5635" s="12">
        <v>36</v>
      </c>
      <c r="E5635" s="12">
        <v>2</v>
      </c>
      <c r="P5635" s="12">
        <v>1</v>
      </c>
      <c r="Q5635" s="12">
        <v>178</v>
      </c>
      <c r="R5635" s="12">
        <v>201601</v>
      </c>
      <c r="S5635" s="12">
        <v>164</v>
      </c>
      <c r="T5635" s="13">
        <v>43044</v>
      </c>
      <c r="U5635" s="12" t="s">
        <v>5928</v>
      </c>
    </row>
    <row r="5636" spans="1:21" hidden="1">
      <c r="A5636" s="12">
        <v>68560</v>
      </c>
      <c r="B5636" s="12">
        <v>1</v>
      </c>
      <c r="D5636" s="12">
        <v>33</v>
      </c>
      <c r="E5636" s="12">
        <v>2</v>
      </c>
      <c r="P5636" s="12">
        <v>1</v>
      </c>
      <c r="Q5636" s="12">
        <v>178</v>
      </c>
      <c r="R5636" s="12">
        <v>201601</v>
      </c>
      <c r="S5636" s="12">
        <v>164</v>
      </c>
      <c r="T5636" s="13">
        <v>43044</v>
      </c>
      <c r="U5636" s="12" t="s">
        <v>5929</v>
      </c>
    </row>
    <row r="5637" spans="1:21" hidden="1">
      <c r="A5637" s="12">
        <v>68560</v>
      </c>
      <c r="B5637" s="12">
        <v>1</v>
      </c>
      <c r="D5637" s="12">
        <v>46</v>
      </c>
      <c r="E5637" s="12">
        <v>2</v>
      </c>
      <c r="P5637" s="12">
        <v>1</v>
      </c>
      <c r="Q5637" s="12">
        <v>178</v>
      </c>
      <c r="R5637" s="12">
        <v>201601</v>
      </c>
      <c r="S5637" s="12">
        <v>164</v>
      </c>
      <c r="T5637" s="13">
        <v>43044</v>
      </c>
      <c r="U5637" s="12" t="s">
        <v>5930</v>
      </c>
    </row>
    <row r="5638" spans="1:21" hidden="1">
      <c r="A5638" s="12">
        <v>68560</v>
      </c>
      <c r="B5638" s="12">
        <v>1</v>
      </c>
      <c r="D5638" s="12">
        <v>45</v>
      </c>
      <c r="E5638" s="12">
        <v>2</v>
      </c>
      <c r="P5638" s="12">
        <v>1</v>
      </c>
      <c r="Q5638" s="12">
        <v>178</v>
      </c>
      <c r="R5638" s="12">
        <v>201601</v>
      </c>
      <c r="S5638" s="12">
        <v>164</v>
      </c>
      <c r="T5638" s="13">
        <v>43044</v>
      </c>
      <c r="U5638" s="12" t="s">
        <v>5931</v>
      </c>
    </row>
    <row r="5639" spans="1:21" hidden="1">
      <c r="A5639" s="12">
        <v>68560</v>
      </c>
      <c r="B5639" s="12">
        <v>1</v>
      </c>
      <c r="D5639" s="12">
        <v>41</v>
      </c>
      <c r="E5639" s="12">
        <v>2</v>
      </c>
      <c r="P5639" s="12">
        <v>1</v>
      </c>
      <c r="Q5639" s="12">
        <v>178</v>
      </c>
      <c r="R5639" s="12">
        <v>201601</v>
      </c>
      <c r="S5639" s="12">
        <v>164</v>
      </c>
      <c r="T5639" s="13">
        <v>43044</v>
      </c>
      <c r="U5639" s="12" t="s">
        <v>5932</v>
      </c>
    </row>
    <row r="5640" spans="1:21" hidden="1">
      <c r="A5640" s="12">
        <v>68560</v>
      </c>
      <c r="B5640" s="12">
        <v>1</v>
      </c>
      <c r="D5640" s="12">
        <v>72</v>
      </c>
      <c r="E5640" s="12">
        <v>2</v>
      </c>
      <c r="P5640" s="12">
        <v>1</v>
      </c>
      <c r="Q5640" s="12">
        <v>178</v>
      </c>
      <c r="R5640" s="12">
        <v>201601</v>
      </c>
      <c r="S5640" s="12">
        <v>164</v>
      </c>
      <c r="T5640" s="13">
        <v>43044</v>
      </c>
      <c r="U5640" s="12" t="s">
        <v>5933</v>
      </c>
    </row>
    <row r="5641" spans="1:21" hidden="1">
      <c r="A5641" s="12">
        <v>68560</v>
      </c>
      <c r="B5641" s="12">
        <v>2</v>
      </c>
      <c r="D5641" s="12">
        <v>45.5</v>
      </c>
      <c r="E5641" s="12">
        <v>2</v>
      </c>
      <c r="F5641" s="12">
        <v>0</v>
      </c>
      <c r="G5641" s="12">
        <v>0</v>
      </c>
      <c r="H5641" s="12">
        <v>0</v>
      </c>
      <c r="P5641" s="12">
        <v>2.4249999999999998</v>
      </c>
      <c r="Q5641" s="12">
        <v>178</v>
      </c>
      <c r="R5641" s="12">
        <v>201601</v>
      </c>
      <c r="S5641" s="12">
        <v>164</v>
      </c>
      <c r="T5641" s="13">
        <v>43044</v>
      </c>
      <c r="U5641" s="12" t="s">
        <v>5934</v>
      </c>
    </row>
    <row r="5642" spans="1:21" hidden="1">
      <c r="A5642" s="12">
        <v>68560</v>
      </c>
      <c r="B5642" s="12">
        <v>2</v>
      </c>
      <c r="D5642" s="12">
        <v>35.5</v>
      </c>
      <c r="E5642" s="12">
        <v>2</v>
      </c>
      <c r="F5642" s="12">
        <v>0</v>
      </c>
      <c r="G5642" s="12">
        <v>0</v>
      </c>
      <c r="H5642" s="12">
        <v>0</v>
      </c>
      <c r="P5642" s="12">
        <v>2.4249999999999998</v>
      </c>
      <c r="Q5642" s="12">
        <v>178</v>
      </c>
      <c r="R5642" s="12">
        <v>201601</v>
      </c>
      <c r="S5642" s="12">
        <v>164</v>
      </c>
      <c r="T5642" s="13">
        <v>43044</v>
      </c>
      <c r="U5642" s="12" t="s">
        <v>5935</v>
      </c>
    </row>
    <row r="5643" spans="1:21" hidden="1">
      <c r="A5643" s="12">
        <v>68560</v>
      </c>
      <c r="B5643" s="12">
        <v>2</v>
      </c>
      <c r="D5643" s="12">
        <v>26.5</v>
      </c>
      <c r="E5643" s="12">
        <v>2</v>
      </c>
      <c r="F5643" s="12">
        <v>0</v>
      </c>
      <c r="G5643" s="12">
        <v>0</v>
      </c>
      <c r="H5643" s="12">
        <v>0</v>
      </c>
      <c r="P5643" s="12">
        <v>2.4249999999999998</v>
      </c>
      <c r="Q5643" s="12">
        <v>178</v>
      </c>
      <c r="R5643" s="12">
        <v>201601</v>
      </c>
      <c r="S5643" s="12">
        <v>164</v>
      </c>
      <c r="T5643" s="13">
        <v>43044</v>
      </c>
      <c r="U5643" s="12" t="s">
        <v>5936</v>
      </c>
    </row>
    <row r="5644" spans="1:21" hidden="1">
      <c r="A5644" s="12">
        <v>68560</v>
      </c>
      <c r="B5644" s="12">
        <v>2</v>
      </c>
      <c r="D5644" s="12">
        <v>30.5</v>
      </c>
      <c r="E5644" s="12">
        <v>2</v>
      </c>
      <c r="F5644" s="12">
        <v>0</v>
      </c>
      <c r="G5644" s="12">
        <v>0</v>
      </c>
      <c r="H5644" s="12">
        <v>0</v>
      </c>
      <c r="P5644" s="12">
        <v>2.4249999999999998</v>
      </c>
      <c r="Q5644" s="12">
        <v>178</v>
      </c>
      <c r="R5644" s="12">
        <v>201601</v>
      </c>
      <c r="S5644" s="12">
        <v>164</v>
      </c>
      <c r="T5644" s="13">
        <v>43044</v>
      </c>
      <c r="U5644" s="12" t="s">
        <v>5937</v>
      </c>
    </row>
    <row r="5645" spans="1:21" hidden="1">
      <c r="A5645" s="12">
        <v>68560</v>
      </c>
      <c r="B5645" s="12">
        <v>2</v>
      </c>
      <c r="D5645" s="12">
        <v>31.5</v>
      </c>
      <c r="E5645" s="12">
        <v>2</v>
      </c>
      <c r="F5645" s="12">
        <v>0</v>
      </c>
      <c r="G5645" s="12">
        <v>0</v>
      </c>
      <c r="H5645" s="12">
        <v>0</v>
      </c>
      <c r="P5645" s="12">
        <v>2.4249999999999998</v>
      </c>
      <c r="Q5645" s="12">
        <v>178</v>
      </c>
      <c r="R5645" s="12">
        <v>201601</v>
      </c>
      <c r="S5645" s="12">
        <v>164</v>
      </c>
      <c r="T5645" s="13">
        <v>43044</v>
      </c>
      <c r="U5645" s="12" t="s">
        <v>5938</v>
      </c>
    </row>
    <row r="5646" spans="1:21" hidden="1">
      <c r="A5646" s="12">
        <v>68560</v>
      </c>
      <c r="B5646" s="12">
        <v>2</v>
      </c>
      <c r="D5646" s="12">
        <v>32</v>
      </c>
      <c r="E5646" s="12">
        <v>2</v>
      </c>
      <c r="F5646" s="12">
        <v>0</v>
      </c>
      <c r="G5646" s="12">
        <v>0</v>
      </c>
      <c r="H5646" s="12">
        <v>0</v>
      </c>
      <c r="P5646" s="12">
        <v>2.4249999999999998</v>
      </c>
      <c r="Q5646" s="12">
        <v>178</v>
      </c>
      <c r="R5646" s="12">
        <v>201601</v>
      </c>
      <c r="S5646" s="12">
        <v>164</v>
      </c>
      <c r="T5646" s="13">
        <v>43044</v>
      </c>
      <c r="U5646" s="12" t="s">
        <v>5939</v>
      </c>
    </row>
    <row r="5647" spans="1:21" hidden="1">
      <c r="A5647" s="12">
        <v>68560</v>
      </c>
      <c r="B5647" s="12">
        <v>2</v>
      </c>
      <c r="D5647" s="12">
        <v>40.5</v>
      </c>
      <c r="E5647" s="12">
        <v>2</v>
      </c>
      <c r="F5647" s="12">
        <v>0</v>
      </c>
      <c r="G5647" s="12">
        <v>0</v>
      </c>
      <c r="H5647" s="12">
        <v>0</v>
      </c>
      <c r="P5647" s="12">
        <v>2.4249999999999998</v>
      </c>
      <c r="Q5647" s="12">
        <v>178</v>
      </c>
      <c r="R5647" s="12">
        <v>201601</v>
      </c>
      <c r="S5647" s="12">
        <v>164</v>
      </c>
      <c r="T5647" s="13">
        <v>43044</v>
      </c>
      <c r="U5647" s="12" t="s">
        <v>5940</v>
      </c>
    </row>
    <row r="5648" spans="1:21" hidden="1">
      <c r="A5648" s="12">
        <v>68560</v>
      </c>
      <c r="B5648" s="12">
        <v>2</v>
      </c>
      <c r="D5648" s="12">
        <v>32</v>
      </c>
      <c r="E5648" s="12">
        <v>2</v>
      </c>
      <c r="F5648" s="12">
        <v>0</v>
      </c>
      <c r="G5648" s="12">
        <v>0</v>
      </c>
      <c r="H5648" s="12">
        <v>0</v>
      </c>
      <c r="P5648" s="12">
        <v>2.4249999999999998</v>
      </c>
      <c r="Q5648" s="12">
        <v>178</v>
      </c>
      <c r="R5648" s="12">
        <v>201601</v>
      </c>
      <c r="S5648" s="12">
        <v>164</v>
      </c>
      <c r="T5648" s="13">
        <v>43044</v>
      </c>
      <c r="U5648" s="12" t="s">
        <v>5941</v>
      </c>
    </row>
    <row r="5649" spans="1:21" hidden="1">
      <c r="A5649" s="12">
        <v>68560</v>
      </c>
      <c r="B5649" s="12">
        <v>2</v>
      </c>
      <c r="D5649" s="12">
        <v>43</v>
      </c>
      <c r="E5649" s="12">
        <v>2</v>
      </c>
      <c r="F5649" s="12">
        <v>0</v>
      </c>
      <c r="G5649" s="12">
        <v>0</v>
      </c>
      <c r="H5649" s="12">
        <v>0</v>
      </c>
      <c r="P5649" s="12">
        <v>2.4249999999999998</v>
      </c>
      <c r="Q5649" s="12">
        <v>178</v>
      </c>
      <c r="R5649" s="12">
        <v>201601</v>
      </c>
      <c r="S5649" s="12">
        <v>164</v>
      </c>
      <c r="T5649" s="13">
        <v>43044</v>
      </c>
      <c r="U5649" s="12" t="s">
        <v>5942</v>
      </c>
    </row>
    <row r="5650" spans="1:21" hidden="1">
      <c r="A5650" s="12">
        <v>68560</v>
      </c>
      <c r="B5650" s="12">
        <v>2</v>
      </c>
      <c r="D5650" s="12">
        <v>41</v>
      </c>
      <c r="E5650" s="12">
        <v>2</v>
      </c>
      <c r="F5650" s="12">
        <v>0</v>
      </c>
      <c r="G5650" s="12">
        <v>0</v>
      </c>
      <c r="H5650" s="12">
        <v>0</v>
      </c>
      <c r="P5650" s="12">
        <v>2.4249999999999998</v>
      </c>
      <c r="Q5650" s="12">
        <v>178</v>
      </c>
      <c r="R5650" s="12">
        <v>201601</v>
      </c>
      <c r="S5650" s="12">
        <v>164</v>
      </c>
      <c r="T5650" s="13">
        <v>43044</v>
      </c>
      <c r="U5650" s="12" t="s">
        <v>5943</v>
      </c>
    </row>
    <row r="5651" spans="1:21" hidden="1">
      <c r="A5651" s="12">
        <v>68560</v>
      </c>
      <c r="B5651" s="12">
        <v>2</v>
      </c>
      <c r="D5651" s="12">
        <v>39.5</v>
      </c>
      <c r="E5651" s="12">
        <v>2</v>
      </c>
      <c r="F5651" s="12">
        <v>0</v>
      </c>
      <c r="G5651" s="12">
        <v>0</v>
      </c>
      <c r="H5651" s="12">
        <v>0</v>
      </c>
      <c r="P5651" s="12">
        <v>2.4249999999999998</v>
      </c>
      <c r="Q5651" s="12">
        <v>178</v>
      </c>
      <c r="R5651" s="12">
        <v>201601</v>
      </c>
      <c r="S5651" s="12">
        <v>164</v>
      </c>
      <c r="T5651" s="13">
        <v>43044</v>
      </c>
      <c r="U5651" s="12" t="s">
        <v>5944</v>
      </c>
    </row>
    <row r="5652" spans="1:21" hidden="1">
      <c r="A5652" s="12">
        <v>68560</v>
      </c>
      <c r="B5652" s="12">
        <v>2</v>
      </c>
      <c r="D5652" s="12">
        <v>63.5</v>
      </c>
      <c r="E5652" s="12">
        <v>2</v>
      </c>
      <c r="F5652" s="12">
        <v>0</v>
      </c>
      <c r="G5652" s="12">
        <v>0</v>
      </c>
      <c r="H5652" s="12">
        <v>0</v>
      </c>
      <c r="P5652" s="12">
        <v>2.4249999999999998</v>
      </c>
      <c r="Q5652" s="12">
        <v>178</v>
      </c>
      <c r="R5652" s="12">
        <v>201601</v>
      </c>
      <c r="S5652" s="12">
        <v>164</v>
      </c>
      <c r="T5652" s="13">
        <v>43044</v>
      </c>
      <c r="U5652" s="12" t="s">
        <v>5945</v>
      </c>
    </row>
    <row r="5653" spans="1:21" hidden="1">
      <c r="A5653" s="12">
        <v>68560</v>
      </c>
      <c r="B5653" s="12">
        <v>2</v>
      </c>
      <c r="D5653" s="12">
        <v>58</v>
      </c>
      <c r="E5653" s="12">
        <v>3</v>
      </c>
      <c r="F5653" s="12">
        <v>4</v>
      </c>
      <c r="G5653" s="12">
        <v>1</v>
      </c>
      <c r="H5653" s="12">
        <v>6</v>
      </c>
      <c r="P5653" s="12">
        <v>2.4249999999999998</v>
      </c>
      <c r="Q5653" s="12">
        <v>178</v>
      </c>
      <c r="R5653" s="12">
        <v>201601</v>
      </c>
      <c r="S5653" s="12">
        <v>164</v>
      </c>
      <c r="T5653" s="13">
        <v>43044</v>
      </c>
      <c r="U5653" s="12" t="s">
        <v>5946</v>
      </c>
    </row>
    <row r="5654" spans="1:21" hidden="1">
      <c r="A5654" s="12">
        <v>68560</v>
      </c>
      <c r="B5654" s="12">
        <v>2</v>
      </c>
      <c r="D5654" s="12">
        <v>75</v>
      </c>
      <c r="E5654" s="12">
        <v>3</v>
      </c>
      <c r="F5654" s="12">
        <v>4</v>
      </c>
      <c r="G5654" s="12">
        <v>1</v>
      </c>
      <c r="H5654" s="12">
        <v>6</v>
      </c>
      <c r="P5654" s="12">
        <v>2.4249999999999998</v>
      </c>
      <c r="Q5654" s="12">
        <v>178</v>
      </c>
      <c r="R5654" s="12">
        <v>201601</v>
      </c>
      <c r="S5654" s="12">
        <v>164</v>
      </c>
      <c r="T5654" s="13">
        <v>43044</v>
      </c>
      <c r="U5654" s="12" t="s">
        <v>5947</v>
      </c>
    </row>
    <row r="5655" spans="1:21" hidden="1">
      <c r="A5655" s="12">
        <v>68560</v>
      </c>
      <c r="B5655" s="12">
        <v>2</v>
      </c>
      <c r="D5655" s="12">
        <v>83</v>
      </c>
      <c r="E5655" s="12">
        <v>3</v>
      </c>
      <c r="F5655" s="12">
        <v>4</v>
      </c>
      <c r="G5655" s="12">
        <v>1</v>
      </c>
      <c r="H5655" s="12">
        <v>6</v>
      </c>
      <c r="P5655" s="12">
        <v>2.4249999999999998</v>
      </c>
      <c r="Q5655" s="12">
        <v>178</v>
      </c>
      <c r="R5655" s="12">
        <v>201601</v>
      </c>
      <c r="S5655" s="12">
        <v>164</v>
      </c>
      <c r="T5655" s="13">
        <v>43044</v>
      </c>
      <c r="U5655" s="12" t="s">
        <v>5948</v>
      </c>
    </row>
    <row r="5656" spans="1:21" hidden="1">
      <c r="A5656" s="12">
        <v>68560</v>
      </c>
      <c r="B5656" s="12">
        <v>2</v>
      </c>
      <c r="D5656" s="12">
        <v>72.5</v>
      </c>
      <c r="E5656" s="12">
        <v>3</v>
      </c>
      <c r="F5656" s="12">
        <v>4</v>
      </c>
      <c r="G5656" s="12">
        <v>1</v>
      </c>
      <c r="H5656" s="12">
        <v>6</v>
      </c>
      <c r="P5656" s="12">
        <v>2.4249999999999998</v>
      </c>
      <c r="Q5656" s="12">
        <v>178</v>
      </c>
      <c r="R5656" s="12">
        <v>201601</v>
      </c>
      <c r="S5656" s="12">
        <v>164</v>
      </c>
      <c r="T5656" s="13">
        <v>43044</v>
      </c>
      <c r="U5656" s="12" t="s">
        <v>5949</v>
      </c>
    </row>
    <row r="5657" spans="1:21" hidden="1">
      <c r="A5657" s="12">
        <v>68560</v>
      </c>
      <c r="B5657" s="12">
        <v>2</v>
      </c>
      <c r="D5657" s="12">
        <v>73.5</v>
      </c>
      <c r="E5657" s="12">
        <v>3</v>
      </c>
      <c r="F5657" s="12">
        <v>4</v>
      </c>
      <c r="G5657" s="12">
        <v>1</v>
      </c>
      <c r="H5657" s="12">
        <v>6</v>
      </c>
      <c r="P5657" s="12">
        <v>2.4249999999999998</v>
      </c>
      <c r="Q5657" s="12">
        <v>178</v>
      </c>
      <c r="R5657" s="12">
        <v>201601</v>
      </c>
      <c r="S5657" s="12">
        <v>164</v>
      </c>
      <c r="T5657" s="13">
        <v>43044</v>
      </c>
      <c r="U5657" s="12" t="s">
        <v>5950</v>
      </c>
    </row>
    <row r="5658" spans="1:21" hidden="1">
      <c r="A5658" s="12">
        <v>68560</v>
      </c>
      <c r="B5658" s="12">
        <v>2</v>
      </c>
      <c r="D5658" s="12">
        <v>67.5</v>
      </c>
      <c r="E5658" s="12">
        <v>3</v>
      </c>
      <c r="F5658" s="12">
        <v>4</v>
      </c>
      <c r="G5658" s="12">
        <v>1</v>
      </c>
      <c r="H5658" s="12">
        <v>6</v>
      </c>
      <c r="P5658" s="12">
        <v>2.4249999999999998</v>
      </c>
      <c r="Q5658" s="12">
        <v>178</v>
      </c>
      <c r="R5658" s="12">
        <v>201601</v>
      </c>
      <c r="S5658" s="12">
        <v>164</v>
      </c>
      <c r="T5658" s="13">
        <v>43044</v>
      </c>
      <c r="U5658" s="12" t="s">
        <v>5951</v>
      </c>
    </row>
    <row r="5659" spans="1:21" hidden="1">
      <c r="A5659" s="12">
        <v>68560</v>
      </c>
      <c r="B5659" s="12">
        <v>2</v>
      </c>
      <c r="D5659" s="12">
        <v>67</v>
      </c>
      <c r="E5659" s="12">
        <v>3</v>
      </c>
      <c r="F5659" s="12">
        <v>4</v>
      </c>
      <c r="G5659" s="12">
        <v>1</v>
      </c>
      <c r="H5659" s="12">
        <v>6</v>
      </c>
      <c r="P5659" s="12">
        <v>2.4249999999999998</v>
      </c>
      <c r="Q5659" s="12">
        <v>178</v>
      </c>
      <c r="R5659" s="12">
        <v>201601</v>
      </c>
      <c r="S5659" s="12">
        <v>164</v>
      </c>
      <c r="T5659" s="13">
        <v>43044</v>
      </c>
      <c r="U5659" s="12" t="s">
        <v>5952</v>
      </c>
    </row>
    <row r="5660" spans="1:21" hidden="1">
      <c r="A5660" s="12">
        <v>68560</v>
      </c>
      <c r="B5660" s="12">
        <v>2</v>
      </c>
      <c r="D5660" s="12">
        <v>52</v>
      </c>
      <c r="E5660" s="12">
        <v>3</v>
      </c>
      <c r="F5660" s="12">
        <v>4</v>
      </c>
      <c r="G5660" s="12">
        <v>1</v>
      </c>
      <c r="H5660" s="12">
        <v>6</v>
      </c>
      <c r="P5660" s="12">
        <v>2.4249999999999998</v>
      </c>
      <c r="Q5660" s="12">
        <v>178</v>
      </c>
      <c r="R5660" s="12">
        <v>201601</v>
      </c>
      <c r="S5660" s="12">
        <v>164</v>
      </c>
      <c r="T5660" s="13">
        <v>43044</v>
      </c>
      <c r="U5660" s="12" t="s">
        <v>5953</v>
      </c>
    </row>
    <row r="5661" spans="1:21" hidden="1">
      <c r="A5661" s="12">
        <v>68560</v>
      </c>
      <c r="B5661" s="12">
        <v>2</v>
      </c>
      <c r="D5661" s="12">
        <v>74</v>
      </c>
      <c r="E5661" s="12">
        <v>3</v>
      </c>
      <c r="F5661" s="12">
        <v>4</v>
      </c>
      <c r="G5661" s="12">
        <v>1</v>
      </c>
      <c r="H5661" s="12">
        <v>6</v>
      </c>
      <c r="P5661" s="12">
        <v>2.4249999999999998</v>
      </c>
      <c r="Q5661" s="12">
        <v>178</v>
      </c>
      <c r="R5661" s="12">
        <v>201601</v>
      </c>
      <c r="S5661" s="12">
        <v>164</v>
      </c>
      <c r="T5661" s="13">
        <v>43044</v>
      </c>
      <c r="U5661" s="12" t="s">
        <v>5954</v>
      </c>
    </row>
    <row r="5662" spans="1:21" hidden="1">
      <c r="A5662" s="12">
        <v>68560</v>
      </c>
      <c r="B5662" s="12">
        <v>2</v>
      </c>
      <c r="D5662" s="12">
        <v>69.5</v>
      </c>
      <c r="E5662" s="12">
        <v>3</v>
      </c>
      <c r="F5662" s="12">
        <v>4</v>
      </c>
      <c r="G5662" s="12">
        <v>1</v>
      </c>
      <c r="H5662" s="12">
        <v>6</v>
      </c>
      <c r="P5662" s="12">
        <v>2.4249999999999998</v>
      </c>
      <c r="Q5662" s="12">
        <v>178</v>
      </c>
      <c r="R5662" s="12">
        <v>201601</v>
      </c>
      <c r="S5662" s="12">
        <v>164</v>
      </c>
      <c r="T5662" s="13">
        <v>43044</v>
      </c>
      <c r="U5662" s="12" t="s">
        <v>5955</v>
      </c>
    </row>
    <row r="5663" spans="1:21" hidden="1">
      <c r="A5663" s="12">
        <v>68560</v>
      </c>
      <c r="B5663" s="12">
        <v>2</v>
      </c>
      <c r="D5663" s="12">
        <v>71</v>
      </c>
      <c r="E5663" s="12">
        <v>3</v>
      </c>
      <c r="F5663" s="12">
        <v>4</v>
      </c>
      <c r="G5663" s="12">
        <v>1</v>
      </c>
      <c r="H5663" s="12">
        <v>6</v>
      </c>
      <c r="P5663" s="12">
        <v>2.4249999999999998</v>
      </c>
      <c r="Q5663" s="12">
        <v>178</v>
      </c>
      <c r="R5663" s="12">
        <v>201601</v>
      </c>
      <c r="S5663" s="12">
        <v>164</v>
      </c>
      <c r="T5663" s="13">
        <v>43044</v>
      </c>
      <c r="U5663" s="12" t="s">
        <v>5956</v>
      </c>
    </row>
    <row r="5664" spans="1:21" hidden="1">
      <c r="A5664" s="12">
        <v>68560</v>
      </c>
      <c r="B5664" s="12">
        <v>2</v>
      </c>
      <c r="D5664" s="12">
        <v>62</v>
      </c>
      <c r="E5664" s="12">
        <v>3</v>
      </c>
      <c r="F5664" s="12">
        <v>4</v>
      </c>
      <c r="G5664" s="12">
        <v>1</v>
      </c>
      <c r="H5664" s="12">
        <v>6</v>
      </c>
      <c r="P5664" s="12">
        <v>2.4249999999999998</v>
      </c>
      <c r="Q5664" s="12">
        <v>178</v>
      </c>
      <c r="R5664" s="12">
        <v>201601</v>
      </c>
      <c r="S5664" s="12">
        <v>164</v>
      </c>
      <c r="T5664" s="13">
        <v>43044</v>
      </c>
      <c r="U5664" s="12" t="s">
        <v>5957</v>
      </c>
    </row>
    <row r="5665" spans="1:21" hidden="1">
      <c r="A5665" s="12">
        <v>68560</v>
      </c>
      <c r="B5665" s="12">
        <v>2</v>
      </c>
      <c r="D5665" s="12">
        <v>54.5</v>
      </c>
      <c r="E5665" s="12">
        <v>3</v>
      </c>
      <c r="F5665" s="12">
        <v>4</v>
      </c>
      <c r="G5665" s="12">
        <v>1</v>
      </c>
      <c r="H5665" s="12">
        <v>6</v>
      </c>
      <c r="P5665" s="12">
        <v>2.4249999999999998</v>
      </c>
      <c r="Q5665" s="12">
        <v>178</v>
      </c>
      <c r="R5665" s="12">
        <v>201601</v>
      </c>
      <c r="S5665" s="12">
        <v>164</v>
      </c>
      <c r="T5665" s="13">
        <v>43044</v>
      </c>
      <c r="U5665" s="12" t="s">
        <v>5958</v>
      </c>
    </row>
    <row r="5666" spans="1:21" hidden="1">
      <c r="A5666" s="12">
        <v>68560</v>
      </c>
      <c r="B5666" s="12">
        <v>2</v>
      </c>
      <c r="D5666" s="12">
        <v>58.5</v>
      </c>
      <c r="E5666" s="12">
        <v>3</v>
      </c>
      <c r="F5666" s="12">
        <v>4</v>
      </c>
      <c r="G5666" s="12">
        <v>1</v>
      </c>
      <c r="H5666" s="12">
        <v>6</v>
      </c>
      <c r="P5666" s="12">
        <v>2.4249999999999998</v>
      </c>
      <c r="Q5666" s="12">
        <v>178</v>
      </c>
      <c r="R5666" s="12">
        <v>201601</v>
      </c>
      <c r="S5666" s="12">
        <v>164</v>
      </c>
      <c r="T5666" s="13">
        <v>43044</v>
      </c>
      <c r="U5666" s="12" t="s">
        <v>5959</v>
      </c>
    </row>
    <row r="5667" spans="1:21" hidden="1">
      <c r="A5667" s="12">
        <v>68560</v>
      </c>
      <c r="B5667" s="12">
        <v>2</v>
      </c>
      <c r="D5667" s="12">
        <v>68</v>
      </c>
      <c r="E5667" s="12">
        <v>3</v>
      </c>
      <c r="F5667" s="12">
        <v>4</v>
      </c>
      <c r="G5667" s="12">
        <v>1</v>
      </c>
      <c r="H5667" s="12">
        <v>6</v>
      </c>
      <c r="P5667" s="12">
        <v>2.4249999999999998</v>
      </c>
      <c r="Q5667" s="12">
        <v>178</v>
      </c>
      <c r="R5667" s="12">
        <v>201601</v>
      </c>
      <c r="S5667" s="12">
        <v>164</v>
      </c>
      <c r="T5667" s="13">
        <v>43044</v>
      </c>
      <c r="U5667" s="12" t="s">
        <v>5960</v>
      </c>
    </row>
    <row r="5668" spans="1:21" hidden="1">
      <c r="A5668" s="12">
        <v>68560</v>
      </c>
      <c r="B5668" s="12">
        <v>2</v>
      </c>
      <c r="D5668" s="12">
        <v>69.5</v>
      </c>
      <c r="E5668" s="12">
        <v>3</v>
      </c>
      <c r="F5668" s="12">
        <v>4</v>
      </c>
      <c r="G5668" s="12">
        <v>1</v>
      </c>
      <c r="H5668" s="12">
        <v>6</v>
      </c>
      <c r="P5668" s="12">
        <v>2.4249999999999998</v>
      </c>
      <c r="Q5668" s="12">
        <v>178</v>
      </c>
      <c r="R5668" s="12">
        <v>201601</v>
      </c>
      <c r="S5668" s="12">
        <v>164</v>
      </c>
      <c r="T5668" s="13">
        <v>43044</v>
      </c>
      <c r="U5668" s="12" t="s">
        <v>5961</v>
      </c>
    </row>
    <row r="5669" spans="1:21" hidden="1">
      <c r="A5669" s="12">
        <v>68560</v>
      </c>
      <c r="B5669" s="12">
        <v>2</v>
      </c>
      <c r="D5669" s="12">
        <v>74</v>
      </c>
      <c r="E5669" s="12">
        <v>3</v>
      </c>
      <c r="F5669" s="12">
        <v>4</v>
      </c>
      <c r="G5669" s="12">
        <v>1</v>
      </c>
      <c r="H5669" s="12">
        <v>6</v>
      </c>
      <c r="P5669" s="12">
        <v>2.4249999999999998</v>
      </c>
      <c r="Q5669" s="12">
        <v>178</v>
      </c>
      <c r="R5669" s="12">
        <v>201601</v>
      </c>
      <c r="S5669" s="12">
        <v>164</v>
      </c>
      <c r="T5669" s="13">
        <v>43044</v>
      </c>
      <c r="U5669" s="12" t="s">
        <v>5962</v>
      </c>
    </row>
    <row r="5670" spans="1:21" hidden="1">
      <c r="A5670" s="12">
        <v>68560</v>
      </c>
      <c r="B5670" s="12">
        <v>2</v>
      </c>
      <c r="D5670" s="12">
        <v>60</v>
      </c>
      <c r="E5670" s="12">
        <v>3</v>
      </c>
      <c r="F5670" s="12">
        <v>4</v>
      </c>
      <c r="G5670" s="12">
        <v>1</v>
      </c>
      <c r="H5670" s="12">
        <v>6</v>
      </c>
      <c r="P5670" s="12">
        <v>2.4249999999999998</v>
      </c>
      <c r="Q5670" s="12">
        <v>178</v>
      </c>
      <c r="R5670" s="12">
        <v>201601</v>
      </c>
      <c r="S5670" s="12">
        <v>164</v>
      </c>
      <c r="T5670" s="13">
        <v>43044</v>
      </c>
      <c r="U5670" s="12" t="s">
        <v>5963</v>
      </c>
    </row>
    <row r="5671" spans="1:21" hidden="1">
      <c r="A5671" s="12">
        <v>68560</v>
      </c>
      <c r="B5671" s="12">
        <v>2</v>
      </c>
      <c r="D5671" s="12">
        <v>76</v>
      </c>
      <c r="E5671" s="12">
        <v>4</v>
      </c>
      <c r="F5671" s="12">
        <v>4</v>
      </c>
      <c r="G5671" s="12">
        <v>1</v>
      </c>
      <c r="H5671" s="12">
        <v>6</v>
      </c>
      <c r="P5671" s="12">
        <v>2.4249999999999998</v>
      </c>
      <c r="Q5671" s="12">
        <v>178</v>
      </c>
      <c r="R5671" s="12">
        <v>201601</v>
      </c>
      <c r="S5671" s="12">
        <v>164</v>
      </c>
      <c r="T5671" s="13">
        <v>43044</v>
      </c>
      <c r="U5671" s="12" t="s">
        <v>5964</v>
      </c>
    </row>
    <row r="5672" spans="1:21" hidden="1">
      <c r="A5672" s="12">
        <v>68560</v>
      </c>
      <c r="B5672" s="12">
        <v>2</v>
      </c>
      <c r="D5672" s="12">
        <v>85.5</v>
      </c>
      <c r="E5672" s="12">
        <v>3</v>
      </c>
      <c r="F5672" s="12">
        <v>4</v>
      </c>
      <c r="G5672" s="12">
        <v>1</v>
      </c>
      <c r="H5672" s="12">
        <v>6</v>
      </c>
      <c r="P5672" s="12">
        <v>2.4249999999999998</v>
      </c>
      <c r="Q5672" s="12">
        <v>178</v>
      </c>
      <c r="R5672" s="12">
        <v>201601</v>
      </c>
      <c r="S5672" s="12">
        <v>164</v>
      </c>
      <c r="T5672" s="13">
        <v>43044</v>
      </c>
      <c r="U5672" s="12" t="s">
        <v>5965</v>
      </c>
    </row>
    <row r="5673" spans="1:21" hidden="1">
      <c r="A5673" s="12">
        <v>68560</v>
      </c>
      <c r="B5673" s="12">
        <v>2</v>
      </c>
      <c r="D5673" s="12">
        <v>83</v>
      </c>
      <c r="E5673" s="12">
        <v>3</v>
      </c>
      <c r="F5673" s="12">
        <v>4</v>
      </c>
      <c r="G5673" s="12">
        <v>1</v>
      </c>
      <c r="H5673" s="12">
        <v>6</v>
      </c>
      <c r="P5673" s="12">
        <v>2.4249999999999998</v>
      </c>
      <c r="Q5673" s="12">
        <v>178</v>
      </c>
      <c r="R5673" s="12">
        <v>201601</v>
      </c>
      <c r="S5673" s="12">
        <v>164</v>
      </c>
      <c r="T5673" s="13">
        <v>43044</v>
      </c>
      <c r="U5673" s="12" t="s">
        <v>5966</v>
      </c>
    </row>
    <row r="5674" spans="1:21" hidden="1">
      <c r="A5674" s="12">
        <v>68560</v>
      </c>
      <c r="B5674" s="12">
        <v>2</v>
      </c>
      <c r="D5674" s="12">
        <v>75.5</v>
      </c>
      <c r="E5674" s="12">
        <v>3</v>
      </c>
      <c r="F5674" s="12">
        <v>4</v>
      </c>
      <c r="G5674" s="12">
        <v>1</v>
      </c>
      <c r="H5674" s="12">
        <v>6</v>
      </c>
      <c r="P5674" s="12">
        <v>2.4249999999999998</v>
      </c>
      <c r="Q5674" s="12">
        <v>178</v>
      </c>
      <c r="R5674" s="12">
        <v>201601</v>
      </c>
      <c r="S5674" s="12">
        <v>164</v>
      </c>
      <c r="T5674" s="13">
        <v>43044</v>
      </c>
      <c r="U5674" s="12" t="s">
        <v>5967</v>
      </c>
    </row>
    <row r="5675" spans="1:21" hidden="1">
      <c r="A5675" s="12">
        <v>68560</v>
      </c>
      <c r="B5675" s="12">
        <v>2</v>
      </c>
      <c r="D5675" s="12">
        <v>70</v>
      </c>
      <c r="E5675" s="12">
        <v>3</v>
      </c>
      <c r="F5675" s="12">
        <v>4</v>
      </c>
      <c r="G5675" s="12">
        <v>1</v>
      </c>
      <c r="H5675" s="12">
        <v>6</v>
      </c>
      <c r="P5675" s="12">
        <v>2.4249999999999998</v>
      </c>
      <c r="Q5675" s="12">
        <v>178</v>
      </c>
      <c r="R5675" s="12">
        <v>201601</v>
      </c>
      <c r="S5675" s="12">
        <v>164</v>
      </c>
      <c r="T5675" s="13">
        <v>43044</v>
      </c>
      <c r="U5675" s="12" t="s">
        <v>5968</v>
      </c>
    </row>
    <row r="5676" spans="1:21" hidden="1">
      <c r="A5676" s="12">
        <v>68570</v>
      </c>
      <c r="B5676" s="12">
        <v>1</v>
      </c>
      <c r="D5676" s="12">
        <v>88.5</v>
      </c>
      <c r="E5676" s="12">
        <v>4</v>
      </c>
      <c r="P5676" s="12">
        <v>1</v>
      </c>
      <c r="Q5676" s="12">
        <v>178</v>
      </c>
      <c r="R5676" s="12">
        <v>201601</v>
      </c>
      <c r="S5676" s="12">
        <v>165</v>
      </c>
      <c r="T5676" s="13">
        <v>43091</v>
      </c>
      <c r="U5676" s="12" t="s">
        <v>5969</v>
      </c>
    </row>
    <row r="5677" spans="1:21" hidden="1">
      <c r="A5677" s="12">
        <v>68570</v>
      </c>
      <c r="B5677" s="12">
        <v>1</v>
      </c>
      <c r="D5677" s="12">
        <v>53.5</v>
      </c>
      <c r="E5677" s="12">
        <v>3</v>
      </c>
      <c r="P5677" s="12">
        <v>1</v>
      </c>
      <c r="Q5677" s="12">
        <v>178</v>
      </c>
      <c r="R5677" s="12">
        <v>201601</v>
      </c>
      <c r="S5677" s="12">
        <v>165</v>
      </c>
      <c r="T5677" s="13">
        <v>43091</v>
      </c>
      <c r="U5677" s="12" t="s">
        <v>5970</v>
      </c>
    </row>
    <row r="5678" spans="1:21" hidden="1">
      <c r="A5678" s="12">
        <v>68570</v>
      </c>
      <c r="B5678" s="12">
        <v>1</v>
      </c>
      <c r="D5678" s="12">
        <v>51</v>
      </c>
      <c r="E5678" s="12">
        <v>3</v>
      </c>
      <c r="P5678" s="12">
        <v>1</v>
      </c>
      <c r="Q5678" s="12">
        <v>178</v>
      </c>
      <c r="R5678" s="12">
        <v>201601</v>
      </c>
      <c r="S5678" s="12">
        <v>165</v>
      </c>
      <c r="T5678" s="13">
        <v>43091</v>
      </c>
      <c r="U5678" s="12" t="s">
        <v>5971</v>
      </c>
    </row>
    <row r="5679" spans="1:21" hidden="1">
      <c r="A5679" s="12">
        <v>68570</v>
      </c>
      <c r="B5679" s="12">
        <v>1</v>
      </c>
      <c r="D5679" s="12">
        <v>101</v>
      </c>
      <c r="E5679" s="12">
        <v>3</v>
      </c>
      <c r="P5679" s="12">
        <v>1</v>
      </c>
      <c r="Q5679" s="12">
        <v>178</v>
      </c>
      <c r="R5679" s="12">
        <v>201601</v>
      </c>
      <c r="S5679" s="12">
        <v>165</v>
      </c>
      <c r="T5679" s="13">
        <v>43091</v>
      </c>
      <c r="U5679" s="12" t="s">
        <v>5972</v>
      </c>
    </row>
    <row r="5680" spans="1:21">
      <c r="A5680" s="12">
        <v>69310</v>
      </c>
      <c r="B5680" s="12">
        <v>1</v>
      </c>
      <c r="C5680" s="12">
        <v>85</v>
      </c>
      <c r="E5680" s="12">
        <v>3</v>
      </c>
      <c r="P5680" s="12">
        <v>1</v>
      </c>
      <c r="Q5680" s="12">
        <v>178</v>
      </c>
      <c r="R5680" s="12">
        <v>201601</v>
      </c>
      <c r="S5680" s="12">
        <v>154</v>
      </c>
      <c r="T5680" s="14">
        <v>18598</v>
      </c>
      <c r="U5680" s="12" t="s">
        <v>6002</v>
      </c>
    </row>
    <row r="5681" spans="1:21">
      <c r="A5681" s="12">
        <v>69310</v>
      </c>
      <c r="B5681" s="12">
        <v>1</v>
      </c>
      <c r="C5681" s="12">
        <v>97.5</v>
      </c>
      <c r="E5681" s="12">
        <v>3</v>
      </c>
      <c r="P5681" s="12">
        <v>1</v>
      </c>
      <c r="Q5681" s="12">
        <v>178</v>
      </c>
      <c r="R5681" s="12">
        <v>201601</v>
      </c>
      <c r="S5681" s="12">
        <v>154</v>
      </c>
      <c r="T5681" s="14">
        <v>18598</v>
      </c>
      <c r="U5681" s="12" t="s">
        <v>6003</v>
      </c>
    </row>
    <row r="5682" spans="1:21">
      <c r="A5682" s="12">
        <v>69310</v>
      </c>
      <c r="B5682" s="12">
        <v>1</v>
      </c>
      <c r="C5682" s="12">
        <v>112.5</v>
      </c>
      <c r="E5682" s="12">
        <v>3</v>
      </c>
      <c r="P5682" s="12">
        <v>1</v>
      </c>
      <c r="Q5682" s="12">
        <v>178</v>
      </c>
      <c r="R5682" s="12">
        <v>201601</v>
      </c>
      <c r="S5682" s="12">
        <v>154</v>
      </c>
      <c r="T5682" s="14">
        <v>18598</v>
      </c>
      <c r="U5682" s="12" t="s">
        <v>6004</v>
      </c>
    </row>
    <row r="5683" spans="1:21">
      <c r="A5683" s="12">
        <v>69310</v>
      </c>
      <c r="B5683" s="12">
        <v>2</v>
      </c>
      <c r="C5683" s="12">
        <v>95</v>
      </c>
      <c r="E5683" s="12">
        <v>3</v>
      </c>
      <c r="F5683" s="12">
        <v>0</v>
      </c>
      <c r="G5683" s="12">
        <v>0</v>
      </c>
      <c r="H5683" s="12">
        <v>1</v>
      </c>
      <c r="P5683" s="12">
        <v>1</v>
      </c>
      <c r="Q5683" s="12">
        <v>178</v>
      </c>
      <c r="R5683" s="12">
        <v>201601</v>
      </c>
      <c r="S5683" s="12">
        <v>154</v>
      </c>
      <c r="T5683" s="14">
        <v>18598</v>
      </c>
      <c r="U5683" s="12" t="s">
        <v>6005</v>
      </c>
    </row>
    <row r="5684" spans="1:21">
      <c r="A5684" s="12">
        <v>69310</v>
      </c>
      <c r="B5684" s="12">
        <v>1</v>
      </c>
      <c r="C5684" s="12">
        <v>64</v>
      </c>
      <c r="E5684" s="12">
        <v>1</v>
      </c>
      <c r="P5684" s="12">
        <v>1</v>
      </c>
      <c r="Q5684" s="12">
        <v>178</v>
      </c>
      <c r="R5684" s="12">
        <v>201601</v>
      </c>
      <c r="S5684" s="12">
        <v>155</v>
      </c>
      <c r="T5684" s="14">
        <v>12359</v>
      </c>
      <c r="U5684" s="12" t="s">
        <v>6006</v>
      </c>
    </row>
    <row r="5685" spans="1:21" hidden="1">
      <c r="A5685" s="12">
        <v>68560</v>
      </c>
      <c r="B5685" s="12">
        <v>1</v>
      </c>
      <c r="D5685" s="12">
        <v>100.5</v>
      </c>
      <c r="E5685" s="12">
        <v>2</v>
      </c>
      <c r="P5685" s="12">
        <v>1</v>
      </c>
      <c r="Q5685" s="12">
        <v>178</v>
      </c>
      <c r="R5685" s="12">
        <v>201601</v>
      </c>
      <c r="S5685" s="12">
        <v>166</v>
      </c>
      <c r="T5685" s="13">
        <v>43061</v>
      </c>
      <c r="U5685" s="12" t="s">
        <v>5978</v>
      </c>
    </row>
    <row r="5686" spans="1:21" hidden="1">
      <c r="A5686" s="12">
        <v>68560</v>
      </c>
      <c r="B5686" s="12">
        <v>1</v>
      </c>
      <c r="D5686" s="12">
        <v>89</v>
      </c>
      <c r="E5686" s="12">
        <v>2</v>
      </c>
      <c r="P5686" s="12">
        <v>1</v>
      </c>
      <c r="Q5686" s="12">
        <v>178</v>
      </c>
      <c r="R5686" s="12">
        <v>201601</v>
      </c>
      <c r="S5686" s="12">
        <v>166</v>
      </c>
      <c r="T5686" s="13">
        <v>43061</v>
      </c>
      <c r="U5686" s="12" t="s">
        <v>5979</v>
      </c>
    </row>
    <row r="5687" spans="1:21" hidden="1">
      <c r="A5687" s="12">
        <v>68560</v>
      </c>
      <c r="B5687" s="12">
        <v>1</v>
      </c>
      <c r="D5687" s="12">
        <v>81.5</v>
      </c>
      <c r="E5687" s="12">
        <v>2</v>
      </c>
      <c r="P5687" s="12">
        <v>1</v>
      </c>
      <c r="Q5687" s="12">
        <v>178</v>
      </c>
      <c r="R5687" s="12">
        <v>201601</v>
      </c>
      <c r="S5687" s="12">
        <v>166</v>
      </c>
      <c r="T5687" s="13">
        <v>43061</v>
      </c>
      <c r="U5687" s="12" t="s">
        <v>5980</v>
      </c>
    </row>
    <row r="5688" spans="1:21" hidden="1">
      <c r="A5688" s="12">
        <v>68560</v>
      </c>
      <c r="B5688" s="12">
        <v>1</v>
      </c>
      <c r="D5688" s="12">
        <v>64</v>
      </c>
      <c r="E5688" s="12">
        <v>2</v>
      </c>
      <c r="P5688" s="12">
        <v>1</v>
      </c>
      <c r="Q5688" s="12">
        <v>178</v>
      </c>
      <c r="R5688" s="12">
        <v>201601</v>
      </c>
      <c r="S5688" s="12">
        <v>166</v>
      </c>
      <c r="T5688" s="13">
        <v>43061</v>
      </c>
      <c r="U5688" s="12" t="s">
        <v>5981</v>
      </c>
    </row>
    <row r="5689" spans="1:21" hidden="1">
      <c r="A5689" s="12">
        <v>68560</v>
      </c>
      <c r="B5689" s="12">
        <v>2</v>
      </c>
      <c r="D5689" s="12">
        <v>85.5</v>
      </c>
      <c r="E5689" s="12">
        <v>3</v>
      </c>
      <c r="F5689" s="12">
        <v>0</v>
      </c>
      <c r="G5689" s="12">
        <v>0</v>
      </c>
      <c r="H5689" s="12">
        <v>1</v>
      </c>
      <c r="P5689" s="12">
        <v>1</v>
      </c>
      <c r="Q5689" s="12">
        <v>178</v>
      </c>
      <c r="R5689" s="12">
        <v>201601</v>
      </c>
      <c r="S5689" s="12">
        <v>166</v>
      </c>
      <c r="T5689" s="13">
        <v>43061</v>
      </c>
      <c r="U5689" s="12" t="s">
        <v>5982</v>
      </c>
    </row>
    <row r="5690" spans="1:21" hidden="1">
      <c r="A5690" s="12">
        <v>68560</v>
      </c>
      <c r="B5690" s="12">
        <v>2</v>
      </c>
      <c r="D5690" s="12">
        <v>71.5</v>
      </c>
      <c r="E5690" s="12">
        <v>2</v>
      </c>
      <c r="F5690" s="12">
        <v>0</v>
      </c>
      <c r="G5690" s="12">
        <v>0</v>
      </c>
      <c r="H5690" s="12">
        <v>1</v>
      </c>
      <c r="P5690" s="12">
        <v>1</v>
      </c>
      <c r="Q5690" s="12">
        <v>178</v>
      </c>
      <c r="R5690" s="12">
        <v>201601</v>
      </c>
      <c r="S5690" s="12">
        <v>166</v>
      </c>
      <c r="T5690" s="13">
        <v>43061</v>
      </c>
      <c r="U5690" s="12" t="s">
        <v>5983</v>
      </c>
    </row>
    <row r="5691" spans="1:21">
      <c r="A5691" s="12">
        <v>69310</v>
      </c>
      <c r="B5691" s="12">
        <v>2</v>
      </c>
      <c r="C5691" s="12">
        <v>81.5</v>
      </c>
      <c r="E5691" s="12">
        <v>0</v>
      </c>
      <c r="F5691" s="12">
        <v>0</v>
      </c>
      <c r="G5691" s="12">
        <v>0</v>
      </c>
      <c r="H5691" s="12">
        <v>1</v>
      </c>
      <c r="P5691" s="12">
        <v>1</v>
      </c>
      <c r="Q5691" s="12">
        <v>178</v>
      </c>
      <c r="R5691" s="12">
        <v>201601</v>
      </c>
      <c r="S5691" s="12">
        <v>159</v>
      </c>
      <c r="T5691" s="13">
        <v>43099</v>
      </c>
      <c r="U5691" s="12" t="s">
        <v>6514</v>
      </c>
    </row>
    <row r="5692" spans="1:21">
      <c r="A5692" s="12">
        <v>69310</v>
      </c>
      <c r="B5692" s="12">
        <v>2</v>
      </c>
      <c r="C5692" s="12">
        <v>86.5</v>
      </c>
      <c r="E5692" s="12">
        <v>2</v>
      </c>
      <c r="F5692" s="12">
        <v>0</v>
      </c>
      <c r="G5692" s="12">
        <v>0</v>
      </c>
      <c r="H5692" s="12">
        <v>1</v>
      </c>
      <c r="P5692" s="12">
        <v>1</v>
      </c>
      <c r="Q5692" s="12">
        <v>178</v>
      </c>
      <c r="R5692" s="12">
        <v>201601</v>
      </c>
      <c r="S5692" s="12">
        <v>159</v>
      </c>
      <c r="T5692" s="13">
        <v>43099</v>
      </c>
      <c r="U5692" s="12" t="s">
        <v>6515</v>
      </c>
    </row>
    <row r="5693" spans="1:21">
      <c r="A5693" s="12">
        <v>69310</v>
      </c>
      <c r="B5693" s="12">
        <v>1</v>
      </c>
      <c r="C5693" s="12">
        <v>53</v>
      </c>
      <c r="E5693" s="12">
        <v>2</v>
      </c>
      <c r="P5693" s="12">
        <v>1</v>
      </c>
      <c r="Q5693" s="12">
        <v>178</v>
      </c>
      <c r="R5693" s="12">
        <v>201601</v>
      </c>
      <c r="S5693" s="12">
        <v>159</v>
      </c>
      <c r="T5693" s="13">
        <v>43099</v>
      </c>
      <c r="U5693" s="12" t="s">
        <v>6516</v>
      </c>
    </row>
    <row r="5694" spans="1:21">
      <c r="A5694" s="12">
        <v>69310</v>
      </c>
      <c r="B5694" s="12">
        <v>1</v>
      </c>
      <c r="C5694" s="12">
        <v>61</v>
      </c>
      <c r="E5694" s="12">
        <v>2</v>
      </c>
      <c r="P5694" s="12">
        <v>1</v>
      </c>
      <c r="Q5694" s="12">
        <v>178</v>
      </c>
      <c r="R5694" s="12">
        <v>201601</v>
      </c>
      <c r="S5694" s="12">
        <v>159</v>
      </c>
      <c r="T5694" s="13">
        <v>43099</v>
      </c>
      <c r="U5694" s="12" t="s">
        <v>6517</v>
      </c>
    </row>
    <row r="5695" spans="1:21">
      <c r="A5695" s="12">
        <v>69310</v>
      </c>
      <c r="B5695" s="12">
        <v>1</v>
      </c>
      <c r="C5695" s="12">
        <v>76</v>
      </c>
      <c r="E5695" s="12">
        <v>2</v>
      </c>
      <c r="P5695" s="12">
        <v>1</v>
      </c>
      <c r="Q5695" s="12">
        <v>178</v>
      </c>
      <c r="R5695" s="12">
        <v>201601</v>
      </c>
      <c r="S5695" s="12">
        <v>159</v>
      </c>
      <c r="T5695" s="13">
        <v>43099</v>
      </c>
      <c r="U5695" s="12" t="s">
        <v>6518</v>
      </c>
    </row>
    <row r="5696" spans="1:21">
      <c r="A5696" s="12">
        <v>69310</v>
      </c>
      <c r="B5696" s="12">
        <v>1</v>
      </c>
      <c r="C5696" s="12">
        <v>74.5</v>
      </c>
      <c r="E5696" s="12">
        <v>2</v>
      </c>
      <c r="P5696" s="12">
        <v>1</v>
      </c>
      <c r="Q5696" s="12">
        <v>178</v>
      </c>
      <c r="R5696" s="12">
        <v>201601</v>
      </c>
      <c r="S5696" s="12">
        <v>159</v>
      </c>
      <c r="T5696" s="13">
        <v>43099</v>
      </c>
      <c r="U5696" s="12" t="s">
        <v>6683</v>
      </c>
    </row>
    <row r="5697" spans="1:21" hidden="1">
      <c r="A5697" s="12">
        <v>68560</v>
      </c>
      <c r="B5697" s="12">
        <v>2</v>
      </c>
      <c r="D5697" s="12">
        <v>62</v>
      </c>
      <c r="E5697" s="12">
        <v>2</v>
      </c>
      <c r="F5697" s="12">
        <v>0</v>
      </c>
      <c r="G5697" s="12">
        <v>0</v>
      </c>
      <c r="H5697" s="12">
        <v>1</v>
      </c>
      <c r="P5697" s="12">
        <v>1</v>
      </c>
      <c r="Q5697" s="12">
        <v>178</v>
      </c>
      <c r="R5697" s="12">
        <v>201601</v>
      </c>
      <c r="S5697" s="12">
        <v>167</v>
      </c>
      <c r="T5697" s="13">
        <v>43046</v>
      </c>
      <c r="U5697" s="12" t="s">
        <v>5990</v>
      </c>
    </row>
    <row r="5698" spans="1:21" hidden="1">
      <c r="A5698" s="12">
        <v>68560</v>
      </c>
      <c r="B5698" s="12">
        <v>1</v>
      </c>
      <c r="D5698" s="12">
        <v>85</v>
      </c>
      <c r="E5698" s="12">
        <v>2</v>
      </c>
      <c r="P5698" s="12">
        <v>1</v>
      </c>
      <c r="Q5698" s="12">
        <v>178</v>
      </c>
      <c r="R5698" s="12">
        <v>201601</v>
      </c>
      <c r="S5698" s="12">
        <v>167</v>
      </c>
      <c r="T5698" s="13">
        <v>43046</v>
      </c>
      <c r="U5698" s="12" t="s">
        <v>5991</v>
      </c>
    </row>
    <row r="5699" spans="1:21" hidden="1">
      <c r="A5699" s="12">
        <v>68560</v>
      </c>
      <c r="B5699" s="12">
        <v>1</v>
      </c>
      <c r="D5699" s="12">
        <v>70</v>
      </c>
      <c r="E5699" s="12">
        <v>0</v>
      </c>
      <c r="P5699" s="12">
        <v>1</v>
      </c>
      <c r="Q5699" s="12">
        <v>178</v>
      </c>
      <c r="R5699" s="12">
        <v>201601</v>
      </c>
      <c r="S5699" s="12">
        <v>167</v>
      </c>
      <c r="T5699" s="13">
        <v>43046</v>
      </c>
      <c r="U5699" s="12" t="s">
        <v>5992</v>
      </c>
    </row>
    <row r="5700" spans="1:21" hidden="1">
      <c r="A5700" s="12">
        <v>68560</v>
      </c>
      <c r="B5700" s="12">
        <v>1</v>
      </c>
      <c r="D5700" s="12">
        <v>101</v>
      </c>
      <c r="E5700" s="12">
        <v>0</v>
      </c>
      <c r="P5700" s="12">
        <v>1</v>
      </c>
      <c r="Q5700" s="12">
        <v>178</v>
      </c>
      <c r="R5700" s="12">
        <v>201601</v>
      </c>
      <c r="S5700" s="12">
        <v>167</v>
      </c>
      <c r="T5700" s="13">
        <v>43046</v>
      </c>
      <c r="U5700" s="12" t="s">
        <v>5993</v>
      </c>
    </row>
    <row r="5701" spans="1:21" hidden="1">
      <c r="A5701" s="12">
        <v>68560</v>
      </c>
      <c r="B5701" s="12">
        <v>1</v>
      </c>
      <c r="D5701" s="12">
        <v>99.5</v>
      </c>
      <c r="E5701" s="12">
        <v>0</v>
      </c>
      <c r="P5701" s="12">
        <v>1</v>
      </c>
      <c r="Q5701" s="12">
        <v>178</v>
      </c>
      <c r="R5701" s="12">
        <v>201601</v>
      </c>
      <c r="S5701" s="12">
        <v>167</v>
      </c>
      <c r="T5701" s="13">
        <v>43046</v>
      </c>
      <c r="U5701" s="12" t="s">
        <v>5994</v>
      </c>
    </row>
    <row r="5702" spans="1:21" hidden="1">
      <c r="A5702" s="12">
        <v>68550</v>
      </c>
      <c r="B5702" s="12">
        <v>2</v>
      </c>
      <c r="D5702" s="12">
        <v>108</v>
      </c>
      <c r="E5702" s="12">
        <v>3</v>
      </c>
      <c r="F5702" s="12">
        <v>4</v>
      </c>
      <c r="G5702" s="12">
        <v>1</v>
      </c>
      <c r="H5702" s="12">
        <v>6</v>
      </c>
      <c r="P5702" s="12">
        <v>1</v>
      </c>
      <c r="Q5702" s="12">
        <v>178</v>
      </c>
      <c r="R5702" s="12">
        <v>201601</v>
      </c>
      <c r="S5702" s="12">
        <v>150</v>
      </c>
      <c r="T5702" s="12" t="s">
        <v>44</v>
      </c>
      <c r="U5702" s="12" t="s">
        <v>5995</v>
      </c>
    </row>
    <row r="5703" spans="1:21" hidden="1">
      <c r="A5703" s="12">
        <v>68550</v>
      </c>
      <c r="B5703" s="12">
        <v>2</v>
      </c>
      <c r="D5703" s="12">
        <v>112</v>
      </c>
      <c r="E5703" s="12">
        <v>3</v>
      </c>
      <c r="F5703" s="12">
        <v>4</v>
      </c>
      <c r="G5703" s="12">
        <v>1</v>
      </c>
      <c r="H5703" s="12">
        <v>6</v>
      </c>
      <c r="P5703" s="12">
        <v>1</v>
      </c>
      <c r="Q5703" s="12">
        <v>178</v>
      </c>
      <c r="R5703" s="12">
        <v>201601</v>
      </c>
      <c r="S5703" s="12">
        <v>150</v>
      </c>
      <c r="T5703" s="12" t="s">
        <v>44</v>
      </c>
      <c r="U5703" s="12" t="s">
        <v>5996</v>
      </c>
    </row>
    <row r="5704" spans="1:21" hidden="1">
      <c r="A5704" s="12">
        <v>68550</v>
      </c>
      <c r="B5704" s="12">
        <v>2</v>
      </c>
      <c r="D5704" s="12">
        <v>42</v>
      </c>
      <c r="E5704" s="12">
        <v>2</v>
      </c>
      <c r="F5704" s="12">
        <v>0</v>
      </c>
      <c r="G5704" s="12">
        <v>0</v>
      </c>
      <c r="H5704" s="12">
        <v>0</v>
      </c>
      <c r="P5704" s="12">
        <v>1</v>
      </c>
      <c r="Q5704" s="12">
        <v>178</v>
      </c>
      <c r="R5704" s="12">
        <v>201601</v>
      </c>
      <c r="S5704" s="12">
        <v>150</v>
      </c>
      <c r="T5704" s="12" t="s">
        <v>44</v>
      </c>
      <c r="U5704" s="12" t="s">
        <v>5997</v>
      </c>
    </row>
    <row r="5705" spans="1:21" hidden="1">
      <c r="A5705" s="12">
        <v>68550</v>
      </c>
      <c r="B5705" s="12">
        <v>1</v>
      </c>
      <c r="D5705" s="12">
        <v>103.5</v>
      </c>
      <c r="E5705" s="12">
        <v>3</v>
      </c>
      <c r="P5705" s="12">
        <v>1</v>
      </c>
      <c r="Q5705" s="12">
        <v>178</v>
      </c>
      <c r="R5705" s="12">
        <v>201601</v>
      </c>
      <c r="S5705" s="12">
        <v>152</v>
      </c>
      <c r="T5705" s="13">
        <v>43072</v>
      </c>
      <c r="U5705" s="12" t="s">
        <v>5998</v>
      </c>
    </row>
    <row r="5706" spans="1:21" hidden="1">
      <c r="A5706" s="12">
        <v>68550</v>
      </c>
      <c r="B5706" s="12">
        <v>1</v>
      </c>
      <c r="D5706" s="12">
        <v>139.5</v>
      </c>
      <c r="E5706" s="12">
        <v>3</v>
      </c>
      <c r="P5706" s="12">
        <v>1</v>
      </c>
      <c r="Q5706" s="12">
        <v>178</v>
      </c>
      <c r="R5706" s="12">
        <v>201601</v>
      </c>
      <c r="S5706" s="12">
        <v>152</v>
      </c>
      <c r="T5706" s="13">
        <v>43072</v>
      </c>
      <c r="U5706" s="12" t="s">
        <v>5999</v>
      </c>
    </row>
    <row r="5707" spans="1:21">
      <c r="A5707" s="12">
        <v>69310</v>
      </c>
      <c r="B5707" s="12">
        <v>1</v>
      </c>
      <c r="C5707" s="12">
        <v>84.5</v>
      </c>
      <c r="E5707" s="12">
        <v>2</v>
      </c>
      <c r="P5707" s="12">
        <v>1</v>
      </c>
      <c r="Q5707" s="12">
        <v>178</v>
      </c>
      <c r="R5707" s="12">
        <v>201601</v>
      </c>
      <c r="S5707" s="12">
        <v>159</v>
      </c>
      <c r="T5707" s="13">
        <v>43099</v>
      </c>
      <c r="U5707" s="12" t="s">
        <v>6684</v>
      </c>
    </row>
    <row r="5708" spans="1:21">
      <c r="A5708" s="12">
        <v>69310</v>
      </c>
      <c r="B5708" s="12">
        <v>1</v>
      </c>
      <c r="C5708" s="12">
        <v>65</v>
      </c>
      <c r="E5708" s="12">
        <v>2</v>
      </c>
      <c r="P5708" s="12">
        <v>1</v>
      </c>
      <c r="Q5708" s="12">
        <v>178</v>
      </c>
      <c r="R5708" s="12">
        <v>201601</v>
      </c>
      <c r="S5708" s="12">
        <v>159</v>
      </c>
      <c r="T5708" s="13">
        <v>43099</v>
      </c>
      <c r="U5708" s="12" t="s">
        <v>6685</v>
      </c>
    </row>
    <row r="5709" spans="1:21">
      <c r="A5709" s="12">
        <v>69310</v>
      </c>
      <c r="B5709" s="12">
        <v>1</v>
      </c>
      <c r="C5709" s="12">
        <v>99</v>
      </c>
      <c r="E5709" s="12">
        <v>2</v>
      </c>
      <c r="P5709" s="12">
        <v>1</v>
      </c>
      <c r="Q5709" s="12">
        <v>178</v>
      </c>
      <c r="R5709" s="12">
        <v>201601</v>
      </c>
      <c r="S5709" s="12">
        <v>160</v>
      </c>
      <c r="T5709" s="13">
        <v>43094</v>
      </c>
      <c r="U5709" s="12" t="s">
        <v>6693</v>
      </c>
    </row>
    <row r="5710" spans="1:21">
      <c r="A5710" s="12">
        <v>69310</v>
      </c>
      <c r="B5710" s="12">
        <v>1</v>
      </c>
      <c r="C5710" s="12">
        <v>103</v>
      </c>
      <c r="E5710" s="12">
        <v>2</v>
      </c>
      <c r="P5710" s="12">
        <v>1</v>
      </c>
      <c r="Q5710" s="12">
        <v>178</v>
      </c>
      <c r="R5710" s="12">
        <v>201601</v>
      </c>
      <c r="S5710" s="12">
        <v>160</v>
      </c>
      <c r="T5710" s="13">
        <v>43094</v>
      </c>
      <c r="U5710" s="12" t="s">
        <v>6694</v>
      </c>
    </row>
    <row r="5711" spans="1:21">
      <c r="A5711" s="12">
        <v>69310</v>
      </c>
      <c r="B5711" s="12">
        <v>1</v>
      </c>
      <c r="C5711" s="12">
        <v>138</v>
      </c>
      <c r="E5711" s="12">
        <v>3</v>
      </c>
      <c r="P5711" s="12">
        <v>1</v>
      </c>
      <c r="Q5711" s="12">
        <v>178</v>
      </c>
      <c r="R5711" s="12">
        <v>201601</v>
      </c>
      <c r="S5711" s="12">
        <v>160</v>
      </c>
      <c r="T5711" s="13">
        <v>43094</v>
      </c>
      <c r="U5711" s="12" t="s">
        <v>6695</v>
      </c>
    </row>
    <row r="5712" spans="1:21">
      <c r="A5712" s="12">
        <v>69310</v>
      </c>
      <c r="B5712" s="12">
        <v>1</v>
      </c>
      <c r="C5712" s="12">
        <v>136</v>
      </c>
      <c r="E5712" s="12">
        <v>3</v>
      </c>
      <c r="P5712" s="12">
        <v>1</v>
      </c>
      <c r="Q5712" s="12">
        <v>178</v>
      </c>
      <c r="R5712" s="12">
        <v>201601</v>
      </c>
      <c r="S5712" s="12">
        <v>160</v>
      </c>
      <c r="T5712" s="13">
        <v>43094</v>
      </c>
      <c r="U5712" s="12" t="s">
        <v>6696</v>
      </c>
    </row>
    <row r="5713" spans="1:21">
      <c r="A5713" s="12">
        <v>69310</v>
      </c>
      <c r="B5713" s="12">
        <v>1</v>
      </c>
      <c r="C5713" s="12">
        <v>107</v>
      </c>
      <c r="E5713" s="12">
        <v>3</v>
      </c>
      <c r="P5713" s="12">
        <v>1</v>
      </c>
      <c r="Q5713" s="12">
        <v>178</v>
      </c>
      <c r="R5713" s="12">
        <v>201601</v>
      </c>
      <c r="S5713" s="12">
        <v>160</v>
      </c>
      <c r="T5713" s="13">
        <v>43094</v>
      </c>
      <c r="U5713" s="12" t="s">
        <v>6697</v>
      </c>
    </row>
    <row r="5714" spans="1:21" hidden="1">
      <c r="A5714" s="12">
        <v>68570</v>
      </c>
      <c r="B5714" s="12">
        <v>1</v>
      </c>
      <c r="D5714" s="12">
        <v>123</v>
      </c>
      <c r="E5714" s="12">
        <v>3</v>
      </c>
      <c r="P5714" s="12">
        <v>4.5714300000000003</v>
      </c>
      <c r="Q5714" s="12">
        <v>178</v>
      </c>
      <c r="R5714" s="12">
        <v>201601</v>
      </c>
      <c r="S5714" s="12">
        <v>156</v>
      </c>
      <c r="T5714" s="12" t="s">
        <v>113</v>
      </c>
      <c r="U5714" s="12" t="s">
        <v>6007</v>
      </c>
    </row>
    <row r="5715" spans="1:21" hidden="1">
      <c r="A5715" s="12">
        <v>68570</v>
      </c>
      <c r="B5715" s="12">
        <v>1</v>
      </c>
      <c r="D5715" s="12">
        <v>119</v>
      </c>
      <c r="E5715" s="12">
        <v>3</v>
      </c>
      <c r="P5715" s="12">
        <v>4.5714300000000003</v>
      </c>
      <c r="Q5715" s="12">
        <v>178</v>
      </c>
      <c r="R5715" s="12">
        <v>201601</v>
      </c>
      <c r="S5715" s="12">
        <v>156</v>
      </c>
      <c r="T5715" s="12" t="s">
        <v>113</v>
      </c>
      <c r="U5715" s="12" t="s">
        <v>6008</v>
      </c>
    </row>
    <row r="5716" spans="1:21" hidden="1">
      <c r="A5716" s="12">
        <v>68570</v>
      </c>
      <c r="B5716" s="12">
        <v>1</v>
      </c>
      <c r="D5716" s="12">
        <v>118.5</v>
      </c>
      <c r="E5716" s="12">
        <v>3</v>
      </c>
      <c r="P5716" s="12">
        <v>4.5714300000000003</v>
      </c>
      <c r="Q5716" s="12">
        <v>178</v>
      </c>
      <c r="R5716" s="12">
        <v>201601</v>
      </c>
      <c r="S5716" s="12">
        <v>156</v>
      </c>
      <c r="T5716" s="12" t="s">
        <v>113</v>
      </c>
      <c r="U5716" s="12" t="s">
        <v>6009</v>
      </c>
    </row>
    <row r="5717" spans="1:21" hidden="1">
      <c r="A5717" s="12">
        <v>68570</v>
      </c>
      <c r="B5717" s="12">
        <v>1</v>
      </c>
      <c r="D5717" s="12">
        <v>110</v>
      </c>
      <c r="E5717" s="12">
        <v>3</v>
      </c>
      <c r="P5717" s="12">
        <v>4.5714300000000003</v>
      </c>
      <c r="Q5717" s="12">
        <v>178</v>
      </c>
      <c r="R5717" s="12">
        <v>201601</v>
      </c>
      <c r="S5717" s="12">
        <v>156</v>
      </c>
      <c r="T5717" s="12" t="s">
        <v>113</v>
      </c>
      <c r="U5717" s="12" t="s">
        <v>6010</v>
      </c>
    </row>
    <row r="5718" spans="1:21" hidden="1">
      <c r="A5718" s="12">
        <v>68570</v>
      </c>
      <c r="B5718" s="12">
        <v>1</v>
      </c>
      <c r="D5718" s="12">
        <v>128.5</v>
      </c>
      <c r="E5718" s="12">
        <v>3</v>
      </c>
      <c r="P5718" s="12">
        <v>4.5714300000000003</v>
      </c>
      <c r="Q5718" s="12">
        <v>178</v>
      </c>
      <c r="R5718" s="12">
        <v>201601</v>
      </c>
      <c r="S5718" s="12">
        <v>156</v>
      </c>
      <c r="T5718" s="12" t="s">
        <v>113</v>
      </c>
      <c r="U5718" s="12" t="s">
        <v>6011</v>
      </c>
    </row>
    <row r="5719" spans="1:21" hidden="1">
      <c r="A5719" s="12">
        <v>68570</v>
      </c>
      <c r="B5719" s="12">
        <v>1</v>
      </c>
      <c r="D5719" s="12">
        <v>119</v>
      </c>
      <c r="E5719" s="12">
        <v>3</v>
      </c>
      <c r="P5719" s="12">
        <v>4.5714300000000003</v>
      </c>
      <c r="Q5719" s="12">
        <v>178</v>
      </c>
      <c r="R5719" s="12">
        <v>201601</v>
      </c>
      <c r="S5719" s="12">
        <v>156</v>
      </c>
      <c r="T5719" s="12" t="s">
        <v>113</v>
      </c>
      <c r="U5719" s="12" t="s">
        <v>6012</v>
      </c>
    </row>
    <row r="5720" spans="1:21" hidden="1">
      <c r="A5720" s="12">
        <v>68570</v>
      </c>
      <c r="B5720" s="12">
        <v>1</v>
      </c>
      <c r="D5720" s="12">
        <v>121</v>
      </c>
      <c r="E5720" s="12">
        <v>3</v>
      </c>
      <c r="P5720" s="12">
        <v>3.6814800000000001</v>
      </c>
      <c r="Q5720" s="12">
        <v>178</v>
      </c>
      <c r="R5720" s="12">
        <v>201601</v>
      </c>
      <c r="S5720" s="12">
        <v>146</v>
      </c>
      <c r="T5720" s="12" t="s">
        <v>50</v>
      </c>
      <c r="U5720" s="12" t="s">
        <v>6013</v>
      </c>
    </row>
    <row r="5721" spans="1:21" hidden="1">
      <c r="A5721" s="12">
        <v>68570</v>
      </c>
      <c r="B5721" s="12">
        <v>1</v>
      </c>
      <c r="D5721" s="12">
        <v>31.5</v>
      </c>
      <c r="E5721" s="12">
        <v>2</v>
      </c>
      <c r="P5721" s="12">
        <v>3.6814800000000001</v>
      </c>
      <c r="Q5721" s="12">
        <v>178</v>
      </c>
      <c r="R5721" s="12">
        <v>201601</v>
      </c>
      <c r="S5721" s="12">
        <v>146</v>
      </c>
      <c r="T5721" s="12" t="s">
        <v>50</v>
      </c>
      <c r="U5721" s="12" t="s">
        <v>6014</v>
      </c>
    </row>
    <row r="5722" spans="1:21" hidden="1">
      <c r="A5722" s="12">
        <v>68570</v>
      </c>
      <c r="B5722" s="12">
        <v>1</v>
      </c>
      <c r="D5722" s="12">
        <v>123</v>
      </c>
      <c r="E5722" s="12">
        <v>3</v>
      </c>
      <c r="P5722" s="12">
        <v>3.6814800000000001</v>
      </c>
      <c r="Q5722" s="12">
        <v>178</v>
      </c>
      <c r="R5722" s="12">
        <v>201601</v>
      </c>
      <c r="S5722" s="12">
        <v>146</v>
      </c>
      <c r="T5722" s="12" t="s">
        <v>50</v>
      </c>
      <c r="U5722" s="12" t="s">
        <v>6015</v>
      </c>
    </row>
    <row r="5723" spans="1:21" hidden="1">
      <c r="A5723" s="12">
        <v>68570</v>
      </c>
      <c r="B5723" s="12">
        <v>1</v>
      </c>
      <c r="D5723" s="12">
        <v>125</v>
      </c>
      <c r="E5723" s="12">
        <v>3</v>
      </c>
      <c r="P5723" s="12">
        <v>3.6814800000000001</v>
      </c>
      <c r="Q5723" s="12">
        <v>178</v>
      </c>
      <c r="R5723" s="12">
        <v>201601</v>
      </c>
      <c r="S5723" s="12">
        <v>146</v>
      </c>
      <c r="T5723" s="12" t="s">
        <v>50</v>
      </c>
      <c r="U5723" s="12" t="s">
        <v>6016</v>
      </c>
    </row>
    <row r="5724" spans="1:21" hidden="1">
      <c r="A5724" s="12">
        <v>68570</v>
      </c>
      <c r="B5724" s="12">
        <v>1</v>
      </c>
      <c r="D5724" s="12">
        <v>117</v>
      </c>
      <c r="E5724" s="12">
        <v>3</v>
      </c>
      <c r="P5724" s="12">
        <v>3.6814800000000001</v>
      </c>
      <c r="Q5724" s="12">
        <v>178</v>
      </c>
      <c r="R5724" s="12">
        <v>201601</v>
      </c>
      <c r="S5724" s="12">
        <v>146</v>
      </c>
      <c r="T5724" s="12" t="s">
        <v>50</v>
      </c>
      <c r="U5724" s="12" t="s">
        <v>6017</v>
      </c>
    </row>
    <row r="5725" spans="1:21" hidden="1">
      <c r="A5725" s="12">
        <v>68570</v>
      </c>
      <c r="B5725" s="12">
        <v>1</v>
      </c>
      <c r="D5725" s="12">
        <v>101</v>
      </c>
      <c r="E5725" s="12">
        <v>3</v>
      </c>
      <c r="P5725" s="12">
        <v>3.6814800000000001</v>
      </c>
      <c r="Q5725" s="12">
        <v>178</v>
      </c>
      <c r="R5725" s="12">
        <v>201601</v>
      </c>
      <c r="S5725" s="12">
        <v>146</v>
      </c>
      <c r="T5725" s="12" t="s">
        <v>50</v>
      </c>
      <c r="U5725" s="12" t="s">
        <v>6018</v>
      </c>
    </row>
    <row r="5726" spans="1:21" hidden="1">
      <c r="A5726" s="12">
        <v>68570</v>
      </c>
      <c r="B5726" s="12">
        <v>1</v>
      </c>
      <c r="D5726" s="12">
        <v>121</v>
      </c>
      <c r="E5726" s="12">
        <v>3</v>
      </c>
      <c r="P5726" s="12">
        <v>3.6814800000000001</v>
      </c>
      <c r="Q5726" s="12">
        <v>178</v>
      </c>
      <c r="R5726" s="12">
        <v>201601</v>
      </c>
      <c r="S5726" s="12">
        <v>146</v>
      </c>
      <c r="T5726" s="12" t="s">
        <v>50</v>
      </c>
      <c r="U5726" s="12" t="s">
        <v>6019</v>
      </c>
    </row>
    <row r="5727" spans="1:21" hidden="1">
      <c r="A5727" s="12">
        <v>68570</v>
      </c>
      <c r="B5727" s="12">
        <v>1</v>
      </c>
      <c r="D5727" s="12">
        <v>41</v>
      </c>
      <c r="E5727" s="12">
        <v>1</v>
      </c>
      <c r="P5727" s="12">
        <v>3.6814800000000001</v>
      </c>
      <c r="Q5727" s="12">
        <v>178</v>
      </c>
      <c r="R5727" s="12">
        <v>201601</v>
      </c>
      <c r="S5727" s="12">
        <v>146</v>
      </c>
      <c r="T5727" s="12" t="s">
        <v>50</v>
      </c>
      <c r="U5727" s="12" t="s">
        <v>6020</v>
      </c>
    </row>
    <row r="5728" spans="1:21" hidden="1">
      <c r="A5728" s="12">
        <v>68570</v>
      </c>
      <c r="B5728" s="12">
        <v>1</v>
      </c>
      <c r="D5728" s="12">
        <v>82</v>
      </c>
      <c r="E5728" s="12">
        <v>1</v>
      </c>
      <c r="P5728" s="12">
        <v>3.6814800000000001</v>
      </c>
      <c r="Q5728" s="12">
        <v>178</v>
      </c>
      <c r="R5728" s="12">
        <v>201601</v>
      </c>
      <c r="S5728" s="12">
        <v>146</v>
      </c>
      <c r="T5728" s="12" t="s">
        <v>50</v>
      </c>
      <c r="U5728" s="12" t="s">
        <v>6021</v>
      </c>
    </row>
    <row r="5729" spans="1:21" hidden="1">
      <c r="A5729" s="12">
        <v>68570</v>
      </c>
      <c r="B5729" s="12">
        <v>1</v>
      </c>
      <c r="D5729" s="12">
        <v>74</v>
      </c>
      <c r="E5729" s="12">
        <v>1</v>
      </c>
      <c r="P5729" s="12">
        <v>3.6814800000000001</v>
      </c>
      <c r="Q5729" s="12">
        <v>178</v>
      </c>
      <c r="R5729" s="12">
        <v>201601</v>
      </c>
      <c r="S5729" s="12">
        <v>146</v>
      </c>
      <c r="T5729" s="12" t="s">
        <v>50</v>
      </c>
      <c r="U5729" s="12" t="s">
        <v>6022</v>
      </c>
    </row>
    <row r="5730" spans="1:21" hidden="1">
      <c r="A5730" s="12">
        <v>68570</v>
      </c>
      <c r="B5730" s="12">
        <v>1</v>
      </c>
      <c r="D5730" s="12">
        <v>112.5</v>
      </c>
      <c r="E5730" s="12">
        <v>1</v>
      </c>
      <c r="P5730" s="12">
        <v>3.6814800000000001</v>
      </c>
      <c r="Q5730" s="12">
        <v>178</v>
      </c>
      <c r="R5730" s="12">
        <v>201601</v>
      </c>
      <c r="S5730" s="12">
        <v>146</v>
      </c>
      <c r="T5730" s="12" t="s">
        <v>50</v>
      </c>
      <c r="U5730" s="12" t="s">
        <v>6023</v>
      </c>
    </row>
    <row r="5731" spans="1:21" hidden="1">
      <c r="A5731" s="12">
        <v>68570</v>
      </c>
      <c r="B5731" s="12">
        <v>1</v>
      </c>
      <c r="D5731" s="12">
        <v>106</v>
      </c>
      <c r="E5731" s="12">
        <v>1</v>
      </c>
      <c r="P5731" s="12">
        <v>3.6814800000000001</v>
      </c>
      <c r="Q5731" s="12">
        <v>178</v>
      </c>
      <c r="R5731" s="12">
        <v>201601</v>
      </c>
      <c r="S5731" s="12">
        <v>146</v>
      </c>
      <c r="T5731" s="12" t="s">
        <v>50</v>
      </c>
      <c r="U5731" s="12" t="s">
        <v>6024</v>
      </c>
    </row>
    <row r="5732" spans="1:21" hidden="1">
      <c r="A5732" s="12">
        <v>68570</v>
      </c>
      <c r="B5732" s="12">
        <v>1</v>
      </c>
      <c r="D5732" s="12">
        <v>86</v>
      </c>
      <c r="E5732" s="12">
        <v>1</v>
      </c>
      <c r="P5732" s="12">
        <v>3.6814800000000001</v>
      </c>
      <c r="Q5732" s="12">
        <v>178</v>
      </c>
      <c r="R5732" s="12">
        <v>201601</v>
      </c>
      <c r="S5732" s="12">
        <v>146</v>
      </c>
      <c r="T5732" s="12" t="s">
        <v>50</v>
      </c>
      <c r="U5732" s="12" t="s">
        <v>6025</v>
      </c>
    </row>
    <row r="5733" spans="1:21" hidden="1">
      <c r="A5733" s="12">
        <v>68570</v>
      </c>
      <c r="B5733" s="12">
        <v>1</v>
      </c>
      <c r="D5733" s="12">
        <v>50</v>
      </c>
      <c r="E5733" s="12">
        <v>2</v>
      </c>
      <c r="P5733" s="12">
        <v>3.6814800000000001</v>
      </c>
      <c r="Q5733" s="12">
        <v>178</v>
      </c>
      <c r="R5733" s="12">
        <v>201601</v>
      </c>
      <c r="S5733" s="12">
        <v>146</v>
      </c>
      <c r="T5733" s="12" t="s">
        <v>50</v>
      </c>
      <c r="U5733" s="12" t="s">
        <v>6026</v>
      </c>
    </row>
    <row r="5734" spans="1:21" hidden="1">
      <c r="A5734" s="12">
        <v>68570</v>
      </c>
      <c r="B5734" s="12">
        <v>1</v>
      </c>
      <c r="D5734" s="12">
        <v>44.5</v>
      </c>
      <c r="E5734" s="12">
        <v>2</v>
      </c>
      <c r="P5734" s="12">
        <v>3.6814800000000001</v>
      </c>
      <c r="Q5734" s="12">
        <v>178</v>
      </c>
      <c r="R5734" s="12">
        <v>201601</v>
      </c>
      <c r="S5734" s="12">
        <v>146</v>
      </c>
      <c r="T5734" s="12" t="s">
        <v>50</v>
      </c>
      <c r="U5734" s="12" t="s">
        <v>6027</v>
      </c>
    </row>
    <row r="5735" spans="1:21" hidden="1">
      <c r="A5735" s="12">
        <v>68570</v>
      </c>
      <c r="B5735" s="12">
        <v>1</v>
      </c>
      <c r="D5735" s="12">
        <v>39</v>
      </c>
      <c r="E5735" s="12">
        <v>2</v>
      </c>
      <c r="P5735" s="12">
        <v>3.6814800000000001</v>
      </c>
      <c r="Q5735" s="12">
        <v>178</v>
      </c>
      <c r="R5735" s="12">
        <v>201601</v>
      </c>
      <c r="S5735" s="12">
        <v>146</v>
      </c>
      <c r="T5735" s="12" t="s">
        <v>50</v>
      </c>
      <c r="U5735" s="12" t="s">
        <v>6028</v>
      </c>
    </row>
    <row r="5736" spans="1:21" hidden="1">
      <c r="A5736" s="12">
        <v>68570</v>
      </c>
      <c r="B5736" s="12">
        <v>1</v>
      </c>
      <c r="D5736" s="12">
        <v>38</v>
      </c>
      <c r="E5736" s="12">
        <v>2</v>
      </c>
      <c r="P5736" s="12">
        <v>3.6814800000000001</v>
      </c>
      <c r="Q5736" s="12">
        <v>178</v>
      </c>
      <c r="R5736" s="12">
        <v>201601</v>
      </c>
      <c r="S5736" s="12">
        <v>146</v>
      </c>
      <c r="T5736" s="12" t="s">
        <v>50</v>
      </c>
      <c r="U5736" s="12" t="s">
        <v>6029</v>
      </c>
    </row>
    <row r="5737" spans="1:21" hidden="1">
      <c r="A5737" s="12">
        <v>68570</v>
      </c>
      <c r="B5737" s="12">
        <v>1</v>
      </c>
      <c r="D5737" s="12">
        <v>64</v>
      </c>
      <c r="E5737" s="12">
        <v>2</v>
      </c>
      <c r="P5737" s="12">
        <v>3.6814800000000001</v>
      </c>
      <c r="Q5737" s="12">
        <v>178</v>
      </c>
      <c r="R5737" s="12">
        <v>201601</v>
      </c>
      <c r="S5737" s="12">
        <v>146</v>
      </c>
      <c r="T5737" s="12" t="s">
        <v>50</v>
      </c>
      <c r="U5737" s="12" t="s">
        <v>6030</v>
      </c>
    </row>
    <row r="5738" spans="1:21" hidden="1">
      <c r="A5738" s="12">
        <v>68570</v>
      </c>
      <c r="B5738" s="12">
        <v>1</v>
      </c>
      <c r="D5738" s="12">
        <v>47.5</v>
      </c>
      <c r="E5738" s="12">
        <v>2</v>
      </c>
      <c r="P5738" s="12">
        <v>3.6814800000000001</v>
      </c>
      <c r="Q5738" s="12">
        <v>178</v>
      </c>
      <c r="R5738" s="12">
        <v>201601</v>
      </c>
      <c r="S5738" s="12">
        <v>146</v>
      </c>
      <c r="T5738" s="12" t="s">
        <v>50</v>
      </c>
      <c r="U5738" s="12" t="s">
        <v>6031</v>
      </c>
    </row>
    <row r="5739" spans="1:21" hidden="1">
      <c r="A5739" s="12">
        <v>68570</v>
      </c>
      <c r="B5739" s="12">
        <v>1</v>
      </c>
      <c r="D5739" s="12">
        <v>91</v>
      </c>
      <c r="E5739" s="12">
        <v>2</v>
      </c>
      <c r="P5739" s="12">
        <v>3.6814800000000001</v>
      </c>
      <c r="Q5739" s="12">
        <v>178</v>
      </c>
      <c r="R5739" s="12">
        <v>201601</v>
      </c>
      <c r="S5739" s="12">
        <v>146</v>
      </c>
      <c r="T5739" s="12" t="s">
        <v>50</v>
      </c>
      <c r="U5739" s="12" t="s">
        <v>6032</v>
      </c>
    </row>
    <row r="5740" spans="1:21" hidden="1">
      <c r="A5740" s="12">
        <v>68570</v>
      </c>
      <c r="B5740" s="12">
        <v>1</v>
      </c>
      <c r="D5740" s="12">
        <v>74</v>
      </c>
      <c r="E5740" s="12">
        <v>1</v>
      </c>
      <c r="P5740" s="12">
        <v>3.6814800000000001</v>
      </c>
      <c r="Q5740" s="12">
        <v>178</v>
      </c>
      <c r="R5740" s="12">
        <v>201601</v>
      </c>
      <c r="S5740" s="12">
        <v>146</v>
      </c>
      <c r="T5740" s="12" t="s">
        <v>50</v>
      </c>
      <c r="U5740" s="12" t="s">
        <v>6033</v>
      </c>
    </row>
    <row r="5741" spans="1:21" hidden="1">
      <c r="A5741" s="12">
        <v>68570</v>
      </c>
      <c r="B5741" s="12">
        <v>1</v>
      </c>
      <c r="D5741" s="12">
        <v>79</v>
      </c>
      <c r="E5741" s="12">
        <v>0</v>
      </c>
      <c r="P5741" s="12">
        <v>3.6814800000000001</v>
      </c>
      <c r="Q5741" s="12">
        <v>178</v>
      </c>
      <c r="R5741" s="12">
        <v>201601</v>
      </c>
      <c r="S5741" s="12">
        <v>146</v>
      </c>
      <c r="T5741" s="12" t="s">
        <v>50</v>
      </c>
      <c r="U5741" s="12" t="s">
        <v>6034</v>
      </c>
    </row>
    <row r="5742" spans="1:21" hidden="1">
      <c r="A5742" s="12">
        <v>68570</v>
      </c>
      <c r="B5742" s="12">
        <v>1</v>
      </c>
      <c r="D5742" s="12">
        <v>46.5</v>
      </c>
      <c r="E5742" s="12">
        <v>1</v>
      </c>
      <c r="P5742" s="12">
        <v>3.6814800000000001</v>
      </c>
      <c r="Q5742" s="12">
        <v>178</v>
      </c>
      <c r="R5742" s="12">
        <v>201601</v>
      </c>
      <c r="S5742" s="12">
        <v>146</v>
      </c>
      <c r="T5742" s="12" t="s">
        <v>50</v>
      </c>
      <c r="U5742" s="12" t="s">
        <v>6035</v>
      </c>
    </row>
    <row r="5743" spans="1:21" hidden="1">
      <c r="A5743" s="12">
        <v>68570</v>
      </c>
      <c r="B5743" s="12">
        <v>1</v>
      </c>
      <c r="D5743" s="12">
        <v>51</v>
      </c>
      <c r="E5743" s="12">
        <v>1</v>
      </c>
      <c r="P5743" s="12">
        <v>3.6814800000000001</v>
      </c>
      <c r="Q5743" s="12">
        <v>178</v>
      </c>
      <c r="R5743" s="12">
        <v>201601</v>
      </c>
      <c r="S5743" s="12">
        <v>146</v>
      </c>
      <c r="T5743" s="12" t="s">
        <v>50</v>
      </c>
      <c r="U5743" s="12" t="s">
        <v>6036</v>
      </c>
    </row>
    <row r="5744" spans="1:21" hidden="1">
      <c r="A5744" s="12">
        <v>68570</v>
      </c>
      <c r="B5744" s="12">
        <v>1</v>
      </c>
      <c r="D5744" s="12">
        <v>93</v>
      </c>
      <c r="E5744" s="12">
        <v>1</v>
      </c>
      <c r="P5744" s="12">
        <v>3.6814800000000001</v>
      </c>
      <c r="Q5744" s="12">
        <v>178</v>
      </c>
      <c r="R5744" s="12">
        <v>201601</v>
      </c>
      <c r="S5744" s="12">
        <v>146</v>
      </c>
      <c r="T5744" s="12" t="s">
        <v>50</v>
      </c>
      <c r="U5744" s="12" t="s">
        <v>6037</v>
      </c>
    </row>
    <row r="5745" spans="1:21" hidden="1">
      <c r="A5745" s="12">
        <v>68570</v>
      </c>
      <c r="B5745" s="12">
        <v>1</v>
      </c>
      <c r="D5745" s="12">
        <v>64</v>
      </c>
      <c r="E5745" s="12">
        <v>1</v>
      </c>
      <c r="P5745" s="12">
        <v>3.6814800000000001</v>
      </c>
      <c r="Q5745" s="12">
        <v>178</v>
      </c>
      <c r="R5745" s="12">
        <v>201601</v>
      </c>
      <c r="S5745" s="12">
        <v>146</v>
      </c>
      <c r="T5745" s="12" t="s">
        <v>50</v>
      </c>
      <c r="U5745" s="12" t="s">
        <v>6038</v>
      </c>
    </row>
    <row r="5746" spans="1:21" hidden="1">
      <c r="A5746" s="12">
        <v>68570</v>
      </c>
      <c r="B5746" s="12">
        <v>1</v>
      </c>
      <c r="D5746" s="12">
        <v>108</v>
      </c>
      <c r="E5746" s="12">
        <v>3</v>
      </c>
      <c r="P5746" s="12">
        <v>3.6814800000000001</v>
      </c>
      <c r="Q5746" s="12">
        <v>178</v>
      </c>
      <c r="R5746" s="12">
        <v>201601</v>
      </c>
      <c r="S5746" s="12">
        <v>146</v>
      </c>
      <c r="T5746" s="12" t="s">
        <v>50</v>
      </c>
      <c r="U5746" s="12" t="s">
        <v>6039</v>
      </c>
    </row>
    <row r="5747" spans="1:21" hidden="1">
      <c r="A5747" s="12">
        <v>68570</v>
      </c>
      <c r="B5747" s="12">
        <v>1</v>
      </c>
      <c r="D5747" s="12">
        <v>75</v>
      </c>
      <c r="E5747" s="12">
        <v>1</v>
      </c>
      <c r="P5747" s="12">
        <v>3.6814800000000001</v>
      </c>
      <c r="Q5747" s="12">
        <v>178</v>
      </c>
      <c r="R5747" s="12">
        <v>201601</v>
      </c>
      <c r="S5747" s="12">
        <v>146</v>
      </c>
      <c r="T5747" s="12" t="s">
        <v>50</v>
      </c>
      <c r="U5747" s="12" t="s">
        <v>6040</v>
      </c>
    </row>
    <row r="5748" spans="1:21" hidden="1">
      <c r="A5748" s="12">
        <v>68570</v>
      </c>
      <c r="B5748" s="12">
        <v>1</v>
      </c>
      <c r="D5748" s="12">
        <v>69</v>
      </c>
      <c r="E5748" s="12">
        <v>1</v>
      </c>
      <c r="P5748" s="12">
        <v>3.6814800000000001</v>
      </c>
      <c r="Q5748" s="12">
        <v>178</v>
      </c>
      <c r="R5748" s="12">
        <v>201601</v>
      </c>
      <c r="S5748" s="12">
        <v>146</v>
      </c>
      <c r="T5748" s="12" t="s">
        <v>50</v>
      </c>
      <c r="U5748" s="12" t="s">
        <v>6041</v>
      </c>
    </row>
    <row r="5749" spans="1:21" hidden="1">
      <c r="A5749" s="12">
        <v>68570</v>
      </c>
      <c r="B5749" s="12">
        <v>1</v>
      </c>
      <c r="D5749" s="12">
        <v>78</v>
      </c>
      <c r="E5749" s="12">
        <v>1</v>
      </c>
      <c r="P5749" s="12">
        <v>3.6814800000000001</v>
      </c>
      <c r="Q5749" s="12">
        <v>178</v>
      </c>
      <c r="R5749" s="12">
        <v>201601</v>
      </c>
      <c r="S5749" s="12">
        <v>146</v>
      </c>
      <c r="T5749" s="12" t="s">
        <v>50</v>
      </c>
      <c r="U5749" s="12" t="s">
        <v>6042</v>
      </c>
    </row>
    <row r="5750" spans="1:21" hidden="1">
      <c r="A5750" s="12">
        <v>68570</v>
      </c>
      <c r="B5750" s="12">
        <v>1</v>
      </c>
      <c r="D5750" s="12">
        <v>77.5</v>
      </c>
      <c r="E5750" s="12">
        <v>1</v>
      </c>
      <c r="P5750" s="12">
        <v>3.6814800000000001</v>
      </c>
      <c r="Q5750" s="12">
        <v>178</v>
      </c>
      <c r="R5750" s="12">
        <v>201601</v>
      </c>
      <c r="S5750" s="12">
        <v>146</v>
      </c>
      <c r="T5750" s="12" t="s">
        <v>50</v>
      </c>
      <c r="U5750" s="12" t="s">
        <v>6043</v>
      </c>
    </row>
    <row r="5751" spans="1:21" hidden="1">
      <c r="A5751" s="12">
        <v>68570</v>
      </c>
      <c r="B5751" s="12">
        <v>1</v>
      </c>
      <c r="D5751" s="12">
        <v>78</v>
      </c>
      <c r="E5751" s="12">
        <v>1</v>
      </c>
      <c r="P5751" s="12">
        <v>3.6814800000000001</v>
      </c>
      <c r="Q5751" s="12">
        <v>178</v>
      </c>
      <c r="R5751" s="12">
        <v>201601</v>
      </c>
      <c r="S5751" s="12">
        <v>146</v>
      </c>
      <c r="T5751" s="12" t="s">
        <v>50</v>
      </c>
      <c r="U5751" s="12" t="s">
        <v>6044</v>
      </c>
    </row>
    <row r="5752" spans="1:21" hidden="1">
      <c r="A5752" s="12">
        <v>68570</v>
      </c>
      <c r="B5752" s="12">
        <v>1</v>
      </c>
      <c r="D5752" s="12">
        <v>95.5</v>
      </c>
      <c r="E5752" s="12">
        <v>2</v>
      </c>
      <c r="P5752" s="12">
        <v>3.6814800000000001</v>
      </c>
      <c r="Q5752" s="12">
        <v>178</v>
      </c>
      <c r="R5752" s="12">
        <v>201601</v>
      </c>
      <c r="S5752" s="12">
        <v>146</v>
      </c>
      <c r="T5752" s="12" t="s">
        <v>50</v>
      </c>
      <c r="U5752" s="12" t="s">
        <v>6045</v>
      </c>
    </row>
    <row r="5753" spans="1:21" hidden="1">
      <c r="A5753" s="12">
        <v>68570</v>
      </c>
      <c r="B5753" s="12">
        <v>2</v>
      </c>
      <c r="D5753" s="12">
        <v>78</v>
      </c>
      <c r="E5753" s="12">
        <v>1</v>
      </c>
      <c r="F5753" s="12">
        <v>0</v>
      </c>
      <c r="G5753" s="12">
        <v>0</v>
      </c>
      <c r="H5753" s="12">
        <v>1</v>
      </c>
      <c r="P5753" s="12">
        <v>8.5747999999999998</v>
      </c>
      <c r="Q5753" s="12">
        <v>178</v>
      </c>
      <c r="R5753" s="12">
        <v>201601</v>
      </c>
      <c r="S5753" s="12">
        <v>146</v>
      </c>
      <c r="T5753" s="12" t="s">
        <v>50</v>
      </c>
      <c r="U5753" s="12" t="s">
        <v>6046</v>
      </c>
    </row>
    <row r="5754" spans="1:21" hidden="1">
      <c r="A5754" s="12">
        <v>68570</v>
      </c>
      <c r="B5754" s="12">
        <v>2</v>
      </c>
      <c r="D5754" s="12">
        <v>77.5</v>
      </c>
      <c r="E5754" s="12">
        <v>1</v>
      </c>
      <c r="F5754" s="12">
        <v>0</v>
      </c>
      <c r="G5754" s="12">
        <v>0</v>
      </c>
      <c r="H5754" s="12">
        <v>1</v>
      </c>
      <c r="P5754" s="12">
        <v>8.5747999999999998</v>
      </c>
      <c r="Q5754" s="12">
        <v>178</v>
      </c>
      <c r="R5754" s="12">
        <v>201601</v>
      </c>
      <c r="S5754" s="12">
        <v>146</v>
      </c>
      <c r="T5754" s="12" t="s">
        <v>50</v>
      </c>
      <c r="U5754" s="12" t="s">
        <v>6047</v>
      </c>
    </row>
    <row r="5755" spans="1:21" hidden="1">
      <c r="A5755" s="12">
        <v>68570</v>
      </c>
      <c r="B5755" s="12">
        <v>2</v>
      </c>
      <c r="D5755" s="12">
        <v>77</v>
      </c>
      <c r="E5755" s="12">
        <v>1</v>
      </c>
      <c r="F5755" s="12">
        <v>0</v>
      </c>
      <c r="G5755" s="12">
        <v>0</v>
      </c>
      <c r="H5755" s="12">
        <v>1</v>
      </c>
      <c r="P5755" s="12">
        <v>8.5747999999999998</v>
      </c>
      <c r="Q5755" s="12">
        <v>178</v>
      </c>
      <c r="R5755" s="12">
        <v>201601</v>
      </c>
      <c r="S5755" s="12">
        <v>146</v>
      </c>
      <c r="T5755" s="12" t="s">
        <v>50</v>
      </c>
      <c r="U5755" s="12" t="s">
        <v>6048</v>
      </c>
    </row>
    <row r="5756" spans="1:21" hidden="1">
      <c r="A5756" s="12">
        <v>68570</v>
      </c>
      <c r="B5756" s="12">
        <v>2</v>
      </c>
      <c r="D5756" s="12">
        <v>68.5</v>
      </c>
      <c r="E5756" s="12">
        <v>1</v>
      </c>
      <c r="F5756" s="12">
        <v>0</v>
      </c>
      <c r="G5756" s="12">
        <v>0</v>
      </c>
      <c r="H5756" s="12">
        <v>1</v>
      </c>
      <c r="P5756" s="12">
        <v>8.5747999999999998</v>
      </c>
      <c r="Q5756" s="12">
        <v>178</v>
      </c>
      <c r="R5756" s="12">
        <v>201601</v>
      </c>
      <c r="S5756" s="12">
        <v>146</v>
      </c>
      <c r="T5756" s="12" t="s">
        <v>50</v>
      </c>
      <c r="U5756" s="12" t="s">
        <v>6049</v>
      </c>
    </row>
    <row r="5757" spans="1:21" hidden="1">
      <c r="A5757" s="12">
        <v>68570</v>
      </c>
      <c r="B5757" s="12">
        <v>2</v>
      </c>
      <c r="D5757" s="12">
        <v>71</v>
      </c>
      <c r="E5757" s="12">
        <v>0</v>
      </c>
      <c r="F5757" s="12">
        <v>0</v>
      </c>
      <c r="G5757" s="12">
        <v>0</v>
      </c>
      <c r="H5757" s="12">
        <v>0</v>
      </c>
      <c r="P5757" s="12">
        <v>8.5747999999999998</v>
      </c>
      <c r="Q5757" s="12">
        <v>178</v>
      </c>
      <c r="R5757" s="12">
        <v>201601</v>
      </c>
      <c r="S5757" s="12">
        <v>146</v>
      </c>
      <c r="T5757" s="12" t="s">
        <v>50</v>
      </c>
      <c r="U5757" s="12" t="s">
        <v>6050</v>
      </c>
    </row>
    <row r="5758" spans="1:21" hidden="1">
      <c r="A5758" s="12">
        <v>68570</v>
      </c>
      <c r="B5758" s="12">
        <v>2</v>
      </c>
      <c r="D5758" s="12">
        <v>41</v>
      </c>
      <c r="E5758" s="12">
        <v>2</v>
      </c>
      <c r="F5758" s="12">
        <v>0</v>
      </c>
      <c r="G5758" s="12">
        <v>0</v>
      </c>
      <c r="H5758" s="12">
        <v>0</v>
      </c>
      <c r="P5758" s="12">
        <v>8.5747999999999998</v>
      </c>
      <c r="Q5758" s="12">
        <v>178</v>
      </c>
      <c r="R5758" s="12">
        <v>201601</v>
      </c>
      <c r="S5758" s="12">
        <v>146</v>
      </c>
      <c r="T5758" s="12" t="s">
        <v>50</v>
      </c>
      <c r="U5758" s="12" t="s">
        <v>6051</v>
      </c>
    </row>
    <row r="5759" spans="1:21" hidden="1">
      <c r="A5759" s="12">
        <v>68570</v>
      </c>
      <c r="B5759" s="12">
        <v>2</v>
      </c>
      <c r="D5759" s="12">
        <v>47</v>
      </c>
      <c r="E5759" s="12">
        <v>2</v>
      </c>
      <c r="F5759" s="12">
        <v>0</v>
      </c>
      <c r="G5759" s="12">
        <v>0</v>
      </c>
      <c r="H5759" s="12">
        <v>0</v>
      </c>
      <c r="P5759" s="12">
        <v>8.5747999999999998</v>
      </c>
      <c r="Q5759" s="12">
        <v>178</v>
      </c>
      <c r="R5759" s="12">
        <v>201601</v>
      </c>
      <c r="S5759" s="12">
        <v>146</v>
      </c>
      <c r="T5759" s="12" t="s">
        <v>50</v>
      </c>
      <c r="U5759" s="12" t="s">
        <v>6052</v>
      </c>
    </row>
    <row r="5760" spans="1:21" hidden="1">
      <c r="A5760" s="12">
        <v>68570</v>
      </c>
      <c r="B5760" s="12">
        <v>2</v>
      </c>
      <c r="D5760" s="12">
        <v>57</v>
      </c>
      <c r="E5760" s="12">
        <v>2</v>
      </c>
      <c r="F5760" s="12">
        <v>0</v>
      </c>
      <c r="G5760" s="12">
        <v>0</v>
      </c>
      <c r="H5760" s="12">
        <v>0</v>
      </c>
      <c r="P5760" s="12">
        <v>8.5747999999999998</v>
      </c>
      <c r="Q5760" s="12">
        <v>178</v>
      </c>
      <c r="R5760" s="12">
        <v>201601</v>
      </c>
      <c r="S5760" s="12">
        <v>146</v>
      </c>
      <c r="T5760" s="12" t="s">
        <v>50</v>
      </c>
      <c r="U5760" s="12" t="s">
        <v>6053</v>
      </c>
    </row>
    <row r="5761" spans="1:21" hidden="1">
      <c r="A5761" s="12">
        <v>68570</v>
      </c>
      <c r="B5761" s="12">
        <v>2</v>
      </c>
      <c r="D5761" s="12">
        <v>56.5</v>
      </c>
      <c r="E5761" s="12">
        <v>2</v>
      </c>
      <c r="F5761" s="12">
        <v>0</v>
      </c>
      <c r="G5761" s="12">
        <v>0</v>
      </c>
      <c r="H5761" s="12">
        <v>0</v>
      </c>
      <c r="P5761" s="12">
        <v>8.5747999999999998</v>
      </c>
      <c r="Q5761" s="12">
        <v>178</v>
      </c>
      <c r="R5761" s="12">
        <v>201601</v>
      </c>
      <c r="S5761" s="12">
        <v>146</v>
      </c>
      <c r="T5761" s="12" t="s">
        <v>50</v>
      </c>
      <c r="U5761" s="12" t="s">
        <v>6054</v>
      </c>
    </row>
    <row r="5762" spans="1:21" hidden="1">
      <c r="A5762" s="12">
        <v>68570</v>
      </c>
      <c r="B5762" s="12">
        <v>2</v>
      </c>
      <c r="D5762" s="12">
        <v>47.5</v>
      </c>
      <c r="E5762" s="12">
        <v>2</v>
      </c>
      <c r="F5762" s="12">
        <v>0</v>
      </c>
      <c r="G5762" s="12">
        <v>0</v>
      </c>
      <c r="H5762" s="12">
        <v>0</v>
      </c>
      <c r="P5762" s="12">
        <v>8.5747999999999998</v>
      </c>
      <c r="Q5762" s="12">
        <v>178</v>
      </c>
      <c r="R5762" s="12">
        <v>201601</v>
      </c>
      <c r="S5762" s="12">
        <v>146</v>
      </c>
      <c r="T5762" s="12" t="s">
        <v>50</v>
      </c>
      <c r="U5762" s="12" t="s">
        <v>6055</v>
      </c>
    </row>
    <row r="5763" spans="1:21" hidden="1">
      <c r="A5763" s="12">
        <v>68570</v>
      </c>
      <c r="B5763" s="12">
        <v>2</v>
      </c>
      <c r="D5763" s="12">
        <v>52</v>
      </c>
      <c r="E5763" s="12">
        <v>2</v>
      </c>
      <c r="F5763" s="12">
        <v>0</v>
      </c>
      <c r="G5763" s="12">
        <v>0</v>
      </c>
      <c r="H5763" s="12">
        <v>0</v>
      </c>
      <c r="P5763" s="12">
        <v>8.5747999999999998</v>
      </c>
      <c r="Q5763" s="12">
        <v>178</v>
      </c>
      <c r="R5763" s="12">
        <v>201601</v>
      </c>
      <c r="S5763" s="12">
        <v>146</v>
      </c>
      <c r="T5763" s="12" t="s">
        <v>50</v>
      </c>
      <c r="U5763" s="12" t="s">
        <v>6056</v>
      </c>
    </row>
    <row r="5764" spans="1:21" hidden="1">
      <c r="A5764" s="12">
        <v>68570</v>
      </c>
      <c r="B5764" s="12">
        <v>2</v>
      </c>
      <c r="D5764" s="12">
        <v>64.5</v>
      </c>
      <c r="E5764" s="12">
        <v>2</v>
      </c>
      <c r="F5764" s="12">
        <v>0</v>
      </c>
      <c r="G5764" s="12">
        <v>0</v>
      </c>
      <c r="H5764" s="12">
        <v>1</v>
      </c>
      <c r="P5764" s="12">
        <v>8.5747999999999998</v>
      </c>
      <c r="Q5764" s="12">
        <v>178</v>
      </c>
      <c r="R5764" s="12">
        <v>201601</v>
      </c>
      <c r="S5764" s="12">
        <v>146</v>
      </c>
      <c r="T5764" s="12" t="s">
        <v>50</v>
      </c>
      <c r="U5764" s="12" t="s">
        <v>6057</v>
      </c>
    </row>
    <row r="5765" spans="1:21" hidden="1">
      <c r="A5765" s="12">
        <v>68570</v>
      </c>
      <c r="B5765" s="12">
        <v>2</v>
      </c>
      <c r="D5765" s="12">
        <v>64</v>
      </c>
      <c r="E5765" s="12">
        <v>2</v>
      </c>
      <c r="F5765" s="12">
        <v>4</v>
      </c>
      <c r="G5765" s="12">
        <v>1</v>
      </c>
      <c r="H5765" s="12">
        <v>3</v>
      </c>
      <c r="P5765" s="12">
        <v>8.5747999999999998</v>
      </c>
      <c r="Q5765" s="12">
        <v>178</v>
      </c>
      <c r="R5765" s="12">
        <v>201601</v>
      </c>
      <c r="S5765" s="12">
        <v>146</v>
      </c>
      <c r="T5765" s="12" t="s">
        <v>50</v>
      </c>
      <c r="U5765" s="12" t="s">
        <v>6058</v>
      </c>
    </row>
    <row r="5766" spans="1:21" hidden="1">
      <c r="A5766" s="12">
        <v>68570</v>
      </c>
      <c r="B5766" s="12">
        <v>2</v>
      </c>
      <c r="D5766" s="12">
        <v>63.5</v>
      </c>
      <c r="E5766" s="12">
        <v>2</v>
      </c>
      <c r="F5766" s="12">
        <v>4</v>
      </c>
      <c r="G5766" s="12">
        <v>1</v>
      </c>
      <c r="H5766" s="12">
        <v>5</v>
      </c>
      <c r="P5766" s="12">
        <v>8.5747999999999998</v>
      </c>
      <c r="Q5766" s="12">
        <v>178</v>
      </c>
      <c r="R5766" s="12">
        <v>201601</v>
      </c>
      <c r="S5766" s="12">
        <v>146</v>
      </c>
      <c r="T5766" s="12" t="s">
        <v>50</v>
      </c>
      <c r="U5766" s="12" t="s">
        <v>6059</v>
      </c>
    </row>
    <row r="5767" spans="1:21" hidden="1">
      <c r="A5767" s="12">
        <v>68570</v>
      </c>
      <c r="B5767" s="12">
        <v>2</v>
      </c>
      <c r="D5767" s="12">
        <v>67</v>
      </c>
      <c r="E5767" s="12">
        <v>2</v>
      </c>
      <c r="F5767" s="12">
        <v>4</v>
      </c>
      <c r="G5767" s="12">
        <v>1</v>
      </c>
      <c r="H5767" s="12">
        <v>5</v>
      </c>
      <c r="P5767" s="12">
        <v>8.5747999999999998</v>
      </c>
      <c r="Q5767" s="12">
        <v>178</v>
      </c>
      <c r="R5767" s="12">
        <v>201601</v>
      </c>
      <c r="S5767" s="12">
        <v>146</v>
      </c>
      <c r="T5767" s="12" t="s">
        <v>50</v>
      </c>
      <c r="U5767" s="12" t="s">
        <v>6060</v>
      </c>
    </row>
    <row r="5768" spans="1:21" hidden="1">
      <c r="A5768" s="12">
        <v>68570</v>
      </c>
      <c r="B5768" s="12">
        <v>2</v>
      </c>
      <c r="D5768" s="12">
        <v>64</v>
      </c>
      <c r="E5768" s="12">
        <v>2</v>
      </c>
      <c r="F5768" s="12">
        <v>4</v>
      </c>
      <c r="G5768" s="12">
        <v>1</v>
      </c>
      <c r="H5768" s="12">
        <v>6</v>
      </c>
      <c r="P5768" s="12">
        <v>8.5747999999999998</v>
      </c>
      <c r="Q5768" s="12">
        <v>178</v>
      </c>
      <c r="R5768" s="12">
        <v>201601</v>
      </c>
      <c r="S5768" s="12">
        <v>146</v>
      </c>
      <c r="T5768" s="12" t="s">
        <v>50</v>
      </c>
      <c r="U5768" s="12" t="s">
        <v>6061</v>
      </c>
    </row>
    <row r="5769" spans="1:21" hidden="1">
      <c r="A5769" s="12">
        <v>68570</v>
      </c>
      <c r="B5769" s="12">
        <v>2</v>
      </c>
      <c r="D5769" s="12">
        <v>59</v>
      </c>
      <c r="E5769" s="12">
        <v>2</v>
      </c>
      <c r="F5769" s="12">
        <v>4</v>
      </c>
      <c r="G5769" s="12">
        <v>1</v>
      </c>
      <c r="H5769" s="12">
        <v>6</v>
      </c>
      <c r="P5769" s="12">
        <v>8.5747999999999998</v>
      </c>
      <c r="Q5769" s="12">
        <v>178</v>
      </c>
      <c r="R5769" s="12">
        <v>201601</v>
      </c>
      <c r="S5769" s="12">
        <v>146</v>
      </c>
      <c r="T5769" s="12" t="s">
        <v>50</v>
      </c>
      <c r="U5769" s="12" t="s">
        <v>6062</v>
      </c>
    </row>
    <row r="5770" spans="1:21" hidden="1">
      <c r="A5770" s="12">
        <v>68570</v>
      </c>
      <c r="B5770" s="12">
        <v>2</v>
      </c>
      <c r="D5770" s="12">
        <v>61.5</v>
      </c>
      <c r="E5770" s="12">
        <v>2</v>
      </c>
      <c r="F5770" s="12">
        <v>4</v>
      </c>
      <c r="G5770" s="12">
        <v>1</v>
      </c>
      <c r="H5770" s="12">
        <v>6</v>
      </c>
      <c r="P5770" s="12">
        <v>8.5747999999999998</v>
      </c>
      <c r="Q5770" s="12">
        <v>178</v>
      </c>
      <c r="R5770" s="12">
        <v>201601</v>
      </c>
      <c r="S5770" s="12">
        <v>146</v>
      </c>
      <c r="T5770" s="12" t="s">
        <v>50</v>
      </c>
      <c r="U5770" s="12" t="s">
        <v>6063</v>
      </c>
    </row>
    <row r="5771" spans="1:21" hidden="1">
      <c r="A5771" s="12">
        <v>68570</v>
      </c>
      <c r="B5771" s="12">
        <v>2</v>
      </c>
      <c r="D5771" s="12">
        <v>66.5</v>
      </c>
      <c r="E5771" s="12">
        <v>2</v>
      </c>
      <c r="F5771" s="12">
        <v>4</v>
      </c>
      <c r="G5771" s="12">
        <v>1</v>
      </c>
      <c r="H5771" s="12">
        <v>6</v>
      </c>
      <c r="P5771" s="12">
        <v>8.5747999999999998</v>
      </c>
      <c r="Q5771" s="12">
        <v>178</v>
      </c>
      <c r="R5771" s="12">
        <v>201601</v>
      </c>
      <c r="S5771" s="12">
        <v>146</v>
      </c>
      <c r="T5771" s="12" t="s">
        <v>50</v>
      </c>
      <c r="U5771" s="12" t="s">
        <v>6064</v>
      </c>
    </row>
    <row r="5772" spans="1:21" hidden="1">
      <c r="A5772" s="12">
        <v>68570</v>
      </c>
      <c r="B5772" s="12">
        <v>2</v>
      </c>
      <c r="D5772" s="12">
        <v>61.5</v>
      </c>
      <c r="E5772" s="12">
        <v>2</v>
      </c>
      <c r="F5772" s="12">
        <v>4</v>
      </c>
      <c r="G5772" s="12">
        <v>1</v>
      </c>
      <c r="H5772" s="12">
        <v>6</v>
      </c>
      <c r="P5772" s="12">
        <v>8.5747999999999998</v>
      </c>
      <c r="Q5772" s="12">
        <v>178</v>
      </c>
      <c r="R5772" s="12">
        <v>201601</v>
      </c>
      <c r="S5772" s="12">
        <v>146</v>
      </c>
      <c r="T5772" s="12" t="s">
        <v>50</v>
      </c>
      <c r="U5772" s="12" t="s">
        <v>6065</v>
      </c>
    </row>
    <row r="5773" spans="1:21" hidden="1">
      <c r="A5773" s="12">
        <v>68570</v>
      </c>
      <c r="B5773" s="12">
        <v>2</v>
      </c>
      <c r="D5773" s="12">
        <v>67</v>
      </c>
      <c r="E5773" s="12">
        <v>2</v>
      </c>
      <c r="F5773" s="12">
        <v>4</v>
      </c>
      <c r="G5773" s="12">
        <v>1</v>
      </c>
      <c r="H5773" s="12">
        <v>6</v>
      </c>
      <c r="P5773" s="12">
        <v>8.5747999999999998</v>
      </c>
      <c r="Q5773" s="12">
        <v>178</v>
      </c>
      <c r="R5773" s="12">
        <v>201601</v>
      </c>
      <c r="S5773" s="12">
        <v>146</v>
      </c>
      <c r="T5773" s="12" t="s">
        <v>50</v>
      </c>
      <c r="U5773" s="12" t="s">
        <v>6066</v>
      </c>
    </row>
    <row r="5774" spans="1:21" hidden="1">
      <c r="A5774" s="12">
        <v>68570</v>
      </c>
      <c r="B5774" s="12">
        <v>2</v>
      </c>
      <c r="D5774" s="12">
        <v>63</v>
      </c>
      <c r="E5774" s="12">
        <v>2</v>
      </c>
      <c r="F5774" s="12">
        <v>4</v>
      </c>
      <c r="G5774" s="12">
        <v>1</v>
      </c>
      <c r="H5774" s="12">
        <v>6</v>
      </c>
      <c r="P5774" s="12">
        <v>8.5747999999999998</v>
      </c>
      <c r="Q5774" s="12">
        <v>178</v>
      </c>
      <c r="R5774" s="12">
        <v>201601</v>
      </c>
      <c r="S5774" s="12">
        <v>146</v>
      </c>
      <c r="T5774" s="12" t="s">
        <v>50</v>
      </c>
      <c r="U5774" s="12" t="s">
        <v>6067</v>
      </c>
    </row>
    <row r="5775" spans="1:21" hidden="1">
      <c r="A5775" s="12">
        <v>68570</v>
      </c>
      <c r="B5775" s="12">
        <v>2</v>
      </c>
      <c r="D5775" s="12">
        <v>56.5</v>
      </c>
      <c r="E5775" s="12">
        <v>2</v>
      </c>
      <c r="F5775" s="12">
        <v>4</v>
      </c>
      <c r="G5775" s="12">
        <v>1</v>
      </c>
      <c r="H5775" s="12">
        <v>6</v>
      </c>
      <c r="P5775" s="12">
        <v>8.5747999999999998</v>
      </c>
      <c r="Q5775" s="12">
        <v>178</v>
      </c>
      <c r="R5775" s="12">
        <v>201601</v>
      </c>
      <c r="S5775" s="12">
        <v>146</v>
      </c>
      <c r="T5775" s="12" t="s">
        <v>50</v>
      </c>
      <c r="U5775" s="12" t="s">
        <v>6068</v>
      </c>
    </row>
    <row r="5776" spans="1:21" hidden="1">
      <c r="A5776" s="12">
        <v>68570</v>
      </c>
      <c r="B5776" s="12">
        <v>2</v>
      </c>
      <c r="D5776" s="12">
        <v>76.5</v>
      </c>
      <c r="E5776" s="12">
        <v>2</v>
      </c>
      <c r="F5776" s="12">
        <v>4</v>
      </c>
      <c r="G5776" s="12">
        <v>1</v>
      </c>
      <c r="H5776" s="12">
        <v>6</v>
      </c>
      <c r="P5776" s="12">
        <v>8.5747999999999998</v>
      </c>
      <c r="Q5776" s="12">
        <v>178</v>
      </c>
      <c r="R5776" s="12">
        <v>201601</v>
      </c>
      <c r="S5776" s="12">
        <v>146</v>
      </c>
      <c r="T5776" s="12" t="s">
        <v>50</v>
      </c>
      <c r="U5776" s="12" t="s">
        <v>6069</v>
      </c>
    </row>
    <row r="5777" spans="1:21" hidden="1">
      <c r="A5777" s="12">
        <v>68570</v>
      </c>
      <c r="B5777" s="12">
        <v>2</v>
      </c>
      <c r="D5777" s="12">
        <v>66.5</v>
      </c>
      <c r="E5777" s="12">
        <v>2</v>
      </c>
      <c r="F5777" s="12">
        <v>4</v>
      </c>
      <c r="G5777" s="12">
        <v>1</v>
      </c>
      <c r="H5777" s="12">
        <v>6</v>
      </c>
      <c r="P5777" s="12">
        <v>8.5747999999999998</v>
      </c>
      <c r="Q5777" s="12">
        <v>178</v>
      </c>
      <c r="R5777" s="12">
        <v>201601</v>
      </c>
      <c r="S5777" s="12">
        <v>146</v>
      </c>
      <c r="T5777" s="12" t="s">
        <v>50</v>
      </c>
      <c r="U5777" s="12" t="s">
        <v>6070</v>
      </c>
    </row>
    <row r="5778" spans="1:21" hidden="1">
      <c r="A5778" s="12">
        <v>68570</v>
      </c>
      <c r="B5778" s="12">
        <v>2</v>
      </c>
      <c r="D5778" s="12">
        <v>69</v>
      </c>
      <c r="E5778" s="12">
        <v>2</v>
      </c>
      <c r="F5778" s="12">
        <v>4</v>
      </c>
      <c r="G5778" s="12">
        <v>1</v>
      </c>
      <c r="H5778" s="12">
        <v>6</v>
      </c>
      <c r="P5778" s="12">
        <v>8.5747999999999998</v>
      </c>
      <c r="Q5778" s="12">
        <v>178</v>
      </c>
      <c r="R5778" s="12">
        <v>201601</v>
      </c>
      <c r="S5778" s="12">
        <v>146</v>
      </c>
      <c r="T5778" s="12" t="s">
        <v>50</v>
      </c>
      <c r="U5778" s="12" t="s">
        <v>6071</v>
      </c>
    </row>
    <row r="5779" spans="1:21" hidden="1">
      <c r="A5779" s="12">
        <v>68570</v>
      </c>
      <c r="B5779" s="12">
        <v>2</v>
      </c>
      <c r="D5779" s="12">
        <v>73</v>
      </c>
      <c r="E5779" s="12">
        <v>2</v>
      </c>
      <c r="F5779" s="12">
        <v>4</v>
      </c>
      <c r="G5779" s="12">
        <v>1</v>
      </c>
      <c r="H5779" s="12">
        <v>6</v>
      </c>
      <c r="P5779" s="12">
        <v>8.5747999999999998</v>
      </c>
      <c r="Q5779" s="12">
        <v>178</v>
      </c>
      <c r="R5779" s="12">
        <v>201601</v>
      </c>
      <c r="S5779" s="12">
        <v>146</v>
      </c>
      <c r="T5779" s="12" t="s">
        <v>50</v>
      </c>
      <c r="U5779" s="12" t="s">
        <v>6072</v>
      </c>
    </row>
    <row r="5780" spans="1:21" hidden="1">
      <c r="A5780" s="12">
        <v>68570</v>
      </c>
      <c r="B5780" s="12">
        <v>2</v>
      </c>
      <c r="D5780" s="12">
        <v>67</v>
      </c>
      <c r="E5780" s="12">
        <v>2</v>
      </c>
      <c r="F5780" s="12">
        <v>4</v>
      </c>
      <c r="G5780" s="12">
        <v>1</v>
      </c>
      <c r="H5780" s="12">
        <v>6</v>
      </c>
      <c r="P5780" s="12">
        <v>8.5747999999999998</v>
      </c>
      <c r="Q5780" s="12">
        <v>178</v>
      </c>
      <c r="R5780" s="12">
        <v>201601</v>
      </c>
      <c r="S5780" s="12">
        <v>146</v>
      </c>
      <c r="T5780" s="12" t="s">
        <v>50</v>
      </c>
      <c r="U5780" s="12" t="s">
        <v>6073</v>
      </c>
    </row>
    <row r="5781" spans="1:21" hidden="1">
      <c r="A5781" s="12">
        <v>68570</v>
      </c>
      <c r="B5781" s="12">
        <v>2</v>
      </c>
      <c r="D5781" s="12">
        <v>62.5</v>
      </c>
      <c r="E5781" s="12">
        <v>2</v>
      </c>
      <c r="F5781" s="12">
        <v>4</v>
      </c>
      <c r="G5781" s="12">
        <v>1</v>
      </c>
      <c r="H5781" s="12">
        <v>6</v>
      </c>
      <c r="P5781" s="12">
        <v>8.5747999999999998</v>
      </c>
      <c r="Q5781" s="12">
        <v>178</v>
      </c>
      <c r="R5781" s="12">
        <v>201601</v>
      </c>
      <c r="S5781" s="12">
        <v>146</v>
      </c>
      <c r="T5781" s="12" t="s">
        <v>50</v>
      </c>
      <c r="U5781" s="12" t="s">
        <v>6074</v>
      </c>
    </row>
    <row r="5782" spans="1:21" hidden="1">
      <c r="A5782" s="12">
        <v>68570</v>
      </c>
      <c r="B5782" s="12">
        <v>2</v>
      </c>
      <c r="D5782" s="12">
        <v>70.5</v>
      </c>
      <c r="E5782" s="12">
        <v>2</v>
      </c>
      <c r="F5782" s="12">
        <v>4</v>
      </c>
      <c r="G5782" s="12">
        <v>1</v>
      </c>
      <c r="H5782" s="12">
        <v>6</v>
      </c>
      <c r="P5782" s="12">
        <v>8.5747999999999998</v>
      </c>
      <c r="Q5782" s="12">
        <v>178</v>
      </c>
      <c r="R5782" s="12">
        <v>201601</v>
      </c>
      <c r="S5782" s="12">
        <v>146</v>
      </c>
      <c r="T5782" s="12" t="s">
        <v>50</v>
      </c>
      <c r="U5782" s="12" t="s">
        <v>6075</v>
      </c>
    </row>
    <row r="5783" spans="1:21" hidden="1">
      <c r="A5783" s="12">
        <v>68570</v>
      </c>
      <c r="B5783" s="12">
        <v>2</v>
      </c>
      <c r="D5783" s="12">
        <v>63</v>
      </c>
      <c r="E5783" s="12">
        <v>2</v>
      </c>
      <c r="F5783" s="12">
        <v>4</v>
      </c>
      <c r="G5783" s="12">
        <v>1</v>
      </c>
      <c r="H5783" s="12">
        <v>6</v>
      </c>
      <c r="P5783" s="12">
        <v>8.5747999999999998</v>
      </c>
      <c r="Q5783" s="12">
        <v>178</v>
      </c>
      <c r="R5783" s="12">
        <v>201601</v>
      </c>
      <c r="S5783" s="12">
        <v>146</v>
      </c>
      <c r="T5783" s="12" t="s">
        <v>50</v>
      </c>
      <c r="U5783" s="12" t="s">
        <v>6076</v>
      </c>
    </row>
    <row r="5784" spans="1:21" hidden="1">
      <c r="A5784" s="12">
        <v>68570</v>
      </c>
      <c r="B5784" s="12">
        <v>2</v>
      </c>
      <c r="D5784" s="12">
        <v>67</v>
      </c>
      <c r="E5784" s="12">
        <v>2</v>
      </c>
      <c r="F5784" s="12">
        <v>4</v>
      </c>
      <c r="G5784" s="12">
        <v>1</v>
      </c>
      <c r="H5784" s="12">
        <v>6</v>
      </c>
      <c r="P5784" s="12">
        <v>8.5747999999999998</v>
      </c>
      <c r="Q5784" s="12">
        <v>178</v>
      </c>
      <c r="R5784" s="12">
        <v>201601</v>
      </c>
      <c r="S5784" s="12">
        <v>146</v>
      </c>
      <c r="T5784" s="12" t="s">
        <v>50</v>
      </c>
      <c r="U5784" s="12" t="s">
        <v>6077</v>
      </c>
    </row>
    <row r="5785" spans="1:21" hidden="1">
      <c r="A5785" s="12">
        <v>68570</v>
      </c>
      <c r="B5785" s="12">
        <v>2</v>
      </c>
      <c r="D5785" s="12">
        <v>71</v>
      </c>
      <c r="E5785" s="12">
        <v>2</v>
      </c>
      <c r="F5785" s="12">
        <v>4</v>
      </c>
      <c r="G5785" s="12">
        <v>1</v>
      </c>
      <c r="H5785" s="12">
        <v>6</v>
      </c>
      <c r="P5785" s="12">
        <v>8.5747999999999998</v>
      </c>
      <c r="Q5785" s="12">
        <v>178</v>
      </c>
      <c r="R5785" s="12">
        <v>201601</v>
      </c>
      <c r="S5785" s="12">
        <v>146</v>
      </c>
      <c r="T5785" s="12" t="s">
        <v>50</v>
      </c>
      <c r="U5785" s="12" t="s">
        <v>6078</v>
      </c>
    </row>
    <row r="5786" spans="1:21" hidden="1">
      <c r="A5786" s="12">
        <v>68570</v>
      </c>
      <c r="B5786" s="12">
        <v>1</v>
      </c>
      <c r="D5786" s="12">
        <v>119</v>
      </c>
      <c r="E5786" s="12">
        <v>0</v>
      </c>
      <c r="P5786" s="12">
        <v>5.7219800000000003</v>
      </c>
      <c r="Q5786" s="12">
        <v>178</v>
      </c>
      <c r="R5786" s="12">
        <v>201601</v>
      </c>
      <c r="S5786" s="12">
        <v>147</v>
      </c>
      <c r="T5786" s="12" t="s">
        <v>48</v>
      </c>
      <c r="U5786" s="12" t="s">
        <v>6079</v>
      </c>
    </row>
    <row r="5787" spans="1:21" hidden="1">
      <c r="A5787" s="12">
        <v>68570</v>
      </c>
      <c r="B5787" s="12">
        <v>1</v>
      </c>
      <c r="D5787" s="12">
        <v>78</v>
      </c>
      <c r="E5787" s="12">
        <v>1</v>
      </c>
      <c r="P5787" s="12">
        <v>5.7219800000000003</v>
      </c>
      <c r="Q5787" s="12">
        <v>178</v>
      </c>
      <c r="R5787" s="12">
        <v>201601</v>
      </c>
      <c r="S5787" s="12">
        <v>147</v>
      </c>
      <c r="T5787" s="12" t="s">
        <v>48</v>
      </c>
      <c r="U5787" s="12" t="s">
        <v>6080</v>
      </c>
    </row>
    <row r="5788" spans="1:21" hidden="1">
      <c r="A5788" s="12">
        <v>68570</v>
      </c>
      <c r="B5788" s="12">
        <v>1</v>
      </c>
      <c r="D5788" s="12">
        <v>138.5</v>
      </c>
      <c r="E5788" s="12">
        <v>1</v>
      </c>
      <c r="P5788" s="12">
        <v>5.7219800000000003</v>
      </c>
      <c r="Q5788" s="12">
        <v>178</v>
      </c>
      <c r="R5788" s="12">
        <v>201601</v>
      </c>
      <c r="S5788" s="12">
        <v>147</v>
      </c>
      <c r="T5788" s="12" t="s">
        <v>48</v>
      </c>
      <c r="U5788" s="12" t="s">
        <v>6081</v>
      </c>
    </row>
    <row r="5789" spans="1:21" hidden="1">
      <c r="A5789" s="12">
        <v>68570</v>
      </c>
      <c r="B5789" s="12">
        <v>1</v>
      </c>
      <c r="D5789" s="12">
        <v>68</v>
      </c>
      <c r="E5789" s="12">
        <v>1</v>
      </c>
      <c r="P5789" s="12">
        <v>5.7219800000000003</v>
      </c>
      <c r="Q5789" s="12">
        <v>178</v>
      </c>
      <c r="R5789" s="12">
        <v>201601</v>
      </c>
      <c r="S5789" s="12">
        <v>147</v>
      </c>
      <c r="T5789" s="12" t="s">
        <v>48</v>
      </c>
      <c r="U5789" s="12" t="s">
        <v>6082</v>
      </c>
    </row>
    <row r="5790" spans="1:21" hidden="1">
      <c r="A5790" s="12">
        <v>68570</v>
      </c>
      <c r="B5790" s="12">
        <v>1</v>
      </c>
      <c r="D5790" s="12">
        <v>64</v>
      </c>
      <c r="E5790" s="12">
        <v>3</v>
      </c>
      <c r="P5790" s="12">
        <v>5.7219800000000003</v>
      </c>
      <c r="Q5790" s="12">
        <v>178</v>
      </c>
      <c r="R5790" s="12">
        <v>201601</v>
      </c>
      <c r="S5790" s="12">
        <v>147</v>
      </c>
      <c r="T5790" s="12" t="s">
        <v>48</v>
      </c>
      <c r="U5790" s="12" t="s">
        <v>6083</v>
      </c>
    </row>
    <row r="5791" spans="1:21" hidden="1">
      <c r="A5791" s="12">
        <v>68570</v>
      </c>
      <c r="B5791" s="12">
        <v>1</v>
      </c>
      <c r="D5791" s="12">
        <v>28</v>
      </c>
      <c r="E5791" s="12">
        <v>2</v>
      </c>
      <c r="P5791" s="12">
        <v>5.7219800000000003</v>
      </c>
      <c r="Q5791" s="12">
        <v>178</v>
      </c>
      <c r="R5791" s="12">
        <v>201601</v>
      </c>
      <c r="S5791" s="12">
        <v>147</v>
      </c>
      <c r="T5791" s="12" t="s">
        <v>48</v>
      </c>
      <c r="U5791" s="12" t="s">
        <v>6084</v>
      </c>
    </row>
    <row r="5792" spans="1:21" hidden="1">
      <c r="A5792" s="12">
        <v>68570</v>
      </c>
      <c r="B5792" s="12">
        <v>1</v>
      </c>
      <c r="D5792" s="12">
        <v>120</v>
      </c>
      <c r="E5792" s="12">
        <v>1</v>
      </c>
      <c r="P5792" s="12">
        <v>5.7219800000000003</v>
      </c>
      <c r="Q5792" s="12">
        <v>178</v>
      </c>
      <c r="R5792" s="12">
        <v>201601</v>
      </c>
      <c r="S5792" s="12">
        <v>147</v>
      </c>
      <c r="T5792" s="12" t="s">
        <v>48</v>
      </c>
      <c r="U5792" s="12" t="s">
        <v>6085</v>
      </c>
    </row>
    <row r="5793" spans="1:21" hidden="1">
      <c r="A5793" s="12">
        <v>68570</v>
      </c>
      <c r="B5793" s="12">
        <v>1</v>
      </c>
      <c r="D5793" s="12">
        <v>108</v>
      </c>
      <c r="E5793" s="12">
        <v>3</v>
      </c>
      <c r="P5793" s="12">
        <v>5.7219800000000003</v>
      </c>
      <c r="Q5793" s="12">
        <v>178</v>
      </c>
      <c r="R5793" s="12">
        <v>201601</v>
      </c>
      <c r="S5793" s="12">
        <v>147</v>
      </c>
      <c r="T5793" s="12" t="s">
        <v>48</v>
      </c>
      <c r="U5793" s="12" t="s">
        <v>6086</v>
      </c>
    </row>
    <row r="5794" spans="1:21" hidden="1">
      <c r="A5794" s="12">
        <v>68570</v>
      </c>
      <c r="B5794" s="12">
        <v>1</v>
      </c>
      <c r="D5794" s="12">
        <v>117</v>
      </c>
      <c r="E5794" s="12">
        <v>3</v>
      </c>
      <c r="P5794" s="12">
        <v>5.7219800000000003</v>
      </c>
      <c r="Q5794" s="12">
        <v>178</v>
      </c>
      <c r="R5794" s="12">
        <v>201601</v>
      </c>
      <c r="S5794" s="12">
        <v>147</v>
      </c>
      <c r="T5794" s="12" t="s">
        <v>48</v>
      </c>
      <c r="U5794" s="12" t="s">
        <v>6087</v>
      </c>
    </row>
    <row r="5795" spans="1:21" hidden="1">
      <c r="A5795" s="12">
        <v>68570</v>
      </c>
      <c r="B5795" s="12">
        <v>1</v>
      </c>
      <c r="D5795" s="12">
        <v>99</v>
      </c>
      <c r="E5795" s="12">
        <v>3</v>
      </c>
      <c r="P5795" s="12">
        <v>5.7219800000000003</v>
      </c>
      <c r="Q5795" s="12">
        <v>178</v>
      </c>
      <c r="R5795" s="12">
        <v>201601</v>
      </c>
      <c r="S5795" s="12">
        <v>147</v>
      </c>
      <c r="T5795" s="12" t="s">
        <v>48</v>
      </c>
      <c r="U5795" s="12" t="s">
        <v>6088</v>
      </c>
    </row>
    <row r="5796" spans="1:21" hidden="1">
      <c r="A5796" s="12">
        <v>68570</v>
      </c>
      <c r="B5796" s="12">
        <v>1</v>
      </c>
      <c r="D5796" s="12">
        <v>77</v>
      </c>
      <c r="E5796" s="12">
        <v>2</v>
      </c>
      <c r="P5796" s="12">
        <v>5.7219800000000003</v>
      </c>
      <c r="Q5796" s="12">
        <v>178</v>
      </c>
      <c r="R5796" s="12">
        <v>201601</v>
      </c>
      <c r="S5796" s="12">
        <v>147</v>
      </c>
      <c r="T5796" s="12" t="s">
        <v>48</v>
      </c>
      <c r="U5796" s="12" t="s">
        <v>6089</v>
      </c>
    </row>
    <row r="5797" spans="1:21" hidden="1">
      <c r="A5797" s="12">
        <v>68570</v>
      </c>
      <c r="B5797" s="12">
        <v>1</v>
      </c>
      <c r="D5797" s="12">
        <v>101</v>
      </c>
      <c r="E5797" s="12">
        <v>2</v>
      </c>
      <c r="P5797" s="12">
        <v>5.7219800000000003</v>
      </c>
      <c r="Q5797" s="12">
        <v>178</v>
      </c>
      <c r="R5797" s="12">
        <v>201601</v>
      </c>
      <c r="S5797" s="12">
        <v>147</v>
      </c>
      <c r="T5797" s="12" t="s">
        <v>48</v>
      </c>
      <c r="U5797" s="12" t="s">
        <v>6090</v>
      </c>
    </row>
    <row r="5798" spans="1:21" hidden="1">
      <c r="A5798" s="12">
        <v>68570</v>
      </c>
      <c r="B5798" s="12">
        <v>1</v>
      </c>
      <c r="D5798" s="12">
        <v>69.5</v>
      </c>
      <c r="E5798" s="12">
        <v>2</v>
      </c>
      <c r="P5798" s="12">
        <v>5.7219800000000003</v>
      </c>
      <c r="Q5798" s="12">
        <v>178</v>
      </c>
      <c r="R5798" s="12">
        <v>201601</v>
      </c>
      <c r="S5798" s="12">
        <v>147</v>
      </c>
      <c r="T5798" s="12" t="s">
        <v>48</v>
      </c>
      <c r="U5798" s="12" t="s">
        <v>6091</v>
      </c>
    </row>
    <row r="5799" spans="1:21" hidden="1">
      <c r="A5799" s="12">
        <v>68570</v>
      </c>
      <c r="B5799" s="12">
        <v>1</v>
      </c>
      <c r="D5799" s="12">
        <v>97.5</v>
      </c>
      <c r="E5799" s="12">
        <v>2</v>
      </c>
      <c r="P5799" s="12">
        <v>5.7219800000000003</v>
      </c>
      <c r="Q5799" s="12">
        <v>178</v>
      </c>
      <c r="R5799" s="12">
        <v>201601</v>
      </c>
      <c r="S5799" s="12">
        <v>147</v>
      </c>
      <c r="T5799" s="12" t="s">
        <v>48</v>
      </c>
      <c r="U5799" s="12" t="s">
        <v>6092</v>
      </c>
    </row>
    <row r="5800" spans="1:21" hidden="1">
      <c r="A5800" s="12">
        <v>68570</v>
      </c>
      <c r="B5800" s="12">
        <v>1</v>
      </c>
      <c r="D5800" s="12">
        <v>73</v>
      </c>
      <c r="E5800" s="12">
        <v>2</v>
      </c>
      <c r="P5800" s="12">
        <v>5.7219800000000003</v>
      </c>
      <c r="Q5800" s="12">
        <v>178</v>
      </c>
      <c r="R5800" s="12">
        <v>201601</v>
      </c>
      <c r="S5800" s="12">
        <v>147</v>
      </c>
      <c r="T5800" s="12" t="s">
        <v>48</v>
      </c>
      <c r="U5800" s="12" t="s">
        <v>6093</v>
      </c>
    </row>
    <row r="5801" spans="1:21" hidden="1">
      <c r="A5801" s="12">
        <v>68570</v>
      </c>
      <c r="B5801" s="12">
        <v>1</v>
      </c>
      <c r="D5801" s="12">
        <v>85</v>
      </c>
      <c r="E5801" s="12">
        <v>2</v>
      </c>
      <c r="P5801" s="12">
        <v>5.7219800000000003</v>
      </c>
      <c r="Q5801" s="12">
        <v>178</v>
      </c>
      <c r="R5801" s="12">
        <v>201601</v>
      </c>
      <c r="S5801" s="12">
        <v>147</v>
      </c>
      <c r="T5801" s="12" t="s">
        <v>48</v>
      </c>
      <c r="U5801" s="12" t="s">
        <v>6094</v>
      </c>
    </row>
    <row r="5802" spans="1:21" hidden="1">
      <c r="A5802" s="12">
        <v>68570</v>
      </c>
      <c r="B5802" s="12">
        <v>1</v>
      </c>
      <c r="D5802" s="12">
        <v>74.5</v>
      </c>
      <c r="E5802" s="12">
        <v>2</v>
      </c>
      <c r="P5802" s="12">
        <v>5.7219800000000003</v>
      </c>
      <c r="Q5802" s="12">
        <v>178</v>
      </c>
      <c r="R5802" s="12">
        <v>201601</v>
      </c>
      <c r="S5802" s="12">
        <v>147</v>
      </c>
      <c r="T5802" s="12" t="s">
        <v>48</v>
      </c>
      <c r="U5802" s="12" t="s">
        <v>6095</v>
      </c>
    </row>
    <row r="5803" spans="1:21" hidden="1">
      <c r="A5803" s="12">
        <v>68570</v>
      </c>
      <c r="B5803" s="12">
        <v>1</v>
      </c>
      <c r="D5803" s="12">
        <v>88.5</v>
      </c>
      <c r="E5803" s="12">
        <v>2</v>
      </c>
      <c r="P5803" s="12">
        <v>5.7219800000000003</v>
      </c>
      <c r="Q5803" s="12">
        <v>178</v>
      </c>
      <c r="R5803" s="12">
        <v>201601</v>
      </c>
      <c r="S5803" s="12">
        <v>147</v>
      </c>
      <c r="T5803" s="12" t="s">
        <v>48</v>
      </c>
      <c r="U5803" s="12" t="s">
        <v>6096</v>
      </c>
    </row>
    <row r="5804" spans="1:21" hidden="1">
      <c r="A5804" s="12">
        <v>68570</v>
      </c>
      <c r="B5804" s="12">
        <v>1</v>
      </c>
      <c r="D5804" s="12">
        <v>72</v>
      </c>
      <c r="E5804" s="12">
        <v>2</v>
      </c>
      <c r="P5804" s="12">
        <v>5.7219800000000003</v>
      </c>
      <c r="Q5804" s="12">
        <v>178</v>
      </c>
      <c r="R5804" s="12">
        <v>201601</v>
      </c>
      <c r="S5804" s="12">
        <v>147</v>
      </c>
      <c r="T5804" s="12" t="s">
        <v>48</v>
      </c>
      <c r="U5804" s="12" t="s">
        <v>6097</v>
      </c>
    </row>
    <row r="5805" spans="1:21" hidden="1">
      <c r="A5805" s="12">
        <v>68570</v>
      </c>
      <c r="B5805" s="12">
        <v>1</v>
      </c>
      <c r="D5805" s="12">
        <v>91.5</v>
      </c>
      <c r="E5805" s="12">
        <v>2</v>
      </c>
      <c r="P5805" s="12">
        <v>5.7219800000000003</v>
      </c>
      <c r="Q5805" s="12">
        <v>178</v>
      </c>
      <c r="R5805" s="12">
        <v>201601</v>
      </c>
      <c r="S5805" s="12">
        <v>147</v>
      </c>
      <c r="T5805" s="12" t="s">
        <v>48</v>
      </c>
      <c r="U5805" s="12" t="s">
        <v>6098</v>
      </c>
    </row>
    <row r="5806" spans="1:21" hidden="1">
      <c r="A5806" s="12">
        <v>68570</v>
      </c>
      <c r="B5806" s="12">
        <v>1</v>
      </c>
      <c r="D5806" s="12">
        <v>87.5</v>
      </c>
      <c r="E5806" s="12">
        <v>2</v>
      </c>
      <c r="P5806" s="12">
        <v>5.7219800000000003</v>
      </c>
      <c r="Q5806" s="12">
        <v>178</v>
      </c>
      <c r="R5806" s="12">
        <v>201601</v>
      </c>
      <c r="S5806" s="12">
        <v>147</v>
      </c>
      <c r="T5806" s="12" t="s">
        <v>48</v>
      </c>
      <c r="U5806" s="12" t="s">
        <v>6099</v>
      </c>
    </row>
    <row r="5807" spans="1:21" hidden="1">
      <c r="A5807" s="12">
        <v>68570</v>
      </c>
      <c r="B5807" s="12">
        <v>1</v>
      </c>
      <c r="D5807" s="12">
        <v>119.5</v>
      </c>
      <c r="E5807" s="12">
        <v>2</v>
      </c>
      <c r="P5807" s="12">
        <v>5.7219800000000003</v>
      </c>
      <c r="Q5807" s="12">
        <v>178</v>
      </c>
      <c r="R5807" s="12">
        <v>201601</v>
      </c>
      <c r="S5807" s="12">
        <v>147</v>
      </c>
      <c r="T5807" s="12" t="s">
        <v>48</v>
      </c>
      <c r="U5807" s="12" t="s">
        <v>6100</v>
      </c>
    </row>
    <row r="5808" spans="1:21" hidden="1">
      <c r="A5808" s="12">
        <v>68570</v>
      </c>
      <c r="B5808" s="12">
        <v>1</v>
      </c>
      <c r="D5808" s="12">
        <v>89</v>
      </c>
      <c r="E5808" s="12">
        <v>0</v>
      </c>
      <c r="P5808" s="12">
        <v>5.7219800000000003</v>
      </c>
      <c r="Q5808" s="12">
        <v>178</v>
      </c>
      <c r="R5808" s="12">
        <v>201601</v>
      </c>
      <c r="S5808" s="12">
        <v>147</v>
      </c>
      <c r="T5808" s="12" t="s">
        <v>48</v>
      </c>
      <c r="U5808" s="12" t="s">
        <v>6101</v>
      </c>
    </row>
    <row r="5809" spans="1:21" hidden="1">
      <c r="A5809" s="12">
        <v>68570</v>
      </c>
      <c r="B5809" s="12">
        <v>1</v>
      </c>
      <c r="D5809" s="12">
        <v>129.5</v>
      </c>
      <c r="E5809" s="12">
        <v>1</v>
      </c>
      <c r="P5809" s="12">
        <v>5.7219800000000003</v>
      </c>
      <c r="Q5809" s="12">
        <v>178</v>
      </c>
      <c r="R5809" s="12">
        <v>201601</v>
      </c>
      <c r="S5809" s="12">
        <v>147</v>
      </c>
      <c r="T5809" s="12" t="s">
        <v>48</v>
      </c>
      <c r="U5809" s="12" t="s">
        <v>6102</v>
      </c>
    </row>
    <row r="5810" spans="1:21" hidden="1">
      <c r="A5810" s="12">
        <v>68570</v>
      </c>
      <c r="B5810" s="12">
        <v>1</v>
      </c>
      <c r="D5810" s="12">
        <v>94</v>
      </c>
      <c r="E5810" s="12">
        <v>1</v>
      </c>
      <c r="P5810" s="12">
        <v>5.7219800000000003</v>
      </c>
      <c r="Q5810" s="12">
        <v>178</v>
      </c>
      <c r="R5810" s="12">
        <v>201601</v>
      </c>
      <c r="S5810" s="12">
        <v>147</v>
      </c>
      <c r="T5810" s="12" t="s">
        <v>48</v>
      </c>
      <c r="U5810" s="12" t="s">
        <v>6103</v>
      </c>
    </row>
    <row r="5811" spans="1:21" hidden="1">
      <c r="A5811" s="12">
        <v>68570</v>
      </c>
      <c r="B5811" s="12">
        <v>1</v>
      </c>
      <c r="D5811" s="12">
        <v>77</v>
      </c>
      <c r="E5811" s="12">
        <v>1</v>
      </c>
      <c r="P5811" s="12">
        <v>5.7219800000000003</v>
      </c>
      <c r="Q5811" s="12">
        <v>178</v>
      </c>
      <c r="R5811" s="12">
        <v>201601</v>
      </c>
      <c r="S5811" s="12">
        <v>147</v>
      </c>
      <c r="T5811" s="12" t="s">
        <v>48</v>
      </c>
      <c r="U5811" s="12" t="s">
        <v>6104</v>
      </c>
    </row>
    <row r="5812" spans="1:21" hidden="1">
      <c r="A5812" s="12">
        <v>68570</v>
      </c>
      <c r="B5812" s="12">
        <v>1</v>
      </c>
      <c r="D5812" s="12">
        <v>88</v>
      </c>
      <c r="E5812" s="12">
        <v>2</v>
      </c>
      <c r="P5812" s="12">
        <v>5.7219800000000003</v>
      </c>
      <c r="Q5812" s="12">
        <v>178</v>
      </c>
      <c r="R5812" s="12">
        <v>201601</v>
      </c>
      <c r="S5812" s="12">
        <v>147</v>
      </c>
      <c r="T5812" s="12" t="s">
        <v>48</v>
      </c>
      <c r="U5812" s="12" t="s">
        <v>6105</v>
      </c>
    </row>
    <row r="5813" spans="1:21" hidden="1">
      <c r="A5813" s="12">
        <v>68570</v>
      </c>
      <c r="B5813" s="12">
        <v>1</v>
      </c>
      <c r="D5813" s="12">
        <v>87</v>
      </c>
      <c r="E5813" s="12">
        <v>2</v>
      </c>
      <c r="P5813" s="12">
        <v>5.7219800000000003</v>
      </c>
      <c r="Q5813" s="12">
        <v>178</v>
      </c>
      <c r="R5813" s="12">
        <v>201601</v>
      </c>
      <c r="S5813" s="12">
        <v>147</v>
      </c>
      <c r="T5813" s="12" t="s">
        <v>48</v>
      </c>
      <c r="U5813" s="12" t="s">
        <v>6106</v>
      </c>
    </row>
    <row r="5814" spans="1:21" hidden="1">
      <c r="A5814" s="12">
        <v>68570</v>
      </c>
      <c r="B5814" s="12">
        <v>1</v>
      </c>
      <c r="D5814" s="12">
        <v>88</v>
      </c>
      <c r="E5814" s="12">
        <v>2</v>
      </c>
      <c r="P5814" s="12">
        <v>5.7219800000000003</v>
      </c>
      <c r="Q5814" s="12">
        <v>178</v>
      </c>
      <c r="R5814" s="12">
        <v>201601</v>
      </c>
      <c r="S5814" s="12">
        <v>147</v>
      </c>
      <c r="T5814" s="12" t="s">
        <v>48</v>
      </c>
      <c r="U5814" s="12" t="s">
        <v>6107</v>
      </c>
    </row>
    <row r="5815" spans="1:21" hidden="1">
      <c r="A5815" s="12">
        <v>68570</v>
      </c>
      <c r="B5815" s="12">
        <v>1</v>
      </c>
      <c r="D5815" s="12">
        <v>99.5</v>
      </c>
      <c r="E5815" s="12">
        <v>2</v>
      </c>
      <c r="P5815" s="12">
        <v>5.7219800000000003</v>
      </c>
      <c r="Q5815" s="12">
        <v>178</v>
      </c>
      <c r="R5815" s="12">
        <v>201601</v>
      </c>
      <c r="S5815" s="12">
        <v>147</v>
      </c>
      <c r="T5815" s="12" t="s">
        <v>48</v>
      </c>
      <c r="U5815" s="12" t="s">
        <v>6108</v>
      </c>
    </row>
    <row r="5816" spans="1:21" hidden="1">
      <c r="A5816" s="12">
        <v>68570</v>
      </c>
      <c r="B5816" s="12">
        <v>1</v>
      </c>
      <c r="D5816" s="12">
        <v>101</v>
      </c>
      <c r="E5816" s="12">
        <v>2</v>
      </c>
      <c r="P5816" s="12">
        <v>5.7219800000000003</v>
      </c>
      <c r="Q5816" s="12">
        <v>178</v>
      </c>
      <c r="R5816" s="12">
        <v>201601</v>
      </c>
      <c r="S5816" s="12">
        <v>147</v>
      </c>
      <c r="T5816" s="12" t="s">
        <v>48</v>
      </c>
      <c r="U5816" s="12" t="s">
        <v>6109</v>
      </c>
    </row>
    <row r="5817" spans="1:21" hidden="1">
      <c r="A5817" s="12">
        <v>68570</v>
      </c>
      <c r="B5817" s="12">
        <v>1</v>
      </c>
      <c r="D5817" s="12">
        <v>77</v>
      </c>
      <c r="E5817" s="12">
        <v>2</v>
      </c>
      <c r="P5817" s="12">
        <v>5.7219800000000003</v>
      </c>
      <c r="Q5817" s="12">
        <v>178</v>
      </c>
      <c r="R5817" s="12">
        <v>201601</v>
      </c>
      <c r="S5817" s="12">
        <v>147</v>
      </c>
      <c r="T5817" s="12" t="s">
        <v>48</v>
      </c>
      <c r="U5817" s="12" t="s">
        <v>6110</v>
      </c>
    </row>
    <row r="5818" spans="1:21" hidden="1">
      <c r="A5818" s="12">
        <v>68570</v>
      </c>
      <c r="B5818" s="12">
        <v>1</v>
      </c>
      <c r="D5818" s="12">
        <v>85</v>
      </c>
      <c r="E5818" s="12">
        <v>2</v>
      </c>
      <c r="P5818" s="12">
        <v>5.7219800000000003</v>
      </c>
      <c r="Q5818" s="12">
        <v>178</v>
      </c>
      <c r="R5818" s="12">
        <v>201601</v>
      </c>
      <c r="S5818" s="12">
        <v>147</v>
      </c>
      <c r="T5818" s="12" t="s">
        <v>48</v>
      </c>
      <c r="U5818" s="12" t="s">
        <v>6111</v>
      </c>
    </row>
    <row r="5819" spans="1:21" hidden="1">
      <c r="A5819" s="12">
        <v>68570</v>
      </c>
      <c r="B5819" s="12">
        <v>1</v>
      </c>
      <c r="D5819" s="12">
        <v>83.5</v>
      </c>
      <c r="E5819" s="12">
        <v>2</v>
      </c>
      <c r="P5819" s="12">
        <v>5.7219800000000003</v>
      </c>
      <c r="Q5819" s="12">
        <v>178</v>
      </c>
      <c r="R5819" s="12">
        <v>201601</v>
      </c>
      <c r="S5819" s="12">
        <v>147</v>
      </c>
      <c r="T5819" s="12" t="s">
        <v>48</v>
      </c>
      <c r="U5819" s="12" t="s">
        <v>6112</v>
      </c>
    </row>
    <row r="5820" spans="1:21" hidden="1">
      <c r="A5820" s="12">
        <v>68570</v>
      </c>
      <c r="B5820" s="12">
        <v>1</v>
      </c>
      <c r="D5820" s="12">
        <v>81</v>
      </c>
      <c r="E5820" s="12">
        <v>2</v>
      </c>
      <c r="P5820" s="12">
        <v>5.7219800000000003</v>
      </c>
      <c r="Q5820" s="12">
        <v>178</v>
      </c>
      <c r="R5820" s="12">
        <v>201601</v>
      </c>
      <c r="S5820" s="12">
        <v>147</v>
      </c>
      <c r="T5820" s="12" t="s">
        <v>48</v>
      </c>
      <c r="U5820" s="12" t="s">
        <v>6113</v>
      </c>
    </row>
    <row r="5821" spans="1:21" hidden="1">
      <c r="A5821" s="12">
        <v>68570</v>
      </c>
      <c r="B5821" s="12">
        <v>1</v>
      </c>
      <c r="D5821" s="12">
        <v>132</v>
      </c>
      <c r="E5821" s="12">
        <v>3</v>
      </c>
      <c r="P5821" s="12">
        <v>5.7219800000000003</v>
      </c>
      <c r="Q5821" s="12">
        <v>178</v>
      </c>
      <c r="R5821" s="12">
        <v>201601</v>
      </c>
      <c r="S5821" s="12">
        <v>147</v>
      </c>
      <c r="T5821" s="12" t="s">
        <v>48</v>
      </c>
      <c r="U5821" s="12" t="s">
        <v>6114</v>
      </c>
    </row>
    <row r="5822" spans="1:21" hidden="1">
      <c r="A5822" s="12">
        <v>68570</v>
      </c>
      <c r="B5822" s="12">
        <v>1</v>
      </c>
      <c r="D5822" s="12">
        <v>113</v>
      </c>
      <c r="E5822" s="12">
        <v>3</v>
      </c>
      <c r="P5822" s="12">
        <v>5.7219800000000003</v>
      </c>
      <c r="Q5822" s="12">
        <v>178</v>
      </c>
      <c r="R5822" s="12">
        <v>201601</v>
      </c>
      <c r="S5822" s="12">
        <v>147</v>
      </c>
      <c r="T5822" s="12" t="s">
        <v>48</v>
      </c>
      <c r="U5822" s="12" t="s">
        <v>6115</v>
      </c>
    </row>
    <row r="5823" spans="1:21" hidden="1">
      <c r="A5823" s="12">
        <v>68570</v>
      </c>
      <c r="B5823" s="12">
        <v>1</v>
      </c>
      <c r="D5823" s="12">
        <v>77.5</v>
      </c>
      <c r="E5823" s="12">
        <v>1</v>
      </c>
      <c r="P5823" s="12">
        <v>5.7219800000000003</v>
      </c>
      <c r="Q5823" s="12">
        <v>178</v>
      </c>
      <c r="R5823" s="12">
        <v>201601</v>
      </c>
      <c r="S5823" s="12">
        <v>147</v>
      </c>
      <c r="T5823" s="12" t="s">
        <v>48</v>
      </c>
      <c r="U5823" s="12" t="s">
        <v>6116</v>
      </c>
    </row>
    <row r="5824" spans="1:21" hidden="1">
      <c r="A5824" s="12">
        <v>68570</v>
      </c>
      <c r="B5824" s="12">
        <v>1</v>
      </c>
      <c r="D5824" s="12">
        <v>75.5</v>
      </c>
      <c r="E5824" s="12">
        <v>1</v>
      </c>
      <c r="P5824" s="12">
        <v>5.7219800000000003</v>
      </c>
      <c r="Q5824" s="12">
        <v>178</v>
      </c>
      <c r="R5824" s="12">
        <v>201601</v>
      </c>
      <c r="S5824" s="12">
        <v>147</v>
      </c>
      <c r="T5824" s="12" t="s">
        <v>48</v>
      </c>
      <c r="U5824" s="12" t="s">
        <v>6117</v>
      </c>
    </row>
    <row r="5825" spans="1:21" hidden="1">
      <c r="A5825" s="12">
        <v>68570</v>
      </c>
      <c r="B5825" s="12">
        <v>1</v>
      </c>
      <c r="D5825" s="12">
        <v>81</v>
      </c>
      <c r="E5825" s="12">
        <v>1</v>
      </c>
      <c r="P5825" s="12">
        <v>5.7219800000000003</v>
      </c>
      <c r="Q5825" s="12">
        <v>178</v>
      </c>
      <c r="R5825" s="12">
        <v>201601</v>
      </c>
      <c r="S5825" s="12">
        <v>147</v>
      </c>
      <c r="T5825" s="12" t="s">
        <v>48</v>
      </c>
      <c r="U5825" s="12" t="s">
        <v>6118</v>
      </c>
    </row>
    <row r="5826" spans="1:21" hidden="1">
      <c r="A5826" s="12">
        <v>68570</v>
      </c>
      <c r="B5826" s="12">
        <v>1</v>
      </c>
      <c r="D5826" s="12">
        <v>133</v>
      </c>
      <c r="E5826" s="12">
        <v>1</v>
      </c>
      <c r="P5826" s="12">
        <v>5.7219800000000003</v>
      </c>
      <c r="Q5826" s="12">
        <v>178</v>
      </c>
      <c r="R5826" s="12">
        <v>201601</v>
      </c>
      <c r="S5826" s="12">
        <v>147</v>
      </c>
      <c r="T5826" s="12" t="s">
        <v>48</v>
      </c>
      <c r="U5826" s="12" t="s">
        <v>6119</v>
      </c>
    </row>
    <row r="5827" spans="1:21" hidden="1">
      <c r="A5827" s="12">
        <v>68570</v>
      </c>
      <c r="B5827" s="12">
        <v>1</v>
      </c>
      <c r="D5827" s="12">
        <v>143</v>
      </c>
      <c r="E5827" s="12">
        <v>1</v>
      </c>
      <c r="P5827" s="12">
        <v>5.7219800000000003</v>
      </c>
      <c r="Q5827" s="12">
        <v>178</v>
      </c>
      <c r="R5827" s="12">
        <v>201601</v>
      </c>
      <c r="S5827" s="12">
        <v>147</v>
      </c>
      <c r="T5827" s="12" t="s">
        <v>48</v>
      </c>
      <c r="U5827" s="12" t="s">
        <v>6120</v>
      </c>
    </row>
    <row r="5828" spans="1:21" hidden="1">
      <c r="A5828" s="12">
        <v>68570</v>
      </c>
      <c r="B5828" s="12">
        <v>1</v>
      </c>
      <c r="D5828" s="12">
        <v>120</v>
      </c>
      <c r="E5828" s="12">
        <v>1</v>
      </c>
      <c r="P5828" s="12">
        <v>5.7219800000000003</v>
      </c>
      <c r="Q5828" s="12">
        <v>178</v>
      </c>
      <c r="R5828" s="12">
        <v>201601</v>
      </c>
      <c r="S5828" s="12">
        <v>147</v>
      </c>
      <c r="T5828" s="12" t="s">
        <v>48</v>
      </c>
      <c r="U5828" s="12" t="s">
        <v>6121</v>
      </c>
    </row>
    <row r="5829" spans="1:21" hidden="1">
      <c r="A5829" s="12">
        <v>68570</v>
      </c>
      <c r="B5829" s="12">
        <v>1</v>
      </c>
      <c r="D5829" s="12">
        <v>74</v>
      </c>
      <c r="E5829" s="12">
        <v>0</v>
      </c>
      <c r="P5829" s="12">
        <v>5.7219800000000003</v>
      </c>
      <c r="Q5829" s="12">
        <v>178</v>
      </c>
      <c r="R5829" s="12">
        <v>201601</v>
      </c>
      <c r="S5829" s="12">
        <v>147</v>
      </c>
      <c r="T5829" s="12" t="s">
        <v>48</v>
      </c>
      <c r="U5829" s="12" t="s">
        <v>6122</v>
      </c>
    </row>
    <row r="5830" spans="1:21" hidden="1">
      <c r="A5830" s="12">
        <v>68570</v>
      </c>
      <c r="B5830" s="12">
        <v>2</v>
      </c>
      <c r="D5830" s="12">
        <v>61.5</v>
      </c>
      <c r="E5830" s="12">
        <v>3</v>
      </c>
      <c r="F5830" s="12">
        <v>4</v>
      </c>
      <c r="G5830" s="12">
        <v>1</v>
      </c>
      <c r="H5830" s="12">
        <v>6</v>
      </c>
      <c r="P5830" s="12">
        <v>1</v>
      </c>
      <c r="Q5830" s="12">
        <v>178</v>
      </c>
      <c r="R5830" s="12">
        <v>201601</v>
      </c>
      <c r="S5830" s="12">
        <v>147</v>
      </c>
      <c r="T5830" s="12" t="s">
        <v>48</v>
      </c>
      <c r="U5830" s="12" t="s">
        <v>6123</v>
      </c>
    </row>
    <row r="5831" spans="1:21" hidden="1">
      <c r="A5831" s="12">
        <v>68570</v>
      </c>
      <c r="B5831" s="12">
        <v>2</v>
      </c>
      <c r="D5831" s="12">
        <v>67</v>
      </c>
      <c r="E5831" s="12">
        <v>3</v>
      </c>
      <c r="F5831" s="12">
        <v>4</v>
      </c>
      <c r="G5831" s="12">
        <v>1</v>
      </c>
      <c r="H5831" s="12">
        <v>6</v>
      </c>
      <c r="P5831" s="12">
        <v>1</v>
      </c>
      <c r="Q5831" s="12">
        <v>178</v>
      </c>
      <c r="R5831" s="12">
        <v>201601</v>
      </c>
      <c r="S5831" s="12">
        <v>147</v>
      </c>
      <c r="T5831" s="12" t="s">
        <v>48</v>
      </c>
      <c r="U5831" s="12" t="s">
        <v>6124</v>
      </c>
    </row>
    <row r="5832" spans="1:21" hidden="1">
      <c r="A5832" s="12">
        <v>68570</v>
      </c>
      <c r="B5832" s="12">
        <v>2</v>
      </c>
      <c r="D5832" s="12">
        <v>77</v>
      </c>
      <c r="E5832" s="12">
        <v>3</v>
      </c>
      <c r="F5832" s="12">
        <v>4</v>
      </c>
      <c r="G5832" s="12">
        <v>1</v>
      </c>
      <c r="H5832" s="12">
        <v>6</v>
      </c>
      <c r="P5832" s="12">
        <v>1</v>
      </c>
      <c r="Q5832" s="12">
        <v>178</v>
      </c>
      <c r="R5832" s="12">
        <v>201601</v>
      </c>
      <c r="S5832" s="12">
        <v>147</v>
      </c>
      <c r="T5832" s="12" t="s">
        <v>48</v>
      </c>
      <c r="U5832" s="12" t="s">
        <v>6125</v>
      </c>
    </row>
    <row r="5833" spans="1:21" hidden="1">
      <c r="A5833" s="12">
        <v>68570</v>
      </c>
      <c r="B5833" s="12">
        <v>2</v>
      </c>
      <c r="D5833" s="12">
        <v>70</v>
      </c>
      <c r="E5833" s="12">
        <v>3</v>
      </c>
      <c r="F5833" s="12">
        <v>4</v>
      </c>
      <c r="G5833" s="12">
        <v>1</v>
      </c>
      <c r="H5833" s="12">
        <v>5</v>
      </c>
      <c r="P5833" s="12">
        <v>1</v>
      </c>
      <c r="Q5833" s="12">
        <v>178</v>
      </c>
      <c r="R5833" s="12">
        <v>201601</v>
      </c>
      <c r="S5833" s="12">
        <v>147</v>
      </c>
      <c r="T5833" s="12" t="s">
        <v>48</v>
      </c>
      <c r="U5833" s="12" t="s">
        <v>6126</v>
      </c>
    </row>
    <row r="5834" spans="1:21" hidden="1">
      <c r="A5834" s="12">
        <v>68570</v>
      </c>
      <c r="B5834" s="12">
        <v>2</v>
      </c>
      <c r="D5834" s="12">
        <v>63</v>
      </c>
      <c r="E5834" s="12">
        <v>2</v>
      </c>
      <c r="F5834" s="12">
        <v>4</v>
      </c>
      <c r="G5834" s="12">
        <v>1</v>
      </c>
      <c r="H5834" s="12">
        <v>3</v>
      </c>
      <c r="P5834" s="12">
        <v>1</v>
      </c>
      <c r="Q5834" s="12">
        <v>178</v>
      </c>
      <c r="R5834" s="12">
        <v>201601</v>
      </c>
      <c r="S5834" s="12">
        <v>147</v>
      </c>
      <c r="T5834" s="12" t="s">
        <v>48</v>
      </c>
      <c r="U5834" s="12" t="s">
        <v>6127</v>
      </c>
    </row>
    <row r="5835" spans="1:21" hidden="1">
      <c r="A5835" s="12">
        <v>68570</v>
      </c>
      <c r="B5835" s="12">
        <v>2</v>
      </c>
      <c r="D5835" s="12">
        <v>32</v>
      </c>
      <c r="E5835" s="12">
        <v>2</v>
      </c>
      <c r="F5835" s="12">
        <v>0</v>
      </c>
      <c r="G5835" s="12">
        <v>0</v>
      </c>
      <c r="H5835" s="12">
        <v>0</v>
      </c>
      <c r="P5835" s="12">
        <v>1</v>
      </c>
      <c r="Q5835" s="12">
        <v>178</v>
      </c>
      <c r="R5835" s="12">
        <v>201601</v>
      </c>
      <c r="S5835" s="12">
        <v>147</v>
      </c>
      <c r="T5835" s="12" t="s">
        <v>48</v>
      </c>
      <c r="U5835" s="12" t="s">
        <v>6128</v>
      </c>
    </row>
    <row r="5836" spans="1:21" hidden="1">
      <c r="A5836" s="12">
        <v>68570</v>
      </c>
      <c r="B5836" s="12">
        <v>2</v>
      </c>
      <c r="D5836" s="12">
        <v>56.5</v>
      </c>
      <c r="E5836" s="12">
        <v>1</v>
      </c>
      <c r="F5836" s="12">
        <v>0</v>
      </c>
      <c r="G5836" s="12">
        <v>0</v>
      </c>
      <c r="H5836" s="12">
        <v>0</v>
      </c>
      <c r="P5836" s="12">
        <v>1</v>
      </c>
      <c r="Q5836" s="12">
        <v>178</v>
      </c>
      <c r="R5836" s="12">
        <v>201601</v>
      </c>
      <c r="S5836" s="12">
        <v>147</v>
      </c>
      <c r="T5836" s="12" t="s">
        <v>48</v>
      </c>
      <c r="U5836" s="12" t="s">
        <v>6129</v>
      </c>
    </row>
    <row r="5837" spans="1:21" hidden="1">
      <c r="A5837" s="12">
        <v>68570</v>
      </c>
      <c r="B5837" s="12">
        <v>2</v>
      </c>
      <c r="D5837" s="12">
        <v>81</v>
      </c>
      <c r="E5837" s="12">
        <v>1</v>
      </c>
      <c r="F5837" s="12">
        <v>0</v>
      </c>
      <c r="G5837" s="12">
        <v>0</v>
      </c>
      <c r="H5837" s="12">
        <v>1</v>
      </c>
      <c r="P5837" s="12">
        <v>1</v>
      </c>
      <c r="Q5837" s="12">
        <v>178</v>
      </c>
      <c r="R5837" s="12">
        <v>201601</v>
      </c>
      <c r="S5837" s="12">
        <v>147</v>
      </c>
      <c r="T5837" s="12" t="s">
        <v>48</v>
      </c>
      <c r="U5837" s="12" t="s">
        <v>6130</v>
      </c>
    </row>
    <row r="5838" spans="1:21" hidden="1">
      <c r="A5838" s="12">
        <v>68570</v>
      </c>
      <c r="B5838" s="12">
        <v>2</v>
      </c>
      <c r="D5838" s="12">
        <v>69.5</v>
      </c>
      <c r="E5838" s="12">
        <v>1</v>
      </c>
      <c r="F5838" s="12">
        <v>0</v>
      </c>
      <c r="G5838" s="12">
        <v>0</v>
      </c>
      <c r="H5838" s="12">
        <v>0</v>
      </c>
      <c r="P5838" s="12">
        <v>1</v>
      </c>
      <c r="Q5838" s="12">
        <v>178</v>
      </c>
      <c r="R5838" s="12">
        <v>201601</v>
      </c>
      <c r="S5838" s="12">
        <v>147</v>
      </c>
      <c r="T5838" s="12" t="s">
        <v>48</v>
      </c>
      <c r="U5838" s="12" t="s">
        <v>6131</v>
      </c>
    </row>
    <row r="5839" spans="1:21" hidden="1">
      <c r="A5839" s="12">
        <v>68570</v>
      </c>
      <c r="B5839" s="12">
        <v>2</v>
      </c>
      <c r="D5839" s="12">
        <v>69</v>
      </c>
      <c r="E5839" s="12">
        <v>1</v>
      </c>
      <c r="F5839" s="12">
        <v>0</v>
      </c>
      <c r="G5839" s="12">
        <v>0</v>
      </c>
      <c r="H5839" s="12">
        <v>0</v>
      </c>
      <c r="P5839" s="12">
        <v>1</v>
      </c>
      <c r="Q5839" s="12">
        <v>178</v>
      </c>
      <c r="R5839" s="12">
        <v>201601</v>
      </c>
      <c r="S5839" s="12">
        <v>147</v>
      </c>
      <c r="T5839" s="12" t="s">
        <v>48</v>
      </c>
      <c r="U5839" s="12" t="s">
        <v>6132</v>
      </c>
    </row>
    <row r="5840" spans="1:21" hidden="1">
      <c r="A5840" s="12">
        <v>68570</v>
      </c>
      <c r="B5840" s="12">
        <v>2</v>
      </c>
      <c r="D5840" s="12">
        <v>59</v>
      </c>
      <c r="E5840" s="12">
        <v>1</v>
      </c>
      <c r="F5840" s="12">
        <v>0</v>
      </c>
      <c r="G5840" s="12">
        <v>0</v>
      </c>
      <c r="H5840" s="12">
        <v>0</v>
      </c>
      <c r="P5840" s="12">
        <v>1</v>
      </c>
      <c r="Q5840" s="12">
        <v>178</v>
      </c>
      <c r="R5840" s="12">
        <v>201601</v>
      </c>
      <c r="S5840" s="12">
        <v>147</v>
      </c>
      <c r="T5840" s="12" t="s">
        <v>48</v>
      </c>
      <c r="U5840" s="12" t="s">
        <v>6133</v>
      </c>
    </row>
    <row r="5841" spans="1:21" hidden="1">
      <c r="A5841" s="12">
        <v>68570</v>
      </c>
      <c r="B5841" s="12">
        <v>2</v>
      </c>
      <c r="D5841" s="12">
        <v>57</v>
      </c>
      <c r="E5841" s="12">
        <v>1</v>
      </c>
      <c r="F5841" s="12">
        <v>0</v>
      </c>
      <c r="G5841" s="12">
        <v>0</v>
      </c>
      <c r="H5841" s="12">
        <v>0</v>
      </c>
      <c r="P5841" s="12">
        <v>1</v>
      </c>
      <c r="Q5841" s="12">
        <v>178</v>
      </c>
      <c r="R5841" s="12">
        <v>201601</v>
      </c>
      <c r="S5841" s="12">
        <v>147</v>
      </c>
      <c r="T5841" s="12" t="s">
        <v>48</v>
      </c>
      <c r="U5841" s="12" t="s">
        <v>6134</v>
      </c>
    </row>
    <row r="5842" spans="1:21" hidden="1">
      <c r="A5842" s="12">
        <v>68570</v>
      </c>
      <c r="B5842" s="12">
        <v>2</v>
      </c>
      <c r="D5842" s="12">
        <v>67</v>
      </c>
      <c r="E5842" s="12">
        <v>1</v>
      </c>
      <c r="F5842" s="12">
        <v>0</v>
      </c>
      <c r="G5842" s="12">
        <v>0</v>
      </c>
      <c r="H5842" s="12">
        <v>0</v>
      </c>
      <c r="P5842" s="12">
        <v>1</v>
      </c>
      <c r="Q5842" s="12">
        <v>178</v>
      </c>
      <c r="R5842" s="12">
        <v>201601</v>
      </c>
      <c r="S5842" s="12">
        <v>147</v>
      </c>
      <c r="T5842" s="12" t="s">
        <v>48</v>
      </c>
      <c r="U5842" s="12" t="s">
        <v>6135</v>
      </c>
    </row>
    <row r="5843" spans="1:21" hidden="1">
      <c r="A5843" s="12">
        <v>68570</v>
      </c>
      <c r="B5843" s="12">
        <v>2</v>
      </c>
      <c r="D5843" s="12">
        <v>57</v>
      </c>
      <c r="E5843" s="12">
        <v>1</v>
      </c>
      <c r="F5843" s="12">
        <v>0</v>
      </c>
      <c r="G5843" s="12">
        <v>0</v>
      </c>
      <c r="H5843" s="12">
        <v>0</v>
      </c>
      <c r="P5843" s="12">
        <v>1</v>
      </c>
      <c r="Q5843" s="12">
        <v>178</v>
      </c>
      <c r="R5843" s="12">
        <v>201601</v>
      </c>
      <c r="S5843" s="12">
        <v>147</v>
      </c>
      <c r="T5843" s="12" t="s">
        <v>48</v>
      </c>
      <c r="U5843" s="12" t="s">
        <v>6136</v>
      </c>
    </row>
    <row r="5844" spans="1:21" hidden="1">
      <c r="A5844" s="12">
        <v>68570</v>
      </c>
      <c r="B5844" s="12">
        <v>2</v>
      </c>
      <c r="D5844" s="12">
        <v>60</v>
      </c>
      <c r="E5844" s="12">
        <v>1</v>
      </c>
      <c r="F5844" s="12">
        <v>0</v>
      </c>
      <c r="G5844" s="12">
        <v>0</v>
      </c>
      <c r="H5844" s="12">
        <v>0</v>
      </c>
      <c r="P5844" s="12">
        <v>1</v>
      </c>
      <c r="Q5844" s="12">
        <v>178</v>
      </c>
      <c r="R5844" s="12">
        <v>201601</v>
      </c>
      <c r="S5844" s="12">
        <v>147</v>
      </c>
      <c r="T5844" s="12" t="s">
        <v>48</v>
      </c>
      <c r="U5844" s="12" t="s">
        <v>6137</v>
      </c>
    </row>
    <row r="5845" spans="1:21" hidden="1">
      <c r="A5845" s="12">
        <v>68570</v>
      </c>
      <c r="B5845" s="12">
        <v>1</v>
      </c>
      <c r="D5845" s="12">
        <v>60</v>
      </c>
      <c r="E5845" s="12">
        <v>0</v>
      </c>
      <c r="P5845" s="12">
        <v>4.2057799999999999</v>
      </c>
      <c r="Q5845" s="12">
        <v>178</v>
      </c>
      <c r="R5845" s="12">
        <v>201601</v>
      </c>
      <c r="S5845" s="12">
        <v>148</v>
      </c>
      <c r="T5845" s="12" t="s">
        <v>47</v>
      </c>
      <c r="U5845" s="12" t="s">
        <v>6138</v>
      </c>
    </row>
    <row r="5846" spans="1:21" hidden="1">
      <c r="A5846" s="12">
        <v>68570</v>
      </c>
      <c r="B5846" s="12">
        <v>1</v>
      </c>
      <c r="D5846" s="12">
        <v>87</v>
      </c>
      <c r="E5846" s="12">
        <v>1</v>
      </c>
      <c r="P5846" s="12">
        <v>1</v>
      </c>
      <c r="Q5846" s="12">
        <v>178</v>
      </c>
      <c r="R5846" s="12">
        <v>201601</v>
      </c>
      <c r="S5846" s="12">
        <v>149</v>
      </c>
      <c r="T5846" s="12" t="s">
        <v>45</v>
      </c>
      <c r="U5846" s="12" t="s">
        <v>6139</v>
      </c>
    </row>
    <row r="5847" spans="1:21" hidden="1">
      <c r="A5847" s="12">
        <v>68570</v>
      </c>
      <c r="B5847" s="12">
        <v>1</v>
      </c>
      <c r="D5847" s="12">
        <v>113.5</v>
      </c>
      <c r="E5847" s="12">
        <v>1</v>
      </c>
      <c r="P5847" s="12">
        <v>1</v>
      </c>
      <c r="Q5847" s="12">
        <v>178</v>
      </c>
      <c r="R5847" s="12">
        <v>201601</v>
      </c>
      <c r="S5847" s="12">
        <v>149</v>
      </c>
      <c r="T5847" s="12" t="s">
        <v>45</v>
      </c>
      <c r="U5847" s="12" t="s">
        <v>6140</v>
      </c>
    </row>
    <row r="5848" spans="1:21" hidden="1">
      <c r="A5848" s="12">
        <v>68570</v>
      </c>
      <c r="B5848" s="12">
        <v>1</v>
      </c>
      <c r="D5848" s="12">
        <v>126</v>
      </c>
      <c r="E5848" s="12">
        <v>1</v>
      </c>
      <c r="P5848" s="12">
        <v>1</v>
      </c>
      <c r="Q5848" s="12">
        <v>178</v>
      </c>
      <c r="R5848" s="12">
        <v>201601</v>
      </c>
      <c r="S5848" s="12">
        <v>149</v>
      </c>
      <c r="T5848" s="12" t="s">
        <v>45</v>
      </c>
      <c r="U5848" s="12" t="s">
        <v>6141</v>
      </c>
    </row>
    <row r="5849" spans="1:21" hidden="1">
      <c r="A5849" s="12">
        <v>68570</v>
      </c>
      <c r="B5849" s="12">
        <v>1</v>
      </c>
      <c r="D5849" s="12">
        <v>109.5</v>
      </c>
      <c r="E5849" s="12">
        <v>1</v>
      </c>
      <c r="P5849" s="12">
        <v>1</v>
      </c>
      <c r="Q5849" s="12">
        <v>178</v>
      </c>
      <c r="R5849" s="12">
        <v>201601</v>
      </c>
      <c r="S5849" s="12">
        <v>149</v>
      </c>
      <c r="T5849" s="12" t="s">
        <v>45</v>
      </c>
      <c r="U5849" s="12" t="s">
        <v>6142</v>
      </c>
    </row>
    <row r="5850" spans="1:21" hidden="1">
      <c r="A5850" s="12">
        <v>68570</v>
      </c>
      <c r="B5850" s="12">
        <v>1</v>
      </c>
      <c r="D5850" s="12">
        <v>110</v>
      </c>
      <c r="E5850" s="12">
        <v>2</v>
      </c>
      <c r="P5850" s="12">
        <v>1</v>
      </c>
      <c r="Q5850" s="12">
        <v>178</v>
      </c>
      <c r="R5850" s="12">
        <v>201601</v>
      </c>
      <c r="S5850" s="12">
        <v>149</v>
      </c>
      <c r="T5850" s="12" t="s">
        <v>45</v>
      </c>
      <c r="U5850" s="12" t="s">
        <v>6143</v>
      </c>
    </row>
    <row r="5851" spans="1:21" hidden="1">
      <c r="A5851" s="12">
        <v>68570</v>
      </c>
      <c r="B5851" s="12">
        <v>1</v>
      </c>
      <c r="D5851" s="12">
        <v>36.5</v>
      </c>
      <c r="E5851" s="12">
        <v>2</v>
      </c>
      <c r="P5851" s="12">
        <v>1</v>
      </c>
      <c r="Q5851" s="12">
        <v>178</v>
      </c>
      <c r="R5851" s="12">
        <v>201601</v>
      </c>
      <c r="S5851" s="12">
        <v>149</v>
      </c>
      <c r="T5851" s="12" t="s">
        <v>45</v>
      </c>
      <c r="U5851" s="12" t="s">
        <v>6144</v>
      </c>
    </row>
    <row r="5852" spans="1:21" hidden="1">
      <c r="A5852" s="12">
        <v>68570</v>
      </c>
      <c r="B5852" s="12">
        <v>1</v>
      </c>
      <c r="D5852" s="12">
        <v>108</v>
      </c>
      <c r="E5852" s="12">
        <v>2</v>
      </c>
      <c r="P5852" s="12">
        <v>1</v>
      </c>
      <c r="Q5852" s="12">
        <v>178</v>
      </c>
      <c r="R5852" s="12">
        <v>201601</v>
      </c>
      <c r="S5852" s="12">
        <v>149</v>
      </c>
      <c r="T5852" s="12" t="s">
        <v>45</v>
      </c>
      <c r="U5852" s="12" t="s">
        <v>6145</v>
      </c>
    </row>
    <row r="5853" spans="1:21" hidden="1">
      <c r="A5853" s="12">
        <v>68570</v>
      </c>
      <c r="B5853" s="12">
        <v>1</v>
      </c>
      <c r="D5853" s="12">
        <v>97</v>
      </c>
      <c r="E5853" s="12">
        <v>2</v>
      </c>
      <c r="P5853" s="12">
        <v>1</v>
      </c>
      <c r="Q5853" s="12">
        <v>178</v>
      </c>
      <c r="R5853" s="12">
        <v>201601</v>
      </c>
      <c r="S5853" s="12">
        <v>149</v>
      </c>
      <c r="T5853" s="12" t="s">
        <v>45</v>
      </c>
      <c r="U5853" s="12" t="s">
        <v>6146</v>
      </c>
    </row>
    <row r="5854" spans="1:21" hidden="1">
      <c r="A5854" s="12">
        <v>68570</v>
      </c>
      <c r="B5854" s="12">
        <v>1</v>
      </c>
      <c r="D5854" s="12">
        <v>119.5</v>
      </c>
      <c r="E5854" s="12">
        <v>2</v>
      </c>
      <c r="P5854" s="12">
        <v>1</v>
      </c>
      <c r="Q5854" s="12">
        <v>178</v>
      </c>
      <c r="R5854" s="12">
        <v>201601</v>
      </c>
      <c r="S5854" s="12">
        <v>149</v>
      </c>
      <c r="T5854" s="12" t="s">
        <v>45</v>
      </c>
      <c r="U5854" s="12" t="s">
        <v>6147</v>
      </c>
    </row>
    <row r="5855" spans="1:21" hidden="1">
      <c r="A5855" s="12">
        <v>68570</v>
      </c>
      <c r="B5855" s="12">
        <v>1</v>
      </c>
      <c r="D5855" s="12">
        <v>55.5</v>
      </c>
      <c r="E5855" s="12">
        <v>2</v>
      </c>
      <c r="P5855" s="12">
        <v>1</v>
      </c>
      <c r="Q5855" s="12">
        <v>178</v>
      </c>
      <c r="R5855" s="12">
        <v>201601</v>
      </c>
      <c r="S5855" s="12">
        <v>149</v>
      </c>
      <c r="T5855" s="12" t="s">
        <v>45</v>
      </c>
      <c r="U5855" s="12" t="s">
        <v>6148</v>
      </c>
    </row>
    <row r="5856" spans="1:21" hidden="1">
      <c r="A5856" s="12">
        <v>68570</v>
      </c>
      <c r="B5856" s="12">
        <v>1</v>
      </c>
      <c r="D5856" s="12">
        <v>101</v>
      </c>
      <c r="E5856" s="12">
        <v>2</v>
      </c>
      <c r="P5856" s="12">
        <v>1</v>
      </c>
      <c r="Q5856" s="12">
        <v>178</v>
      </c>
      <c r="R5856" s="12">
        <v>201601</v>
      </c>
      <c r="S5856" s="12">
        <v>149</v>
      </c>
      <c r="T5856" s="12" t="s">
        <v>45</v>
      </c>
      <c r="U5856" s="12" t="s">
        <v>6149</v>
      </c>
    </row>
    <row r="5857" spans="1:21" hidden="1">
      <c r="A5857" s="12">
        <v>68570</v>
      </c>
      <c r="B5857" s="12">
        <v>1</v>
      </c>
      <c r="D5857" s="12">
        <v>122</v>
      </c>
      <c r="E5857" s="12">
        <v>3</v>
      </c>
      <c r="P5857" s="12">
        <v>1</v>
      </c>
      <c r="Q5857" s="12">
        <v>178</v>
      </c>
      <c r="R5857" s="12">
        <v>201601</v>
      </c>
      <c r="S5857" s="12">
        <v>149</v>
      </c>
      <c r="T5857" s="12" t="s">
        <v>45</v>
      </c>
      <c r="U5857" s="12" t="s">
        <v>6150</v>
      </c>
    </row>
    <row r="5858" spans="1:21" hidden="1">
      <c r="A5858" s="12">
        <v>68570</v>
      </c>
      <c r="B5858" s="12">
        <v>1</v>
      </c>
      <c r="D5858" s="12">
        <v>77.5</v>
      </c>
      <c r="E5858" s="12">
        <v>3</v>
      </c>
      <c r="P5858" s="12">
        <v>1</v>
      </c>
      <c r="Q5858" s="12">
        <v>178</v>
      </c>
      <c r="R5858" s="12">
        <v>201601</v>
      </c>
      <c r="S5858" s="12">
        <v>149</v>
      </c>
      <c r="T5858" s="12" t="s">
        <v>45</v>
      </c>
      <c r="U5858" s="12" t="s">
        <v>6151</v>
      </c>
    </row>
    <row r="5859" spans="1:21" hidden="1">
      <c r="A5859" s="12">
        <v>68570</v>
      </c>
      <c r="B5859" s="12">
        <v>1</v>
      </c>
      <c r="D5859" s="12">
        <v>94</v>
      </c>
      <c r="E5859" s="12">
        <v>3</v>
      </c>
      <c r="P5859" s="12">
        <v>1</v>
      </c>
      <c r="Q5859" s="12">
        <v>178</v>
      </c>
      <c r="R5859" s="12">
        <v>201601</v>
      </c>
      <c r="S5859" s="12">
        <v>149</v>
      </c>
      <c r="T5859" s="12" t="s">
        <v>45</v>
      </c>
      <c r="U5859" s="12" t="s">
        <v>6152</v>
      </c>
    </row>
    <row r="5860" spans="1:21" hidden="1">
      <c r="A5860" s="12">
        <v>68570</v>
      </c>
      <c r="B5860" s="12">
        <v>1</v>
      </c>
      <c r="D5860" s="12">
        <v>122</v>
      </c>
      <c r="E5860" s="12">
        <v>3</v>
      </c>
      <c r="P5860" s="12">
        <v>1</v>
      </c>
      <c r="Q5860" s="12">
        <v>178</v>
      </c>
      <c r="R5860" s="12">
        <v>201601</v>
      </c>
      <c r="S5860" s="12">
        <v>149</v>
      </c>
      <c r="T5860" s="12" t="s">
        <v>45</v>
      </c>
      <c r="U5860" s="12" t="s">
        <v>6153</v>
      </c>
    </row>
    <row r="5861" spans="1:21" hidden="1">
      <c r="A5861" s="12">
        <v>68570</v>
      </c>
      <c r="B5861" s="12">
        <v>1</v>
      </c>
      <c r="D5861" s="12">
        <v>96</v>
      </c>
      <c r="E5861" s="12">
        <v>3</v>
      </c>
      <c r="P5861" s="12">
        <v>1</v>
      </c>
      <c r="Q5861" s="12">
        <v>178</v>
      </c>
      <c r="R5861" s="12">
        <v>201601</v>
      </c>
      <c r="S5861" s="12">
        <v>149</v>
      </c>
      <c r="T5861" s="12" t="s">
        <v>45</v>
      </c>
      <c r="U5861" s="12" t="s">
        <v>6154</v>
      </c>
    </row>
    <row r="5862" spans="1:21" hidden="1">
      <c r="A5862" s="12">
        <v>68570</v>
      </c>
      <c r="B5862" s="12">
        <v>1</v>
      </c>
      <c r="D5862" s="12">
        <v>101.5</v>
      </c>
      <c r="E5862" s="12">
        <v>1</v>
      </c>
      <c r="P5862" s="12">
        <v>1</v>
      </c>
      <c r="Q5862" s="12">
        <v>178</v>
      </c>
      <c r="R5862" s="12">
        <v>201601</v>
      </c>
      <c r="S5862" s="12">
        <v>149</v>
      </c>
      <c r="T5862" s="12" t="s">
        <v>45</v>
      </c>
      <c r="U5862" s="12" t="s">
        <v>6155</v>
      </c>
    </row>
    <row r="5863" spans="1:21" hidden="1">
      <c r="A5863" s="12">
        <v>68570</v>
      </c>
      <c r="B5863" s="12">
        <v>1</v>
      </c>
      <c r="D5863" s="12">
        <v>56</v>
      </c>
      <c r="E5863" s="12">
        <v>1</v>
      </c>
      <c r="P5863" s="12">
        <v>1</v>
      </c>
      <c r="Q5863" s="12">
        <v>178</v>
      </c>
      <c r="R5863" s="12">
        <v>201601</v>
      </c>
      <c r="S5863" s="12">
        <v>149</v>
      </c>
      <c r="T5863" s="12" t="s">
        <v>45</v>
      </c>
      <c r="U5863" s="12" t="s">
        <v>6156</v>
      </c>
    </row>
    <row r="5864" spans="1:21" hidden="1">
      <c r="A5864" s="12">
        <v>68570</v>
      </c>
      <c r="B5864" s="12">
        <v>1</v>
      </c>
      <c r="D5864" s="12">
        <v>36</v>
      </c>
      <c r="E5864" s="12">
        <v>0</v>
      </c>
      <c r="P5864" s="12">
        <v>4.2057799999999999</v>
      </c>
      <c r="Q5864" s="12">
        <v>178</v>
      </c>
      <c r="R5864" s="12">
        <v>201601</v>
      </c>
      <c r="S5864" s="12">
        <v>148</v>
      </c>
      <c r="T5864" s="12" t="s">
        <v>47</v>
      </c>
      <c r="U5864" s="12" t="s">
        <v>6157</v>
      </c>
    </row>
    <row r="5865" spans="1:21" hidden="1">
      <c r="A5865" s="12">
        <v>68570</v>
      </c>
      <c r="B5865" s="12">
        <v>1</v>
      </c>
      <c r="D5865" s="12">
        <v>57</v>
      </c>
      <c r="E5865" s="12">
        <v>0</v>
      </c>
      <c r="P5865" s="12">
        <v>4.2057799999999999</v>
      </c>
      <c r="Q5865" s="12">
        <v>178</v>
      </c>
      <c r="R5865" s="12">
        <v>201601</v>
      </c>
      <c r="S5865" s="12">
        <v>148</v>
      </c>
      <c r="T5865" s="12" t="s">
        <v>47</v>
      </c>
      <c r="U5865" s="12" t="s">
        <v>6158</v>
      </c>
    </row>
    <row r="5866" spans="1:21" hidden="1">
      <c r="A5866" s="12">
        <v>68570</v>
      </c>
      <c r="B5866" s="12">
        <v>1</v>
      </c>
      <c r="D5866" s="12">
        <v>103</v>
      </c>
      <c r="E5866" s="12">
        <v>0</v>
      </c>
      <c r="P5866" s="12">
        <v>4.2057799999999999</v>
      </c>
      <c r="Q5866" s="12">
        <v>178</v>
      </c>
      <c r="R5866" s="12">
        <v>201601</v>
      </c>
      <c r="S5866" s="12">
        <v>148</v>
      </c>
      <c r="T5866" s="12" t="s">
        <v>47</v>
      </c>
      <c r="U5866" s="12" t="s">
        <v>6159</v>
      </c>
    </row>
    <row r="5867" spans="1:21" hidden="1">
      <c r="A5867" s="12">
        <v>68570</v>
      </c>
      <c r="B5867" s="12">
        <v>1</v>
      </c>
      <c r="D5867" s="12">
        <v>120</v>
      </c>
      <c r="E5867" s="12">
        <v>0</v>
      </c>
      <c r="P5867" s="12">
        <v>4.2057799999999999</v>
      </c>
      <c r="Q5867" s="12">
        <v>178</v>
      </c>
      <c r="R5867" s="12">
        <v>201601</v>
      </c>
      <c r="S5867" s="12">
        <v>148</v>
      </c>
      <c r="T5867" s="12" t="s">
        <v>47</v>
      </c>
      <c r="U5867" s="12" t="s">
        <v>6160</v>
      </c>
    </row>
    <row r="5868" spans="1:21" hidden="1">
      <c r="A5868" s="12">
        <v>68570</v>
      </c>
      <c r="B5868" s="12">
        <v>1</v>
      </c>
      <c r="D5868" s="12">
        <v>105.5</v>
      </c>
      <c r="E5868" s="12">
        <v>0</v>
      </c>
      <c r="P5868" s="12">
        <v>4.2057799999999999</v>
      </c>
      <c r="Q5868" s="12">
        <v>178</v>
      </c>
      <c r="R5868" s="12">
        <v>201601</v>
      </c>
      <c r="S5868" s="12">
        <v>148</v>
      </c>
      <c r="T5868" s="12" t="s">
        <v>47</v>
      </c>
      <c r="U5868" s="12" t="s">
        <v>6161</v>
      </c>
    </row>
    <row r="5869" spans="1:21" hidden="1">
      <c r="A5869" s="12">
        <v>68570</v>
      </c>
      <c r="B5869" s="12">
        <v>1</v>
      </c>
      <c r="D5869" s="12">
        <v>70.5</v>
      </c>
      <c r="E5869" s="12">
        <v>0</v>
      </c>
      <c r="P5869" s="12">
        <v>4.2057799999999999</v>
      </c>
      <c r="Q5869" s="12">
        <v>178</v>
      </c>
      <c r="R5869" s="12">
        <v>201601</v>
      </c>
      <c r="S5869" s="12">
        <v>148</v>
      </c>
      <c r="T5869" s="12" t="s">
        <v>47</v>
      </c>
      <c r="U5869" s="12" t="s">
        <v>6162</v>
      </c>
    </row>
    <row r="5870" spans="1:21" hidden="1">
      <c r="A5870" s="12">
        <v>68570</v>
      </c>
      <c r="B5870" s="12">
        <v>1</v>
      </c>
      <c r="D5870" s="12">
        <v>88</v>
      </c>
      <c r="E5870" s="12">
        <v>1</v>
      </c>
      <c r="P5870" s="12">
        <v>4.2057799999999999</v>
      </c>
      <c r="Q5870" s="12">
        <v>178</v>
      </c>
      <c r="R5870" s="12">
        <v>201601</v>
      </c>
      <c r="S5870" s="12">
        <v>148</v>
      </c>
      <c r="T5870" s="12" t="s">
        <v>47</v>
      </c>
      <c r="U5870" s="12" t="s">
        <v>6163</v>
      </c>
    </row>
    <row r="5871" spans="1:21" hidden="1">
      <c r="A5871" s="12">
        <v>68570</v>
      </c>
      <c r="B5871" s="12">
        <v>1</v>
      </c>
      <c r="D5871" s="12">
        <v>80</v>
      </c>
      <c r="E5871" s="12">
        <v>0</v>
      </c>
      <c r="P5871" s="12">
        <v>4.2057799999999999</v>
      </c>
      <c r="Q5871" s="12">
        <v>178</v>
      </c>
      <c r="R5871" s="12">
        <v>201601</v>
      </c>
      <c r="S5871" s="12">
        <v>148</v>
      </c>
      <c r="T5871" s="12" t="s">
        <v>47</v>
      </c>
      <c r="U5871" s="12" t="s">
        <v>6164</v>
      </c>
    </row>
    <row r="5872" spans="1:21" hidden="1">
      <c r="A5872" s="12">
        <v>68570</v>
      </c>
      <c r="B5872" s="12">
        <v>1</v>
      </c>
      <c r="D5872" s="12">
        <v>63.5</v>
      </c>
      <c r="E5872" s="12">
        <v>0</v>
      </c>
      <c r="P5872" s="12">
        <v>4.2057799999999999</v>
      </c>
      <c r="Q5872" s="12">
        <v>178</v>
      </c>
      <c r="R5872" s="12">
        <v>201601</v>
      </c>
      <c r="S5872" s="12">
        <v>148</v>
      </c>
      <c r="T5872" s="12" t="s">
        <v>47</v>
      </c>
      <c r="U5872" s="12" t="s">
        <v>6165</v>
      </c>
    </row>
    <row r="5873" spans="1:21" hidden="1">
      <c r="A5873" s="12">
        <v>68570</v>
      </c>
      <c r="B5873" s="12">
        <v>1</v>
      </c>
      <c r="D5873" s="12">
        <v>68</v>
      </c>
      <c r="E5873" s="12">
        <v>0</v>
      </c>
      <c r="P5873" s="12">
        <v>4.2057799999999999</v>
      </c>
      <c r="Q5873" s="12">
        <v>178</v>
      </c>
      <c r="R5873" s="12">
        <v>201601</v>
      </c>
      <c r="S5873" s="12">
        <v>148</v>
      </c>
      <c r="T5873" s="12" t="s">
        <v>47</v>
      </c>
      <c r="U5873" s="12" t="s">
        <v>6166</v>
      </c>
    </row>
    <row r="5874" spans="1:21" hidden="1">
      <c r="A5874" s="12">
        <v>68570</v>
      </c>
      <c r="B5874" s="12">
        <v>1</v>
      </c>
      <c r="D5874" s="12">
        <v>111.5</v>
      </c>
      <c r="E5874" s="12">
        <v>0</v>
      </c>
      <c r="P5874" s="12">
        <v>4.2057799999999999</v>
      </c>
      <c r="Q5874" s="12">
        <v>178</v>
      </c>
      <c r="R5874" s="12">
        <v>201601</v>
      </c>
      <c r="S5874" s="12">
        <v>148</v>
      </c>
      <c r="T5874" s="12" t="s">
        <v>47</v>
      </c>
      <c r="U5874" s="12" t="s">
        <v>6167</v>
      </c>
    </row>
    <row r="5875" spans="1:21" hidden="1">
      <c r="A5875" s="12">
        <v>68570</v>
      </c>
      <c r="B5875" s="12">
        <v>1</v>
      </c>
      <c r="D5875" s="12">
        <v>121.5</v>
      </c>
      <c r="E5875" s="12">
        <v>0</v>
      </c>
      <c r="P5875" s="12">
        <v>4.2057799999999999</v>
      </c>
      <c r="Q5875" s="12">
        <v>178</v>
      </c>
      <c r="R5875" s="12">
        <v>201601</v>
      </c>
      <c r="S5875" s="12">
        <v>148</v>
      </c>
      <c r="T5875" s="12" t="s">
        <v>47</v>
      </c>
      <c r="U5875" s="12" t="s">
        <v>6168</v>
      </c>
    </row>
    <row r="5876" spans="1:21" hidden="1">
      <c r="A5876" s="12">
        <v>68570</v>
      </c>
      <c r="B5876" s="12">
        <v>1</v>
      </c>
      <c r="D5876" s="12">
        <v>82</v>
      </c>
      <c r="E5876" s="12">
        <v>0</v>
      </c>
      <c r="P5876" s="12">
        <v>4.2057799999999999</v>
      </c>
      <c r="Q5876" s="12">
        <v>178</v>
      </c>
      <c r="R5876" s="12">
        <v>201601</v>
      </c>
      <c r="S5876" s="12">
        <v>148</v>
      </c>
      <c r="T5876" s="12" t="s">
        <v>47</v>
      </c>
      <c r="U5876" s="12" t="s">
        <v>6169</v>
      </c>
    </row>
    <row r="5877" spans="1:21" hidden="1">
      <c r="A5877" s="12">
        <v>68570</v>
      </c>
      <c r="B5877" s="12">
        <v>1</v>
      </c>
      <c r="D5877" s="12">
        <v>56.5</v>
      </c>
      <c r="E5877" s="12">
        <v>0</v>
      </c>
      <c r="P5877" s="12">
        <v>4.2057799999999999</v>
      </c>
      <c r="Q5877" s="12">
        <v>178</v>
      </c>
      <c r="R5877" s="12">
        <v>201601</v>
      </c>
      <c r="S5877" s="12">
        <v>148</v>
      </c>
      <c r="T5877" s="12" t="s">
        <v>47</v>
      </c>
      <c r="U5877" s="12" t="s">
        <v>6170</v>
      </c>
    </row>
    <row r="5878" spans="1:21" hidden="1">
      <c r="A5878" s="12">
        <v>68570</v>
      </c>
      <c r="B5878" s="12">
        <v>1</v>
      </c>
      <c r="D5878" s="12">
        <v>101.5</v>
      </c>
      <c r="E5878" s="12">
        <v>0</v>
      </c>
      <c r="P5878" s="12">
        <v>4.2057799999999999</v>
      </c>
      <c r="Q5878" s="12">
        <v>178</v>
      </c>
      <c r="R5878" s="12">
        <v>201601</v>
      </c>
      <c r="S5878" s="12">
        <v>148</v>
      </c>
      <c r="T5878" s="12" t="s">
        <v>47</v>
      </c>
      <c r="U5878" s="12" t="s">
        <v>6171</v>
      </c>
    </row>
    <row r="5879" spans="1:21" hidden="1">
      <c r="A5879" s="12">
        <v>68570</v>
      </c>
      <c r="B5879" s="12">
        <v>1</v>
      </c>
      <c r="D5879" s="12">
        <v>77</v>
      </c>
      <c r="E5879" s="12">
        <v>0</v>
      </c>
      <c r="P5879" s="12">
        <v>4.2057799999999999</v>
      </c>
      <c r="Q5879" s="12">
        <v>178</v>
      </c>
      <c r="R5879" s="12">
        <v>201601</v>
      </c>
      <c r="S5879" s="12">
        <v>148</v>
      </c>
      <c r="T5879" s="12" t="s">
        <v>47</v>
      </c>
      <c r="U5879" s="12" t="s">
        <v>6172</v>
      </c>
    </row>
    <row r="5880" spans="1:21" hidden="1">
      <c r="A5880" s="12">
        <v>68570</v>
      </c>
      <c r="B5880" s="12">
        <v>1</v>
      </c>
      <c r="D5880" s="12">
        <v>58</v>
      </c>
      <c r="E5880" s="12">
        <v>2</v>
      </c>
      <c r="P5880" s="12">
        <v>4.2057799999999999</v>
      </c>
      <c r="Q5880" s="12">
        <v>178</v>
      </c>
      <c r="R5880" s="12">
        <v>201601</v>
      </c>
      <c r="S5880" s="12">
        <v>148</v>
      </c>
      <c r="T5880" s="12" t="s">
        <v>47</v>
      </c>
      <c r="U5880" s="12" t="s">
        <v>6173</v>
      </c>
    </row>
    <row r="5881" spans="1:21" hidden="1">
      <c r="A5881" s="12">
        <v>68570</v>
      </c>
      <c r="B5881" s="12">
        <v>1</v>
      </c>
      <c r="D5881" s="12">
        <v>44</v>
      </c>
      <c r="E5881" s="12">
        <v>2</v>
      </c>
      <c r="P5881" s="12">
        <v>4.2057799999999999</v>
      </c>
      <c r="Q5881" s="12">
        <v>178</v>
      </c>
      <c r="R5881" s="12">
        <v>201601</v>
      </c>
      <c r="S5881" s="12">
        <v>148</v>
      </c>
      <c r="T5881" s="12" t="s">
        <v>47</v>
      </c>
      <c r="U5881" s="12" t="s">
        <v>6174</v>
      </c>
    </row>
    <row r="5882" spans="1:21" hidden="1">
      <c r="A5882" s="12">
        <v>68570</v>
      </c>
      <c r="B5882" s="12">
        <v>1</v>
      </c>
      <c r="D5882" s="12">
        <v>77</v>
      </c>
      <c r="E5882" s="12">
        <v>1</v>
      </c>
      <c r="P5882" s="12">
        <v>4.2057799999999999</v>
      </c>
      <c r="Q5882" s="12">
        <v>178</v>
      </c>
      <c r="R5882" s="12">
        <v>201601</v>
      </c>
      <c r="S5882" s="12">
        <v>148</v>
      </c>
      <c r="T5882" s="12" t="s">
        <v>47</v>
      </c>
      <c r="U5882" s="12" t="s">
        <v>6175</v>
      </c>
    </row>
    <row r="5883" spans="1:21" hidden="1">
      <c r="A5883" s="12">
        <v>68570</v>
      </c>
      <c r="B5883" s="12">
        <v>1</v>
      </c>
      <c r="D5883" s="12">
        <v>127</v>
      </c>
      <c r="E5883" s="12">
        <v>3</v>
      </c>
      <c r="P5883" s="12">
        <v>4.2057799999999999</v>
      </c>
      <c r="Q5883" s="12">
        <v>178</v>
      </c>
      <c r="R5883" s="12">
        <v>201601</v>
      </c>
      <c r="S5883" s="12">
        <v>148</v>
      </c>
      <c r="T5883" s="12" t="s">
        <v>47</v>
      </c>
      <c r="U5883" s="12" t="s">
        <v>6176</v>
      </c>
    </row>
    <row r="5884" spans="1:21" hidden="1">
      <c r="A5884" s="12">
        <v>68570</v>
      </c>
      <c r="B5884" s="12">
        <v>1</v>
      </c>
      <c r="D5884" s="12">
        <v>72</v>
      </c>
      <c r="E5884" s="12">
        <v>1</v>
      </c>
      <c r="P5884" s="12">
        <v>4.2057799999999999</v>
      </c>
      <c r="Q5884" s="12">
        <v>178</v>
      </c>
      <c r="R5884" s="12">
        <v>201601</v>
      </c>
      <c r="S5884" s="12">
        <v>148</v>
      </c>
      <c r="T5884" s="12" t="s">
        <v>47</v>
      </c>
      <c r="U5884" s="12" t="s">
        <v>6177</v>
      </c>
    </row>
    <row r="5885" spans="1:21" hidden="1">
      <c r="A5885" s="12">
        <v>68570</v>
      </c>
      <c r="B5885" s="12">
        <v>1</v>
      </c>
      <c r="D5885" s="12">
        <v>80</v>
      </c>
      <c r="E5885" s="12">
        <v>1</v>
      </c>
      <c r="P5885" s="12">
        <v>4.2057799999999999</v>
      </c>
      <c r="Q5885" s="12">
        <v>178</v>
      </c>
      <c r="R5885" s="12">
        <v>201601</v>
      </c>
      <c r="S5885" s="12">
        <v>148</v>
      </c>
      <c r="T5885" s="12" t="s">
        <v>47</v>
      </c>
      <c r="U5885" s="12" t="s">
        <v>6178</v>
      </c>
    </row>
    <row r="5886" spans="1:21" hidden="1">
      <c r="A5886" s="12">
        <v>68570</v>
      </c>
      <c r="B5886" s="12">
        <v>1</v>
      </c>
      <c r="D5886" s="12">
        <v>94.5</v>
      </c>
      <c r="E5886" s="12">
        <v>1</v>
      </c>
      <c r="P5886" s="12">
        <v>4.2057799999999999</v>
      </c>
      <c r="Q5886" s="12">
        <v>178</v>
      </c>
      <c r="R5886" s="12">
        <v>201601</v>
      </c>
      <c r="S5886" s="12">
        <v>148</v>
      </c>
      <c r="T5886" s="12" t="s">
        <v>47</v>
      </c>
      <c r="U5886" s="12" t="s">
        <v>6179</v>
      </c>
    </row>
    <row r="5887" spans="1:21" hidden="1">
      <c r="A5887" s="12">
        <v>68570</v>
      </c>
      <c r="B5887" s="12">
        <v>1</v>
      </c>
      <c r="D5887" s="12">
        <v>73</v>
      </c>
      <c r="E5887" s="12">
        <v>1</v>
      </c>
      <c r="P5887" s="12">
        <v>4.2057799999999999</v>
      </c>
      <c r="Q5887" s="12">
        <v>178</v>
      </c>
      <c r="R5887" s="12">
        <v>201601</v>
      </c>
      <c r="S5887" s="12">
        <v>148</v>
      </c>
      <c r="T5887" s="12" t="s">
        <v>47</v>
      </c>
      <c r="U5887" s="12" t="s">
        <v>6180</v>
      </c>
    </row>
    <row r="5888" spans="1:21" hidden="1">
      <c r="A5888" s="12">
        <v>68570</v>
      </c>
      <c r="B5888" s="12">
        <v>1</v>
      </c>
      <c r="D5888" s="12">
        <v>99</v>
      </c>
      <c r="E5888" s="12">
        <v>1</v>
      </c>
      <c r="P5888" s="12">
        <v>4.2057799999999999</v>
      </c>
      <c r="Q5888" s="12">
        <v>178</v>
      </c>
      <c r="R5888" s="12">
        <v>201601</v>
      </c>
      <c r="S5888" s="12">
        <v>148</v>
      </c>
      <c r="T5888" s="12" t="s">
        <v>47</v>
      </c>
      <c r="U5888" s="12" t="s">
        <v>6181</v>
      </c>
    </row>
    <row r="5889" spans="1:21" hidden="1">
      <c r="A5889" s="12">
        <v>68570</v>
      </c>
      <c r="B5889" s="12">
        <v>1</v>
      </c>
      <c r="D5889" s="12">
        <v>90.5</v>
      </c>
      <c r="E5889" s="12">
        <v>1</v>
      </c>
      <c r="P5889" s="12">
        <v>4.2057799999999999</v>
      </c>
      <c r="Q5889" s="12">
        <v>178</v>
      </c>
      <c r="R5889" s="12">
        <v>201601</v>
      </c>
      <c r="S5889" s="12">
        <v>148</v>
      </c>
      <c r="T5889" s="12" t="s">
        <v>47</v>
      </c>
      <c r="U5889" s="12" t="s">
        <v>6182</v>
      </c>
    </row>
    <row r="5890" spans="1:21" hidden="1">
      <c r="A5890" s="12">
        <v>68570</v>
      </c>
      <c r="B5890" s="12">
        <v>1</v>
      </c>
      <c r="D5890" s="12">
        <v>126.5</v>
      </c>
      <c r="E5890" s="12">
        <v>1</v>
      </c>
      <c r="P5890" s="12">
        <v>4.2057799999999999</v>
      </c>
      <c r="Q5890" s="12">
        <v>178</v>
      </c>
      <c r="R5890" s="12">
        <v>201601</v>
      </c>
      <c r="S5890" s="12">
        <v>148</v>
      </c>
      <c r="T5890" s="12" t="s">
        <v>47</v>
      </c>
      <c r="U5890" s="12" t="s">
        <v>6183</v>
      </c>
    </row>
    <row r="5891" spans="1:21" hidden="1">
      <c r="A5891" s="12">
        <v>68570</v>
      </c>
      <c r="B5891" s="12">
        <v>1</v>
      </c>
      <c r="D5891" s="12">
        <v>73.5</v>
      </c>
      <c r="E5891" s="12">
        <v>2</v>
      </c>
      <c r="P5891" s="12">
        <v>4.2057799999999999</v>
      </c>
      <c r="Q5891" s="12">
        <v>178</v>
      </c>
      <c r="R5891" s="12">
        <v>201601</v>
      </c>
      <c r="S5891" s="12">
        <v>148</v>
      </c>
      <c r="T5891" s="12" t="s">
        <v>47</v>
      </c>
      <c r="U5891" s="12" t="s">
        <v>6184</v>
      </c>
    </row>
    <row r="5892" spans="1:21" hidden="1">
      <c r="A5892" s="12">
        <v>68570</v>
      </c>
      <c r="B5892" s="12">
        <v>1</v>
      </c>
      <c r="D5892" s="12">
        <v>106.5</v>
      </c>
      <c r="E5892" s="12">
        <v>3</v>
      </c>
      <c r="P5892" s="12">
        <v>4.2057799999999999</v>
      </c>
      <c r="Q5892" s="12">
        <v>178</v>
      </c>
      <c r="R5892" s="12">
        <v>201601</v>
      </c>
      <c r="S5892" s="12">
        <v>148</v>
      </c>
      <c r="T5892" s="12" t="s">
        <v>47</v>
      </c>
      <c r="U5892" s="12" t="s">
        <v>6185</v>
      </c>
    </row>
    <row r="5893" spans="1:21" hidden="1">
      <c r="A5893" s="12">
        <v>68570</v>
      </c>
      <c r="B5893" s="12">
        <v>1</v>
      </c>
      <c r="D5893" s="12">
        <v>112</v>
      </c>
      <c r="E5893" s="12">
        <v>3</v>
      </c>
      <c r="P5893" s="12">
        <v>4.2057799999999999</v>
      </c>
      <c r="Q5893" s="12">
        <v>178</v>
      </c>
      <c r="R5893" s="12">
        <v>201601</v>
      </c>
      <c r="S5893" s="12">
        <v>148</v>
      </c>
      <c r="T5893" s="12" t="s">
        <v>47</v>
      </c>
      <c r="U5893" s="12" t="s">
        <v>6186</v>
      </c>
    </row>
    <row r="5894" spans="1:21" hidden="1">
      <c r="A5894" s="12">
        <v>68570</v>
      </c>
      <c r="B5894" s="12">
        <v>1</v>
      </c>
      <c r="D5894" s="12">
        <v>111</v>
      </c>
      <c r="E5894" s="12">
        <v>3</v>
      </c>
      <c r="P5894" s="12">
        <v>4.2057799999999999</v>
      </c>
      <c r="Q5894" s="12">
        <v>178</v>
      </c>
      <c r="R5894" s="12">
        <v>201601</v>
      </c>
      <c r="S5894" s="12">
        <v>148</v>
      </c>
      <c r="T5894" s="12" t="s">
        <v>47</v>
      </c>
      <c r="U5894" s="12" t="s">
        <v>6187</v>
      </c>
    </row>
    <row r="5895" spans="1:21" hidden="1">
      <c r="A5895" s="12">
        <v>68570</v>
      </c>
      <c r="B5895" s="12">
        <v>1</v>
      </c>
      <c r="D5895" s="12">
        <v>100.5</v>
      </c>
      <c r="E5895" s="12">
        <v>3</v>
      </c>
      <c r="P5895" s="12">
        <v>4.2057799999999999</v>
      </c>
      <c r="Q5895" s="12">
        <v>178</v>
      </c>
      <c r="R5895" s="12">
        <v>201601</v>
      </c>
      <c r="S5895" s="12">
        <v>148</v>
      </c>
      <c r="T5895" s="12" t="s">
        <v>47</v>
      </c>
      <c r="U5895" s="12" t="s">
        <v>6188</v>
      </c>
    </row>
    <row r="5896" spans="1:21" hidden="1">
      <c r="A5896" s="12">
        <v>68570</v>
      </c>
      <c r="B5896" s="12">
        <v>1</v>
      </c>
      <c r="D5896" s="12">
        <v>91</v>
      </c>
      <c r="E5896" s="12">
        <v>3</v>
      </c>
      <c r="P5896" s="12">
        <v>4.2057799999999999</v>
      </c>
      <c r="Q5896" s="12">
        <v>178</v>
      </c>
      <c r="R5896" s="12">
        <v>201601</v>
      </c>
      <c r="S5896" s="12">
        <v>148</v>
      </c>
      <c r="T5896" s="12" t="s">
        <v>47</v>
      </c>
      <c r="U5896" s="12" t="s">
        <v>6189</v>
      </c>
    </row>
    <row r="5897" spans="1:21" hidden="1">
      <c r="A5897" s="12">
        <v>68570</v>
      </c>
      <c r="B5897" s="12">
        <v>1</v>
      </c>
      <c r="D5897" s="12">
        <v>97</v>
      </c>
      <c r="E5897" s="12">
        <v>3</v>
      </c>
      <c r="P5897" s="12">
        <v>4.2057799999999999</v>
      </c>
      <c r="Q5897" s="12">
        <v>178</v>
      </c>
      <c r="R5897" s="12">
        <v>201601</v>
      </c>
      <c r="S5897" s="12">
        <v>148</v>
      </c>
      <c r="T5897" s="12" t="s">
        <v>47</v>
      </c>
      <c r="U5897" s="12" t="s">
        <v>6190</v>
      </c>
    </row>
    <row r="5898" spans="1:21" hidden="1">
      <c r="A5898" s="12">
        <v>68570</v>
      </c>
      <c r="B5898" s="12">
        <v>1</v>
      </c>
      <c r="D5898" s="12">
        <v>116</v>
      </c>
      <c r="E5898" s="12">
        <v>2</v>
      </c>
      <c r="P5898" s="12">
        <v>4.2057799999999999</v>
      </c>
      <c r="Q5898" s="12">
        <v>178</v>
      </c>
      <c r="R5898" s="12">
        <v>201601</v>
      </c>
      <c r="S5898" s="12">
        <v>148</v>
      </c>
      <c r="T5898" s="12" t="s">
        <v>47</v>
      </c>
      <c r="U5898" s="12" t="s">
        <v>6191</v>
      </c>
    </row>
    <row r="5899" spans="1:21" hidden="1">
      <c r="A5899" s="12">
        <v>68550</v>
      </c>
      <c r="B5899" s="12">
        <v>1</v>
      </c>
      <c r="D5899" s="12">
        <v>155</v>
      </c>
      <c r="E5899" s="12">
        <v>2</v>
      </c>
      <c r="P5899" s="12">
        <v>1.7413400000000001</v>
      </c>
      <c r="Q5899" s="12">
        <v>178</v>
      </c>
      <c r="R5899" s="12">
        <v>201601</v>
      </c>
      <c r="S5899" s="12">
        <v>131</v>
      </c>
      <c r="T5899" s="13">
        <v>43083</v>
      </c>
      <c r="U5899" s="12" t="s">
        <v>6192</v>
      </c>
    </row>
    <row r="5900" spans="1:21" hidden="1">
      <c r="A5900" s="12">
        <v>68550</v>
      </c>
      <c r="B5900" s="12">
        <v>1</v>
      </c>
      <c r="D5900" s="12">
        <v>105</v>
      </c>
      <c r="E5900" s="12">
        <v>2</v>
      </c>
      <c r="P5900" s="12">
        <v>1.7413400000000001</v>
      </c>
      <c r="Q5900" s="12">
        <v>178</v>
      </c>
      <c r="R5900" s="12">
        <v>201601</v>
      </c>
      <c r="S5900" s="12">
        <v>131</v>
      </c>
      <c r="T5900" s="13">
        <v>43083</v>
      </c>
      <c r="U5900" s="12" t="s">
        <v>6193</v>
      </c>
    </row>
    <row r="5901" spans="1:21" hidden="1">
      <c r="A5901" s="12">
        <v>68550</v>
      </c>
      <c r="B5901" s="12">
        <v>1</v>
      </c>
      <c r="D5901" s="12">
        <v>95</v>
      </c>
      <c r="E5901" s="12">
        <v>2</v>
      </c>
      <c r="P5901" s="12">
        <v>1.7413400000000001</v>
      </c>
      <c r="Q5901" s="12">
        <v>178</v>
      </c>
      <c r="R5901" s="12">
        <v>201601</v>
      </c>
      <c r="S5901" s="12">
        <v>131</v>
      </c>
      <c r="T5901" s="13">
        <v>43083</v>
      </c>
      <c r="U5901" s="12" t="s">
        <v>6194</v>
      </c>
    </row>
    <row r="5902" spans="1:21" hidden="1">
      <c r="A5902" s="12">
        <v>68550</v>
      </c>
      <c r="B5902" s="12">
        <v>1</v>
      </c>
      <c r="D5902" s="12">
        <v>87</v>
      </c>
      <c r="E5902" s="12">
        <v>2</v>
      </c>
      <c r="P5902" s="12">
        <v>1.7413400000000001</v>
      </c>
      <c r="Q5902" s="12">
        <v>178</v>
      </c>
      <c r="R5902" s="12">
        <v>201601</v>
      </c>
      <c r="S5902" s="12">
        <v>131</v>
      </c>
      <c r="T5902" s="13">
        <v>43083</v>
      </c>
      <c r="U5902" s="12" t="s">
        <v>6195</v>
      </c>
    </row>
    <row r="5903" spans="1:21" hidden="1">
      <c r="A5903" s="12">
        <v>68550</v>
      </c>
      <c r="B5903" s="12">
        <v>1</v>
      </c>
      <c r="D5903" s="12">
        <v>117</v>
      </c>
      <c r="E5903" s="12">
        <v>2</v>
      </c>
      <c r="P5903" s="12">
        <v>1.7413400000000001</v>
      </c>
      <c r="Q5903" s="12">
        <v>178</v>
      </c>
      <c r="R5903" s="12">
        <v>201601</v>
      </c>
      <c r="S5903" s="12">
        <v>131</v>
      </c>
      <c r="T5903" s="13">
        <v>43083</v>
      </c>
      <c r="U5903" s="12" t="s">
        <v>6196</v>
      </c>
    </row>
    <row r="5904" spans="1:21" hidden="1">
      <c r="A5904" s="12">
        <v>68550</v>
      </c>
      <c r="B5904" s="12">
        <v>1</v>
      </c>
      <c r="D5904" s="12">
        <v>150</v>
      </c>
      <c r="E5904" s="12">
        <v>3</v>
      </c>
      <c r="P5904" s="12">
        <v>1.7413400000000001</v>
      </c>
      <c r="Q5904" s="12">
        <v>178</v>
      </c>
      <c r="R5904" s="12">
        <v>201601</v>
      </c>
      <c r="S5904" s="12">
        <v>131</v>
      </c>
      <c r="T5904" s="13">
        <v>43083</v>
      </c>
      <c r="U5904" s="12" t="s">
        <v>6197</v>
      </c>
    </row>
    <row r="5905" spans="1:21" hidden="1">
      <c r="A5905" s="12">
        <v>68550</v>
      </c>
      <c r="B5905" s="12">
        <v>1</v>
      </c>
      <c r="D5905" s="12">
        <v>141.5</v>
      </c>
      <c r="E5905" s="12">
        <v>2</v>
      </c>
      <c r="P5905" s="12">
        <v>1.7413400000000001</v>
      </c>
      <c r="Q5905" s="12">
        <v>178</v>
      </c>
      <c r="R5905" s="12">
        <v>201601</v>
      </c>
      <c r="S5905" s="12">
        <v>131</v>
      </c>
      <c r="T5905" s="13">
        <v>43083</v>
      </c>
      <c r="U5905" s="12" t="s">
        <v>6198</v>
      </c>
    </row>
    <row r="5906" spans="1:21" hidden="1">
      <c r="A5906" s="12">
        <v>68550</v>
      </c>
      <c r="B5906" s="12">
        <v>1</v>
      </c>
      <c r="D5906" s="12">
        <v>153.5</v>
      </c>
      <c r="E5906" s="12">
        <v>2</v>
      </c>
      <c r="P5906" s="12">
        <v>1.7413400000000001</v>
      </c>
      <c r="Q5906" s="12">
        <v>178</v>
      </c>
      <c r="R5906" s="12">
        <v>201601</v>
      </c>
      <c r="S5906" s="12">
        <v>131</v>
      </c>
      <c r="T5906" s="13">
        <v>43083</v>
      </c>
      <c r="U5906" s="12" t="s">
        <v>6199</v>
      </c>
    </row>
    <row r="5907" spans="1:21" hidden="1">
      <c r="A5907" s="12">
        <v>68550</v>
      </c>
      <c r="B5907" s="12">
        <v>2</v>
      </c>
      <c r="D5907" s="12">
        <v>105.5</v>
      </c>
      <c r="E5907" s="12">
        <v>3</v>
      </c>
      <c r="F5907" s="12">
        <v>4</v>
      </c>
      <c r="G5907" s="12">
        <v>1</v>
      </c>
      <c r="H5907" s="12">
        <v>5</v>
      </c>
      <c r="K5907" s="12">
        <v>5</v>
      </c>
      <c r="L5907" s="12">
        <v>40</v>
      </c>
      <c r="M5907" s="12">
        <v>10</v>
      </c>
      <c r="N5907" s="12">
        <v>10</v>
      </c>
      <c r="P5907" s="12">
        <v>1</v>
      </c>
      <c r="Q5907" s="12">
        <v>178</v>
      </c>
      <c r="R5907" s="12">
        <v>201601</v>
      </c>
      <c r="S5907" s="12">
        <v>131</v>
      </c>
      <c r="T5907" s="13">
        <v>43083</v>
      </c>
      <c r="U5907" s="12" t="s">
        <v>6200</v>
      </c>
    </row>
    <row r="5908" spans="1:21" hidden="1">
      <c r="A5908" s="12">
        <v>68550</v>
      </c>
      <c r="B5908" s="12">
        <v>2</v>
      </c>
      <c r="D5908" s="12">
        <v>55.5</v>
      </c>
      <c r="E5908" s="12">
        <v>0</v>
      </c>
      <c r="F5908" s="12">
        <v>0</v>
      </c>
      <c r="G5908" s="12">
        <v>0</v>
      </c>
      <c r="H5908" s="12">
        <v>0</v>
      </c>
      <c r="P5908" s="12">
        <v>1</v>
      </c>
      <c r="Q5908" s="12">
        <v>178</v>
      </c>
      <c r="R5908" s="12">
        <v>201601</v>
      </c>
      <c r="S5908" s="12">
        <v>131</v>
      </c>
      <c r="T5908" s="13">
        <v>43083</v>
      </c>
      <c r="U5908" s="12" t="s">
        <v>6201</v>
      </c>
    </row>
    <row r="5909" spans="1:21" hidden="1">
      <c r="A5909" s="12">
        <v>68550</v>
      </c>
      <c r="B5909" s="12">
        <v>2</v>
      </c>
      <c r="D5909" s="12">
        <v>40</v>
      </c>
      <c r="E5909" s="12">
        <v>2</v>
      </c>
      <c r="F5909" s="12">
        <v>0</v>
      </c>
      <c r="G5909" s="12">
        <v>0</v>
      </c>
      <c r="H5909" s="12">
        <v>0</v>
      </c>
      <c r="P5909" s="12">
        <v>1</v>
      </c>
      <c r="Q5909" s="12">
        <v>178</v>
      </c>
      <c r="R5909" s="12">
        <v>201601</v>
      </c>
      <c r="S5909" s="12">
        <v>131</v>
      </c>
      <c r="T5909" s="13">
        <v>43083</v>
      </c>
      <c r="U5909" s="12" t="s">
        <v>6202</v>
      </c>
    </row>
    <row r="5910" spans="1:21" hidden="1">
      <c r="A5910" s="12">
        <v>68550</v>
      </c>
      <c r="B5910" s="12">
        <v>2</v>
      </c>
      <c r="D5910" s="12">
        <v>40</v>
      </c>
      <c r="E5910" s="12">
        <v>2</v>
      </c>
      <c r="F5910" s="12">
        <v>0</v>
      </c>
      <c r="G5910" s="12">
        <v>0</v>
      </c>
      <c r="H5910" s="12">
        <v>0</v>
      </c>
      <c r="P5910" s="12">
        <v>1</v>
      </c>
      <c r="Q5910" s="12">
        <v>178</v>
      </c>
      <c r="R5910" s="12">
        <v>201601</v>
      </c>
      <c r="S5910" s="12">
        <v>131</v>
      </c>
      <c r="T5910" s="13">
        <v>43083</v>
      </c>
      <c r="U5910" s="12" t="s">
        <v>6203</v>
      </c>
    </row>
    <row r="5911" spans="1:21" hidden="1">
      <c r="A5911" s="12">
        <v>68550</v>
      </c>
      <c r="B5911" s="12">
        <v>2</v>
      </c>
      <c r="D5911" s="12">
        <v>100.5</v>
      </c>
      <c r="E5911" s="12">
        <v>2</v>
      </c>
      <c r="F5911" s="12">
        <v>0</v>
      </c>
      <c r="G5911" s="12">
        <v>0</v>
      </c>
      <c r="H5911" s="12">
        <v>0</v>
      </c>
      <c r="P5911" s="12">
        <v>1</v>
      </c>
      <c r="Q5911" s="12">
        <v>178</v>
      </c>
      <c r="R5911" s="12">
        <v>201601</v>
      </c>
      <c r="S5911" s="12">
        <v>131</v>
      </c>
      <c r="T5911" s="13">
        <v>43083</v>
      </c>
      <c r="U5911" s="12" t="s">
        <v>6204</v>
      </c>
    </row>
    <row r="5912" spans="1:21" hidden="1">
      <c r="A5912" s="12">
        <v>68550</v>
      </c>
      <c r="B5912" s="12">
        <v>2</v>
      </c>
      <c r="D5912" s="12">
        <v>86</v>
      </c>
      <c r="E5912" s="12">
        <v>2</v>
      </c>
      <c r="F5912" s="12">
        <v>0</v>
      </c>
      <c r="G5912" s="12">
        <v>0</v>
      </c>
      <c r="H5912" s="12">
        <v>0</v>
      </c>
      <c r="P5912" s="12">
        <v>1</v>
      </c>
      <c r="Q5912" s="12">
        <v>178</v>
      </c>
      <c r="R5912" s="12">
        <v>201601</v>
      </c>
      <c r="S5912" s="12">
        <v>131</v>
      </c>
      <c r="T5912" s="13">
        <v>43083</v>
      </c>
      <c r="U5912" s="12" t="s">
        <v>6205</v>
      </c>
    </row>
    <row r="5913" spans="1:21" hidden="1">
      <c r="A5913" s="12">
        <v>68570</v>
      </c>
      <c r="B5913" s="12">
        <v>1</v>
      </c>
      <c r="D5913" s="12">
        <v>127.5</v>
      </c>
      <c r="E5913" s="12">
        <v>3</v>
      </c>
      <c r="P5913" s="12">
        <v>1</v>
      </c>
      <c r="Q5913" s="12">
        <v>178</v>
      </c>
      <c r="R5913" s="12">
        <v>201601</v>
      </c>
      <c r="S5913" s="12">
        <v>131</v>
      </c>
      <c r="T5913" s="13">
        <v>43083</v>
      </c>
      <c r="U5913" s="12" t="s">
        <v>6206</v>
      </c>
    </row>
    <row r="5914" spans="1:21" hidden="1">
      <c r="A5914" s="12">
        <v>68570</v>
      </c>
      <c r="B5914" s="12">
        <v>1</v>
      </c>
      <c r="D5914" s="12">
        <v>120.5</v>
      </c>
      <c r="E5914" s="12">
        <v>3</v>
      </c>
      <c r="P5914" s="12">
        <v>1</v>
      </c>
      <c r="Q5914" s="12">
        <v>178</v>
      </c>
      <c r="R5914" s="12">
        <v>201601</v>
      </c>
      <c r="S5914" s="12">
        <v>131</v>
      </c>
      <c r="T5914" s="13">
        <v>43083</v>
      </c>
      <c r="U5914" s="12" t="s">
        <v>6207</v>
      </c>
    </row>
    <row r="5915" spans="1:21" hidden="1">
      <c r="A5915" s="12">
        <v>68550</v>
      </c>
      <c r="B5915" s="12">
        <v>1</v>
      </c>
      <c r="D5915" s="12">
        <v>157</v>
      </c>
      <c r="E5915" s="12">
        <v>3</v>
      </c>
      <c r="P5915" s="12">
        <v>1</v>
      </c>
      <c r="Q5915" s="12">
        <v>178</v>
      </c>
      <c r="R5915" s="12">
        <v>201601</v>
      </c>
      <c r="S5915" s="12">
        <v>132</v>
      </c>
      <c r="T5915" s="14">
        <v>12754</v>
      </c>
      <c r="U5915" s="12" t="s">
        <v>6208</v>
      </c>
    </row>
    <row r="5916" spans="1:21" hidden="1">
      <c r="A5916" s="12">
        <v>68550</v>
      </c>
      <c r="B5916" s="12">
        <v>1</v>
      </c>
      <c r="D5916" s="12">
        <v>116</v>
      </c>
      <c r="E5916" s="12">
        <v>3</v>
      </c>
      <c r="P5916" s="12">
        <v>1</v>
      </c>
      <c r="Q5916" s="12">
        <v>178</v>
      </c>
      <c r="R5916" s="12">
        <v>201601</v>
      </c>
      <c r="S5916" s="12">
        <v>132</v>
      </c>
      <c r="T5916" s="14">
        <v>12754</v>
      </c>
      <c r="U5916" s="12" t="s">
        <v>6209</v>
      </c>
    </row>
    <row r="5917" spans="1:21" hidden="1">
      <c r="A5917" s="12">
        <v>68550</v>
      </c>
      <c r="B5917" s="12">
        <v>1</v>
      </c>
      <c r="D5917" s="12">
        <v>137.5</v>
      </c>
      <c r="E5917" s="12">
        <v>3</v>
      </c>
      <c r="P5917" s="12">
        <v>1</v>
      </c>
      <c r="Q5917" s="12">
        <v>178</v>
      </c>
      <c r="R5917" s="12">
        <v>201601</v>
      </c>
      <c r="S5917" s="12">
        <v>132</v>
      </c>
      <c r="T5917" s="14">
        <v>12754</v>
      </c>
      <c r="U5917" s="12" t="s">
        <v>6210</v>
      </c>
    </row>
    <row r="5918" spans="1:21" hidden="1">
      <c r="A5918" s="12">
        <v>68550</v>
      </c>
      <c r="B5918" s="12">
        <v>1</v>
      </c>
      <c r="D5918" s="12">
        <v>148.5</v>
      </c>
      <c r="E5918" s="12">
        <v>3</v>
      </c>
      <c r="P5918" s="12">
        <v>1</v>
      </c>
      <c r="Q5918" s="12">
        <v>178</v>
      </c>
      <c r="R5918" s="12">
        <v>201601</v>
      </c>
      <c r="S5918" s="12">
        <v>132</v>
      </c>
      <c r="T5918" s="14">
        <v>12754</v>
      </c>
      <c r="U5918" s="12" t="s">
        <v>6211</v>
      </c>
    </row>
    <row r="5919" spans="1:21" hidden="1">
      <c r="A5919" s="12">
        <v>68550</v>
      </c>
      <c r="B5919" s="12">
        <v>1</v>
      </c>
      <c r="D5919" s="12">
        <v>140</v>
      </c>
      <c r="E5919" s="12">
        <v>1</v>
      </c>
      <c r="P5919" s="12">
        <v>1</v>
      </c>
      <c r="Q5919" s="12">
        <v>178</v>
      </c>
      <c r="R5919" s="12">
        <v>201601</v>
      </c>
      <c r="S5919" s="12">
        <v>132</v>
      </c>
      <c r="T5919" s="14">
        <v>12754</v>
      </c>
      <c r="U5919" s="12" t="s">
        <v>6212</v>
      </c>
    </row>
    <row r="5920" spans="1:21" hidden="1">
      <c r="A5920" s="12">
        <v>68550</v>
      </c>
      <c r="B5920" s="12">
        <v>1</v>
      </c>
      <c r="D5920" s="12">
        <v>117</v>
      </c>
      <c r="E5920" s="12">
        <v>1</v>
      </c>
      <c r="P5920" s="12">
        <v>1</v>
      </c>
      <c r="Q5920" s="12">
        <v>178</v>
      </c>
      <c r="R5920" s="12">
        <v>201601</v>
      </c>
      <c r="S5920" s="12">
        <v>132</v>
      </c>
      <c r="T5920" s="14">
        <v>12754</v>
      </c>
      <c r="U5920" s="12" t="s">
        <v>6213</v>
      </c>
    </row>
    <row r="5921" spans="1:21" hidden="1">
      <c r="A5921" s="12">
        <v>68550</v>
      </c>
      <c r="B5921" s="12">
        <v>1</v>
      </c>
      <c r="D5921" s="12">
        <v>132</v>
      </c>
      <c r="E5921" s="12">
        <v>1</v>
      </c>
      <c r="P5921" s="12">
        <v>1</v>
      </c>
      <c r="Q5921" s="12">
        <v>178</v>
      </c>
      <c r="R5921" s="12">
        <v>201601</v>
      </c>
      <c r="S5921" s="12">
        <v>132</v>
      </c>
      <c r="T5921" s="14">
        <v>12754</v>
      </c>
      <c r="U5921" s="12" t="s">
        <v>6214</v>
      </c>
    </row>
    <row r="5922" spans="1:21" hidden="1">
      <c r="A5922" s="12">
        <v>68550</v>
      </c>
      <c r="B5922" s="12">
        <v>1</v>
      </c>
      <c r="D5922" s="12">
        <v>121.5</v>
      </c>
      <c r="E5922" s="12">
        <v>1</v>
      </c>
      <c r="P5922" s="12">
        <v>1</v>
      </c>
      <c r="Q5922" s="12">
        <v>178</v>
      </c>
      <c r="R5922" s="12">
        <v>201601</v>
      </c>
      <c r="S5922" s="12">
        <v>132</v>
      </c>
      <c r="T5922" s="14">
        <v>12754</v>
      </c>
      <c r="U5922" s="12" t="s">
        <v>6215</v>
      </c>
    </row>
    <row r="5923" spans="1:21" hidden="1">
      <c r="A5923" s="12">
        <v>68550</v>
      </c>
      <c r="B5923" s="12">
        <v>1</v>
      </c>
      <c r="D5923" s="12">
        <v>133</v>
      </c>
      <c r="E5923" s="12">
        <v>1</v>
      </c>
      <c r="P5923" s="12">
        <v>1</v>
      </c>
      <c r="Q5923" s="12">
        <v>178</v>
      </c>
      <c r="R5923" s="12">
        <v>201601</v>
      </c>
      <c r="S5923" s="12">
        <v>132</v>
      </c>
      <c r="T5923" s="14">
        <v>12754</v>
      </c>
      <c r="U5923" s="12" t="s">
        <v>6216</v>
      </c>
    </row>
    <row r="5924" spans="1:21" hidden="1">
      <c r="A5924" s="12">
        <v>68550</v>
      </c>
      <c r="B5924" s="12">
        <v>1</v>
      </c>
      <c r="D5924" s="12">
        <v>129</v>
      </c>
      <c r="E5924" s="12">
        <v>2</v>
      </c>
      <c r="P5924" s="12">
        <v>1</v>
      </c>
      <c r="Q5924" s="12">
        <v>178</v>
      </c>
      <c r="R5924" s="12">
        <v>201601</v>
      </c>
      <c r="S5924" s="12">
        <v>132</v>
      </c>
      <c r="T5924" s="14">
        <v>12754</v>
      </c>
      <c r="U5924" s="12" t="s">
        <v>6217</v>
      </c>
    </row>
    <row r="5925" spans="1:21" hidden="1">
      <c r="A5925" s="12">
        <v>68550</v>
      </c>
      <c r="B5925" s="12">
        <v>1</v>
      </c>
      <c r="D5925" s="12">
        <v>44</v>
      </c>
      <c r="E5925" s="12">
        <v>2</v>
      </c>
      <c r="P5925" s="12">
        <v>1</v>
      </c>
      <c r="Q5925" s="12">
        <v>178</v>
      </c>
      <c r="R5925" s="12">
        <v>201601</v>
      </c>
      <c r="S5925" s="12">
        <v>132</v>
      </c>
      <c r="T5925" s="14">
        <v>12754</v>
      </c>
      <c r="U5925" s="12" t="s">
        <v>6218</v>
      </c>
    </row>
    <row r="5926" spans="1:21" hidden="1">
      <c r="A5926" s="12">
        <v>68550</v>
      </c>
      <c r="B5926" s="12">
        <v>1</v>
      </c>
      <c r="D5926" s="12">
        <v>52</v>
      </c>
      <c r="E5926" s="12">
        <v>2</v>
      </c>
      <c r="P5926" s="12">
        <v>1</v>
      </c>
      <c r="Q5926" s="12">
        <v>178</v>
      </c>
      <c r="R5926" s="12">
        <v>201601</v>
      </c>
      <c r="S5926" s="12">
        <v>132</v>
      </c>
      <c r="T5926" s="14">
        <v>12754</v>
      </c>
      <c r="U5926" s="12" t="s">
        <v>6219</v>
      </c>
    </row>
    <row r="5927" spans="1:21" hidden="1">
      <c r="A5927" s="12">
        <v>68550</v>
      </c>
      <c r="B5927" s="12">
        <v>1</v>
      </c>
      <c r="D5927" s="12">
        <v>114</v>
      </c>
      <c r="E5927" s="12">
        <v>2</v>
      </c>
      <c r="P5927" s="12">
        <v>1</v>
      </c>
      <c r="Q5927" s="12">
        <v>178</v>
      </c>
      <c r="R5927" s="12">
        <v>201601</v>
      </c>
      <c r="S5927" s="12">
        <v>132</v>
      </c>
      <c r="T5927" s="14">
        <v>12754</v>
      </c>
      <c r="U5927" s="12" t="s">
        <v>6220</v>
      </c>
    </row>
    <row r="5928" spans="1:21" hidden="1">
      <c r="A5928" s="12">
        <v>68550</v>
      </c>
      <c r="B5928" s="12">
        <v>1</v>
      </c>
      <c r="D5928" s="12">
        <v>106.5</v>
      </c>
      <c r="E5928" s="12">
        <v>2</v>
      </c>
      <c r="P5928" s="12">
        <v>1</v>
      </c>
      <c r="Q5928" s="12">
        <v>178</v>
      </c>
      <c r="R5928" s="12">
        <v>201601</v>
      </c>
      <c r="S5928" s="12">
        <v>132</v>
      </c>
      <c r="T5928" s="14">
        <v>12754</v>
      </c>
      <c r="U5928" s="12" t="s">
        <v>6221</v>
      </c>
    </row>
    <row r="5929" spans="1:21" hidden="1">
      <c r="A5929" s="12">
        <v>68550</v>
      </c>
      <c r="B5929" s="12">
        <v>1</v>
      </c>
      <c r="D5929" s="12">
        <v>37</v>
      </c>
      <c r="E5929" s="12">
        <v>2</v>
      </c>
      <c r="P5929" s="12">
        <v>1</v>
      </c>
      <c r="Q5929" s="12">
        <v>178</v>
      </c>
      <c r="R5929" s="12">
        <v>201601</v>
      </c>
      <c r="S5929" s="12">
        <v>132</v>
      </c>
      <c r="T5929" s="14">
        <v>12754</v>
      </c>
      <c r="U5929" s="12" t="s">
        <v>6222</v>
      </c>
    </row>
    <row r="5930" spans="1:21" hidden="1">
      <c r="A5930" s="12">
        <v>68550</v>
      </c>
      <c r="B5930" s="12">
        <v>2</v>
      </c>
      <c r="D5930" s="12">
        <v>96</v>
      </c>
      <c r="E5930" s="12">
        <v>4</v>
      </c>
      <c r="F5930" s="12">
        <v>4</v>
      </c>
      <c r="G5930" s="12">
        <v>1</v>
      </c>
      <c r="H5930" s="12">
        <v>6</v>
      </c>
      <c r="K5930" s="12">
        <v>6</v>
      </c>
      <c r="L5930" s="12">
        <v>0</v>
      </c>
      <c r="M5930" s="12">
        <v>0</v>
      </c>
      <c r="N5930" s="12">
        <v>5</v>
      </c>
      <c r="P5930" s="12">
        <v>6.4</v>
      </c>
      <c r="Q5930" s="12">
        <v>178</v>
      </c>
      <c r="R5930" s="12">
        <v>201601</v>
      </c>
      <c r="S5930" s="12">
        <v>130</v>
      </c>
      <c r="T5930" s="12" t="s">
        <v>120</v>
      </c>
      <c r="U5930" s="12" t="s">
        <v>6223</v>
      </c>
    </row>
    <row r="5931" spans="1:21" hidden="1">
      <c r="A5931" s="12">
        <v>68550</v>
      </c>
      <c r="B5931" s="12">
        <v>2</v>
      </c>
      <c r="D5931" s="12">
        <v>96</v>
      </c>
      <c r="E5931" s="12">
        <v>4</v>
      </c>
      <c r="F5931" s="12">
        <v>4</v>
      </c>
      <c r="G5931" s="12">
        <v>1</v>
      </c>
      <c r="H5931" s="12">
        <v>6</v>
      </c>
      <c r="K5931" s="12">
        <v>5</v>
      </c>
      <c r="L5931" s="12">
        <v>5</v>
      </c>
      <c r="M5931" s="12">
        <v>20</v>
      </c>
      <c r="N5931" s="12">
        <v>10</v>
      </c>
      <c r="P5931" s="12">
        <v>6.4</v>
      </c>
      <c r="Q5931" s="12">
        <v>178</v>
      </c>
      <c r="R5931" s="12">
        <v>201601</v>
      </c>
      <c r="S5931" s="12">
        <v>130</v>
      </c>
      <c r="T5931" s="12" t="s">
        <v>120</v>
      </c>
      <c r="U5931" s="12" t="s">
        <v>6224</v>
      </c>
    </row>
    <row r="5932" spans="1:21" hidden="1">
      <c r="A5932" s="12">
        <v>68550</v>
      </c>
      <c r="B5932" s="12">
        <v>2</v>
      </c>
      <c r="D5932" s="12">
        <v>106</v>
      </c>
      <c r="E5932" s="12">
        <v>4</v>
      </c>
      <c r="F5932" s="12">
        <v>4</v>
      </c>
      <c r="G5932" s="12">
        <v>1</v>
      </c>
      <c r="H5932" s="12">
        <v>6</v>
      </c>
      <c r="K5932" s="12">
        <v>6</v>
      </c>
      <c r="L5932" s="12">
        <v>0</v>
      </c>
      <c r="M5932" s="12">
        <v>0</v>
      </c>
      <c r="N5932" s="12">
        <v>5</v>
      </c>
      <c r="P5932" s="12">
        <v>6.4</v>
      </c>
      <c r="Q5932" s="12">
        <v>178</v>
      </c>
      <c r="R5932" s="12">
        <v>201601</v>
      </c>
      <c r="S5932" s="12">
        <v>130</v>
      </c>
      <c r="T5932" s="12" t="s">
        <v>120</v>
      </c>
      <c r="U5932" s="12" t="s">
        <v>6225</v>
      </c>
    </row>
    <row r="5933" spans="1:21" hidden="1">
      <c r="A5933" s="12">
        <v>68550</v>
      </c>
      <c r="B5933" s="12">
        <v>2</v>
      </c>
      <c r="D5933" s="12">
        <v>96</v>
      </c>
      <c r="E5933" s="12">
        <v>4</v>
      </c>
      <c r="F5933" s="12">
        <v>4</v>
      </c>
      <c r="G5933" s="12">
        <v>1</v>
      </c>
      <c r="H5933" s="12">
        <v>5</v>
      </c>
      <c r="K5933" s="12">
        <v>6</v>
      </c>
      <c r="L5933" s="12">
        <v>0</v>
      </c>
      <c r="M5933" s="12">
        <v>0</v>
      </c>
      <c r="N5933" s="12">
        <v>5</v>
      </c>
      <c r="P5933" s="12">
        <v>6.4</v>
      </c>
      <c r="Q5933" s="12">
        <v>178</v>
      </c>
      <c r="R5933" s="12">
        <v>201601</v>
      </c>
      <c r="S5933" s="12">
        <v>130</v>
      </c>
      <c r="T5933" s="12" t="s">
        <v>120</v>
      </c>
      <c r="U5933" s="12" t="s">
        <v>6226</v>
      </c>
    </row>
    <row r="5934" spans="1:21" hidden="1">
      <c r="A5934" s="12">
        <v>68550</v>
      </c>
      <c r="B5934" s="12">
        <v>2</v>
      </c>
      <c r="D5934" s="12">
        <v>108</v>
      </c>
      <c r="E5934" s="12">
        <v>4</v>
      </c>
      <c r="F5934" s="12">
        <v>4</v>
      </c>
      <c r="G5934" s="12">
        <v>1</v>
      </c>
      <c r="H5934" s="12">
        <v>5</v>
      </c>
      <c r="K5934" s="12">
        <v>6</v>
      </c>
      <c r="L5934" s="12">
        <v>0</v>
      </c>
      <c r="M5934" s="12">
        <v>0</v>
      </c>
      <c r="N5934" s="12">
        <v>1</v>
      </c>
      <c r="P5934" s="12">
        <v>6.4</v>
      </c>
      <c r="Q5934" s="12">
        <v>178</v>
      </c>
      <c r="R5934" s="12">
        <v>201601</v>
      </c>
      <c r="S5934" s="12">
        <v>130</v>
      </c>
      <c r="T5934" s="12" t="s">
        <v>120</v>
      </c>
      <c r="U5934" s="12" t="s">
        <v>6227</v>
      </c>
    </row>
    <row r="5935" spans="1:21" hidden="1">
      <c r="A5935" s="12">
        <v>68550</v>
      </c>
      <c r="B5935" s="12">
        <v>1</v>
      </c>
      <c r="D5935" s="12">
        <v>135</v>
      </c>
      <c r="E5935" s="12">
        <v>4</v>
      </c>
      <c r="P5935" s="12">
        <v>1</v>
      </c>
      <c r="Q5935" s="12">
        <v>178</v>
      </c>
      <c r="R5935" s="12">
        <v>201601</v>
      </c>
      <c r="S5935" s="12">
        <v>130</v>
      </c>
      <c r="T5935" s="12" t="s">
        <v>120</v>
      </c>
      <c r="U5935" s="12" t="s">
        <v>6228</v>
      </c>
    </row>
    <row r="5936" spans="1:21" hidden="1">
      <c r="A5936" s="12">
        <v>68550</v>
      </c>
      <c r="B5936" s="12">
        <v>1</v>
      </c>
      <c r="D5936" s="12">
        <v>139</v>
      </c>
      <c r="E5936" s="12">
        <v>3</v>
      </c>
      <c r="P5936" s="12">
        <v>1</v>
      </c>
      <c r="Q5936" s="12">
        <v>178</v>
      </c>
      <c r="R5936" s="12">
        <v>201601</v>
      </c>
      <c r="S5936" s="12">
        <v>130</v>
      </c>
      <c r="T5936" s="12" t="s">
        <v>120</v>
      </c>
      <c r="U5936" s="12" t="s">
        <v>6229</v>
      </c>
    </row>
    <row r="5937" spans="1:21" hidden="1">
      <c r="A5937" s="12">
        <v>68550</v>
      </c>
      <c r="B5937" s="12">
        <v>1</v>
      </c>
      <c r="D5937" s="12">
        <v>171</v>
      </c>
      <c r="E5937" s="12">
        <v>2</v>
      </c>
      <c r="P5937" s="12">
        <v>1</v>
      </c>
      <c r="Q5937" s="12">
        <v>178</v>
      </c>
      <c r="R5937" s="12">
        <v>201601</v>
      </c>
      <c r="S5937" s="12">
        <v>130</v>
      </c>
      <c r="T5937" s="12" t="s">
        <v>120</v>
      </c>
      <c r="U5937" s="12" t="s">
        <v>6230</v>
      </c>
    </row>
    <row r="5938" spans="1:21" hidden="1">
      <c r="A5938" s="12">
        <v>68550</v>
      </c>
      <c r="B5938" s="12">
        <v>1</v>
      </c>
      <c r="D5938" s="12">
        <v>151</v>
      </c>
      <c r="E5938" s="12">
        <v>3</v>
      </c>
      <c r="P5938" s="12">
        <v>1</v>
      </c>
      <c r="Q5938" s="12">
        <v>178</v>
      </c>
      <c r="R5938" s="12">
        <v>201601</v>
      </c>
      <c r="S5938" s="12">
        <v>130</v>
      </c>
      <c r="T5938" s="12" t="s">
        <v>120</v>
      </c>
      <c r="U5938" s="12" t="s">
        <v>6231</v>
      </c>
    </row>
    <row r="5939" spans="1:21" hidden="1">
      <c r="A5939" s="12">
        <v>68550</v>
      </c>
      <c r="B5939" s="12">
        <v>1</v>
      </c>
      <c r="D5939" s="12">
        <v>179</v>
      </c>
      <c r="E5939" s="12">
        <v>3</v>
      </c>
      <c r="P5939" s="12">
        <v>1</v>
      </c>
      <c r="Q5939" s="12">
        <v>178</v>
      </c>
      <c r="R5939" s="12">
        <v>201601</v>
      </c>
      <c r="S5939" s="12">
        <v>130</v>
      </c>
      <c r="T5939" s="12" t="s">
        <v>120</v>
      </c>
      <c r="U5939" s="12" t="s">
        <v>6232</v>
      </c>
    </row>
    <row r="5940" spans="1:21" hidden="1">
      <c r="A5940" s="12">
        <v>68550</v>
      </c>
      <c r="B5940" s="12">
        <v>1</v>
      </c>
      <c r="D5940" s="12">
        <v>155</v>
      </c>
      <c r="E5940" s="12">
        <v>3</v>
      </c>
      <c r="P5940" s="12">
        <v>1</v>
      </c>
      <c r="Q5940" s="12">
        <v>178</v>
      </c>
      <c r="R5940" s="12">
        <v>201601</v>
      </c>
      <c r="S5940" s="12">
        <v>130</v>
      </c>
      <c r="T5940" s="12" t="s">
        <v>120</v>
      </c>
      <c r="U5940" s="12" t="s">
        <v>6233</v>
      </c>
    </row>
    <row r="5941" spans="1:21" hidden="1">
      <c r="A5941" s="12">
        <v>68550</v>
      </c>
      <c r="B5941" s="12">
        <v>1</v>
      </c>
      <c r="D5941" s="12">
        <v>175</v>
      </c>
      <c r="E5941" s="12">
        <v>3</v>
      </c>
      <c r="P5941" s="12">
        <v>1</v>
      </c>
      <c r="Q5941" s="12">
        <v>178</v>
      </c>
      <c r="R5941" s="12">
        <v>201601</v>
      </c>
      <c r="S5941" s="12">
        <v>130</v>
      </c>
      <c r="T5941" s="12" t="s">
        <v>120</v>
      </c>
      <c r="U5941" s="12" t="s">
        <v>6234</v>
      </c>
    </row>
    <row r="5942" spans="1:21" hidden="1">
      <c r="A5942" s="12">
        <v>68550</v>
      </c>
      <c r="B5942" s="12">
        <v>1</v>
      </c>
      <c r="D5942" s="12">
        <v>155</v>
      </c>
      <c r="E5942" s="12">
        <v>3</v>
      </c>
      <c r="P5942" s="12">
        <v>1</v>
      </c>
      <c r="Q5942" s="12">
        <v>178</v>
      </c>
      <c r="R5942" s="12">
        <v>201601</v>
      </c>
      <c r="S5942" s="12">
        <v>130</v>
      </c>
      <c r="T5942" s="12" t="s">
        <v>120</v>
      </c>
      <c r="U5942" s="12" t="s">
        <v>6235</v>
      </c>
    </row>
    <row r="5943" spans="1:21" hidden="1">
      <c r="A5943" s="12">
        <v>68550</v>
      </c>
      <c r="B5943" s="12">
        <v>1</v>
      </c>
      <c r="D5943" s="12">
        <v>140</v>
      </c>
      <c r="E5943" s="12">
        <v>3</v>
      </c>
      <c r="P5943" s="12">
        <v>1</v>
      </c>
      <c r="Q5943" s="12">
        <v>178</v>
      </c>
      <c r="R5943" s="12">
        <v>201601</v>
      </c>
      <c r="S5943" s="12">
        <v>130</v>
      </c>
      <c r="T5943" s="12" t="s">
        <v>120</v>
      </c>
      <c r="U5943" s="12" t="s">
        <v>6236</v>
      </c>
    </row>
    <row r="5944" spans="1:21" hidden="1">
      <c r="A5944" s="12">
        <v>68550</v>
      </c>
      <c r="B5944" s="12">
        <v>1</v>
      </c>
      <c r="D5944" s="12">
        <v>154</v>
      </c>
      <c r="E5944" s="12">
        <v>1</v>
      </c>
      <c r="K5944" s="12">
        <v>6</v>
      </c>
      <c r="L5944" s="12">
        <v>0</v>
      </c>
      <c r="M5944" s="12">
        <v>0</v>
      </c>
      <c r="N5944" s="12">
        <v>1</v>
      </c>
      <c r="P5944" s="12">
        <v>1</v>
      </c>
      <c r="Q5944" s="12">
        <v>178</v>
      </c>
      <c r="R5944" s="12">
        <v>201601</v>
      </c>
      <c r="S5944" s="12">
        <v>130</v>
      </c>
      <c r="T5944" s="12" t="s">
        <v>120</v>
      </c>
      <c r="U5944" s="12" t="s">
        <v>6237</v>
      </c>
    </row>
    <row r="5945" spans="1:21" hidden="1">
      <c r="A5945" s="12">
        <v>68550</v>
      </c>
      <c r="B5945" s="12">
        <v>1</v>
      </c>
      <c r="D5945" s="12">
        <v>111.5</v>
      </c>
      <c r="E5945" s="12">
        <v>1</v>
      </c>
      <c r="P5945" s="12">
        <v>1</v>
      </c>
      <c r="Q5945" s="12">
        <v>178</v>
      </c>
      <c r="R5945" s="12">
        <v>201601</v>
      </c>
      <c r="S5945" s="12">
        <v>130</v>
      </c>
      <c r="T5945" s="12" t="s">
        <v>120</v>
      </c>
      <c r="U5945" s="12" t="s">
        <v>6238</v>
      </c>
    </row>
    <row r="5946" spans="1:21" hidden="1">
      <c r="A5946" s="12">
        <v>68570</v>
      </c>
      <c r="B5946" s="12">
        <v>1</v>
      </c>
      <c r="D5946" s="12">
        <v>22.5</v>
      </c>
      <c r="E5946" s="12">
        <v>2</v>
      </c>
      <c r="P5946" s="12">
        <v>1</v>
      </c>
      <c r="Q5946" s="12">
        <v>178</v>
      </c>
      <c r="R5946" s="12">
        <v>201601</v>
      </c>
      <c r="S5946" s="12">
        <v>130</v>
      </c>
      <c r="T5946" s="12" t="s">
        <v>120</v>
      </c>
      <c r="U5946" s="12" t="s">
        <v>6239</v>
      </c>
    </row>
    <row r="5947" spans="1:21" hidden="1">
      <c r="A5947" s="12">
        <v>68570</v>
      </c>
      <c r="B5947" s="12">
        <v>1</v>
      </c>
      <c r="D5947" s="12">
        <v>121</v>
      </c>
      <c r="E5947" s="12">
        <v>1</v>
      </c>
      <c r="P5947" s="12">
        <v>1</v>
      </c>
      <c r="Q5947" s="12">
        <v>178</v>
      </c>
      <c r="R5947" s="12">
        <v>201601</v>
      </c>
      <c r="S5947" s="12">
        <v>130</v>
      </c>
      <c r="T5947" s="12" t="s">
        <v>120</v>
      </c>
      <c r="U5947" s="12" t="s">
        <v>6240</v>
      </c>
    </row>
    <row r="5948" spans="1:21" hidden="1">
      <c r="A5948" s="12">
        <v>68550</v>
      </c>
      <c r="B5948" s="12">
        <v>2</v>
      </c>
      <c r="D5948" s="12">
        <v>73</v>
      </c>
      <c r="E5948" s="12">
        <v>2</v>
      </c>
      <c r="F5948" s="12">
        <v>0</v>
      </c>
      <c r="G5948" s="12">
        <v>0</v>
      </c>
      <c r="H5948" s="12">
        <v>0</v>
      </c>
      <c r="P5948" s="12">
        <v>1</v>
      </c>
      <c r="Q5948" s="12">
        <v>178</v>
      </c>
      <c r="R5948" s="12">
        <v>201601</v>
      </c>
      <c r="S5948" s="12">
        <v>132</v>
      </c>
      <c r="T5948" s="14">
        <v>12754</v>
      </c>
      <c r="U5948" s="12" t="s">
        <v>6241</v>
      </c>
    </row>
    <row r="5949" spans="1:21">
      <c r="A5949" s="12">
        <v>69310</v>
      </c>
      <c r="B5949" s="12">
        <v>2</v>
      </c>
      <c r="C5949" s="12">
        <v>128.5</v>
      </c>
      <c r="E5949" s="12">
        <v>3</v>
      </c>
      <c r="F5949" s="12">
        <v>0</v>
      </c>
      <c r="G5949" s="12">
        <v>0</v>
      </c>
      <c r="H5949" s="12">
        <v>1</v>
      </c>
      <c r="P5949" s="12">
        <v>1</v>
      </c>
      <c r="Q5949" s="12">
        <v>178</v>
      </c>
      <c r="R5949" s="12">
        <v>201601</v>
      </c>
      <c r="S5949" s="12">
        <v>160</v>
      </c>
      <c r="T5949" s="13">
        <v>43094</v>
      </c>
      <c r="U5949" s="12" t="s">
        <v>6698</v>
      </c>
    </row>
    <row r="5950" spans="1:21" hidden="1">
      <c r="A5950" s="12">
        <v>68560</v>
      </c>
      <c r="B5950" s="12">
        <v>1</v>
      </c>
      <c r="D5950" s="12">
        <v>65.5</v>
      </c>
      <c r="E5950" s="12">
        <v>2</v>
      </c>
      <c r="P5950" s="12">
        <v>1</v>
      </c>
      <c r="Q5950" s="12">
        <v>178</v>
      </c>
      <c r="R5950" s="12">
        <v>201601</v>
      </c>
      <c r="S5950" s="12">
        <v>134</v>
      </c>
      <c r="T5950" s="13">
        <v>43049</v>
      </c>
      <c r="U5950" s="12" t="s">
        <v>6243</v>
      </c>
    </row>
    <row r="5951" spans="1:21" hidden="1">
      <c r="A5951" s="12">
        <v>68570</v>
      </c>
      <c r="B5951" s="12">
        <v>2</v>
      </c>
      <c r="D5951" s="12">
        <v>64.5</v>
      </c>
      <c r="E5951" s="12">
        <v>2</v>
      </c>
      <c r="F5951" s="12">
        <v>4</v>
      </c>
      <c r="G5951" s="12">
        <v>1</v>
      </c>
      <c r="H5951" s="12">
        <v>6</v>
      </c>
      <c r="P5951" s="12">
        <v>7.8538800000000002</v>
      </c>
      <c r="Q5951" s="12">
        <v>178</v>
      </c>
      <c r="R5951" s="12">
        <v>201601</v>
      </c>
      <c r="S5951" s="12">
        <v>135</v>
      </c>
      <c r="T5951" s="12" t="s">
        <v>83</v>
      </c>
      <c r="U5951" s="12" t="s">
        <v>6244</v>
      </c>
    </row>
    <row r="5952" spans="1:21" hidden="1">
      <c r="A5952" s="12">
        <v>68570</v>
      </c>
      <c r="B5952" s="12">
        <v>2</v>
      </c>
      <c r="D5952" s="12">
        <v>69</v>
      </c>
      <c r="E5952" s="12">
        <v>2</v>
      </c>
      <c r="F5952" s="12">
        <v>4</v>
      </c>
      <c r="G5952" s="12">
        <v>1</v>
      </c>
      <c r="H5952" s="12">
        <v>6</v>
      </c>
      <c r="P5952" s="12">
        <v>7.8538800000000002</v>
      </c>
      <c r="Q5952" s="12">
        <v>178</v>
      </c>
      <c r="R5952" s="12">
        <v>201601</v>
      </c>
      <c r="S5952" s="12">
        <v>135</v>
      </c>
      <c r="T5952" s="12" t="s">
        <v>83</v>
      </c>
      <c r="U5952" s="12" t="s">
        <v>6245</v>
      </c>
    </row>
    <row r="5953" spans="1:21" hidden="1">
      <c r="A5953" s="12">
        <v>68570</v>
      </c>
      <c r="B5953" s="12">
        <v>2</v>
      </c>
      <c r="D5953" s="12">
        <v>63</v>
      </c>
      <c r="E5953" s="12">
        <v>2</v>
      </c>
      <c r="F5953" s="12">
        <v>4</v>
      </c>
      <c r="G5953" s="12">
        <v>1</v>
      </c>
      <c r="H5953" s="12">
        <v>6</v>
      </c>
      <c r="P5953" s="12">
        <v>7.8538800000000002</v>
      </c>
      <c r="Q5953" s="12">
        <v>178</v>
      </c>
      <c r="R5953" s="12">
        <v>201601</v>
      </c>
      <c r="S5953" s="12">
        <v>135</v>
      </c>
      <c r="T5953" s="12" t="s">
        <v>83</v>
      </c>
      <c r="U5953" s="12" t="s">
        <v>6246</v>
      </c>
    </row>
    <row r="5954" spans="1:21" hidden="1">
      <c r="A5954" s="12">
        <v>68570</v>
      </c>
      <c r="B5954" s="12">
        <v>2</v>
      </c>
      <c r="D5954" s="12">
        <v>77</v>
      </c>
      <c r="E5954" s="12">
        <v>2</v>
      </c>
      <c r="F5954" s="12">
        <v>4</v>
      </c>
      <c r="G5954" s="12">
        <v>1</v>
      </c>
      <c r="H5954" s="12">
        <v>6</v>
      </c>
      <c r="P5954" s="12">
        <v>7.8538800000000002</v>
      </c>
      <c r="Q5954" s="12">
        <v>178</v>
      </c>
      <c r="R5954" s="12">
        <v>201601</v>
      </c>
      <c r="S5954" s="12">
        <v>135</v>
      </c>
      <c r="T5954" s="12" t="s">
        <v>83</v>
      </c>
      <c r="U5954" s="12" t="s">
        <v>6247</v>
      </c>
    </row>
    <row r="5955" spans="1:21" hidden="1">
      <c r="A5955" s="12">
        <v>68570</v>
      </c>
      <c r="B5955" s="12">
        <v>2</v>
      </c>
      <c r="D5955" s="12">
        <v>72.5</v>
      </c>
      <c r="E5955" s="12">
        <v>2</v>
      </c>
      <c r="F5955" s="12">
        <v>4</v>
      </c>
      <c r="G5955" s="12">
        <v>1</v>
      </c>
      <c r="H5955" s="12">
        <v>6</v>
      </c>
      <c r="P5955" s="12">
        <v>7.8538800000000002</v>
      </c>
      <c r="Q5955" s="12">
        <v>178</v>
      </c>
      <c r="R5955" s="12">
        <v>201601</v>
      </c>
      <c r="S5955" s="12">
        <v>135</v>
      </c>
      <c r="T5955" s="12" t="s">
        <v>83</v>
      </c>
      <c r="U5955" s="12" t="s">
        <v>6248</v>
      </c>
    </row>
    <row r="5956" spans="1:21" hidden="1">
      <c r="A5956" s="12">
        <v>68570</v>
      </c>
      <c r="B5956" s="12">
        <v>2</v>
      </c>
      <c r="D5956" s="12">
        <v>72</v>
      </c>
      <c r="E5956" s="12">
        <v>2</v>
      </c>
      <c r="F5956" s="12">
        <v>4</v>
      </c>
      <c r="G5956" s="12">
        <v>1</v>
      </c>
      <c r="H5956" s="12">
        <v>6</v>
      </c>
      <c r="P5956" s="12">
        <v>7.8538800000000002</v>
      </c>
      <c r="Q5956" s="12">
        <v>178</v>
      </c>
      <c r="R5956" s="12">
        <v>201601</v>
      </c>
      <c r="S5956" s="12">
        <v>135</v>
      </c>
      <c r="T5956" s="12" t="s">
        <v>83</v>
      </c>
      <c r="U5956" s="12" t="s">
        <v>6249</v>
      </c>
    </row>
    <row r="5957" spans="1:21" hidden="1">
      <c r="A5957" s="12">
        <v>68570</v>
      </c>
      <c r="B5957" s="12">
        <v>2</v>
      </c>
      <c r="D5957" s="12">
        <v>71.5</v>
      </c>
      <c r="E5957" s="12">
        <v>2</v>
      </c>
      <c r="F5957" s="12">
        <v>4</v>
      </c>
      <c r="G5957" s="12">
        <v>1</v>
      </c>
      <c r="H5957" s="12">
        <v>6</v>
      </c>
      <c r="P5957" s="12">
        <v>7.8538800000000002</v>
      </c>
      <c r="Q5957" s="12">
        <v>178</v>
      </c>
      <c r="R5957" s="12">
        <v>201601</v>
      </c>
      <c r="S5957" s="12">
        <v>135</v>
      </c>
      <c r="T5957" s="12" t="s">
        <v>83</v>
      </c>
      <c r="U5957" s="12" t="s">
        <v>6250</v>
      </c>
    </row>
    <row r="5958" spans="1:21" hidden="1">
      <c r="A5958" s="12">
        <v>68570</v>
      </c>
      <c r="B5958" s="12">
        <v>2</v>
      </c>
      <c r="D5958" s="12">
        <v>76</v>
      </c>
      <c r="E5958" s="12">
        <v>2</v>
      </c>
      <c r="F5958" s="12">
        <v>4</v>
      </c>
      <c r="G5958" s="12">
        <v>1</v>
      </c>
      <c r="H5958" s="12">
        <v>6</v>
      </c>
      <c r="P5958" s="12">
        <v>7.8538800000000002</v>
      </c>
      <c r="Q5958" s="12">
        <v>178</v>
      </c>
      <c r="R5958" s="12">
        <v>201601</v>
      </c>
      <c r="S5958" s="12">
        <v>135</v>
      </c>
      <c r="T5958" s="12" t="s">
        <v>83</v>
      </c>
      <c r="U5958" s="12" t="s">
        <v>6251</v>
      </c>
    </row>
    <row r="5959" spans="1:21" hidden="1">
      <c r="A5959" s="12">
        <v>68570</v>
      </c>
      <c r="B5959" s="12">
        <v>2</v>
      </c>
      <c r="D5959" s="12">
        <v>80.5</v>
      </c>
      <c r="E5959" s="12">
        <v>2</v>
      </c>
      <c r="F5959" s="12">
        <v>4</v>
      </c>
      <c r="G5959" s="12">
        <v>1</v>
      </c>
      <c r="H5959" s="12">
        <v>6</v>
      </c>
      <c r="P5959" s="12">
        <v>7.8538800000000002</v>
      </c>
      <c r="Q5959" s="12">
        <v>178</v>
      </c>
      <c r="R5959" s="12">
        <v>201601</v>
      </c>
      <c r="S5959" s="12">
        <v>135</v>
      </c>
      <c r="T5959" s="12" t="s">
        <v>83</v>
      </c>
      <c r="U5959" s="12" t="s">
        <v>6252</v>
      </c>
    </row>
    <row r="5960" spans="1:21" hidden="1">
      <c r="A5960" s="12">
        <v>68570</v>
      </c>
      <c r="B5960" s="12">
        <v>2</v>
      </c>
      <c r="D5960" s="12">
        <v>73</v>
      </c>
      <c r="E5960" s="12">
        <v>2</v>
      </c>
      <c r="F5960" s="12">
        <v>4</v>
      </c>
      <c r="G5960" s="12">
        <v>1</v>
      </c>
      <c r="H5960" s="12">
        <v>6</v>
      </c>
      <c r="P5960" s="12">
        <v>7.8538800000000002</v>
      </c>
      <c r="Q5960" s="12">
        <v>178</v>
      </c>
      <c r="R5960" s="12">
        <v>201601</v>
      </c>
      <c r="S5960" s="12">
        <v>135</v>
      </c>
      <c r="T5960" s="12" t="s">
        <v>83</v>
      </c>
      <c r="U5960" s="12" t="s">
        <v>6253</v>
      </c>
    </row>
    <row r="5961" spans="1:21" hidden="1">
      <c r="A5961" s="12">
        <v>68570</v>
      </c>
      <c r="B5961" s="12">
        <v>2</v>
      </c>
      <c r="D5961" s="12">
        <v>65.5</v>
      </c>
      <c r="E5961" s="12">
        <v>2</v>
      </c>
      <c r="F5961" s="12">
        <v>4</v>
      </c>
      <c r="G5961" s="12">
        <v>1</v>
      </c>
      <c r="H5961" s="12">
        <v>6</v>
      </c>
      <c r="P5961" s="12">
        <v>7.8538800000000002</v>
      </c>
      <c r="Q5961" s="12">
        <v>178</v>
      </c>
      <c r="R5961" s="12">
        <v>201601</v>
      </c>
      <c r="S5961" s="12">
        <v>135</v>
      </c>
      <c r="T5961" s="12" t="s">
        <v>83</v>
      </c>
      <c r="U5961" s="12" t="s">
        <v>6254</v>
      </c>
    </row>
    <row r="5962" spans="1:21" hidden="1">
      <c r="A5962" s="12">
        <v>68570</v>
      </c>
      <c r="B5962" s="12">
        <v>2</v>
      </c>
      <c r="D5962" s="12">
        <v>75</v>
      </c>
      <c r="E5962" s="12">
        <v>2</v>
      </c>
      <c r="F5962" s="12">
        <v>4</v>
      </c>
      <c r="G5962" s="12">
        <v>1</v>
      </c>
      <c r="H5962" s="12">
        <v>6</v>
      </c>
      <c r="P5962" s="12">
        <v>7.8538800000000002</v>
      </c>
      <c r="Q5962" s="12">
        <v>178</v>
      </c>
      <c r="R5962" s="12">
        <v>201601</v>
      </c>
      <c r="S5962" s="12">
        <v>135</v>
      </c>
      <c r="T5962" s="12" t="s">
        <v>83</v>
      </c>
      <c r="U5962" s="12" t="s">
        <v>6255</v>
      </c>
    </row>
    <row r="5963" spans="1:21" hidden="1">
      <c r="A5963" s="12">
        <v>68570</v>
      </c>
      <c r="B5963" s="12">
        <v>2</v>
      </c>
      <c r="D5963" s="12">
        <v>62</v>
      </c>
      <c r="E5963" s="12">
        <v>2</v>
      </c>
      <c r="F5963" s="12">
        <v>4</v>
      </c>
      <c r="G5963" s="12">
        <v>1</v>
      </c>
      <c r="H5963" s="12">
        <v>6</v>
      </c>
      <c r="P5963" s="12">
        <v>7.8538800000000002</v>
      </c>
      <c r="Q5963" s="12">
        <v>178</v>
      </c>
      <c r="R5963" s="12">
        <v>201601</v>
      </c>
      <c r="S5963" s="12">
        <v>135</v>
      </c>
      <c r="T5963" s="12" t="s">
        <v>83</v>
      </c>
      <c r="U5963" s="12" t="s">
        <v>6256</v>
      </c>
    </row>
    <row r="5964" spans="1:21" hidden="1">
      <c r="A5964" s="12">
        <v>68570</v>
      </c>
      <c r="B5964" s="12">
        <v>2</v>
      </c>
      <c r="D5964" s="12">
        <v>70</v>
      </c>
      <c r="E5964" s="12">
        <v>2</v>
      </c>
      <c r="F5964" s="12">
        <v>4</v>
      </c>
      <c r="G5964" s="12">
        <v>1</v>
      </c>
      <c r="H5964" s="12">
        <v>6</v>
      </c>
      <c r="P5964" s="12">
        <v>7.8538800000000002</v>
      </c>
      <c r="Q5964" s="12">
        <v>178</v>
      </c>
      <c r="R5964" s="12">
        <v>201601</v>
      </c>
      <c r="S5964" s="12">
        <v>135</v>
      </c>
      <c r="T5964" s="12" t="s">
        <v>83</v>
      </c>
      <c r="U5964" s="12" t="s">
        <v>6257</v>
      </c>
    </row>
    <row r="5965" spans="1:21" hidden="1">
      <c r="A5965" s="12">
        <v>68570</v>
      </c>
      <c r="B5965" s="12">
        <v>2</v>
      </c>
      <c r="D5965" s="12">
        <v>69</v>
      </c>
      <c r="E5965" s="12">
        <v>2</v>
      </c>
      <c r="F5965" s="12">
        <v>4</v>
      </c>
      <c r="G5965" s="12">
        <v>1</v>
      </c>
      <c r="H5965" s="12">
        <v>6</v>
      </c>
      <c r="P5965" s="12">
        <v>7.8538800000000002</v>
      </c>
      <c r="Q5965" s="12">
        <v>178</v>
      </c>
      <c r="R5965" s="12">
        <v>201601</v>
      </c>
      <c r="S5965" s="12">
        <v>135</v>
      </c>
      <c r="T5965" s="12" t="s">
        <v>83</v>
      </c>
      <c r="U5965" s="12" t="s">
        <v>6258</v>
      </c>
    </row>
    <row r="5966" spans="1:21" hidden="1">
      <c r="A5966" s="12">
        <v>68570</v>
      </c>
      <c r="B5966" s="12">
        <v>2</v>
      </c>
      <c r="D5966" s="12">
        <v>63</v>
      </c>
      <c r="E5966" s="12">
        <v>2</v>
      </c>
      <c r="F5966" s="12">
        <v>4</v>
      </c>
      <c r="G5966" s="12">
        <v>1</v>
      </c>
      <c r="H5966" s="12">
        <v>6</v>
      </c>
      <c r="P5966" s="12">
        <v>1</v>
      </c>
      <c r="Q5966" s="12">
        <v>178</v>
      </c>
      <c r="R5966" s="12">
        <v>201601</v>
      </c>
      <c r="S5966" s="12">
        <v>136</v>
      </c>
      <c r="T5966" s="12" t="s">
        <v>80</v>
      </c>
      <c r="U5966" s="12" t="s">
        <v>6259</v>
      </c>
    </row>
    <row r="5967" spans="1:21" hidden="1">
      <c r="A5967" s="12">
        <v>68570</v>
      </c>
      <c r="B5967" s="12">
        <v>2</v>
      </c>
      <c r="D5967" s="12">
        <v>75</v>
      </c>
      <c r="E5967" s="12">
        <v>0</v>
      </c>
      <c r="F5967" s="12">
        <v>0</v>
      </c>
      <c r="G5967" s="12">
        <v>0</v>
      </c>
      <c r="H5967" s="12">
        <v>1</v>
      </c>
      <c r="P5967" s="12">
        <v>1</v>
      </c>
      <c r="Q5967" s="12">
        <v>178</v>
      </c>
      <c r="R5967" s="12">
        <v>201601</v>
      </c>
      <c r="S5967" s="12">
        <v>136</v>
      </c>
      <c r="T5967" s="12" t="s">
        <v>80</v>
      </c>
      <c r="U5967" s="12" t="s">
        <v>6260</v>
      </c>
    </row>
    <row r="5968" spans="1:21" hidden="1">
      <c r="A5968" s="12">
        <v>68570</v>
      </c>
      <c r="B5968" s="12">
        <v>2</v>
      </c>
      <c r="D5968" s="12">
        <v>67.5</v>
      </c>
      <c r="E5968" s="12">
        <v>0</v>
      </c>
      <c r="F5968" s="12">
        <v>0</v>
      </c>
      <c r="G5968" s="12">
        <v>0</v>
      </c>
      <c r="H5968" s="12">
        <v>1</v>
      </c>
      <c r="P5968" s="12">
        <v>1</v>
      </c>
      <c r="Q5968" s="12">
        <v>178</v>
      </c>
      <c r="R5968" s="12">
        <v>201601</v>
      </c>
      <c r="S5968" s="12">
        <v>136</v>
      </c>
      <c r="T5968" s="12" t="s">
        <v>80</v>
      </c>
      <c r="U5968" s="12" t="s">
        <v>6261</v>
      </c>
    </row>
    <row r="5969" spans="1:21" hidden="1">
      <c r="A5969" s="12">
        <v>68570</v>
      </c>
      <c r="B5969" s="12">
        <v>2</v>
      </c>
      <c r="D5969" s="12">
        <v>49.5</v>
      </c>
      <c r="E5969" s="12">
        <v>1</v>
      </c>
      <c r="F5969" s="12">
        <v>0</v>
      </c>
      <c r="G5969" s="12">
        <v>0</v>
      </c>
      <c r="H5969" s="12">
        <v>0</v>
      </c>
      <c r="P5969" s="12">
        <v>1</v>
      </c>
      <c r="Q5969" s="12">
        <v>178</v>
      </c>
      <c r="R5969" s="12">
        <v>201601</v>
      </c>
      <c r="S5969" s="12">
        <v>136</v>
      </c>
      <c r="T5969" s="12" t="s">
        <v>80</v>
      </c>
      <c r="U5969" s="12" t="s">
        <v>6262</v>
      </c>
    </row>
    <row r="5970" spans="1:21" hidden="1">
      <c r="A5970" s="12">
        <v>68570</v>
      </c>
      <c r="B5970" s="12">
        <v>2</v>
      </c>
      <c r="D5970" s="12">
        <v>52</v>
      </c>
      <c r="E5970" s="12">
        <v>2</v>
      </c>
      <c r="F5970" s="12">
        <v>0</v>
      </c>
      <c r="G5970" s="12">
        <v>0</v>
      </c>
      <c r="H5970" s="12">
        <v>0</v>
      </c>
      <c r="P5970" s="12">
        <v>1</v>
      </c>
      <c r="Q5970" s="12">
        <v>178</v>
      </c>
      <c r="R5970" s="12">
        <v>201601</v>
      </c>
      <c r="S5970" s="12">
        <v>136</v>
      </c>
      <c r="T5970" s="12" t="s">
        <v>80</v>
      </c>
      <c r="U5970" s="12" t="s">
        <v>6263</v>
      </c>
    </row>
    <row r="5971" spans="1:21" hidden="1">
      <c r="A5971" s="12">
        <v>68550</v>
      </c>
      <c r="B5971" s="12">
        <v>1</v>
      </c>
      <c r="D5971" s="12">
        <v>147.5</v>
      </c>
      <c r="E5971" s="12">
        <v>3</v>
      </c>
      <c r="P5971" s="12">
        <v>1</v>
      </c>
      <c r="Q5971" s="12">
        <v>178</v>
      </c>
      <c r="R5971" s="12">
        <v>201601</v>
      </c>
      <c r="S5971" s="12">
        <v>136</v>
      </c>
      <c r="T5971" s="12" t="s">
        <v>80</v>
      </c>
      <c r="U5971" s="12" t="s">
        <v>6264</v>
      </c>
    </row>
    <row r="5972" spans="1:21" hidden="1">
      <c r="A5972" s="12">
        <v>68550</v>
      </c>
      <c r="B5972" s="12">
        <v>1</v>
      </c>
      <c r="D5972" s="12">
        <v>109</v>
      </c>
      <c r="E5972" s="12">
        <v>3</v>
      </c>
      <c r="P5972" s="12">
        <v>1</v>
      </c>
      <c r="Q5972" s="12">
        <v>178</v>
      </c>
      <c r="R5972" s="12">
        <v>201601</v>
      </c>
      <c r="S5972" s="12">
        <v>136</v>
      </c>
      <c r="T5972" s="12" t="s">
        <v>80</v>
      </c>
      <c r="U5972" s="12" t="s">
        <v>6265</v>
      </c>
    </row>
    <row r="5973" spans="1:21" hidden="1">
      <c r="A5973" s="12">
        <v>68550</v>
      </c>
      <c r="B5973" s="12">
        <v>1</v>
      </c>
      <c r="D5973" s="12">
        <v>107</v>
      </c>
      <c r="E5973" s="12">
        <v>2</v>
      </c>
      <c r="P5973" s="12">
        <v>1</v>
      </c>
      <c r="Q5973" s="12">
        <v>178</v>
      </c>
      <c r="R5973" s="12">
        <v>201601</v>
      </c>
      <c r="S5973" s="12">
        <v>136</v>
      </c>
      <c r="T5973" s="12" t="s">
        <v>80</v>
      </c>
      <c r="U5973" s="12" t="s">
        <v>6266</v>
      </c>
    </row>
    <row r="5974" spans="1:21" hidden="1">
      <c r="A5974" s="12">
        <v>68550</v>
      </c>
      <c r="B5974" s="12">
        <v>1</v>
      </c>
      <c r="D5974" s="12">
        <v>107</v>
      </c>
      <c r="E5974" s="12">
        <v>2</v>
      </c>
      <c r="P5974" s="12">
        <v>1</v>
      </c>
      <c r="Q5974" s="12">
        <v>178</v>
      </c>
      <c r="R5974" s="12">
        <v>201601</v>
      </c>
      <c r="S5974" s="12">
        <v>136</v>
      </c>
      <c r="T5974" s="12" t="s">
        <v>80</v>
      </c>
      <c r="U5974" s="12" t="s">
        <v>6267</v>
      </c>
    </row>
    <row r="5975" spans="1:21" hidden="1">
      <c r="A5975" s="12">
        <v>68550</v>
      </c>
      <c r="B5975" s="12">
        <v>1</v>
      </c>
      <c r="D5975" s="12">
        <v>131.5</v>
      </c>
      <c r="E5975" s="12">
        <v>2</v>
      </c>
      <c r="P5975" s="12">
        <v>1</v>
      </c>
      <c r="Q5975" s="12">
        <v>178</v>
      </c>
      <c r="R5975" s="12">
        <v>201601</v>
      </c>
      <c r="S5975" s="12">
        <v>136</v>
      </c>
      <c r="T5975" s="12" t="s">
        <v>80</v>
      </c>
      <c r="U5975" s="12" t="s">
        <v>6268</v>
      </c>
    </row>
    <row r="5976" spans="1:21" hidden="1">
      <c r="A5976" s="12">
        <v>68550</v>
      </c>
      <c r="B5976" s="12">
        <v>1</v>
      </c>
      <c r="D5976" s="12">
        <v>113</v>
      </c>
      <c r="E5976" s="12">
        <v>2</v>
      </c>
      <c r="P5976" s="12">
        <v>1</v>
      </c>
      <c r="Q5976" s="12">
        <v>178</v>
      </c>
      <c r="R5976" s="12">
        <v>201601</v>
      </c>
      <c r="S5976" s="12">
        <v>136</v>
      </c>
      <c r="T5976" s="12" t="s">
        <v>80</v>
      </c>
      <c r="U5976" s="12" t="s">
        <v>6269</v>
      </c>
    </row>
    <row r="5977" spans="1:21" hidden="1">
      <c r="A5977" s="12">
        <v>68550</v>
      </c>
      <c r="B5977" s="12">
        <v>1</v>
      </c>
      <c r="D5977" s="12">
        <v>131</v>
      </c>
      <c r="E5977" s="12">
        <v>0</v>
      </c>
      <c r="P5977" s="12">
        <v>1</v>
      </c>
      <c r="Q5977" s="12">
        <v>178</v>
      </c>
      <c r="R5977" s="12">
        <v>201601</v>
      </c>
      <c r="S5977" s="12">
        <v>136</v>
      </c>
      <c r="T5977" s="12" t="s">
        <v>80</v>
      </c>
      <c r="U5977" s="12" t="s">
        <v>6270</v>
      </c>
    </row>
    <row r="5978" spans="1:21" hidden="1">
      <c r="A5978" s="12">
        <v>68550</v>
      </c>
      <c r="B5978" s="12">
        <v>2</v>
      </c>
      <c r="D5978" s="12">
        <v>110</v>
      </c>
      <c r="E5978" s="12">
        <v>0</v>
      </c>
      <c r="F5978" s="12">
        <v>0</v>
      </c>
      <c r="G5978" s="12">
        <v>0</v>
      </c>
      <c r="H5978" s="12">
        <v>1</v>
      </c>
      <c r="P5978" s="12">
        <v>1</v>
      </c>
      <c r="Q5978" s="12">
        <v>178</v>
      </c>
      <c r="R5978" s="12">
        <v>201601</v>
      </c>
      <c r="S5978" s="12">
        <v>136</v>
      </c>
      <c r="T5978" s="12" t="s">
        <v>80</v>
      </c>
      <c r="U5978" s="12" t="s">
        <v>6271</v>
      </c>
    </row>
    <row r="5979" spans="1:21" hidden="1">
      <c r="A5979" s="12">
        <v>68550</v>
      </c>
      <c r="B5979" s="12">
        <v>2</v>
      </c>
      <c r="D5979" s="12">
        <v>103.5</v>
      </c>
      <c r="E5979" s="12">
        <v>2</v>
      </c>
      <c r="F5979" s="12">
        <v>0</v>
      </c>
      <c r="G5979" s="12">
        <v>0</v>
      </c>
      <c r="H5979" s="12">
        <v>1</v>
      </c>
      <c r="P5979" s="12">
        <v>1</v>
      </c>
      <c r="Q5979" s="12">
        <v>178</v>
      </c>
      <c r="R5979" s="12">
        <v>201601</v>
      </c>
      <c r="S5979" s="12">
        <v>137</v>
      </c>
      <c r="T5979" s="12" t="s">
        <v>79</v>
      </c>
      <c r="U5979" s="12" t="s">
        <v>6272</v>
      </c>
    </row>
    <row r="5980" spans="1:21" hidden="1">
      <c r="A5980" s="12">
        <v>68550</v>
      </c>
      <c r="B5980" s="12">
        <v>2</v>
      </c>
      <c r="D5980" s="12">
        <v>100</v>
      </c>
      <c r="E5980" s="12">
        <v>2</v>
      </c>
      <c r="F5980" s="12">
        <v>0</v>
      </c>
      <c r="G5980" s="12">
        <v>0</v>
      </c>
      <c r="H5980" s="12">
        <v>1</v>
      </c>
      <c r="P5980" s="12">
        <v>1</v>
      </c>
      <c r="Q5980" s="12">
        <v>178</v>
      </c>
      <c r="R5980" s="12">
        <v>201601</v>
      </c>
      <c r="S5980" s="12">
        <v>137</v>
      </c>
      <c r="T5980" s="12" t="s">
        <v>79</v>
      </c>
      <c r="U5980" s="12" t="s">
        <v>6273</v>
      </c>
    </row>
    <row r="5981" spans="1:21" hidden="1">
      <c r="A5981" s="12">
        <v>68550</v>
      </c>
      <c r="B5981" s="12">
        <v>2</v>
      </c>
      <c r="D5981" s="12">
        <v>40</v>
      </c>
      <c r="E5981" s="12">
        <v>1</v>
      </c>
      <c r="F5981" s="12">
        <v>0</v>
      </c>
      <c r="G5981" s="12">
        <v>0</v>
      </c>
      <c r="H5981" s="12">
        <v>0</v>
      </c>
      <c r="P5981" s="12">
        <v>1</v>
      </c>
      <c r="Q5981" s="12">
        <v>178</v>
      </c>
      <c r="R5981" s="12">
        <v>201601</v>
      </c>
      <c r="S5981" s="12">
        <v>137</v>
      </c>
      <c r="T5981" s="12" t="s">
        <v>79</v>
      </c>
      <c r="U5981" s="12" t="s">
        <v>6274</v>
      </c>
    </row>
    <row r="5982" spans="1:21" hidden="1">
      <c r="A5982" s="12">
        <v>68550</v>
      </c>
      <c r="B5982" s="12">
        <v>2</v>
      </c>
      <c r="D5982" s="12">
        <v>41.5</v>
      </c>
      <c r="E5982" s="12">
        <v>1</v>
      </c>
      <c r="F5982" s="12">
        <v>0</v>
      </c>
      <c r="G5982" s="12">
        <v>0</v>
      </c>
      <c r="H5982" s="12">
        <v>0</v>
      </c>
      <c r="P5982" s="12">
        <v>1</v>
      </c>
      <c r="Q5982" s="12">
        <v>178</v>
      </c>
      <c r="R5982" s="12">
        <v>201601</v>
      </c>
      <c r="S5982" s="12">
        <v>137</v>
      </c>
      <c r="T5982" s="12" t="s">
        <v>79</v>
      </c>
      <c r="U5982" s="12" t="s">
        <v>6275</v>
      </c>
    </row>
    <row r="5983" spans="1:21" hidden="1">
      <c r="A5983" s="12">
        <v>68550</v>
      </c>
      <c r="B5983" s="12">
        <v>2</v>
      </c>
      <c r="D5983" s="12">
        <v>38</v>
      </c>
      <c r="E5983" s="12">
        <v>1</v>
      </c>
      <c r="F5983" s="12">
        <v>0</v>
      </c>
      <c r="G5983" s="12">
        <v>0</v>
      </c>
      <c r="H5983" s="12">
        <v>0</v>
      </c>
      <c r="P5983" s="12">
        <v>1</v>
      </c>
      <c r="Q5983" s="12">
        <v>178</v>
      </c>
      <c r="R5983" s="12">
        <v>201601</v>
      </c>
      <c r="S5983" s="12">
        <v>137</v>
      </c>
      <c r="T5983" s="12" t="s">
        <v>79</v>
      </c>
      <c r="U5983" s="12" t="s">
        <v>6276</v>
      </c>
    </row>
    <row r="5984" spans="1:21" hidden="1">
      <c r="A5984" s="12">
        <v>68560</v>
      </c>
      <c r="B5984" s="12">
        <v>2</v>
      </c>
      <c r="D5984" s="12">
        <v>38</v>
      </c>
      <c r="E5984" s="12">
        <v>2</v>
      </c>
      <c r="F5984" s="12">
        <v>0</v>
      </c>
      <c r="G5984" s="12">
        <v>0</v>
      </c>
      <c r="H5984" s="12">
        <v>0</v>
      </c>
      <c r="P5984" s="12">
        <v>1</v>
      </c>
      <c r="Q5984" s="12">
        <v>178</v>
      </c>
      <c r="R5984" s="12">
        <v>201601</v>
      </c>
      <c r="S5984" s="12">
        <v>143</v>
      </c>
      <c r="T5984" s="13">
        <v>43069</v>
      </c>
      <c r="U5984" s="12" t="s">
        <v>6277</v>
      </c>
    </row>
    <row r="5985" spans="1:21" hidden="1">
      <c r="A5985" s="12">
        <v>68560</v>
      </c>
      <c r="B5985" s="12">
        <v>2</v>
      </c>
      <c r="D5985" s="12">
        <v>43.5</v>
      </c>
      <c r="E5985" s="12">
        <v>2</v>
      </c>
      <c r="F5985" s="12">
        <v>0</v>
      </c>
      <c r="G5985" s="12">
        <v>0</v>
      </c>
      <c r="H5985" s="12">
        <v>0</v>
      </c>
      <c r="P5985" s="12">
        <v>1</v>
      </c>
      <c r="Q5985" s="12">
        <v>178</v>
      </c>
      <c r="R5985" s="12">
        <v>201601</v>
      </c>
      <c r="S5985" s="12">
        <v>143</v>
      </c>
      <c r="T5985" s="13">
        <v>43069</v>
      </c>
      <c r="U5985" s="12" t="s">
        <v>6278</v>
      </c>
    </row>
    <row r="5986" spans="1:21" hidden="1">
      <c r="A5986" s="12">
        <v>68560</v>
      </c>
      <c r="B5986" s="12">
        <v>2</v>
      </c>
      <c r="D5986" s="12">
        <v>38.5</v>
      </c>
      <c r="E5986" s="12">
        <v>2</v>
      </c>
      <c r="F5986" s="12">
        <v>0</v>
      </c>
      <c r="G5986" s="12">
        <v>0</v>
      </c>
      <c r="H5986" s="12">
        <v>0</v>
      </c>
      <c r="P5986" s="12">
        <v>1</v>
      </c>
      <c r="Q5986" s="12">
        <v>178</v>
      </c>
      <c r="R5986" s="12">
        <v>201601</v>
      </c>
      <c r="S5986" s="12">
        <v>143</v>
      </c>
      <c r="T5986" s="13">
        <v>43069</v>
      </c>
      <c r="U5986" s="12" t="s">
        <v>6279</v>
      </c>
    </row>
    <row r="5987" spans="1:21" hidden="1">
      <c r="A5987" s="12">
        <v>68560</v>
      </c>
      <c r="B5987" s="12">
        <v>2</v>
      </c>
      <c r="D5987" s="12">
        <v>44</v>
      </c>
      <c r="E5987" s="12">
        <v>2</v>
      </c>
      <c r="F5987" s="12">
        <v>0</v>
      </c>
      <c r="G5987" s="12">
        <v>0</v>
      </c>
      <c r="H5987" s="12">
        <v>0</v>
      </c>
      <c r="P5987" s="12">
        <v>1</v>
      </c>
      <c r="Q5987" s="12">
        <v>178</v>
      </c>
      <c r="R5987" s="12">
        <v>201601</v>
      </c>
      <c r="S5987" s="12">
        <v>143</v>
      </c>
      <c r="T5987" s="13">
        <v>43069</v>
      </c>
      <c r="U5987" s="12" t="s">
        <v>6280</v>
      </c>
    </row>
    <row r="5988" spans="1:21" hidden="1">
      <c r="A5988" s="12">
        <v>68560</v>
      </c>
      <c r="B5988" s="12">
        <v>2</v>
      </c>
      <c r="D5988" s="12">
        <v>51</v>
      </c>
      <c r="E5988" s="12">
        <v>2</v>
      </c>
      <c r="F5988" s="12">
        <v>0</v>
      </c>
      <c r="G5988" s="12">
        <v>0</v>
      </c>
      <c r="H5988" s="12">
        <v>0</v>
      </c>
      <c r="P5988" s="12">
        <v>1</v>
      </c>
      <c r="Q5988" s="12">
        <v>178</v>
      </c>
      <c r="R5988" s="12">
        <v>201601</v>
      </c>
      <c r="S5988" s="12">
        <v>143</v>
      </c>
      <c r="T5988" s="13">
        <v>43069</v>
      </c>
      <c r="U5988" s="12" t="s">
        <v>6281</v>
      </c>
    </row>
    <row r="5989" spans="1:21" hidden="1">
      <c r="A5989" s="12">
        <v>68560</v>
      </c>
      <c r="B5989" s="12">
        <v>2</v>
      </c>
      <c r="D5989" s="12">
        <v>41</v>
      </c>
      <c r="E5989" s="12">
        <v>2</v>
      </c>
      <c r="F5989" s="12">
        <v>0</v>
      </c>
      <c r="G5989" s="12">
        <v>0</v>
      </c>
      <c r="H5989" s="12">
        <v>0</v>
      </c>
      <c r="P5989" s="12">
        <v>1</v>
      </c>
      <c r="Q5989" s="12">
        <v>178</v>
      </c>
      <c r="R5989" s="12">
        <v>201601</v>
      </c>
      <c r="S5989" s="12">
        <v>143</v>
      </c>
      <c r="T5989" s="13">
        <v>43069</v>
      </c>
      <c r="U5989" s="12" t="s">
        <v>6282</v>
      </c>
    </row>
    <row r="5990" spans="1:21" hidden="1">
      <c r="A5990" s="12">
        <v>68560</v>
      </c>
      <c r="B5990" s="12">
        <v>2</v>
      </c>
      <c r="D5990" s="12">
        <v>35.5</v>
      </c>
      <c r="E5990" s="12">
        <v>2</v>
      </c>
      <c r="F5990" s="12">
        <v>0</v>
      </c>
      <c r="G5990" s="12">
        <v>0</v>
      </c>
      <c r="H5990" s="12">
        <v>0</v>
      </c>
      <c r="P5990" s="12">
        <v>1</v>
      </c>
      <c r="Q5990" s="12">
        <v>178</v>
      </c>
      <c r="R5990" s="12">
        <v>201601</v>
      </c>
      <c r="S5990" s="12">
        <v>143</v>
      </c>
      <c r="T5990" s="13">
        <v>43069</v>
      </c>
      <c r="U5990" s="12" t="s">
        <v>6283</v>
      </c>
    </row>
    <row r="5991" spans="1:21" hidden="1">
      <c r="A5991" s="12">
        <v>68560</v>
      </c>
      <c r="B5991" s="12">
        <v>2</v>
      </c>
      <c r="D5991" s="12">
        <v>42.5</v>
      </c>
      <c r="E5991" s="12">
        <v>2</v>
      </c>
      <c r="F5991" s="12">
        <v>0</v>
      </c>
      <c r="G5991" s="12">
        <v>0</v>
      </c>
      <c r="H5991" s="12">
        <v>0</v>
      </c>
      <c r="P5991" s="12">
        <v>1</v>
      </c>
      <c r="Q5991" s="12">
        <v>178</v>
      </c>
      <c r="R5991" s="12">
        <v>201601</v>
      </c>
      <c r="S5991" s="12">
        <v>143</v>
      </c>
      <c r="T5991" s="13">
        <v>43069</v>
      </c>
      <c r="U5991" s="12" t="s">
        <v>6284</v>
      </c>
    </row>
    <row r="5992" spans="1:21" hidden="1">
      <c r="A5992" s="12">
        <v>68560</v>
      </c>
      <c r="B5992" s="12">
        <v>1</v>
      </c>
      <c r="D5992" s="12">
        <v>93</v>
      </c>
      <c r="E5992" s="12">
        <v>0</v>
      </c>
      <c r="P5992" s="12">
        <v>1</v>
      </c>
      <c r="Q5992" s="12">
        <v>178</v>
      </c>
      <c r="R5992" s="12">
        <v>201601</v>
      </c>
      <c r="S5992" s="12">
        <v>143</v>
      </c>
      <c r="T5992" s="13">
        <v>43069</v>
      </c>
      <c r="U5992" s="12" t="s">
        <v>6285</v>
      </c>
    </row>
    <row r="5993" spans="1:21" hidden="1">
      <c r="A5993" s="12">
        <v>68560</v>
      </c>
      <c r="B5993" s="12">
        <v>1</v>
      </c>
      <c r="D5993" s="12">
        <v>36</v>
      </c>
      <c r="E5993" s="12">
        <v>1</v>
      </c>
      <c r="P5993" s="12">
        <v>1</v>
      </c>
      <c r="Q5993" s="12">
        <v>178</v>
      </c>
      <c r="R5993" s="12">
        <v>201601</v>
      </c>
      <c r="S5993" s="12">
        <v>143</v>
      </c>
      <c r="T5993" s="13">
        <v>43069</v>
      </c>
      <c r="U5993" s="12" t="s">
        <v>6286</v>
      </c>
    </row>
    <row r="5994" spans="1:21" hidden="1">
      <c r="A5994" s="12">
        <v>68560</v>
      </c>
      <c r="B5994" s="12">
        <v>1</v>
      </c>
      <c r="D5994" s="12">
        <v>37</v>
      </c>
      <c r="E5994" s="12">
        <v>2</v>
      </c>
      <c r="P5994" s="12">
        <v>1</v>
      </c>
      <c r="Q5994" s="12">
        <v>178</v>
      </c>
      <c r="R5994" s="12">
        <v>201601</v>
      </c>
      <c r="S5994" s="12">
        <v>143</v>
      </c>
      <c r="T5994" s="13">
        <v>43069</v>
      </c>
      <c r="U5994" s="12" t="s">
        <v>6287</v>
      </c>
    </row>
    <row r="5995" spans="1:21" hidden="1">
      <c r="A5995" s="12">
        <v>68560</v>
      </c>
      <c r="B5995" s="12">
        <v>1</v>
      </c>
      <c r="D5995" s="12">
        <v>41</v>
      </c>
      <c r="E5995" s="12">
        <v>2</v>
      </c>
      <c r="P5995" s="12">
        <v>1</v>
      </c>
      <c r="Q5995" s="12">
        <v>178</v>
      </c>
      <c r="R5995" s="12">
        <v>201601</v>
      </c>
      <c r="S5995" s="12">
        <v>143</v>
      </c>
      <c r="T5995" s="13">
        <v>43069</v>
      </c>
      <c r="U5995" s="12" t="s">
        <v>6288</v>
      </c>
    </row>
    <row r="5996" spans="1:21" hidden="1">
      <c r="A5996" s="12">
        <v>68560</v>
      </c>
      <c r="B5996" s="12">
        <v>1</v>
      </c>
      <c r="D5996" s="12">
        <v>63</v>
      </c>
      <c r="E5996" s="12">
        <v>2</v>
      </c>
      <c r="P5996" s="12">
        <v>1</v>
      </c>
      <c r="Q5996" s="12">
        <v>178</v>
      </c>
      <c r="R5996" s="12">
        <v>201601</v>
      </c>
      <c r="S5996" s="12">
        <v>143</v>
      </c>
      <c r="T5996" s="13">
        <v>43069</v>
      </c>
      <c r="U5996" s="12" t="s">
        <v>6289</v>
      </c>
    </row>
    <row r="5997" spans="1:21" hidden="1">
      <c r="A5997" s="12">
        <v>68560</v>
      </c>
      <c r="B5997" s="12">
        <v>1</v>
      </c>
      <c r="D5997" s="12">
        <v>33</v>
      </c>
      <c r="E5997" s="12">
        <v>2</v>
      </c>
      <c r="P5997" s="12">
        <v>1</v>
      </c>
      <c r="Q5997" s="12">
        <v>178</v>
      </c>
      <c r="R5997" s="12">
        <v>201601</v>
      </c>
      <c r="S5997" s="12">
        <v>143</v>
      </c>
      <c r="T5997" s="13">
        <v>43069</v>
      </c>
      <c r="U5997" s="12" t="s">
        <v>6290</v>
      </c>
    </row>
    <row r="5998" spans="1:21" hidden="1">
      <c r="A5998" s="12">
        <v>68560</v>
      </c>
      <c r="B5998" s="12">
        <v>1</v>
      </c>
      <c r="D5998" s="12">
        <v>66</v>
      </c>
      <c r="E5998" s="12">
        <v>2</v>
      </c>
      <c r="P5998" s="12">
        <v>1</v>
      </c>
      <c r="Q5998" s="12">
        <v>178</v>
      </c>
      <c r="R5998" s="12">
        <v>201601</v>
      </c>
      <c r="S5998" s="12">
        <v>143</v>
      </c>
      <c r="T5998" s="13">
        <v>43069</v>
      </c>
      <c r="U5998" s="12" t="s">
        <v>6291</v>
      </c>
    </row>
    <row r="5999" spans="1:21" hidden="1">
      <c r="A5999" s="12">
        <v>68560</v>
      </c>
      <c r="B5999" s="12">
        <v>1</v>
      </c>
      <c r="D5999" s="12">
        <v>104</v>
      </c>
      <c r="E5999" s="12">
        <v>2</v>
      </c>
      <c r="P5999" s="12">
        <v>1</v>
      </c>
      <c r="Q5999" s="12">
        <v>178</v>
      </c>
      <c r="R5999" s="12">
        <v>201601</v>
      </c>
      <c r="S5999" s="12">
        <v>143</v>
      </c>
      <c r="T5999" s="13">
        <v>43069</v>
      </c>
      <c r="U5999" s="12" t="s">
        <v>6292</v>
      </c>
    </row>
    <row r="6000" spans="1:21" hidden="1">
      <c r="A6000" s="12">
        <v>68560</v>
      </c>
      <c r="B6000" s="12">
        <v>1</v>
      </c>
      <c r="D6000" s="12">
        <v>47</v>
      </c>
      <c r="E6000" s="12">
        <v>2</v>
      </c>
      <c r="P6000" s="12">
        <v>1</v>
      </c>
      <c r="Q6000" s="12">
        <v>178</v>
      </c>
      <c r="R6000" s="12">
        <v>201601</v>
      </c>
      <c r="S6000" s="12">
        <v>143</v>
      </c>
      <c r="T6000" s="13">
        <v>43069</v>
      </c>
      <c r="U6000" s="12" t="s">
        <v>6293</v>
      </c>
    </row>
    <row r="6001" spans="1:21" hidden="1">
      <c r="A6001" s="12">
        <v>68560</v>
      </c>
      <c r="B6001" s="12">
        <v>1</v>
      </c>
      <c r="D6001" s="12">
        <v>34.5</v>
      </c>
      <c r="E6001" s="12">
        <v>2</v>
      </c>
      <c r="P6001" s="12">
        <v>1</v>
      </c>
      <c r="Q6001" s="12">
        <v>178</v>
      </c>
      <c r="R6001" s="12">
        <v>201601</v>
      </c>
      <c r="S6001" s="12">
        <v>143</v>
      </c>
      <c r="T6001" s="13">
        <v>43069</v>
      </c>
      <c r="U6001" s="12" t="s">
        <v>6294</v>
      </c>
    </row>
    <row r="6002" spans="1:21" hidden="1">
      <c r="A6002" s="12">
        <v>68570</v>
      </c>
      <c r="B6002" s="12">
        <v>2</v>
      </c>
      <c r="D6002" s="12">
        <v>77.5</v>
      </c>
      <c r="E6002" s="12">
        <v>2</v>
      </c>
      <c r="F6002" s="12">
        <v>4</v>
      </c>
      <c r="G6002" s="12">
        <v>1</v>
      </c>
      <c r="H6002" s="12">
        <v>6</v>
      </c>
      <c r="P6002" s="12">
        <v>7.8538800000000002</v>
      </c>
      <c r="Q6002" s="12">
        <v>178</v>
      </c>
      <c r="R6002" s="12">
        <v>201601</v>
      </c>
      <c r="S6002" s="12">
        <v>135</v>
      </c>
      <c r="T6002" s="12" t="s">
        <v>83</v>
      </c>
      <c r="U6002" s="12" t="s">
        <v>6295</v>
      </c>
    </row>
    <row r="6003" spans="1:21" hidden="1">
      <c r="A6003" s="12">
        <v>68570</v>
      </c>
      <c r="B6003" s="12">
        <v>2</v>
      </c>
      <c r="D6003" s="12">
        <v>78.5</v>
      </c>
      <c r="E6003" s="12">
        <v>2</v>
      </c>
      <c r="F6003" s="12">
        <v>4</v>
      </c>
      <c r="G6003" s="12">
        <v>1</v>
      </c>
      <c r="H6003" s="12">
        <v>6</v>
      </c>
      <c r="P6003" s="12">
        <v>7.8538800000000002</v>
      </c>
      <c r="Q6003" s="12">
        <v>178</v>
      </c>
      <c r="R6003" s="12">
        <v>201601</v>
      </c>
      <c r="S6003" s="12">
        <v>135</v>
      </c>
      <c r="T6003" s="12" t="s">
        <v>83</v>
      </c>
      <c r="U6003" s="12" t="s">
        <v>6296</v>
      </c>
    </row>
    <row r="6004" spans="1:21" hidden="1">
      <c r="A6004" s="12">
        <v>68570</v>
      </c>
      <c r="B6004" s="12">
        <v>2</v>
      </c>
      <c r="D6004" s="12">
        <v>69.5</v>
      </c>
      <c r="E6004" s="12">
        <v>2</v>
      </c>
      <c r="F6004" s="12">
        <v>4</v>
      </c>
      <c r="G6004" s="12">
        <v>1</v>
      </c>
      <c r="H6004" s="12">
        <v>6</v>
      </c>
      <c r="P6004" s="12">
        <v>7.8538800000000002</v>
      </c>
      <c r="Q6004" s="12">
        <v>178</v>
      </c>
      <c r="R6004" s="12">
        <v>201601</v>
      </c>
      <c r="S6004" s="12">
        <v>135</v>
      </c>
      <c r="T6004" s="12" t="s">
        <v>83</v>
      </c>
      <c r="U6004" s="12" t="s">
        <v>6297</v>
      </c>
    </row>
    <row r="6005" spans="1:21" hidden="1">
      <c r="A6005" s="12">
        <v>68570</v>
      </c>
      <c r="B6005" s="12">
        <v>2</v>
      </c>
      <c r="D6005" s="12">
        <v>80.5</v>
      </c>
      <c r="E6005" s="12">
        <v>2</v>
      </c>
      <c r="F6005" s="12">
        <v>4</v>
      </c>
      <c r="G6005" s="12">
        <v>1</v>
      </c>
      <c r="H6005" s="12">
        <v>6</v>
      </c>
      <c r="P6005" s="12">
        <v>7.8538800000000002</v>
      </c>
      <c r="Q6005" s="12">
        <v>178</v>
      </c>
      <c r="R6005" s="12">
        <v>201601</v>
      </c>
      <c r="S6005" s="12">
        <v>135</v>
      </c>
      <c r="T6005" s="12" t="s">
        <v>83</v>
      </c>
      <c r="U6005" s="12" t="s">
        <v>6298</v>
      </c>
    </row>
    <row r="6006" spans="1:21" hidden="1">
      <c r="A6006" s="12">
        <v>68570</v>
      </c>
      <c r="B6006" s="12">
        <v>2</v>
      </c>
      <c r="D6006" s="12">
        <v>57</v>
      </c>
      <c r="E6006" s="12">
        <v>0</v>
      </c>
      <c r="F6006" s="12">
        <v>0</v>
      </c>
      <c r="G6006" s="12">
        <v>0</v>
      </c>
      <c r="H6006" s="12">
        <v>0</v>
      </c>
      <c r="P6006" s="12">
        <v>7.8538800000000002</v>
      </c>
      <c r="Q6006" s="12">
        <v>178</v>
      </c>
      <c r="R6006" s="12">
        <v>201601</v>
      </c>
      <c r="S6006" s="12">
        <v>135</v>
      </c>
      <c r="T6006" s="12" t="s">
        <v>83</v>
      </c>
      <c r="U6006" s="12" t="s">
        <v>6299</v>
      </c>
    </row>
    <row r="6007" spans="1:21" hidden="1">
      <c r="A6007" s="12">
        <v>68570</v>
      </c>
      <c r="B6007" s="12">
        <v>2</v>
      </c>
      <c r="D6007" s="12">
        <v>26</v>
      </c>
      <c r="E6007" s="12">
        <v>1</v>
      </c>
      <c r="F6007" s="12">
        <v>0</v>
      </c>
      <c r="G6007" s="12">
        <v>0</v>
      </c>
      <c r="H6007" s="12">
        <v>0</v>
      </c>
      <c r="P6007" s="12">
        <v>7.8538800000000002</v>
      </c>
      <c r="Q6007" s="12">
        <v>178</v>
      </c>
      <c r="R6007" s="12">
        <v>201601</v>
      </c>
      <c r="S6007" s="12">
        <v>135</v>
      </c>
      <c r="T6007" s="12" t="s">
        <v>83</v>
      </c>
      <c r="U6007" s="12" t="s">
        <v>6300</v>
      </c>
    </row>
    <row r="6008" spans="1:21" hidden="1">
      <c r="A6008" s="12">
        <v>68570</v>
      </c>
      <c r="B6008" s="12">
        <v>2</v>
      </c>
      <c r="D6008" s="12">
        <v>60</v>
      </c>
      <c r="E6008" s="12">
        <v>1</v>
      </c>
      <c r="F6008" s="12">
        <v>0</v>
      </c>
      <c r="G6008" s="12">
        <v>0</v>
      </c>
      <c r="H6008" s="12">
        <v>0</v>
      </c>
      <c r="P6008" s="12">
        <v>7.8538800000000002</v>
      </c>
      <c r="Q6008" s="12">
        <v>178</v>
      </c>
      <c r="R6008" s="12">
        <v>201601</v>
      </c>
      <c r="S6008" s="12">
        <v>135</v>
      </c>
      <c r="T6008" s="12" t="s">
        <v>83</v>
      </c>
      <c r="U6008" s="12" t="s">
        <v>6301</v>
      </c>
    </row>
    <row r="6009" spans="1:21" hidden="1">
      <c r="A6009" s="12">
        <v>68570</v>
      </c>
      <c r="B6009" s="12">
        <v>2</v>
      </c>
      <c r="D6009" s="12">
        <v>52</v>
      </c>
      <c r="E6009" s="12">
        <v>1</v>
      </c>
      <c r="F6009" s="12">
        <v>0</v>
      </c>
      <c r="G6009" s="12">
        <v>0</v>
      </c>
      <c r="H6009" s="12">
        <v>0</v>
      </c>
      <c r="P6009" s="12">
        <v>7.8538800000000002</v>
      </c>
      <c r="Q6009" s="12">
        <v>178</v>
      </c>
      <c r="R6009" s="12">
        <v>201601</v>
      </c>
      <c r="S6009" s="12">
        <v>135</v>
      </c>
      <c r="T6009" s="12" t="s">
        <v>83</v>
      </c>
      <c r="U6009" s="12" t="s">
        <v>6302</v>
      </c>
    </row>
    <row r="6010" spans="1:21" hidden="1">
      <c r="A6010" s="12">
        <v>68570</v>
      </c>
      <c r="B6010" s="12">
        <v>2</v>
      </c>
      <c r="D6010" s="12">
        <v>55</v>
      </c>
      <c r="E6010" s="12">
        <v>1</v>
      </c>
      <c r="F6010" s="12">
        <v>0</v>
      </c>
      <c r="G6010" s="12">
        <v>0</v>
      </c>
      <c r="H6010" s="12">
        <v>0</v>
      </c>
      <c r="P6010" s="12">
        <v>7.8538800000000002</v>
      </c>
      <c r="Q6010" s="12">
        <v>178</v>
      </c>
      <c r="R6010" s="12">
        <v>201601</v>
      </c>
      <c r="S6010" s="12">
        <v>135</v>
      </c>
      <c r="T6010" s="12" t="s">
        <v>83</v>
      </c>
      <c r="U6010" s="12" t="s">
        <v>6303</v>
      </c>
    </row>
    <row r="6011" spans="1:21" hidden="1">
      <c r="A6011" s="12">
        <v>68570</v>
      </c>
      <c r="B6011" s="12">
        <v>2</v>
      </c>
      <c r="D6011" s="12">
        <v>59</v>
      </c>
      <c r="E6011" s="12">
        <v>1</v>
      </c>
      <c r="F6011" s="12">
        <v>0</v>
      </c>
      <c r="G6011" s="12">
        <v>0</v>
      </c>
      <c r="H6011" s="12">
        <v>0</v>
      </c>
      <c r="P6011" s="12">
        <v>7.8538800000000002</v>
      </c>
      <c r="Q6011" s="12">
        <v>178</v>
      </c>
      <c r="R6011" s="12">
        <v>201601</v>
      </c>
      <c r="S6011" s="12">
        <v>135</v>
      </c>
      <c r="T6011" s="12" t="s">
        <v>83</v>
      </c>
      <c r="U6011" s="12" t="s">
        <v>6304</v>
      </c>
    </row>
    <row r="6012" spans="1:21" hidden="1">
      <c r="A6012" s="12">
        <v>68570</v>
      </c>
      <c r="B6012" s="12">
        <v>2</v>
      </c>
      <c r="D6012" s="12">
        <v>59</v>
      </c>
      <c r="E6012" s="12">
        <v>1</v>
      </c>
      <c r="F6012" s="12">
        <v>0</v>
      </c>
      <c r="G6012" s="12">
        <v>0</v>
      </c>
      <c r="H6012" s="12">
        <v>0</v>
      </c>
      <c r="P6012" s="12">
        <v>7.8538800000000002</v>
      </c>
      <c r="Q6012" s="12">
        <v>178</v>
      </c>
      <c r="R6012" s="12">
        <v>201601</v>
      </c>
      <c r="S6012" s="12">
        <v>135</v>
      </c>
      <c r="T6012" s="12" t="s">
        <v>83</v>
      </c>
      <c r="U6012" s="12" t="s">
        <v>6305</v>
      </c>
    </row>
    <row r="6013" spans="1:21" hidden="1">
      <c r="A6013" s="12">
        <v>68570</v>
      </c>
      <c r="B6013" s="12">
        <v>2</v>
      </c>
      <c r="D6013" s="12">
        <v>53</v>
      </c>
      <c r="E6013" s="12">
        <v>1</v>
      </c>
      <c r="F6013" s="12">
        <v>0</v>
      </c>
      <c r="G6013" s="12">
        <v>0</v>
      </c>
      <c r="H6013" s="12">
        <v>0</v>
      </c>
      <c r="P6013" s="12">
        <v>7.8538800000000002</v>
      </c>
      <c r="Q6013" s="12">
        <v>178</v>
      </c>
      <c r="R6013" s="12">
        <v>201601</v>
      </c>
      <c r="S6013" s="12">
        <v>135</v>
      </c>
      <c r="T6013" s="12" t="s">
        <v>83</v>
      </c>
      <c r="U6013" s="12" t="s">
        <v>6306</v>
      </c>
    </row>
    <row r="6014" spans="1:21" hidden="1">
      <c r="A6014" s="12">
        <v>68570</v>
      </c>
      <c r="B6014" s="12">
        <v>2</v>
      </c>
      <c r="D6014" s="12">
        <v>56</v>
      </c>
      <c r="E6014" s="12">
        <v>1</v>
      </c>
      <c r="F6014" s="12">
        <v>0</v>
      </c>
      <c r="G6014" s="12">
        <v>0</v>
      </c>
      <c r="H6014" s="12">
        <v>0</v>
      </c>
      <c r="P6014" s="12">
        <v>7.8538800000000002</v>
      </c>
      <c r="Q6014" s="12">
        <v>178</v>
      </c>
      <c r="R6014" s="12">
        <v>201601</v>
      </c>
      <c r="S6014" s="12">
        <v>135</v>
      </c>
      <c r="T6014" s="12" t="s">
        <v>83</v>
      </c>
      <c r="U6014" s="12" t="s">
        <v>6307</v>
      </c>
    </row>
    <row r="6015" spans="1:21" hidden="1">
      <c r="A6015" s="12">
        <v>68570</v>
      </c>
      <c r="B6015" s="12">
        <v>2</v>
      </c>
      <c r="D6015" s="12">
        <v>55</v>
      </c>
      <c r="E6015" s="12">
        <v>1</v>
      </c>
      <c r="F6015" s="12">
        <v>0</v>
      </c>
      <c r="G6015" s="12">
        <v>0</v>
      </c>
      <c r="H6015" s="12">
        <v>0</v>
      </c>
      <c r="P6015" s="12">
        <v>7.8538800000000002</v>
      </c>
      <c r="Q6015" s="12">
        <v>178</v>
      </c>
      <c r="R6015" s="12">
        <v>201601</v>
      </c>
      <c r="S6015" s="12">
        <v>135</v>
      </c>
      <c r="T6015" s="12" t="s">
        <v>83</v>
      </c>
      <c r="U6015" s="12" t="s">
        <v>6308</v>
      </c>
    </row>
    <row r="6016" spans="1:21" hidden="1">
      <c r="A6016" s="12">
        <v>68570</v>
      </c>
      <c r="B6016" s="12">
        <v>2</v>
      </c>
      <c r="D6016" s="12">
        <v>32</v>
      </c>
      <c r="E6016" s="12">
        <v>1</v>
      </c>
      <c r="F6016" s="12">
        <v>0</v>
      </c>
      <c r="G6016" s="12">
        <v>0</v>
      </c>
      <c r="H6016" s="12">
        <v>0</v>
      </c>
      <c r="P6016" s="12">
        <v>7.8538800000000002</v>
      </c>
      <c r="Q6016" s="12">
        <v>178</v>
      </c>
      <c r="R6016" s="12">
        <v>201601</v>
      </c>
      <c r="S6016" s="12">
        <v>135</v>
      </c>
      <c r="T6016" s="12" t="s">
        <v>83</v>
      </c>
      <c r="U6016" s="12" t="s">
        <v>6309</v>
      </c>
    </row>
    <row r="6017" spans="1:21" hidden="1">
      <c r="A6017" s="12">
        <v>68570</v>
      </c>
      <c r="B6017" s="12">
        <v>2</v>
      </c>
      <c r="D6017" s="12">
        <v>57</v>
      </c>
      <c r="E6017" s="12">
        <v>1</v>
      </c>
      <c r="F6017" s="12">
        <v>0</v>
      </c>
      <c r="G6017" s="12">
        <v>0</v>
      </c>
      <c r="H6017" s="12">
        <v>0</v>
      </c>
      <c r="P6017" s="12">
        <v>7.8538800000000002</v>
      </c>
      <c r="Q6017" s="12">
        <v>178</v>
      </c>
      <c r="R6017" s="12">
        <v>201601</v>
      </c>
      <c r="S6017" s="12">
        <v>135</v>
      </c>
      <c r="T6017" s="12" t="s">
        <v>83</v>
      </c>
      <c r="U6017" s="12" t="s">
        <v>6310</v>
      </c>
    </row>
    <row r="6018" spans="1:21" hidden="1">
      <c r="A6018" s="12">
        <v>68570</v>
      </c>
      <c r="B6018" s="12">
        <v>2</v>
      </c>
      <c r="D6018" s="12">
        <v>51</v>
      </c>
      <c r="E6018" s="12">
        <v>1</v>
      </c>
      <c r="F6018" s="12">
        <v>0</v>
      </c>
      <c r="G6018" s="12">
        <v>0</v>
      </c>
      <c r="H6018" s="12">
        <v>0</v>
      </c>
      <c r="P6018" s="12">
        <v>7.8538800000000002</v>
      </c>
      <c r="Q6018" s="12">
        <v>178</v>
      </c>
      <c r="R6018" s="12">
        <v>201601</v>
      </c>
      <c r="S6018" s="12">
        <v>135</v>
      </c>
      <c r="T6018" s="12" t="s">
        <v>83</v>
      </c>
      <c r="U6018" s="12" t="s">
        <v>6311</v>
      </c>
    </row>
    <row r="6019" spans="1:21" hidden="1">
      <c r="A6019" s="12">
        <v>68570</v>
      </c>
      <c r="B6019" s="12">
        <v>2</v>
      </c>
      <c r="D6019" s="12">
        <v>34.5</v>
      </c>
      <c r="E6019" s="12">
        <v>1</v>
      </c>
      <c r="F6019" s="12">
        <v>0</v>
      </c>
      <c r="G6019" s="12">
        <v>0</v>
      </c>
      <c r="H6019" s="12">
        <v>0</v>
      </c>
      <c r="P6019" s="12">
        <v>7.8538800000000002</v>
      </c>
      <c r="Q6019" s="12">
        <v>178</v>
      </c>
      <c r="R6019" s="12">
        <v>201601</v>
      </c>
      <c r="S6019" s="12">
        <v>135</v>
      </c>
      <c r="T6019" s="12" t="s">
        <v>83</v>
      </c>
      <c r="U6019" s="12" t="s">
        <v>6312</v>
      </c>
    </row>
    <row r="6020" spans="1:21" hidden="1">
      <c r="A6020" s="12">
        <v>68570</v>
      </c>
      <c r="B6020" s="12">
        <v>2</v>
      </c>
      <c r="D6020" s="12">
        <v>74</v>
      </c>
      <c r="E6020" s="12">
        <v>0</v>
      </c>
      <c r="F6020" s="12">
        <v>0</v>
      </c>
      <c r="G6020" s="12">
        <v>0</v>
      </c>
      <c r="H6020" s="12">
        <v>1</v>
      </c>
      <c r="P6020" s="12">
        <v>7.8538800000000002</v>
      </c>
      <c r="Q6020" s="12">
        <v>178</v>
      </c>
      <c r="R6020" s="12">
        <v>201601</v>
      </c>
      <c r="S6020" s="12">
        <v>135</v>
      </c>
      <c r="T6020" s="12" t="s">
        <v>83</v>
      </c>
      <c r="U6020" s="12" t="s">
        <v>6313</v>
      </c>
    </row>
    <row r="6021" spans="1:21" hidden="1">
      <c r="A6021" s="12">
        <v>68570</v>
      </c>
      <c r="B6021" s="12">
        <v>2</v>
      </c>
      <c r="D6021" s="12">
        <v>73</v>
      </c>
      <c r="E6021" s="12">
        <v>0</v>
      </c>
      <c r="F6021" s="12">
        <v>0</v>
      </c>
      <c r="G6021" s="12">
        <v>0</v>
      </c>
      <c r="H6021" s="12">
        <v>1</v>
      </c>
      <c r="P6021" s="12">
        <v>7.8538800000000002</v>
      </c>
      <c r="Q6021" s="12">
        <v>178</v>
      </c>
      <c r="R6021" s="12">
        <v>201601</v>
      </c>
      <c r="S6021" s="12">
        <v>135</v>
      </c>
      <c r="T6021" s="12" t="s">
        <v>83</v>
      </c>
      <c r="U6021" s="12" t="s">
        <v>6314</v>
      </c>
    </row>
    <row r="6022" spans="1:21" hidden="1">
      <c r="A6022" s="12">
        <v>68570</v>
      </c>
      <c r="B6022" s="12">
        <v>2</v>
      </c>
      <c r="D6022" s="12">
        <v>82</v>
      </c>
      <c r="E6022" s="12">
        <v>1</v>
      </c>
      <c r="F6022" s="12">
        <v>0</v>
      </c>
      <c r="G6022" s="12">
        <v>0</v>
      </c>
      <c r="H6022" s="12">
        <v>1</v>
      </c>
      <c r="P6022" s="12">
        <v>7.8538800000000002</v>
      </c>
      <c r="Q6022" s="12">
        <v>178</v>
      </c>
      <c r="R6022" s="12">
        <v>201601</v>
      </c>
      <c r="S6022" s="12">
        <v>135</v>
      </c>
      <c r="T6022" s="12" t="s">
        <v>83</v>
      </c>
      <c r="U6022" s="12" t="s">
        <v>6315</v>
      </c>
    </row>
    <row r="6023" spans="1:21" hidden="1">
      <c r="A6023" s="12">
        <v>68570</v>
      </c>
      <c r="B6023" s="12">
        <v>2</v>
      </c>
      <c r="D6023" s="12">
        <v>75</v>
      </c>
      <c r="E6023" s="12">
        <v>1</v>
      </c>
      <c r="F6023" s="12">
        <v>0</v>
      </c>
      <c r="G6023" s="12">
        <v>0</v>
      </c>
      <c r="H6023" s="12">
        <v>1</v>
      </c>
      <c r="P6023" s="12">
        <v>7.8538800000000002</v>
      </c>
      <c r="Q6023" s="12">
        <v>178</v>
      </c>
      <c r="R6023" s="12">
        <v>201601</v>
      </c>
      <c r="S6023" s="12">
        <v>135</v>
      </c>
      <c r="T6023" s="12" t="s">
        <v>83</v>
      </c>
      <c r="U6023" s="12" t="s">
        <v>6316</v>
      </c>
    </row>
    <row r="6024" spans="1:21" hidden="1">
      <c r="A6024" s="12">
        <v>68570</v>
      </c>
      <c r="B6024" s="12">
        <v>2</v>
      </c>
      <c r="D6024" s="12">
        <v>67.5</v>
      </c>
      <c r="E6024" s="12">
        <v>1</v>
      </c>
      <c r="F6024" s="12">
        <v>0</v>
      </c>
      <c r="G6024" s="12">
        <v>0</v>
      </c>
      <c r="H6024" s="12">
        <v>1</v>
      </c>
      <c r="P6024" s="12">
        <v>7.8538800000000002</v>
      </c>
      <c r="Q6024" s="12">
        <v>178</v>
      </c>
      <c r="R6024" s="12">
        <v>201601</v>
      </c>
      <c r="S6024" s="12">
        <v>135</v>
      </c>
      <c r="T6024" s="12" t="s">
        <v>83</v>
      </c>
      <c r="U6024" s="12" t="s">
        <v>6317</v>
      </c>
    </row>
    <row r="6025" spans="1:21" hidden="1">
      <c r="A6025" s="12">
        <v>68570</v>
      </c>
      <c r="B6025" s="12">
        <v>2</v>
      </c>
      <c r="D6025" s="12">
        <v>72</v>
      </c>
      <c r="E6025" s="12">
        <v>1</v>
      </c>
      <c r="F6025" s="12">
        <v>0</v>
      </c>
      <c r="G6025" s="12">
        <v>0</v>
      </c>
      <c r="H6025" s="12">
        <v>1</v>
      </c>
      <c r="P6025" s="12">
        <v>7.8538800000000002</v>
      </c>
      <c r="Q6025" s="12">
        <v>178</v>
      </c>
      <c r="R6025" s="12">
        <v>201601</v>
      </c>
      <c r="S6025" s="12">
        <v>135</v>
      </c>
      <c r="T6025" s="12" t="s">
        <v>83</v>
      </c>
      <c r="U6025" s="12" t="s">
        <v>6318</v>
      </c>
    </row>
    <row r="6026" spans="1:21" hidden="1">
      <c r="A6026" s="12">
        <v>68570</v>
      </c>
      <c r="B6026" s="12">
        <v>2</v>
      </c>
      <c r="D6026" s="12">
        <v>78</v>
      </c>
      <c r="E6026" s="12">
        <v>1</v>
      </c>
      <c r="F6026" s="12">
        <v>0</v>
      </c>
      <c r="G6026" s="12">
        <v>0</v>
      </c>
      <c r="H6026" s="12">
        <v>1</v>
      </c>
      <c r="P6026" s="12">
        <v>7.8538800000000002</v>
      </c>
      <c r="Q6026" s="12">
        <v>178</v>
      </c>
      <c r="R6026" s="12">
        <v>201601</v>
      </c>
      <c r="S6026" s="12">
        <v>135</v>
      </c>
      <c r="T6026" s="12" t="s">
        <v>83</v>
      </c>
      <c r="U6026" s="12" t="s">
        <v>6319</v>
      </c>
    </row>
    <row r="6027" spans="1:21" hidden="1">
      <c r="A6027" s="12">
        <v>68570</v>
      </c>
      <c r="B6027" s="12">
        <v>2</v>
      </c>
      <c r="D6027" s="12">
        <v>69.5</v>
      </c>
      <c r="E6027" s="12">
        <v>1</v>
      </c>
      <c r="F6027" s="12">
        <v>0</v>
      </c>
      <c r="G6027" s="12">
        <v>0</v>
      </c>
      <c r="H6027" s="12">
        <v>1</v>
      </c>
      <c r="P6027" s="12">
        <v>7.8538800000000002</v>
      </c>
      <c r="Q6027" s="12">
        <v>178</v>
      </c>
      <c r="R6027" s="12">
        <v>201601</v>
      </c>
      <c r="S6027" s="12">
        <v>135</v>
      </c>
      <c r="T6027" s="12" t="s">
        <v>83</v>
      </c>
      <c r="U6027" s="12" t="s">
        <v>6320</v>
      </c>
    </row>
    <row r="6028" spans="1:21" hidden="1">
      <c r="A6028" s="12">
        <v>68570</v>
      </c>
      <c r="B6028" s="12">
        <v>2</v>
      </c>
      <c r="D6028" s="12">
        <v>79.5</v>
      </c>
      <c r="E6028" s="12">
        <v>1</v>
      </c>
      <c r="F6028" s="12">
        <v>0</v>
      </c>
      <c r="G6028" s="12">
        <v>0</v>
      </c>
      <c r="H6028" s="12">
        <v>1</v>
      </c>
      <c r="P6028" s="12">
        <v>7.8538800000000002</v>
      </c>
      <c r="Q6028" s="12">
        <v>178</v>
      </c>
      <c r="R6028" s="12">
        <v>201601</v>
      </c>
      <c r="S6028" s="12">
        <v>135</v>
      </c>
      <c r="T6028" s="12" t="s">
        <v>83</v>
      </c>
      <c r="U6028" s="12" t="s">
        <v>6321</v>
      </c>
    </row>
    <row r="6029" spans="1:21" hidden="1">
      <c r="A6029" s="12">
        <v>68570</v>
      </c>
      <c r="B6029" s="12">
        <v>2</v>
      </c>
      <c r="D6029" s="12">
        <v>70.5</v>
      </c>
      <c r="E6029" s="12">
        <v>2</v>
      </c>
      <c r="F6029" s="12">
        <v>4</v>
      </c>
      <c r="G6029" s="12">
        <v>1</v>
      </c>
      <c r="H6029" s="12">
        <v>6</v>
      </c>
      <c r="P6029" s="12">
        <v>7.8538800000000002</v>
      </c>
      <c r="Q6029" s="12">
        <v>178</v>
      </c>
      <c r="R6029" s="12">
        <v>201601</v>
      </c>
      <c r="S6029" s="12">
        <v>135</v>
      </c>
      <c r="T6029" s="12" t="s">
        <v>83</v>
      </c>
      <c r="U6029" s="12" t="s">
        <v>6322</v>
      </c>
    </row>
    <row r="6030" spans="1:21" hidden="1">
      <c r="A6030" s="12">
        <v>68570</v>
      </c>
      <c r="B6030" s="12">
        <v>2</v>
      </c>
      <c r="D6030" s="12">
        <v>82.5</v>
      </c>
      <c r="E6030" s="12">
        <v>3</v>
      </c>
      <c r="F6030" s="12">
        <v>4</v>
      </c>
      <c r="G6030" s="12">
        <v>1</v>
      </c>
      <c r="H6030" s="12">
        <v>6</v>
      </c>
      <c r="P6030" s="12">
        <v>7.8538800000000002</v>
      </c>
      <c r="Q6030" s="12">
        <v>178</v>
      </c>
      <c r="R6030" s="12">
        <v>201601</v>
      </c>
      <c r="S6030" s="12">
        <v>135</v>
      </c>
      <c r="T6030" s="12" t="s">
        <v>83</v>
      </c>
      <c r="U6030" s="12" t="s">
        <v>6323</v>
      </c>
    </row>
    <row r="6031" spans="1:21" hidden="1">
      <c r="A6031" s="12">
        <v>68570</v>
      </c>
      <c r="B6031" s="12">
        <v>2</v>
      </c>
      <c r="D6031" s="12">
        <v>84.5</v>
      </c>
      <c r="E6031" s="12">
        <v>3</v>
      </c>
      <c r="F6031" s="12">
        <v>4</v>
      </c>
      <c r="G6031" s="12">
        <v>1</v>
      </c>
      <c r="H6031" s="12">
        <v>6</v>
      </c>
      <c r="P6031" s="12">
        <v>7.8538800000000002</v>
      </c>
      <c r="Q6031" s="12">
        <v>178</v>
      </c>
      <c r="R6031" s="12">
        <v>201601</v>
      </c>
      <c r="S6031" s="12">
        <v>135</v>
      </c>
      <c r="T6031" s="12" t="s">
        <v>83</v>
      </c>
      <c r="U6031" s="12" t="s">
        <v>6324</v>
      </c>
    </row>
    <row r="6032" spans="1:21" hidden="1">
      <c r="A6032" s="12">
        <v>68570</v>
      </c>
      <c r="B6032" s="12">
        <v>2</v>
      </c>
      <c r="D6032" s="12">
        <v>73</v>
      </c>
      <c r="E6032" s="12">
        <v>3</v>
      </c>
      <c r="F6032" s="12">
        <v>4</v>
      </c>
      <c r="G6032" s="12">
        <v>1</v>
      </c>
      <c r="H6032" s="12">
        <v>6</v>
      </c>
      <c r="P6032" s="12">
        <v>7.8538800000000002</v>
      </c>
      <c r="Q6032" s="12">
        <v>178</v>
      </c>
      <c r="R6032" s="12">
        <v>201601</v>
      </c>
      <c r="S6032" s="12">
        <v>135</v>
      </c>
      <c r="T6032" s="12" t="s">
        <v>83</v>
      </c>
      <c r="U6032" s="12" t="s">
        <v>6325</v>
      </c>
    </row>
    <row r="6033" spans="1:21" hidden="1">
      <c r="A6033" s="12">
        <v>68570</v>
      </c>
      <c r="B6033" s="12">
        <v>2</v>
      </c>
      <c r="D6033" s="12">
        <v>77.5</v>
      </c>
      <c r="E6033" s="12">
        <v>3</v>
      </c>
      <c r="F6033" s="12">
        <v>4</v>
      </c>
      <c r="G6033" s="12">
        <v>1</v>
      </c>
      <c r="H6033" s="12">
        <v>6</v>
      </c>
      <c r="P6033" s="12">
        <v>7.8538800000000002</v>
      </c>
      <c r="Q6033" s="12">
        <v>178</v>
      </c>
      <c r="R6033" s="12">
        <v>201601</v>
      </c>
      <c r="S6033" s="12">
        <v>135</v>
      </c>
      <c r="T6033" s="12" t="s">
        <v>83</v>
      </c>
      <c r="U6033" s="12" t="s">
        <v>6326</v>
      </c>
    </row>
    <row r="6034" spans="1:21" hidden="1">
      <c r="A6034" s="12">
        <v>68570</v>
      </c>
      <c r="B6034" s="12">
        <v>2</v>
      </c>
      <c r="D6034" s="12">
        <v>71.5</v>
      </c>
      <c r="E6034" s="12">
        <v>3</v>
      </c>
      <c r="F6034" s="12">
        <v>4</v>
      </c>
      <c r="G6034" s="12">
        <v>1</v>
      </c>
      <c r="H6034" s="12">
        <v>6</v>
      </c>
      <c r="P6034" s="12">
        <v>7.8538800000000002</v>
      </c>
      <c r="Q6034" s="12">
        <v>178</v>
      </c>
      <c r="R6034" s="12">
        <v>201601</v>
      </c>
      <c r="S6034" s="12">
        <v>135</v>
      </c>
      <c r="T6034" s="12" t="s">
        <v>83</v>
      </c>
      <c r="U6034" s="12" t="s">
        <v>6327</v>
      </c>
    </row>
    <row r="6035" spans="1:21" hidden="1">
      <c r="A6035" s="12">
        <v>68570</v>
      </c>
      <c r="B6035" s="12">
        <v>2</v>
      </c>
      <c r="D6035" s="12">
        <v>35</v>
      </c>
      <c r="E6035" s="12">
        <v>1</v>
      </c>
      <c r="F6035" s="12">
        <v>0</v>
      </c>
      <c r="G6035" s="12">
        <v>0</v>
      </c>
      <c r="H6035" s="12">
        <v>0</v>
      </c>
      <c r="P6035" s="12">
        <v>7.8538800000000002</v>
      </c>
      <c r="Q6035" s="12">
        <v>178</v>
      </c>
      <c r="R6035" s="12">
        <v>201601</v>
      </c>
      <c r="S6035" s="12">
        <v>135</v>
      </c>
      <c r="T6035" s="12" t="s">
        <v>83</v>
      </c>
      <c r="U6035" s="12" t="s">
        <v>6328</v>
      </c>
    </row>
    <row r="6036" spans="1:21" hidden="1">
      <c r="A6036" s="12">
        <v>68570</v>
      </c>
      <c r="B6036" s="12">
        <v>2</v>
      </c>
      <c r="D6036" s="12">
        <v>39</v>
      </c>
      <c r="E6036" s="12">
        <v>1</v>
      </c>
      <c r="F6036" s="12">
        <v>0</v>
      </c>
      <c r="G6036" s="12">
        <v>0</v>
      </c>
      <c r="H6036" s="12">
        <v>0</v>
      </c>
      <c r="P6036" s="12">
        <v>7.8538800000000002</v>
      </c>
      <c r="Q6036" s="12">
        <v>178</v>
      </c>
      <c r="R6036" s="12">
        <v>201601</v>
      </c>
      <c r="S6036" s="12">
        <v>135</v>
      </c>
      <c r="T6036" s="12" t="s">
        <v>83</v>
      </c>
      <c r="U6036" s="12" t="s">
        <v>6329</v>
      </c>
    </row>
    <row r="6037" spans="1:21" hidden="1">
      <c r="A6037" s="12">
        <v>68570</v>
      </c>
      <c r="B6037" s="12">
        <v>2</v>
      </c>
      <c r="D6037" s="12">
        <v>58</v>
      </c>
      <c r="E6037" s="12">
        <v>1</v>
      </c>
      <c r="F6037" s="12">
        <v>0</v>
      </c>
      <c r="G6037" s="12">
        <v>0</v>
      </c>
      <c r="H6037" s="12">
        <v>0</v>
      </c>
      <c r="P6037" s="12">
        <v>7.8538800000000002</v>
      </c>
      <c r="Q6037" s="12">
        <v>178</v>
      </c>
      <c r="R6037" s="12">
        <v>201601</v>
      </c>
      <c r="S6037" s="12">
        <v>135</v>
      </c>
      <c r="T6037" s="12" t="s">
        <v>83</v>
      </c>
      <c r="U6037" s="12" t="s">
        <v>6330</v>
      </c>
    </row>
    <row r="6038" spans="1:21" hidden="1">
      <c r="A6038" s="12">
        <v>68570</v>
      </c>
      <c r="B6038" s="12">
        <v>2</v>
      </c>
      <c r="D6038" s="12">
        <v>55.5</v>
      </c>
      <c r="E6038" s="12">
        <v>1</v>
      </c>
      <c r="F6038" s="12">
        <v>0</v>
      </c>
      <c r="G6038" s="12">
        <v>0</v>
      </c>
      <c r="H6038" s="12">
        <v>0</v>
      </c>
      <c r="P6038" s="12">
        <v>7.8538800000000002</v>
      </c>
      <c r="Q6038" s="12">
        <v>178</v>
      </c>
      <c r="R6038" s="12">
        <v>201601</v>
      </c>
      <c r="S6038" s="12">
        <v>135</v>
      </c>
      <c r="T6038" s="12" t="s">
        <v>83</v>
      </c>
      <c r="U6038" s="12" t="s">
        <v>6331</v>
      </c>
    </row>
    <row r="6039" spans="1:21" hidden="1">
      <c r="A6039" s="12">
        <v>68570</v>
      </c>
      <c r="B6039" s="12">
        <v>2</v>
      </c>
      <c r="D6039" s="12">
        <v>36</v>
      </c>
      <c r="E6039" s="12">
        <v>1</v>
      </c>
      <c r="F6039" s="12">
        <v>0</v>
      </c>
      <c r="G6039" s="12">
        <v>0</v>
      </c>
      <c r="H6039" s="12">
        <v>0</v>
      </c>
      <c r="P6039" s="12">
        <v>7.8538800000000002</v>
      </c>
      <c r="Q6039" s="12">
        <v>178</v>
      </c>
      <c r="R6039" s="12">
        <v>201601</v>
      </c>
      <c r="S6039" s="12">
        <v>135</v>
      </c>
      <c r="T6039" s="12" t="s">
        <v>83</v>
      </c>
      <c r="U6039" s="12" t="s">
        <v>6332</v>
      </c>
    </row>
    <row r="6040" spans="1:21" hidden="1">
      <c r="A6040" s="12">
        <v>68570</v>
      </c>
      <c r="B6040" s="12">
        <v>2</v>
      </c>
      <c r="D6040" s="12">
        <v>41</v>
      </c>
      <c r="E6040" s="12">
        <v>1</v>
      </c>
      <c r="F6040" s="12">
        <v>0</v>
      </c>
      <c r="G6040" s="12">
        <v>0</v>
      </c>
      <c r="H6040" s="12">
        <v>0</v>
      </c>
      <c r="P6040" s="12">
        <v>7.8538800000000002</v>
      </c>
      <c r="Q6040" s="12">
        <v>178</v>
      </c>
      <c r="R6040" s="12">
        <v>201601</v>
      </c>
      <c r="S6040" s="12">
        <v>135</v>
      </c>
      <c r="T6040" s="12" t="s">
        <v>83</v>
      </c>
      <c r="U6040" s="12" t="s">
        <v>6333</v>
      </c>
    </row>
    <row r="6041" spans="1:21" hidden="1">
      <c r="A6041" s="12">
        <v>68570</v>
      </c>
      <c r="B6041" s="12">
        <v>2</v>
      </c>
      <c r="D6041" s="12">
        <v>29</v>
      </c>
      <c r="E6041" s="12">
        <v>1</v>
      </c>
      <c r="F6041" s="12">
        <v>0</v>
      </c>
      <c r="G6041" s="12">
        <v>0</v>
      </c>
      <c r="H6041" s="12">
        <v>0</v>
      </c>
      <c r="P6041" s="12">
        <v>7.8538800000000002</v>
      </c>
      <c r="Q6041" s="12">
        <v>178</v>
      </c>
      <c r="R6041" s="12">
        <v>201601</v>
      </c>
      <c r="S6041" s="12">
        <v>135</v>
      </c>
      <c r="T6041" s="12" t="s">
        <v>83</v>
      </c>
      <c r="U6041" s="12" t="s">
        <v>6334</v>
      </c>
    </row>
    <row r="6042" spans="1:21" hidden="1">
      <c r="A6042" s="12">
        <v>68570</v>
      </c>
      <c r="B6042" s="12">
        <v>2</v>
      </c>
      <c r="D6042" s="12">
        <v>58</v>
      </c>
      <c r="E6042" s="12">
        <v>1</v>
      </c>
      <c r="F6042" s="12">
        <v>0</v>
      </c>
      <c r="G6042" s="12">
        <v>0</v>
      </c>
      <c r="H6042" s="12">
        <v>0</v>
      </c>
      <c r="P6042" s="12">
        <v>7.8538800000000002</v>
      </c>
      <c r="Q6042" s="12">
        <v>178</v>
      </c>
      <c r="R6042" s="12">
        <v>201601</v>
      </c>
      <c r="S6042" s="12">
        <v>135</v>
      </c>
      <c r="T6042" s="12" t="s">
        <v>83</v>
      </c>
      <c r="U6042" s="12" t="s">
        <v>6335</v>
      </c>
    </row>
    <row r="6043" spans="1:21" hidden="1">
      <c r="A6043" s="12">
        <v>68570</v>
      </c>
      <c r="B6043" s="12">
        <v>2</v>
      </c>
      <c r="D6043" s="12">
        <v>39.5</v>
      </c>
      <c r="E6043" s="12">
        <v>2</v>
      </c>
      <c r="F6043" s="12">
        <v>0</v>
      </c>
      <c r="G6043" s="12">
        <v>0</v>
      </c>
      <c r="H6043" s="12">
        <v>0</v>
      </c>
      <c r="P6043" s="12">
        <v>7.8538800000000002</v>
      </c>
      <c r="Q6043" s="12">
        <v>178</v>
      </c>
      <c r="R6043" s="12">
        <v>201601</v>
      </c>
      <c r="S6043" s="12">
        <v>135</v>
      </c>
      <c r="T6043" s="12" t="s">
        <v>83</v>
      </c>
      <c r="U6043" s="12" t="s">
        <v>6336</v>
      </c>
    </row>
    <row r="6044" spans="1:21" hidden="1">
      <c r="A6044" s="12">
        <v>68570</v>
      </c>
      <c r="B6044" s="12">
        <v>2</v>
      </c>
      <c r="D6044" s="12">
        <v>54</v>
      </c>
      <c r="E6044" s="12">
        <v>2</v>
      </c>
      <c r="F6044" s="12">
        <v>0</v>
      </c>
      <c r="G6044" s="12">
        <v>0</v>
      </c>
      <c r="H6044" s="12">
        <v>0</v>
      </c>
      <c r="P6044" s="12">
        <v>7.8538800000000002</v>
      </c>
      <c r="Q6044" s="12">
        <v>178</v>
      </c>
      <c r="R6044" s="12">
        <v>201601</v>
      </c>
      <c r="S6044" s="12">
        <v>135</v>
      </c>
      <c r="T6044" s="12" t="s">
        <v>83</v>
      </c>
      <c r="U6044" s="12" t="s">
        <v>6337</v>
      </c>
    </row>
    <row r="6045" spans="1:21" hidden="1">
      <c r="A6045" s="12">
        <v>68570</v>
      </c>
      <c r="B6045" s="12">
        <v>2</v>
      </c>
      <c r="D6045" s="12">
        <v>56.5</v>
      </c>
      <c r="E6045" s="12">
        <v>2</v>
      </c>
      <c r="F6045" s="12">
        <v>0</v>
      </c>
      <c r="G6045" s="12">
        <v>0</v>
      </c>
      <c r="H6045" s="12">
        <v>0</v>
      </c>
      <c r="P6045" s="12">
        <v>7.8538800000000002</v>
      </c>
      <c r="Q6045" s="12">
        <v>178</v>
      </c>
      <c r="R6045" s="12">
        <v>201601</v>
      </c>
      <c r="S6045" s="12">
        <v>135</v>
      </c>
      <c r="T6045" s="12" t="s">
        <v>83</v>
      </c>
      <c r="U6045" s="12" t="s">
        <v>6338</v>
      </c>
    </row>
    <row r="6046" spans="1:21" hidden="1">
      <c r="A6046" s="12">
        <v>68570</v>
      </c>
      <c r="B6046" s="12">
        <v>2</v>
      </c>
      <c r="D6046" s="12">
        <v>56</v>
      </c>
      <c r="E6046" s="12">
        <v>2</v>
      </c>
      <c r="F6046" s="12">
        <v>0</v>
      </c>
      <c r="G6046" s="12">
        <v>0</v>
      </c>
      <c r="H6046" s="12">
        <v>0</v>
      </c>
      <c r="P6046" s="12">
        <v>7.8538800000000002</v>
      </c>
      <c r="Q6046" s="12">
        <v>178</v>
      </c>
      <c r="R6046" s="12">
        <v>201601</v>
      </c>
      <c r="S6046" s="12">
        <v>135</v>
      </c>
      <c r="T6046" s="12" t="s">
        <v>83</v>
      </c>
      <c r="U6046" s="12" t="s">
        <v>6339</v>
      </c>
    </row>
    <row r="6047" spans="1:21" hidden="1">
      <c r="A6047" s="12">
        <v>68570</v>
      </c>
      <c r="B6047" s="12">
        <v>2</v>
      </c>
      <c r="D6047" s="12">
        <v>60</v>
      </c>
      <c r="E6047" s="12">
        <v>2</v>
      </c>
      <c r="F6047" s="12">
        <v>0</v>
      </c>
      <c r="G6047" s="12">
        <v>0</v>
      </c>
      <c r="H6047" s="12">
        <v>0</v>
      </c>
      <c r="P6047" s="12">
        <v>7.8538800000000002</v>
      </c>
      <c r="Q6047" s="12">
        <v>178</v>
      </c>
      <c r="R6047" s="12">
        <v>201601</v>
      </c>
      <c r="S6047" s="12">
        <v>135</v>
      </c>
      <c r="T6047" s="12" t="s">
        <v>83</v>
      </c>
      <c r="U6047" s="12" t="s">
        <v>6340</v>
      </c>
    </row>
    <row r="6048" spans="1:21" hidden="1">
      <c r="A6048" s="12">
        <v>68570</v>
      </c>
      <c r="B6048" s="12">
        <v>2</v>
      </c>
      <c r="D6048" s="12">
        <v>49</v>
      </c>
      <c r="E6048" s="12">
        <v>2</v>
      </c>
      <c r="F6048" s="12">
        <v>0</v>
      </c>
      <c r="G6048" s="12">
        <v>0</v>
      </c>
      <c r="H6048" s="12">
        <v>0</v>
      </c>
      <c r="P6048" s="12">
        <v>7.8538800000000002</v>
      </c>
      <c r="Q6048" s="12">
        <v>178</v>
      </c>
      <c r="R6048" s="12">
        <v>201601</v>
      </c>
      <c r="S6048" s="12">
        <v>135</v>
      </c>
      <c r="T6048" s="12" t="s">
        <v>83</v>
      </c>
      <c r="U6048" s="12" t="s">
        <v>6341</v>
      </c>
    </row>
    <row r="6049" spans="1:21" hidden="1">
      <c r="A6049" s="12">
        <v>68570</v>
      </c>
      <c r="B6049" s="12">
        <v>1</v>
      </c>
      <c r="D6049" s="12">
        <v>85</v>
      </c>
      <c r="E6049" s="12">
        <v>0</v>
      </c>
      <c r="P6049" s="12">
        <v>4.6487800000000004</v>
      </c>
      <c r="Q6049" s="12">
        <v>178</v>
      </c>
      <c r="R6049" s="12">
        <v>201601</v>
      </c>
      <c r="S6049" s="12">
        <v>135</v>
      </c>
      <c r="T6049" s="12" t="s">
        <v>83</v>
      </c>
      <c r="U6049" s="12" t="s">
        <v>6342</v>
      </c>
    </row>
    <row r="6050" spans="1:21" hidden="1">
      <c r="A6050" s="12">
        <v>68570</v>
      </c>
      <c r="B6050" s="12">
        <v>1</v>
      </c>
      <c r="D6050" s="12">
        <v>94.5</v>
      </c>
      <c r="E6050" s="12">
        <v>0</v>
      </c>
      <c r="P6050" s="12">
        <v>4.6487800000000004</v>
      </c>
      <c r="Q6050" s="12">
        <v>178</v>
      </c>
      <c r="R6050" s="12">
        <v>201601</v>
      </c>
      <c r="S6050" s="12">
        <v>135</v>
      </c>
      <c r="T6050" s="12" t="s">
        <v>83</v>
      </c>
      <c r="U6050" s="12" t="s">
        <v>6343</v>
      </c>
    </row>
    <row r="6051" spans="1:21" hidden="1">
      <c r="A6051" s="12">
        <v>68570</v>
      </c>
      <c r="B6051" s="12">
        <v>1</v>
      </c>
      <c r="D6051" s="12">
        <v>55.5</v>
      </c>
      <c r="E6051" s="12">
        <v>1</v>
      </c>
      <c r="P6051" s="12">
        <v>4.6487800000000004</v>
      </c>
      <c r="Q6051" s="12">
        <v>178</v>
      </c>
      <c r="R6051" s="12">
        <v>201601</v>
      </c>
      <c r="S6051" s="12">
        <v>135</v>
      </c>
      <c r="T6051" s="12" t="s">
        <v>83</v>
      </c>
      <c r="U6051" s="12" t="s">
        <v>6344</v>
      </c>
    </row>
    <row r="6052" spans="1:21" hidden="1">
      <c r="A6052" s="12">
        <v>68570</v>
      </c>
      <c r="B6052" s="12">
        <v>1</v>
      </c>
      <c r="D6052" s="12">
        <v>59</v>
      </c>
      <c r="E6052" s="12">
        <v>1</v>
      </c>
      <c r="P6052" s="12">
        <v>4.6487800000000004</v>
      </c>
      <c r="Q6052" s="12">
        <v>178</v>
      </c>
      <c r="R6052" s="12">
        <v>201601</v>
      </c>
      <c r="S6052" s="12">
        <v>135</v>
      </c>
      <c r="T6052" s="12" t="s">
        <v>83</v>
      </c>
      <c r="U6052" s="12" t="s">
        <v>6345</v>
      </c>
    </row>
    <row r="6053" spans="1:21" hidden="1">
      <c r="A6053" s="12">
        <v>68570</v>
      </c>
      <c r="B6053" s="12">
        <v>1</v>
      </c>
      <c r="D6053" s="12">
        <v>58</v>
      </c>
      <c r="E6053" s="12">
        <v>1</v>
      </c>
      <c r="P6053" s="12">
        <v>4.6487800000000004</v>
      </c>
      <c r="Q6053" s="12">
        <v>178</v>
      </c>
      <c r="R6053" s="12">
        <v>201601</v>
      </c>
      <c r="S6053" s="12">
        <v>135</v>
      </c>
      <c r="T6053" s="12" t="s">
        <v>83</v>
      </c>
      <c r="U6053" s="12" t="s">
        <v>6346</v>
      </c>
    </row>
    <row r="6054" spans="1:21" hidden="1">
      <c r="A6054" s="12">
        <v>68570</v>
      </c>
      <c r="B6054" s="12">
        <v>1</v>
      </c>
      <c r="D6054" s="12">
        <v>53.5</v>
      </c>
      <c r="E6054" s="12">
        <v>1</v>
      </c>
      <c r="P6054" s="12">
        <v>4.6487800000000004</v>
      </c>
      <c r="Q6054" s="12">
        <v>178</v>
      </c>
      <c r="R6054" s="12">
        <v>201601</v>
      </c>
      <c r="S6054" s="12">
        <v>135</v>
      </c>
      <c r="T6054" s="12" t="s">
        <v>83</v>
      </c>
      <c r="U6054" s="12" t="s">
        <v>6347</v>
      </c>
    </row>
    <row r="6055" spans="1:21" hidden="1">
      <c r="A6055" s="12">
        <v>68570</v>
      </c>
      <c r="B6055" s="12">
        <v>1</v>
      </c>
      <c r="D6055" s="12">
        <v>54.5</v>
      </c>
      <c r="E6055" s="12">
        <v>1</v>
      </c>
      <c r="P6055" s="12">
        <v>4.6487800000000004</v>
      </c>
      <c r="Q6055" s="12">
        <v>178</v>
      </c>
      <c r="R6055" s="12">
        <v>201601</v>
      </c>
      <c r="S6055" s="12">
        <v>135</v>
      </c>
      <c r="T6055" s="12" t="s">
        <v>83</v>
      </c>
      <c r="U6055" s="12" t="s">
        <v>6348</v>
      </c>
    </row>
    <row r="6056" spans="1:21" hidden="1">
      <c r="A6056" s="12">
        <v>68570</v>
      </c>
      <c r="B6056" s="12">
        <v>1</v>
      </c>
      <c r="D6056" s="12">
        <v>57</v>
      </c>
      <c r="E6056" s="12">
        <v>1</v>
      </c>
      <c r="P6056" s="12">
        <v>4.6487800000000004</v>
      </c>
      <c r="Q6056" s="12">
        <v>178</v>
      </c>
      <c r="R6056" s="12">
        <v>201601</v>
      </c>
      <c r="S6056" s="12">
        <v>135</v>
      </c>
      <c r="T6056" s="12" t="s">
        <v>83</v>
      </c>
      <c r="U6056" s="12" t="s">
        <v>6349</v>
      </c>
    </row>
    <row r="6057" spans="1:21" hidden="1">
      <c r="A6057" s="12">
        <v>68570</v>
      </c>
      <c r="B6057" s="12">
        <v>1</v>
      </c>
      <c r="D6057" s="12">
        <v>65.5</v>
      </c>
      <c r="E6057" s="12">
        <v>1</v>
      </c>
      <c r="P6057" s="12">
        <v>4.6487800000000004</v>
      </c>
      <c r="Q6057" s="12">
        <v>178</v>
      </c>
      <c r="R6057" s="12">
        <v>201601</v>
      </c>
      <c r="S6057" s="12">
        <v>135</v>
      </c>
      <c r="T6057" s="12" t="s">
        <v>83</v>
      </c>
      <c r="U6057" s="12" t="s">
        <v>6350</v>
      </c>
    </row>
    <row r="6058" spans="1:21" hidden="1">
      <c r="A6058" s="12">
        <v>68570</v>
      </c>
      <c r="B6058" s="12">
        <v>1</v>
      </c>
      <c r="D6058" s="12">
        <v>95</v>
      </c>
      <c r="E6058" s="12">
        <v>1</v>
      </c>
      <c r="P6058" s="12">
        <v>4.6487800000000004</v>
      </c>
      <c r="Q6058" s="12">
        <v>178</v>
      </c>
      <c r="R6058" s="12">
        <v>201601</v>
      </c>
      <c r="S6058" s="12">
        <v>135</v>
      </c>
      <c r="T6058" s="12" t="s">
        <v>83</v>
      </c>
      <c r="U6058" s="12" t="s">
        <v>6351</v>
      </c>
    </row>
    <row r="6059" spans="1:21" hidden="1">
      <c r="A6059" s="12">
        <v>68570</v>
      </c>
      <c r="B6059" s="12">
        <v>1</v>
      </c>
      <c r="D6059" s="12">
        <v>75.5</v>
      </c>
      <c r="E6059" s="12">
        <v>1</v>
      </c>
      <c r="P6059" s="12">
        <v>4.6487800000000004</v>
      </c>
      <c r="Q6059" s="12">
        <v>178</v>
      </c>
      <c r="R6059" s="12">
        <v>201601</v>
      </c>
      <c r="S6059" s="12">
        <v>135</v>
      </c>
      <c r="T6059" s="12" t="s">
        <v>83</v>
      </c>
      <c r="U6059" s="12" t="s">
        <v>6352</v>
      </c>
    </row>
    <row r="6060" spans="1:21" hidden="1">
      <c r="A6060" s="12">
        <v>68570</v>
      </c>
      <c r="B6060" s="12">
        <v>1</v>
      </c>
      <c r="D6060" s="12">
        <v>46</v>
      </c>
      <c r="E6060" s="12">
        <v>1</v>
      </c>
      <c r="P6060" s="12">
        <v>4.6487800000000004</v>
      </c>
      <c r="Q6060" s="12">
        <v>178</v>
      </c>
      <c r="R6060" s="12">
        <v>201601</v>
      </c>
      <c r="S6060" s="12">
        <v>135</v>
      </c>
      <c r="T6060" s="12" t="s">
        <v>83</v>
      </c>
      <c r="U6060" s="12" t="s">
        <v>6353</v>
      </c>
    </row>
    <row r="6061" spans="1:21" hidden="1">
      <c r="A6061" s="12">
        <v>68570</v>
      </c>
      <c r="B6061" s="12">
        <v>1</v>
      </c>
      <c r="D6061" s="12">
        <v>62</v>
      </c>
      <c r="E6061" s="12">
        <v>1</v>
      </c>
      <c r="P6061" s="12">
        <v>4.6487800000000004</v>
      </c>
      <c r="Q6061" s="12">
        <v>178</v>
      </c>
      <c r="R6061" s="12">
        <v>201601</v>
      </c>
      <c r="S6061" s="12">
        <v>135</v>
      </c>
      <c r="T6061" s="12" t="s">
        <v>83</v>
      </c>
      <c r="U6061" s="12" t="s">
        <v>6354</v>
      </c>
    </row>
    <row r="6062" spans="1:21" hidden="1">
      <c r="A6062" s="12">
        <v>68570</v>
      </c>
      <c r="B6062" s="12">
        <v>1</v>
      </c>
      <c r="D6062" s="12">
        <v>39</v>
      </c>
      <c r="E6062" s="12">
        <v>1</v>
      </c>
      <c r="P6062" s="12">
        <v>4.6487800000000004</v>
      </c>
      <c r="Q6062" s="12">
        <v>178</v>
      </c>
      <c r="R6062" s="12">
        <v>201601</v>
      </c>
      <c r="S6062" s="12">
        <v>135</v>
      </c>
      <c r="T6062" s="12" t="s">
        <v>83</v>
      </c>
      <c r="U6062" s="12" t="s">
        <v>6355</v>
      </c>
    </row>
    <row r="6063" spans="1:21" hidden="1">
      <c r="A6063" s="12">
        <v>68570</v>
      </c>
      <c r="B6063" s="12">
        <v>1</v>
      </c>
      <c r="D6063" s="12">
        <v>138.5</v>
      </c>
      <c r="E6063" s="12">
        <v>3</v>
      </c>
      <c r="P6063" s="12">
        <v>4.6487800000000004</v>
      </c>
      <c r="Q6063" s="12">
        <v>178</v>
      </c>
      <c r="R6063" s="12">
        <v>201601</v>
      </c>
      <c r="S6063" s="12">
        <v>135</v>
      </c>
      <c r="T6063" s="12" t="s">
        <v>83</v>
      </c>
      <c r="U6063" s="12" t="s">
        <v>6356</v>
      </c>
    </row>
    <row r="6064" spans="1:21" hidden="1">
      <c r="A6064" s="12">
        <v>68570</v>
      </c>
      <c r="B6064" s="12">
        <v>1</v>
      </c>
      <c r="D6064" s="12">
        <v>109</v>
      </c>
      <c r="E6064" s="12">
        <v>3</v>
      </c>
      <c r="P6064" s="12">
        <v>4.6487800000000004</v>
      </c>
      <c r="Q6064" s="12">
        <v>178</v>
      </c>
      <c r="R6064" s="12">
        <v>201601</v>
      </c>
      <c r="S6064" s="12">
        <v>135</v>
      </c>
      <c r="T6064" s="12" t="s">
        <v>83</v>
      </c>
      <c r="U6064" s="12" t="s">
        <v>6357</v>
      </c>
    </row>
    <row r="6065" spans="1:21" hidden="1">
      <c r="A6065" s="12">
        <v>68570</v>
      </c>
      <c r="B6065" s="12">
        <v>1</v>
      </c>
      <c r="D6065" s="12">
        <v>12.5</v>
      </c>
      <c r="E6065" s="12">
        <v>2</v>
      </c>
      <c r="P6065" s="12">
        <v>4.6487800000000004</v>
      </c>
      <c r="Q6065" s="12">
        <v>178</v>
      </c>
      <c r="R6065" s="12">
        <v>201601</v>
      </c>
      <c r="S6065" s="12">
        <v>135</v>
      </c>
      <c r="T6065" s="12" t="s">
        <v>83</v>
      </c>
      <c r="U6065" s="12" t="s">
        <v>6358</v>
      </c>
    </row>
    <row r="6066" spans="1:21" hidden="1">
      <c r="A6066" s="12">
        <v>68570</v>
      </c>
      <c r="B6066" s="12">
        <v>1</v>
      </c>
      <c r="D6066" s="12">
        <v>122.5</v>
      </c>
      <c r="E6066" s="12">
        <v>3</v>
      </c>
      <c r="P6066" s="12">
        <v>4.6487800000000004</v>
      </c>
      <c r="Q6066" s="12">
        <v>178</v>
      </c>
      <c r="R6066" s="12">
        <v>201601</v>
      </c>
      <c r="S6066" s="12">
        <v>135</v>
      </c>
      <c r="T6066" s="12" t="s">
        <v>83</v>
      </c>
      <c r="U6066" s="12" t="s">
        <v>6359</v>
      </c>
    </row>
    <row r="6067" spans="1:21" hidden="1">
      <c r="A6067" s="12">
        <v>68570</v>
      </c>
      <c r="B6067" s="12">
        <v>1</v>
      </c>
      <c r="D6067" s="12">
        <v>102.5</v>
      </c>
      <c r="E6067" s="12">
        <v>3</v>
      </c>
      <c r="P6067" s="12">
        <v>4.6487800000000004</v>
      </c>
      <c r="Q6067" s="12">
        <v>178</v>
      </c>
      <c r="R6067" s="12">
        <v>201601</v>
      </c>
      <c r="S6067" s="12">
        <v>135</v>
      </c>
      <c r="T6067" s="12" t="s">
        <v>83</v>
      </c>
      <c r="U6067" s="12" t="s">
        <v>6360</v>
      </c>
    </row>
    <row r="6068" spans="1:21" hidden="1">
      <c r="A6068" s="12">
        <v>68570</v>
      </c>
      <c r="B6068" s="12">
        <v>1</v>
      </c>
      <c r="D6068" s="12">
        <v>85</v>
      </c>
      <c r="E6068" s="12">
        <v>2</v>
      </c>
      <c r="P6068" s="12">
        <v>4.6487800000000004</v>
      </c>
      <c r="Q6068" s="12">
        <v>178</v>
      </c>
      <c r="R6068" s="12">
        <v>201601</v>
      </c>
      <c r="S6068" s="12">
        <v>135</v>
      </c>
      <c r="T6068" s="12" t="s">
        <v>83</v>
      </c>
      <c r="U6068" s="12" t="s">
        <v>6361</v>
      </c>
    </row>
    <row r="6069" spans="1:21" hidden="1">
      <c r="A6069" s="12">
        <v>68570</v>
      </c>
      <c r="B6069" s="12">
        <v>1</v>
      </c>
      <c r="D6069" s="12">
        <v>90</v>
      </c>
      <c r="E6069" s="12">
        <v>2</v>
      </c>
      <c r="P6069" s="12">
        <v>4.6487800000000004</v>
      </c>
      <c r="Q6069" s="12">
        <v>178</v>
      </c>
      <c r="R6069" s="12">
        <v>201601</v>
      </c>
      <c r="S6069" s="12">
        <v>135</v>
      </c>
      <c r="T6069" s="12" t="s">
        <v>83</v>
      </c>
      <c r="U6069" s="12" t="s">
        <v>6362</v>
      </c>
    </row>
    <row r="6070" spans="1:21" hidden="1">
      <c r="A6070" s="12">
        <v>68570</v>
      </c>
      <c r="B6070" s="12">
        <v>1</v>
      </c>
      <c r="D6070" s="12">
        <v>79</v>
      </c>
      <c r="E6070" s="12">
        <v>2</v>
      </c>
      <c r="P6070" s="12">
        <v>4.2057799999999999</v>
      </c>
      <c r="Q6070" s="12">
        <v>178</v>
      </c>
      <c r="R6070" s="12">
        <v>201601</v>
      </c>
      <c r="S6070" s="12">
        <v>148</v>
      </c>
      <c r="T6070" s="12" t="s">
        <v>47</v>
      </c>
      <c r="U6070" s="12" t="s">
        <v>6363</v>
      </c>
    </row>
    <row r="6071" spans="1:21" hidden="1">
      <c r="A6071" s="12">
        <v>68570</v>
      </c>
      <c r="B6071" s="12">
        <v>1</v>
      </c>
      <c r="D6071" s="12">
        <v>59</v>
      </c>
      <c r="E6071" s="12">
        <v>2</v>
      </c>
      <c r="P6071" s="12">
        <v>4.2057799999999999</v>
      </c>
      <c r="Q6071" s="12">
        <v>178</v>
      </c>
      <c r="R6071" s="12">
        <v>201601</v>
      </c>
      <c r="S6071" s="12">
        <v>148</v>
      </c>
      <c r="T6071" s="12" t="s">
        <v>47</v>
      </c>
      <c r="U6071" s="12" t="s">
        <v>6364</v>
      </c>
    </row>
    <row r="6072" spans="1:21" hidden="1">
      <c r="A6072" s="12">
        <v>68570</v>
      </c>
      <c r="B6072" s="12">
        <v>1</v>
      </c>
      <c r="D6072" s="12">
        <v>72</v>
      </c>
      <c r="E6072" s="12">
        <v>2</v>
      </c>
      <c r="P6072" s="12">
        <v>4.2057799999999999</v>
      </c>
      <c r="Q6072" s="12">
        <v>178</v>
      </c>
      <c r="R6072" s="12">
        <v>201601</v>
      </c>
      <c r="S6072" s="12">
        <v>148</v>
      </c>
      <c r="T6072" s="12" t="s">
        <v>47</v>
      </c>
      <c r="U6072" s="12" t="s">
        <v>6365</v>
      </c>
    </row>
    <row r="6073" spans="1:21" hidden="1">
      <c r="A6073" s="12">
        <v>68570</v>
      </c>
      <c r="B6073" s="12">
        <v>1</v>
      </c>
      <c r="D6073" s="12">
        <v>86.5</v>
      </c>
      <c r="E6073" s="12">
        <v>2</v>
      </c>
      <c r="P6073" s="12">
        <v>4.2057799999999999</v>
      </c>
      <c r="Q6073" s="12">
        <v>178</v>
      </c>
      <c r="R6073" s="12">
        <v>201601</v>
      </c>
      <c r="S6073" s="12">
        <v>148</v>
      </c>
      <c r="T6073" s="12" t="s">
        <v>47</v>
      </c>
      <c r="U6073" s="12" t="s">
        <v>6366</v>
      </c>
    </row>
    <row r="6074" spans="1:21" hidden="1">
      <c r="A6074" s="12">
        <v>68570</v>
      </c>
      <c r="B6074" s="12">
        <v>1</v>
      </c>
      <c r="D6074" s="12">
        <v>66</v>
      </c>
      <c r="E6074" s="12">
        <v>2</v>
      </c>
      <c r="P6074" s="12">
        <v>4.2057799999999999</v>
      </c>
      <c r="Q6074" s="12">
        <v>178</v>
      </c>
      <c r="R6074" s="12">
        <v>201601</v>
      </c>
      <c r="S6074" s="12">
        <v>148</v>
      </c>
      <c r="T6074" s="12" t="s">
        <v>47</v>
      </c>
      <c r="U6074" s="12" t="s">
        <v>6367</v>
      </c>
    </row>
    <row r="6075" spans="1:21" hidden="1">
      <c r="A6075" s="12">
        <v>68570</v>
      </c>
      <c r="B6075" s="12">
        <v>1</v>
      </c>
      <c r="D6075" s="12">
        <v>66.5</v>
      </c>
      <c r="E6075" s="12">
        <v>2</v>
      </c>
      <c r="P6075" s="12">
        <v>4.2057799999999999</v>
      </c>
      <c r="Q6075" s="12">
        <v>178</v>
      </c>
      <c r="R6075" s="12">
        <v>201601</v>
      </c>
      <c r="S6075" s="12">
        <v>148</v>
      </c>
      <c r="T6075" s="12" t="s">
        <v>47</v>
      </c>
      <c r="U6075" s="12" t="s">
        <v>6368</v>
      </c>
    </row>
    <row r="6076" spans="1:21" hidden="1">
      <c r="A6076" s="12">
        <v>68570</v>
      </c>
      <c r="B6076" s="12">
        <v>1</v>
      </c>
      <c r="D6076" s="12">
        <v>57.5</v>
      </c>
      <c r="E6076" s="12">
        <v>2</v>
      </c>
      <c r="P6076" s="12">
        <v>4.2057799999999999</v>
      </c>
      <c r="Q6076" s="12">
        <v>178</v>
      </c>
      <c r="R6076" s="12">
        <v>201601</v>
      </c>
      <c r="S6076" s="12">
        <v>148</v>
      </c>
      <c r="T6076" s="12" t="s">
        <v>47</v>
      </c>
      <c r="U6076" s="12" t="s">
        <v>6369</v>
      </c>
    </row>
    <row r="6077" spans="1:21" hidden="1">
      <c r="A6077" s="12">
        <v>68570</v>
      </c>
      <c r="B6077" s="12">
        <v>1</v>
      </c>
      <c r="D6077" s="12">
        <v>79</v>
      </c>
      <c r="E6077" s="12">
        <v>2</v>
      </c>
      <c r="P6077" s="12">
        <v>4.2057799999999999</v>
      </c>
      <c r="Q6077" s="12">
        <v>178</v>
      </c>
      <c r="R6077" s="12">
        <v>201601</v>
      </c>
      <c r="S6077" s="12">
        <v>148</v>
      </c>
      <c r="T6077" s="12" t="s">
        <v>47</v>
      </c>
      <c r="U6077" s="12" t="s">
        <v>6370</v>
      </c>
    </row>
    <row r="6078" spans="1:21" hidden="1">
      <c r="A6078" s="12">
        <v>68570</v>
      </c>
      <c r="B6078" s="12">
        <v>1</v>
      </c>
      <c r="D6078" s="12">
        <v>76</v>
      </c>
      <c r="E6078" s="12">
        <v>2</v>
      </c>
      <c r="P6078" s="12">
        <v>4.2057799999999999</v>
      </c>
      <c r="Q6078" s="12">
        <v>178</v>
      </c>
      <c r="R6078" s="12">
        <v>201601</v>
      </c>
      <c r="S6078" s="12">
        <v>148</v>
      </c>
      <c r="T6078" s="12" t="s">
        <v>47</v>
      </c>
      <c r="U6078" s="12" t="s">
        <v>6371</v>
      </c>
    </row>
    <row r="6079" spans="1:21" hidden="1">
      <c r="A6079" s="12">
        <v>68570</v>
      </c>
      <c r="B6079" s="12">
        <v>1</v>
      </c>
      <c r="D6079" s="12">
        <v>78</v>
      </c>
      <c r="E6079" s="12">
        <v>2</v>
      </c>
      <c r="P6079" s="12">
        <v>4.2057799999999999</v>
      </c>
      <c r="Q6079" s="12">
        <v>178</v>
      </c>
      <c r="R6079" s="12">
        <v>201601</v>
      </c>
      <c r="S6079" s="12">
        <v>148</v>
      </c>
      <c r="T6079" s="12" t="s">
        <v>47</v>
      </c>
      <c r="U6079" s="12" t="s">
        <v>6372</v>
      </c>
    </row>
    <row r="6080" spans="1:21" hidden="1">
      <c r="A6080" s="12">
        <v>68570</v>
      </c>
      <c r="B6080" s="12">
        <v>1</v>
      </c>
      <c r="D6080" s="12">
        <v>95</v>
      </c>
      <c r="E6080" s="12">
        <v>2</v>
      </c>
      <c r="P6080" s="12">
        <v>4.2057799999999999</v>
      </c>
      <c r="Q6080" s="12">
        <v>178</v>
      </c>
      <c r="R6080" s="12">
        <v>201601</v>
      </c>
      <c r="S6080" s="12">
        <v>148</v>
      </c>
      <c r="T6080" s="12" t="s">
        <v>47</v>
      </c>
      <c r="U6080" s="12" t="s">
        <v>6373</v>
      </c>
    </row>
    <row r="6081" spans="1:21" hidden="1">
      <c r="A6081" s="12">
        <v>68570</v>
      </c>
      <c r="B6081" s="12">
        <v>1</v>
      </c>
      <c r="D6081" s="12">
        <v>56</v>
      </c>
      <c r="E6081" s="12">
        <v>2</v>
      </c>
      <c r="P6081" s="12">
        <v>4.2057799999999999</v>
      </c>
      <c r="Q6081" s="12">
        <v>178</v>
      </c>
      <c r="R6081" s="12">
        <v>201601</v>
      </c>
      <c r="S6081" s="12">
        <v>148</v>
      </c>
      <c r="T6081" s="12" t="s">
        <v>47</v>
      </c>
      <c r="U6081" s="12" t="s">
        <v>6374</v>
      </c>
    </row>
    <row r="6082" spans="1:21" hidden="1">
      <c r="A6082" s="12">
        <v>68570</v>
      </c>
      <c r="B6082" s="12">
        <v>1</v>
      </c>
      <c r="D6082" s="12">
        <v>33</v>
      </c>
      <c r="E6082" s="12">
        <v>2</v>
      </c>
      <c r="P6082" s="12">
        <v>4.2057799999999999</v>
      </c>
      <c r="Q6082" s="12">
        <v>178</v>
      </c>
      <c r="R6082" s="12">
        <v>201601</v>
      </c>
      <c r="S6082" s="12">
        <v>148</v>
      </c>
      <c r="T6082" s="12" t="s">
        <v>47</v>
      </c>
      <c r="U6082" s="12" t="s">
        <v>6375</v>
      </c>
    </row>
    <row r="6083" spans="1:21" hidden="1">
      <c r="A6083" s="12">
        <v>68570</v>
      </c>
      <c r="B6083" s="12">
        <v>1</v>
      </c>
      <c r="D6083" s="12">
        <v>58</v>
      </c>
      <c r="E6083" s="12">
        <v>2</v>
      </c>
      <c r="P6083" s="12">
        <v>4.2057799999999999</v>
      </c>
      <c r="Q6083" s="12">
        <v>178</v>
      </c>
      <c r="R6083" s="12">
        <v>201601</v>
      </c>
      <c r="S6083" s="12">
        <v>148</v>
      </c>
      <c r="T6083" s="12" t="s">
        <v>47</v>
      </c>
      <c r="U6083" s="12" t="s">
        <v>6376</v>
      </c>
    </row>
    <row r="6084" spans="1:21" hidden="1">
      <c r="A6084" s="12">
        <v>68570</v>
      </c>
      <c r="B6084" s="12">
        <v>1</v>
      </c>
      <c r="D6084" s="12">
        <v>73.5</v>
      </c>
      <c r="E6084" s="12">
        <v>2</v>
      </c>
      <c r="P6084" s="12">
        <v>4.2057799999999999</v>
      </c>
      <c r="Q6084" s="12">
        <v>178</v>
      </c>
      <c r="R6084" s="12">
        <v>201601</v>
      </c>
      <c r="S6084" s="12">
        <v>148</v>
      </c>
      <c r="T6084" s="12" t="s">
        <v>47</v>
      </c>
      <c r="U6084" s="12" t="s">
        <v>6377</v>
      </c>
    </row>
    <row r="6085" spans="1:21" hidden="1">
      <c r="A6085" s="12">
        <v>68570</v>
      </c>
      <c r="B6085" s="12">
        <v>1</v>
      </c>
      <c r="D6085" s="12">
        <v>111.5</v>
      </c>
      <c r="E6085" s="12">
        <v>2</v>
      </c>
      <c r="P6085" s="12">
        <v>4.2057799999999999</v>
      </c>
      <c r="Q6085" s="12">
        <v>178</v>
      </c>
      <c r="R6085" s="12">
        <v>201601</v>
      </c>
      <c r="S6085" s="12">
        <v>148</v>
      </c>
      <c r="T6085" s="12" t="s">
        <v>47</v>
      </c>
      <c r="U6085" s="12" t="s">
        <v>6378</v>
      </c>
    </row>
    <row r="6086" spans="1:21" hidden="1">
      <c r="A6086" s="12">
        <v>68570</v>
      </c>
      <c r="B6086" s="12">
        <v>1</v>
      </c>
      <c r="D6086" s="12">
        <v>90.5</v>
      </c>
      <c r="E6086" s="12">
        <v>2</v>
      </c>
      <c r="P6086" s="12">
        <v>4.2057799999999999</v>
      </c>
      <c r="Q6086" s="12">
        <v>178</v>
      </c>
      <c r="R6086" s="12">
        <v>201601</v>
      </c>
      <c r="S6086" s="12">
        <v>148</v>
      </c>
      <c r="T6086" s="12" t="s">
        <v>47</v>
      </c>
      <c r="U6086" s="12" t="s">
        <v>6379</v>
      </c>
    </row>
    <row r="6087" spans="1:21" hidden="1">
      <c r="A6087" s="12">
        <v>68570</v>
      </c>
      <c r="B6087" s="12">
        <v>1</v>
      </c>
      <c r="D6087" s="12">
        <v>103</v>
      </c>
      <c r="E6087" s="12">
        <v>3</v>
      </c>
      <c r="P6087" s="12">
        <v>4.2057799999999999</v>
      </c>
      <c r="Q6087" s="12">
        <v>178</v>
      </c>
      <c r="R6087" s="12">
        <v>201601</v>
      </c>
      <c r="S6087" s="12">
        <v>148</v>
      </c>
      <c r="T6087" s="12" t="s">
        <v>47</v>
      </c>
      <c r="U6087" s="12" t="s">
        <v>6380</v>
      </c>
    </row>
    <row r="6088" spans="1:21" hidden="1">
      <c r="A6088" s="12">
        <v>68570</v>
      </c>
      <c r="B6088" s="12">
        <v>1</v>
      </c>
      <c r="D6088" s="12">
        <v>84</v>
      </c>
      <c r="E6088" s="12">
        <v>3</v>
      </c>
      <c r="P6088" s="12">
        <v>4.2057799999999999</v>
      </c>
      <c r="Q6088" s="12">
        <v>178</v>
      </c>
      <c r="R6088" s="12">
        <v>201601</v>
      </c>
      <c r="S6088" s="12">
        <v>148</v>
      </c>
      <c r="T6088" s="12" t="s">
        <v>47</v>
      </c>
      <c r="U6088" s="12" t="s">
        <v>6381</v>
      </c>
    </row>
    <row r="6089" spans="1:21" hidden="1">
      <c r="A6089" s="12">
        <v>68570</v>
      </c>
      <c r="B6089" s="12">
        <v>1</v>
      </c>
      <c r="D6089" s="12">
        <v>129.5</v>
      </c>
      <c r="E6089" s="12">
        <v>3</v>
      </c>
      <c r="P6089" s="12">
        <v>4.2057799999999999</v>
      </c>
      <c r="Q6089" s="12">
        <v>178</v>
      </c>
      <c r="R6089" s="12">
        <v>201601</v>
      </c>
      <c r="S6089" s="12">
        <v>148</v>
      </c>
      <c r="T6089" s="12" t="s">
        <v>47</v>
      </c>
      <c r="U6089" s="12" t="s">
        <v>6382</v>
      </c>
    </row>
    <row r="6090" spans="1:21" hidden="1">
      <c r="A6090" s="12">
        <v>68570</v>
      </c>
      <c r="B6090" s="12">
        <v>1</v>
      </c>
      <c r="D6090" s="12">
        <v>116</v>
      </c>
      <c r="E6090" s="12">
        <v>3</v>
      </c>
      <c r="P6090" s="12">
        <v>4.2057799999999999</v>
      </c>
      <c r="Q6090" s="12">
        <v>178</v>
      </c>
      <c r="R6090" s="12">
        <v>201601</v>
      </c>
      <c r="S6090" s="12">
        <v>148</v>
      </c>
      <c r="T6090" s="12" t="s">
        <v>47</v>
      </c>
      <c r="U6090" s="12" t="s">
        <v>6383</v>
      </c>
    </row>
    <row r="6091" spans="1:21" hidden="1">
      <c r="A6091" s="12">
        <v>68570</v>
      </c>
      <c r="B6091" s="12">
        <v>1</v>
      </c>
      <c r="D6091" s="12">
        <v>97.5</v>
      </c>
      <c r="E6091" s="12">
        <v>3</v>
      </c>
      <c r="P6091" s="12">
        <v>4.2057799999999999</v>
      </c>
      <c r="Q6091" s="12">
        <v>178</v>
      </c>
      <c r="R6091" s="12">
        <v>201601</v>
      </c>
      <c r="S6091" s="12">
        <v>148</v>
      </c>
      <c r="T6091" s="12" t="s">
        <v>47</v>
      </c>
      <c r="U6091" s="12" t="s">
        <v>6384</v>
      </c>
    </row>
    <row r="6092" spans="1:21" hidden="1">
      <c r="A6092" s="12">
        <v>68570</v>
      </c>
      <c r="B6092" s="12">
        <v>2</v>
      </c>
      <c r="D6092" s="12">
        <v>27</v>
      </c>
      <c r="E6092" s="12">
        <v>2</v>
      </c>
      <c r="F6092" s="12">
        <v>0</v>
      </c>
      <c r="G6092" s="12">
        <v>0</v>
      </c>
      <c r="H6092" s="12">
        <v>0</v>
      </c>
      <c r="P6092" s="12">
        <v>1</v>
      </c>
      <c r="Q6092" s="12">
        <v>178</v>
      </c>
      <c r="R6092" s="12">
        <v>201601</v>
      </c>
      <c r="S6092" s="12">
        <v>148</v>
      </c>
      <c r="T6092" s="12" t="s">
        <v>47</v>
      </c>
      <c r="U6092" s="12" t="s">
        <v>6385</v>
      </c>
    </row>
    <row r="6093" spans="1:21" hidden="1">
      <c r="A6093" s="12">
        <v>68570</v>
      </c>
      <c r="B6093" s="12">
        <v>2</v>
      </c>
      <c r="D6093" s="12">
        <v>66.5</v>
      </c>
      <c r="E6093" s="12">
        <v>0</v>
      </c>
      <c r="F6093" s="12">
        <v>0</v>
      </c>
      <c r="G6093" s="12">
        <v>0</v>
      </c>
      <c r="H6093" s="12">
        <v>0</v>
      </c>
      <c r="P6093" s="12">
        <v>1</v>
      </c>
      <c r="Q6093" s="12">
        <v>178</v>
      </c>
      <c r="R6093" s="12">
        <v>201601</v>
      </c>
      <c r="S6093" s="12">
        <v>148</v>
      </c>
      <c r="T6093" s="12" t="s">
        <v>47</v>
      </c>
      <c r="U6093" s="12" t="s">
        <v>6386</v>
      </c>
    </row>
    <row r="6094" spans="1:21" hidden="1">
      <c r="A6094" s="12">
        <v>68570</v>
      </c>
      <c r="B6094" s="12">
        <v>2</v>
      </c>
      <c r="D6094" s="12">
        <v>85</v>
      </c>
      <c r="E6094" s="12">
        <v>0</v>
      </c>
      <c r="F6094" s="12">
        <v>0</v>
      </c>
      <c r="G6094" s="12">
        <v>0</v>
      </c>
      <c r="H6094" s="12">
        <v>0</v>
      </c>
      <c r="P6094" s="12">
        <v>1</v>
      </c>
      <c r="Q6094" s="12">
        <v>178</v>
      </c>
      <c r="R6094" s="12">
        <v>201601</v>
      </c>
      <c r="S6094" s="12">
        <v>148</v>
      </c>
      <c r="T6094" s="12" t="s">
        <v>47</v>
      </c>
      <c r="U6094" s="12" t="s">
        <v>6387</v>
      </c>
    </row>
    <row r="6095" spans="1:21" hidden="1">
      <c r="A6095" s="12">
        <v>68570</v>
      </c>
      <c r="B6095" s="12">
        <v>2</v>
      </c>
      <c r="D6095" s="12">
        <v>85.5</v>
      </c>
      <c r="E6095" s="12">
        <v>0</v>
      </c>
      <c r="F6095" s="12">
        <v>0</v>
      </c>
      <c r="G6095" s="12">
        <v>0</v>
      </c>
      <c r="H6095" s="12">
        <v>0</v>
      </c>
      <c r="P6095" s="12">
        <v>1</v>
      </c>
      <c r="Q6095" s="12">
        <v>178</v>
      </c>
      <c r="R6095" s="12">
        <v>201601</v>
      </c>
      <c r="S6095" s="12">
        <v>148</v>
      </c>
      <c r="T6095" s="12" t="s">
        <v>47</v>
      </c>
      <c r="U6095" s="12" t="s">
        <v>6388</v>
      </c>
    </row>
    <row r="6096" spans="1:21" hidden="1">
      <c r="A6096" s="12">
        <v>68570</v>
      </c>
      <c r="B6096" s="12">
        <v>2</v>
      </c>
      <c r="D6096" s="12">
        <v>52</v>
      </c>
      <c r="E6096" s="12">
        <v>1</v>
      </c>
      <c r="F6096" s="12">
        <v>0</v>
      </c>
      <c r="G6096" s="12">
        <v>0</v>
      </c>
      <c r="H6096" s="12">
        <v>0</v>
      </c>
      <c r="P6096" s="12">
        <v>1</v>
      </c>
      <c r="Q6096" s="12">
        <v>178</v>
      </c>
      <c r="R6096" s="12">
        <v>201601</v>
      </c>
      <c r="S6096" s="12">
        <v>148</v>
      </c>
      <c r="T6096" s="12" t="s">
        <v>47</v>
      </c>
      <c r="U6096" s="12" t="s">
        <v>6389</v>
      </c>
    </row>
    <row r="6097" spans="1:21" hidden="1">
      <c r="A6097" s="12">
        <v>68570</v>
      </c>
      <c r="B6097" s="12">
        <v>2</v>
      </c>
      <c r="D6097" s="12">
        <v>69</v>
      </c>
      <c r="E6097" s="12">
        <v>1</v>
      </c>
      <c r="F6097" s="12">
        <v>0</v>
      </c>
      <c r="G6097" s="12">
        <v>0</v>
      </c>
      <c r="H6097" s="12">
        <v>0</v>
      </c>
      <c r="P6097" s="12">
        <v>1</v>
      </c>
      <c r="Q6097" s="12">
        <v>178</v>
      </c>
      <c r="R6097" s="12">
        <v>201601</v>
      </c>
      <c r="S6097" s="12">
        <v>148</v>
      </c>
      <c r="T6097" s="12" t="s">
        <v>47</v>
      </c>
      <c r="U6097" s="12" t="s">
        <v>6390</v>
      </c>
    </row>
    <row r="6098" spans="1:21" hidden="1">
      <c r="A6098" s="12">
        <v>68570</v>
      </c>
      <c r="B6098" s="12">
        <v>2</v>
      </c>
      <c r="D6098" s="12">
        <v>50.5</v>
      </c>
      <c r="E6098" s="12">
        <v>1</v>
      </c>
      <c r="F6098" s="12">
        <v>0</v>
      </c>
      <c r="G6098" s="12">
        <v>0</v>
      </c>
      <c r="H6098" s="12">
        <v>0</v>
      </c>
      <c r="P6098" s="12">
        <v>1</v>
      </c>
      <c r="Q6098" s="12">
        <v>178</v>
      </c>
      <c r="R6098" s="12">
        <v>201601</v>
      </c>
      <c r="S6098" s="12">
        <v>148</v>
      </c>
      <c r="T6098" s="12" t="s">
        <v>47</v>
      </c>
      <c r="U6098" s="12" t="s">
        <v>6391</v>
      </c>
    </row>
    <row r="6099" spans="1:21" hidden="1">
      <c r="A6099" s="12">
        <v>68570</v>
      </c>
      <c r="B6099" s="12">
        <v>2</v>
      </c>
      <c r="D6099" s="12">
        <v>54.5</v>
      </c>
      <c r="E6099" s="12">
        <v>1</v>
      </c>
      <c r="F6099" s="12">
        <v>0</v>
      </c>
      <c r="G6099" s="12">
        <v>0</v>
      </c>
      <c r="H6099" s="12">
        <v>0</v>
      </c>
      <c r="P6099" s="12">
        <v>1</v>
      </c>
      <c r="Q6099" s="12">
        <v>178</v>
      </c>
      <c r="R6099" s="12">
        <v>201601</v>
      </c>
      <c r="S6099" s="12">
        <v>148</v>
      </c>
      <c r="T6099" s="12" t="s">
        <v>47</v>
      </c>
      <c r="U6099" s="12" t="s">
        <v>6392</v>
      </c>
    </row>
    <row r="6100" spans="1:21" hidden="1">
      <c r="A6100" s="12">
        <v>68570</v>
      </c>
      <c r="B6100" s="12">
        <v>2</v>
      </c>
      <c r="D6100" s="12">
        <v>70</v>
      </c>
      <c r="E6100" s="12">
        <v>1</v>
      </c>
      <c r="F6100" s="12">
        <v>0</v>
      </c>
      <c r="G6100" s="12">
        <v>0</v>
      </c>
      <c r="H6100" s="12">
        <v>0</v>
      </c>
      <c r="P6100" s="12">
        <v>1</v>
      </c>
      <c r="Q6100" s="12">
        <v>178</v>
      </c>
      <c r="R6100" s="12">
        <v>201601</v>
      </c>
      <c r="S6100" s="12">
        <v>148</v>
      </c>
      <c r="T6100" s="12" t="s">
        <v>47</v>
      </c>
      <c r="U6100" s="12" t="s">
        <v>6393</v>
      </c>
    </row>
    <row r="6101" spans="1:21" hidden="1">
      <c r="A6101" s="12">
        <v>68570</v>
      </c>
      <c r="B6101" s="12">
        <v>2</v>
      </c>
      <c r="D6101" s="12">
        <v>51.5</v>
      </c>
      <c r="E6101" s="12">
        <v>2</v>
      </c>
      <c r="F6101" s="12">
        <v>0</v>
      </c>
      <c r="G6101" s="12">
        <v>0</v>
      </c>
      <c r="H6101" s="12">
        <v>0</v>
      </c>
      <c r="P6101" s="12">
        <v>1</v>
      </c>
      <c r="Q6101" s="12">
        <v>178</v>
      </c>
      <c r="R6101" s="12">
        <v>201601</v>
      </c>
      <c r="S6101" s="12">
        <v>148</v>
      </c>
      <c r="T6101" s="12" t="s">
        <v>47</v>
      </c>
      <c r="U6101" s="12" t="s">
        <v>6394</v>
      </c>
    </row>
    <row r="6102" spans="1:21" hidden="1">
      <c r="A6102" s="12">
        <v>68570</v>
      </c>
      <c r="B6102" s="12">
        <v>2</v>
      </c>
      <c r="D6102" s="12">
        <v>70</v>
      </c>
      <c r="E6102" s="12">
        <v>2</v>
      </c>
      <c r="F6102" s="12">
        <v>0</v>
      </c>
      <c r="G6102" s="12">
        <v>0</v>
      </c>
      <c r="H6102" s="12">
        <v>0</v>
      </c>
      <c r="P6102" s="12">
        <v>1</v>
      </c>
      <c r="Q6102" s="12">
        <v>178</v>
      </c>
      <c r="R6102" s="12">
        <v>201601</v>
      </c>
      <c r="S6102" s="12">
        <v>148</v>
      </c>
      <c r="T6102" s="12" t="s">
        <v>47</v>
      </c>
      <c r="U6102" s="12" t="s">
        <v>6395</v>
      </c>
    </row>
    <row r="6103" spans="1:21" hidden="1">
      <c r="A6103" s="12">
        <v>68570</v>
      </c>
      <c r="B6103" s="12">
        <v>1</v>
      </c>
      <c r="D6103" s="12">
        <v>74</v>
      </c>
      <c r="E6103" s="12">
        <v>0</v>
      </c>
      <c r="P6103" s="12">
        <v>1</v>
      </c>
      <c r="Q6103" s="12">
        <v>178</v>
      </c>
      <c r="R6103" s="12">
        <v>201601</v>
      </c>
      <c r="S6103" s="12">
        <v>149</v>
      </c>
      <c r="T6103" s="12" t="s">
        <v>45</v>
      </c>
      <c r="U6103" s="12" t="s">
        <v>6396</v>
      </c>
    </row>
    <row r="6104" spans="1:21" hidden="1">
      <c r="A6104" s="12">
        <v>68570</v>
      </c>
      <c r="B6104" s="12">
        <v>1</v>
      </c>
      <c r="D6104" s="12">
        <v>92</v>
      </c>
      <c r="E6104" s="12">
        <v>0</v>
      </c>
      <c r="P6104" s="12">
        <v>1</v>
      </c>
      <c r="Q6104" s="12">
        <v>178</v>
      </c>
      <c r="R6104" s="12">
        <v>201601</v>
      </c>
      <c r="S6104" s="12">
        <v>149</v>
      </c>
      <c r="T6104" s="12" t="s">
        <v>45</v>
      </c>
      <c r="U6104" s="12" t="s">
        <v>6397</v>
      </c>
    </row>
    <row r="6105" spans="1:21" hidden="1">
      <c r="A6105" s="12">
        <v>68570</v>
      </c>
      <c r="B6105" s="12">
        <v>1</v>
      </c>
      <c r="D6105" s="12">
        <v>111</v>
      </c>
      <c r="E6105" s="12">
        <v>0</v>
      </c>
      <c r="P6105" s="12">
        <v>1</v>
      </c>
      <c r="Q6105" s="12">
        <v>178</v>
      </c>
      <c r="R6105" s="12">
        <v>201601</v>
      </c>
      <c r="S6105" s="12">
        <v>149</v>
      </c>
      <c r="T6105" s="12" t="s">
        <v>45</v>
      </c>
      <c r="U6105" s="12" t="s">
        <v>6398</v>
      </c>
    </row>
    <row r="6106" spans="1:21" hidden="1">
      <c r="A6106" s="12">
        <v>68570</v>
      </c>
      <c r="B6106" s="12">
        <v>1</v>
      </c>
      <c r="D6106" s="12">
        <v>89</v>
      </c>
      <c r="E6106" s="12">
        <v>1</v>
      </c>
      <c r="P6106" s="12">
        <v>1</v>
      </c>
      <c r="Q6106" s="12">
        <v>178</v>
      </c>
      <c r="R6106" s="12">
        <v>201601</v>
      </c>
      <c r="S6106" s="12">
        <v>149</v>
      </c>
      <c r="T6106" s="12" t="s">
        <v>45</v>
      </c>
      <c r="U6106" s="12" t="s">
        <v>6399</v>
      </c>
    </row>
    <row r="6107" spans="1:21" hidden="1">
      <c r="A6107" s="12">
        <v>68570</v>
      </c>
      <c r="B6107" s="12">
        <v>1</v>
      </c>
      <c r="D6107" s="12">
        <v>123</v>
      </c>
      <c r="E6107" s="12">
        <v>1</v>
      </c>
      <c r="P6107" s="12">
        <v>1</v>
      </c>
      <c r="Q6107" s="12">
        <v>178</v>
      </c>
      <c r="R6107" s="12">
        <v>201601</v>
      </c>
      <c r="S6107" s="12">
        <v>149</v>
      </c>
      <c r="T6107" s="12" t="s">
        <v>45</v>
      </c>
      <c r="U6107" s="12" t="s">
        <v>6400</v>
      </c>
    </row>
    <row r="6108" spans="1:21" hidden="1">
      <c r="A6108" s="12">
        <v>68570</v>
      </c>
      <c r="B6108" s="12">
        <v>1</v>
      </c>
      <c r="D6108" s="12">
        <v>75</v>
      </c>
      <c r="E6108" s="12">
        <v>1</v>
      </c>
      <c r="P6108" s="12">
        <v>1</v>
      </c>
      <c r="Q6108" s="12">
        <v>178</v>
      </c>
      <c r="R6108" s="12">
        <v>201601</v>
      </c>
      <c r="S6108" s="12">
        <v>149</v>
      </c>
      <c r="T6108" s="12" t="s">
        <v>45</v>
      </c>
      <c r="U6108" s="12" t="s">
        <v>6401</v>
      </c>
    </row>
    <row r="6109" spans="1:21" hidden="1">
      <c r="A6109" s="12">
        <v>68570</v>
      </c>
      <c r="B6109" s="12">
        <v>1</v>
      </c>
      <c r="D6109" s="12">
        <v>103</v>
      </c>
      <c r="E6109" s="12">
        <v>2</v>
      </c>
      <c r="P6109" s="12">
        <v>1</v>
      </c>
      <c r="Q6109" s="12">
        <v>178</v>
      </c>
      <c r="R6109" s="12">
        <v>201601</v>
      </c>
      <c r="S6109" s="12">
        <v>149</v>
      </c>
      <c r="T6109" s="12" t="s">
        <v>45</v>
      </c>
      <c r="U6109" s="12" t="s">
        <v>6402</v>
      </c>
    </row>
    <row r="6110" spans="1:21" hidden="1">
      <c r="A6110" s="12">
        <v>68570</v>
      </c>
      <c r="B6110" s="12">
        <v>1</v>
      </c>
      <c r="D6110" s="12">
        <v>85</v>
      </c>
      <c r="E6110" s="12">
        <v>2</v>
      </c>
      <c r="P6110" s="12">
        <v>1</v>
      </c>
      <c r="Q6110" s="12">
        <v>178</v>
      </c>
      <c r="R6110" s="12">
        <v>201601</v>
      </c>
      <c r="S6110" s="12">
        <v>149</v>
      </c>
      <c r="T6110" s="12" t="s">
        <v>45</v>
      </c>
      <c r="U6110" s="12" t="s">
        <v>6403</v>
      </c>
    </row>
    <row r="6111" spans="1:21" hidden="1">
      <c r="A6111" s="12">
        <v>68570</v>
      </c>
      <c r="B6111" s="12">
        <v>1</v>
      </c>
      <c r="D6111" s="12">
        <v>114.5</v>
      </c>
      <c r="E6111" s="12">
        <v>2</v>
      </c>
      <c r="P6111" s="12">
        <v>1</v>
      </c>
      <c r="Q6111" s="12">
        <v>178</v>
      </c>
      <c r="R6111" s="12">
        <v>201601</v>
      </c>
      <c r="S6111" s="12">
        <v>149</v>
      </c>
      <c r="T6111" s="12" t="s">
        <v>45</v>
      </c>
      <c r="U6111" s="12" t="s">
        <v>6404</v>
      </c>
    </row>
    <row r="6112" spans="1:21" hidden="1">
      <c r="A6112" s="12">
        <v>68570</v>
      </c>
      <c r="B6112" s="12">
        <v>1</v>
      </c>
      <c r="D6112" s="12">
        <v>32</v>
      </c>
      <c r="E6112" s="12">
        <v>2</v>
      </c>
      <c r="P6112" s="12">
        <v>1</v>
      </c>
      <c r="Q6112" s="12">
        <v>178</v>
      </c>
      <c r="R6112" s="12">
        <v>201601</v>
      </c>
      <c r="S6112" s="12">
        <v>149</v>
      </c>
      <c r="T6112" s="12" t="s">
        <v>45</v>
      </c>
      <c r="U6112" s="12" t="s">
        <v>6405</v>
      </c>
    </row>
    <row r="6113" spans="1:21" hidden="1">
      <c r="A6113" s="12">
        <v>68570</v>
      </c>
      <c r="B6113" s="12">
        <v>1</v>
      </c>
      <c r="D6113" s="12">
        <v>116</v>
      </c>
      <c r="E6113" s="12">
        <v>2</v>
      </c>
      <c r="P6113" s="12">
        <v>1</v>
      </c>
      <c r="Q6113" s="12">
        <v>178</v>
      </c>
      <c r="R6113" s="12">
        <v>201601</v>
      </c>
      <c r="S6113" s="12">
        <v>149</v>
      </c>
      <c r="T6113" s="12" t="s">
        <v>45</v>
      </c>
      <c r="U6113" s="12" t="s">
        <v>6406</v>
      </c>
    </row>
    <row r="6114" spans="1:21" hidden="1">
      <c r="A6114" s="12">
        <v>68570</v>
      </c>
      <c r="B6114" s="12">
        <v>1</v>
      </c>
      <c r="D6114" s="12">
        <v>95</v>
      </c>
      <c r="E6114" s="12">
        <v>2</v>
      </c>
      <c r="P6114" s="12">
        <v>1</v>
      </c>
      <c r="Q6114" s="12">
        <v>178</v>
      </c>
      <c r="R6114" s="12">
        <v>201601</v>
      </c>
      <c r="S6114" s="12">
        <v>149</v>
      </c>
      <c r="T6114" s="12" t="s">
        <v>45</v>
      </c>
      <c r="U6114" s="12" t="s">
        <v>6407</v>
      </c>
    </row>
    <row r="6115" spans="1:21" hidden="1">
      <c r="A6115" s="12">
        <v>68570</v>
      </c>
      <c r="B6115" s="12">
        <v>1</v>
      </c>
      <c r="D6115" s="12">
        <v>115.5</v>
      </c>
      <c r="E6115" s="12">
        <v>2</v>
      </c>
      <c r="P6115" s="12">
        <v>1</v>
      </c>
      <c r="Q6115" s="12">
        <v>178</v>
      </c>
      <c r="R6115" s="12">
        <v>201601</v>
      </c>
      <c r="S6115" s="12">
        <v>149</v>
      </c>
      <c r="T6115" s="12" t="s">
        <v>45</v>
      </c>
      <c r="U6115" s="12" t="s">
        <v>6408</v>
      </c>
    </row>
    <row r="6116" spans="1:21" hidden="1">
      <c r="A6116" s="12">
        <v>68570</v>
      </c>
      <c r="B6116" s="12">
        <v>1</v>
      </c>
      <c r="D6116" s="12">
        <v>77</v>
      </c>
      <c r="E6116" s="12">
        <v>2</v>
      </c>
      <c r="P6116" s="12">
        <v>1</v>
      </c>
      <c r="Q6116" s="12">
        <v>178</v>
      </c>
      <c r="R6116" s="12">
        <v>201601</v>
      </c>
      <c r="S6116" s="12">
        <v>149</v>
      </c>
      <c r="T6116" s="12" t="s">
        <v>45</v>
      </c>
      <c r="U6116" s="12" t="s">
        <v>6409</v>
      </c>
    </row>
    <row r="6117" spans="1:21" hidden="1">
      <c r="A6117" s="12">
        <v>68570</v>
      </c>
      <c r="B6117" s="12">
        <v>1</v>
      </c>
      <c r="D6117" s="12">
        <v>114</v>
      </c>
      <c r="E6117" s="12">
        <v>3</v>
      </c>
      <c r="P6117" s="12">
        <v>1</v>
      </c>
      <c r="Q6117" s="12">
        <v>178</v>
      </c>
      <c r="R6117" s="12">
        <v>201601</v>
      </c>
      <c r="S6117" s="12">
        <v>149</v>
      </c>
      <c r="T6117" s="12" t="s">
        <v>45</v>
      </c>
      <c r="U6117" s="12" t="s">
        <v>6410</v>
      </c>
    </row>
    <row r="6118" spans="1:21" hidden="1">
      <c r="A6118" s="12">
        <v>68570</v>
      </c>
      <c r="B6118" s="12">
        <v>1</v>
      </c>
      <c r="D6118" s="12">
        <v>112.5</v>
      </c>
      <c r="E6118" s="12">
        <v>3</v>
      </c>
      <c r="P6118" s="12">
        <v>1</v>
      </c>
      <c r="Q6118" s="12">
        <v>178</v>
      </c>
      <c r="R6118" s="12">
        <v>201601</v>
      </c>
      <c r="S6118" s="12">
        <v>149</v>
      </c>
      <c r="T6118" s="12" t="s">
        <v>45</v>
      </c>
      <c r="U6118" s="12" t="s">
        <v>6411</v>
      </c>
    </row>
    <row r="6119" spans="1:21" hidden="1">
      <c r="A6119" s="12">
        <v>68570</v>
      </c>
      <c r="B6119" s="12">
        <v>1</v>
      </c>
      <c r="D6119" s="12">
        <v>90.5</v>
      </c>
      <c r="E6119" s="12">
        <v>3</v>
      </c>
      <c r="P6119" s="12">
        <v>1</v>
      </c>
      <c r="Q6119" s="12">
        <v>178</v>
      </c>
      <c r="R6119" s="12">
        <v>201601</v>
      </c>
      <c r="S6119" s="12">
        <v>149</v>
      </c>
      <c r="T6119" s="12" t="s">
        <v>45</v>
      </c>
      <c r="U6119" s="12" t="s">
        <v>6412</v>
      </c>
    </row>
    <row r="6120" spans="1:21" hidden="1">
      <c r="A6120" s="12">
        <v>68570</v>
      </c>
      <c r="B6120" s="12">
        <v>1</v>
      </c>
      <c r="D6120" s="12">
        <v>99</v>
      </c>
      <c r="E6120" s="12">
        <v>0</v>
      </c>
      <c r="P6120" s="12">
        <v>1</v>
      </c>
      <c r="Q6120" s="12">
        <v>178</v>
      </c>
      <c r="R6120" s="12">
        <v>201601</v>
      </c>
      <c r="S6120" s="12">
        <v>149</v>
      </c>
      <c r="T6120" s="12" t="s">
        <v>45</v>
      </c>
      <c r="U6120" s="12" t="s">
        <v>6413</v>
      </c>
    </row>
    <row r="6121" spans="1:21" hidden="1">
      <c r="A6121" s="12">
        <v>68570</v>
      </c>
      <c r="B6121" s="12">
        <v>1</v>
      </c>
      <c r="D6121" s="12">
        <v>94</v>
      </c>
      <c r="E6121" s="12">
        <v>0</v>
      </c>
      <c r="P6121" s="12">
        <v>1</v>
      </c>
      <c r="Q6121" s="12">
        <v>178</v>
      </c>
      <c r="R6121" s="12">
        <v>201601</v>
      </c>
      <c r="S6121" s="12">
        <v>149</v>
      </c>
      <c r="T6121" s="12" t="s">
        <v>45</v>
      </c>
      <c r="U6121" s="12" t="s">
        <v>6414</v>
      </c>
    </row>
    <row r="6122" spans="1:21" hidden="1">
      <c r="A6122" s="12">
        <v>68570</v>
      </c>
      <c r="B6122" s="12">
        <v>1</v>
      </c>
      <c r="D6122" s="12">
        <v>103.5</v>
      </c>
      <c r="E6122" s="12">
        <v>1</v>
      </c>
      <c r="P6122" s="12">
        <v>1</v>
      </c>
      <c r="Q6122" s="12">
        <v>178</v>
      </c>
      <c r="R6122" s="12">
        <v>201601</v>
      </c>
      <c r="S6122" s="12">
        <v>149</v>
      </c>
      <c r="T6122" s="12" t="s">
        <v>45</v>
      </c>
      <c r="U6122" s="12" t="s">
        <v>6415</v>
      </c>
    </row>
    <row r="6123" spans="1:21" hidden="1">
      <c r="A6123" s="12">
        <v>68570</v>
      </c>
      <c r="B6123" s="12">
        <v>1</v>
      </c>
      <c r="D6123" s="12">
        <v>74</v>
      </c>
      <c r="E6123" s="12">
        <v>1</v>
      </c>
      <c r="P6123" s="12">
        <v>1</v>
      </c>
      <c r="Q6123" s="12">
        <v>178</v>
      </c>
      <c r="R6123" s="12">
        <v>201601</v>
      </c>
      <c r="S6123" s="12">
        <v>149</v>
      </c>
      <c r="T6123" s="12" t="s">
        <v>45</v>
      </c>
      <c r="U6123" s="12" t="s">
        <v>6416</v>
      </c>
    </row>
    <row r="6124" spans="1:21" hidden="1">
      <c r="A6124" s="12">
        <v>68570</v>
      </c>
      <c r="B6124" s="12">
        <v>1</v>
      </c>
      <c r="D6124" s="12">
        <v>92</v>
      </c>
      <c r="E6124" s="12">
        <v>1</v>
      </c>
      <c r="P6124" s="12">
        <v>1</v>
      </c>
      <c r="Q6124" s="12">
        <v>178</v>
      </c>
      <c r="R6124" s="12">
        <v>201601</v>
      </c>
      <c r="S6124" s="12">
        <v>149</v>
      </c>
      <c r="T6124" s="12" t="s">
        <v>45</v>
      </c>
      <c r="U6124" s="12" t="s">
        <v>6417</v>
      </c>
    </row>
    <row r="6125" spans="1:21" hidden="1">
      <c r="A6125" s="12">
        <v>68570</v>
      </c>
      <c r="B6125" s="12">
        <v>1</v>
      </c>
      <c r="D6125" s="12">
        <v>49</v>
      </c>
      <c r="E6125" s="12">
        <v>1</v>
      </c>
      <c r="P6125" s="12">
        <v>1</v>
      </c>
      <c r="Q6125" s="12">
        <v>178</v>
      </c>
      <c r="R6125" s="12">
        <v>201601</v>
      </c>
      <c r="S6125" s="12">
        <v>149</v>
      </c>
      <c r="T6125" s="12" t="s">
        <v>45</v>
      </c>
      <c r="U6125" s="12" t="s">
        <v>6418</v>
      </c>
    </row>
    <row r="6126" spans="1:21" hidden="1">
      <c r="A6126" s="12">
        <v>68570</v>
      </c>
      <c r="B6126" s="12">
        <v>1</v>
      </c>
      <c r="D6126" s="12">
        <v>113</v>
      </c>
      <c r="E6126" s="12">
        <v>2</v>
      </c>
      <c r="P6126" s="12">
        <v>1</v>
      </c>
      <c r="Q6126" s="12">
        <v>178</v>
      </c>
      <c r="R6126" s="12">
        <v>201601</v>
      </c>
      <c r="S6126" s="12">
        <v>149</v>
      </c>
      <c r="T6126" s="12" t="s">
        <v>45</v>
      </c>
      <c r="U6126" s="12" t="s">
        <v>6419</v>
      </c>
    </row>
    <row r="6127" spans="1:21" hidden="1">
      <c r="A6127" s="12">
        <v>68570</v>
      </c>
      <c r="B6127" s="12">
        <v>1</v>
      </c>
      <c r="D6127" s="12">
        <v>94.5</v>
      </c>
      <c r="E6127" s="12">
        <v>2</v>
      </c>
      <c r="P6127" s="12">
        <v>1</v>
      </c>
      <c r="Q6127" s="12">
        <v>178</v>
      </c>
      <c r="R6127" s="12">
        <v>201601</v>
      </c>
      <c r="S6127" s="12">
        <v>149</v>
      </c>
      <c r="T6127" s="12" t="s">
        <v>45</v>
      </c>
      <c r="U6127" s="12" t="s">
        <v>6420</v>
      </c>
    </row>
    <row r="6128" spans="1:21" hidden="1">
      <c r="A6128" s="12">
        <v>68570</v>
      </c>
      <c r="B6128" s="12">
        <v>1</v>
      </c>
      <c r="D6128" s="12">
        <v>108.5</v>
      </c>
      <c r="E6128" s="12">
        <v>2</v>
      </c>
      <c r="P6128" s="12">
        <v>1</v>
      </c>
      <c r="Q6128" s="12">
        <v>178</v>
      </c>
      <c r="R6128" s="12">
        <v>201601</v>
      </c>
      <c r="S6128" s="12">
        <v>149</v>
      </c>
      <c r="T6128" s="12" t="s">
        <v>45</v>
      </c>
      <c r="U6128" s="12" t="s">
        <v>6421</v>
      </c>
    </row>
    <row r="6129" spans="1:21" hidden="1">
      <c r="A6129" s="12">
        <v>68570</v>
      </c>
      <c r="B6129" s="12">
        <v>1</v>
      </c>
      <c r="D6129" s="12">
        <v>126</v>
      </c>
      <c r="E6129" s="12">
        <v>2</v>
      </c>
      <c r="P6129" s="12">
        <v>1</v>
      </c>
      <c r="Q6129" s="12">
        <v>178</v>
      </c>
      <c r="R6129" s="12">
        <v>201601</v>
      </c>
      <c r="S6129" s="12">
        <v>149</v>
      </c>
      <c r="T6129" s="12" t="s">
        <v>45</v>
      </c>
      <c r="U6129" s="12" t="s">
        <v>6422</v>
      </c>
    </row>
    <row r="6130" spans="1:21" hidden="1">
      <c r="A6130" s="12">
        <v>68570</v>
      </c>
      <c r="B6130" s="12">
        <v>1</v>
      </c>
      <c r="D6130" s="12">
        <v>109</v>
      </c>
      <c r="E6130" s="12">
        <v>2</v>
      </c>
      <c r="P6130" s="12">
        <v>1</v>
      </c>
      <c r="Q6130" s="12">
        <v>178</v>
      </c>
      <c r="R6130" s="12">
        <v>201601</v>
      </c>
      <c r="S6130" s="12">
        <v>149</v>
      </c>
      <c r="T6130" s="12" t="s">
        <v>45</v>
      </c>
      <c r="U6130" s="12" t="s">
        <v>6423</v>
      </c>
    </row>
    <row r="6131" spans="1:21" hidden="1">
      <c r="A6131" s="12">
        <v>68570</v>
      </c>
      <c r="B6131" s="12">
        <v>2</v>
      </c>
      <c r="D6131" s="12">
        <v>84</v>
      </c>
      <c r="E6131" s="12">
        <v>1</v>
      </c>
      <c r="F6131" s="12">
        <v>0</v>
      </c>
      <c r="G6131" s="12">
        <v>0</v>
      </c>
      <c r="H6131" s="12">
        <v>1</v>
      </c>
      <c r="P6131" s="12">
        <v>1</v>
      </c>
      <c r="Q6131" s="12">
        <v>178</v>
      </c>
      <c r="R6131" s="12">
        <v>201601</v>
      </c>
      <c r="S6131" s="12">
        <v>149</v>
      </c>
      <c r="T6131" s="12" t="s">
        <v>45</v>
      </c>
      <c r="U6131" s="12" t="s">
        <v>6424</v>
      </c>
    </row>
    <row r="6132" spans="1:21" hidden="1">
      <c r="A6132" s="12">
        <v>68570</v>
      </c>
      <c r="B6132" s="12">
        <v>2</v>
      </c>
      <c r="D6132" s="12">
        <v>80</v>
      </c>
      <c r="E6132" s="12">
        <v>1</v>
      </c>
      <c r="F6132" s="12">
        <v>0</v>
      </c>
      <c r="G6132" s="12">
        <v>0</v>
      </c>
      <c r="H6132" s="12">
        <v>1</v>
      </c>
      <c r="P6132" s="12">
        <v>1</v>
      </c>
      <c r="Q6132" s="12">
        <v>178</v>
      </c>
      <c r="R6132" s="12">
        <v>201601</v>
      </c>
      <c r="S6132" s="12">
        <v>149</v>
      </c>
      <c r="T6132" s="12" t="s">
        <v>45</v>
      </c>
      <c r="U6132" s="12" t="s">
        <v>6425</v>
      </c>
    </row>
    <row r="6133" spans="1:21" hidden="1">
      <c r="A6133" s="12">
        <v>68570</v>
      </c>
      <c r="B6133" s="12">
        <v>2</v>
      </c>
      <c r="D6133" s="12">
        <v>75.5</v>
      </c>
      <c r="E6133" s="12">
        <v>1</v>
      </c>
      <c r="F6133" s="12">
        <v>0</v>
      </c>
      <c r="G6133" s="12">
        <v>0</v>
      </c>
      <c r="H6133" s="12">
        <v>1</v>
      </c>
      <c r="P6133" s="12">
        <v>1</v>
      </c>
      <c r="Q6133" s="12">
        <v>178</v>
      </c>
      <c r="R6133" s="12">
        <v>201601</v>
      </c>
      <c r="S6133" s="12">
        <v>149</v>
      </c>
      <c r="T6133" s="12" t="s">
        <v>45</v>
      </c>
      <c r="U6133" s="12" t="s">
        <v>6426</v>
      </c>
    </row>
    <row r="6134" spans="1:21" hidden="1">
      <c r="A6134" s="12">
        <v>68570</v>
      </c>
      <c r="B6134" s="12">
        <v>2</v>
      </c>
      <c r="D6134" s="12">
        <v>33.5</v>
      </c>
      <c r="E6134" s="12">
        <v>1</v>
      </c>
      <c r="F6134" s="12">
        <v>0</v>
      </c>
      <c r="G6134" s="12">
        <v>0</v>
      </c>
      <c r="H6134" s="12">
        <v>0</v>
      </c>
      <c r="P6134" s="12">
        <v>1</v>
      </c>
      <c r="Q6134" s="12">
        <v>178</v>
      </c>
      <c r="R6134" s="12">
        <v>201601</v>
      </c>
      <c r="S6134" s="12">
        <v>149</v>
      </c>
      <c r="T6134" s="12" t="s">
        <v>45</v>
      </c>
      <c r="U6134" s="12" t="s">
        <v>6427</v>
      </c>
    </row>
    <row r="6135" spans="1:21" hidden="1">
      <c r="A6135" s="12">
        <v>68570</v>
      </c>
      <c r="B6135" s="12">
        <v>2</v>
      </c>
      <c r="D6135" s="12">
        <v>47</v>
      </c>
      <c r="E6135" s="12">
        <v>1</v>
      </c>
      <c r="F6135" s="12">
        <v>0</v>
      </c>
      <c r="G6135" s="12">
        <v>0</v>
      </c>
      <c r="H6135" s="12">
        <v>0</v>
      </c>
      <c r="P6135" s="12">
        <v>1</v>
      </c>
      <c r="Q6135" s="12">
        <v>178</v>
      </c>
      <c r="R6135" s="12">
        <v>201601</v>
      </c>
      <c r="S6135" s="12">
        <v>149</v>
      </c>
      <c r="T6135" s="12" t="s">
        <v>45</v>
      </c>
      <c r="U6135" s="12" t="s">
        <v>6428</v>
      </c>
    </row>
    <row r="6136" spans="1:21" hidden="1">
      <c r="A6136" s="12">
        <v>68570</v>
      </c>
      <c r="B6136" s="12">
        <v>2</v>
      </c>
      <c r="D6136" s="12">
        <v>39</v>
      </c>
      <c r="E6136" s="12">
        <v>1</v>
      </c>
      <c r="F6136" s="12">
        <v>0</v>
      </c>
      <c r="G6136" s="12">
        <v>0</v>
      </c>
      <c r="H6136" s="12">
        <v>0</v>
      </c>
      <c r="P6136" s="12">
        <v>1</v>
      </c>
      <c r="Q6136" s="12">
        <v>178</v>
      </c>
      <c r="R6136" s="12">
        <v>201601</v>
      </c>
      <c r="S6136" s="12">
        <v>149</v>
      </c>
      <c r="T6136" s="12" t="s">
        <v>45</v>
      </c>
      <c r="U6136" s="12" t="s">
        <v>6429</v>
      </c>
    </row>
    <row r="6137" spans="1:21" hidden="1">
      <c r="A6137" s="12">
        <v>68570</v>
      </c>
      <c r="B6137" s="12">
        <v>2</v>
      </c>
      <c r="D6137" s="12">
        <v>57</v>
      </c>
      <c r="E6137" s="12">
        <v>2</v>
      </c>
      <c r="F6137" s="12">
        <v>0</v>
      </c>
      <c r="G6137" s="12">
        <v>0</v>
      </c>
      <c r="H6137" s="12">
        <v>0</v>
      </c>
      <c r="P6137" s="12">
        <v>1</v>
      </c>
      <c r="Q6137" s="12">
        <v>178</v>
      </c>
      <c r="R6137" s="12">
        <v>201601</v>
      </c>
      <c r="S6137" s="12">
        <v>149</v>
      </c>
      <c r="T6137" s="12" t="s">
        <v>45</v>
      </c>
      <c r="U6137" s="12" t="s">
        <v>6430</v>
      </c>
    </row>
    <row r="6138" spans="1:21" hidden="1">
      <c r="A6138" s="12">
        <v>68570</v>
      </c>
      <c r="B6138" s="12">
        <v>2</v>
      </c>
      <c r="D6138" s="12">
        <v>58.5</v>
      </c>
      <c r="E6138" s="12">
        <v>2</v>
      </c>
      <c r="F6138" s="12">
        <v>0</v>
      </c>
      <c r="G6138" s="12">
        <v>0</v>
      </c>
      <c r="H6138" s="12">
        <v>0</v>
      </c>
      <c r="P6138" s="12">
        <v>1</v>
      </c>
      <c r="Q6138" s="12">
        <v>178</v>
      </c>
      <c r="R6138" s="12">
        <v>201601</v>
      </c>
      <c r="S6138" s="12">
        <v>149</v>
      </c>
      <c r="T6138" s="12" t="s">
        <v>45</v>
      </c>
      <c r="U6138" s="12" t="s">
        <v>6431</v>
      </c>
    </row>
    <row r="6139" spans="1:21" hidden="1">
      <c r="A6139" s="12">
        <v>68570</v>
      </c>
      <c r="B6139" s="12">
        <v>2</v>
      </c>
      <c r="D6139" s="12">
        <v>66</v>
      </c>
      <c r="E6139" s="12">
        <v>2</v>
      </c>
      <c r="F6139" s="12">
        <v>4</v>
      </c>
      <c r="G6139" s="12">
        <v>1</v>
      </c>
      <c r="H6139" s="12">
        <v>5</v>
      </c>
      <c r="P6139" s="12">
        <v>1</v>
      </c>
      <c r="Q6139" s="12">
        <v>178</v>
      </c>
      <c r="R6139" s="12">
        <v>201601</v>
      </c>
      <c r="S6139" s="12">
        <v>149</v>
      </c>
      <c r="T6139" s="12" t="s">
        <v>45</v>
      </c>
      <c r="U6139" s="12" t="s">
        <v>6432</v>
      </c>
    </row>
    <row r="6140" spans="1:21" hidden="1">
      <c r="A6140" s="12">
        <v>68570</v>
      </c>
      <c r="B6140" s="12">
        <v>2</v>
      </c>
      <c r="D6140" s="12">
        <v>68</v>
      </c>
      <c r="E6140" s="12">
        <v>2</v>
      </c>
      <c r="F6140" s="12">
        <v>4</v>
      </c>
      <c r="G6140" s="12">
        <v>1</v>
      </c>
      <c r="H6140" s="12">
        <v>2</v>
      </c>
      <c r="P6140" s="12">
        <v>1</v>
      </c>
      <c r="Q6140" s="12">
        <v>178</v>
      </c>
      <c r="R6140" s="12">
        <v>201601</v>
      </c>
      <c r="S6140" s="12">
        <v>149</v>
      </c>
      <c r="T6140" s="12" t="s">
        <v>45</v>
      </c>
      <c r="U6140" s="12" t="s">
        <v>6433</v>
      </c>
    </row>
    <row r="6141" spans="1:21" hidden="1">
      <c r="A6141" s="12">
        <v>68570</v>
      </c>
      <c r="B6141" s="12">
        <v>2</v>
      </c>
      <c r="D6141" s="12">
        <v>80</v>
      </c>
      <c r="E6141" s="12">
        <v>2</v>
      </c>
      <c r="F6141" s="12">
        <v>0</v>
      </c>
      <c r="G6141" s="12">
        <v>0</v>
      </c>
      <c r="H6141" s="12">
        <v>1</v>
      </c>
      <c r="P6141" s="12">
        <v>1</v>
      </c>
      <c r="Q6141" s="12">
        <v>178</v>
      </c>
      <c r="R6141" s="12">
        <v>201601</v>
      </c>
      <c r="S6141" s="12">
        <v>149</v>
      </c>
      <c r="T6141" s="12" t="s">
        <v>45</v>
      </c>
      <c r="U6141" s="12" t="s">
        <v>6434</v>
      </c>
    </row>
    <row r="6142" spans="1:21" hidden="1">
      <c r="A6142" s="12">
        <v>68570</v>
      </c>
      <c r="B6142" s="12">
        <v>2</v>
      </c>
      <c r="D6142" s="12">
        <v>68</v>
      </c>
      <c r="E6142" s="12">
        <v>2</v>
      </c>
      <c r="F6142" s="12">
        <v>0</v>
      </c>
      <c r="G6142" s="12">
        <v>0</v>
      </c>
      <c r="H6142" s="12">
        <v>1</v>
      </c>
      <c r="P6142" s="12">
        <v>1</v>
      </c>
      <c r="Q6142" s="12">
        <v>178</v>
      </c>
      <c r="R6142" s="12">
        <v>201601</v>
      </c>
      <c r="S6142" s="12">
        <v>149</v>
      </c>
      <c r="T6142" s="12" t="s">
        <v>45</v>
      </c>
      <c r="U6142" s="12" t="s">
        <v>6435</v>
      </c>
    </row>
    <row r="6143" spans="1:21" hidden="1">
      <c r="A6143" s="12">
        <v>68570</v>
      </c>
      <c r="B6143" s="12">
        <v>2</v>
      </c>
      <c r="D6143" s="12">
        <v>72</v>
      </c>
      <c r="E6143" s="12">
        <v>2</v>
      </c>
      <c r="F6143" s="12">
        <v>0</v>
      </c>
      <c r="G6143" s="12">
        <v>0</v>
      </c>
      <c r="H6143" s="12">
        <v>1</v>
      </c>
      <c r="P6143" s="12">
        <v>1</v>
      </c>
      <c r="Q6143" s="12">
        <v>178</v>
      </c>
      <c r="R6143" s="12">
        <v>201601</v>
      </c>
      <c r="S6143" s="12">
        <v>149</v>
      </c>
      <c r="T6143" s="12" t="s">
        <v>45</v>
      </c>
      <c r="U6143" s="12" t="s">
        <v>6436</v>
      </c>
    </row>
    <row r="6144" spans="1:21" hidden="1">
      <c r="A6144" s="12">
        <v>68570</v>
      </c>
      <c r="B6144" s="12">
        <v>2</v>
      </c>
      <c r="D6144" s="12">
        <v>36</v>
      </c>
      <c r="E6144" s="12">
        <v>2</v>
      </c>
      <c r="F6144" s="12">
        <v>0</v>
      </c>
      <c r="G6144" s="12">
        <v>0</v>
      </c>
      <c r="H6144" s="12">
        <v>0</v>
      </c>
      <c r="P6144" s="12">
        <v>1</v>
      </c>
      <c r="Q6144" s="12">
        <v>178</v>
      </c>
      <c r="R6144" s="12">
        <v>201601</v>
      </c>
      <c r="S6144" s="12">
        <v>150</v>
      </c>
      <c r="T6144" s="12" t="s">
        <v>44</v>
      </c>
      <c r="U6144" s="12" t="s">
        <v>6437</v>
      </c>
    </row>
    <row r="6145" spans="1:21" hidden="1">
      <c r="A6145" s="12">
        <v>68570</v>
      </c>
      <c r="B6145" s="12">
        <v>2</v>
      </c>
      <c r="D6145" s="12">
        <v>32.5</v>
      </c>
      <c r="E6145" s="12">
        <v>1</v>
      </c>
      <c r="F6145" s="12">
        <v>0</v>
      </c>
      <c r="G6145" s="12">
        <v>0</v>
      </c>
      <c r="H6145" s="12">
        <v>0</v>
      </c>
      <c r="P6145" s="12">
        <v>1</v>
      </c>
      <c r="Q6145" s="12">
        <v>178</v>
      </c>
      <c r="R6145" s="12">
        <v>201601</v>
      </c>
      <c r="S6145" s="12">
        <v>150</v>
      </c>
      <c r="T6145" s="12" t="s">
        <v>44</v>
      </c>
      <c r="U6145" s="12" t="s">
        <v>6438</v>
      </c>
    </row>
    <row r="6146" spans="1:21" hidden="1">
      <c r="A6146" s="12">
        <v>68570</v>
      </c>
      <c r="B6146" s="12">
        <v>1</v>
      </c>
      <c r="D6146" s="12">
        <v>41</v>
      </c>
      <c r="E6146" s="12">
        <v>2</v>
      </c>
      <c r="P6146" s="12">
        <v>1</v>
      </c>
      <c r="Q6146" s="12">
        <v>178</v>
      </c>
      <c r="R6146" s="12">
        <v>201601</v>
      </c>
      <c r="S6146" s="12">
        <v>150</v>
      </c>
      <c r="T6146" s="12" t="s">
        <v>44</v>
      </c>
      <c r="U6146" s="12" t="s">
        <v>6439</v>
      </c>
    </row>
    <row r="6147" spans="1:21" hidden="1">
      <c r="A6147" s="12">
        <v>68570</v>
      </c>
      <c r="B6147" s="12">
        <v>1</v>
      </c>
      <c r="D6147" s="12">
        <v>44.5</v>
      </c>
      <c r="E6147" s="12">
        <v>2</v>
      </c>
      <c r="P6147" s="12">
        <v>1</v>
      </c>
      <c r="Q6147" s="12">
        <v>178</v>
      </c>
      <c r="R6147" s="12">
        <v>201601</v>
      </c>
      <c r="S6147" s="12">
        <v>150</v>
      </c>
      <c r="T6147" s="12" t="s">
        <v>44</v>
      </c>
      <c r="U6147" s="12" t="s">
        <v>6440</v>
      </c>
    </row>
    <row r="6148" spans="1:21" hidden="1">
      <c r="A6148" s="12">
        <v>68570</v>
      </c>
      <c r="B6148" s="12">
        <v>1</v>
      </c>
      <c r="D6148" s="12">
        <v>32</v>
      </c>
      <c r="E6148" s="12">
        <v>1</v>
      </c>
      <c r="P6148" s="12">
        <v>1</v>
      </c>
      <c r="Q6148" s="12">
        <v>178</v>
      </c>
      <c r="R6148" s="12">
        <v>201601</v>
      </c>
      <c r="S6148" s="12">
        <v>150</v>
      </c>
      <c r="T6148" s="12" t="s">
        <v>44</v>
      </c>
      <c r="U6148" s="12" t="s">
        <v>6441</v>
      </c>
    </row>
    <row r="6149" spans="1:21" hidden="1">
      <c r="A6149" s="12">
        <v>68570</v>
      </c>
      <c r="B6149" s="12">
        <v>1</v>
      </c>
      <c r="D6149" s="12">
        <v>38.5</v>
      </c>
      <c r="E6149" s="12">
        <v>1</v>
      </c>
      <c r="P6149" s="12">
        <v>1</v>
      </c>
      <c r="Q6149" s="12">
        <v>178</v>
      </c>
      <c r="R6149" s="12">
        <v>201601</v>
      </c>
      <c r="S6149" s="12">
        <v>150</v>
      </c>
      <c r="T6149" s="12" t="s">
        <v>44</v>
      </c>
      <c r="U6149" s="12" t="s">
        <v>6442</v>
      </c>
    </row>
    <row r="6150" spans="1:21" hidden="1">
      <c r="A6150" s="12">
        <v>68550</v>
      </c>
      <c r="B6150" s="12">
        <v>1</v>
      </c>
      <c r="D6150" s="12">
        <v>151.5</v>
      </c>
      <c r="E6150" s="12">
        <v>3</v>
      </c>
      <c r="P6150" s="12">
        <v>1</v>
      </c>
      <c r="Q6150" s="12">
        <v>178</v>
      </c>
      <c r="R6150" s="12">
        <v>201601</v>
      </c>
      <c r="S6150" s="12">
        <v>150</v>
      </c>
      <c r="T6150" s="12" t="s">
        <v>44</v>
      </c>
      <c r="U6150" s="12" t="s">
        <v>6443</v>
      </c>
    </row>
    <row r="6151" spans="1:21" hidden="1">
      <c r="A6151" s="12">
        <v>68550</v>
      </c>
      <c r="B6151" s="12">
        <v>1</v>
      </c>
      <c r="D6151" s="12">
        <v>160</v>
      </c>
      <c r="E6151" s="12">
        <v>3</v>
      </c>
      <c r="P6151" s="12">
        <v>1</v>
      </c>
      <c r="Q6151" s="12">
        <v>178</v>
      </c>
      <c r="R6151" s="12">
        <v>201601</v>
      </c>
      <c r="S6151" s="12">
        <v>150</v>
      </c>
      <c r="T6151" s="12" t="s">
        <v>44</v>
      </c>
      <c r="U6151" s="12" t="s">
        <v>6444</v>
      </c>
    </row>
    <row r="6152" spans="1:21" hidden="1">
      <c r="A6152" s="12">
        <v>68550</v>
      </c>
      <c r="B6152" s="12">
        <v>1</v>
      </c>
      <c r="D6152" s="12">
        <v>143</v>
      </c>
      <c r="E6152" s="12">
        <v>3</v>
      </c>
      <c r="P6152" s="12">
        <v>1</v>
      </c>
      <c r="Q6152" s="12">
        <v>178</v>
      </c>
      <c r="R6152" s="12">
        <v>201601</v>
      </c>
      <c r="S6152" s="12">
        <v>150</v>
      </c>
      <c r="T6152" s="12" t="s">
        <v>44</v>
      </c>
      <c r="U6152" s="12" t="s">
        <v>6445</v>
      </c>
    </row>
    <row r="6153" spans="1:21" hidden="1">
      <c r="A6153" s="12">
        <v>68550</v>
      </c>
      <c r="B6153" s="12">
        <v>1</v>
      </c>
      <c r="D6153" s="12">
        <v>166</v>
      </c>
      <c r="E6153" s="12">
        <v>3</v>
      </c>
      <c r="P6153" s="12">
        <v>1</v>
      </c>
      <c r="Q6153" s="12">
        <v>178</v>
      </c>
      <c r="R6153" s="12">
        <v>201601</v>
      </c>
      <c r="S6153" s="12">
        <v>150</v>
      </c>
      <c r="T6153" s="12" t="s">
        <v>44</v>
      </c>
      <c r="U6153" s="12" t="s">
        <v>6446</v>
      </c>
    </row>
    <row r="6154" spans="1:21" hidden="1">
      <c r="A6154" s="12">
        <v>68550</v>
      </c>
      <c r="B6154" s="12">
        <v>1</v>
      </c>
      <c r="D6154" s="12">
        <v>122.5</v>
      </c>
      <c r="E6154" s="12">
        <v>3</v>
      </c>
      <c r="P6154" s="12">
        <v>1</v>
      </c>
      <c r="Q6154" s="12">
        <v>178</v>
      </c>
      <c r="R6154" s="12">
        <v>201601</v>
      </c>
      <c r="S6154" s="12">
        <v>150</v>
      </c>
      <c r="T6154" s="12" t="s">
        <v>44</v>
      </c>
      <c r="U6154" s="12" t="s">
        <v>6447</v>
      </c>
    </row>
    <row r="6155" spans="1:21" hidden="1">
      <c r="A6155" s="12">
        <v>68550</v>
      </c>
      <c r="B6155" s="12">
        <v>1</v>
      </c>
      <c r="D6155" s="12">
        <v>138</v>
      </c>
      <c r="E6155" s="12">
        <v>3</v>
      </c>
      <c r="P6155" s="12">
        <v>1</v>
      </c>
      <c r="Q6155" s="12">
        <v>178</v>
      </c>
      <c r="R6155" s="12">
        <v>201601</v>
      </c>
      <c r="S6155" s="12">
        <v>150</v>
      </c>
      <c r="T6155" s="12" t="s">
        <v>44</v>
      </c>
      <c r="U6155" s="12" t="s">
        <v>6448</v>
      </c>
    </row>
    <row r="6156" spans="1:21" hidden="1">
      <c r="A6156" s="12">
        <v>68550</v>
      </c>
      <c r="B6156" s="12">
        <v>1</v>
      </c>
      <c r="D6156" s="12">
        <v>109.5</v>
      </c>
      <c r="E6156" s="12">
        <v>1</v>
      </c>
      <c r="P6156" s="12">
        <v>1</v>
      </c>
      <c r="Q6156" s="12">
        <v>178</v>
      </c>
      <c r="R6156" s="12">
        <v>201601</v>
      </c>
      <c r="S6156" s="12">
        <v>150</v>
      </c>
      <c r="T6156" s="12" t="s">
        <v>44</v>
      </c>
      <c r="U6156" s="12" t="s">
        <v>6449</v>
      </c>
    </row>
    <row r="6157" spans="1:21" hidden="1">
      <c r="A6157" s="12">
        <v>68550</v>
      </c>
      <c r="B6157" s="12">
        <v>1</v>
      </c>
      <c r="D6157" s="12">
        <v>122.5</v>
      </c>
      <c r="E6157" s="12">
        <v>2</v>
      </c>
      <c r="P6157" s="12">
        <v>1</v>
      </c>
      <c r="Q6157" s="12">
        <v>178</v>
      </c>
      <c r="R6157" s="12">
        <v>201601</v>
      </c>
      <c r="S6157" s="12">
        <v>150</v>
      </c>
      <c r="T6157" s="12" t="s">
        <v>44</v>
      </c>
      <c r="U6157" s="12" t="s">
        <v>6450</v>
      </c>
    </row>
    <row r="6158" spans="1:21" hidden="1">
      <c r="A6158" s="12">
        <v>68550</v>
      </c>
      <c r="B6158" s="12">
        <v>1</v>
      </c>
      <c r="D6158" s="12">
        <v>88</v>
      </c>
      <c r="E6158" s="12">
        <v>0</v>
      </c>
      <c r="P6158" s="12">
        <v>1</v>
      </c>
      <c r="Q6158" s="12">
        <v>178</v>
      </c>
      <c r="R6158" s="12">
        <v>201601</v>
      </c>
      <c r="S6158" s="12">
        <v>150</v>
      </c>
      <c r="T6158" s="12" t="s">
        <v>44</v>
      </c>
      <c r="U6158" s="12" t="s">
        <v>6451</v>
      </c>
    </row>
    <row r="6159" spans="1:21" hidden="1">
      <c r="A6159" s="12">
        <v>68570</v>
      </c>
      <c r="B6159" s="12">
        <v>2</v>
      </c>
      <c r="D6159" s="12">
        <v>75</v>
      </c>
      <c r="E6159" s="12">
        <v>3</v>
      </c>
      <c r="F6159" s="12">
        <v>4</v>
      </c>
      <c r="G6159" s="12">
        <v>1</v>
      </c>
      <c r="H6159" s="12">
        <v>6</v>
      </c>
      <c r="P6159" s="12">
        <v>3.1777799999999998</v>
      </c>
      <c r="Q6159" s="12">
        <v>178</v>
      </c>
      <c r="R6159" s="12">
        <v>201601</v>
      </c>
      <c r="S6159" s="12">
        <v>158</v>
      </c>
      <c r="T6159" s="12" t="s">
        <v>109</v>
      </c>
      <c r="U6159" s="12" t="s">
        <v>6452</v>
      </c>
    </row>
    <row r="6160" spans="1:21" hidden="1">
      <c r="A6160" s="12">
        <v>68570</v>
      </c>
      <c r="B6160" s="12">
        <v>2</v>
      </c>
      <c r="D6160" s="12">
        <v>75.5</v>
      </c>
      <c r="E6160" s="12">
        <v>3</v>
      </c>
      <c r="F6160" s="12">
        <v>4</v>
      </c>
      <c r="G6160" s="12">
        <v>1</v>
      </c>
      <c r="H6160" s="12">
        <v>6</v>
      </c>
      <c r="P6160" s="12">
        <v>3.1777799999999998</v>
      </c>
      <c r="Q6160" s="12">
        <v>178</v>
      </c>
      <c r="R6160" s="12">
        <v>201601</v>
      </c>
      <c r="S6160" s="12">
        <v>158</v>
      </c>
      <c r="T6160" s="12" t="s">
        <v>109</v>
      </c>
      <c r="U6160" s="12" t="s">
        <v>6453</v>
      </c>
    </row>
    <row r="6161" spans="1:21" hidden="1">
      <c r="A6161" s="12">
        <v>68570</v>
      </c>
      <c r="B6161" s="12">
        <v>2</v>
      </c>
      <c r="D6161" s="12">
        <v>70</v>
      </c>
      <c r="E6161" s="12">
        <v>3</v>
      </c>
      <c r="F6161" s="12">
        <v>4</v>
      </c>
      <c r="G6161" s="12">
        <v>1</v>
      </c>
      <c r="H6161" s="12">
        <v>6</v>
      </c>
      <c r="P6161" s="12">
        <v>3.1777799999999998</v>
      </c>
      <c r="Q6161" s="12">
        <v>178</v>
      </c>
      <c r="R6161" s="12">
        <v>201601</v>
      </c>
      <c r="S6161" s="12">
        <v>158</v>
      </c>
      <c r="T6161" s="12" t="s">
        <v>109</v>
      </c>
      <c r="U6161" s="12" t="s">
        <v>6454</v>
      </c>
    </row>
    <row r="6162" spans="1:21" hidden="1">
      <c r="A6162" s="12">
        <v>68570</v>
      </c>
      <c r="B6162" s="12">
        <v>2</v>
      </c>
      <c r="D6162" s="12">
        <v>82.5</v>
      </c>
      <c r="E6162" s="12">
        <v>3</v>
      </c>
      <c r="F6162" s="12">
        <v>4</v>
      </c>
      <c r="G6162" s="12">
        <v>1</v>
      </c>
      <c r="H6162" s="12">
        <v>6</v>
      </c>
      <c r="P6162" s="12">
        <v>3.1777799999999998</v>
      </c>
      <c r="Q6162" s="12">
        <v>178</v>
      </c>
      <c r="R6162" s="12">
        <v>201601</v>
      </c>
      <c r="S6162" s="12">
        <v>158</v>
      </c>
      <c r="T6162" s="12" t="s">
        <v>109</v>
      </c>
      <c r="U6162" s="12" t="s">
        <v>6455</v>
      </c>
    </row>
    <row r="6163" spans="1:21" hidden="1">
      <c r="A6163" s="12">
        <v>68570</v>
      </c>
      <c r="B6163" s="12">
        <v>2</v>
      </c>
      <c r="D6163" s="12">
        <v>71</v>
      </c>
      <c r="E6163" s="12">
        <v>3</v>
      </c>
      <c r="F6163" s="12">
        <v>4</v>
      </c>
      <c r="G6163" s="12">
        <v>1</v>
      </c>
      <c r="H6163" s="12">
        <v>6</v>
      </c>
      <c r="P6163" s="12">
        <v>3.1777799999999998</v>
      </c>
      <c r="Q6163" s="12">
        <v>178</v>
      </c>
      <c r="R6163" s="12">
        <v>201601</v>
      </c>
      <c r="S6163" s="12">
        <v>158</v>
      </c>
      <c r="T6163" s="12" t="s">
        <v>109</v>
      </c>
      <c r="U6163" s="12" t="s">
        <v>6456</v>
      </c>
    </row>
    <row r="6164" spans="1:21" hidden="1">
      <c r="A6164" s="12">
        <v>68570</v>
      </c>
      <c r="B6164" s="12">
        <v>2</v>
      </c>
      <c r="D6164" s="12">
        <v>73.5</v>
      </c>
      <c r="E6164" s="12">
        <v>3</v>
      </c>
      <c r="F6164" s="12">
        <v>4</v>
      </c>
      <c r="G6164" s="12">
        <v>1</v>
      </c>
      <c r="H6164" s="12">
        <v>6</v>
      </c>
      <c r="P6164" s="12">
        <v>3.1777799999999998</v>
      </c>
      <c r="Q6164" s="12">
        <v>178</v>
      </c>
      <c r="R6164" s="12">
        <v>201601</v>
      </c>
      <c r="S6164" s="12">
        <v>158</v>
      </c>
      <c r="T6164" s="12" t="s">
        <v>109</v>
      </c>
      <c r="U6164" s="12" t="s">
        <v>6457</v>
      </c>
    </row>
    <row r="6165" spans="1:21" hidden="1">
      <c r="A6165" s="12">
        <v>68570</v>
      </c>
      <c r="B6165" s="12">
        <v>2</v>
      </c>
      <c r="D6165" s="12">
        <v>77</v>
      </c>
      <c r="E6165" s="12">
        <v>3</v>
      </c>
      <c r="F6165" s="12">
        <v>4</v>
      </c>
      <c r="G6165" s="12">
        <v>1</v>
      </c>
      <c r="H6165" s="12">
        <v>6</v>
      </c>
      <c r="P6165" s="12">
        <v>3.1777799999999998</v>
      </c>
      <c r="Q6165" s="12">
        <v>178</v>
      </c>
      <c r="R6165" s="12">
        <v>201601</v>
      </c>
      <c r="S6165" s="12">
        <v>158</v>
      </c>
      <c r="T6165" s="12" t="s">
        <v>109</v>
      </c>
      <c r="U6165" s="12" t="s">
        <v>6458</v>
      </c>
    </row>
    <row r="6166" spans="1:21" hidden="1">
      <c r="A6166" s="12">
        <v>68570</v>
      </c>
      <c r="B6166" s="12">
        <v>2</v>
      </c>
      <c r="D6166" s="12">
        <v>74</v>
      </c>
      <c r="E6166" s="12">
        <v>3</v>
      </c>
      <c r="F6166" s="12">
        <v>4</v>
      </c>
      <c r="G6166" s="12">
        <v>1</v>
      </c>
      <c r="H6166" s="12">
        <v>6</v>
      </c>
      <c r="P6166" s="12">
        <v>3.1777799999999998</v>
      </c>
      <c r="Q6166" s="12">
        <v>178</v>
      </c>
      <c r="R6166" s="12">
        <v>201601</v>
      </c>
      <c r="S6166" s="12">
        <v>158</v>
      </c>
      <c r="T6166" s="12" t="s">
        <v>109</v>
      </c>
      <c r="U6166" s="12" t="s">
        <v>6459</v>
      </c>
    </row>
    <row r="6167" spans="1:21" hidden="1">
      <c r="A6167" s="12">
        <v>68570</v>
      </c>
      <c r="B6167" s="12">
        <v>2</v>
      </c>
      <c r="D6167" s="12">
        <v>81</v>
      </c>
      <c r="E6167" s="12">
        <v>3</v>
      </c>
      <c r="F6167" s="12">
        <v>4</v>
      </c>
      <c r="G6167" s="12">
        <v>1</v>
      </c>
      <c r="H6167" s="12">
        <v>6</v>
      </c>
      <c r="P6167" s="12">
        <v>3.1777799999999998</v>
      </c>
      <c r="Q6167" s="12">
        <v>178</v>
      </c>
      <c r="R6167" s="12">
        <v>201601</v>
      </c>
      <c r="S6167" s="12">
        <v>158</v>
      </c>
      <c r="T6167" s="12" t="s">
        <v>109</v>
      </c>
      <c r="U6167" s="12" t="s">
        <v>6460</v>
      </c>
    </row>
    <row r="6168" spans="1:21" hidden="1">
      <c r="A6168" s="12">
        <v>68570</v>
      </c>
      <c r="B6168" s="12">
        <v>2</v>
      </c>
      <c r="D6168" s="12">
        <v>79</v>
      </c>
      <c r="E6168" s="12">
        <v>3</v>
      </c>
      <c r="F6168" s="12">
        <v>4</v>
      </c>
      <c r="G6168" s="12">
        <v>1</v>
      </c>
      <c r="H6168" s="12">
        <v>6</v>
      </c>
      <c r="P6168" s="12">
        <v>3.1777799999999998</v>
      </c>
      <c r="Q6168" s="12">
        <v>178</v>
      </c>
      <c r="R6168" s="12">
        <v>201601</v>
      </c>
      <c r="S6168" s="12">
        <v>158</v>
      </c>
      <c r="T6168" s="12" t="s">
        <v>109</v>
      </c>
      <c r="U6168" s="12" t="s">
        <v>6461</v>
      </c>
    </row>
    <row r="6169" spans="1:21" hidden="1">
      <c r="A6169" s="12">
        <v>68570</v>
      </c>
      <c r="B6169" s="12">
        <v>2</v>
      </c>
      <c r="D6169" s="12">
        <v>75</v>
      </c>
      <c r="E6169" s="12">
        <v>3</v>
      </c>
      <c r="F6169" s="12">
        <v>4</v>
      </c>
      <c r="G6169" s="12">
        <v>1</v>
      </c>
      <c r="H6169" s="12">
        <v>6</v>
      </c>
      <c r="P6169" s="12">
        <v>3.1777799999999998</v>
      </c>
      <c r="Q6169" s="12">
        <v>178</v>
      </c>
      <c r="R6169" s="12">
        <v>201601</v>
      </c>
      <c r="S6169" s="12">
        <v>158</v>
      </c>
      <c r="T6169" s="12" t="s">
        <v>109</v>
      </c>
      <c r="U6169" s="12" t="s">
        <v>6462</v>
      </c>
    </row>
    <row r="6170" spans="1:21" hidden="1">
      <c r="A6170" s="12">
        <v>68570</v>
      </c>
      <c r="B6170" s="12">
        <v>2</v>
      </c>
      <c r="D6170" s="12">
        <v>72</v>
      </c>
      <c r="E6170" s="12">
        <v>3</v>
      </c>
      <c r="F6170" s="12">
        <v>4</v>
      </c>
      <c r="G6170" s="12">
        <v>1</v>
      </c>
      <c r="H6170" s="12">
        <v>6</v>
      </c>
      <c r="P6170" s="12">
        <v>3.1777799999999998</v>
      </c>
      <c r="Q6170" s="12">
        <v>178</v>
      </c>
      <c r="R6170" s="12">
        <v>201601</v>
      </c>
      <c r="S6170" s="12">
        <v>158</v>
      </c>
      <c r="T6170" s="12" t="s">
        <v>109</v>
      </c>
      <c r="U6170" s="12" t="s">
        <v>6463</v>
      </c>
    </row>
    <row r="6171" spans="1:21" hidden="1">
      <c r="A6171" s="12">
        <v>68570</v>
      </c>
      <c r="B6171" s="12">
        <v>2</v>
      </c>
      <c r="D6171" s="12">
        <v>75</v>
      </c>
      <c r="E6171" s="12">
        <v>3</v>
      </c>
      <c r="F6171" s="12">
        <v>4</v>
      </c>
      <c r="G6171" s="12">
        <v>1</v>
      </c>
      <c r="H6171" s="12">
        <v>6</v>
      </c>
      <c r="P6171" s="12">
        <v>3.1777799999999998</v>
      </c>
      <c r="Q6171" s="12">
        <v>178</v>
      </c>
      <c r="R6171" s="12">
        <v>201601</v>
      </c>
      <c r="S6171" s="12">
        <v>158</v>
      </c>
      <c r="T6171" s="12" t="s">
        <v>109</v>
      </c>
      <c r="U6171" s="12" t="s">
        <v>6464</v>
      </c>
    </row>
    <row r="6172" spans="1:21" hidden="1">
      <c r="A6172" s="12">
        <v>68570</v>
      </c>
      <c r="B6172" s="12">
        <v>2</v>
      </c>
      <c r="D6172" s="12">
        <v>80</v>
      </c>
      <c r="E6172" s="12">
        <v>3</v>
      </c>
      <c r="F6172" s="12">
        <v>4</v>
      </c>
      <c r="G6172" s="12">
        <v>1</v>
      </c>
      <c r="H6172" s="12">
        <v>6</v>
      </c>
      <c r="P6172" s="12">
        <v>3.1777799999999998</v>
      </c>
      <c r="Q6172" s="12">
        <v>178</v>
      </c>
      <c r="R6172" s="12">
        <v>201601</v>
      </c>
      <c r="S6172" s="12">
        <v>158</v>
      </c>
      <c r="T6172" s="12" t="s">
        <v>109</v>
      </c>
      <c r="U6172" s="12" t="s">
        <v>6465</v>
      </c>
    </row>
    <row r="6173" spans="1:21" hidden="1">
      <c r="A6173" s="12">
        <v>68570</v>
      </c>
      <c r="B6173" s="12">
        <v>2</v>
      </c>
      <c r="D6173" s="12">
        <v>78</v>
      </c>
      <c r="E6173" s="12">
        <v>3</v>
      </c>
      <c r="F6173" s="12">
        <v>4</v>
      </c>
      <c r="G6173" s="12">
        <v>1</v>
      </c>
      <c r="H6173" s="12">
        <v>6</v>
      </c>
      <c r="P6173" s="12">
        <v>3.1777799999999998</v>
      </c>
      <c r="Q6173" s="12">
        <v>178</v>
      </c>
      <c r="R6173" s="12">
        <v>201601</v>
      </c>
      <c r="S6173" s="12">
        <v>158</v>
      </c>
      <c r="T6173" s="12" t="s">
        <v>109</v>
      </c>
      <c r="U6173" s="12" t="s">
        <v>6466</v>
      </c>
    </row>
    <row r="6174" spans="1:21" hidden="1">
      <c r="A6174" s="12">
        <v>68570</v>
      </c>
      <c r="B6174" s="12">
        <v>2</v>
      </c>
      <c r="D6174" s="12">
        <v>78</v>
      </c>
      <c r="E6174" s="12">
        <v>3</v>
      </c>
      <c r="F6174" s="12">
        <v>4</v>
      </c>
      <c r="G6174" s="12">
        <v>1</v>
      </c>
      <c r="H6174" s="12">
        <v>6</v>
      </c>
      <c r="P6174" s="12">
        <v>3.1777799999999998</v>
      </c>
      <c r="Q6174" s="12">
        <v>178</v>
      </c>
      <c r="R6174" s="12">
        <v>201601</v>
      </c>
      <c r="S6174" s="12">
        <v>158</v>
      </c>
      <c r="T6174" s="12" t="s">
        <v>109</v>
      </c>
      <c r="U6174" s="12" t="s">
        <v>6467</v>
      </c>
    </row>
    <row r="6175" spans="1:21" hidden="1">
      <c r="A6175" s="12">
        <v>68570</v>
      </c>
      <c r="B6175" s="12">
        <v>2</v>
      </c>
      <c r="D6175" s="12">
        <v>81.5</v>
      </c>
      <c r="E6175" s="12">
        <v>3</v>
      </c>
      <c r="F6175" s="12">
        <v>4</v>
      </c>
      <c r="G6175" s="12">
        <v>1</v>
      </c>
      <c r="H6175" s="12">
        <v>6</v>
      </c>
      <c r="P6175" s="12">
        <v>3.1777799999999998</v>
      </c>
      <c r="Q6175" s="12">
        <v>178</v>
      </c>
      <c r="R6175" s="12">
        <v>201601</v>
      </c>
      <c r="S6175" s="12">
        <v>158</v>
      </c>
      <c r="T6175" s="12" t="s">
        <v>109</v>
      </c>
      <c r="U6175" s="12" t="s">
        <v>6468</v>
      </c>
    </row>
    <row r="6176" spans="1:21" hidden="1">
      <c r="A6176" s="12">
        <v>68570</v>
      </c>
      <c r="B6176" s="12">
        <v>2</v>
      </c>
      <c r="D6176" s="12">
        <v>80</v>
      </c>
      <c r="E6176" s="12">
        <v>3</v>
      </c>
      <c r="F6176" s="12">
        <v>4</v>
      </c>
      <c r="G6176" s="12">
        <v>1</v>
      </c>
      <c r="H6176" s="12">
        <v>6</v>
      </c>
      <c r="P6176" s="12">
        <v>3.1777799999999998</v>
      </c>
      <c r="Q6176" s="12">
        <v>178</v>
      </c>
      <c r="R6176" s="12">
        <v>201601</v>
      </c>
      <c r="S6176" s="12">
        <v>158</v>
      </c>
      <c r="T6176" s="12" t="s">
        <v>109</v>
      </c>
      <c r="U6176" s="12" t="s">
        <v>6469</v>
      </c>
    </row>
    <row r="6177" spans="1:21" hidden="1">
      <c r="A6177" s="12">
        <v>68570</v>
      </c>
      <c r="B6177" s="12">
        <v>2</v>
      </c>
      <c r="D6177" s="12">
        <v>73</v>
      </c>
      <c r="E6177" s="12">
        <v>3</v>
      </c>
      <c r="F6177" s="12">
        <v>4</v>
      </c>
      <c r="G6177" s="12">
        <v>1</v>
      </c>
      <c r="H6177" s="12">
        <v>6</v>
      </c>
      <c r="P6177" s="12">
        <v>3.1777799999999998</v>
      </c>
      <c r="Q6177" s="12">
        <v>178</v>
      </c>
      <c r="R6177" s="12">
        <v>201601</v>
      </c>
      <c r="S6177" s="12">
        <v>158</v>
      </c>
      <c r="T6177" s="12" t="s">
        <v>109</v>
      </c>
      <c r="U6177" s="12" t="s">
        <v>6470</v>
      </c>
    </row>
    <row r="6178" spans="1:21" hidden="1">
      <c r="A6178" s="12">
        <v>68570</v>
      </c>
      <c r="B6178" s="12">
        <v>2</v>
      </c>
      <c r="D6178" s="12">
        <v>74</v>
      </c>
      <c r="E6178" s="12">
        <v>3</v>
      </c>
      <c r="F6178" s="12">
        <v>4</v>
      </c>
      <c r="G6178" s="12">
        <v>1</v>
      </c>
      <c r="H6178" s="12">
        <v>6</v>
      </c>
      <c r="P6178" s="12">
        <v>3.1777799999999998</v>
      </c>
      <c r="Q6178" s="12">
        <v>178</v>
      </c>
      <c r="R6178" s="12">
        <v>201601</v>
      </c>
      <c r="S6178" s="12">
        <v>158</v>
      </c>
      <c r="T6178" s="12" t="s">
        <v>109</v>
      </c>
      <c r="U6178" s="12" t="s">
        <v>6471</v>
      </c>
    </row>
    <row r="6179" spans="1:21" hidden="1">
      <c r="A6179" s="12">
        <v>68570</v>
      </c>
      <c r="B6179" s="12">
        <v>1</v>
      </c>
      <c r="D6179" s="12">
        <v>84</v>
      </c>
      <c r="E6179" s="12">
        <v>2</v>
      </c>
      <c r="P6179" s="12">
        <v>1</v>
      </c>
      <c r="Q6179" s="12">
        <v>178</v>
      </c>
      <c r="R6179" s="12">
        <v>201601</v>
      </c>
      <c r="S6179" s="12">
        <v>158</v>
      </c>
      <c r="T6179" s="12" t="s">
        <v>109</v>
      </c>
      <c r="U6179" s="12" t="s">
        <v>6472</v>
      </c>
    </row>
    <row r="6180" spans="1:21" hidden="1">
      <c r="A6180" s="12">
        <v>68570</v>
      </c>
      <c r="B6180" s="12">
        <v>1</v>
      </c>
      <c r="D6180" s="12">
        <v>86.5</v>
      </c>
      <c r="E6180" s="12">
        <v>1</v>
      </c>
      <c r="P6180" s="12">
        <v>1</v>
      </c>
      <c r="Q6180" s="12">
        <v>178</v>
      </c>
      <c r="R6180" s="12">
        <v>201601</v>
      </c>
      <c r="S6180" s="12">
        <v>158</v>
      </c>
      <c r="T6180" s="12" t="s">
        <v>109</v>
      </c>
      <c r="U6180" s="12" t="s">
        <v>6473</v>
      </c>
    </row>
    <row r="6181" spans="1:21" hidden="1">
      <c r="A6181" s="12">
        <v>68570</v>
      </c>
      <c r="B6181" s="12">
        <v>1</v>
      </c>
      <c r="D6181" s="12">
        <v>107</v>
      </c>
      <c r="E6181" s="12">
        <v>3</v>
      </c>
      <c r="P6181" s="12">
        <v>1</v>
      </c>
      <c r="Q6181" s="12">
        <v>178</v>
      </c>
      <c r="R6181" s="12">
        <v>201601</v>
      </c>
      <c r="S6181" s="12">
        <v>158</v>
      </c>
      <c r="T6181" s="12" t="s">
        <v>109</v>
      </c>
      <c r="U6181" s="12" t="s">
        <v>6474</v>
      </c>
    </row>
    <row r="6182" spans="1:21" hidden="1">
      <c r="A6182" s="12">
        <v>68570</v>
      </c>
      <c r="B6182" s="12">
        <v>1</v>
      </c>
      <c r="D6182" s="12">
        <v>104</v>
      </c>
      <c r="E6182" s="12">
        <v>0</v>
      </c>
      <c r="P6182" s="12">
        <v>1</v>
      </c>
      <c r="Q6182" s="12">
        <v>178</v>
      </c>
      <c r="R6182" s="12">
        <v>201601</v>
      </c>
      <c r="S6182" s="12">
        <v>158</v>
      </c>
      <c r="T6182" s="12" t="s">
        <v>109</v>
      </c>
      <c r="U6182" s="12" t="s">
        <v>6475</v>
      </c>
    </row>
    <row r="6183" spans="1:21" hidden="1">
      <c r="A6183" s="12">
        <v>68570</v>
      </c>
      <c r="B6183" s="12">
        <v>1</v>
      </c>
      <c r="D6183" s="12">
        <v>120.5</v>
      </c>
      <c r="E6183" s="12">
        <v>3</v>
      </c>
      <c r="P6183" s="12">
        <v>1</v>
      </c>
      <c r="Q6183" s="12">
        <v>178</v>
      </c>
      <c r="R6183" s="12">
        <v>201601</v>
      </c>
      <c r="S6183" s="12">
        <v>158</v>
      </c>
      <c r="T6183" s="12" t="s">
        <v>109</v>
      </c>
      <c r="U6183" s="12" t="s">
        <v>6476</v>
      </c>
    </row>
    <row r="6184" spans="1:21" hidden="1">
      <c r="A6184" s="12">
        <v>68570</v>
      </c>
      <c r="B6184" s="12">
        <v>1</v>
      </c>
      <c r="D6184" s="12">
        <v>113</v>
      </c>
      <c r="E6184" s="12">
        <v>3</v>
      </c>
      <c r="P6184" s="12">
        <v>1</v>
      </c>
      <c r="Q6184" s="12">
        <v>178</v>
      </c>
      <c r="R6184" s="12">
        <v>201601</v>
      </c>
      <c r="S6184" s="12">
        <v>158</v>
      </c>
      <c r="T6184" s="12" t="s">
        <v>109</v>
      </c>
      <c r="U6184" s="12" t="s">
        <v>6477</v>
      </c>
    </row>
    <row r="6185" spans="1:21" hidden="1">
      <c r="A6185" s="12">
        <v>68570</v>
      </c>
      <c r="B6185" s="12">
        <v>1</v>
      </c>
      <c r="D6185" s="12">
        <v>121</v>
      </c>
      <c r="E6185" s="12">
        <v>3</v>
      </c>
      <c r="P6185" s="12">
        <v>1</v>
      </c>
      <c r="Q6185" s="12">
        <v>178</v>
      </c>
      <c r="R6185" s="12">
        <v>201601</v>
      </c>
      <c r="S6185" s="12">
        <v>158</v>
      </c>
      <c r="T6185" s="12" t="s">
        <v>109</v>
      </c>
      <c r="U6185" s="12" t="s">
        <v>6478</v>
      </c>
    </row>
    <row r="6186" spans="1:21" hidden="1">
      <c r="A6186" s="12">
        <v>68570</v>
      </c>
      <c r="B6186" s="12">
        <v>1</v>
      </c>
      <c r="D6186" s="12">
        <v>111</v>
      </c>
      <c r="E6186" s="12">
        <v>3</v>
      </c>
      <c r="P6186" s="12">
        <v>1</v>
      </c>
      <c r="Q6186" s="12">
        <v>178</v>
      </c>
      <c r="R6186" s="12">
        <v>201601</v>
      </c>
      <c r="S6186" s="12">
        <v>158</v>
      </c>
      <c r="T6186" s="12" t="s">
        <v>109</v>
      </c>
      <c r="U6186" s="12" t="s">
        <v>6479</v>
      </c>
    </row>
    <row r="6187" spans="1:21" hidden="1">
      <c r="A6187" s="12">
        <v>68570</v>
      </c>
      <c r="B6187" s="12">
        <v>1</v>
      </c>
      <c r="D6187" s="12">
        <v>75</v>
      </c>
      <c r="E6187" s="12">
        <v>2</v>
      </c>
      <c r="P6187" s="12">
        <v>1</v>
      </c>
      <c r="Q6187" s="12">
        <v>178</v>
      </c>
      <c r="R6187" s="12">
        <v>201601</v>
      </c>
      <c r="S6187" s="12">
        <v>158</v>
      </c>
      <c r="T6187" s="12" t="s">
        <v>109</v>
      </c>
      <c r="U6187" s="12" t="s">
        <v>6480</v>
      </c>
    </row>
    <row r="6188" spans="1:21" hidden="1">
      <c r="A6188" s="12">
        <v>68570</v>
      </c>
      <c r="B6188" s="12">
        <v>1</v>
      </c>
      <c r="D6188" s="12">
        <v>104</v>
      </c>
      <c r="E6188" s="12">
        <v>2</v>
      </c>
      <c r="P6188" s="12">
        <v>1</v>
      </c>
      <c r="Q6188" s="12">
        <v>178</v>
      </c>
      <c r="R6188" s="12">
        <v>201601</v>
      </c>
      <c r="S6188" s="12">
        <v>158</v>
      </c>
      <c r="T6188" s="12" t="s">
        <v>109</v>
      </c>
      <c r="U6188" s="12" t="s">
        <v>6481</v>
      </c>
    </row>
    <row r="6189" spans="1:21" hidden="1">
      <c r="A6189" s="12">
        <v>68570</v>
      </c>
      <c r="B6189" s="12">
        <v>1</v>
      </c>
      <c r="D6189" s="12">
        <v>76</v>
      </c>
      <c r="E6189" s="12">
        <v>2</v>
      </c>
      <c r="P6189" s="12">
        <v>1</v>
      </c>
      <c r="Q6189" s="12">
        <v>178</v>
      </c>
      <c r="R6189" s="12">
        <v>201601</v>
      </c>
      <c r="S6189" s="12">
        <v>158</v>
      </c>
      <c r="T6189" s="12" t="s">
        <v>109</v>
      </c>
      <c r="U6189" s="12" t="s">
        <v>6482</v>
      </c>
    </row>
    <row r="6190" spans="1:21" hidden="1">
      <c r="A6190" s="12">
        <v>68570</v>
      </c>
      <c r="B6190" s="12">
        <v>1</v>
      </c>
      <c r="D6190" s="12">
        <v>89</v>
      </c>
      <c r="E6190" s="12">
        <v>2</v>
      </c>
      <c r="P6190" s="12">
        <v>1</v>
      </c>
      <c r="Q6190" s="12">
        <v>178</v>
      </c>
      <c r="R6190" s="12">
        <v>201601</v>
      </c>
      <c r="S6190" s="12">
        <v>158</v>
      </c>
      <c r="T6190" s="12" t="s">
        <v>109</v>
      </c>
      <c r="U6190" s="12" t="s">
        <v>6483</v>
      </c>
    </row>
    <row r="6191" spans="1:21" hidden="1">
      <c r="A6191" s="12">
        <v>68570</v>
      </c>
      <c r="B6191" s="12">
        <v>1</v>
      </c>
      <c r="D6191" s="12">
        <v>126.5</v>
      </c>
      <c r="E6191" s="12">
        <v>2</v>
      </c>
      <c r="P6191" s="12">
        <v>1</v>
      </c>
      <c r="Q6191" s="12">
        <v>178</v>
      </c>
      <c r="R6191" s="12">
        <v>201601</v>
      </c>
      <c r="S6191" s="12">
        <v>158</v>
      </c>
      <c r="T6191" s="12" t="s">
        <v>109</v>
      </c>
      <c r="U6191" s="12" t="s">
        <v>6484</v>
      </c>
    </row>
    <row r="6192" spans="1:21" hidden="1">
      <c r="A6192" s="12">
        <v>68570</v>
      </c>
      <c r="B6192" s="12">
        <v>1</v>
      </c>
      <c r="D6192" s="12">
        <v>80</v>
      </c>
      <c r="E6192" s="12">
        <v>2</v>
      </c>
      <c r="P6192" s="12">
        <v>1</v>
      </c>
      <c r="Q6192" s="12">
        <v>178</v>
      </c>
      <c r="R6192" s="12">
        <v>201601</v>
      </c>
      <c r="S6192" s="12">
        <v>158</v>
      </c>
      <c r="T6192" s="12" t="s">
        <v>109</v>
      </c>
      <c r="U6192" s="12" t="s">
        <v>6485</v>
      </c>
    </row>
    <row r="6193" spans="1:21" hidden="1">
      <c r="A6193" s="12">
        <v>68570</v>
      </c>
      <c r="B6193" s="12">
        <v>1</v>
      </c>
      <c r="D6193" s="12">
        <v>111</v>
      </c>
      <c r="E6193" s="12">
        <v>2</v>
      </c>
      <c r="P6193" s="12">
        <v>1</v>
      </c>
      <c r="Q6193" s="12">
        <v>178</v>
      </c>
      <c r="R6193" s="12">
        <v>201601</v>
      </c>
      <c r="S6193" s="12">
        <v>158</v>
      </c>
      <c r="T6193" s="12" t="s">
        <v>109</v>
      </c>
      <c r="U6193" s="12" t="s">
        <v>6486</v>
      </c>
    </row>
    <row r="6194" spans="1:21" hidden="1">
      <c r="A6194" s="12">
        <v>68570</v>
      </c>
      <c r="B6194" s="12">
        <v>1</v>
      </c>
      <c r="D6194" s="12">
        <v>93.5</v>
      </c>
      <c r="E6194" s="12">
        <v>1</v>
      </c>
      <c r="P6194" s="12">
        <v>1</v>
      </c>
      <c r="Q6194" s="12">
        <v>178</v>
      </c>
      <c r="R6194" s="12">
        <v>201601</v>
      </c>
      <c r="S6194" s="12">
        <v>158</v>
      </c>
      <c r="T6194" s="12" t="s">
        <v>109</v>
      </c>
      <c r="U6194" s="12" t="s">
        <v>6487</v>
      </c>
    </row>
    <row r="6195" spans="1:21" hidden="1">
      <c r="A6195" s="12">
        <v>68570</v>
      </c>
      <c r="B6195" s="12">
        <v>1</v>
      </c>
      <c r="D6195" s="12">
        <v>95</v>
      </c>
      <c r="E6195" s="12">
        <v>1</v>
      </c>
      <c r="P6195" s="12">
        <v>1</v>
      </c>
      <c r="Q6195" s="12">
        <v>178</v>
      </c>
      <c r="R6195" s="12">
        <v>201601</v>
      </c>
      <c r="S6195" s="12">
        <v>158</v>
      </c>
      <c r="T6195" s="12" t="s">
        <v>109</v>
      </c>
      <c r="U6195" s="12" t="s">
        <v>6488</v>
      </c>
    </row>
    <row r="6196" spans="1:21" hidden="1">
      <c r="A6196" s="12">
        <v>68570</v>
      </c>
      <c r="B6196" s="12">
        <v>1</v>
      </c>
      <c r="D6196" s="12">
        <v>125</v>
      </c>
      <c r="E6196" s="12">
        <v>3</v>
      </c>
      <c r="P6196" s="12">
        <v>1</v>
      </c>
      <c r="Q6196" s="12">
        <v>178</v>
      </c>
      <c r="R6196" s="12">
        <v>201601</v>
      </c>
      <c r="S6196" s="12">
        <v>158</v>
      </c>
      <c r="T6196" s="12" t="s">
        <v>109</v>
      </c>
      <c r="U6196" s="12" t="s">
        <v>6489</v>
      </c>
    </row>
    <row r="6197" spans="1:21" hidden="1">
      <c r="A6197" s="12">
        <v>68570</v>
      </c>
      <c r="B6197" s="12">
        <v>1</v>
      </c>
      <c r="D6197" s="12">
        <v>109</v>
      </c>
      <c r="E6197" s="12">
        <v>3</v>
      </c>
      <c r="P6197" s="12">
        <v>1</v>
      </c>
      <c r="Q6197" s="12">
        <v>178</v>
      </c>
      <c r="R6197" s="12">
        <v>201601</v>
      </c>
      <c r="S6197" s="12">
        <v>158</v>
      </c>
      <c r="T6197" s="12" t="s">
        <v>109</v>
      </c>
      <c r="U6197" s="12" t="s">
        <v>6490</v>
      </c>
    </row>
    <row r="6198" spans="1:21" hidden="1">
      <c r="A6198" s="12">
        <v>68570</v>
      </c>
      <c r="B6198" s="12">
        <v>1</v>
      </c>
      <c r="D6198" s="12">
        <v>95</v>
      </c>
      <c r="E6198" s="12">
        <v>2</v>
      </c>
      <c r="P6198" s="12">
        <v>1</v>
      </c>
      <c r="Q6198" s="12">
        <v>178</v>
      </c>
      <c r="R6198" s="12">
        <v>201601</v>
      </c>
      <c r="S6198" s="12">
        <v>158</v>
      </c>
      <c r="T6198" s="12" t="s">
        <v>109</v>
      </c>
      <c r="U6198" s="12" t="s">
        <v>6491</v>
      </c>
    </row>
    <row r="6199" spans="1:21" hidden="1">
      <c r="A6199" s="12">
        <v>68570</v>
      </c>
      <c r="B6199" s="12">
        <v>1</v>
      </c>
      <c r="D6199" s="12">
        <v>86</v>
      </c>
      <c r="E6199" s="12">
        <v>2</v>
      </c>
      <c r="P6199" s="12">
        <v>1</v>
      </c>
      <c r="Q6199" s="12">
        <v>178</v>
      </c>
      <c r="R6199" s="12">
        <v>201601</v>
      </c>
      <c r="S6199" s="12">
        <v>158</v>
      </c>
      <c r="T6199" s="12" t="s">
        <v>109</v>
      </c>
      <c r="U6199" s="12" t="s">
        <v>6492</v>
      </c>
    </row>
    <row r="6200" spans="1:21" hidden="1">
      <c r="A6200" s="12">
        <v>68570</v>
      </c>
      <c r="B6200" s="12">
        <v>1</v>
      </c>
      <c r="D6200" s="12">
        <v>111.5</v>
      </c>
      <c r="E6200" s="12">
        <v>2</v>
      </c>
      <c r="P6200" s="12">
        <v>1</v>
      </c>
      <c r="Q6200" s="12">
        <v>178</v>
      </c>
      <c r="R6200" s="12">
        <v>201601</v>
      </c>
      <c r="S6200" s="12">
        <v>158</v>
      </c>
      <c r="T6200" s="12" t="s">
        <v>109</v>
      </c>
      <c r="U6200" s="12" t="s">
        <v>6493</v>
      </c>
    </row>
    <row r="6201" spans="1:21" hidden="1">
      <c r="A6201" s="12">
        <v>68570</v>
      </c>
      <c r="B6201" s="12">
        <v>1</v>
      </c>
      <c r="D6201" s="12">
        <v>83.5</v>
      </c>
      <c r="E6201" s="12">
        <v>2</v>
      </c>
      <c r="P6201" s="12">
        <v>1</v>
      </c>
      <c r="Q6201" s="12">
        <v>178</v>
      </c>
      <c r="R6201" s="12">
        <v>201601</v>
      </c>
      <c r="S6201" s="12">
        <v>158</v>
      </c>
      <c r="T6201" s="12" t="s">
        <v>109</v>
      </c>
      <c r="U6201" s="12" t="s">
        <v>6494</v>
      </c>
    </row>
    <row r="6202" spans="1:21" hidden="1">
      <c r="A6202" s="12">
        <v>68570</v>
      </c>
      <c r="B6202" s="12">
        <v>1</v>
      </c>
      <c r="D6202" s="12">
        <v>110</v>
      </c>
      <c r="E6202" s="12">
        <v>2</v>
      </c>
      <c r="P6202" s="12">
        <v>1</v>
      </c>
      <c r="Q6202" s="12">
        <v>178</v>
      </c>
      <c r="R6202" s="12">
        <v>201601</v>
      </c>
      <c r="S6202" s="12">
        <v>158</v>
      </c>
      <c r="T6202" s="12" t="s">
        <v>109</v>
      </c>
      <c r="U6202" s="12" t="s">
        <v>6495</v>
      </c>
    </row>
    <row r="6203" spans="1:21" hidden="1">
      <c r="A6203" s="12">
        <v>68570</v>
      </c>
      <c r="B6203" s="12">
        <v>1</v>
      </c>
      <c r="D6203" s="12">
        <v>103</v>
      </c>
      <c r="E6203" s="12">
        <v>1</v>
      </c>
      <c r="P6203" s="12">
        <v>1</v>
      </c>
      <c r="Q6203" s="12">
        <v>178</v>
      </c>
      <c r="R6203" s="12">
        <v>201601</v>
      </c>
      <c r="S6203" s="12">
        <v>158</v>
      </c>
      <c r="T6203" s="12" t="s">
        <v>109</v>
      </c>
      <c r="U6203" s="12" t="s">
        <v>6496</v>
      </c>
    </row>
    <row r="6204" spans="1:21" hidden="1">
      <c r="A6204" s="12">
        <v>68570</v>
      </c>
      <c r="B6204" s="12">
        <v>1</v>
      </c>
      <c r="D6204" s="12">
        <v>105</v>
      </c>
      <c r="E6204" s="12">
        <v>1</v>
      </c>
      <c r="P6204" s="12">
        <v>1</v>
      </c>
      <c r="Q6204" s="12">
        <v>178</v>
      </c>
      <c r="R6204" s="12">
        <v>201601</v>
      </c>
      <c r="S6204" s="12">
        <v>158</v>
      </c>
      <c r="T6204" s="12" t="s">
        <v>109</v>
      </c>
      <c r="U6204" s="12" t="s">
        <v>6497</v>
      </c>
    </row>
    <row r="6205" spans="1:21" hidden="1">
      <c r="A6205" s="12">
        <v>68570</v>
      </c>
      <c r="B6205" s="12">
        <v>1</v>
      </c>
      <c r="D6205" s="12">
        <v>92</v>
      </c>
      <c r="E6205" s="12">
        <v>3</v>
      </c>
      <c r="P6205" s="12">
        <v>1</v>
      </c>
      <c r="Q6205" s="12">
        <v>178</v>
      </c>
      <c r="R6205" s="12">
        <v>201601</v>
      </c>
      <c r="S6205" s="12">
        <v>158</v>
      </c>
      <c r="T6205" s="12" t="s">
        <v>109</v>
      </c>
      <c r="U6205" s="12" t="s">
        <v>6498</v>
      </c>
    </row>
    <row r="6206" spans="1:21" hidden="1">
      <c r="A6206" s="12">
        <v>68570</v>
      </c>
      <c r="B6206" s="12">
        <v>1</v>
      </c>
      <c r="D6206" s="12">
        <v>105</v>
      </c>
      <c r="E6206" s="12">
        <v>3</v>
      </c>
      <c r="P6206" s="12">
        <v>1</v>
      </c>
      <c r="Q6206" s="12">
        <v>178</v>
      </c>
      <c r="R6206" s="12">
        <v>201601</v>
      </c>
      <c r="S6206" s="12">
        <v>158</v>
      </c>
      <c r="T6206" s="12" t="s">
        <v>109</v>
      </c>
      <c r="U6206" s="12" t="s">
        <v>6499</v>
      </c>
    </row>
    <row r="6207" spans="1:21" hidden="1">
      <c r="A6207" s="12">
        <v>68570</v>
      </c>
      <c r="B6207" s="12">
        <v>1</v>
      </c>
      <c r="D6207" s="12">
        <v>102</v>
      </c>
      <c r="E6207" s="12">
        <v>3</v>
      </c>
      <c r="P6207" s="12">
        <v>1</v>
      </c>
      <c r="Q6207" s="12">
        <v>178</v>
      </c>
      <c r="R6207" s="12">
        <v>201601</v>
      </c>
      <c r="S6207" s="12">
        <v>158</v>
      </c>
      <c r="T6207" s="12" t="s">
        <v>109</v>
      </c>
      <c r="U6207" s="12" t="s">
        <v>6500</v>
      </c>
    </row>
    <row r="6208" spans="1:21" hidden="1">
      <c r="A6208" s="12">
        <v>68570</v>
      </c>
      <c r="B6208" s="12">
        <v>1</v>
      </c>
      <c r="D6208" s="12">
        <v>132.5</v>
      </c>
      <c r="E6208" s="12">
        <v>3</v>
      </c>
      <c r="P6208" s="12">
        <v>1</v>
      </c>
      <c r="Q6208" s="12">
        <v>178</v>
      </c>
      <c r="R6208" s="12">
        <v>201601</v>
      </c>
      <c r="S6208" s="12">
        <v>158</v>
      </c>
      <c r="T6208" s="12" t="s">
        <v>109</v>
      </c>
      <c r="U6208" s="12" t="s">
        <v>6501</v>
      </c>
    </row>
    <row r="6209" spans="1:21" hidden="1">
      <c r="A6209" s="12">
        <v>68570</v>
      </c>
      <c r="B6209" s="12">
        <v>1</v>
      </c>
      <c r="D6209" s="12">
        <v>97</v>
      </c>
      <c r="E6209" s="12">
        <v>3</v>
      </c>
      <c r="P6209" s="12">
        <v>1</v>
      </c>
      <c r="Q6209" s="12">
        <v>178</v>
      </c>
      <c r="R6209" s="12">
        <v>201601</v>
      </c>
      <c r="S6209" s="12">
        <v>158</v>
      </c>
      <c r="T6209" s="12" t="s">
        <v>109</v>
      </c>
      <c r="U6209" s="12" t="s">
        <v>6502</v>
      </c>
    </row>
    <row r="6210" spans="1:21" hidden="1">
      <c r="A6210" s="12">
        <v>68570</v>
      </c>
      <c r="B6210" s="12">
        <v>1</v>
      </c>
      <c r="D6210" s="12">
        <v>37</v>
      </c>
      <c r="E6210" s="12">
        <v>2</v>
      </c>
      <c r="P6210" s="12">
        <v>1</v>
      </c>
      <c r="Q6210" s="12">
        <v>178</v>
      </c>
      <c r="R6210" s="12">
        <v>201601</v>
      </c>
      <c r="S6210" s="12">
        <v>158</v>
      </c>
      <c r="T6210" s="12" t="s">
        <v>109</v>
      </c>
      <c r="U6210" s="12" t="s">
        <v>6503</v>
      </c>
    </row>
    <row r="6211" spans="1:21" hidden="1">
      <c r="A6211" s="12">
        <v>68570</v>
      </c>
      <c r="B6211" s="12">
        <v>1</v>
      </c>
      <c r="D6211" s="12">
        <v>91</v>
      </c>
      <c r="E6211" s="12">
        <v>2</v>
      </c>
      <c r="P6211" s="12">
        <v>1</v>
      </c>
      <c r="Q6211" s="12">
        <v>178</v>
      </c>
      <c r="R6211" s="12">
        <v>201601</v>
      </c>
      <c r="S6211" s="12">
        <v>158</v>
      </c>
      <c r="T6211" s="12" t="s">
        <v>109</v>
      </c>
      <c r="U6211" s="12" t="s">
        <v>6504</v>
      </c>
    </row>
    <row r="6212" spans="1:21" hidden="1">
      <c r="A6212" s="12">
        <v>68570</v>
      </c>
      <c r="B6212" s="12">
        <v>1</v>
      </c>
      <c r="D6212" s="12">
        <v>100</v>
      </c>
      <c r="E6212" s="12">
        <v>2</v>
      </c>
      <c r="P6212" s="12">
        <v>1</v>
      </c>
      <c r="Q6212" s="12">
        <v>178</v>
      </c>
      <c r="R6212" s="12">
        <v>201601</v>
      </c>
      <c r="S6212" s="12">
        <v>158</v>
      </c>
      <c r="T6212" s="12" t="s">
        <v>109</v>
      </c>
      <c r="U6212" s="12" t="s">
        <v>6505</v>
      </c>
    </row>
    <row r="6213" spans="1:21" hidden="1">
      <c r="A6213" s="12">
        <v>68570</v>
      </c>
      <c r="B6213" s="12">
        <v>1</v>
      </c>
      <c r="D6213" s="12">
        <v>123.5</v>
      </c>
      <c r="E6213" s="12">
        <v>3</v>
      </c>
      <c r="P6213" s="12">
        <v>1</v>
      </c>
      <c r="Q6213" s="12">
        <v>178</v>
      </c>
      <c r="R6213" s="12">
        <v>201601</v>
      </c>
      <c r="S6213" s="12">
        <v>158</v>
      </c>
      <c r="T6213" s="12" t="s">
        <v>109</v>
      </c>
      <c r="U6213" s="12" t="s">
        <v>6506</v>
      </c>
    </row>
    <row r="6214" spans="1:21" hidden="1">
      <c r="A6214" s="12">
        <v>68570</v>
      </c>
      <c r="B6214" s="12">
        <v>1</v>
      </c>
      <c r="D6214" s="12">
        <v>109</v>
      </c>
      <c r="E6214" s="12">
        <v>3</v>
      </c>
      <c r="P6214" s="12">
        <v>1</v>
      </c>
      <c r="Q6214" s="12">
        <v>178</v>
      </c>
      <c r="R6214" s="12">
        <v>201601</v>
      </c>
      <c r="S6214" s="12">
        <v>158</v>
      </c>
      <c r="T6214" s="12" t="s">
        <v>109</v>
      </c>
      <c r="U6214" s="12" t="s">
        <v>6507</v>
      </c>
    </row>
    <row r="6215" spans="1:21" hidden="1">
      <c r="A6215" s="12">
        <v>68570</v>
      </c>
      <c r="B6215" s="12">
        <v>1</v>
      </c>
      <c r="D6215" s="12">
        <v>136.5</v>
      </c>
      <c r="E6215" s="12">
        <v>3</v>
      </c>
      <c r="P6215" s="12">
        <v>1</v>
      </c>
      <c r="Q6215" s="12">
        <v>178</v>
      </c>
      <c r="R6215" s="12">
        <v>201601</v>
      </c>
      <c r="S6215" s="12">
        <v>158</v>
      </c>
      <c r="T6215" s="12" t="s">
        <v>109</v>
      </c>
      <c r="U6215" s="12" t="s">
        <v>6508</v>
      </c>
    </row>
    <row r="6216" spans="1:21" hidden="1">
      <c r="A6216" s="12">
        <v>68570</v>
      </c>
      <c r="B6216" s="12">
        <v>1</v>
      </c>
      <c r="D6216" s="12">
        <v>22</v>
      </c>
      <c r="E6216" s="12">
        <v>2</v>
      </c>
      <c r="P6216" s="12">
        <v>1</v>
      </c>
      <c r="Q6216" s="12">
        <v>178</v>
      </c>
      <c r="R6216" s="12">
        <v>201601</v>
      </c>
      <c r="S6216" s="12">
        <v>159</v>
      </c>
      <c r="T6216" s="13">
        <v>43099</v>
      </c>
      <c r="U6216" s="12" t="s">
        <v>6509</v>
      </c>
    </row>
    <row r="6217" spans="1:21" hidden="1">
      <c r="A6217" s="12">
        <v>68570</v>
      </c>
      <c r="B6217" s="12">
        <v>1</v>
      </c>
      <c r="D6217" s="12">
        <v>98</v>
      </c>
      <c r="E6217" s="12">
        <v>1</v>
      </c>
      <c r="P6217" s="12">
        <v>1</v>
      </c>
      <c r="Q6217" s="12">
        <v>178</v>
      </c>
      <c r="R6217" s="12">
        <v>201601</v>
      </c>
      <c r="S6217" s="12">
        <v>159</v>
      </c>
      <c r="T6217" s="13">
        <v>43099</v>
      </c>
      <c r="U6217" s="12" t="s">
        <v>6510</v>
      </c>
    </row>
    <row r="6218" spans="1:21" hidden="1">
      <c r="A6218" s="12">
        <v>68570</v>
      </c>
      <c r="B6218" s="12">
        <v>2</v>
      </c>
      <c r="D6218" s="12">
        <v>79</v>
      </c>
      <c r="E6218" s="12">
        <v>3</v>
      </c>
      <c r="F6218" s="12">
        <v>4</v>
      </c>
      <c r="G6218" s="12">
        <v>1</v>
      </c>
      <c r="H6218" s="12">
        <v>5</v>
      </c>
      <c r="P6218" s="12">
        <v>1</v>
      </c>
      <c r="Q6218" s="12">
        <v>178</v>
      </c>
      <c r="R6218" s="12">
        <v>201601</v>
      </c>
      <c r="S6218" s="12">
        <v>159</v>
      </c>
      <c r="T6218" s="13">
        <v>43099</v>
      </c>
      <c r="U6218" s="12" t="s">
        <v>6511</v>
      </c>
    </row>
    <row r="6219" spans="1:21" hidden="1">
      <c r="A6219" s="12">
        <v>68550</v>
      </c>
      <c r="B6219" s="12">
        <v>1</v>
      </c>
      <c r="D6219" s="12">
        <v>146</v>
      </c>
      <c r="E6219" s="12">
        <v>3</v>
      </c>
      <c r="P6219" s="12">
        <v>1</v>
      </c>
      <c r="Q6219" s="12">
        <v>178</v>
      </c>
      <c r="R6219" s="12">
        <v>201601</v>
      </c>
      <c r="S6219" s="12">
        <v>159</v>
      </c>
      <c r="T6219" s="13">
        <v>43099</v>
      </c>
      <c r="U6219" s="12" t="s">
        <v>6512</v>
      </c>
    </row>
    <row r="6220" spans="1:21" hidden="1">
      <c r="A6220" s="12">
        <v>68550</v>
      </c>
      <c r="B6220" s="12">
        <v>1</v>
      </c>
      <c r="D6220" s="12">
        <v>163</v>
      </c>
      <c r="E6220" s="12">
        <v>3</v>
      </c>
      <c r="P6220" s="12">
        <v>1</v>
      </c>
      <c r="Q6220" s="12">
        <v>178</v>
      </c>
      <c r="R6220" s="12">
        <v>201601</v>
      </c>
      <c r="S6220" s="12">
        <v>159</v>
      </c>
      <c r="T6220" s="13">
        <v>43099</v>
      </c>
      <c r="U6220" s="12" t="s">
        <v>6513</v>
      </c>
    </row>
    <row r="6221" spans="1:21">
      <c r="A6221" s="12">
        <v>69310</v>
      </c>
      <c r="B6221" s="12">
        <v>2</v>
      </c>
      <c r="C6221" s="12">
        <v>108</v>
      </c>
      <c r="E6221" s="12">
        <v>2</v>
      </c>
      <c r="F6221" s="12">
        <v>0</v>
      </c>
      <c r="G6221" s="12">
        <v>0</v>
      </c>
      <c r="H6221" s="12">
        <v>1</v>
      </c>
      <c r="P6221" s="12">
        <v>1</v>
      </c>
      <c r="Q6221" s="12">
        <v>178</v>
      </c>
      <c r="R6221" s="12">
        <v>201601</v>
      </c>
      <c r="S6221" s="12">
        <v>160</v>
      </c>
      <c r="T6221" s="13">
        <v>43094</v>
      </c>
      <c r="U6221" s="12" t="s">
        <v>6699</v>
      </c>
    </row>
    <row r="6222" spans="1:21">
      <c r="A6222" s="12">
        <v>69310</v>
      </c>
      <c r="B6222" s="12">
        <v>1</v>
      </c>
      <c r="C6222" s="12">
        <v>148.5</v>
      </c>
      <c r="E6222" s="12">
        <v>4</v>
      </c>
      <c r="P6222" s="12">
        <v>1</v>
      </c>
      <c r="Q6222" s="12">
        <v>178</v>
      </c>
      <c r="R6222" s="12">
        <v>201601</v>
      </c>
      <c r="S6222" s="12">
        <v>163</v>
      </c>
      <c r="T6222" s="13">
        <v>43043</v>
      </c>
      <c r="U6222" s="12" t="s">
        <v>5719</v>
      </c>
    </row>
    <row r="6223" spans="1:21">
      <c r="A6223" s="12">
        <v>69310</v>
      </c>
      <c r="B6223" s="12">
        <v>2</v>
      </c>
      <c r="C6223" s="12">
        <v>119</v>
      </c>
      <c r="E6223" s="12">
        <v>3</v>
      </c>
      <c r="F6223" s="12">
        <v>4</v>
      </c>
      <c r="G6223" s="12">
        <v>1</v>
      </c>
      <c r="H6223" s="12">
        <v>6</v>
      </c>
      <c r="P6223" s="12">
        <v>1</v>
      </c>
      <c r="Q6223" s="12">
        <v>178</v>
      </c>
      <c r="R6223" s="12">
        <v>201601</v>
      </c>
      <c r="S6223" s="12">
        <v>165</v>
      </c>
      <c r="T6223" s="13">
        <v>43091</v>
      </c>
      <c r="U6223" s="12" t="s">
        <v>5973</v>
      </c>
    </row>
    <row r="6224" spans="1:21">
      <c r="A6224" s="12">
        <v>69310</v>
      </c>
      <c r="B6224" s="12">
        <v>2</v>
      </c>
      <c r="C6224" s="12">
        <v>138.5</v>
      </c>
      <c r="E6224" s="12">
        <v>3</v>
      </c>
      <c r="F6224" s="12">
        <v>0</v>
      </c>
      <c r="G6224" s="12">
        <v>0</v>
      </c>
      <c r="H6224" s="12">
        <v>1</v>
      </c>
      <c r="P6224" s="12">
        <v>1</v>
      </c>
      <c r="Q6224" s="12">
        <v>178</v>
      </c>
      <c r="R6224" s="12">
        <v>201601</v>
      </c>
      <c r="S6224" s="12">
        <v>165</v>
      </c>
      <c r="T6224" s="13">
        <v>43091</v>
      </c>
      <c r="U6224" s="12" t="s">
        <v>5974</v>
      </c>
    </row>
    <row r="6225" spans="1:21">
      <c r="A6225" s="12">
        <v>69310</v>
      </c>
      <c r="B6225" s="12">
        <v>2</v>
      </c>
      <c r="C6225" s="12">
        <v>127</v>
      </c>
      <c r="E6225" s="12">
        <v>3</v>
      </c>
      <c r="F6225" s="12">
        <v>0</v>
      </c>
      <c r="G6225" s="12">
        <v>0</v>
      </c>
      <c r="H6225" s="12">
        <v>1</v>
      </c>
      <c r="P6225" s="12">
        <v>1</v>
      </c>
      <c r="Q6225" s="12">
        <v>178</v>
      </c>
      <c r="R6225" s="12">
        <v>201601</v>
      </c>
      <c r="S6225" s="12">
        <v>165</v>
      </c>
      <c r="T6225" s="13">
        <v>43091</v>
      </c>
      <c r="U6225" s="12" t="s">
        <v>5975</v>
      </c>
    </row>
    <row r="6226" spans="1:21" hidden="1">
      <c r="A6226" s="12">
        <v>68560</v>
      </c>
      <c r="B6226" s="12">
        <v>1</v>
      </c>
      <c r="D6226" s="12">
        <v>117.5</v>
      </c>
      <c r="E6226" s="12">
        <v>4</v>
      </c>
      <c r="P6226" s="12">
        <v>1</v>
      </c>
      <c r="Q6226" s="12">
        <v>178</v>
      </c>
      <c r="R6226" s="12">
        <v>201601</v>
      </c>
      <c r="S6226" s="12">
        <v>161</v>
      </c>
      <c r="T6226" s="13">
        <v>43057</v>
      </c>
      <c r="U6226" s="12" t="s">
        <v>6519</v>
      </c>
    </row>
    <row r="6227" spans="1:21" hidden="1">
      <c r="A6227" s="12">
        <v>68560</v>
      </c>
      <c r="B6227" s="12">
        <v>2</v>
      </c>
      <c r="D6227" s="12">
        <v>81</v>
      </c>
      <c r="E6227" s="12">
        <v>3</v>
      </c>
      <c r="F6227" s="12">
        <v>4</v>
      </c>
      <c r="G6227" s="12">
        <v>1</v>
      </c>
      <c r="H6227" s="12">
        <v>2</v>
      </c>
      <c r="K6227" s="12">
        <v>1</v>
      </c>
      <c r="L6227" s="12">
        <v>0</v>
      </c>
      <c r="M6227" s="12">
        <v>0</v>
      </c>
      <c r="N6227" s="12">
        <v>10</v>
      </c>
      <c r="P6227" s="12">
        <v>1</v>
      </c>
      <c r="Q6227" s="12">
        <v>178</v>
      </c>
      <c r="R6227" s="12">
        <v>201601</v>
      </c>
      <c r="S6227" s="12">
        <v>161</v>
      </c>
      <c r="T6227" s="13">
        <v>43057</v>
      </c>
      <c r="U6227" s="12" t="s">
        <v>6520</v>
      </c>
    </row>
    <row r="6228" spans="1:21" hidden="1">
      <c r="A6228" s="12">
        <v>68560</v>
      </c>
      <c r="B6228" s="12">
        <v>2</v>
      </c>
      <c r="D6228" s="12">
        <v>68</v>
      </c>
      <c r="E6228" s="12">
        <v>3</v>
      </c>
      <c r="F6228" s="12">
        <v>4</v>
      </c>
      <c r="G6228" s="12">
        <v>1</v>
      </c>
      <c r="H6228" s="12">
        <v>2</v>
      </c>
      <c r="P6228" s="12">
        <v>1</v>
      </c>
      <c r="Q6228" s="12">
        <v>178</v>
      </c>
      <c r="R6228" s="12">
        <v>201601</v>
      </c>
      <c r="S6228" s="12">
        <v>161</v>
      </c>
      <c r="T6228" s="13">
        <v>43057</v>
      </c>
      <c r="U6228" s="12" t="s">
        <v>6521</v>
      </c>
    </row>
    <row r="6229" spans="1:21" hidden="1">
      <c r="A6229" s="12">
        <v>68560</v>
      </c>
      <c r="B6229" s="12">
        <v>2</v>
      </c>
      <c r="D6229" s="12">
        <v>72</v>
      </c>
      <c r="E6229" s="12">
        <v>3</v>
      </c>
      <c r="F6229" s="12">
        <v>4</v>
      </c>
      <c r="G6229" s="12">
        <v>1</v>
      </c>
      <c r="H6229" s="12">
        <v>2</v>
      </c>
      <c r="P6229" s="12">
        <v>1</v>
      </c>
      <c r="Q6229" s="12">
        <v>178</v>
      </c>
      <c r="R6229" s="12">
        <v>201601</v>
      </c>
      <c r="S6229" s="12">
        <v>161</v>
      </c>
      <c r="T6229" s="13">
        <v>43057</v>
      </c>
      <c r="U6229" s="12" t="s">
        <v>6522</v>
      </c>
    </row>
    <row r="6230" spans="1:21" hidden="1">
      <c r="A6230" s="12">
        <v>68560</v>
      </c>
      <c r="B6230" s="12">
        <v>2</v>
      </c>
      <c r="D6230" s="12">
        <v>68.5</v>
      </c>
      <c r="E6230" s="12">
        <v>3</v>
      </c>
      <c r="F6230" s="12">
        <v>4</v>
      </c>
      <c r="G6230" s="12">
        <v>1</v>
      </c>
      <c r="H6230" s="12">
        <v>6</v>
      </c>
      <c r="P6230" s="12">
        <v>1</v>
      </c>
      <c r="Q6230" s="12">
        <v>178</v>
      </c>
      <c r="R6230" s="12">
        <v>201601</v>
      </c>
      <c r="S6230" s="12">
        <v>161</v>
      </c>
      <c r="T6230" s="13">
        <v>43057</v>
      </c>
      <c r="U6230" s="12" t="s">
        <v>6523</v>
      </c>
    </row>
    <row r="6231" spans="1:21" hidden="1">
      <c r="A6231" s="12">
        <v>68560</v>
      </c>
      <c r="B6231" s="12">
        <v>2</v>
      </c>
      <c r="D6231" s="12">
        <v>77</v>
      </c>
      <c r="E6231" s="12">
        <v>3</v>
      </c>
      <c r="F6231" s="12">
        <v>4</v>
      </c>
      <c r="G6231" s="12">
        <v>1</v>
      </c>
      <c r="H6231" s="12">
        <v>5</v>
      </c>
      <c r="P6231" s="12">
        <v>1</v>
      </c>
      <c r="Q6231" s="12">
        <v>178</v>
      </c>
      <c r="R6231" s="12">
        <v>201601</v>
      </c>
      <c r="S6231" s="12">
        <v>161</v>
      </c>
      <c r="T6231" s="13">
        <v>43057</v>
      </c>
      <c r="U6231" s="12" t="s">
        <v>6524</v>
      </c>
    </row>
    <row r="6232" spans="1:21" hidden="1">
      <c r="A6232" s="12">
        <v>68560</v>
      </c>
      <c r="B6232" s="12">
        <v>2</v>
      </c>
      <c r="D6232" s="12">
        <v>66</v>
      </c>
      <c r="E6232" s="12">
        <v>3</v>
      </c>
      <c r="F6232" s="12">
        <v>0</v>
      </c>
      <c r="G6232" s="12">
        <v>0</v>
      </c>
      <c r="H6232" s="12">
        <v>1</v>
      </c>
      <c r="P6232" s="12">
        <v>1</v>
      </c>
      <c r="Q6232" s="12">
        <v>178</v>
      </c>
      <c r="R6232" s="12">
        <v>201601</v>
      </c>
      <c r="S6232" s="12">
        <v>161</v>
      </c>
      <c r="T6232" s="13">
        <v>43057</v>
      </c>
      <c r="U6232" s="12" t="s">
        <v>6525</v>
      </c>
    </row>
    <row r="6233" spans="1:21" hidden="1">
      <c r="A6233" s="12">
        <v>68560</v>
      </c>
      <c r="B6233" s="12">
        <v>2</v>
      </c>
      <c r="D6233" s="12">
        <v>73.5</v>
      </c>
      <c r="E6233" s="12">
        <v>3</v>
      </c>
      <c r="F6233" s="12">
        <v>0</v>
      </c>
      <c r="G6233" s="12">
        <v>0</v>
      </c>
      <c r="H6233" s="12">
        <v>1</v>
      </c>
      <c r="P6233" s="12">
        <v>1</v>
      </c>
      <c r="Q6233" s="12">
        <v>178</v>
      </c>
      <c r="R6233" s="12">
        <v>201601</v>
      </c>
      <c r="S6233" s="12">
        <v>161</v>
      </c>
      <c r="T6233" s="13">
        <v>43057</v>
      </c>
      <c r="U6233" s="12" t="s">
        <v>6526</v>
      </c>
    </row>
    <row r="6234" spans="1:21" hidden="1">
      <c r="A6234" s="12">
        <v>68560</v>
      </c>
      <c r="B6234" s="12">
        <v>2</v>
      </c>
      <c r="D6234" s="12">
        <v>35</v>
      </c>
      <c r="E6234" s="12">
        <v>2</v>
      </c>
      <c r="F6234" s="12">
        <v>0</v>
      </c>
      <c r="G6234" s="12">
        <v>0</v>
      </c>
      <c r="H6234" s="12">
        <v>0</v>
      </c>
      <c r="P6234" s="12">
        <v>1</v>
      </c>
      <c r="Q6234" s="12">
        <v>178</v>
      </c>
      <c r="R6234" s="12">
        <v>201601</v>
      </c>
      <c r="S6234" s="12">
        <v>161</v>
      </c>
      <c r="T6234" s="13">
        <v>43057</v>
      </c>
      <c r="U6234" s="12" t="s">
        <v>6527</v>
      </c>
    </row>
    <row r="6235" spans="1:21" hidden="1">
      <c r="A6235" s="12">
        <v>68560</v>
      </c>
      <c r="B6235" s="12">
        <v>1</v>
      </c>
      <c r="D6235" s="12">
        <v>113.5</v>
      </c>
      <c r="E6235" s="12">
        <v>4</v>
      </c>
      <c r="P6235" s="12">
        <v>1</v>
      </c>
      <c r="Q6235" s="12">
        <v>178</v>
      </c>
      <c r="R6235" s="12">
        <v>201601</v>
      </c>
      <c r="S6235" s="12">
        <v>162</v>
      </c>
      <c r="T6235" s="13">
        <v>43042</v>
      </c>
      <c r="U6235" s="12" t="s">
        <v>6528</v>
      </c>
    </row>
    <row r="6236" spans="1:21" hidden="1">
      <c r="A6236" s="12">
        <v>68560</v>
      </c>
      <c r="B6236" s="12">
        <v>1</v>
      </c>
      <c r="D6236" s="12">
        <v>139.5</v>
      </c>
      <c r="E6236" s="12">
        <v>4</v>
      </c>
      <c r="P6236" s="12">
        <v>1</v>
      </c>
      <c r="Q6236" s="12">
        <v>178</v>
      </c>
      <c r="R6236" s="12">
        <v>201601</v>
      </c>
      <c r="S6236" s="12">
        <v>162</v>
      </c>
      <c r="T6236" s="13">
        <v>43042</v>
      </c>
      <c r="U6236" s="12" t="s">
        <v>6529</v>
      </c>
    </row>
    <row r="6237" spans="1:21" hidden="1">
      <c r="A6237" s="12">
        <v>68560</v>
      </c>
      <c r="B6237" s="12">
        <v>1</v>
      </c>
      <c r="D6237" s="12">
        <v>116</v>
      </c>
      <c r="E6237" s="12">
        <v>5</v>
      </c>
      <c r="P6237" s="12">
        <v>1</v>
      </c>
      <c r="Q6237" s="12">
        <v>178</v>
      </c>
      <c r="R6237" s="12">
        <v>201601</v>
      </c>
      <c r="S6237" s="12">
        <v>162</v>
      </c>
      <c r="T6237" s="13">
        <v>43042</v>
      </c>
      <c r="U6237" s="12" t="s">
        <v>6530</v>
      </c>
    </row>
    <row r="6238" spans="1:21" hidden="1">
      <c r="A6238" s="12">
        <v>68560</v>
      </c>
      <c r="B6238" s="12">
        <v>1</v>
      </c>
      <c r="D6238" s="12">
        <v>120.5</v>
      </c>
      <c r="E6238" s="12">
        <v>5</v>
      </c>
      <c r="P6238" s="12">
        <v>1</v>
      </c>
      <c r="Q6238" s="12">
        <v>178</v>
      </c>
      <c r="R6238" s="12">
        <v>201601</v>
      </c>
      <c r="S6238" s="12">
        <v>162</v>
      </c>
      <c r="T6238" s="13">
        <v>43042</v>
      </c>
      <c r="U6238" s="12" t="s">
        <v>6531</v>
      </c>
    </row>
    <row r="6239" spans="1:21" hidden="1">
      <c r="A6239" s="12">
        <v>68560</v>
      </c>
      <c r="B6239" s="12">
        <v>1</v>
      </c>
      <c r="D6239" s="12">
        <v>117</v>
      </c>
      <c r="E6239" s="12">
        <v>5</v>
      </c>
      <c r="P6239" s="12">
        <v>1</v>
      </c>
      <c r="Q6239" s="12">
        <v>178</v>
      </c>
      <c r="R6239" s="12">
        <v>201601</v>
      </c>
      <c r="S6239" s="12">
        <v>162</v>
      </c>
      <c r="T6239" s="13">
        <v>43042</v>
      </c>
      <c r="U6239" s="12" t="s">
        <v>6532</v>
      </c>
    </row>
    <row r="6240" spans="1:21" hidden="1">
      <c r="A6240" s="12">
        <v>68560</v>
      </c>
      <c r="B6240" s="12">
        <v>1</v>
      </c>
      <c r="D6240" s="12">
        <v>119.5</v>
      </c>
      <c r="E6240" s="12">
        <v>4</v>
      </c>
      <c r="P6240" s="12">
        <v>1</v>
      </c>
      <c r="Q6240" s="12">
        <v>178</v>
      </c>
      <c r="R6240" s="12">
        <v>201601</v>
      </c>
      <c r="S6240" s="12">
        <v>162</v>
      </c>
      <c r="T6240" s="13">
        <v>43042</v>
      </c>
      <c r="U6240" s="12" t="s">
        <v>6533</v>
      </c>
    </row>
    <row r="6241" spans="1:21" hidden="1">
      <c r="A6241" s="12">
        <v>68560</v>
      </c>
      <c r="B6241" s="12">
        <v>1</v>
      </c>
      <c r="D6241" s="12">
        <v>125.5</v>
      </c>
      <c r="E6241" s="12">
        <v>4</v>
      </c>
      <c r="P6241" s="12">
        <v>1</v>
      </c>
      <c r="Q6241" s="12">
        <v>178</v>
      </c>
      <c r="R6241" s="12">
        <v>201601</v>
      </c>
      <c r="S6241" s="12">
        <v>162</v>
      </c>
      <c r="T6241" s="13">
        <v>43042</v>
      </c>
      <c r="U6241" s="12" t="s">
        <v>6534</v>
      </c>
    </row>
    <row r="6242" spans="1:21" hidden="1">
      <c r="A6242" s="12">
        <v>68560</v>
      </c>
      <c r="B6242" s="12">
        <v>1</v>
      </c>
      <c r="D6242" s="12">
        <v>126</v>
      </c>
      <c r="E6242" s="12">
        <v>4</v>
      </c>
      <c r="P6242" s="12">
        <v>1</v>
      </c>
      <c r="Q6242" s="12">
        <v>178</v>
      </c>
      <c r="R6242" s="12">
        <v>201601</v>
      </c>
      <c r="S6242" s="12">
        <v>162</v>
      </c>
      <c r="T6242" s="13">
        <v>43042</v>
      </c>
      <c r="U6242" s="12" t="s">
        <v>6535</v>
      </c>
    </row>
    <row r="6243" spans="1:21" hidden="1">
      <c r="A6243" s="12">
        <v>68560</v>
      </c>
      <c r="B6243" s="12">
        <v>1</v>
      </c>
      <c r="D6243" s="12">
        <v>121</v>
      </c>
      <c r="E6243" s="12">
        <v>4</v>
      </c>
      <c r="P6243" s="12">
        <v>1</v>
      </c>
      <c r="Q6243" s="12">
        <v>178</v>
      </c>
      <c r="R6243" s="12">
        <v>201601</v>
      </c>
      <c r="S6243" s="12">
        <v>162</v>
      </c>
      <c r="T6243" s="13">
        <v>43042</v>
      </c>
      <c r="U6243" s="12" t="s">
        <v>6536</v>
      </c>
    </row>
    <row r="6244" spans="1:21" hidden="1">
      <c r="A6244" s="12">
        <v>68550</v>
      </c>
      <c r="B6244" s="12">
        <v>2</v>
      </c>
      <c r="D6244" s="12">
        <v>122</v>
      </c>
      <c r="E6244" s="12">
        <v>3</v>
      </c>
      <c r="F6244" s="12">
        <v>4</v>
      </c>
      <c r="G6244" s="12">
        <v>1</v>
      </c>
      <c r="H6244" s="12">
        <v>6</v>
      </c>
      <c r="P6244" s="12">
        <v>1</v>
      </c>
      <c r="Q6244" s="12">
        <v>178</v>
      </c>
      <c r="R6244" s="12">
        <v>201601</v>
      </c>
      <c r="S6244" s="12">
        <v>150</v>
      </c>
      <c r="T6244" s="12" t="s">
        <v>44</v>
      </c>
      <c r="U6244" s="12" t="s">
        <v>6537</v>
      </c>
    </row>
    <row r="6245" spans="1:21" hidden="1">
      <c r="A6245" s="12">
        <v>68550</v>
      </c>
      <c r="B6245" s="12">
        <v>2</v>
      </c>
      <c r="D6245" s="12">
        <v>122</v>
      </c>
      <c r="E6245" s="12">
        <v>3</v>
      </c>
      <c r="F6245" s="12">
        <v>4</v>
      </c>
      <c r="G6245" s="12">
        <v>1</v>
      </c>
      <c r="H6245" s="12">
        <v>6</v>
      </c>
      <c r="P6245" s="12">
        <v>1</v>
      </c>
      <c r="Q6245" s="12">
        <v>178</v>
      </c>
      <c r="R6245" s="12">
        <v>201601</v>
      </c>
      <c r="S6245" s="12">
        <v>150</v>
      </c>
      <c r="T6245" s="12" t="s">
        <v>44</v>
      </c>
      <c r="U6245" s="12" t="s">
        <v>6538</v>
      </c>
    </row>
    <row r="6246" spans="1:21" hidden="1">
      <c r="A6246" s="12">
        <v>68570</v>
      </c>
      <c r="B6246" s="12">
        <v>1</v>
      </c>
      <c r="D6246" s="12">
        <v>77</v>
      </c>
      <c r="E6246" s="12">
        <v>0</v>
      </c>
      <c r="P6246" s="12">
        <v>4.5714300000000003</v>
      </c>
      <c r="Q6246" s="12">
        <v>178</v>
      </c>
      <c r="R6246" s="12">
        <v>201601</v>
      </c>
      <c r="S6246" s="12">
        <v>156</v>
      </c>
      <c r="T6246" s="12" t="s">
        <v>113</v>
      </c>
      <c r="U6246" s="12" t="s">
        <v>6539</v>
      </c>
    </row>
    <row r="6247" spans="1:21" hidden="1">
      <c r="A6247" s="12">
        <v>68570</v>
      </c>
      <c r="B6247" s="12">
        <v>1</v>
      </c>
      <c r="D6247" s="12">
        <v>91</v>
      </c>
      <c r="E6247" s="12">
        <v>0</v>
      </c>
      <c r="P6247" s="12">
        <v>4.5714300000000003</v>
      </c>
      <c r="Q6247" s="12">
        <v>178</v>
      </c>
      <c r="R6247" s="12">
        <v>201601</v>
      </c>
      <c r="S6247" s="12">
        <v>156</v>
      </c>
      <c r="T6247" s="12" t="s">
        <v>113</v>
      </c>
      <c r="U6247" s="12" t="s">
        <v>6540</v>
      </c>
    </row>
    <row r="6248" spans="1:21" hidden="1">
      <c r="A6248" s="12">
        <v>68570</v>
      </c>
      <c r="B6248" s="12">
        <v>1</v>
      </c>
      <c r="D6248" s="12">
        <v>33</v>
      </c>
      <c r="E6248" s="12">
        <v>1</v>
      </c>
      <c r="P6248" s="12">
        <v>4.5714300000000003</v>
      </c>
      <c r="Q6248" s="12">
        <v>178</v>
      </c>
      <c r="R6248" s="12">
        <v>201601</v>
      </c>
      <c r="S6248" s="12">
        <v>156</v>
      </c>
      <c r="T6248" s="12" t="s">
        <v>113</v>
      </c>
      <c r="U6248" s="12" t="s">
        <v>6541</v>
      </c>
    </row>
    <row r="6249" spans="1:21" hidden="1">
      <c r="A6249" s="12">
        <v>68570</v>
      </c>
      <c r="B6249" s="12">
        <v>1</v>
      </c>
      <c r="D6249" s="12">
        <v>119</v>
      </c>
      <c r="E6249" s="12">
        <v>1</v>
      </c>
      <c r="P6249" s="12">
        <v>4.5714300000000003</v>
      </c>
      <c r="Q6249" s="12">
        <v>178</v>
      </c>
      <c r="R6249" s="12">
        <v>201601</v>
      </c>
      <c r="S6249" s="12">
        <v>156</v>
      </c>
      <c r="T6249" s="12" t="s">
        <v>113</v>
      </c>
      <c r="U6249" s="12" t="s">
        <v>6542</v>
      </c>
    </row>
    <row r="6250" spans="1:21" hidden="1">
      <c r="A6250" s="12">
        <v>68570</v>
      </c>
      <c r="B6250" s="12">
        <v>1</v>
      </c>
      <c r="D6250" s="12">
        <v>105</v>
      </c>
      <c r="E6250" s="12">
        <v>1</v>
      </c>
      <c r="P6250" s="12">
        <v>4.5714300000000003</v>
      </c>
      <c r="Q6250" s="12">
        <v>178</v>
      </c>
      <c r="R6250" s="12">
        <v>201601</v>
      </c>
      <c r="S6250" s="12">
        <v>156</v>
      </c>
      <c r="T6250" s="12" t="s">
        <v>113</v>
      </c>
      <c r="U6250" s="12" t="s">
        <v>6543</v>
      </c>
    </row>
    <row r="6251" spans="1:21" hidden="1">
      <c r="A6251" s="12">
        <v>68570</v>
      </c>
      <c r="B6251" s="12">
        <v>1</v>
      </c>
      <c r="D6251" s="12">
        <v>77</v>
      </c>
      <c r="E6251" s="12">
        <v>1</v>
      </c>
      <c r="P6251" s="12">
        <v>4.5714300000000003</v>
      </c>
      <c r="Q6251" s="12">
        <v>178</v>
      </c>
      <c r="R6251" s="12">
        <v>201601</v>
      </c>
      <c r="S6251" s="12">
        <v>156</v>
      </c>
      <c r="T6251" s="12" t="s">
        <v>113</v>
      </c>
      <c r="U6251" s="12" t="s">
        <v>6544</v>
      </c>
    </row>
    <row r="6252" spans="1:21" hidden="1">
      <c r="A6252" s="12">
        <v>68570</v>
      </c>
      <c r="B6252" s="12">
        <v>1</v>
      </c>
      <c r="D6252" s="12">
        <v>108</v>
      </c>
      <c r="E6252" s="12">
        <v>1</v>
      </c>
      <c r="P6252" s="12">
        <v>4.5714300000000003</v>
      </c>
      <c r="Q6252" s="12">
        <v>178</v>
      </c>
      <c r="R6252" s="12">
        <v>201601</v>
      </c>
      <c r="S6252" s="12">
        <v>156</v>
      </c>
      <c r="T6252" s="12" t="s">
        <v>113</v>
      </c>
      <c r="U6252" s="12" t="s">
        <v>6545</v>
      </c>
    </row>
    <row r="6253" spans="1:21" hidden="1">
      <c r="A6253" s="12">
        <v>68570</v>
      </c>
      <c r="B6253" s="12">
        <v>1</v>
      </c>
      <c r="D6253" s="12">
        <v>100</v>
      </c>
      <c r="E6253" s="12">
        <v>1</v>
      </c>
      <c r="P6253" s="12">
        <v>4.5714300000000003</v>
      </c>
      <c r="Q6253" s="12">
        <v>178</v>
      </c>
      <c r="R6253" s="12">
        <v>201601</v>
      </c>
      <c r="S6253" s="12">
        <v>156</v>
      </c>
      <c r="T6253" s="12" t="s">
        <v>113</v>
      </c>
      <c r="U6253" s="12" t="s">
        <v>6546</v>
      </c>
    </row>
    <row r="6254" spans="1:21" hidden="1">
      <c r="A6254" s="12">
        <v>68570</v>
      </c>
      <c r="B6254" s="12">
        <v>1</v>
      </c>
      <c r="D6254" s="12">
        <v>95</v>
      </c>
      <c r="E6254" s="12">
        <v>1</v>
      </c>
      <c r="P6254" s="12">
        <v>4.5714300000000003</v>
      </c>
      <c r="Q6254" s="12">
        <v>178</v>
      </c>
      <c r="R6254" s="12">
        <v>201601</v>
      </c>
      <c r="S6254" s="12">
        <v>156</v>
      </c>
      <c r="T6254" s="12" t="s">
        <v>113</v>
      </c>
      <c r="U6254" s="12" t="s">
        <v>6547</v>
      </c>
    </row>
    <row r="6255" spans="1:21" hidden="1">
      <c r="A6255" s="12">
        <v>68570</v>
      </c>
      <c r="B6255" s="12">
        <v>1</v>
      </c>
      <c r="D6255" s="12">
        <v>67</v>
      </c>
      <c r="E6255" s="12">
        <v>2</v>
      </c>
      <c r="P6255" s="12">
        <v>4.5714300000000003</v>
      </c>
      <c r="Q6255" s="12">
        <v>178</v>
      </c>
      <c r="R6255" s="12">
        <v>201601</v>
      </c>
      <c r="S6255" s="12">
        <v>156</v>
      </c>
      <c r="T6255" s="12" t="s">
        <v>113</v>
      </c>
      <c r="U6255" s="12" t="s">
        <v>6548</v>
      </c>
    </row>
    <row r="6256" spans="1:21" hidden="1">
      <c r="A6256" s="12">
        <v>68570</v>
      </c>
      <c r="B6256" s="12">
        <v>1</v>
      </c>
      <c r="D6256" s="12">
        <v>80</v>
      </c>
      <c r="E6256" s="12">
        <v>2</v>
      </c>
      <c r="P6256" s="12">
        <v>4.5714300000000003</v>
      </c>
      <c r="Q6256" s="12">
        <v>178</v>
      </c>
      <c r="R6256" s="12">
        <v>201601</v>
      </c>
      <c r="S6256" s="12">
        <v>156</v>
      </c>
      <c r="T6256" s="12" t="s">
        <v>113</v>
      </c>
      <c r="U6256" s="12" t="s">
        <v>6549</v>
      </c>
    </row>
    <row r="6257" spans="1:21" hidden="1">
      <c r="A6257" s="12">
        <v>68570</v>
      </c>
      <c r="B6257" s="12">
        <v>1</v>
      </c>
      <c r="D6257" s="12">
        <v>78</v>
      </c>
      <c r="E6257" s="12">
        <v>2</v>
      </c>
      <c r="P6257" s="12">
        <v>4.5714300000000003</v>
      </c>
      <c r="Q6257" s="12">
        <v>178</v>
      </c>
      <c r="R6257" s="12">
        <v>201601</v>
      </c>
      <c r="S6257" s="12">
        <v>156</v>
      </c>
      <c r="T6257" s="12" t="s">
        <v>113</v>
      </c>
      <c r="U6257" s="12" t="s">
        <v>6550</v>
      </c>
    </row>
    <row r="6258" spans="1:21" hidden="1">
      <c r="A6258" s="12">
        <v>68570</v>
      </c>
      <c r="B6258" s="12">
        <v>1</v>
      </c>
      <c r="D6258" s="12">
        <v>88</v>
      </c>
      <c r="E6258" s="12">
        <v>2</v>
      </c>
      <c r="P6258" s="12">
        <v>4.5714300000000003</v>
      </c>
      <c r="Q6258" s="12">
        <v>178</v>
      </c>
      <c r="R6258" s="12">
        <v>201601</v>
      </c>
      <c r="S6258" s="12">
        <v>156</v>
      </c>
      <c r="T6258" s="12" t="s">
        <v>113</v>
      </c>
      <c r="U6258" s="12" t="s">
        <v>6551</v>
      </c>
    </row>
    <row r="6259" spans="1:21" hidden="1">
      <c r="A6259" s="12">
        <v>68570</v>
      </c>
      <c r="B6259" s="12">
        <v>1</v>
      </c>
      <c r="D6259" s="12">
        <v>102</v>
      </c>
      <c r="E6259" s="12">
        <v>2</v>
      </c>
      <c r="P6259" s="12">
        <v>4.5714300000000003</v>
      </c>
      <c r="Q6259" s="12">
        <v>178</v>
      </c>
      <c r="R6259" s="12">
        <v>201601</v>
      </c>
      <c r="S6259" s="12">
        <v>156</v>
      </c>
      <c r="T6259" s="12" t="s">
        <v>113</v>
      </c>
      <c r="U6259" s="12" t="s">
        <v>6552</v>
      </c>
    </row>
    <row r="6260" spans="1:21" hidden="1">
      <c r="A6260" s="12">
        <v>68570</v>
      </c>
      <c r="B6260" s="12">
        <v>1</v>
      </c>
      <c r="D6260" s="12">
        <v>85.5</v>
      </c>
      <c r="E6260" s="12">
        <v>2</v>
      </c>
      <c r="P6260" s="12">
        <v>4.5714300000000003</v>
      </c>
      <c r="Q6260" s="12">
        <v>178</v>
      </c>
      <c r="R6260" s="12">
        <v>201601</v>
      </c>
      <c r="S6260" s="12">
        <v>156</v>
      </c>
      <c r="T6260" s="12" t="s">
        <v>113</v>
      </c>
      <c r="U6260" s="12" t="s">
        <v>6553</v>
      </c>
    </row>
    <row r="6261" spans="1:21" hidden="1">
      <c r="A6261" s="12">
        <v>68570</v>
      </c>
      <c r="B6261" s="12">
        <v>1</v>
      </c>
      <c r="D6261" s="12">
        <v>105.5</v>
      </c>
      <c r="E6261" s="12">
        <v>2</v>
      </c>
      <c r="P6261" s="12">
        <v>4.5714300000000003</v>
      </c>
      <c r="Q6261" s="12">
        <v>178</v>
      </c>
      <c r="R6261" s="12">
        <v>201601</v>
      </c>
      <c r="S6261" s="12">
        <v>156</v>
      </c>
      <c r="T6261" s="12" t="s">
        <v>113</v>
      </c>
      <c r="U6261" s="12" t="s">
        <v>6554</v>
      </c>
    </row>
    <row r="6262" spans="1:21" hidden="1">
      <c r="A6262" s="12">
        <v>68570</v>
      </c>
      <c r="B6262" s="12">
        <v>1</v>
      </c>
      <c r="D6262" s="12">
        <v>101</v>
      </c>
      <c r="E6262" s="12">
        <v>2</v>
      </c>
      <c r="P6262" s="12">
        <v>4.5714300000000003</v>
      </c>
      <c r="Q6262" s="12">
        <v>178</v>
      </c>
      <c r="R6262" s="12">
        <v>201601</v>
      </c>
      <c r="S6262" s="12">
        <v>156</v>
      </c>
      <c r="T6262" s="12" t="s">
        <v>113</v>
      </c>
      <c r="U6262" s="12" t="s">
        <v>6555</v>
      </c>
    </row>
    <row r="6263" spans="1:21" hidden="1">
      <c r="A6263" s="12">
        <v>68570</v>
      </c>
      <c r="B6263" s="12">
        <v>1</v>
      </c>
      <c r="D6263" s="12">
        <v>86</v>
      </c>
      <c r="E6263" s="12">
        <v>2</v>
      </c>
      <c r="P6263" s="12">
        <v>4.5714300000000003</v>
      </c>
      <c r="Q6263" s="12">
        <v>178</v>
      </c>
      <c r="R6263" s="12">
        <v>201601</v>
      </c>
      <c r="S6263" s="12">
        <v>156</v>
      </c>
      <c r="T6263" s="12" t="s">
        <v>113</v>
      </c>
      <c r="U6263" s="12" t="s">
        <v>6556</v>
      </c>
    </row>
    <row r="6264" spans="1:21" hidden="1">
      <c r="A6264" s="12">
        <v>68570</v>
      </c>
      <c r="B6264" s="12">
        <v>1</v>
      </c>
      <c r="D6264" s="12">
        <v>86</v>
      </c>
      <c r="E6264" s="12">
        <v>2</v>
      </c>
      <c r="P6264" s="12">
        <v>4.5714300000000003</v>
      </c>
      <c r="Q6264" s="12">
        <v>178</v>
      </c>
      <c r="R6264" s="12">
        <v>201601</v>
      </c>
      <c r="S6264" s="12">
        <v>156</v>
      </c>
      <c r="T6264" s="12" t="s">
        <v>113</v>
      </c>
      <c r="U6264" s="12" t="s">
        <v>6557</v>
      </c>
    </row>
    <row r="6265" spans="1:21" hidden="1">
      <c r="A6265" s="12">
        <v>68570</v>
      </c>
      <c r="B6265" s="12">
        <v>1</v>
      </c>
      <c r="D6265" s="12">
        <v>89.5</v>
      </c>
      <c r="E6265" s="12">
        <v>2</v>
      </c>
      <c r="P6265" s="12">
        <v>4.5714300000000003</v>
      </c>
      <c r="Q6265" s="12">
        <v>178</v>
      </c>
      <c r="R6265" s="12">
        <v>201601</v>
      </c>
      <c r="S6265" s="12">
        <v>156</v>
      </c>
      <c r="T6265" s="12" t="s">
        <v>113</v>
      </c>
      <c r="U6265" s="12" t="s">
        <v>6558</v>
      </c>
    </row>
    <row r="6266" spans="1:21" hidden="1">
      <c r="A6266" s="12">
        <v>68570</v>
      </c>
      <c r="B6266" s="12">
        <v>1</v>
      </c>
      <c r="D6266" s="12">
        <v>59.5</v>
      </c>
      <c r="E6266" s="12">
        <v>2</v>
      </c>
      <c r="P6266" s="12">
        <v>4.5714300000000003</v>
      </c>
      <c r="Q6266" s="12">
        <v>178</v>
      </c>
      <c r="R6266" s="12">
        <v>201601</v>
      </c>
      <c r="S6266" s="12">
        <v>156</v>
      </c>
      <c r="T6266" s="12" t="s">
        <v>113</v>
      </c>
      <c r="U6266" s="12" t="s">
        <v>6559</v>
      </c>
    </row>
    <row r="6267" spans="1:21" hidden="1">
      <c r="A6267" s="12">
        <v>68570</v>
      </c>
      <c r="B6267" s="12">
        <v>1</v>
      </c>
      <c r="D6267" s="12">
        <v>97.5</v>
      </c>
      <c r="E6267" s="12">
        <v>2</v>
      </c>
      <c r="P6267" s="12">
        <v>4.5714300000000003</v>
      </c>
      <c r="Q6267" s="12">
        <v>178</v>
      </c>
      <c r="R6267" s="12">
        <v>201601</v>
      </c>
      <c r="S6267" s="12">
        <v>156</v>
      </c>
      <c r="T6267" s="12" t="s">
        <v>113</v>
      </c>
      <c r="U6267" s="12" t="s">
        <v>6560</v>
      </c>
    </row>
    <row r="6268" spans="1:21" hidden="1">
      <c r="A6268" s="12">
        <v>68570</v>
      </c>
      <c r="B6268" s="12">
        <v>1</v>
      </c>
      <c r="D6268" s="12">
        <v>99.5</v>
      </c>
      <c r="E6268" s="12">
        <v>2</v>
      </c>
      <c r="P6268" s="12">
        <v>4.5714300000000003</v>
      </c>
      <c r="Q6268" s="12">
        <v>178</v>
      </c>
      <c r="R6268" s="12">
        <v>201601</v>
      </c>
      <c r="S6268" s="12">
        <v>156</v>
      </c>
      <c r="T6268" s="12" t="s">
        <v>113</v>
      </c>
      <c r="U6268" s="12" t="s">
        <v>6561</v>
      </c>
    </row>
    <row r="6269" spans="1:21" hidden="1">
      <c r="A6269" s="12">
        <v>68570</v>
      </c>
      <c r="B6269" s="12">
        <v>1</v>
      </c>
      <c r="D6269" s="12">
        <v>104</v>
      </c>
      <c r="E6269" s="12">
        <v>2</v>
      </c>
      <c r="P6269" s="12">
        <v>4.5714300000000003</v>
      </c>
      <c r="Q6269" s="12">
        <v>178</v>
      </c>
      <c r="R6269" s="12">
        <v>201601</v>
      </c>
      <c r="S6269" s="12">
        <v>156</v>
      </c>
      <c r="T6269" s="12" t="s">
        <v>113</v>
      </c>
      <c r="U6269" s="12" t="s">
        <v>6562</v>
      </c>
    </row>
    <row r="6270" spans="1:21" hidden="1">
      <c r="A6270" s="12">
        <v>68570</v>
      </c>
      <c r="B6270" s="12">
        <v>1</v>
      </c>
      <c r="D6270" s="12">
        <v>116</v>
      </c>
      <c r="E6270" s="12">
        <v>2</v>
      </c>
      <c r="P6270" s="12">
        <v>4.5714300000000003</v>
      </c>
      <c r="Q6270" s="12">
        <v>178</v>
      </c>
      <c r="R6270" s="12">
        <v>201601</v>
      </c>
      <c r="S6270" s="12">
        <v>156</v>
      </c>
      <c r="T6270" s="12" t="s">
        <v>113</v>
      </c>
      <c r="U6270" s="12" t="s">
        <v>6563</v>
      </c>
    </row>
    <row r="6271" spans="1:21" hidden="1">
      <c r="A6271" s="12">
        <v>68570</v>
      </c>
      <c r="B6271" s="12">
        <v>1</v>
      </c>
      <c r="D6271" s="12">
        <v>109</v>
      </c>
      <c r="E6271" s="12">
        <v>2</v>
      </c>
      <c r="P6271" s="12">
        <v>4.5714300000000003</v>
      </c>
      <c r="Q6271" s="12">
        <v>178</v>
      </c>
      <c r="R6271" s="12">
        <v>201601</v>
      </c>
      <c r="S6271" s="12">
        <v>156</v>
      </c>
      <c r="T6271" s="12" t="s">
        <v>113</v>
      </c>
      <c r="U6271" s="12" t="s">
        <v>6564</v>
      </c>
    </row>
    <row r="6272" spans="1:21" hidden="1">
      <c r="A6272" s="12">
        <v>68570</v>
      </c>
      <c r="B6272" s="12">
        <v>1</v>
      </c>
      <c r="D6272" s="12">
        <v>71</v>
      </c>
      <c r="E6272" s="12">
        <v>2</v>
      </c>
      <c r="P6272" s="12">
        <v>4.5714300000000003</v>
      </c>
      <c r="Q6272" s="12">
        <v>178</v>
      </c>
      <c r="R6272" s="12">
        <v>201601</v>
      </c>
      <c r="S6272" s="12">
        <v>156</v>
      </c>
      <c r="T6272" s="12" t="s">
        <v>113</v>
      </c>
      <c r="U6272" s="12" t="s">
        <v>6565</v>
      </c>
    </row>
    <row r="6273" spans="1:21" hidden="1">
      <c r="A6273" s="12">
        <v>68570</v>
      </c>
      <c r="B6273" s="12">
        <v>1</v>
      </c>
      <c r="D6273" s="12">
        <v>87.5</v>
      </c>
      <c r="E6273" s="12">
        <v>2</v>
      </c>
      <c r="P6273" s="12">
        <v>4.5714300000000003</v>
      </c>
      <c r="Q6273" s="12">
        <v>178</v>
      </c>
      <c r="R6273" s="12">
        <v>201601</v>
      </c>
      <c r="S6273" s="12">
        <v>156</v>
      </c>
      <c r="T6273" s="12" t="s">
        <v>113</v>
      </c>
      <c r="U6273" s="12" t="s">
        <v>6566</v>
      </c>
    </row>
    <row r="6274" spans="1:21" hidden="1">
      <c r="A6274" s="12">
        <v>68570</v>
      </c>
      <c r="B6274" s="12">
        <v>1</v>
      </c>
      <c r="D6274" s="12">
        <v>110</v>
      </c>
      <c r="E6274" s="12">
        <v>2</v>
      </c>
      <c r="P6274" s="12">
        <v>4.5714300000000003</v>
      </c>
      <c r="Q6274" s="12">
        <v>178</v>
      </c>
      <c r="R6274" s="12">
        <v>201601</v>
      </c>
      <c r="S6274" s="12">
        <v>156</v>
      </c>
      <c r="T6274" s="12" t="s">
        <v>113</v>
      </c>
      <c r="U6274" s="12" t="s">
        <v>6567</v>
      </c>
    </row>
    <row r="6275" spans="1:21" hidden="1">
      <c r="A6275" s="12">
        <v>68570</v>
      </c>
      <c r="B6275" s="12">
        <v>1</v>
      </c>
      <c r="D6275" s="12">
        <v>97</v>
      </c>
      <c r="E6275" s="12">
        <v>2</v>
      </c>
      <c r="P6275" s="12">
        <v>4.5714300000000003</v>
      </c>
      <c r="Q6275" s="12">
        <v>178</v>
      </c>
      <c r="R6275" s="12">
        <v>201601</v>
      </c>
      <c r="S6275" s="12">
        <v>156</v>
      </c>
      <c r="T6275" s="12" t="s">
        <v>113</v>
      </c>
      <c r="U6275" s="12" t="s">
        <v>6568</v>
      </c>
    </row>
    <row r="6276" spans="1:21" hidden="1">
      <c r="A6276" s="12">
        <v>68570</v>
      </c>
      <c r="B6276" s="12">
        <v>1</v>
      </c>
      <c r="D6276" s="12">
        <v>111</v>
      </c>
      <c r="E6276" s="12">
        <v>2</v>
      </c>
      <c r="P6276" s="12">
        <v>4.5714300000000003</v>
      </c>
      <c r="Q6276" s="12">
        <v>178</v>
      </c>
      <c r="R6276" s="12">
        <v>201601</v>
      </c>
      <c r="S6276" s="12">
        <v>156</v>
      </c>
      <c r="T6276" s="12" t="s">
        <v>113</v>
      </c>
      <c r="U6276" s="12" t="s">
        <v>6569</v>
      </c>
    </row>
    <row r="6277" spans="1:21" hidden="1">
      <c r="A6277" s="12">
        <v>68570</v>
      </c>
      <c r="B6277" s="12">
        <v>2</v>
      </c>
      <c r="D6277" s="12">
        <v>75.5</v>
      </c>
      <c r="E6277" s="12">
        <v>1</v>
      </c>
      <c r="F6277" s="12">
        <v>0</v>
      </c>
      <c r="G6277" s="12">
        <v>0</v>
      </c>
      <c r="H6277" s="12">
        <v>1</v>
      </c>
      <c r="P6277" s="12">
        <v>2.38144</v>
      </c>
      <c r="Q6277" s="12">
        <v>178</v>
      </c>
      <c r="R6277" s="12">
        <v>201601</v>
      </c>
      <c r="S6277" s="12">
        <v>156</v>
      </c>
      <c r="T6277" s="12" t="s">
        <v>113</v>
      </c>
      <c r="U6277" s="12" t="s">
        <v>6570</v>
      </c>
    </row>
    <row r="6278" spans="1:21" hidden="1">
      <c r="A6278" s="12">
        <v>68570</v>
      </c>
      <c r="B6278" s="12">
        <v>2</v>
      </c>
      <c r="D6278" s="12">
        <v>72</v>
      </c>
      <c r="E6278" s="12">
        <v>0</v>
      </c>
      <c r="F6278" s="12">
        <v>0</v>
      </c>
      <c r="G6278" s="12">
        <v>0</v>
      </c>
      <c r="H6278" s="12">
        <v>1</v>
      </c>
      <c r="P6278" s="12">
        <v>2.38144</v>
      </c>
      <c r="Q6278" s="12">
        <v>178</v>
      </c>
      <c r="R6278" s="12">
        <v>201601</v>
      </c>
      <c r="S6278" s="12">
        <v>156</v>
      </c>
      <c r="T6278" s="12" t="s">
        <v>113</v>
      </c>
      <c r="U6278" s="12" t="s">
        <v>6571</v>
      </c>
    </row>
    <row r="6279" spans="1:21" hidden="1">
      <c r="A6279" s="12">
        <v>68570</v>
      </c>
      <c r="B6279" s="12">
        <v>2</v>
      </c>
      <c r="D6279" s="12">
        <v>71</v>
      </c>
      <c r="E6279" s="12">
        <v>0</v>
      </c>
      <c r="F6279" s="12">
        <v>0</v>
      </c>
      <c r="G6279" s="12">
        <v>0</v>
      </c>
      <c r="H6279" s="12">
        <v>1</v>
      </c>
      <c r="P6279" s="12">
        <v>2.38144</v>
      </c>
      <c r="Q6279" s="12">
        <v>178</v>
      </c>
      <c r="R6279" s="12">
        <v>201601</v>
      </c>
      <c r="S6279" s="12">
        <v>156</v>
      </c>
      <c r="T6279" s="12" t="s">
        <v>113</v>
      </c>
      <c r="U6279" s="12" t="s">
        <v>6572</v>
      </c>
    </row>
    <row r="6280" spans="1:21" hidden="1">
      <c r="A6280" s="12">
        <v>68570</v>
      </c>
      <c r="B6280" s="12">
        <v>2</v>
      </c>
      <c r="D6280" s="12">
        <v>65</v>
      </c>
      <c r="E6280" s="12">
        <v>0</v>
      </c>
      <c r="F6280" s="12">
        <v>0</v>
      </c>
      <c r="G6280" s="12">
        <v>0</v>
      </c>
      <c r="H6280" s="12">
        <v>1</v>
      </c>
      <c r="P6280" s="12">
        <v>2.38144</v>
      </c>
      <c r="Q6280" s="12">
        <v>178</v>
      </c>
      <c r="R6280" s="12">
        <v>201601</v>
      </c>
      <c r="S6280" s="12">
        <v>156</v>
      </c>
      <c r="T6280" s="12" t="s">
        <v>113</v>
      </c>
      <c r="U6280" s="12" t="s">
        <v>6573</v>
      </c>
    </row>
    <row r="6281" spans="1:21" hidden="1">
      <c r="A6281" s="12">
        <v>68570</v>
      </c>
      <c r="B6281" s="12">
        <v>2</v>
      </c>
      <c r="D6281" s="12">
        <v>74</v>
      </c>
      <c r="E6281" s="12">
        <v>0</v>
      </c>
      <c r="F6281" s="12">
        <v>0</v>
      </c>
      <c r="G6281" s="12">
        <v>0</v>
      </c>
      <c r="H6281" s="12">
        <v>1</v>
      </c>
      <c r="P6281" s="12">
        <v>2.38144</v>
      </c>
      <c r="Q6281" s="12">
        <v>178</v>
      </c>
      <c r="R6281" s="12">
        <v>201601</v>
      </c>
      <c r="S6281" s="12">
        <v>156</v>
      </c>
      <c r="T6281" s="12" t="s">
        <v>113</v>
      </c>
      <c r="U6281" s="12" t="s">
        <v>6574</v>
      </c>
    </row>
    <row r="6282" spans="1:21" hidden="1">
      <c r="A6282" s="12">
        <v>68570</v>
      </c>
      <c r="B6282" s="12">
        <v>2</v>
      </c>
      <c r="D6282" s="12">
        <v>63.5</v>
      </c>
      <c r="E6282" s="12">
        <v>2</v>
      </c>
      <c r="F6282" s="12">
        <v>0</v>
      </c>
      <c r="G6282" s="12">
        <v>0</v>
      </c>
      <c r="H6282" s="12">
        <v>1</v>
      </c>
      <c r="P6282" s="12">
        <v>2.38144</v>
      </c>
      <c r="Q6282" s="12">
        <v>178</v>
      </c>
      <c r="R6282" s="12">
        <v>201601</v>
      </c>
      <c r="S6282" s="12">
        <v>156</v>
      </c>
      <c r="T6282" s="12" t="s">
        <v>113</v>
      </c>
      <c r="U6282" s="12" t="s">
        <v>6575</v>
      </c>
    </row>
    <row r="6283" spans="1:21" hidden="1">
      <c r="A6283" s="12">
        <v>68570</v>
      </c>
      <c r="B6283" s="12">
        <v>2</v>
      </c>
      <c r="D6283" s="12">
        <v>33.5</v>
      </c>
      <c r="E6283" s="12">
        <v>2</v>
      </c>
      <c r="F6283" s="12">
        <v>0</v>
      </c>
      <c r="G6283" s="12">
        <v>0</v>
      </c>
      <c r="H6283" s="12">
        <v>1</v>
      </c>
      <c r="P6283" s="12">
        <v>2.38144</v>
      </c>
      <c r="Q6283" s="12">
        <v>178</v>
      </c>
      <c r="R6283" s="12">
        <v>201601</v>
      </c>
      <c r="S6283" s="12">
        <v>156</v>
      </c>
      <c r="T6283" s="12" t="s">
        <v>113</v>
      </c>
      <c r="U6283" s="12" t="s">
        <v>6576</v>
      </c>
    </row>
    <row r="6284" spans="1:21" hidden="1">
      <c r="A6284" s="12">
        <v>68570</v>
      </c>
      <c r="B6284" s="12">
        <v>2</v>
      </c>
      <c r="D6284" s="12">
        <v>89</v>
      </c>
      <c r="E6284" s="12">
        <v>2</v>
      </c>
      <c r="F6284" s="12">
        <v>0</v>
      </c>
      <c r="G6284" s="12">
        <v>0</v>
      </c>
      <c r="H6284" s="12">
        <v>1</v>
      </c>
      <c r="P6284" s="12">
        <v>2.38144</v>
      </c>
      <c r="Q6284" s="12">
        <v>178</v>
      </c>
      <c r="R6284" s="12">
        <v>201601</v>
      </c>
      <c r="S6284" s="12">
        <v>156</v>
      </c>
      <c r="T6284" s="12" t="s">
        <v>113</v>
      </c>
      <c r="U6284" s="12" t="s">
        <v>6577</v>
      </c>
    </row>
    <row r="6285" spans="1:21" hidden="1">
      <c r="A6285" s="12">
        <v>68570</v>
      </c>
      <c r="B6285" s="12">
        <v>2</v>
      </c>
      <c r="D6285" s="12">
        <v>77</v>
      </c>
      <c r="E6285" s="12">
        <v>2</v>
      </c>
      <c r="F6285" s="12">
        <v>4</v>
      </c>
      <c r="G6285" s="12">
        <v>1</v>
      </c>
      <c r="H6285" s="12">
        <v>2</v>
      </c>
      <c r="P6285" s="12">
        <v>2.38144</v>
      </c>
      <c r="Q6285" s="12">
        <v>178</v>
      </c>
      <c r="R6285" s="12">
        <v>201601</v>
      </c>
      <c r="S6285" s="12">
        <v>156</v>
      </c>
      <c r="T6285" s="12" t="s">
        <v>113</v>
      </c>
      <c r="U6285" s="12" t="s">
        <v>6578</v>
      </c>
    </row>
    <row r="6286" spans="1:21" hidden="1">
      <c r="A6286" s="12">
        <v>68570</v>
      </c>
      <c r="B6286" s="12">
        <v>2</v>
      </c>
      <c r="D6286" s="12">
        <v>78</v>
      </c>
      <c r="E6286" s="12">
        <v>2</v>
      </c>
      <c r="F6286" s="12">
        <v>4</v>
      </c>
      <c r="G6286" s="12">
        <v>1</v>
      </c>
      <c r="H6286" s="12">
        <v>6</v>
      </c>
      <c r="P6286" s="12">
        <v>2.38144</v>
      </c>
      <c r="Q6286" s="12">
        <v>178</v>
      </c>
      <c r="R6286" s="12">
        <v>201601</v>
      </c>
      <c r="S6286" s="12">
        <v>156</v>
      </c>
      <c r="T6286" s="12" t="s">
        <v>113</v>
      </c>
      <c r="U6286" s="12" t="s">
        <v>6579</v>
      </c>
    </row>
    <row r="6287" spans="1:21" hidden="1">
      <c r="A6287" s="12">
        <v>68570</v>
      </c>
      <c r="B6287" s="12">
        <v>2</v>
      </c>
      <c r="D6287" s="12">
        <v>79</v>
      </c>
      <c r="E6287" s="12">
        <v>2</v>
      </c>
      <c r="F6287" s="12">
        <v>4</v>
      </c>
      <c r="G6287" s="12">
        <v>1</v>
      </c>
      <c r="H6287" s="12">
        <v>3</v>
      </c>
      <c r="P6287" s="12">
        <v>2.38144</v>
      </c>
      <c r="Q6287" s="12">
        <v>178</v>
      </c>
      <c r="R6287" s="12">
        <v>201601</v>
      </c>
      <c r="S6287" s="12">
        <v>156</v>
      </c>
      <c r="T6287" s="12" t="s">
        <v>113</v>
      </c>
      <c r="U6287" s="12" t="s">
        <v>6580</v>
      </c>
    </row>
    <row r="6288" spans="1:21" hidden="1">
      <c r="A6288" s="12">
        <v>68570</v>
      </c>
      <c r="B6288" s="12">
        <v>2</v>
      </c>
      <c r="D6288" s="12">
        <v>79</v>
      </c>
      <c r="E6288" s="12">
        <v>2</v>
      </c>
      <c r="F6288" s="12">
        <v>4</v>
      </c>
      <c r="G6288" s="12">
        <v>1</v>
      </c>
      <c r="H6288" s="12">
        <v>3</v>
      </c>
      <c r="P6288" s="12">
        <v>2.38144</v>
      </c>
      <c r="Q6288" s="12">
        <v>178</v>
      </c>
      <c r="R6288" s="12">
        <v>201601</v>
      </c>
      <c r="S6288" s="12">
        <v>156</v>
      </c>
      <c r="T6288" s="12" t="s">
        <v>113</v>
      </c>
      <c r="U6288" s="12" t="s">
        <v>6581</v>
      </c>
    </row>
    <row r="6289" spans="1:21" hidden="1">
      <c r="A6289" s="12">
        <v>68570</v>
      </c>
      <c r="B6289" s="12">
        <v>2</v>
      </c>
      <c r="D6289" s="12">
        <v>79.5</v>
      </c>
      <c r="E6289" s="12">
        <v>2</v>
      </c>
      <c r="F6289" s="12">
        <v>4</v>
      </c>
      <c r="G6289" s="12">
        <v>1</v>
      </c>
      <c r="H6289" s="12">
        <v>3</v>
      </c>
      <c r="P6289" s="12">
        <v>2.38144</v>
      </c>
      <c r="Q6289" s="12">
        <v>178</v>
      </c>
      <c r="R6289" s="12">
        <v>201601</v>
      </c>
      <c r="S6289" s="12">
        <v>156</v>
      </c>
      <c r="T6289" s="12" t="s">
        <v>113</v>
      </c>
      <c r="U6289" s="12" t="s">
        <v>6582</v>
      </c>
    </row>
    <row r="6290" spans="1:21" hidden="1">
      <c r="A6290" s="12">
        <v>68570</v>
      </c>
      <c r="B6290" s="12">
        <v>2</v>
      </c>
      <c r="D6290" s="12">
        <v>82</v>
      </c>
      <c r="E6290" s="12">
        <v>2</v>
      </c>
      <c r="F6290" s="12">
        <v>4</v>
      </c>
      <c r="G6290" s="12">
        <v>1</v>
      </c>
      <c r="H6290" s="12">
        <v>5</v>
      </c>
      <c r="P6290" s="12">
        <v>2.38144</v>
      </c>
      <c r="Q6290" s="12">
        <v>178</v>
      </c>
      <c r="R6290" s="12">
        <v>201601</v>
      </c>
      <c r="S6290" s="12">
        <v>156</v>
      </c>
      <c r="T6290" s="12" t="s">
        <v>113</v>
      </c>
      <c r="U6290" s="12" t="s">
        <v>6583</v>
      </c>
    </row>
    <row r="6291" spans="1:21" hidden="1">
      <c r="A6291" s="12">
        <v>68570</v>
      </c>
      <c r="B6291" s="12">
        <v>2</v>
      </c>
      <c r="D6291" s="12">
        <v>74</v>
      </c>
      <c r="E6291" s="12">
        <v>2</v>
      </c>
      <c r="F6291" s="12">
        <v>4</v>
      </c>
      <c r="G6291" s="12">
        <v>1</v>
      </c>
      <c r="H6291" s="12">
        <v>5</v>
      </c>
      <c r="P6291" s="12">
        <v>2.38144</v>
      </c>
      <c r="Q6291" s="12">
        <v>178</v>
      </c>
      <c r="R6291" s="12">
        <v>201601</v>
      </c>
      <c r="S6291" s="12">
        <v>156</v>
      </c>
      <c r="T6291" s="12" t="s">
        <v>113</v>
      </c>
      <c r="U6291" s="12" t="s">
        <v>6584</v>
      </c>
    </row>
    <row r="6292" spans="1:21" hidden="1">
      <c r="A6292" s="12">
        <v>68570</v>
      </c>
      <c r="B6292" s="12">
        <v>2</v>
      </c>
      <c r="D6292" s="12">
        <v>76</v>
      </c>
      <c r="E6292" s="12">
        <v>2</v>
      </c>
      <c r="F6292" s="12">
        <v>4</v>
      </c>
      <c r="G6292" s="12">
        <v>1</v>
      </c>
      <c r="H6292" s="12">
        <v>6</v>
      </c>
      <c r="P6292" s="12">
        <v>2.38144</v>
      </c>
      <c r="Q6292" s="12">
        <v>178</v>
      </c>
      <c r="R6292" s="12">
        <v>201601</v>
      </c>
      <c r="S6292" s="12">
        <v>156</v>
      </c>
      <c r="T6292" s="12" t="s">
        <v>113</v>
      </c>
      <c r="U6292" s="12" t="s">
        <v>6585</v>
      </c>
    </row>
    <row r="6293" spans="1:21" hidden="1">
      <c r="A6293" s="12">
        <v>68570</v>
      </c>
      <c r="B6293" s="12">
        <v>2</v>
      </c>
      <c r="D6293" s="12">
        <v>83.5</v>
      </c>
      <c r="E6293" s="12">
        <v>2</v>
      </c>
      <c r="F6293" s="12">
        <v>4</v>
      </c>
      <c r="G6293" s="12">
        <v>1</v>
      </c>
      <c r="H6293" s="12">
        <v>6</v>
      </c>
      <c r="P6293" s="12">
        <v>2.38144</v>
      </c>
      <c r="Q6293" s="12">
        <v>178</v>
      </c>
      <c r="R6293" s="12">
        <v>201601</v>
      </c>
      <c r="S6293" s="12">
        <v>156</v>
      </c>
      <c r="T6293" s="12" t="s">
        <v>113</v>
      </c>
      <c r="U6293" s="12" t="s">
        <v>6586</v>
      </c>
    </row>
    <row r="6294" spans="1:21" hidden="1">
      <c r="A6294" s="12">
        <v>68570</v>
      </c>
      <c r="B6294" s="12">
        <v>2</v>
      </c>
      <c r="D6294" s="12">
        <v>76.5</v>
      </c>
      <c r="E6294" s="12">
        <v>2</v>
      </c>
      <c r="F6294" s="12">
        <v>4</v>
      </c>
      <c r="G6294" s="12">
        <v>1</v>
      </c>
      <c r="H6294" s="12">
        <v>6</v>
      </c>
      <c r="P6294" s="12">
        <v>2.38144</v>
      </c>
      <c r="Q6294" s="12">
        <v>178</v>
      </c>
      <c r="R6294" s="12">
        <v>201601</v>
      </c>
      <c r="S6294" s="12">
        <v>156</v>
      </c>
      <c r="T6294" s="12" t="s">
        <v>113</v>
      </c>
      <c r="U6294" s="12" t="s">
        <v>6587</v>
      </c>
    </row>
    <row r="6295" spans="1:21" hidden="1">
      <c r="A6295" s="12">
        <v>68570</v>
      </c>
      <c r="B6295" s="12">
        <v>2</v>
      </c>
      <c r="D6295" s="12">
        <v>86</v>
      </c>
      <c r="E6295" s="12">
        <v>2</v>
      </c>
      <c r="F6295" s="12">
        <v>4</v>
      </c>
      <c r="G6295" s="12">
        <v>1</v>
      </c>
      <c r="H6295" s="12">
        <v>6</v>
      </c>
      <c r="P6295" s="12">
        <v>2.38144</v>
      </c>
      <c r="Q6295" s="12">
        <v>178</v>
      </c>
      <c r="R6295" s="12">
        <v>201601</v>
      </c>
      <c r="S6295" s="12">
        <v>156</v>
      </c>
      <c r="T6295" s="12" t="s">
        <v>113</v>
      </c>
      <c r="U6295" s="12" t="s">
        <v>6588</v>
      </c>
    </row>
    <row r="6296" spans="1:21" hidden="1">
      <c r="A6296" s="12">
        <v>68570</v>
      </c>
      <c r="B6296" s="12">
        <v>2</v>
      </c>
      <c r="D6296" s="12">
        <v>75</v>
      </c>
      <c r="E6296" s="12">
        <v>2</v>
      </c>
      <c r="F6296" s="12">
        <v>4</v>
      </c>
      <c r="G6296" s="12">
        <v>1</v>
      </c>
      <c r="H6296" s="12">
        <v>6</v>
      </c>
      <c r="P6296" s="12">
        <v>2.38144</v>
      </c>
      <c r="Q6296" s="12">
        <v>178</v>
      </c>
      <c r="R6296" s="12">
        <v>201601</v>
      </c>
      <c r="S6296" s="12">
        <v>156</v>
      </c>
      <c r="T6296" s="12" t="s">
        <v>113</v>
      </c>
      <c r="U6296" s="12" t="s">
        <v>6589</v>
      </c>
    </row>
    <row r="6297" spans="1:21" hidden="1">
      <c r="A6297" s="12">
        <v>68570</v>
      </c>
      <c r="B6297" s="12">
        <v>2</v>
      </c>
      <c r="D6297" s="12">
        <v>75</v>
      </c>
      <c r="E6297" s="12">
        <v>2</v>
      </c>
      <c r="F6297" s="12">
        <v>4</v>
      </c>
      <c r="G6297" s="12">
        <v>1</v>
      </c>
      <c r="H6297" s="12">
        <v>6</v>
      </c>
      <c r="P6297" s="12">
        <v>2.38144</v>
      </c>
      <c r="Q6297" s="12">
        <v>178</v>
      </c>
      <c r="R6297" s="12">
        <v>201601</v>
      </c>
      <c r="S6297" s="12">
        <v>156</v>
      </c>
      <c r="T6297" s="12" t="s">
        <v>113</v>
      </c>
      <c r="U6297" s="12" t="s">
        <v>6590</v>
      </c>
    </row>
    <row r="6298" spans="1:21" hidden="1">
      <c r="A6298" s="12">
        <v>68570</v>
      </c>
      <c r="B6298" s="12">
        <v>2</v>
      </c>
      <c r="D6298" s="12">
        <v>74.5</v>
      </c>
      <c r="E6298" s="12">
        <v>2</v>
      </c>
      <c r="F6298" s="12">
        <v>4</v>
      </c>
      <c r="G6298" s="12">
        <v>1</v>
      </c>
      <c r="H6298" s="12">
        <v>6</v>
      </c>
      <c r="P6298" s="12">
        <v>2.38144</v>
      </c>
      <c r="Q6298" s="12">
        <v>178</v>
      </c>
      <c r="R6298" s="12">
        <v>201601</v>
      </c>
      <c r="S6298" s="12">
        <v>156</v>
      </c>
      <c r="T6298" s="12" t="s">
        <v>113</v>
      </c>
      <c r="U6298" s="12" t="s">
        <v>6591</v>
      </c>
    </row>
    <row r="6299" spans="1:21" hidden="1">
      <c r="A6299" s="12">
        <v>68570</v>
      </c>
      <c r="B6299" s="12">
        <v>2</v>
      </c>
      <c r="D6299" s="12">
        <v>81</v>
      </c>
      <c r="E6299" s="12">
        <v>2</v>
      </c>
      <c r="F6299" s="12">
        <v>4</v>
      </c>
      <c r="G6299" s="12">
        <v>1</v>
      </c>
      <c r="H6299" s="12">
        <v>6</v>
      </c>
      <c r="P6299" s="12">
        <v>2.38144</v>
      </c>
      <c r="Q6299" s="12">
        <v>178</v>
      </c>
      <c r="R6299" s="12">
        <v>201601</v>
      </c>
      <c r="S6299" s="12">
        <v>156</v>
      </c>
      <c r="T6299" s="12" t="s">
        <v>113</v>
      </c>
      <c r="U6299" s="12" t="s">
        <v>6592</v>
      </c>
    </row>
    <row r="6300" spans="1:21" hidden="1">
      <c r="A6300" s="12">
        <v>68570</v>
      </c>
      <c r="B6300" s="12">
        <v>2</v>
      </c>
      <c r="D6300" s="12">
        <v>76.5</v>
      </c>
      <c r="E6300" s="12">
        <v>2</v>
      </c>
      <c r="F6300" s="12">
        <v>4</v>
      </c>
      <c r="G6300" s="12">
        <v>1</v>
      </c>
      <c r="H6300" s="12">
        <v>6</v>
      </c>
      <c r="P6300" s="12">
        <v>2.38144</v>
      </c>
      <c r="Q6300" s="12">
        <v>178</v>
      </c>
      <c r="R6300" s="12">
        <v>201601</v>
      </c>
      <c r="S6300" s="12">
        <v>156</v>
      </c>
      <c r="T6300" s="12" t="s">
        <v>113</v>
      </c>
      <c r="U6300" s="12" t="s">
        <v>6593</v>
      </c>
    </row>
    <row r="6301" spans="1:21" hidden="1">
      <c r="A6301" s="12">
        <v>68570</v>
      </c>
      <c r="B6301" s="12">
        <v>2</v>
      </c>
      <c r="D6301" s="12">
        <v>77</v>
      </c>
      <c r="E6301" s="12">
        <v>2</v>
      </c>
      <c r="F6301" s="12">
        <v>4</v>
      </c>
      <c r="G6301" s="12">
        <v>1</v>
      </c>
      <c r="H6301" s="12">
        <v>6</v>
      </c>
      <c r="P6301" s="12">
        <v>2.38144</v>
      </c>
      <c r="Q6301" s="12">
        <v>178</v>
      </c>
      <c r="R6301" s="12">
        <v>201601</v>
      </c>
      <c r="S6301" s="12">
        <v>156</v>
      </c>
      <c r="T6301" s="12" t="s">
        <v>113</v>
      </c>
      <c r="U6301" s="12" t="s">
        <v>6594</v>
      </c>
    </row>
    <row r="6302" spans="1:21" hidden="1">
      <c r="A6302" s="12">
        <v>68570</v>
      </c>
      <c r="B6302" s="12">
        <v>2</v>
      </c>
      <c r="D6302" s="12">
        <v>80</v>
      </c>
      <c r="E6302" s="12">
        <v>2</v>
      </c>
      <c r="F6302" s="12">
        <v>4</v>
      </c>
      <c r="G6302" s="12">
        <v>1</v>
      </c>
      <c r="H6302" s="12">
        <v>6</v>
      </c>
      <c r="P6302" s="12">
        <v>2.38144</v>
      </c>
      <c r="Q6302" s="12">
        <v>178</v>
      </c>
      <c r="R6302" s="12">
        <v>201601</v>
      </c>
      <c r="S6302" s="12">
        <v>156</v>
      </c>
      <c r="T6302" s="12" t="s">
        <v>113</v>
      </c>
      <c r="U6302" s="12" t="s">
        <v>6595</v>
      </c>
    </row>
    <row r="6303" spans="1:21" hidden="1">
      <c r="A6303" s="12">
        <v>68570</v>
      </c>
      <c r="B6303" s="12">
        <v>2</v>
      </c>
      <c r="D6303" s="12">
        <v>76.5</v>
      </c>
      <c r="E6303" s="12">
        <v>2</v>
      </c>
      <c r="F6303" s="12">
        <v>4</v>
      </c>
      <c r="G6303" s="12">
        <v>1</v>
      </c>
      <c r="H6303" s="12">
        <v>6</v>
      </c>
      <c r="P6303" s="12">
        <v>2.38144</v>
      </c>
      <c r="Q6303" s="12">
        <v>178</v>
      </c>
      <c r="R6303" s="12">
        <v>201601</v>
      </c>
      <c r="S6303" s="12">
        <v>156</v>
      </c>
      <c r="T6303" s="12" t="s">
        <v>113</v>
      </c>
      <c r="U6303" s="12" t="s">
        <v>6596</v>
      </c>
    </row>
    <row r="6304" spans="1:21" hidden="1">
      <c r="A6304" s="12">
        <v>68570</v>
      </c>
      <c r="B6304" s="12">
        <v>2</v>
      </c>
      <c r="D6304" s="12">
        <v>79</v>
      </c>
      <c r="E6304" s="12">
        <v>2</v>
      </c>
      <c r="F6304" s="12">
        <v>4</v>
      </c>
      <c r="G6304" s="12">
        <v>1</v>
      </c>
      <c r="H6304" s="12">
        <v>6</v>
      </c>
      <c r="P6304" s="12">
        <v>2.38144</v>
      </c>
      <c r="Q6304" s="12">
        <v>178</v>
      </c>
      <c r="R6304" s="12">
        <v>201601</v>
      </c>
      <c r="S6304" s="12">
        <v>156</v>
      </c>
      <c r="T6304" s="12" t="s">
        <v>113</v>
      </c>
      <c r="U6304" s="12" t="s">
        <v>6597</v>
      </c>
    </row>
    <row r="6305" spans="1:21" hidden="1">
      <c r="A6305" s="12">
        <v>68570</v>
      </c>
      <c r="B6305" s="12">
        <v>2</v>
      </c>
      <c r="D6305" s="12">
        <v>70.5</v>
      </c>
      <c r="E6305" s="12">
        <v>2</v>
      </c>
      <c r="F6305" s="12">
        <v>4</v>
      </c>
      <c r="G6305" s="12">
        <v>1</v>
      </c>
      <c r="H6305" s="12">
        <v>6</v>
      </c>
      <c r="P6305" s="12">
        <v>2.38144</v>
      </c>
      <c r="Q6305" s="12">
        <v>178</v>
      </c>
      <c r="R6305" s="12">
        <v>201601</v>
      </c>
      <c r="S6305" s="12">
        <v>156</v>
      </c>
      <c r="T6305" s="12" t="s">
        <v>113</v>
      </c>
      <c r="U6305" s="12" t="s">
        <v>6598</v>
      </c>
    </row>
    <row r="6306" spans="1:21" hidden="1">
      <c r="A6306" s="12">
        <v>68570</v>
      </c>
      <c r="B6306" s="12">
        <v>2</v>
      </c>
      <c r="D6306" s="12">
        <v>82.5</v>
      </c>
      <c r="E6306" s="12">
        <v>2</v>
      </c>
      <c r="F6306" s="12">
        <v>4</v>
      </c>
      <c r="G6306" s="12">
        <v>2</v>
      </c>
      <c r="H6306" s="12">
        <v>6</v>
      </c>
      <c r="P6306" s="12">
        <v>2.38144</v>
      </c>
      <c r="Q6306" s="12">
        <v>178</v>
      </c>
      <c r="R6306" s="12">
        <v>201601</v>
      </c>
      <c r="S6306" s="12">
        <v>156</v>
      </c>
      <c r="T6306" s="12" t="s">
        <v>113</v>
      </c>
      <c r="U6306" s="12" t="s">
        <v>6599</v>
      </c>
    </row>
    <row r="6307" spans="1:21" hidden="1">
      <c r="A6307" s="12">
        <v>68570</v>
      </c>
      <c r="B6307" s="12">
        <v>2</v>
      </c>
      <c r="D6307" s="12">
        <v>88</v>
      </c>
      <c r="E6307" s="12">
        <v>2</v>
      </c>
      <c r="F6307" s="12">
        <v>4</v>
      </c>
      <c r="G6307" s="12">
        <v>1</v>
      </c>
      <c r="H6307" s="12">
        <v>6</v>
      </c>
      <c r="P6307" s="12">
        <v>2.38144</v>
      </c>
      <c r="Q6307" s="12">
        <v>178</v>
      </c>
      <c r="R6307" s="12">
        <v>201601</v>
      </c>
      <c r="S6307" s="12">
        <v>156</v>
      </c>
      <c r="T6307" s="12" t="s">
        <v>113</v>
      </c>
      <c r="U6307" s="12" t="s">
        <v>6600</v>
      </c>
    </row>
    <row r="6308" spans="1:21" hidden="1">
      <c r="A6308" s="12">
        <v>68570</v>
      </c>
      <c r="B6308" s="12">
        <v>2</v>
      </c>
      <c r="D6308" s="12">
        <v>78.5</v>
      </c>
      <c r="E6308" s="12">
        <v>2</v>
      </c>
      <c r="F6308" s="12">
        <v>4</v>
      </c>
      <c r="G6308" s="12">
        <v>1</v>
      </c>
      <c r="H6308" s="12">
        <v>6</v>
      </c>
      <c r="P6308" s="12">
        <v>2.38144</v>
      </c>
      <c r="Q6308" s="12">
        <v>178</v>
      </c>
      <c r="R6308" s="12">
        <v>201601</v>
      </c>
      <c r="S6308" s="12">
        <v>156</v>
      </c>
      <c r="T6308" s="12" t="s">
        <v>113</v>
      </c>
      <c r="U6308" s="12" t="s">
        <v>6601</v>
      </c>
    </row>
    <row r="6309" spans="1:21" hidden="1">
      <c r="A6309" s="12">
        <v>68570</v>
      </c>
      <c r="B6309" s="12">
        <v>2</v>
      </c>
      <c r="D6309" s="12">
        <v>82</v>
      </c>
      <c r="E6309" s="12">
        <v>2</v>
      </c>
      <c r="F6309" s="12">
        <v>4</v>
      </c>
      <c r="G6309" s="12">
        <v>1</v>
      </c>
      <c r="H6309" s="12">
        <v>6</v>
      </c>
      <c r="P6309" s="12">
        <v>2.38144</v>
      </c>
      <c r="Q6309" s="12">
        <v>178</v>
      </c>
      <c r="R6309" s="12">
        <v>201601</v>
      </c>
      <c r="S6309" s="12">
        <v>156</v>
      </c>
      <c r="T6309" s="12" t="s">
        <v>113</v>
      </c>
      <c r="U6309" s="12" t="s">
        <v>6602</v>
      </c>
    </row>
    <row r="6310" spans="1:21" hidden="1">
      <c r="A6310" s="12">
        <v>68570</v>
      </c>
      <c r="B6310" s="12">
        <v>2</v>
      </c>
      <c r="D6310" s="12">
        <v>76.5</v>
      </c>
      <c r="E6310" s="12">
        <v>2</v>
      </c>
      <c r="F6310" s="12">
        <v>4</v>
      </c>
      <c r="G6310" s="12">
        <v>1</v>
      </c>
      <c r="H6310" s="12">
        <v>6</v>
      </c>
      <c r="P6310" s="12">
        <v>2.38144</v>
      </c>
      <c r="Q6310" s="12">
        <v>178</v>
      </c>
      <c r="R6310" s="12">
        <v>201601</v>
      </c>
      <c r="S6310" s="12">
        <v>156</v>
      </c>
      <c r="T6310" s="12" t="s">
        <v>113</v>
      </c>
      <c r="U6310" s="12" t="s">
        <v>6603</v>
      </c>
    </row>
    <row r="6311" spans="1:21" hidden="1">
      <c r="A6311" s="12">
        <v>68570</v>
      </c>
      <c r="B6311" s="12">
        <v>2</v>
      </c>
      <c r="D6311" s="12">
        <v>81</v>
      </c>
      <c r="E6311" s="12">
        <v>2</v>
      </c>
      <c r="F6311" s="12">
        <v>4</v>
      </c>
      <c r="G6311" s="12">
        <v>1</v>
      </c>
      <c r="H6311" s="12">
        <v>6</v>
      </c>
      <c r="P6311" s="12">
        <v>2.38144</v>
      </c>
      <c r="Q6311" s="12">
        <v>178</v>
      </c>
      <c r="R6311" s="12">
        <v>201601</v>
      </c>
      <c r="S6311" s="12">
        <v>156</v>
      </c>
      <c r="T6311" s="12" t="s">
        <v>113</v>
      </c>
      <c r="U6311" s="12" t="s">
        <v>6604</v>
      </c>
    </row>
    <row r="6312" spans="1:21" hidden="1">
      <c r="A6312" s="12">
        <v>68570</v>
      </c>
      <c r="B6312" s="12">
        <v>2</v>
      </c>
      <c r="D6312" s="12">
        <v>79.5</v>
      </c>
      <c r="E6312" s="12">
        <v>2</v>
      </c>
      <c r="F6312" s="12">
        <v>4</v>
      </c>
      <c r="G6312" s="12">
        <v>1</v>
      </c>
      <c r="H6312" s="12">
        <v>6</v>
      </c>
      <c r="P6312" s="12">
        <v>2.38144</v>
      </c>
      <c r="Q6312" s="12">
        <v>178</v>
      </c>
      <c r="R6312" s="12">
        <v>201601</v>
      </c>
      <c r="S6312" s="12">
        <v>156</v>
      </c>
      <c r="T6312" s="12" t="s">
        <v>113</v>
      </c>
      <c r="U6312" s="12" t="s">
        <v>6605</v>
      </c>
    </row>
    <row r="6313" spans="1:21" hidden="1">
      <c r="A6313" s="12">
        <v>68570</v>
      </c>
      <c r="B6313" s="12">
        <v>2</v>
      </c>
      <c r="D6313" s="12">
        <v>73</v>
      </c>
      <c r="E6313" s="12">
        <v>2</v>
      </c>
      <c r="F6313" s="12">
        <v>4</v>
      </c>
      <c r="G6313" s="12">
        <v>2</v>
      </c>
      <c r="H6313" s="12">
        <v>6</v>
      </c>
      <c r="P6313" s="12">
        <v>2.38144</v>
      </c>
      <c r="Q6313" s="12">
        <v>178</v>
      </c>
      <c r="R6313" s="12">
        <v>201601</v>
      </c>
      <c r="S6313" s="12">
        <v>156</v>
      </c>
      <c r="T6313" s="12" t="s">
        <v>113</v>
      </c>
      <c r="U6313" s="12" t="s">
        <v>6606</v>
      </c>
    </row>
    <row r="6314" spans="1:21" hidden="1">
      <c r="A6314" s="12">
        <v>68570</v>
      </c>
      <c r="B6314" s="12">
        <v>2</v>
      </c>
      <c r="D6314" s="12">
        <v>79.5</v>
      </c>
      <c r="E6314" s="12">
        <v>2</v>
      </c>
      <c r="F6314" s="12">
        <v>4</v>
      </c>
      <c r="G6314" s="12">
        <v>1</v>
      </c>
      <c r="H6314" s="12">
        <v>6</v>
      </c>
      <c r="P6314" s="12">
        <v>2.38144</v>
      </c>
      <c r="Q6314" s="12">
        <v>178</v>
      </c>
      <c r="R6314" s="12">
        <v>201601</v>
      </c>
      <c r="S6314" s="12">
        <v>156</v>
      </c>
      <c r="T6314" s="12" t="s">
        <v>113</v>
      </c>
      <c r="U6314" s="12" t="s">
        <v>6607</v>
      </c>
    </row>
    <row r="6315" spans="1:21" hidden="1">
      <c r="A6315" s="12">
        <v>68570</v>
      </c>
      <c r="B6315" s="12">
        <v>2</v>
      </c>
      <c r="D6315" s="12">
        <v>71</v>
      </c>
      <c r="E6315" s="12">
        <v>2</v>
      </c>
      <c r="F6315" s="12">
        <v>4</v>
      </c>
      <c r="G6315" s="12">
        <v>1</v>
      </c>
      <c r="H6315" s="12">
        <v>6</v>
      </c>
      <c r="P6315" s="12">
        <v>2.38144</v>
      </c>
      <c r="Q6315" s="12">
        <v>178</v>
      </c>
      <c r="R6315" s="12">
        <v>201601</v>
      </c>
      <c r="S6315" s="12">
        <v>156</v>
      </c>
      <c r="T6315" s="12" t="s">
        <v>113</v>
      </c>
      <c r="U6315" s="12" t="s">
        <v>6608</v>
      </c>
    </row>
    <row r="6316" spans="1:21" hidden="1">
      <c r="A6316" s="12">
        <v>68570</v>
      </c>
      <c r="B6316" s="12">
        <v>2</v>
      </c>
      <c r="D6316" s="12">
        <v>66.5</v>
      </c>
      <c r="E6316" s="12">
        <v>2</v>
      </c>
      <c r="F6316" s="12">
        <v>4</v>
      </c>
      <c r="G6316" s="12">
        <v>1</v>
      </c>
      <c r="H6316" s="12">
        <v>6</v>
      </c>
      <c r="P6316" s="12">
        <v>2.38144</v>
      </c>
      <c r="Q6316" s="12">
        <v>178</v>
      </c>
      <c r="R6316" s="12">
        <v>201601</v>
      </c>
      <c r="S6316" s="12">
        <v>156</v>
      </c>
      <c r="T6316" s="12" t="s">
        <v>113</v>
      </c>
      <c r="U6316" s="12" t="s">
        <v>6609</v>
      </c>
    </row>
    <row r="6317" spans="1:21" hidden="1">
      <c r="A6317" s="12">
        <v>68570</v>
      </c>
      <c r="B6317" s="12">
        <v>2</v>
      </c>
      <c r="D6317" s="12">
        <v>79</v>
      </c>
      <c r="E6317" s="12">
        <v>2</v>
      </c>
      <c r="F6317" s="12">
        <v>4</v>
      </c>
      <c r="G6317" s="12">
        <v>1</v>
      </c>
      <c r="H6317" s="12">
        <v>6</v>
      </c>
      <c r="P6317" s="12">
        <v>2.38144</v>
      </c>
      <c r="Q6317" s="12">
        <v>178</v>
      </c>
      <c r="R6317" s="12">
        <v>201601</v>
      </c>
      <c r="S6317" s="12">
        <v>156</v>
      </c>
      <c r="T6317" s="12" t="s">
        <v>113</v>
      </c>
      <c r="U6317" s="12" t="s">
        <v>6610</v>
      </c>
    </row>
    <row r="6318" spans="1:21" hidden="1">
      <c r="A6318" s="12">
        <v>68570</v>
      </c>
      <c r="B6318" s="12">
        <v>2</v>
      </c>
      <c r="D6318" s="12">
        <v>86</v>
      </c>
      <c r="E6318" s="12">
        <v>2</v>
      </c>
      <c r="F6318" s="12">
        <v>4</v>
      </c>
      <c r="G6318" s="12">
        <v>1</v>
      </c>
      <c r="H6318" s="12">
        <v>6</v>
      </c>
      <c r="P6318" s="12">
        <v>2.38144</v>
      </c>
      <c r="Q6318" s="12">
        <v>178</v>
      </c>
      <c r="R6318" s="12">
        <v>201601</v>
      </c>
      <c r="S6318" s="12">
        <v>156</v>
      </c>
      <c r="T6318" s="12" t="s">
        <v>113</v>
      </c>
      <c r="U6318" s="12" t="s">
        <v>6611</v>
      </c>
    </row>
    <row r="6319" spans="1:21" hidden="1">
      <c r="A6319" s="12">
        <v>68570</v>
      </c>
      <c r="B6319" s="12">
        <v>2</v>
      </c>
      <c r="D6319" s="12">
        <v>84.5</v>
      </c>
      <c r="E6319" s="12">
        <v>2</v>
      </c>
      <c r="F6319" s="12">
        <v>4</v>
      </c>
      <c r="G6319" s="12">
        <v>1</v>
      </c>
      <c r="H6319" s="12">
        <v>6</v>
      </c>
      <c r="P6319" s="12">
        <v>2.38144</v>
      </c>
      <c r="Q6319" s="12">
        <v>178</v>
      </c>
      <c r="R6319" s="12">
        <v>201601</v>
      </c>
      <c r="S6319" s="12">
        <v>156</v>
      </c>
      <c r="T6319" s="12" t="s">
        <v>113</v>
      </c>
      <c r="U6319" s="12" t="s">
        <v>6612</v>
      </c>
    </row>
    <row r="6320" spans="1:21" hidden="1">
      <c r="A6320" s="12">
        <v>68570</v>
      </c>
      <c r="B6320" s="12">
        <v>2</v>
      </c>
      <c r="D6320" s="12">
        <v>78</v>
      </c>
      <c r="E6320" s="12">
        <v>2</v>
      </c>
      <c r="F6320" s="12">
        <v>4</v>
      </c>
      <c r="G6320" s="12">
        <v>1</v>
      </c>
      <c r="H6320" s="12">
        <v>6</v>
      </c>
      <c r="P6320" s="12">
        <v>2.38144</v>
      </c>
      <c r="Q6320" s="12">
        <v>178</v>
      </c>
      <c r="R6320" s="12">
        <v>201601</v>
      </c>
      <c r="S6320" s="12">
        <v>156</v>
      </c>
      <c r="T6320" s="12" t="s">
        <v>113</v>
      </c>
      <c r="U6320" s="12" t="s">
        <v>6613</v>
      </c>
    </row>
    <row r="6321" spans="1:21" hidden="1">
      <c r="A6321" s="12">
        <v>68570</v>
      </c>
      <c r="B6321" s="12">
        <v>2</v>
      </c>
      <c r="D6321" s="12">
        <v>78</v>
      </c>
      <c r="E6321" s="12">
        <v>2</v>
      </c>
      <c r="F6321" s="12">
        <v>4</v>
      </c>
      <c r="G6321" s="12">
        <v>1</v>
      </c>
      <c r="H6321" s="12">
        <v>6</v>
      </c>
      <c r="P6321" s="12">
        <v>2.38144</v>
      </c>
      <c r="Q6321" s="12">
        <v>178</v>
      </c>
      <c r="R6321" s="12">
        <v>201601</v>
      </c>
      <c r="S6321" s="12">
        <v>156</v>
      </c>
      <c r="T6321" s="12" t="s">
        <v>113</v>
      </c>
      <c r="U6321" s="12" t="s">
        <v>6614</v>
      </c>
    </row>
    <row r="6322" spans="1:21" hidden="1">
      <c r="A6322" s="12">
        <v>68570</v>
      </c>
      <c r="B6322" s="12">
        <v>2</v>
      </c>
      <c r="D6322" s="12">
        <v>74</v>
      </c>
      <c r="E6322" s="12">
        <v>2</v>
      </c>
      <c r="F6322" s="12">
        <v>4</v>
      </c>
      <c r="G6322" s="12">
        <v>1</v>
      </c>
      <c r="H6322" s="12">
        <v>6</v>
      </c>
      <c r="P6322" s="12">
        <v>2.38144</v>
      </c>
      <c r="Q6322" s="12">
        <v>178</v>
      </c>
      <c r="R6322" s="12">
        <v>201601</v>
      </c>
      <c r="S6322" s="12">
        <v>156</v>
      </c>
      <c r="T6322" s="12" t="s">
        <v>113</v>
      </c>
      <c r="U6322" s="12" t="s">
        <v>6615</v>
      </c>
    </row>
    <row r="6323" spans="1:21" hidden="1">
      <c r="A6323" s="12">
        <v>69300</v>
      </c>
      <c r="B6323" s="12">
        <v>1</v>
      </c>
      <c r="C6323" s="12">
        <v>90</v>
      </c>
      <c r="E6323" s="12">
        <v>2</v>
      </c>
      <c r="P6323" s="12">
        <v>1</v>
      </c>
      <c r="Q6323" s="12">
        <v>178</v>
      </c>
      <c r="R6323" s="12">
        <v>201601</v>
      </c>
      <c r="S6323" s="12">
        <v>157</v>
      </c>
      <c r="T6323" s="12" t="s">
        <v>111</v>
      </c>
      <c r="U6323" s="12" t="s">
        <v>6616</v>
      </c>
    </row>
    <row r="6324" spans="1:21" hidden="1">
      <c r="A6324" s="12">
        <v>69300</v>
      </c>
      <c r="B6324" s="12">
        <v>2</v>
      </c>
      <c r="C6324" s="12">
        <v>70</v>
      </c>
      <c r="E6324" s="12">
        <v>2</v>
      </c>
      <c r="F6324" s="12">
        <v>0</v>
      </c>
      <c r="G6324" s="12">
        <v>0</v>
      </c>
      <c r="H6324" s="12">
        <v>1</v>
      </c>
      <c r="P6324" s="12">
        <v>1</v>
      </c>
      <c r="Q6324" s="12">
        <v>178</v>
      </c>
      <c r="R6324" s="12">
        <v>201601</v>
      </c>
      <c r="S6324" s="12">
        <v>157</v>
      </c>
      <c r="T6324" s="12" t="s">
        <v>111</v>
      </c>
      <c r="U6324" s="12" t="s">
        <v>6617</v>
      </c>
    </row>
    <row r="6325" spans="1:21" hidden="1">
      <c r="A6325" s="12">
        <v>68570</v>
      </c>
      <c r="B6325" s="12">
        <v>2</v>
      </c>
      <c r="D6325" s="12">
        <v>62.5</v>
      </c>
      <c r="E6325" s="12">
        <v>0</v>
      </c>
      <c r="F6325" s="12">
        <v>0</v>
      </c>
      <c r="G6325" s="12">
        <v>0</v>
      </c>
      <c r="H6325" s="12">
        <v>0</v>
      </c>
      <c r="P6325" s="12">
        <v>1</v>
      </c>
      <c r="Q6325" s="12">
        <v>178</v>
      </c>
      <c r="R6325" s="12">
        <v>201601</v>
      </c>
      <c r="S6325" s="12">
        <v>157</v>
      </c>
      <c r="T6325" s="12" t="s">
        <v>111</v>
      </c>
      <c r="U6325" s="12" t="s">
        <v>6618</v>
      </c>
    </row>
    <row r="6326" spans="1:21" hidden="1">
      <c r="A6326" s="12">
        <v>68550</v>
      </c>
      <c r="B6326" s="12">
        <v>2</v>
      </c>
      <c r="D6326" s="12">
        <v>71.5</v>
      </c>
      <c r="E6326" s="12">
        <v>2</v>
      </c>
      <c r="F6326" s="12">
        <v>0</v>
      </c>
      <c r="G6326" s="12">
        <v>0</v>
      </c>
      <c r="H6326" s="12">
        <v>0</v>
      </c>
      <c r="P6326" s="12">
        <v>1</v>
      </c>
      <c r="Q6326" s="12">
        <v>178</v>
      </c>
      <c r="R6326" s="12">
        <v>201601</v>
      </c>
      <c r="S6326" s="12">
        <v>157</v>
      </c>
      <c r="T6326" s="12" t="s">
        <v>111</v>
      </c>
      <c r="U6326" s="12" t="s">
        <v>6619</v>
      </c>
    </row>
    <row r="6327" spans="1:21" hidden="1">
      <c r="A6327" s="12">
        <v>68550</v>
      </c>
      <c r="B6327" s="12">
        <v>1</v>
      </c>
      <c r="D6327" s="12">
        <v>153</v>
      </c>
      <c r="E6327" s="12">
        <v>3</v>
      </c>
      <c r="P6327" s="12">
        <v>1</v>
      </c>
      <c r="Q6327" s="12">
        <v>178</v>
      </c>
      <c r="R6327" s="12">
        <v>201601</v>
      </c>
      <c r="S6327" s="12">
        <v>157</v>
      </c>
      <c r="T6327" s="12" t="s">
        <v>111</v>
      </c>
      <c r="U6327" s="12" t="s">
        <v>6620</v>
      </c>
    </row>
    <row r="6328" spans="1:21" hidden="1">
      <c r="A6328" s="12">
        <v>68570</v>
      </c>
      <c r="B6328" s="12">
        <v>1</v>
      </c>
      <c r="D6328" s="12">
        <v>95.5</v>
      </c>
      <c r="E6328" s="12">
        <v>3</v>
      </c>
      <c r="P6328" s="12">
        <v>2.3359700000000001</v>
      </c>
      <c r="Q6328" s="12">
        <v>178</v>
      </c>
      <c r="R6328" s="12">
        <v>201601</v>
      </c>
      <c r="S6328" s="12">
        <v>157</v>
      </c>
      <c r="T6328" s="12" t="s">
        <v>111</v>
      </c>
      <c r="U6328" s="12" t="s">
        <v>6621</v>
      </c>
    </row>
    <row r="6329" spans="1:21" hidden="1">
      <c r="A6329" s="12">
        <v>68570</v>
      </c>
      <c r="B6329" s="12">
        <v>1</v>
      </c>
      <c r="D6329" s="12">
        <v>110.5</v>
      </c>
      <c r="E6329" s="12">
        <v>3</v>
      </c>
      <c r="P6329" s="12">
        <v>2.3359700000000001</v>
      </c>
      <c r="Q6329" s="12">
        <v>178</v>
      </c>
      <c r="R6329" s="12">
        <v>201601</v>
      </c>
      <c r="S6329" s="12">
        <v>157</v>
      </c>
      <c r="T6329" s="12" t="s">
        <v>111</v>
      </c>
      <c r="U6329" s="12" t="s">
        <v>6622</v>
      </c>
    </row>
    <row r="6330" spans="1:21" hidden="1">
      <c r="A6330" s="12">
        <v>68570</v>
      </c>
      <c r="B6330" s="12">
        <v>1</v>
      </c>
      <c r="D6330" s="12">
        <v>114</v>
      </c>
      <c r="E6330" s="12">
        <v>2</v>
      </c>
      <c r="P6330" s="12">
        <v>2.3359700000000001</v>
      </c>
      <c r="Q6330" s="12">
        <v>178</v>
      </c>
      <c r="R6330" s="12">
        <v>201601</v>
      </c>
      <c r="S6330" s="12">
        <v>157</v>
      </c>
      <c r="T6330" s="12" t="s">
        <v>111</v>
      </c>
      <c r="U6330" s="12" t="s">
        <v>6623</v>
      </c>
    </row>
    <row r="6331" spans="1:21" hidden="1">
      <c r="A6331" s="12">
        <v>68570</v>
      </c>
      <c r="B6331" s="12">
        <v>1</v>
      </c>
      <c r="D6331" s="12">
        <v>72.5</v>
      </c>
      <c r="E6331" s="12">
        <v>2</v>
      </c>
      <c r="P6331" s="12">
        <v>2.3359700000000001</v>
      </c>
      <c r="Q6331" s="12">
        <v>178</v>
      </c>
      <c r="R6331" s="12">
        <v>201601</v>
      </c>
      <c r="S6331" s="12">
        <v>157</v>
      </c>
      <c r="T6331" s="12" t="s">
        <v>111</v>
      </c>
      <c r="U6331" s="12" t="s">
        <v>6624</v>
      </c>
    </row>
    <row r="6332" spans="1:21" hidden="1">
      <c r="A6332" s="12">
        <v>68570</v>
      </c>
      <c r="B6332" s="12">
        <v>1</v>
      </c>
      <c r="D6332" s="12">
        <v>105.5</v>
      </c>
      <c r="E6332" s="12">
        <v>3</v>
      </c>
      <c r="P6332" s="12">
        <v>2.3359700000000001</v>
      </c>
      <c r="Q6332" s="12">
        <v>178</v>
      </c>
      <c r="R6332" s="12">
        <v>201601</v>
      </c>
      <c r="S6332" s="12">
        <v>157</v>
      </c>
      <c r="T6332" s="12" t="s">
        <v>111</v>
      </c>
      <c r="U6332" s="12" t="s">
        <v>6625</v>
      </c>
    </row>
    <row r="6333" spans="1:21" hidden="1">
      <c r="A6333" s="12">
        <v>68570</v>
      </c>
      <c r="B6333" s="12">
        <v>1</v>
      </c>
      <c r="D6333" s="12">
        <v>107.5</v>
      </c>
      <c r="E6333" s="12">
        <v>3</v>
      </c>
      <c r="P6333" s="12">
        <v>2.3359700000000001</v>
      </c>
      <c r="Q6333" s="12">
        <v>178</v>
      </c>
      <c r="R6333" s="12">
        <v>201601</v>
      </c>
      <c r="S6333" s="12">
        <v>157</v>
      </c>
      <c r="T6333" s="12" t="s">
        <v>111</v>
      </c>
      <c r="U6333" s="12" t="s">
        <v>6626</v>
      </c>
    </row>
    <row r="6334" spans="1:21" hidden="1">
      <c r="A6334" s="12">
        <v>68570</v>
      </c>
      <c r="B6334" s="12">
        <v>1</v>
      </c>
      <c r="D6334" s="12">
        <v>115</v>
      </c>
      <c r="E6334" s="12">
        <v>3</v>
      </c>
      <c r="P6334" s="12">
        <v>2.3359700000000001</v>
      </c>
      <c r="Q6334" s="12">
        <v>178</v>
      </c>
      <c r="R6334" s="12">
        <v>201601</v>
      </c>
      <c r="S6334" s="12">
        <v>157</v>
      </c>
      <c r="T6334" s="12" t="s">
        <v>111</v>
      </c>
      <c r="U6334" s="12" t="s">
        <v>6627</v>
      </c>
    </row>
    <row r="6335" spans="1:21" hidden="1">
      <c r="A6335" s="12">
        <v>68570</v>
      </c>
      <c r="B6335" s="12">
        <v>1</v>
      </c>
      <c r="D6335" s="12">
        <v>112.5</v>
      </c>
      <c r="E6335" s="12">
        <v>3</v>
      </c>
      <c r="P6335" s="12">
        <v>2.3359700000000001</v>
      </c>
      <c r="Q6335" s="12">
        <v>178</v>
      </c>
      <c r="R6335" s="12">
        <v>201601</v>
      </c>
      <c r="S6335" s="12">
        <v>157</v>
      </c>
      <c r="T6335" s="12" t="s">
        <v>111</v>
      </c>
      <c r="U6335" s="12" t="s">
        <v>6628</v>
      </c>
    </row>
    <row r="6336" spans="1:21" hidden="1">
      <c r="A6336" s="12">
        <v>68570</v>
      </c>
      <c r="B6336" s="12">
        <v>1</v>
      </c>
      <c r="D6336" s="12">
        <v>120</v>
      </c>
      <c r="E6336" s="12">
        <v>3</v>
      </c>
      <c r="P6336" s="12">
        <v>2.3359700000000001</v>
      </c>
      <c r="Q6336" s="12">
        <v>178</v>
      </c>
      <c r="R6336" s="12">
        <v>201601</v>
      </c>
      <c r="S6336" s="12">
        <v>157</v>
      </c>
      <c r="T6336" s="12" t="s">
        <v>111</v>
      </c>
      <c r="U6336" s="12" t="s">
        <v>6629</v>
      </c>
    </row>
    <row r="6337" spans="1:21" hidden="1">
      <c r="A6337" s="12">
        <v>68570</v>
      </c>
      <c r="B6337" s="12">
        <v>1</v>
      </c>
      <c r="D6337" s="12">
        <v>112</v>
      </c>
      <c r="E6337" s="12">
        <v>3</v>
      </c>
      <c r="P6337" s="12">
        <v>2.3359700000000001</v>
      </c>
      <c r="Q6337" s="12">
        <v>178</v>
      </c>
      <c r="R6337" s="12">
        <v>201601</v>
      </c>
      <c r="S6337" s="12">
        <v>157</v>
      </c>
      <c r="T6337" s="12" t="s">
        <v>111</v>
      </c>
      <c r="U6337" s="12" t="s">
        <v>6630</v>
      </c>
    </row>
    <row r="6338" spans="1:21" hidden="1">
      <c r="A6338" s="12">
        <v>68570</v>
      </c>
      <c r="B6338" s="12">
        <v>1</v>
      </c>
      <c r="D6338" s="12">
        <v>106</v>
      </c>
      <c r="E6338" s="12">
        <v>3</v>
      </c>
      <c r="P6338" s="12">
        <v>2.3359700000000001</v>
      </c>
      <c r="Q6338" s="12">
        <v>178</v>
      </c>
      <c r="R6338" s="12">
        <v>201601</v>
      </c>
      <c r="S6338" s="12">
        <v>157</v>
      </c>
      <c r="T6338" s="12" t="s">
        <v>111</v>
      </c>
      <c r="U6338" s="12" t="s">
        <v>6631</v>
      </c>
    </row>
    <row r="6339" spans="1:21" hidden="1">
      <c r="A6339" s="12">
        <v>68570</v>
      </c>
      <c r="B6339" s="12">
        <v>1</v>
      </c>
      <c r="D6339" s="12">
        <v>117.5</v>
      </c>
      <c r="E6339" s="12">
        <v>3</v>
      </c>
      <c r="P6339" s="12">
        <v>2.3359700000000001</v>
      </c>
      <c r="Q6339" s="12">
        <v>178</v>
      </c>
      <c r="R6339" s="12">
        <v>201601</v>
      </c>
      <c r="S6339" s="12">
        <v>157</v>
      </c>
      <c r="T6339" s="12" t="s">
        <v>111</v>
      </c>
      <c r="U6339" s="12" t="s">
        <v>6632</v>
      </c>
    </row>
    <row r="6340" spans="1:21" hidden="1">
      <c r="A6340" s="12">
        <v>68570</v>
      </c>
      <c r="B6340" s="12">
        <v>1</v>
      </c>
      <c r="D6340" s="12">
        <v>112</v>
      </c>
      <c r="E6340" s="12">
        <v>3</v>
      </c>
      <c r="P6340" s="12">
        <v>2.3359700000000001</v>
      </c>
      <c r="Q6340" s="12">
        <v>178</v>
      </c>
      <c r="R6340" s="12">
        <v>201601</v>
      </c>
      <c r="S6340" s="12">
        <v>157</v>
      </c>
      <c r="T6340" s="12" t="s">
        <v>111</v>
      </c>
      <c r="U6340" s="12" t="s">
        <v>6633</v>
      </c>
    </row>
    <row r="6341" spans="1:21" hidden="1">
      <c r="A6341" s="12">
        <v>68570</v>
      </c>
      <c r="B6341" s="12">
        <v>1</v>
      </c>
      <c r="D6341" s="12">
        <v>114.5</v>
      </c>
      <c r="E6341" s="12">
        <v>3</v>
      </c>
      <c r="P6341" s="12">
        <v>2.3359700000000001</v>
      </c>
      <c r="Q6341" s="12">
        <v>178</v>
      </c>
      <c r="R6341" s="12">
        <v>201601</v>
      </c>
      <c r="S6341" s="12">
        <v>157</v>
      </c>
      <c r="T6341" s="12" t="s">
        <v>111</v>
      </c>
      <c r="U6341" s="12" t="s">
        <v>6634</v>
      </c>
    </row>
    <row r="6342" spans="1:21" hidden="1">
      <c r="A6342" s="12">
        <v>68570</v>
      </c>
      <c r="B6342" s="12">
        <v>1</v>
      </c>
      <c r="D6342" s="12">
        <v>82</v>
      </c>
      <c r="E6342" s="12">
        <v>3</v>
      </c>
      <c r="P6342" s="12">
        <v>2.3359700000000001</v>
      </c>
      <c r="Q6342" s="12">
        <v>178</v>
      </c>
      <c r="R6342" s="12">
        <v>201601</v>
      </c>
      <c r="S6342" s="12">
        <v>157</v>
      </c>
      <c r="T6342" s="12" t="s">
        <v>111</v>
      </c>
      <c r="U6342" s="12" t="s">
        <v>6635</v>
      </c>
    </row>
    <row r="6343" spans="1:21" hidden="1">
      <c r="A6343" s="12">
        <v>68570</v>
      </c>
      <c r="B6343" s="12">
        <v>1</v>
      </c>
      <c r="D6343" s="12">
        <v>114</v>
      </c>
      <c r="E6343" s="12">
        <v>3</v>
      </c>
      <c r="P6343" s="12">
        <v>2.3359700000000001</v>
      </c>
      <c r="Q6343" s="12">
        <v>178</v>
      </c>
      <c r="R6343" s="12">
        <v>201601</v>
      </c>
      <c r="S6343" s="12">
        <v>157</v>
      </c>
      <c r="T6343" s="12" t="s">
        <v>111</v>
      </c>
      <c r="U6343" s="12" t="s">
        <v>6636</v>
      </c>
    </row>
    <row r="6344" spans="1:21" hidden="1">
      <c r="A6344" s="12">
        <v>68570</v>
      </c>
      <c r="B6344" s="12">
        <v>1</v>
      </c>
      <c r="D6344" s="12">
        <v>100</v>
      </c>
      <c r="E6344" s="12">
        <v>3</v>
      </c>
      <c r="P6344" s="12">
        <v>2.3359700000000001</v>
      </c>
      <c r="Q6344" s="12">
        <v>178</v>
      </c>
      <c r="R6344" s="12">
        <v>201601</v>
      </c>
      <c r="S6344" s="12">
        <v>157</v>
      </c>
      <c r="T6344" s="12" t="s">
        <v>111</v>
      </c>
      <c r="U6344" s="12" t="s">
        <v>6637</v>
      </c>
    </row>
    <row r="6345" spans="1:21" hidden="1">
      <c r="A6345" s="12">
        <v>68570</v>
      </c>
      <c r="B6345" s="12">
        <v>1</v>
      </c>
      <c r="D6345" s="12">
        <v>106.5</v>
      </c>
      <c r="E6345" s="12">
        <v>3</v>
      </c>
      <c r="P6345" s="12">
        <v>2.3359700000000001</v>
      </c>
      <c r="Q6345" s="12">
        <v>178</v>
      </c>
      <c r="R6345" s="12">
        <v>201601</v>
      </c>
      <c r="S6345" s="12">
        <v>157</v>
      </c>
      <c r="T6345" s="12" t="s">
        <v>111</v>
      </c>
      <c r="U6345" s="12" t="s">
        <v>6638</v>
      </c>
    </row>
    <row r="6346" spans="1:21" hidden="1">
      <c r="A6346" s="12">
        <v>68570</v>
      </c>
      <c r="B6346" s="12">
        <v>1</v>
      </c>
      <c r="D6346" s="12">
        <v>97</v>
      </c>
      <c r="E6346" s="12">
        <v>3</v>
      </c>
      <c r="P6346" s="12">
        <v>2.3359700000000001</v>
      </c>
      <c r="Q6346" s="12">
        <v>178</v>
      </c>
      <c r="R6346" s="12">
        <v>201601</v>
      </c>
      <c r="S6346" s="12">
        <v>157</v>
      </c>
      <c r="T6346" s="12" t="s">
        <v>111</v>
      </c>
      <c r="U6346" s="12" t="s">
        <v>6639</v>
      </c>
    </row>
    <row r="6347" spans="1:21" hidden="1">
      <c r="A6347" s="12">
        <v>68570</v>
      </c>
      <c r="B6347" s="12">
        <v>1</v>
      </c>
      <c r="D6347" s="12">
        <v>97</v>
      </c>
      <c r="E6347" s="12">
        <v>3</v>
      </c>
      <c r="P6347" s="12">
        <v>2.3359700000000001</v>
      </c>
      <c r="Q6347" s="12">
        <v>178</v>
      </c>
      <c r="R6347" s="12">
        <v>201601</v>
      </c>
      <c r="S6347" s="12">
        <v>157</v>
      </c>
      <c r="T6347" s="12" t="s">
        <v>111</v>
      </c>
      <c r="U6347" s="12" t="s">
        <v>6640</v>
      </c>
    </row>
    <row r="6348" spans="1:21" hidden="1">
      <c r="A6348" s="12">
        <v>68570</v>
      </c>
      <c r="B6348" s="12">
        <v>1</v>
      </c>
      <c r="D6348" s="12">
        <v>114.5</v>
      </c>
      <c r="E6348" s="12">
        <v>3</v>
      </c>
      <c r="P6348" s="12">
        <v>2.3359700000000001</v>
      </c>
      <c r="Q6348" s="12">
        <v>178</v>
      </c>
      <c r="R6348" s="12">
        <v>201601</v>
      </c>
      <c r="S6348" s="12">
        <v>157</v>
      </c>
      <c r="T6348" s="12" t="s">
        <v>111</v>
      </c>
      <c r="U6348" s="12" t="s">
        <v>6641</v>
      </c>
    </row>
    <row r="6349" spans="1:21" hidden="1">
      <c r="A6349" s="12">
        <v>68570</v>
      </c>
      <c r="B6349" s="12">
        <v>1</v>
      </c>
      <c r="D6349" s="12">
        <v>103</v>
      </c>
      <c r="E6349" s="12">
        <v>3</v>
      </c>
      <c r="P6349" s="12">
        <v>2.3359700000000001</v>
      </c>
      <c r="Q6349" s="12">
        <v>178</v>
      </c>
      <c r="R6349" s="12">
        <v>201601</v>
      </c>
      <c r="S6349" s="12">
        <v>157</v>
      </c>
      <c r="T6349" s="12" t="s">
        <v>111</v>
      </c>
      <c r="U6349" s="12" t="s">
        <v>6642</v>
      </c>
    </row>
    <row r="6350" spans="1:21" hidden="1">
      <c r="A6350" s="12">
        <v>68570</v>
      </c>
      <c r="B6350" s="12">
        <v>1</v>
      </c>
      <c r="D6350" s="12">
        <v>128.5</v>
      </c>
      <c r="E6350" s="12">
        <v>3</v>
      </c>
      <c r="P6350" s="12">
        <v>2.3359700000000001</v>
      </c>
      <c r="Q6350" s="12">
        <v>178</v>
      </c>
      <c r="R6350" s="12">
        <v>201601</v>
      </c>
      <c r="S6350" s="12">
        <v>157</v>
      </c>
      <c r="T6350" s="12" t="s">
        <v>111</v>
      </c>
      <c r="U6350" s="12" t="s">
        <v>6643</v>
      </c>
    </row>
    <row r="6351" spans="1:21" hidden="1">
      <c r="A6351" s="12">
        <v>68570</v>
      </c>
      <c r="B6351" s="12">
        <v>1</v>
      </c>
      <c r="D6351" s="12">
        <v>109.5</v>
      </c>
      <c r="E6351" s="12">
        <v>1</v>
      </c>
      <c r="P6351" s="12">
        <v>2.3359700000000001</v>
      </c>
      <c r="Q6351" s="12">
        <v>178</v>
      </c>
      <c r="R6351" s="12">
        <v>201601</v>
      </c>
      <c r="S6351" s="12">
        <v>157</v>
      </c>
      <c r="T6351" s="12" t="s">
        <v>111</v>
      </c>
      <c r="U6351" s="12" t="s">
        <v>6644</v>
      </c>
    </row>
    <row r="6352" spans="1:21" hidden="1">
      <c r="A6352" s="12">
        <v>68570</v>
      </c>
      <c r="B6352" s="12">
        <v>1</v>
      </c>
      <c r="D6352" s="12">
        <v>110</v>
      </c>
      <c r="E6352" s="12">
        <v>1</v>
      </c>
      <c r="P6352" s="12">
        <v>2.3359700000000001</v>
      </c>
      <c r="Q6352" s="12">
        <v>178</v>
      </c>
      <c r="R6352" s="12">
        <v>201601</v>
      </c>
      <c r="S6352" s="12">
        <v>157</v>
      </c>
      <c r="T6352" s="12" t="s">
        <v>111</v>
      </c>
      <c r="U6352" s="12" t="s">
        <v>6645</v>
      </c>
    </row>
    <row r="6353" spans="1:21" hidden="1">
      <c r="A6353" s="12">
        <v>68570</v>
      </c>
      <c r="B6353" s="12">
        <v>1</v>
      </c>
      <c r="D6353" s="12">
        <v>91</v>
      </c>
      <c r="E6353" s="12">
        <v>1</v>
      </c>
      <c r="P6353" s="12">
        <v>2.3359700000000001</v>
      </c>
      <c r="Q6353" s="12">
        <v>178</v>
      </c>
      <c r="R6353" s="12">
        <v>201601</v>
      </c>
      <c r="S6353" s="12">
        <v>157</v>
      </c>
      <c r="T6353" s="12" t="s">
        <v>111</v>
      </c>
      <c r="U6353" s="12" t="s">
        <v>6646</v>
      </c>
    </row>
    <row r="6354" spans="1:21" hidden="1">
      <c r="A6354" s="12">
        <v>68570</v>
      </c>
      <c r="B6354" s="12">
        <v>1</v>
      </c>
      <c r="D6354" s="12">
        <v>87.5</v>
      </c>
      <c r="E6354" s="12">
        <v>1</v>
      </c>
      <c r="P6354" s="12">
        <v>2.3359700000000001</v>
      </c>
      <c r="Q6354" s="12">
        <v>178</v>
      </c>
      <c r="R6354" s="12">
        <v>201601</v>
      </c>
      <c r="S6354" s="12">
        <v>157</v>
      </c>
      <c r="T6354" s="12" t="s">
        <v>111</v>
      </c>
      <c r="U6354" s="12" t="s">
        <v>6647</v>
      </c>
    </row>
    <row r="6355" spans="1:21" hidden="1">
      <c r="A6355" s="12">
        <v>68570</v>
      </c>
      <c r="B6355" s="12">
        <v>1</v>
      </c>
      <c r="D6355" s="12">
        <v>111</v>
      </c>
      <c r="E6355" s="12">
        <v>3</v>
      </c>
      <c r="P6355" s="12">
        <v>2.3359700000000001</v>
      </c>
      <c r="Q6355" s="12">
        <v>178</v>
      </c>
      <c r="R6355" s="12">
        <v>201601</v>
      </c>
      <c r="S6355" s="12">
        <v>157</v>
      </c>
      <c r="T6355" s="12" t="s">
        <v>111</v>
      </c>
      <c r="U6355" s="12" t="s">
        <v>6648</v>
      </c>
    </row>
    <row r="6356" spans="1:21" hidden="1">
      <c r="A6356" s="12">
        <v>68570</v>
      </c>
      <c r="B6356" s="12">
        <v>1</v>
      </c>
      <c r="D6356" s="12">
        <v>113</v>
      </c>
      <c r="E6356" s="12">
        <v>3</v>
      </c>
      <c r="P6356" s="12">
        <v>2.3359700000000001</v>
      </c>
      <c r="Q6356" s="12">
        <v>178</v>
      </c>
      <c r="R6356" s="12">
        <v>201601</v>
      </c>
      <c r="S6356" s="12">
        <v>157</v>
      </c>
      <c r="T6356" s="12" t="s">
        <v>111</v>
      </c>
      <c r="U6356" s="12" t="s">
        <v>6649</v>
      </c>
    </row>
    <row r="6357" spans="1:21" hidden="1">
      <c r="A6357" s="12">
        <v>68570</v>
      </c>
      <c r="B6357" s="12">
        <v>1</v>
      </c>
      <c r="D6357" s="12">
        <v>37.5</v>
      </c>
      <c r="E6357" s="12">
        <v>0</v>
      </c>
      <c r="P6357" s="12">
        <v>2.3359700000000001</v>
      </c>
      <c r="Q6357" s="12">
        <v>178</v>
      </c>
      <c r="R6357" s="12">
        <v>201601</v>
      </c>
      <c r="S6357" s="12">
        <v>157</v>
      </c>
      <c r="T6357" s="12" t="s">
        <v>111</v>
      </c>
      <c r="U6357" s="12" t="s">
        <v>6650</v>
      </c>
    </row>
    <row r="6358" spans="1:21" hidden="1">
      <c r="A6358" s="12">
        <v>68570</v>
      </c>
      <c r="B6358" s="12">
        <v>2</v>
      </c>
      <c r="D6358" s="12">
        <v>49</v>
      </c>
      <c r="E6358" s="12">
        <v>4</v>
      </c>
      <c r="F6358" s="12">
        <v>4</v>
      </c>
      <c r="G6358" s="12">
        <v>1</v>
      </c>
      <c r="H6358" s="12">
        <v>5</v>
      </c>
      <c r="P6358" s="12">
        <v>3.1777799999999998</v>
      </c>
      <c r="Q6358" s="12">
        <v>178</v>
      </c>
      <c r="R6358" s="12">
        <v>201601</v>
      </c>
      <c r="S6358" s="12">
        <v>158</v>
      </c>
      <c r="T6358" s="12" t="s">
        <v>109</v>
      </c>
      <c r="U6358" s="12" t="s">
        <v>6651</v>
      </c>
    </row>
    <row r="6359" spans="1:21" hidden="1">
      <c r="A6359" s="12">
        <v>68570</v>
      </c>
      <c r="B6359" s="12">
        <v>2</v>
      </c>
      <c r="D6359" s="12">
        <v>77</v>
      </c>
      <c r="E6359" s="12">
        <v>5</v>
      </c>
      <c r="F6359" s="12">
        <v>4</v>
      </c>
      <c r="G6359" s="12">
        <v>1</v>
      </c>
      <c r="H6359" s="12">
        <v>5</v>
      </c>
      <c r="P6359" s="12">
        <v>3.1777799999999998</v>
      </c>
      <c r="Q6359" s="12">
        <v>178</v>
      </c>
      <c r="R6359" s="12">
        <v>201601</v>
      </c>
      <c r="S6359" s="12">
        <v>158</v>
      </c>
      <c r="T6359" s="12" t="s">
        <v>109</v>
      </c>
      <c r="U6359" s="12" t="s">
        <v>6652</v>
      </c>
    </row>
    <row r="6360" spans="1:21" hidden="1">
      <c r="A6360" s="12">
        <v>68570</v>
      </c>
      <c r="B6360" s="12">
        <v>2</v>
      </c>
      <c r="D6360" s="12">
        <v>66</v>
      </c>
      <c r="E6360" s="12">
        <v>2</v>
      </c>
      <c r="F6360" s="12">
        <v>4</v>
      </c>
      <c r="G6360" s="12">
        <v>1</v>
      </c>
      <c r="H6360" s="12">
        <v>6</v>
      </c>
      <c r="P6360" s="12">
        <v>3.1777799999999998</v>
      </c>
      <c r="Q6360" s="12">
        <v>178</v>
      </c>
      <c r="R6360" s="12">
        <v>201601</v>
      </c>
      <c r="S6360" s="12">
        <v>158</v>
      </c>
      <c r="T6360" s="12" t="s">
        <v>109</v>
      </c>
      <c r="U6360" s="12" t="s">
        <v>6653</v>
      </c>
    </row>
    <row r="6361" spans="1:21" hidden="1">
      <c r="A6361" s="12">
        <v>68570</v>
      </c>
      <c r="B6361" s="12">
        <v>2</v>
      </c>
      <c r="D6361" s="12">
        <v>61</v>
      </c>
      <c r="E6361" s="12">
        <v>2</v>
      </c>
      <c r="F6361" s="12">
        <v>4</v>
      </c>
      <c r="G6361" s="12">
        <v>1</v>
      </c>
      <c r="H6361" s="12">
        <v>6</v>
      </c>
      <c r="P6361" s="12">
        <v>3.1777799999999998</v>
      </c>
      <c r="Q6361" s="12">
        <v>178</v>
      </c>
      <c r="R6361" s="12">
        <v>201601</v>
      </c>
      <c r="S6361" s="12">
        <v>158</v>
      </c>
      <c r="T6361" s="12" t="s">
        <v>109</v>
      </c>
      <c r="U6361" s="12" t="s">
        <v>6654</v>
      </c>
    </row>
    <row r="6362" spans="1:21" hidden="1">
      <c r="A6362" s="12">
        <v>68570</v>
      </c>
      <c r="B6362" s="12">
        <v>2</v>
      </c>
      <c r="D6362" s="12">
        <v>76</v>
      </c>
      <c r="E6362" s="12">
        <v>4</v>
      </c>
      <c r="F6362" s="12">
        <v>4</v>
      </c>
      <c r="G6362" s="12">
        <v>1</v>
      </c>
      <c r="H6362" s="12">
        <v>2</v>
      </c>
      <c r="P6362" s="12">
        <v>3.1777799999999998</v>
      </c>
      <c r="Q6362" s="12">
        <v>178</v>
      </c>
      <c r="R6362" s="12">
        <v>201601</v>
      </c>
      <c r="S6362" s="12">
        <v>158</v>
      </c>
      <c r="T6362" s="12" t="s">
        <v>109</v>
      </c>
      <c r="U6362" s="12" t="s">
        <v>6655</v>
      </c>
    </row>
    <row r="6363" spans="1:21" hidden="1">
      <c r="A6363" s="12">
        <v>68570</v>
      </c>
      <c r="B6363" s="12">
        <v>2</v>
      </c>
      <c r="D6363" s="12">
        <v>78.5</v>
      </c>
      <c r="E6363" s="12">
        <v>3</v>
      </c>
      <c r="F6363" s="12">
        <v>4</v>
      </c>
      <c r="G6363" s="12">
        <v>1</v>
      </c>
      <c r="H6363" s="12">
        <v>6</v>
      </c>
      <c r="P6363" s="12">
        <v>3.1777799999999998</v>
      </c>
      <c r="Q6363" s="12">
        <v>178</v>
      </c>
      <c r="R6363" s="12">
        <v>201601</v>
      </c>
      <c r="S6363" s="12">
        <v>158</v>
      </c>
      <c r="T6363" s="12" t="s">
        <v>109</v>
      </c>
      <c r="U6363" s="12" t="s">
        <v>6656</v>
      </c>
    </row>
    <row r="6364" spans="1:21" hidden="1">
      <c r="A6364" s="12">
        <v>68570</v>
      </c>
      <c r="B6364" s="12">
        <v>2</v>
      </c>
      <c r="D6364" s="12">
        <v>81.5</v>
      </c>
      <c r="E6364" s="12">
        <v>3</v>
      </c>
      <c r="F6364" s="12">
        <v>4</v>
      </c>
      <c r="G6364" s="12">
        <v>1</v>
      </c>
      <c r="H6364" s="12">
        <v>6</v>
      </c>
      <c r="P6364" s="12">
        <v>3.1777799999999998</v>
      </c>
      <c r="Q6364" s="12">
        <v>178</v>
      </c>
      <c r="R6364" s="12">
        <v>201601</v>
      </c>
      <c r="S6364" s="12">
        <v>158</v>
      </c>
      <c r="T6364" s="12" t="s">
        <v>109</v>
      </c>
      <c r="U6364" s="12" t="s">
        <v>6657</v>
      </c>
    </row>
    <row r="6365" spans="1:21" hidden="1">
      <c r="A6365" s="12">
        <v>68570</v>
      </c>
      <c r="B6365" s="12">
        <v>2</v>
      </c>
      <c r="D6365" s="12">
        <v>79.5</v>
      </c>
      <c r="E6365" s="12">
        <v>3</v>
      </c>
      <c r="F6365" s="12">
        <v>4</v>
      </c>
      <c r="G6365" s="12">
        <v>1</v>
      </c>
      <c r="H6365" s="12">
        <v>6</v>
      </c>
      <c r="P6365" s="12">
        <v>3.1777799999999998</v>
      </c>
      <c r="Q6365" s="12">
        <v>178</v>
      </c>
      <c r="R6365" s="12">
        <v>201601</v>
      </c>
      <c r="S6365" s="12">
        <v>158</v>
      </c>
      <c r="T6365" s="12" t="s">
        <v>109</v>
      </c>
      <c r="U6365" s="12" t="s">
        <v>6658</v>
      </c>
    </row>
    <row r="6366" spans="1:21" hidden="1">
      <c r="A6366" s="12">
        <v>68570</v>
      </c>
      <c r="B6366" s="12">
        <v>2</v>
      </c>
      <c r="D6366" s="12">
        <v>75</v>
      </c>
      <c r="E6366" s="12">
        <v>3</v>
      </c>
      <c r="F6366" s="12">
        <v>4</v>
      </c>
      <c r="G6366" s="12">
        <v>1</v>
      </c>
      <c r="H6366" s="12">
        <v>6</v>
      </c>
      <c r="P6366" s="12">
        <v>3.1777799999999998</v>
      </c>
      <c r="Q6366" s="12">
        <v>178</v>
      </c>
      <c r="R6366" s="12">
        <v>201601</v>
      </c>
      <c r="S6366" s="12">
        <v>158</v>
      </c>
      <c r="T6366" s="12" t="s">
        <v>109</v>
      </c>
      <c r="U6366" s="12" t="s">
        <v>6659</v>
      </c>
    </row>
    <row r="6367" spans="1:21" hidden="1">
      <c r="A6367" s="12">
        <v>68570</v>
      </c>
      <c r="B6367" s="12">
        <v>2</v>
      </c>
      <c r="D6367" s="12">
        <v>71</v>
      </c>
      <c r="E6367" s="12">
        <v>3</v>
      </c>
      <c r="F6367" s="12">
        <v>4</v>
      </c>
      <c r="G6367" s="12">
        <v>1</v>
      </c>
      <c r="H6367" s="12">
        <v>6</v>
      </c>
      <c r="P6367" s="12">
        <v>3.1777799999999998</v>
      </c>
      <c r="Q6367" s="12">
        <v>178</v>
      </c>
      <c r="R6367" s="12">
        <v>201601</v>
      </c>
      <c r="S6367" s="12">
        <v>158</v>
      </c>
      <c r="T6367" s="12" t="s">
        <v>109</v>
      </c>
      <c r="U6367" s="12" t="s">
        <v>6660</v>
      </c>
    </row>
    <row r="6368" spans="1:21" hidden="1">
      <c r="A6368" s="12">
        <v>68570</v>
      </c>
      <c r="B6368" s="12">
        <v>2</v>
      </c>
      <c r="D6368" s="12">
        <v>79.5</v>
      </c>
      <c r="E6368" s="12">
        <v>3</v>
      </c>
      <c r="F6368" s="12">
        <v>4</v>
      </c>
      <c r="G6368" s="12">
        <v>1</v>
      </c>
      <c r="H6368" s="12">
        <v>6</v>
      </c>
      <c r="P6368" s="12">
        <v>3.1777799999999998</v>
      </c>
      <c r="Q6368" s="12">
        <v>178</v>
      </c>
      <c r="R6368" s="12">
        <v>201601</v>
      </c>
      <c r="S6368" s="12">
        <v>158</v>
      </c>
      <c r="T6368" s="12" t="s">
        <v>109</v>
      </c>
      <c r="U6368" s="12" t="s">
        <v>6661</v>
      </c>
    </row>
    <row r="6369" spans="1:21" hidden="1">
      <c r="A6369" s="12">
        <v>68570</v>
      </c>
      <c r="B6369" s="12">
        <v>2</v>
      </c>
      <c r="D6369" s="12">
        <v>75</v>
      </c>
      <c r="E6369" s="12">
        <v>3</v>
      </c>
      <c r="F6369" s="12">
        <v>4</v>
      </c>
      <c r="G6369" s="12">
        <v>1</v>
      </c>
      <c r="H6369" s="12">
        <v>6</v>
      </c>
      <c r="P6369" s="12">
        <v>3.1777799999999998</v>
      </c>
      <c r="Q6369" s="12">
        <v>178</v>
      </c>
      <c r="R6369" s="12">
        <v>201601</v>
      </c>
      <c r="S6369" s="12">
        <v>158</v>
      </c>
      <c r="T6369" s="12" t="s">
        <v>109</v>
      </c>
      <c r="U6369" s="12" t="s">
        <v>6662</v>
      </c>
    </row>
    <row r="6370" spans="1:21" hidden="1">
      <c r="A6370" s="12">
        <v>68570</v>
      </c>
      <c r="B6370" s="12">
        <v>2</v>
      </c>
      <c r="D6370" s="12">
        <v>79</v>
      </c>
      <c r="E6370" s="12">
        <v>3</v>
      </c>
      <c r="F6370" s="12">
        <v>4</v>
      </c>
      <c r="G6370" s="12">
        <v>1</v>
      </c>
      <c r="H6370" s="12">
        <v>6</v>
      </c>
      <c r="P6370" s="12">
        <v>3.1777799999999998</v>
      </c>
      <c r="Q6370" s="12">
        <v>178</v>
      </c>
      <c r="R6370" s="12">
        <v>201601</v>
      </c>
      <c r="S6370" s="12">
        <v>158</v>
      </c>
      <c r="T6370" s="12" t="s">
        <v>109</v>
      </c>
      <c r="U6370" s="12" t="s">
        <v>6663</v>
      </c>
    </row>
    <row r="6371" spans="1:21" hidden="1">
      <c r="A6371" s="12">
        <v>68570</v>
      </c>
      <c r="B6371" s="12">
        <v>2</v>
      </c>
      <c r="D6371" s="12">
        <v>71</v>
      </c>
      <c r="E6371" s="12">
        <v>3</v>
      </c>
      <c r="F6371" s="12">
        <v>4</v>
      </c>
      <c r="G6371" s="12">
        <v>1</v>
      </c>
      <c r="H6371" s="12">
        <v>6</v>
      </c>
      <c r="P6371" s="12">
        <v>3.1777799999999998</v>
      </c>
      <c r="Q6371" s="12">
        <v>178</v>
      </c>
      <c r="R6371" s="12">
        <v>201601</v>
      </c>
      <c r="S6371" s="12">
        <v>158</v>
      </c>
      <c r="T6371" s="12" t="s">
        <v>109</v>
      </c>
      <c r="U6371" s="12" t="s">
        <v>6664</v>
      </c>
    </row>
    <row r="6372" spans="1:21" hidden="1">
      <c r="A6372" s="12">
        <v>68560</v>
      </c>
      <c r="B6372" s="12">
        <v>1</v>
      </c>
      <c r="D6372" s="12">
        <v>118</v>
      </c>
      <c r="E6372" s="12">
        <v>4</v>
      </c>
      <c r="P6372" s="12">
        <v>1</v>
      </c>
      <c r="Q6372" s="12">
        <v>178</v>
      </c>
      <c r="R6372" s="12">
        <v>201601</v>
      </c>
      <c r="S6372" s="12">
        <v>162</v>
      </c>
      <c r="T6372" s="13">
        <v>43042</v>
      </c>
      <c r="U6372" s="12" t="s">
        <v>6665</v>
      </c>
    </row>
    <row r="6373" spans="1:21" hidden="1">
      <c r="A6373" s="12">
        <v>68560</v>
      </c>
      <c r="B6373" s="12">
        <v>1</v>
      </c>
      <c r="D6373" s="12">
        <v>99</v>
      </c>
      <c r="E6373" s="12">
        <v>4</v>
      </c>
      <c r="P6373" s="12">
        <v>1</v>
      </c>
      <c r="Q6373" s="12">
        <v>178</v>
      </c>
      <c r="R6373" s="12">
        <v>201601</v>
      </c>
      <c r="S6373" s="12">
        <v>162</v>
      </c>
      <c r="T6373" s="13">
        <v>43042</v>
      </c>
      <c r="U6373" s="12" t="s">
        <v>6666</v>
      </c>
    </row>
    <row r="6374" spans="1:21" hidden="1">
      <c r="A6374" s="12">
        <v>68560</v>
      </c>
      <c r="B6374" s="12">
        <v>1</v>
      </c>
      <c r="D6374" s="12">
        <v>104.5</v>
      </c>
      <c r="E6374" s="12">
        <v>4</v>
      </c>
      <c r="P6374" s="12">
        <v>1</v>
      </c>
      <c r="Q6374" s="12">
        <v>178</v>
      </c>
      <c r="R6374" s="12">
        <v>201601</v>
      </c>
      <c r="S6374" s="12">
        <v>162</v>
      </c>
      <c r="T6374" s="13">
        <v>43042</v>
      </c>
      <c r="U6374" s="12" t="s">
        <v>6667</v>
      </c>
    </row>
    <row r="6375" spans="1:21" hidden="1">
      <c r="A6375" s="12">
        <v>68560</v>
      </c>
      <c r="B6375" s="12">
        <v>1</v>
      </c>
      <c r="D6375" s="12">
        <v>123</v>
      </c>
      <c r="E6375" s="12">
        <v>4</v>
      </c>
      <c r="P6375" s="12">
        <v>1</v>
      </c>
      <c r="Q6375" s="12">
        <v>178</v>
      </c>
      <c r="R6375" s="12">
        <v>201601</v>
      </c>
      <c r="S6375" s="12">
        <v>162</v>
      </c>
      <c r="T6375" s="13">
        <v>43042</v>
      </c>
      <c r="U6375" s="12" t="s">
        <v>6668</v>
      </c>
    </row>
    <row r="6376" spans="1:21" hidden="1">
      <c r="A6376" s="12">
        <v>68560</v>
      </c>
      <c r="B6376" s="12">
        <v>1</v>
      </c>
      <c r="D6376" s="12">
        <v>105.5</v>
      </c>
      <c r="E6376" s="12">
        <v>4</v>
      </c>
      <c r="P6376" s="12">
        <v>1</v>
      </c>
      <c r="Q6376" s="12">
        <v>178</v>
      </c>
      <c r="R6376" s="12">
        <v>201601</v>
      </c>
      <c r="S6376" s="12">
        <v>163</v>
      </c>
      <c r="T6376" s="13">
        <v>43043</v>
      </c>
      <c r="U6376" s="12" t="s">
        <v>6669</v>
      </c>
    </row>
    <row r="6377" spans="1:21" hidden="1">
      <c r="A6377" s="12">
        <v>68560</v>
      </c>
      <c r="B6377" s="12">
        <v>1</v>
      </c>
      <c r="D6377" s="12">
        <v>104</v>
      </c>
      <c r="E6377" s="12">
        <v>4</v>
      </c>
      <c r="P6377" s="12">
        <v>1</v>
      </c>
      <c r="Q6377" s="12">
        <v>178</v>
      </c>
      <c r="R6377" s="12">
        <v>201601</v>
      </c>
      <c r="S6377" s="12">
        <v>163</v>
      </c>
      <c r="T6377" s="13">
        <v>43043</v>
      </c>
      <c r="U6377" s="12" t="s">
        <v>6670</v>
      </c>
    </row>
    <row r="6378" spans="1:21" hidden="1">
      <c r="A6378" s="12">
        <v>68560</v>
      </c>
      <c r="B6378" s="12">
        <v>1</v>
      </c>
      <c r="D6378" s="12">
        <v>104.5</v>
      </c>
      <c r="E6378" s="12">
        <v>4</v>
      </c>
      <c r="P6378" s="12">
        <v>1</v>
      </c>
      <c r="Q6378" s="12">
        <v>178</v>
      </c>
      <c r="R6378" s="12">
        <v>201601</v>
      </c>
      <c r="S6378" s="12">
        <v>163</v>
      </c>
      <c r="T6378" s="13">
        <v>43043</v>
      </c>
      <c r="U6378" s="12" t="s">
        <v>6671</v>
      </c>
    </row>
    <row r="6379" spans="1:21" hidden="1">
      <c r="A6379" s="12">
        <v>68560</v>
      </c>
      <c r="B6379" s="12">
        <v>1</v>
      </c>
      <c r="D6379" s="12">
        <v>109.5</v>
      </c>
      <c r="E6379" s="12">
        <v>4</v>
      </c>
      <c r="P6379" s="12">
        <v>1</v>
      </c>
      <c r="Q6379" s="12">
        <v>178</v>
      </c>
      <c r="R6379" s="12">
        <v>201601</v>
      </c>
      <c r="S6379" s="12">
        <v>163</v>
      </c>
      <c r="T6379" s="13">
        <v>43043</v>
      </c>
      <c r="U6379" s="12" t="s">
        <v>6672</v>
      </c>
    </row>
    <row r="6380" spans="1:21" hidden="1">
      <c r="A6380" s="12">
        <v>68560</v>
      </c>
      <c r="B6380" s="12">
        <v>1</v>
      </c>
      <c r="D6380" s="12">
        <v>124</v>
      </c>
      <c r="E6380" s="12">
        <v>5</v>
      </c>
      <c r="P6380" s="12">
        <v>1</v>
      </c>
      <c r="Q6380" s="12">
        <v>178</v>
      </c>
      <c r="R6380" s="12">
        <v>201601</v>
      </c>
      <c r="S6380" s="12">
        <v>163</v>
      </c>
      <c r="T6380" s="13">
        <v>43043</v>
      </c>
      <c r="U6380" s="12" t="s">
        <v>6673</v>
      </c>
    </row>
    <row r="6381" spans="1:21" hidden="1">
      <c r="A6381" s="12">
        <v>68560</v>
      </c>
      <c r="B6381" s="12">
        <v>1</v>
      </c>
      <c r="D6381" s="12">
        <v>116</v>
      </c>
      <c r="E6381" s="12">
        <v>5</v>
      </c>
      <c r="P6381" s="12">
        <v>1</v>
      </c>
      <c r="Q6381" s="12">
        <v>178</v>
      </c>
      <c r="R6381" s="12">
        <v>201601</v>
      </c>
      <c r="S6381" s="12">
        <v>163</v>
      </c>
      <c r="T6381" s="13">
        <v>43043</v>
      </c>
      <c r="U6381" s="12" t="s">
        <v>6674</v>
      </c>
    </row>
    <row r="6382" spans="1:21" hidden="1">
      <c r="A6382" s="12">
        <v>68560</v>
      </c>
      <c r="B6382" s="12">
        <v>1</v>
      </c>
      <c r="D6382" s="12">
        <v>43.5</v>
      </c>
      <c r="E6382" s="12">
        <v>2</v>
      </c>
      <c r="P6382" s="12">
        <v>1</v>
      </c>
      <c r="Q6382" s="12">
        <v>178</v>
      </c>
      <c r="R6382" s="12">
        <v>201601</v>
      </c>
      <c r="S6382" s="12">
        <v>163</v>
      </c>
      <c r="T6382" s="13">
        <v>43043</v>
      </c>
      <c r="U6382" s="12" t="s">
        <v>6675</v>
      </c>
    </row>
    <row r="6383" spans="1:21" hidden="1">
      <c r="A6383" s="12">
        <v>68560</v>
      </c>
      <c r="B6383" s="12">
        <v>1</v>
      </c>
      <c r="D6383" s="12">
        <v>50</v>
      </c>
      <c r="E6383" s="12">
        <v>2</v>
      </c>
      <c r="P6383" s="12">
        <v>1</v>
      </c>
      <c r="Q6383" s="12">
        <v>178</v>
      </c>
      <c r="R6383" s="12">
        <v>201601</v>
      </c>
      <c r="S6383" s="12">
        <v>163</v>
      </c>
      <c r="T6383" s="13">
        <v>43043</v>
      </c>
      <c r="U6383" s="12" t="s">
        <v>6676</v>
      </c>
    </row>
    <row r="6384" spans="1:21" hidden="1">
      <c r="A6384" s="12">
        <v>68560</v>
      </c>
      <c r="B6384" s="12">
        <v>1</v>
      </c>
      <c r="D6384" s="12">
        <v>44.5</v>
      </c>
      <c r="E6384" s="12">
        <v>2</v>
      </c>
      <c r="P6384" s="12">
        <v>1</v>
      </c>
      <c r="Q6384" s="12">
        <v>178</v>
      </c>
      <c r="R6384" s="12">
        <v>201601</v>
      </c>
      <c r="S6384" s="12">
        <v>163</v>
      </c>
      <c r="T6384" s="13">
        <v>43043</v>
      </c>
      <c r="U6384" s="12" t="s">
        <v>6677</v>
      </c>
    </row>
    <row r="6385" spans="1:21" hidden="1">
      <c r="A6385" s="12">
        <v>68560</v>
      </c>
      <c r="B6385" s="12">
        <v>1</v>
      </c>
      <c r="D6385" s="12">
        <v>113.5</v>
      </c>
      <c r="E6385" s="12">
        <v>4</v>
      </c>
      <c r="P6385" s="12">
        <v>1</v>
      </c>
      <c r="Q6385" s="12">
        <v>178</v>
      </c>
      <c r="R6385" s="12">
        <v>201601</v>
      </c>
      <c r="S6385" s="12">
        <v>163</v>
      </c>
      <c r="T6385" s="13">
        <v>43043</v>
      </c>
      <c r="U6385" s="12" t="s">
        <v>6678</v>
      </c>
    </row>
    <row r="6386" spans="1:21" hidden="1">
      <c r="A6386" s="12">
        <v>68560</v>
      </c>
      <c r="B6386" s="12">
        <v>1</v>
      </c>
      <c r="D6386" s="12">
        <v>103</v>
      </c>
      <c r="E6386" s="12">
        <v>4</v>
      </c>
      <c r="P6386" s="12">
        <v>1</v>
      </c>
      <c r="Q6386" s="12">
        <v>178</v>
      </c>
      <c r="R6386" s="12">
        <v>201601</v>
      </c>
      <c r="S6386" s="12">
        <v>163</v>
      </c>
      <c r="T6386" s="13">
        <v>43043</v>
      </c>
      <c r="U6386" s="12" t="s">
        <v>6679</v>
      </c>
    </row>
    <row r="6387" spans="1:21" hidden="1">
      <c r="A6387" s="12">
        <v>68560</v>
      </c>
      <c r="B6387" s="12">
        <v>1</v>
      </c>
      <c r="D6387" s="12">
        <v>110</v>
      </c>
      <c r="E6387" s="12">
        <v>4</v>
      </c>
      <c r="P6387" s="12">
        <v>1</v>
      </c>
      <c r="Q6387" s="12">
        <v>178</v>
      </c>
      <c r="R6387" s="12">
        <v>201601</v>
      </c>
      <c r="S6387" s="12">
        <v>163</v>
      </c>
      <c r="T6387" s="13">
        <v>43043</v>
      </c>
      <c r="U6387" s="12" t="s">
        <v>6680</v>
      </c>
    </row>
    <row r="6388" spans="1:21" hidden="1">
      <c r="A6388" s="12">
        <v>68560</v>
      </c>
      <c r="B6388" s="12">
        <v>1</v>
      </c>
      <c r="D6388" s="12">
        <v>138</v>
      </c>
      <c r="E6388" s="12">
        <v>4</v>
      </c>
      <c r="P6388" s="12">
        <v>1</v>
      </c>
      <c r="Q6388" s="12">
        <v>178</v>
      </c>
      <c r="R6388" s="12">
        <v>201601</v>
      </c>
      <c r="S6388" s="12">
        <v>163</v>
      </c>
      <c r="T6388" s="13">
        <v>43043</v>
      </c>
      <c r="U6388" s="12" t="s">
        <v>6681</v>
      </c>
    </row>
    <row r="6389" spans="1:21" hidden="1">
      <c r="A6389" s="12">
        <v>68560</v>
      </c>
      <c r="B6389" s="12">
        <v>1</v>
      </c>
      <c r="D6389" s="12">
        <v>96</v>
      </c>
      <c r="E6389" s="12">
        <v>4</v>
      </c>
      <c r="P6389" s="12">
        <v>1</v>
      </c>
      <c r="Q6389" s="12">
        <v>178</v>
      </c>
      <c r="R6389" s="12">
        <v>201601</v>
      </c>
      <c r="S6389" s="12">
        <v>163</v>
      </c>
      <c r="T6389" s="13">
        <v>43043</v>
      </c>
      <c r="U6389" s="12" t="s">
        <v>6682</v>
      </c>
    </row>
    <row r="6390" spans="1:21">
      <c r="A6390" s="12">
        <v>69310</v>
      </c>
      <c r="B6390" s="12">
        <v>1</v>
      </c>
      <c r="C6390" s="12">
        <v>130</v>
      </c>
      <c r="E6390" s="12">
        <v>3</v>
      </c>
      <c r="P6390" s="12">
        <v>1</v>
      </c>
      <c r="Q6390" s="12">
        <v>178</v>
      </c>
      <c r="R6390" s="12">
        <v>201601</v>
      </c>
      <c r="S6390" s="12">
        <v>165</v>
      </c>
      <c r="T6390" s="13">
        <v>43091</v>
      </c>
      <c r="U6390" s="12" t="s">
        <v>5976</v>
      </c>
    </row>
    <row r="6391" spans="1:21">
      <c r="A6391" s="12">
        <v>69310</v>
      </c>
      <c r="B6391" s="12">
        <v>1</v>
      </c>
      <c r="C6391" s="12">
        <v>115.5</v>
      </c>
      <c r="E6391" s="12">
        <v>3</v>
      </c>
      <c r="P6391" s="12">
        <v>1</v>
      </c>
      <c r="Q6391" s="12">
        <v>178</v>
      </c>
      <c r="R6391" s="12">
        <v>201601</v>
      </c>
      <c r="S6391" s="12">
        <v>165</v>
      </c>
      <c r="T6391" s="13">
        <v>43091</v>
      </c>
      <c r="U6391" s="12" t="s">
        <v>5977</v>
      </c>
    </row>
    <row r="6392" spans="1:21">
      <c r="A6392" s="12">
        <v>69310</v>
      </c>
      <c r="B6392" s="12">
        <v>1</v>
      </c>
      <c r="C6392" s="12">
        <v>173</v>
      </c>
      <c r="E6392" s="12">
        <v>3</v>
      </c>
      <c r="P6392" s="12">
        <v>1</v>
      </c>
      <c r="Q6392" s="12">
        <v>178</v>
      </c>
      <c r="R6392" s="12">
        <v>201601</v>
      </c>
      <c r="S6392" s="12">
        <v>166</v>
      </c>
      <c r="T6392" s="13">
        <v>43061</v>
      </c>
      <c r="U6392" s="12" t="s">
        <v>5984</v>
      </c>
    </row>
    <row r="6393" spans="1:21" hidden="1">
      <c r="A6393" s="12">
        <v>68570</v>
      </c>
      <c r="B6393" s="12">
        <v>1</v>
      </c>
      <c r="D6393" s="12">
        <v>88</v>
      </c>
      <c r="E6393" s="12">
        <v>3</v>
      </c>
      <c r="P6393" s="12">
        <v>1</v>
      </c>
      <c r="Q6393" s="12">
        <v>178</v>
      </c>
      <c r="R6393" s="12">
        <v>201601</v>
      </c>
      <c r="S6393" s="12">
        <v>160</v>
      </c>
      <c r="T6393" s="13">
        <v>43094</v>
      </c>
      <c r="U6393" s="12" t="s">
        <v>6686</v>
      </c>
    </row>
    <row r="6394" spans="1:21" hidden="1">
      <c r="A6394" s="12">
        <v>68570</v>
      </c>
      <c r="B6394" s="12">
        <v>1</v>
      </c>
      <c r="D6394" s="12">
        <v>97</v>
      </c>
      <c r="E6394" s="12">
        <v>3</v>
      </c>
      <c r="P6394" s="12">
        <v>1</v>
      </c>
      <c r="Q6394" s="12">
        <v>178</v>
      </c>
      <c r="R6394" s="12">
        <v>201601</v>
      </c>
      <c r="S6394" s="12">
        <v>160</v>
      </c>
      <c r="T6394" s="13">
        <v>43094</v>
      </c>
      <c r="U6394" s="12" t="s">
        <v>6687</v>
      </c>
    </row>
    <row r="6395" spans="1:21" hidden="1">
      <c r="A6395" s="12">
        <v>68570</v>
      </c>
      <c r="B6395" s="12">
        <v>1</v>
      </c>
      <c r="D6395" s="12">
        <v>33</v>
      </c>
      <c r="E6395" s="12">
        <v>2</v>
      </c>
      <c r="P6395" s="12">
        <v>1</v>
      </c>
      <c r="Q6395" s="12">
        <v>178</v>
      </c>
      <c r="R6395" s="12">
        <v>201601</v>
      </c>
      <c r="S6395" s="12">
        <v>160</v>
      </c>
      <c r="T6395" s="13">
        <v>43094</v>
      </c>
      <c r="U6395" s="12" t="s">
        <v>6688</v>
      </c>
    </row>
    <row r="6396" spans="1:21" hidden="1">
      <c r="A6396" s="12">
        <v>68570</v>
      </c>
      <c r="B6396" s="12">
        <v>1</v>
      </c>
      <c r="D6396" s="12">
        <v>41</v>
      </c>
      <c r="E6396" s="12">
        <v>2</v>
      </c>
      <c r="P6396" s="12">
        <v>1</v>
      </c>
      <c r="Q6396" s="12">
        <v>178</v>
      </c>
      <c r="R6396" s="12">
        <v>201601</v>
      </c>
      <c r="S6396" s="12">
        <v>160</v>
      </c>
      <c r="T6396" s="13">
        <v>43094</v>
      </c>
      <c r="U6396" s="12" t="s">
        <v>6689</v>
      </c>
    </row>
    <row r="6397" spans="1:21" hidden="1">
      <c r="A6397" s="12">
        <v>68570</v>
      </c>
      <c r="B6397" s="12">
        <v>2</v>
      </c>
      <c r="D6397" s="12">
        <v>67</v>
      </c>
      <c r="E6397" s="12">
        <v>3</v>
      </c>
      <c r="F6397" s="12">
        <v>4</v>
      </c>
      <c r="G6397" s="12">
        <v>1</v>
      </c>
      <c r="H6397" s="12">
        <v>6</v>
      </c>
      <c r="P6397" s="12">
        <v>1</v>
      </c>
      <c r="Q6397" s="12">
        <v>178</v>
      </c>
      <c r="R6397" s="12">
        <v>201601</v>
      </c>
      <c r="S6397" s="12">
        <v>160</v>
      </c>
      <c r="T6397" s="13">
        <v>43094</v>
      </c>
      <c r="U6397" s="12" t="s">
        <v>6690</v>
      </c>
    </row>
    <row r="6398" spans="1:21" hidden="1">
      <c r="A6398" s="12">
        <v>68570</v>
      </c>
      <c r="B6398" s="12">
        <v>2</v>
      </c>
      <c r="D6398" s="12">
        <v>30.5</v>
      </c>
      <c r="E6398" s="12">
        <v>2</v>
      </c>
      <c r="F6398" s="12">
        <v>0</v>
      </c>
      <c r="G6398" s="12">
        <v>0</v>
      </c>
      <c r="H6398" s="12">
        <v>0</v>
      </c>
      <c r="P6398" s="12">
        <v>1</v>
      </c>
      <c r="Q6398" s="12">
        <v>178</v>
      </c>
      <c r="R6398" s="12">
        <v>201601</v>
      </c>
      <c r="S6398" s="12">
        <v>160</v>
      </c>
      <c r="T6398" s="13">
        <v>43094</v>
      </c>
      <c r="U6398" s="12" t="s">
        <v>6691</v>
      </c>
    </row>
    <row r="6399" spans="1:21" hidden="1">
      <c r="A6399" s="12">
        <v>68570</v>
      </c>
      <c r="B6399" s="12">
        <v>2</v>
      </c>
      <c r="D6399" s="12">
        <v>31</v>
      </c>
      <c r="E6399" s="12">
        <v>2</v>
      </c>
      <c r="F6399" s="12">
        <v>0</v>
      </c>
      <c r="G6399" s="12">
        <v>0</v>
      </c>
      <c r="H6399" s="12">
        <v>0</v>
      </c>
      <c r="P6399" s="12">
        <v>1</v>
      </c>
      <c r="Q6399" s="12">
        <v>178</v>
      </c>
      <c r="R6399" s="12">
        <v>201601</v>
      </c>
      <c r="S6399" s="12">
        <v>160</v>
      </c>
      <c r="T6399" s="13">
        <v>43094</v>
      </c>
      <c r="U6399" s="12" t="s">
        <v>6692</v>
      </c>
    </row>
    <row r="6400" spans="1:21">
      <c r="A6400" s="12">
        <v>69310</v>
      </c>
      <c r="B6400" s="12">
        <v>1</v>
      </c>
      <c r="C6400" s="12">
        <v>155</v>
      </c>
      <c r="E6400" s="12">
        <v>3</v>
      </c>
      <c r="P6400" s="12">
        <v>1</v>
      </c>
      <c r="Q6400" s="12">
        <v>178</v>
      </c>
      <c r="R6400" s="12">
        <v>201601</v>
      </c>
      <c r="S6400" s="12">
        <v>166</v>
      </c>
      <c r="T6400" s="13">
        <v>43061</v>
      </c>
      <c r="U6400" s="12" t="s">
        <v>5985</v>
      </c>
    </row>
    <row r="6401" spans="1:21">
      <c r="A6401" s="12">
        <v>69310</v>
      </c>
      <c r="B6401" s="12">
        <v>2</v>
      </c>
      <c r="C6401" s="12">
        <v>135</v>
      </c>
      <c r="E6401" s="12">
        <v>3</v>
      </c>
      <c r="F6401" s="12">
        <v>4</v>
      </c>
      <c r="G6401" s="12">
        <v>1</v>
      </c>
      <c r="H6401" s="12">
        <v>6</v>
      </c>
      <c r="P6401" s="12">
        <v>1</v>
      </c>
      <c r="Q6401" s="12">
        <v>178</v>
      </c>
      <c r="R6401" s="12">
        <v>201601</v>
      </c>
      <c r="S6401" s="12">
        <v>166</v>
      </c>
      <c r="T6401" s="13">
        <v>43061</v>
      </c>
      <c r="U6401" s="12" t="s">
        <v>5986</v>
      </c>
    </row>
    <row r="6402" spans="1:21">
      <c r="A6402" s="12">
        <v>69310</v>
      </c>
      <c r="B6402" s="12">
        <v>2</v>
      </c>
      <c r="C6402" s="12">
        <v>131</v>
      </c>
      <c r="E6402" s="12">
        <v>4</v>
      </c>
      <c r="F6402" s="12">
        <v>0</v>
      </c>
      <c r="G6402" s="12">
        <v>0</v>
      </c>
      <c r="H6402" s="12">
        <v>1</v>
      </c>
      <c r="K6402" s="12">
        <v>4</v>
      </c>
      <c r="P6402" s="12">
        <v>1</v>
      </c>
      <c r="Q6402" s="12">
        <v>178</v>
      </c>
      <c r="R6402" s="12">
        <v>201601</v>
      </c>
      <c r="S6402" s="12">
        <v>166</v>
      </c>
      <c r="T6402" s="13">
        <v>43061</v>
      </c>
      <c r="U6402" s="12" t="s">
        <v>5987</v>
      </c>
    </row>
    <row r="6403" spans="1:21">
      <c r="A6403" s="12">
        <v>69310</v>
      </c>
      <c r="B6403" s="12">
        <v>2</v>
      </c>
      <c r="C6403" s="12">
        <v>121</v>
      </c>
      <c r="E6403" s="12">
        <v>4</v>
      </c>
      <c r="F6403" s="12">
        <v>0</v>
      </c>
      <c r="G6403" s="12">
        <v>0</v>
      </c>
      <c r="H6403" s="12">
        <v>1</v>
      </c>
      <c r="K6403" s="12">
        <v>6</v>
      </c>
      <c r="L6403" s="12">
        <v>3</v>
      </c>
      <c r="M6403" s="12">
        <v>0</v>
      </c>
      <c r="N6403" s="12">
        <v>0</v>
      </c>
      <c r="P6403" s="12">
        <v>1</v>
      </c>
      <c r="Q6403" s="12">
        <v>178</v>
      </c>
      <c r="R6403" s="12">
        <v>201601</v>
      </c>
      <c r="S6403" s="12">
        <v>166</v>
      </c>
      <c r="T6403" s="13">
        <v>43061</v>
      </c>
      <c r="U6403" s="12" t="s">
        <v>5988</v>
      </c>
    </row>
    <row r="6404" spans="1:21">
      <c r="A6404" s="12">
        <v>69310</v>
      </c>
      <c r="B6404" s="12">
        <v>2</v>
      </c>
      <c r="C6404" s="12">
        <v>118</v>
      </c>
      <c r="E6404" s="12">
        <v>3</v>
      </c>
      <c r="F6404" s="12">
        <v>0</v>
      </c>
      <c r="G6404" s="12">
        <v>0</v>
      </c>
      <c r="H6404" s="12">
        <v>1</v>
      </c>
      <c r="P6404" s="12">
        <v>1</v>
      </c>
      <c r="Q6404" s="12">
        <v>178</v>
      </c>
      <c r="R6404" s="12">
        <v>201601</v>
      </c>
      <c r="S6404" s="12">
        <v>166</v>
      </c>
      <c r="T6404" s="13">
        <v>43061</v>
      </c>
      <c r="U6404" s="12" t="s">
        <v>5989</v>
      </c>
    </row>
    <row r="6405" spans="1:21">
      <c r="A6405" s="12">
        <v>69310</v>
      </c>
      <c r="B6405" s="12">
        <v>1</v>
      </c>
      <c r="C6405" s="12">
        <v>90</v>
      </c>
      <c r="E6405" s="12">
        <v>3</v>
      </c>
      <c r="P6405" s="12">
        <v>1</v>
      </c>
      <c r="Q6405" s="12">
        <v>178</v>
      </c>
      <c r="R6405" s="12">
        <v>201601</v>
      </c>
      <c r="S6405" s="12">
        <v>168</v>
      </c>
      <c r="T6405" s="14">
        <v>11628</v>
      </c>
      <c r="U6405" s="12" t="s">
        <v>5813</v>
      </c>
    </row>
    <row r="6406" spans="1:21">
      <c r="A6406" s="12">
        <v>69310</v>
      </c>
      <c r="B6406" s="12">
        <v>1</v>
      </c>
      <c r="C6406" s="12">
        <v>136</v>
      </c>
      <c r="E6406" s="12">
        <v>3</v>
      </c>
      <c r="P6406" s="12">
        <v>1</v>
      </c>
      <c r="Q6406" s="12">
        <v>178</v>
      </c>
      <c r="R6406" s="12">
        <v>201601</v>
      </c>
      <c r="S6406" s="12">
        <v>168</v>
      </c>
      <c r="T6406" s="14">
        <v>11628</v>
      </c>
      <c r="U6406" s="12" t="s">
        <v>5814</v>
      </c>
    </row>
    <row r="6407" spans="1:21" hidden="1">
      <c r="A6407" s="12">
        <v>68560</v>
      </c>
      <c r="B6407" s="12">
        <v>1</v>
      </c>
      <c r="D6407" s="12">
        <v>120</v>
      </c>
      <c r="E6407" s="12">
        <v>4</v>
      </c>
      <c r="P6407" s="12">
        <v>1</v>
      </c>
      <c r="Q6407" s="12">
        <v>178</v>
      </c>
      <c r="R6407" s="12">
        <v>201601</v>
      </c>
      <c r="S6407" s="12">
        <v>161</v>
      </c>
      <c r="T6407" s="13">
        <v>43057</v>
      </c>
      <c r="U6407" s="12" t="s">
        <v>6700</v>
      </c>
    </row>
    <row r="6408" spans="1:21" hidden="1">
      <c r="A6408" s="12">
        <v>68570</v>
      </c>
      <c r="B6408" s="12">
        <v>2</v>
      </c>
      <c r="D6408" s="12">
        <v>65</v>
      </c>
      <c r="E6408" s="12">
        <v>3</v>
      </c>
      <c r="F6408" s="12">
        <v>4</v>
      </c>
      <c r="G6408" s="12">
        <v>1</v>
      </c>
      <c r="H6408" s="12">
        <v>6</v>
      </c>
      <c r="P6408" s="12">
        <v>3.1777799999999998</v>
      </c>
      <c r="Q6408" s="12">
        <v>178</v>
      </c>
      <c r="R6408" s="12">
        <v>201601</v>
      </c>
      <c r="S6408" s="12">
        <v>158</v>
      </c>
      <c r="T6408" s="12" t="s">
        <v>109</v>
      </c>
      <c r="U6408" s="12" t="s">
        <v>6701</v>
      </c>
    </row>
    <row r="6409" spans="1:21" hidden="1">
      <c r="A6409" s="12">
        <v>68570</v>
      </c>
      <c r="B6409" s="12">
        <v>2</v>
      </c>
      <c r="D6409" s="12">
        <v>61</v>
      </c>
      <c r="E6409" s="12">
        <v>3</v>
      </c>
      <c r="F6409" s="12">
        <v>4</v>
      </c>
      <c r="G6409" s="12">
        <v>1</v>
      </c>
      <c r="H6409" s="12">
        <v>6</v>
      </c>
      <c r="P6409" s="12">
        <v>3.1777799999999998</v>
      </c>
      <c r="Q6409" s="12">
        <v>178</v>
      </c>
      <c r="R6409" s="12">
        <v>201601</v>
      </c>
      <c r="S6409" s="12">
        <v>158</v>
      </c>
      <c r="T6409" s="12" t="s">
        <v>109</v>
      </c>
      <c r="U6409" s="12" t="s">
        <v>6702</v>
      </c>
    </row>
    <row r="6410" spans="1:21" hidden="1">
      <c r="A6410" s="12">
        <v>68570</v>
      </c>
      <c r="B6410" s="12">
        <v>2</v>
      </c>
      <c r="D6410" s="12">
        <v>67</v>
      </c>
      <c r="E6410" s="12">
        <v>3</v>
      </c>
      <c r="F6410" s="12">
        <v>4</v>
      </c>
      <c r="G6410" s="12">
        <v>1</v>
      </c>
      <c r="H6410" s="12">
        <v>6</v>
      </c>
      <c r="P6410" s="12">
        <v>3.1777799999999998</v>
      </c>
      <c r="Q6410" s="12">
        <v>178</v>
      </c>
      <c r="R6410" s="12">
        <v>201601</v>
      </c>
      <c r="S6410" s="12">
        <v>158</v>
      </c>
      <c r="T6410" s="12" t="s">
        <v>109</v>
      </c>
      <c r="U6410" s="12" t="s">
        <v>6703</v>
      </c>
    </row>
    <row r="6411" spans="1:21" hidden="1">
      <c r="A6411" s="12">
        <v>68570</v>
      </c>
      <c r="B6411" s="12">
        <v>2</v>
      </c>
      <c r="D6411" s="12">
        <v>69</v>
      </c>
      <c r="E6411" s="12">
        <v>3</v>
      </c>
      <c r="F6411" s="12">
        <v>4</v>
      </c>
      <c r="G6411" s="12">
        <v>1</v>
      </c>
      <c r="H6411" s="12">
        <v>6</v>
      </c>
      <c r="P6411" s="12">
        <v>3.1777799999999998</v>
      </c>
      <c r="Q6411" s="12">
        <v>178</v>
      </c>
      <c r="R6411" s="12">
        <v>201601</v>
      </c>
      <c r="S6411" s="12">
        <v>158</v>
      </c>
      <c r="T6411" s="12" t="s">
        <v>109</v>
      </c>
      <c r="U6411" s="12" t="s">
        <v>6704</v>
      </c>
    </row>
    <row r="6412" spans="1:21" hidden="1">
      <c r="A6412" s="12">
        <v>68570</v>
      </c>
      <c r="B6412" s="12">
        <v>2</v>
      </c>
      <c r="D6412" s="12">
        <v>72.5</v>
      </c>
      <c r="E6412" s="12">
        <v>3</v>
      </c>
      <c r="F6412" s="12">
        <v>4</v>
      </c>
      <c r="G6412" s="12">
        <v>1</v>
      </c>
      <c r="H6412" s="12">
        <v>6</v>
      </c>
      <c r="P6412" s="12">
        <v>3.1777799999999998</v>
      </c>
      <c r="Q6412" s="12">
        <v>178</v>
      </c>
      <c r="R6412" s="12">
        <v>201601</v>
      </c>
      <c r="S6412" s="12">
        <v>158</v>
      </c>
      <c r="T6412" s="12" t="s">
        <v>109</v>
      </c>
      <c r="U6412" s="12" t="s">
        <v>6705</v>
      </c>
    </row>
    <row r="6413" spans="1:21" hidden="1"/>
    <row r="6414" spans="1:21" hidden="1"/>
  </sheetData>
  <autoFilter ref="A1:A6414" xr:uid="{00000000-0009-0000-0000-000005000000}">
    <filterColumn colId="0">
      <filters>
        <filter val="69310"/>
      </filters>
    </filterColumn>
  </autoFilter>
  <sortState xmlns:xlrd2="http://schemas.microsoft.com/office/spreadsheetml/2017/richdata2" ref="A10:V6406">
    <sortCondition ref="S1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7"/>
  <sheetViews>
    <sheetView topLeftCell="A37" workbookViewId="0">
      <selection activeCell="C57" sqref="C57"/>
    </sheetView>
  </sheetViews>
  <sheetFormatPr defaultRowHeight="14.5"/>
  <sheetData>
    <row r="1" spans="1:10">
      <c r="A1" s="71"/>
      <c r="B1" s="71"/>
      <c r="C1" s="56"/>
      <c r="D1" s="74"/>
      <c r="E1" s="71"/>
      <c r="F1" s="71"/>
      <c r="G1" s="71"/>
      <c r="H1" s="71"/>
      <c r="I1" s="71"/>
      <c r="J1" s="71"/>
    </row>
    <row r="2" spans="1:10">
      <c r="A2" s="75"/>
      <c r="B2" s="75"/>
      <c r="C2" s="135" t="s">
        <v>6758</v>
      </c>
      <c r="D2" s="135"/>
      <c r="E2" s="75"/>
      <c r="F2" s="135" t="s">
        <v>6759</v>
      </c>
      <c r="G2" s="135"/>
      <c r="H2" s="75"/>
      <c r="I2" s="135" t="s">
        <v>6760</v>
      </c>
      <c r="J2" s="135"/>
    </row>
    <row r="3" spans="1:10">
      <c r="A3" s="76"/>
      <c r="B3" s="76"/>
      <c r="C3" s="136" t="s">
        <v>6761</v>
      </c>
      <c r="D3" s="136"/>
      <c r="E3" s="76"/>
      <c r="F3" s="136" t="s">
        <v>6762</v>
      </c>
      <c r="G3" s="136"/>
      <c r="H3" s="76"/>
      <c r="I3" s="77" t="s">
        <v>6763</v>
      </c>
      <c r="J3" s="77"/>
    </row>
    <row r="4" spans="1:10">
      <c r="A4" s="78" t="s">
        <v>6764</v>
      </c>
      <c r="B4" s="78" t="s">
        <v>6736</v>
      </c>
      <c r="C4" s="79" t="s">
        <v>6765</v>
      </c>
      <c r="D4" s="80" t="s">
        <v>6753</v>
      </c>
      <c r="E4" s="78"/>
      <c r="F4" s="81" t="s">
        <v>6765</v>
      </c>
      <c r="G4" s="81" t="s">
        <v>6753</v>
      </c>
      <c r="H4" s="78"/>
      <c r="I4" s="81" t="s">
        <v>6765</v>
      </c>
      <c r="J4" s="81" t="s">
        <v>6753</v>
      </c>
    </row>
    <row r="5" spans="1:10">
      <c r="A5" s="76">
        <v>2002</v>
      </c>
      <c r="B5" s="76">
        <v>1</v>
      </c>
      <c r="C5" s="82">
        <v>131.38000000000002</v>
      </c>
      <c r="D5" s="83">
        <v>0.39485833407267523</v>
      </c>
      <c r="E5" s="76"/>
      <c r="F5" s="84" t="s">
        <v>6766</v>
      </c>
      <c r="G5" s="84" t="s">
        <v>6766</v>
      </c>
      <c r="H5" s="84"/>
      <c r="I5" s="84" t="s">
        <v>6766</v>
      </c>
      <c r="J5" s="84" t="s">
        <v>6766</v>
      </c>
    </row>
    <row r="6" spans="1:10">
      <c r="A6" s="76">
        <v>2002</v>
      </c>
      <c r="B6" s="76">
        <v>2</v>
      </c>
      <c r="C6" s="82">
        <v>682.1</v>
      </c>
      <c r="D6" s="83">
        <v>0.21837415734568252</v>
      </c>
      <c r="E6" s="76"/>
      <c r="F6" s="84" t="s">
        <v>6766</v>
      </c>
      <c r="G6" s="84" t="s">
        <v>6766</v>
      </c>
      <c r="H6" s="84"/>
      <c r="I6" s="84" t="s">
        <v>6766</v>
      </c>
      <c r="J6" s="84" t="s">
        <v>6766</v>
      </c>
    </row>
    <row r="7" spans="1:10">
      <c r="A7" s="76">
        <v>2002</v>
      </c>
      <c r="B7" s="76">
        <v>3</v>
      </c>
      <c r="C7" s="82">
        <v>81.143000000000001</v>
      </c>
      <c r="D7" s="83">
        <v>0.39546349926417079</v>
      </c>
      <c r="E7" s="76"/>
      <c r="F7" s="84" t="s">
        <v>6766</v>
      </c>
      <c r="G7" s="84" t="s">
        <v>6766</v>
      </c>
      <c r="H7" s="84"/>
      <c r="I7" s="84" t="s">
        <v>6766</v>
      </c>
      <c r="J7" s="84" t="s">
        <v>6766</v>
      </c>
    </row>
    <row r="8" spans="1:10">
      <c r="A8" s="76">
        <v>2002</v>
      </c>
      <c r="B8" s="76">
        <v>4</v>
      </c>
      <c r="C8" s="82">
        <v>53.14</v>
      </c>
      <c r="D8" s="83">
        <v>0.39639266658578226</v>
      </c>
      <c r="E8" s="76"/>
      <c r="F8" s="84" t="s">
        <v>6766</v>
      </c>
      <c r="G8" s="84" t="s">
        <v>6766</v>
      </c>
      <c r="H8" s="84"/>
      <c r="I8" s="84" t="s">
        <v>6766</v>
      </c>
      <c r="J8" s="84" t="s">
        <v>6766</v>
      </c>
    </row>
    <row r="9" spans="1:10">
      <c r="A9" s="76">
        <v>2002</v>
      </c>
      <c r="B9" s="76">
        <v>5</v>
      </c>
      <c r="C9" s="82">
        <v>19.080000000000002</v>
      </c>
      <c r="D9" s="83">
        <v>0.86100759096581148</v>
      </c>
      <c r="E9" s="76"/>
      <c r="F9" s="84" t="s">
        <v>6766</v>
      </c>
      <c r="G9" s="84" t="s">
        <v>6766</v>
      </c>
      <c r="H9" s="84"/>
      <c r="I9" s="84" t="s">
        <v>6766</v>
      </c>
      <c r="J9" s="84" t="s">
        <v>6766</v>
      </c>
    </row>
    <row r="10" spans="1:10">
      <c r="A10" s="76">
        <v>2002</v>
      </c>
      <c r="B10" s="78">
        <v>6</v>
      </c>
      <c r="C10" s="82">
        <v>43.592000000000006</v>
      </c>
      <c r="D10" s="83">
        <v>0.69199494874714285</v>
      </c>
      <c r="E10" s="78"/>
      <c r="F10" s="84" t="s">
        <v>6766</v>
      </c>
      <c r="G10" s="84" t="s">
        <v>6766</v>
      </c>
      <c r="H10" s="84"/>
      <c r="I10" s="84" t="s">
        <v>6766</v>
      </c>
      <c r="J10" s="84" t="s">
        <v>6766</v>
      </c>
    </row>
    <row r="11" spans="1:10">
      <c r="A11" s="75">
        <v>2002</v>
      </c>
      <c r="B11" s="85" t="s">
        <v>6767</v>
      </c>
      <c r="C11" s="86">
        <v>1010.4350000000001</v>
      </c>
      <c r="D11" s="87">
        <v>0.16421238805521293</v>
      </c>
      <c r="E11" s="76"/>
      <c r="F11" s="88" t="s">
        <v>6766</v>
      </c>
      <c r="G11" s="88" t="s">
        <v>6766</v>
      </c>
      <c r="H11" s="88"/>
      <c r="I11" s="88" t="s">
        <v>6766</v>
      </c>
      <c r="J11" s="88" t="s">
        <v>6766</v>
      </c>
    </row>
    <row r="12" spans="1:10">
      <c r="A12" s="78">
        <v>2002</v>
      </c>
      <c r="B12" s="89" t="s">
        <v>6768</v>
      </c>
      <c r="C12" s="90">
        <v>816.38300000000004</v>
      </c>
      <c r="D12" s="91">
        <v>0.18841575994464477</v>
      </c>
      <c r="E12" s="78"/>
      <c r="F12" s="92" t="s">
        <v>6766</v>
      </c>
      <c r="G12" s="92" t="s">
        <v>6766</v>
      </c>
      <c r="H12" s="92"/>
      <c r="I12" s="92" t="s">
        <v>6766</v>
      </c>
      <c r="J12" s="92" t="s">
        <v>6766</v>
      </c>
    </row>
    <row r="13" spans="1:10">
      <c r="A13" s="76"/>
      <c r="B13" s="76"/>
      <c r="C13" s="82"/>
      <c r="D13" s="83"/>
      <c r="E13" s="76"/>
      <c r="F13" s="84"/>
      <c r="G13" s="84"/>
      <c r="H13" s="84"/>
      <c r="I13" s="84"/>
      <c r="J13" s="84"/>
    </row>
    <row r="14" spans="1:10">
      <c r="A14" s="76">
        <v>2004</v>
      </c>
      <c r="B14" s="76">
        <v>1</v>
      </c>
      <c r="C14" s="82">
        <v>65.036900000000003</v>
      </c>
      <c r="D14" s="83">
        <v>0.21827436635299019</v>
      </c>
      <c r="E14" s="76"/>
      <c r="F14" s="84" t="s">
        <v>6766</v>
      </c>
      <c r="G14" s="84" t="s">
        <v>6766</v>
      </c>
      <c r="H14" s="84"/>
      <c r="I14" s="84" t="s">
        <v>6766</v>
      </c>
      <c r="J14" s="84" t="s">
        <v>6766</v>
      </c>
    </row>
    <row r="15" spans="1:10">
      <c r="A15" s="76">
        <v>2004</v>
      </c>
      <c r="B15" s="76">
        <v>2</v>
      </c>
      <c r="C15" s="82">
        <v>816.89</v>
      </c>
      <c r="D15" s="83">
        <v>0.38331087337791414</v>
      </c>
      <c r="E15" s="76"/>
      <c r="F15" s="84" t="s">
        <v>6766</v>
      </c>
      <c r="G15" s="84" t="s">
        <v>6766</v>
      </c>
      <c r="H15" s="84"/>
      <c r="I15" s="84" t="s">
        <v>6766</v>
      </c>
      <c r="J15" s="84" t="s">
        <v>6766</v>
      </c>
    </row>
    <row r="16" spans="1:10">
      <c r="A16" s="76">
        <v>2004</v>
      </c>
      <c r="B16" s="76">
        <v>3</v>
      </c>
      <c r="C16" s="82">
        <v>50.809999999999988</v>
      </c>
      <c r="D16" s="83">
        <v>0.40978908166409689</v>
      </c>
      <c r="E16" s="76"/>
      <c r="F16" s="84" t="s">
        <v>6766</v>
      </c>
      <c r="G16" s="84" t="s">
        <v>6766</v>
      </c>
      <c r="H16" s="84"/>
      <c r="I16" s="84" t="s">
        <v>6766</v>
      </c>
      <c r="J16" s="84" t="s">
        <v>6766</v>
      </c>
    </row>
    <row r="17" spans="1:10">
      <c r="A17" s="76">
        <v>2004</v>
      </c>
      <c r="B17" s="76">
        <v>4</v>
      </c>
      <c r="C17" s="82">
        <v>121</v>
      </c>
      <c r="D17" s="83">
        <v>0.36401182719909486</v>
      </c>
      <c r="E17" s="76"/>
      <c r="F17" s="84" t="s">
        <v>6766</v>
      </c>
      <c r="G17" s="84" t="s">
        <v>6766</v>
      </c>
      <c r="H17" s="84"/>
      <c r="I17" s="84" t="s">
        <v>6766</v>
      </c>
      <c r="J17" s="84" t="s">
        <v>6766</v>
      </c>
    </row>
    <row r="18" spans="1:10">
      <c r="A18" s="76">
        <v>2004</v>
      </c>
      <c r="B18" s="76">
        <v>5</v>
      </c>
      <c r="C18" s="82">
        <v>20</v>
      </c>
      <c r="D18" s="83">
        <v>0.72835430938520573</v>
      </c>
      <c r="E18" s="76"/>
      <c r="F18" s="84" t="s">
        <v>6766</v>
      </c>
      <c r="G18" s="84" t="s">
        <v>6766</v>
      </c>
      <c r="H18" s="84"/>
      <c r="I18" s="84" t="s">
        <v>6766</v>
      </c>
      <c r="J18" s="84" t="s">
        <v>6766</v>
      </c>
    </row>
    <row r="19" spans="1:10">
      <c r="A19" s="76">
        <v>2004</v>
      </c>
      <c r="B19" s="78">
        <v>6</v>
      </c>
      <c r="C19" s="82">
        <v>24.12</v>
      </c>
      <c r="D19" s="83">
        <v>0.73356142752716258</v>
      </c>
      <c r="E19" s="78"/>
      <c r="F19" s="84" t="s">
        <v>6766</v>
      </c>
      <c r="G19" s="84" t="s">
        <v>6766</v>
      </c>
      <c r="H19" s="84"/>
      <c r="I19" s="84" t="s">
        <v>6766</v>
      </c>
      <c r="J19" s="84" t="s">
        <v>6766</v>
      </c>
    </row>
    <row r="20" spans="1:10">
      <c r="A20" s="75">
        <v>2004</v>
      </c>
      <c r="B20" s="85" t="s">
        <v>6767</v>
      </c>
      <c r="C20" s="86">
        <v>1097.8568999999998</v>
      </c>
      <c r="D20" s="87">
        <v>0.28968704806626533</v>
      </c>
      <c r="E20" s="76"/>
      <c r="F20" s="88" t="s">
        <v>6766</v>
      </c>
      <c r="G20" s="88" t="s">
        <v>6766</v>
      </c>
      <c r="H20" s="88"/>
      <c r="I20" s="88" t="s">
        <v>6766</v>
      </c>
      <c r="J20" s="88" t="s">
        <v>6766</v>
      </c>
    </row>
    <row r="21" spans="1:10">
      <c r="A21" s="78">
        <v>2004</v>
      </c>
      <c r="B21" s="89" t="s">
        <v>6768</v>
      </c>
      <c r="C21" s="90">
        <v>988.69999999999993</v>
      </c>
      <c r="D21" s="91">
        <v>0.32051203513703064</v>
      </c>
      <c r="E21" s="78"/>
      <c r="F21" s="92" t="s">
        <v>6766</v>
      </c>
      <c r="G21" s="92" t="s">
        <v>6766</v>
      </c>
      <c r="H21" s="92"/>
      <c r="I21" s="92" t="s">
        <v>6766</v>
      </c>
      <c r="J21" s="92" t="s">
        <v>6766</v>
      </c>
    </row>
    <row r="22" spans="1:10">
      <c r="A22" s="76"/>
      <c r="B22" s="76"/>
      <c r="C22" s="82"/>
      <c r="D22" s="83"/>
      <c r="E22" s="76"/>
      <c r="F22" s="76"/>
      <c r="G22" s="76"/>
      <c r="H22" s="76"/>
      <c r="I22" s="76"/>
      <c r="J22" s="76"/>
    </row>
    <row r="23" spans="1:10">
      <c r="A23" s="76">
        <v>2008</v>
      </c>
      <c r="B23" s="76">
        <v>1</v>
      </c>
      <c r="C23" s="82">
        <v>146.46</v>
      </c>
      <c r="D23" s="83">
        <v>0.3962508759459023</v>
      </c>
      <c r="E23" s="76"/>
      <c r="F23" s="93">
        <v>46.613434499990625</v>
      </c>
      <c r="G23" s="83">
        <v>0.34794587619706546</v>
      </c>
      <c r="H23" s="76"/>
      <c r="I23" s="93">
        <v>10.673854440283964</v>
      </c>
      <c r="J23" s="83">
        <v>0.6955326380801039</v>
      </c>
    </row>
    <row r="24" spans="1:10">
      <c r="A24" s="76">
        <v>2008</v>
      </c>
      <c r="B24" s="76">
        <v>2</v>
      </c>
      <c r="C24" s="82">
        <v>919.81</v>
      </c>
      <c r="D24" s="83">
        <v>0.31921731368032247</v>
      </c>
      <c r="E24" s="76"/>
      <c r="F24" s="93">
        <v>489.79716458763005</v>
      </c>
      <c r="G24" s="83">
        <v>0.35516646041440603</v>
      </c>
      <c r="H24" s="76"/>
      <c r="I24" s="93">
        <v>294.11581591373874</v>
      </c>
      <c r="J24" s="83">
        <v>0.28990481350287839</v>
      </c>
    </row>
    <row r="25" spans="1:10">
      <c r="A25" s="76">
        <v>2008</v>
      </c>
      <c r="B25" s="76">
        <v>3</v>
      </c>
      <c r="C25" s="82">
        <v>90.69</v>
      </c>
      <c r="D25" s="83">
        <v>0.44382474182174031</v>
      </c>
      <c r="E25" s="76"/>
      <c r="F25" s="93">
        <v>63.509763953426344</v>
      </c>
      <c r="G25" s="83">
        <v>0.43665230871611921</v>
      </c>
      <c r="H25" s="76"/>
      <c r="I25" s="93">
        <v>28.401853025188494</v>
      </c>
      <c r="J25" s="83">
        <v>0.53988925800453302</v>
      </c>
    </row>
    <row r="26" spans="1:10">
      <c r="A26" s="76">
        <v>2008</v>
      </c>
      <c r="B26" s="76">
        <v>4</v>
      </c>
      <c r="C26" s="82">
        <v>205.2</v>
      </c>
      <c r="D26" s="83">
        <v>0.46051986958781488</v>
      </c>
      <c r="E26" s="76"/>
      <c r="F26" s="93">
        <v>84.550584805557719</v>
      </c>
      <c r="G26" s="83">
        <v>0.53245967203579003</v>
      </c>
      <c r="H26" s="76"/>
      <c r="I26" s="93">
        <v>78.276887523360998</v>
      </c>
      <c r="J26" s="83">
        <v>0.51806798863992087</v>
      </c>
    </row>
    <row r="27" spans="1:10">
      <c r="A27" s="76">
        <v>2008</v>
      </c>
      <c r="B27" s="76">
        <v>5</v>
      </c>
      <c r="C27" s="82">
        <v>2.46</v>
      </c>
      <c r="D27" s="83">
        <v>0.99821375266737189</v>
      </c>
      <c r="E27" s="76"/>
      <c r="F27" s="93">
        <v>22.378773450975853</v>
      </c>
      <c r="G27" s="83">
        <v>1</v>
      </c>
      <c r="H27" s="76"/>
      <c r="I27" s="93">
        <v>22.378773450975853</v>
      </c>
      <c r="J27" s="83">
        <v>1</v>
      </c>
    </row>
    <row r="28" spans="1:10">
      <c r="A28" s="76">
        <v>2008</v>
      </c>
      <c r="B28" s="78">
        <v>6</v>
      </c>
      <c r="C28" s="82">
        <v>66.2</v>
      </c>
      <c r="D28" s="83">
        <v>0.49963248968402496</v>
      </c>
      <c r="E28" s="78"/>
      <c r="F28" s="94">
        <v>29.7618201682203</v>
      </c>
      <c r="G28" s="91">
        <v>0.63435045831935366</v>
      </c>
      <c r="H28" s="78"/>
      <c r="I28" s="94">
        <v>18.611126134882909</v>
      </c>
      <c r="J28" s="91">
        <v>0.60560992296454941</v>
      </c>
    </row>
    <row r="29" spans="1:10">
      <c r="A29" s="75">
        <v>2008</v>
      </c>
      <c r="B29" s="85" t="s">
        <v>6767</v>
      </c>
      <c r="C29" s="86">
        <v>1430.8200000000002</v>
      </c>
      <c r="D29" s="87">
        <v>0.22236713626077043</v>
      </c>
      <c r="E29" s="76"/>
      <c r="F29" s="93">
        <v>736.61154146580111</v>
      </c>
      <c r="G29" s="83">
        <v>0.25097765398752975</v>
      </c>
      <c r="H29" s="76"/>
      <c r="I29" s="93">
        <v>452.45831048843098</v>
      </c>
      <c r="J29" s="83">
        <v>0.21915977045182727</v>
      </c>
    </row>
    <row r="30" spans="1:10">
      <c r="A30" s="78">
        <v>2008</v>
      </c>
      <c r="B30" s="89" t="s">
        <v>6768</v>
      </c>
      <c r="C30" s="90">
        <v>1215.7</v>
      </c>
      <c r="D30" s="91">
        <v>0.25587440998366329</v>
      </c>
      <c r="E30" s="78"/>
      <c r="F30" s="94">
        <v>637.85751334661416</v>
      </c>
      <c r="G30" s="91">
        <v>0.28504466995797312</v>
      </c>
      <c r="H30" s="78"/>
      <c r="I30" s="94">
        <v>400.79455646228826</v>
      </c>
      <c r="J30" s="91">
        <v>0.23866335026255484</v>
      </c>
    </row>
    <row r="31" spans="1:10">
      <c r="A31" s="76"/>
      <c r="B31" s="76"/>
      <c r="C31" s="82"/>
      <c r="D31" s="83"/>
      <c r="E31" s="76"/>
      <c r="F31" s="76"/>
      <c r="G31" s="76"/>
      <c r="H31" s="76"/>
      <c r="I31" s="76"/>
      <c r="J31" s="76"/>
    </row>
    <row r="32" spans="1:10">
      <c r="A32" s="76">
        <v>2010</v>
      </c>
      <c r="B32" s="76">
        <v>1</v>
      </c>
      <c r="C32" s="82">
        <v>363.41299999999995</v>
      </c>
      <c r="D32" s="83">
        <v>0.19556640124912847</v>
      </c>
      <c r="E32" s="76"/>
      <c r="F32" s="93">
        <v>167.62768347110094</v>
      </c>
      <c r="G32" s="83">
        <v>0.20295972642519067</v>
      </c>
      <c r="H32" s="76"/>
      <c r="I32" s="93">
        <v>145.25927401995307</v>
      </c>
      <c r="J32" s="83">
        <v>0.23188977174559766</v>
      </c>
    </row>
    <row r="33" spans="1:10">
      <c r="A33" s="76">
        <v>2010</v>
      </c>
      <c r="B33" s="76">
        <v>2</v>
      </c>
      <c r="C33" s="82">
        <v>1614.3</v>
      </c>
      <c r="D33" s="83">
        <v>0.31273646342843642</v>
      </c>
      <c r="E33" s="76"/>
      <c r="F33" s="93">
        <v>439.91009520777624</v>
      </c>
      <c r="G33" s="83">
        <v>0.24469591170701099</v>
      </c>
      <c r="H33" s="76"/>
      <c r="I33" s="93">
        <v>348.83889790821348</v>
      </c>
      <c r="J33" s="83">
        <v>0.25391273373323781</v>
      </c>
    </row>
    <row r="34" spans="1:10">
      <c r="A34" s="76">
        <v>2010</v>
      </c>
      <c r="B34" s="76">
        <v>3</v>
      </c>
      <c r="C34" s="82">
        <v>88.882900000000006</v>
      </c>
      <c r="D34" s="83">
        <v>0.62904771060180853</v>
      </c>
      <c r="E34" s="76"/>
      <c r="F34" s="93">
        <v>78.663503488798838</v>
      </c>
      <c r="G34" s="83">
        <v>0.71745170272534364</v>
      </c>
      <c r="H34" s="76"/>
      <c r="I34" s="93">
        <v>70.722776208159871</v>
      </c>
      <c r="J34" s="83">
        <v>0.74580297810774954</v>
      </c>
    </row>
    <row r="35" spans="1:10">
      <c r="A35" s="76">
        <v>2010</v>
      </c>
      <c r="B35" s="76">
        <v>4</v>
      </c>
      <c r="C35" s="82">
        <v>72.400000000000006</v>
      </c>
      <c r="D35" s="83">
        <v>0.41413437432499856</v>
      </c>
      <c r="E35" s="76"/>
      <c r="F35" s="93">
        <v>45.986446243945466</v>
      </c>
      <c r="G35" s="83">
        <v>0.47337785916260855</v>
      </c>
      <c r="H35" s="76"/>
      <c r="I35" s="93">
        <v>43.997864748580412</v>
      </c>
      <c r="J35" s="83">
        <v>0.5017939827811676</v>
      </c>
    </row>
    <row r="36" spans="1:10">
      <c r="A36" s="76">
        <v>2010</v>
      </c>
      <c r="B36" s="76">
        <v>5</v>
      </c>
      <c r="C36" s="82">
        <v>36.75</v>
      </c>
      <c r="D36" s="83">
        <v>0.44549461748588437</v>
      </c>
      <c r="E36" s="76"/>
      <c r="F36" s="93">
        <v>9.9015254300282542</v>
      </c>
      <c r="G36" s="83">
        <v>0.75785503083935069</v>
      </c>
      <c r="H36" s="76"/>
      <c r="I36" s="93">
        <v>6.859784107554848</v>
      </c>
      <c r="J36" s="83">
        <v>1</v>
      </c>
    </row>
    <row r="37" spans="1:10">
      <c r="A37" s="76">
        <v>2010</v>
      </c>
      <c r="B37" s="78">
        <v>6</v>
      </c>
      <c r="C37" s="82">
        <v>122.41000000000001</v>
      </c>
      <c r="D37" s="83">
        <v>0.4250767336246285</v>
      </c>
      <c r="E37" s="78"/>
      <c r="F37" s="94">
        <v>25.440827055868546</v>
      </c>
      <c r="G37" s="91">
        <v>0.50817283610921848</v>
      </c>
      <c r="H37" s="78"/>
      <c r="I37" s="94">
        <v>12.114745284207828</v>
      </c>
      <c r="J37" s="91">
        <v>1.0000000000000002</v>
      </c>
    </row>
    <row r="38" spans="1:10">
      <c r="A38" s="75">
        <v>2010</v>
      </c>
      <c r="B38" s="85" t="s">
        <v>6767</v>
      </c>
      <c r="C38" s="86">
        <v>2298.1558999999997</v>
      </c>
      <c r="D38" s="87">
        <v>0.22481007886550633</v>
      </c>
      <c r="E38" s="76"/>
      <c r="F38" s="93">
        <v>767.53008089751847</v>
      </c>
      <c r="G38" s="83">
        <v>0.16800214561271212</v>
      </c>
      <c r="H38" s="76"/>
      <c r="I38" s="93">
        <v>627.79334227666948</v>
      </c>
      <c r="J38" s="83">
        <v>0.177685883122741</v>
      </c>
    </row>
    <row r="39" spans="1:10">
      <c r="A39" s="78">
        <v>2010</v>
      </c>
      <c r="B39" s="89" t="s">
        <v>6768</v>
      </c>
      <c r="C39" s="90">
        <v>1775.5829000000001</v>
      </c>
      <c r="D39" s="91">
        <v>0.28656577518858056</v>
      </c>
      <c r="E39" s="78"/>
      <c r="F39" s="94">
        <v>564.56004494052058</v>
      </c>
      <c r="G39" s="91">
        <v>0.21871193062672764</v>
      </c>
      <c r="H39" s="78"/>
      <c r="I39" s="94">
        <v>463.55953886495377</v>
      </c>
      <c r="J39" s="91">
        <v>0.22743036300348388</v>
      </c>
    </row>
    <row r="40" spans="1:10">
      <c r="A40" s="76"/>
      <c r="B40" s="76"/>
      <c r="C40" s="82"/>
      <c r="D40" s="83"/>
      <c r="E40" s="76"/>
      <c r="F40" s="76"/>
      <c r="G40" s="76"/>
      <c r="H40" s="76"/>
      <c r="I40" s="76"/>
      <c r="J40" s="76"/>
    </row>
    <row r="41" spans="1:10">
      <c r="A41" s="76">
        <v>2012</v>
      </c>
      <c r="B41" s="76">
        <v>1</v>
      </c>
      <c r="C41" s="82">
        <v>421.11999999999995</v>
      </c>
      <c r="D41" s="83">
        <v>0.37316041725836985</v>
      </c>
      <c r="E41" s="76"/>
      <c r="F41" s="93">
        <v>328.0382236382988</v>
      </c>
      <c r="G41" s="83">
        <v>0.45031963334918351</v>
      </c>
      <c r="H41" s="76"/>
      <c r="I41" s="93">
        <v>280.11442200731199</v>
      </c>
      <c r="J41" s="83">
        <v>0.49941586939148491</v>
      </c>
    </row>
    <row r="42" spans="1:10">
      <c r="A42" s="76">
        <v>2012</v>
      </c>
      <c r="B42" s="76">
        <v>2</v>
      </c>
      <c r="C42" s="82">
        <v>778.4</v>
      </c>
      <c r="D42" s="83">
        <v>0.4458417587018107</v>
      </c>
      <c r="E42" s="76"/>
      <c r="F42" s="93">
        <v>256.43942015818016</v>
      </c>
      <c r="G42" s="83">
        <v>0.31545253844323851</v>
      </c>
      <c r="H42" s="76"/>
      <c r="I42" s="82">
        <v>206.81762851628292</v>
      </c>
      <c r="J42" s="83">
        <v>0.34290299500548999</v>
      </c>
    </row>
    <row r="43" spans="1:10">
      <c r="A43" s="76">
        <v>2012</v>
      </c>
      <c r="B43" s="76">
        <v>3</v>
      </c>
      <c r="C43" s="82">
        <v>171.71009999999998</v>
      </c>
      <c r="D43" s="83">
        <v>0.7450372977810521</v>
      </c>
      <c r="E43" s="76"/>
      <c r="F43" s="93">
        <v>146.19592247618473</v>
      </c>
      <c r="G43" s="83">
        <v>0.82854696304760889</v>
      </c>
      <c r="H43" s="76"/>
      <c r="I43" s="82">
        <v>131.27432559903531</v>
      </c>
      <c r="J43" s="83">
        <v>0.81025682070977734</v>
      </c>
    </row>
    <row r="44" spans="1:10">
      <c r="A44" s="76">
        <v>2012</v>
      </c>
      <c r="B44" s="76">
        <v>4</v>
      </c>
      <c r="C44" s="82">
        <v>493.7</v>
      </c>
      <c r="D44" s="83">
        <v>0.68742513856211418</v>
      </c>
      <c r="E44" s="76"/>
      <c r="F44" s="93">
        <v>26.4515527334515</v>
      </c>
      <c r="G44" s="83">
        <v>0.47816009396639897</v>
      </c>
      <c r="H44" s="76"/>
      <c r="I44" s="82">
        <v>8.3104120724285035</v>
      </c>
      <c r="J44" s="83">
        <v>0.99999999999999978</v>
      </c>
    </row>
    <row r="45" spans="1:10">
      <c r="A45" s="76">
        <v>2012</v>
      </c>
      <c r="B45" s="76">
        <v>5</v>
      </c>
      <c r="C45" s="82">
        <v>11.58</v>
      </c>
      <c r="D45" s="83">
        <v>0.42761376176649213</v>
      </c>
      <c r="E45" s="76"/>
      <c r="F45" s="93">
        <v>6.1614914221995276</v>
      </c>
      <c r="G45" s="83">
        <v>0.74091710520680309</v>
      </c>
      <c r="H45" s="76"/>
      <c r="I45" s="82">
        <v>4.044759797103751</v>
      </c>
      <c r="J45" s="83">
        <v>1.0000000000000002</v>
      </c>
    </row>
    <row r="46" spans="1:10">
      <c r="A46" s="76">
        <v>2012</v>
      </c>
      <c r="B46" s="78">
        <v>6</v>
      </c>
      <c r="C46" s="82">
        <v>148.91999999999999</v>
      </c>
      <c r="D46" s="83">
        <v>0.39639580246878409</v>
      </c>
      <c r="E46" s="78"/>
      <c r="F46" s="94">
        <v>48.954255617038577</v>
      </c>
      <c r="G46" s="91">
        <v>0.32618409679319421</v>
      </c>
      <c r="H46" s="78"/>
      <c r="I46" s="90">
        <v>39.720811568143027</v>
      </c>
      <c r="J46" s="91">
        <v>0.38382169567001134</v>
      </c>
    </row>
    <row r="47" spans="1:10">
      <c r="A47" s="75">
        <v>2012</v>
      </c>
      <c r="B47" s="85" t="s">
        <v>6767</v>
      </c>
      <c r="C47" s="86">
        <v>2025.4301</v>
      </c>
      <c r="D47" s="87">
        <v>0.26134146614704162</v>
      </c>
      <c r="E47" s="76"/>
      <c r="F47" s="93">
        <v>812.2408660453533</v>
      </c>
      <c r="G47" s="83">
        <v>0.25670252855844439</v>
      </c>
      <c r="H47" s="76"/>
      <c r="I47" s="82">
        <v>670.28235956030539</v>
      </c>
      <c r="J47" s="83">
        <v>0.28397724829792442</v>
      </c>
    </row>
    <row r="48" spans="1:10">
      <c r="A48" s="78">
        <v>2012</v>
      </c>
      <c r="B48" s="89" t="s">
        <v>6768</v>
      </c>
      <c r="C48" s="90">
        <v>1443.8100999999999</v>
      </c>
      <c r="D48" s="91">
        <v>0.34767818095489733</v>
      </c>
      <c r="E48" s="78"/>
      <c r="F48" s="94">
        <v>429.0868953678164</v>
      </c>
      <c r="G48" s="91">
        <v>0.34073923395634104</v>
      </c>
      <c r="H48" s="78"/>
      <c r="I48" s="90">
        <v>346.40236618774674</v>
      </c>
      <c r="J48" s="91">
        <v>0.36983022340756655</v>
      </c>
    </row>
    <row r="49" spans="1:10">
      <c r="A49" s="95"/>
      <c r="B49" s="95"/>
      <c r="C49" s="96"/>
      <c r="D49" s="97"/>
      <c r="E49" s="95"/>
      <c r="F49" s="95"/>
      <c r="G49" s="95"/>
      <c r="H49" s="95"/>
      <c r="I49" s="96"/>
      <c r="J49" s="95"/>
    </row>
    <row r="50" spans="1:10">
      <c r="A50" s="76">
        <v>2016</v>
      </c>
      <c r="B50" s="76">
        <v>1</v>
      </c>
      <c r="C50" s="98">
        <v>247.71</v>
      </c>
      <c r="D50" s="97">
        <v>0.19540579341320066</v>
      </c>
      <c r="E50" s="76"/>
      <c r="F50" s="93">
        <v>361</v>
      </c>
      <c r="G50" s="83">
        <v>0.17</v>
      </c>
      <c r="H50" s="76"/>
      <c r="I50" s="96">
        <v>316</v>
      </c>
      <c r="J50" s="97">
        <v>0.19</v>
      </c>
    </row>
    <row r="51" spans="1:10">
      <c r="A51" s="76">
        <v>2016</v>
      </c>
      <c r="B51" s="76">
        <v>2</v>
      </c>
      <c r="C51" s="98">
        <v>1305.4000000000001</v>
      </c>
      <c r="D51" s="97">
        <v>9.8376914185061365E-2</v>
      </c>
      <c r="E51" s="76"/>
      <c r="F51" s="93">
        <v>593</v>
      </c>
      <c r="G51" s="83">
        <v>0.25</v>
      </c>
      <c r="H51" s="76"/>
      <c r="I51" s="96">
        <v>445</v>
      </c>
      <c r="J51" s="97">
        <v>0.23</v>
      </c>
    </row>
    <row r="52" spans="1:10">
      <c r="A52" s="76">
        <v>2016</v>
      </c>
      <c r="B52" s="76">
        <v>3</v>
      </c>
      <c r="C52" s="98">
        <v>110.88779999999998</v>
      </c>
      <c r="D52" s="97">
        <v>7.6170852327149735E-2</v>
      </c>
      <c r="E52" s="76"/>
      <c r="F52" s="93">
        <v>93</v>
      </c>
      <c r="G52" s="83">
        <v>0.35</v>
      </c>
      <c r="H52" s="76"/>
      <c r="I52" s="96">
        <v>81</v>
      </c>
      <c r="J52" s="97">
        <v>0.4</v>
      </c>
    </row>
    <row r="53" spans="1:10">
      <c r="A53" s="76">
        <v>2016</v>
      </c>
      <c r="B53" s="76">
        <v>4</v>
      </c>
      <c r="C53" s="98">
        <v>294</v>
      </c>
      <c r="D53" s="97">
        <v>7.9633768388756104E-2</v>
      </c>
      <c r="E53" s="76"/>
      <c r="F53" s="93">
        <v>315</v>
      </c>
      <c r="G53" s="83">
        <v>0.56999999999999995</v>
      </c>
      <c r="H53" s="76"/>
      <c r="I53" s="96">
        <v>274</v>
      </c>
      <c r="J53" s="97">
        <v>0.54</v>
      </c>
    </row>
    <row r="54" spans="1:10">
      <c r="A54" s="99">
        <v>2016</v>
      </c>
      <c r="B54" s="99">
        <v>5</v>
      </c>
      <c r="C54" s="100">
        <v>20.21</v>
      </c>
      <c r="D54" s="101">
        <v>0.47152119064080494</v>
      </c>
      <c r="E54" s="99"/>
      <c r="F54" s="102">
        <v>25</v>
      </c>
      <c r="G54" s="103">
        <v>0.21</v>
      </c>
      <c r="H54" s="99"/>
      <c r="I54" s="104">
        <v>6</v>
      </c>
      <c r="J54" s="101">
        <v>0.82</v>
      </c>
    </row>
    <row r="55" spans="1:10">
      <c r="A55" s="78">
        <v>2016</v>
      </c>
      <c r="B55" s="78">
        <v>6</v>
      </c>
      <c r="C55" s="105">
        <v>52.5</v>
      </c>
      <c r="D55" s="106">
        <v>0.44235334468104021</v>
      </c>
      <c r="E55" s="78"/>
      <c r="F55" s="94">
        <v>68</v>
      </c>
      <c r="G55" s="91">
        <v>0.31</v>
      </c>
      <c r="H55" s="78"/>
      <c r="I55" s="107">
        <v>44</v>
      </c>
      <c r="J55" s="106">
        <v>0.5</v>
      </c>
    </row>
    <row r="56" spans="1:10">
      <c r="A56" s="99">
        <v>2016</v>
      </c>
      <c r="B56" s="85" t="s">
        <v>6767</v>
      </c>
      <c r="C56" s="108">
        <f>SUM(C50:C55)</f>
        <v>2030.7078000000001</v>
      </c>
      <c r="D56" s="109">
        <v>0.22415587808537421</v>
      </c>
      <c r="E56" s="76"/>
      <c r="F56" s="110">
        <v>1455</v>
      </c>
      <c r="G56" s="109">
        <v>0.17</v>
      </c>
      <c r="H56" s="76"/>
      <c r="I56" s="110">
        <v>1166</v>
      </c>
      <c r="J56" s="111">
        <v>0.17</v>
      </c>
    </row>
    <row r="57" spans="1:10">
      <c r="A57" s="78">
        <v>2016</v>
      </c>
      <c r="B57" s="89" t="s">
        <v>6768</v>
      </c>
      <c r="C57" s="90">
        <f>SUM(C51:C53)</f>
        <v>1710.2878000000001</v>
      </c>
      <c r="D57" s="112">
        <v>0.26171702718014422</v>
      </c>
      <c r="E57" s="78"/>
      <c r="F57" s="113">
        <v>1000</v>
      </c>
      <c r="G57" s="112">
        <v>0.23</v>
      </c>
      <c r="H57" s="78"/>
      <c r="I57" s="113">
        <v>800</v>
      </c>
      <c r="J57" s="112">
        <v>0.23</v>
      </c>
    </row>
  </sheetData>
  <mergeCells count="5">
    <mergeCell ref="C2:D2"/>
    <mergeCell ref="F2:G2"/>
    <mergeCell ref="I2:J2"/>
    <mergeCell ref="C3:D3"/>
    <mergeCell ref="F3:G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X51"/>
  <sheetViews>
    <sheetView topLeftCell="M25" zoomScale="102" zoomScaleNormal="102" workbookViewId="0">
      <selection activeCell="W42" activeCellId="1" sqref="U42 W42"/>
    </sheetView>
  </sheetViews>
  <sheetFormatPr defaultRowHeight="14.5"/>
  <cols>
    <col min="1" max="1" width="12.54296875" bestFit="1" customWidth="1"/>
    <col min="2" max="2" width="18.26953125" bestFit="1" customWidth="1"/>
    <col min="3" max="3" width="33.453125" bestFit="1" customWidth="1"/>
    <col min="4" max="4" width="30.453125" bestFit="1" customWidth="1"/>
    <col min="5" max="5" width="32.81640625" bestFit="1" customWidth="1"/>
    <col min="6" max="6" width="29.81640625" bestFit="1" customWidth="1"/>
    <col min="13" max="13" width="28.453125" bestFit="1" customWidth="1"/>
    <col min="16" max="16" width="13.26953125" bestFit="1" customWidth="1"/>
    <col min="18" max="18" width="19.7265625" bestFit="1" customWidth="1"/>
    <col min="19" max="19" width="15.453125" bestFit="1" customWidth="1"/>
    <col min="20" max="20" width="8" bestFit="1" customWidth="1"/>
    <col min="21" max="21" width="12" bestFit="1" customWidth="1"/>
    <col min="22" max="22" width="13.453125" bestFit="1" customWidth="1"/>
    <col min="24" max="24" width="13.453125" bestFit="1" customWidth="1"/>
  </cols>
  <sheetData>
    <row r="2" spans="1:24">
      <c r="O2" t="s">
        <v>6757</v>
      </c>
    </row>
    <row r="3" spans="1:24" ht="15" thickBot="1">
      <c r="A3" s="118" t="s">
        <v>6720</v>
      </c>
      <c r="B3" s="117" t="s">
        <v>6729</v>
      </c>
      <c r="C3" s="117" t="s">
        <v>6730</v>
      </c>
      <c r="D3" s="117" t="s">
        <v>6731</v>
      </c>
      <c r="E3" s="117" t="s">
        <v>6732</v>
      </c>
      <c r="F3" s="117" t="s">
        <v>6733</v>
      </c>
      <c r="U3" s="54" t="s">
        <v>6748</v>
      </c>
      <c r="V3" s="55"/>
      <c r="W3" s="54" t="s">
        <v>6749</v>
      </c>
      <c r="X3" s="55"/>
    </row>
    <row r="4" spans="1:24" ht="15" thickTop="1">
      <c r="A4" s="119">
        <v>11</v>
      </c>
      <c r="B4" s="120">
        <v>4</v>
      </c>
      <c r="C4" s="120">
        <v>53.497830537775535</v>
      </c>
      <c r="D4" s="120">
        <v>2816.717268596472</v>
      </c>
      <c r="E4" s="120">
        <v>53.497830537775535</v>
      </c>
      <c r="F4" s="120">
        <v>2816.717268596472</v>
      </c>
      <c r="H4" s="28" t="s">
        <v>6734</v>
      </c>
      <c r="I4" t="s">
        <v>6729</v>
      </c>
      <c r="J4" t="s">
        <v>6730</v>
      </c>
      <c r="K4" t="s">
        <v>6731</v>
      </c>
      <c r="L4" t="s">
        <v>6732</v>
      </c>
      <c r="M4" t="s">
        <v>6733</v>
      </c>
      <c r="O4" s="36" t="s">
        <v>8</v>
      </c>
      <c r="P4" s="37" t="s">
        <v>6735</v>
      </c>
      <c r="Q4" s="37" t="s">
        <v>6736</v>
      </c>
      <c r="R4" s="38" t="s">
        <v>6737</v>
      </c>
      <c r="S4" s="44" t="s">
        <v>6738</v>
      </c>
      <c r="T4" s="47" t="s">
        <v>8</v>
      </c>
      <c r="U4" s="50" t="s">
        <v>6746</v>
      </c>
      <c r="V4" s="50" t="s">
        <v>6747</v>
      </c>
      <c r="W4" s="50" t="s">
        <v>6746</v>
      </c>
      <c r="X4" s="50" t="s">
        <v>6747</v>
      </c>
    </row>
    <row r="5" spans="1:24">
      <c r="A5" s="119">
        <v>12</v>
      </c>
      <c r="B5" s="120">
        <v>6</v>
      </c>
      <c r="C5" s="120">
        <v>36.112111533650342</v>
      </c>
      <c r="D5" s="120">
        <v>1307.0872442521709</v>
      </c>
      <c r="E5" s="120">
        <v>24.976399380037876</v>
      </c>
      <c r="F5" s="120">
        <v>962.77773090636651</v>
      </c>
      <c r="H5" s="28">
        <v>11</v>
      </c>
      <c r="I5">
        <v>15</v>
      </c>
      <c r="J5">
        <v>14.26608814340681</v>
      </c>
      <c r="K5">
        <v>1203.2431593608446</v>
      </c>
      <c r="L5">
        <v>14.26608814340681</v>
      </c>
      <c r="M5">
        <v>1203.2431593608446</v>
      </c>
      <c r="O5" s="39">
        <v>11</v>
      </c>
      <c r="P5" s="35" t="s">
        <v>6739</v>
      </c>
      <c r="Q5" s="34">
        <v>1</v>
      </c>
      <c r="R5" s="33">
        <v>4012.41</v>
      </c>
      <c r="S5" s="45">
        <v>18</v>
      </c>
      <c r="T5" s="48">
        <v>11</v>
      </c>
      <c r="U5" s="51">
        <f>J5*R5</f>
        <v>57241.394727486913</v>
      </c>
      <c r="V5">
        <f>(K5/S5)*R5^2</f>
        <v>1076196324.4348705</v>
      </c>
      <c r="W5">
        <f>L5*R5</f>
        <v>57241.394727486913</v>
      </c>
      <c r="X5">
        <f>(M5/S5)*R5^2</f>
        <v>1076196324.4348705</v>
      </c>
    </row>
    <row r="6" spans="1:24">
      <c r="A6" s="119">
        <v>13</v>
      </c>
      <c r="B6" s="120">
        <v>1</v>
      </c>
      <c r="C6" s="120">
        <v>0</v>
      </c>
      <c r="D6" s="120" t="e">
        <v>#DIV/0!</v>
      </c>
      <c r="E6" s="120">
        <v>0</v>
      </c>
      <c r="F6" s="120" t="e">
        <v>#DIV/0!</v>
      </c>
      <c r="H6" s="28">
        <v>12</v>
      </c>
      <c r="I6">
        <v>15</v>
      </c>
      <c r="J6">
        <v>14.444844613460136</v>
      </c>
      <c r="K6">
        <v>802.15291279775295</v>
      </c>
      <c r="L6">
        <v>9.9905597520151499</v>
      </c>
      <c r="M6">
        <v>504.26018200714265</v>
      </c>
      <c r="O6" s="39">
        <v>12</v>
      </c>
      <c r="P6" s="35" t="s">
        <v>6740</v>
      </c>
      <c r="Q6" s="34">
        <v>1</v>
      </c>
      <c r="R6" s="33">
        <v>4062.77</v>
      </c>
      <c r="S6" s="45">
        <v>17</v>
      </c>
      <c r="T6" s="48">
        <v>12</v>
      </c>
      <c r="U6" s="51">
        <f t="shared" ref="U6:U34" si="0">J6*R6</f>
        <v>58686.081350227432</v>
      </c>
      <c r="V6" s="51">
        <f t="shared" ref="V6:V34" si="1">(K6/S6)*R6^2</f>
        <v>778848014.8475256</v>
      </c>
      <c r="W6" s="51">
        <f t="shared" ref="W6:W34" si="2">L6*R6</f>
        <v>40589.346443694587</v>
      </c>
      <c r="X6" s="53">
        <f t="shared" ref="X6:X34" si="3">(M6/S6)*R6^2</f>
        <v>489609942.7640391</v>
      </c>
    </row>
    <row r="7" spans="1:24">
      <c r="A7" s="119">
        <v>21</v>
      </c>
      <c r="B7" s="120">
        <v>4</v>
      </c>
      <c r="C7" s="120">
        <v>78.503371316641761</v>
      </c>
      <c r="D7" s="120">
        <v>8274.0196470928331</v>
      </c>
      <c r="E7" s="120">
        <v>78.503371316641761</v>
      </c>
      <c r="F7" s="120">
        <v>8274.0196470928331</v>
      </c>
      <c r="H7" s="28">
        <v>13</v>
      </c>
      <c r="I7">
        <v>7</v>
      </c>
      <c r="J7">
        <v>0</v>
      </c>
      <c r="K7">
        <v>0</v>
      </c>
      <c r="L7">
        <v>0</v>
      </c>
      <c r="M7">
        <v>0</v>
      </c>
      <c r="O7" s="39">
        <v>13</v>
      </c>
      <c r="P7" s="35" t="s">
        <v>6741</v>
      </c>
      <c r="Q7" s="34">
        <v>1</v>
      </c>
      <c r="R7" s="33">
        <v>1741.66</v>
      </c>
      <c r="S7" s="45">
        <v>7</v>
      </c>
      <c r="T7" s="48">
        <v>13</v>
      </c>
      <c r="U7" s="51">
        <f t="shared" si="0"/>
        <v>0</v>
      </c>
      <c r="V7" s="51">
        <f t="shared" si="1"/>
        <v>0</v>
      </c>
      <c r="W7" s="51">
        <f t="shared" si="2"/>
        <v>0</v>
      </c>
      <c r="X7" s="53">
        <f t="shared" si="3"/>
        <v>0</v>
      </c>
    </row>
    <row r="8" spans="1:24">
      <c r="A8" s="119">
        <v>22</v>
      </c>
      <c r="B8" s="120">
        <v>6</v>
      </c>
      <c r="C8" s="120">
        <v>447.13772634723415</v>
      </c>
      <c r="D8" s="120">
        <v>208748.67262313981</v>
      </c>
      <c r="E8" s="120">
        <v>296.95187528298243</v>
      </c>
      <c r="F8" s="120">
        <v>102767.07208802734</v>
      </c>
      <c r="H8" s="28">
        <v>14</v>
      </c>
      <c r="I8">
        <v>5</v>
      </c>
      <c r="J8" s="30">
        <v>0</v>
      </c>
      <c r="K8" s="30">
        <v>0</v>
      </c>
      <c r="L8" s="30">
        <v>0</v>
      </c>
      <c r="M8" s="30">
        <v>0</v>
      </c>
      <c r="O8" s="39">
        <v>14</v>
      </c>
      <c r="P8" s="35" t="s">
        <v>6742</v>
      </c>
      <c r="Q8" s="34">
        <v>1</v>
      </c>
      <c r="R8" s="33">
        <v>1354.74</v>
      </c>
      <c r="S8" s="45">
        <v>5</v>
      </c>
      <c r="T8" s="48">
        <v>14</v>
      </c>
      <c r="U8" s="51">
        <f t="shared" si="0"/>
        <v>0</v>
      </c>
      <c r="V8" s="51">
        <f t="shared" si="1"/>
        <v>0</v>
      </c>
      <c r="W8" s="51">
        <f t="shared" si="2"/>
        <v>0</v>
      </c>
      <c r="X8" s="53">
        <f t="shared" si="3"/>
        <v>0</v>
      </c>
    </row>
    <row r="9" spans="1:24">
      <c r="A9" s="119">
        <v>23</v>
      </c>
      <c r="B9" s="120">
        <v>4</v>
      </c>
      <c r="C9" s="120">
        <v>158.38665394778369</v>
      </c>
      <c r="D9" s="120">
        <v>32406.13581318007</v>
      </c>
      <c r="E9" s="120">
        <v>88.102857729455792</v>
      </c>
      <c r="F9" s="120">
        <v>4493.6216637054522</v>
      </c>
      <c r="H9" s="28">
        <v>15</v>
      </c>
      <c r="I9">
        <v>6</v>
      </c>
      <c r="J9" s="30">
        <v>0</v>
      </c>
      <c r="K9" s="30">
        <v>0</v>
      </c>
      <c r="L9" s="30">
        <v>0</v>
      </c>
      <c r="M9" s="30">
        <v>0</v>
      </c>
      <c r="O9" s="39">
        <v>15</v>
      </c>
      <c r="P9" s="35" t="s">
        <v>6743</v>
      </c>
      <c r="Q9" s="34">
        <v>1</v>
      </c>
      <c r="R9" s="33">
        <v>1106.8900000000001</v>
      </c>
      <c r="S9" s="45">
        <v>6</v>
      </c>
      <c r="T9" s="48">
        <v>15</v>
      </c>
      <c r="U9" s="51">
        <f t="shared" si="0"/>
        <v>0</v>
      </c>
      <c r="V9" s="51">
        <f t="shared" si="1"/>
        <v>0</v>
      </c>
      <c r="W9" s="51">
        <f t="shared" si="2"/>
        <v>0</v>
      </c>
      <c r="X9" s="53">
        <f t="shared" si="3"/>
        <v>0</v>
      </c>
    </row>
    <row r="10" spans="1:24">
      <c r="A10" s="119">
        <v>24</v>
      </c>
      <c r="B10" s="120">
        <v>2</v>
      </c>
      <c r="C10" s="120">
        <v>54.042585637420146</v>
      </c>
      <c r="D10" s="120">
        <v>5841.2021247557805</v>
      </c>
      <c r="E10" s="120">
        <v>54.042585637420146</v>
      </c>
      <c r="F10" s="120">
        <v>5841.2021247557805</v>
      </c>
      <c r="H10" s="28">
        <v>21</v>
      </c>
      <c r="I10" s="29">
        <v>7</v>
      </c>
      <c r="J10" s="29">
        <v>44.859069323795289</v>
      </c>
      <c r="K10" s="29">
        <v>5897.8039115688543</v>
      </c>
      <c r="L10" s="29">
        <v>44.859069323795289</v>
      </c>
      <c r="M10" s="29">
        <v>5897.8039115688543</v>
      </c>
      <c r="O10" s="39">
        <v>21</v>
      </c>
      <c r="P10" s="35" t="s">
        <v>6739</v>
      </c>
      <c r="Q10" s="34">
        <v>2</v>
      </c>
      <c r="R10" s="33">
        <v>1157.6400000000001</v>
      </c>
      <c r="S10" s="45">
        <v>8</v>
      </c>
      <c r="T10" s="48">
        <v>21</v>
      </c>
      <c r="U10" s="51">
        <f t="shared" si="0"/>
        <v>51930.65301199838</v>
      </c>
      <c r="V10" s="51">
        <f t="shared" si="1"/>
        <v>987978266.97988701</v>
      </c>
      <c r="W10" s="51">
        <f t="shared" si="2"/>
        <v>51930.65301199838</v>
      </c>
      <c r="X10" s="53">
        <f t="shared" si="3"/>
        <v>987978266.97988701</v>
      </c>
    </row>
    <row r="11" spans="1:24">
      <c r="A11" s="119">
        <v>25</v>
      </c>
      <c r="B11" s="120">
        <v>1</v>
      </c>
      <c r="C11" s="120">
        <v>118.10036829633658</v>
      </c>
      <c r="D11" s="120" t="e">
        <v>#DIV/0!</v>
      </c>
      <c r="E11" s="120">
        <v>118.10036829633658</v>
      </c>
      <c r="F11" s="120" t="e">
        <v>#DIV/0!</v>
      </c>
      <c r="H11" s="28">
        <v>22</v>
      </c>
      <c r="I11" s="29">
        <v>6</v>
      </c>
      <c r="J11" s="29">
        <v>447.13772634723415</v>
      </c>
      <c r="K11" s="29">
        <v>208748.67262313981</v>
      </c>
      <c r="L11" s="29">
        <v>296.95187528298243</v>
      </c>
      <c r="M11" s="29">
        <v>102767.07208802734</v>
      </c>
      <c r="O11" s="39">
        <v>22</v>
      </c>
      <c r="P11" s="35" t="s">
        <v>6740</v>
      </c>
      <c r="Q11" s="34">
        <v>2</v>
      </c>
      <c r="R11" s="33">
        <v>705.08</v>
      </c>
      <c r="S11" s="45">
        <v>6</v>
      </c>
      <c r="T11" s="48">
        <v>22</v>
      </c>
      <c r="U11" s="51">
        <f t="shared" si="0"/>
        <v>315267.86809290788</v>
      </c>
      <c r="V11" s="51">
        <f t="shared" si="1"/>
        <v>17296142866.129913</v>
      </c>
      <c r="W11" s="51">
        <f t="shared" si="2"/>
        <v>209374.82822452526</v>
      </c>
      <c r="X11" s="53">
        <f t="shared" si="3"/>
        <v>8514899464.665431</v>
      </c>
    </row>
    <row r="12" spans="1:24">
      <c r="A12" s="119">
        <v>31</v>
      </c>
      <c r="B12" s="120">
        <v>4</v>
      </c>
      <c r="C12" s="120">
        <v>66.350997125862875</v>
      </c>
      <c r="D12" s="120">
        <v>3980.6083528228119</v>
      </c>
      <c r="E12" s="120">
        <v>59.1948479200558</v>
      </c>
      <c r="F12" s="120">
        <v>4905.3855708156607</v>
      </c>
      <c r="H12" s="28">
        <v>23</v>
      </c>
      <c r="I12" s="29">
        <v>5</v>
      </c>
      <c r="J12" s="29">
        <v>126.70932315822695</v>
      </c>
      <c r="K12" s="29">
        <v>29321.86828964005</v>
      </c>
      <c r="L12" s="29">
        <v>70.482286183564639</v>
      </c>
      <c r="M12" s="29">
        <v>4922.6389557984348</v>
      </c>
      <c r="O12" s="39">
        <v>23</v>
      </c>
      <c r="P12" s="35" t="s">
        <v>6741</v>
      </c>
      <c r="Q12" s="34">
        <v>2</v>
      </c>
      <c r="R12" s="33">
        <v>591.27</v>
      </c>
      <c r="S12" s="45">
        <v>5</v>
      </c>
      <c r="T12" s="48">
        <v>23</v>
      </c>
      <c r="U12" s="51">
        <f t="shared" si="0"/>
        <v>74919.421503764854</v>
      </c>
      <c r="V12" s="51">
        <f t="shared" si="1"/>
        <v>2050186279.3367841</v>
      </c>
      <c r="W12" s="51">
        <f t="shared" si="2"/>
        <v>41674.06135175626</v>
      </c>
      <c r="X12" s="53">
        <f t="shared" si="3"/>
        <v>344191125.39539331</v>
      </c>
    </row>
    <row r="13" spans="1:24">
      <c r="A13" s="119">
        <v>32</v>
      </c>
      <c r="B13" s="120">
        <v>4</v>
      </c>
      <c r="C13" s="120">
        <v>36.841427186853721</v>
      </c>
      <c r="D13" s="120">
        <v>2530.1654567234496</v>
      </c>
      <c r="E13" s="120">
        <v>30.629929747845509</v>
      </c>
      <c r="F13" s="120">
        <v>1529.7387641594653</v>
      </c>
      <c r="H13" s="28">
        <v>24</v>
      </c>
      <c r="I13" s="29">
        <v>5</v>
      </c>
      <c r="J13" s="29">
        <v>21.617034254968058</v>
      </c>
      <c r="K13" s="29">
        <v>2336.480849902312</v>
      </c>
      <c r="L13" s="29">
        <v>21.617034254968058</v>
      </c>
      <c r="M13" s="29">
        <v>2336.480849902312</v>
      </c>
      <c r="O13" s="39">
        <v>24</v>
      </c>
      <c r="P13" s="35" t="s">
        <v>6742</v>
      </c>
      <c r="Q13" s="34">
        <v>2</v>
      </c>
      <c r="R13" s="33">
        <v>552.73</v>
      </c>
      <c r="S13" s="45">
        <v>5</v>
      </c>
      <c r="T13" s="48">
        <v>24</v>
      </c>
      <c r="U13" s="51">
        <f t="shared" si="0"/>
        <v>11948.383343748495</v>
      </c>
      <c r="V13" s="51">
        <f t="shared" si="1"/>
        <v>142763864.52916646</v>
      </c>
      <c r="W13" s="51">
        <f t="shared" si="2"/>
        <v>11948.383343748495</v>
      </c>
      <c r="X13" s="53">
        <f t="shared" si="3"/>
        <v>142763864.52916646</v>
      </c>
    </row>
    <row r="14" spans="1:24">
      <c r="A14" s="119">
        <v>33</v>
      </c>
      <c r="B14" s="120">
        <v>1</v>
      </c>
      <c r="C14" s="120">
        <v>0</v>
      </c>
      <c r="D14" s="120" t="e">
        <v>#DIV/0!</v>
      </c>
      <c r="E14" s="120">
        <v>0</v>
      </c>
      <c r="F14" s="120" t="e">
        <v>#DIV/0!</v>
      </c>
      <c r="H14" s="28">
        <v>25</v>
      </c>
      <c r="I14" s="29">
        <v>3</v>
      </c>
      <c r="J14" s="29">
        <v>39.366789432112192</v>
      </c>
      <c r="K14" s="29">
        <v>4649.2323305767804</v>
      </c>
      <c r="L14" s="29">
        <v>39.366789432112192</v>
      </c>
      <c r="M14" s="29">
        <v>4649.2323305767804</v>
      </c>
      <c r="O14" s="39">
        <v>25</v>
      </c>
      <c r="P14" s="35" t="s">
        <v>6743</v>
      </c>
      <c r="Q14" s="34">
        <v>2</v>
      </c>
      <c r="R14" s="33">
        <v>535.66999999999996</v>
      </c>
      <c r="S14" s="45">
        <v>4</v>
      </c>
      <c r="T14" s="48">
        <v>25</v>
      </c>
      <c r="U14" s="51">
        <f t="shared" si="0"/>
        <v>21087.608095099535</v>
      </c>
      <c r="V14" s="51">
        <f t="shared" si="1"/>
        <v>333515411.37938064</v>
      </c>
      <c r="W14" s="51">
        <f t="shared" si="2"/>
        <v>21087.608095099535</v>
      </c>
      <c r="X14" s="53">
        <f t="shared" si="3"/>
        <v>333515411.37938064</v>
      </c>
    </row>
    <row r="15" spans="1:24">
      <c r="A15" s="119">
        <v>34</v>
      </c>
      <c r="B15" s="120">
        <v>1</v>
      </c>
      <c r="C15" s="120">
        <v>0</v>
      </c>
      <c r="D15" s="120" t="e">
        <v>#DIV/0!</v>
      </c>
      <c r="E15" s="120">
        <v>0</v>
      </c>
      <c r="F15" s="120" t="e">
        <v>#DIV/0!</v>
      </c>
      <c r="H15" s="28">
        <v>31</v>
      </c>
      <c r="I15" s="29">
        <v>5</v>
      </c>
      <c r="J15" s="29">
        <v>53.080797700690297</v>
      </c>
      <c r="K15" s="29">
        <v>3865.9472285363618</v>
      </c>
      <c r="L15" s="29">
        <v>47.35587833604464</v>
      </c>
      <c r="M15" s="29">
        <v>4379.8451821674525</v>
      </c>
      <c r="O15" s="39">
        <v>31</v>
      </c>
      <c r="P15" s="35" t="s">
        <v>6739</v>
      </c>
      <c r="Q15" s="34">
        <v>3</v>
      </c>
      <c r="R15" s="33">
        <v>903.78</v>
      </c>
      <c r="S15" s="45">
        <v>5</v>
      </c>
      <c r="T15" s="48">
        <v>31</v>
      </c>
      <c r="U15" s="51">
        <f t="shared" si="0"/>
        <v>47973.363345929873</v>
      </c>
      <c r="V15" s="51">
        <f t="shared" si="1"/>
        <v>631555279.651559</v>
      </c>
      <c r="W15" s="51">
        <f t="shared" si="2"/>
        <v>42799.295722550421</v>
      </c>
      <c r="X15" s="53">
        <f t="shared" si="3"/>
        <v>715507529.03100085</v>
      </c>
    </row>
    <row r="16" spans="1:24">
      <c r="A16" s="119">
        <v>41</v>
      </c>
      <c r="B16" s="120">
        <v>5</v>
      </c>
      <c r="C16" s="120">
        <v>232.93058618593653</v>
      </c>
      <c r="D16" s="120">
        <v>169590.87314908102</v>
      </c>
      <c r="E16" s="120">
        <v>199.44281308722947</v>
      </c>
      <c r="F16" s="120">
        <v>113742.15109097904</v>
      </c>
      <c r="H16" s="28">
        <v>32</v>
      </c>
      <c r="I16" s="29">
        <v>5</v>
      </c>
      <c r="J16" s="29">
        <v>29.473141749482977</v>
      </c>
      <c r="K16" s="29">
        <v>2169.0822439754361</v>
      </c>
      <c r="L16" s="29">
        <v>24.503943798276406</v>
      </c>
      <c r="M16" s="29">
        <v>1334.9425923911892</v>
      </c>
      <c r="O16" s="39">
        <v>32</v>
      </c>
      <c r="P16" s="35" t="s">
        <v>6740</v>
      </c>
      <c r="Q16" s="34">
        <v>3</v>
      </c>
      <c r="R16" s="33">
        <v>886.11</v>
      </c>
      <c r="S16" s="45">
        <v>5</v>
      </c>
      <c r="T16" s="48">
        <v>32</v>
      </c>
      <c r="U16" s="51">
        <f t="shared" si="0"/>
        <v>26116.445635634362</v>
      </c>
      <c r="V16" s="51">
        <f t="shared" si="1"/>
        <v>340628741.78972644</v>
      </c>
      <c r="W16" s="51">
        <f t="shared" si="2"/>
        <v>21713.189639090706</v>
      </c>
      <c r="X16" s="53">
        <f t="shared" si="3"/>
        <v>209636963.68392563</v>
      </c>
    </row>
    <row r="17" spans="1:24">
      <c r="A17" s="119">
        <v>42</v>
      </c>
      <c r="B17" s="120">
        <v>2</v>
      </c>
      <c r="C17" s="120">
        <v>36.942760248175162</v>
      </c>
      <c r="D17" s="120">
        <v>2729.5350695083021</v>
      </c>
      <c r="E17" s="120">
        <v>36.942760248175162</v>
      </c>
      <c r="F17" s="120">
        <v>2729.5350695083021</v>
      </c>
      <c r="H17" s="28">
        <v>33</v>
      </c>
      <c r="I17" s="29">
        <v>5</v>
      </c>
      <c r="J17" s="29">
        <v>0</v>
      </c>
      <c r="K17" s="29">
        <v>0</v>
      </c>
      <c r="L17" s="29">
        <v>0</v>
      </c>
      <c r="M17" s="29">
        <v>0</v>
      </c>
      <c r="O17" s="39">
        <v>33</v>
      </c>
      <c r="P17" s="35" t="s">
        <v>6741</v>
      </c>
      <c r="Q17" s="34">
        <v>3</v>
      </c>
      <c r="R17" s="33">
        <v>910.26</v>
      </c>
      <c r="S17" s="45">
        <v>5</v>
      </c>
      <c r="T17" s="48">
        <v>33</v>
      </c>
      <c r="U17" s="51">
        <f t="shared" si="0"/>
        <v>0</v>
      </c>
      <c r="V17" s="51">
        <f t="shared" si="1"/>
        <v>0</v>
      </c>
      <c r="W17" s="51">
        <f t="shared" si="2"/>
        <v>0</v>
      </c>
      <c r="X17" s="53">
        <f t="shared" si="3"/>
        <v>0</v>
      </c>
    </row>
    <row r="18" spans="1:24">
      <c r="A18" s="119">
        <v>51</v>
      </c>
      <c r="B18" s="120">
        <v>1</v>
      </c>
      <c r="C18" s="120">
        <v>44.361301165813423</v>
      </c>
      <c r="D18" s="120" t="e">
        <v>#DIV/0!</v>
      </c>
      <c r="E18" s="120">
        <v>0</v>
      </c>
      <c r="F18" s="120" t="e">
        <v>#DIV/0!</v>
      </c>
      <c r="H18" s="28">
        <v>34</v>
      </c>
      <c r="I18" s="29">
        <v>4</v>
      </c>
      <c r="J18" s="29">
        <v>0</v>
      </c>
      <c r="K18" s="29">
        <v>0</v>
      </c>
      <c r="L18" s="29">
        <v>0</v>
      </c>
      <c r="M18" s="29">
        <v>0</v>
      </c>
      <c r="O18" s="39">
        <v>34</v>
      </c>
      <c r="P18" s="35" t="s">
        <v>6742</v>
      </c>
      <c r="Q18" s="34">
        <v>3</v>
      </c>
      <c r="R18" s="33">
        <v>732.35</v>
      </c>
      <c r="S18" s="45">
        <v>4</v>
      </c>
      <c r="T18" s="48">
        <v>34</v>
      </c>
      <c r="U18" s="51">
        <f t="shared" si="0"/>
        <v>0</v>
      </c>
      <c r="V18" s="51">
        <f t="shared" si="1"/>
        <v>0</v>
      </c>
      <c r="W18" s="51">
        <f t="shared" si="2"/>
        <v>0</v>
      </c>
      <c r="X18" s="53">
        <f t="shared" si="3"/>
        <v>0</v>
      </c>
    </row>
    <row r="19" spans="1:24">
      <c r="A19" s="119">
        <v>52</v>
      </c>
      <c r="B19" s="120">
        <v>2</v>
      </c>
      <c r="C19" s="120">
        <v>14.844440538827699</v>
      </c>
      <c r="D19" s="120">
        <v>440.71482982158238</v>
      </c>
      <c r="E19" s="120">
        <v>14.844440538827699</v>
      </c>
      <c r="F19" s="120">
        <v>440.71482982158238</v>
      </c>
      <c r="H19" s="28">
        <v>35</v>
      </c>
      <c r="I19">
        <v>4</v>
      </c>
      <c r="J19" s="31">
        <v>0</v>
      </c>
      <c r="K19" s="31">
        <v>0</v>
      </c>
      <c r="L19" s="31">
        <v>0</v>
      </c>
      <c r="M19" s="31">
        <v>0</v>
      </c>
      <c r="O19" s="39">
        <v>35</v>
      </c>
      <c r="P19" s="35" t="s">
        <v>6743</v>
      </c>
      <c r="Q19" s="34">
        <v>3</v>
      </c>
      <c r="R19" s="33">
        <v>675.52</v>
      </c>
      <c r="S19" s="45">
        <v>4</v>
      </c>
      <c r="T19" s="48">
        <v>35</v>
      </c>
      <c r="U19" s="51">
        <f t="shared" si="0"/>
        <v>0</v>
      </c>
      <c r="V19" s="51">
        <f t="shared" si="1"/>
        <v>0</v>
      </c>
      <c r="W19" s="51">
        <f t="shared" si="2"/>
        <v>0</v>
      </c>
      <c r="X19" s="53">
        <f t="shared" si="3"/>
        <v>0</v>
      </c>
    </row>
    <row r="20" spans="1:24">
      <c r="A20" s="119">
        <v>61</v>
      </c>
      <c r="B20" s="120">
        <v>4</v>
      </c>
      <c r="C20" s="120">
        <v>18.246995169178444</v>
      </c>
      <c r="D20" s="120">
        <v>671.94601998248788</v>
      </c>
      <c r="E20" s="120">
        <v>13.746898420051744</v>
      </c>
      <c r="F20" s="120">
        <v>755.90886468488463</v>
      </c>
      <c r="H20" s="28">
        <v>41</v>
      </c>
      <c r="I20" s="29">
        <v>8</v>
      </c>
      <c r="J20" s="29">
        <v>145.58161636621034</v>
      </c>
      <c r="K20" s="29">
        <v>111442.10375865095</v>
      </c>
      <c r="L20" s="29">
        <v>124.65175817951842</v>
      </c>
      <c r="M20" s="29">
        <v>75650.185183813257</v>
      </c>
      <c r="O20" s="39">
        <v>41</v>
      </c>
      <c r="P20" s="35" t="s">
        <v>6739</v>
      </c>
      <c r="Q20" s="34">
        <v>4</v>
      </c>
      <c r="R20" s="33">
        <v>1236.27</v>
      </c>
      <c r="S20" s="45">
        <v>8</v>
      </c>
      <c r="T20" s="48">
        <v>41</v>
      </c>
      <c r="U20" s="51">
        <f t="shared" si="0"/>
        <v>179978.18486505485</v>
      </c>
      <c r="V20" s="51">
        <f t="shared" si="1"/>
        <v>21290505648.192257</v>
      </c>
      <c r="W20" s="51">
        <f t="shared" si="2"/>
        <v>154103.22908459324</v>
      </c>
      <c r="X20" s="53">
        <f t="shared" si="3"/>
        <v>14452622847.383545</v>
      </c>
    </row>
    <row r="21" spans="1:24">
      <c r="A21" s="119">
        <v>62</v>
      </c>
      <c r="B21" s="120">
        <v>6</v>
      </c>
      <c r="C21" s="120">
        <v>11.905439254599701</v>
      </c>
      <c r="D21" s="120">
        <v>181.79638037741057</v>
      </c>
      <c r="E21" s="120">
        <v>4.5942910118692408</v>
      </c>
      <c r="F21" s="120">
        <v>126.64505941045495</v>
      </c>
      <c r="H21" s="28">
        <v>42</v>
      </c>
      <c r="I21" s="29">
        <v>5</v>
      </c>
      <c r="J21" s="29">
        <v>14.777104099270066</v>
      </c>
      <c r="K21" s="29">
        <v>1091.8140278033209</v>
      </c>
      <c r="L21" s="29">
        <v>14.777104099270066</v>
      </c>
      <c r="M21" s="29">
        <v>1091.8140278033209</v>
      </c>
      <c r="O21" s="39">
        <v>42</v>
      </c>
      <c r="P21" s="35" t="s">
        <v>6740</v>
      </c>
      <c r="Q21" s="34">
        <v>4</v>
      </c>
      <c r="R21" s="33">
        <v>730.35</v>
      </c>
      <c r="S21" s="45">
        <v>5</v>
      </c>
      <c r="T21" s="48">
        <v>42</v>
      </c>
      <c r="U21" s="51">
        <f t="shared" si="0"/>
        <v>10792.457978901894</v>
      </c>
      <c r="V21" s="51">
        <f t="shared" si="1"/>
        <v>116477149.22636314</v>
      </c>
      <c r="W21" s="51">
        <f t="shared" si="2"/>
        <v>10792.457978901894</v>
      </c>
      <c r="X21" s="53">
        <f t="shared" si="3"/>
        <v>116477149.22636314</v>
      </c>
    </row>
    <row r="22" spans="1:24">
      <c r="A22" s="119">
        <v>63</v>
      </c>
      <c r="B22" s="120">
        <v>1</v>
      </c>
      <c r="C22" s="120">
        <v>0</v>
      </c>
      <c r="D22" s="120" t="e">
        <v>#DIV/0!</v>
      </c>
      <c r="E22" s="120">
        <v>0</v>
      </c>
      <c r="F22" s="120" t="e">
        <v>#DIV/0!</v>
      </c>
      <c r="H22" s="28">
        <v>43</v>
      </c>
      <c r="I22">
        <v>5</v>
      </c>
      <c r="J22" s="31">
        <v>0</v>
      </c>
      <c r="K22" s="31">
        <v>0</v>
      </c>
      <c r="L22" s="31">
        <v>0</v>
      </c>
      <c r="M22" s="31">
        <v>0</v>
      </c>
      <c r="O22" s="39">
        <v>43</v>
      </c>
      <c r="P22" s="35" t="s">
        <v>6741</v>
      </c>
      <c r="Q22" s="34">
        <v>4</v>
      </c>
      <c r="R22" s="33">
        <v>693.95</v>
      </c>
      <c r="S22" s="45">
        <v>5</v>
      </c>
      <c r="T22" s="48">
        <v>43</v>
      </c>
      <c r="U22" s="51">
        <f t="shared" si="0"/>
        <v>0</v>
      </c>
      <c r="V22" s="51">
        <f t="shared" si="1"/>
        <v>0</v>
      </c>
      <c r="W22" s="51">
        <f t="shared" si="2"/>
        <v>0</v>
      </c>
      <c r="X22" s="53">
        <f t="shared" si="3"/>
        <v>0</v>
      </c>
    </row>
    <row r="23" spans="1:24">
      <c r="A23" s="119" t="s">
        <v>6722</v>
      </c>
      <c r="B23" s="120">
        <v>59</v>
      </c>
      <c r="C23" s="120">
        <v>104.35618537610117</v>
      </c>
      <c r="D23" s="120">
        <v>50230.558771360091</v>
      </c>
      <c r="E23" s="120">
        <v>77.640887174880874</v>
      </c>
      <c r="F23" s="120">
        <v>26489.675984643993</v>
      </c>
      <c r="H23" s="28">
        <v>44</v>
      </c>
      <c r="I23">
        <v>5</v>
      </c>
      <c r="J23" s="31">
        <v>0</v>
      </c>
      <c r="K23" s="31">
        <v>0</v>
      </c>
      <c r="L23" s="31">
        <v>0</v>
      </c>
      <c r="M23" s="31">
        <v>0</v>
      </c>
      <c r="O23" s="39">
        <v>44</v>
      </c>
      <c r="P23" s="35" t="s">
        <v>6742</v>
      </c>
      <c r="Q23" s="34">
        <v>4</v>
      </c>
      <c r="R23" s="33">
        <v>707.59</v>
      </c>
      <c r="S23" s="45">
        <v>5</v>
      </c>
      <c r="T23" s="48">
        <v>44</v>
      </c>
      <c r="U23" s="51">
        <f t="shared" si="0"/>
        <v>0</v>
      </c>
      <c r="V23" s="51">
        <f t="shared" si="1"/>
        <v>0</v>
      </c>
      <c r="W23" s="51">
        <f t="shared" si="2"/>
        <v>0</v>
      </c>
      <c r="X23" s="53">
        <f t="shared" si="3"/>
        <v>0</v>
      </c>
    </row>
    <row r="24" spans="1:24">
      <c r="H24" s="28">
        <v>45</v>
      </c>
      <c r="I24">
        <v>4</v>
      </c>
      <c r="J24" s="31">
        <v>0</v>
      </c>
      <c r="K24" s="31">
        <v>0</v>
      </c>
      <c r="L24" s="31">
        <v>0</v>
      </c>
      <c r="M24" s="31">
        <v>0</v>
      </c>
      <c r="O24" s="39">
        <v>45</v>
      </c>
      <c r="P24" s="35" t="s">
        <v>6743</v>
      </c>
      <c r="Q24" s="34">
        <v>4</v>
      </c>
      <c r="R24" s="33">
        <v>662.42</v>
      </c>
      <c r="S24" s="45">
        <v>4</v>
      </c>
      <c r="T24" s="48">
        <v>45</v>
      </c>
      <c r="U24" s="51">
        <f t="shared" si="0"/>
        <v>0</v>
      </c>
      <c r="V24" s="51">
        <f t="shared" si="1"/>
        <v>0</v>
      </c>
      <c r="W24" s="51">
        <f t="shared" si="2"/>
        <v>0</v>
      </c>
      <c r="X24" s="53">
        <f t="shared" si="3"/>
        <v>0</v>
      </c>
    </row>
    <row r="25" spans="1:24">
      <c r="H25" s="28">
        <v>51</v>
      </c>
      <c r="I25" s="29">
        <v>3</v>
      </c>
      <c r="J25" s="29">
        <v>14.787100388604474</v>
      </c>
      <c r="K25" s="29">
        <v>655.97501370799978</v>
      </c>
      <c r="L25" s="29">
        <v>0</v>
      </c>
      <c r="M25" s="29">
        <v>0</v>
      </c>
      <c r="O25" s="39">
        <v>51</v>
      </c>
      <c r="P25" s="35" t="s">
        <v>6739</v>
      </c>
      <c r="Q25" s="34">
        <v>5</v>
      </c>
      <c r="R25" s="33">
        <v>423.71</v>
      </c>
      <c r="S25" s="45">
        <v>3</v>
      </c>
      <c r="T25" s="48">
        <v>51</v>
      </c>
      <c r="U25" s="51">
        <f t="shared" si="0"/>
        <v>6265.4423056556016</v>
      </c>
      <c r="V25" s="51">
        <f t="shared" si="1"/>
        <v>39255767.285498984</v>
      </c>
      <c r="W25" s="51">
        <f t="shared" si="2"/>
        <v>0</v>
      </c>
      <c r="X25" s="53">
        <f t="shared" si="3"/>
        <v>0</v>
      </c>
    </row>
    <row r="26" spans="1:24">
      <c r="H26" s="28">
        <v>52</v>
      </c>
      <c r="I26" s="29">
        <v>3</v>
      </c>
      <c r="J26" s="29">
        <v>9.896293692551799</v>
      </c>
      <c r="K26" s="29">
        <v>293.80988654772159</v>
      </c>
      <c r="L26" s="29">
        <v>9.896293692551799</v>
      </c>
      <c r="M26" s="29">
        <v>293.80988654772159</v>
      </c>
      <c r="O26" s="39">
        <v>52</v>
      </c>
      <c r="P26" s="35" t="s">
        <v>6740</v>
      </c>
      <c r="Q26" s="34">
        <v>5</v>
      </c>
      <c r="R26" s="33">
        <v>425.73</v>
      </c>
      <c r="S26" s="45">
        <v>3</v>
      </c>
      <c r="T26" s="48">
        <v>52</v>
      </c>
      <c r="U26" s="51">
        <f t="shared" si="0"/>
        <v>4213.1491137300773</v>
      </c>
      <c r="V26" s="51">
        <f t="shared" si="1"/>
        <v>17750625.454524539</v>
      </c>
      <c r="W26" s="51">
        <f t="shared" si="2"/>
        <v>4213.1491137300773</v>
      </c>
      <c r="X26" s="53">
        <f t="shared" si="3"/>
        <v>17750625.454524539</v>
      </c>
    </row>
    <row r="27" spans="1:24">
      <c r="H27" s="28">
        <v>53</v>
      </c>
      <c r="I27">
        <v>3</v>
      </c>
      <c r="J27" s="31">
        <v>0</v>
      </c>
      <c r="K27" s="31">
        <v>0</v>
      </c>
      <c r="L27" s="31">
        <v>0</v>
      </c>
      <c r="M27" s="31">
        <v>0</v>
      </c>
      <c r="O27" s="39">
        <v>53</v>
      </c>
      <c r="P27" s="35" t="s">
        <v>6741</v>
      </c>
      <c r="Q27" s="34">
        <v>5</v>
      </c>
      <c r="R27" s="33">
        <v>431.83</v>
      </c>
      <c r="S27" s="45">
        <v>3</v>
      </c>
      <c r="T27" s="48">
        <v>53</v>
      </c>
      <c r="U27" s="51">
        <f t="shared" si="0"/>
        <v>0</v>
      </c>
      <c r="V27" s="51">
        <f t="shared" si="1"/>
        <v>0</v>
      </c>
      <c r="W27" s="51">
        <f t="shared" si="2"/>
        <v>0</v>
      </c>
      <c r="X27" s="53">
        <f t="shared" si="3"/>
        <v>0</v>
      </c>
    </row>
    <row r="28" spans="1:24">
      <c r="H28" s="28">
        <v>54</v>
      </c>
      <c r="I28">
        <v>3</v>
      </c>
      <c r="J28" s="31">
        <v>0</v>
      </c>
      <c r="K28" s="31">
        <v>0</v>
      </c>
      <c r="L28" s="31">
        <v>0</v>
      </c>
      <c r="M28" s="31">
        <v>0</v>
      </c>
      <c r="O28" s="39">
        <v>54</v>
      </c>
      <c r="P28" s="35" t="s">
        <v>6742</v>
      </c>
      <c r="Q28" s="34">
        <v>5</v>
      </c>
      <c r="R28" s="33">
        <v>551.99</v>
      </c>
      <c r="S28" s="45">
        <v>3</v>
      </c>
      <c r="T28" s="48">
        <v>54</v>
      </c>
      <c r="U28" s="51">
        <f t="shared" si="0"/>
        <v>0</v>
      </c>
      <c r="V28" s="51">
        <f t="shared" si="1"/>
        <v>0</v>
      </c>
      <c r="W28" s="51">
        <f t="shared" si="2"/>
        <v>0</v>
      </c>
      <c r="X28" s="53">
        <f t="shared" si="3"/>
        <v>0</v>
      </c>
    </row>
    <row r="29" spans="1:24">
      <c r="H29" s="28">
        <v>55</v>
      </c>
      <c r="I29">
        <v>2</v>
      </c>
      <c r="J29" s="31">
        <v>0</v>
      </c>
      <c r="K29" s="31">
        <v>0</v>
      </c>
      <c r="L29" s="31">
        <v>0</v>
      </c>
      <c r="M29" s="31">
        <v>0</v>
      </c>
      <c r="O29" s="39">
        <v>55</v>
      </c>
      <c r="P29" s="35" t="s">
        <v>6743</v>
      </c>
      <c r="Q29" s="34">
        <v>5</v>
      </c>
      <c r="R29" s="33">
        <v>570.14</v>
      </c>
      <c r="S29" s="45">
        <v>2</v>
      </c>
      <c r="T29" s="48">
        <v>55</v>
      </c>
      <c r="U29" s="51">
        <f t="shared" si="0"/>
        <v>0</v>
      </c>
      <c r="V29" s="51">
        <f t="shared" si="1"/>
        <v>0</v>
      </c>
      <c r="W29" s="51">
        <f t="shared" si="2"/>
        <v>0</v>
      </c>
      <c r="X29" s="53">
        <f t="shared" si="3"/>
        <v>0</v>
      </c>
    </row>
    <row r="30" spans="1:24">
      <c r="H30" s="28">
        <v>61</v>
      </c>
      <c r="I30" s="29">
        <v>12</v>
      </c>
      <c r="J30" s="29">
        <v>6.0823317230594816</v>
      </c>
      <c r="K30" s="29">
        <v>263.97384368104736</v>
      </c>
      <c r="L30" s="29">
        <v>4.5822994733505817</v>
      </c>
      <c r="M30" s="29">
        <v>251.9696215616282</v>
      </c>
      <c r="O30" s="39">
        <v>61</v>
      </c>
      <c r="P30" s="35" t="s">
        <v>6739</v>
      </c>
      <c r="Q30" s="34">
        <v>6</v>
      </c>
      <c r="R30" s="33">
        <v>2595.79</v>
      </c>
      <c r="S30" s="45">
        <v>12</v>
      </c>
      <c r="T30" s="48">
        <v>61</v>
      </c>
      <c r="U30" s="51">
        <f t="shared" si="0"/>
        <v>15788.455863400572</v>
      </c>
      <c r="V30" s="51">
        <f t="shared" si="1"/>
        <v>148224078.88306814</v>
      </c>
      <c r="W30" s="51">
        <f t="shared" si="2"/>
        <v>11894.687149928706</v>
      </c>
      <c r="X30" s="53">
        <f t="shared" si="3"/>
        <v>141483582.39467907</v>
      </c>
    </row>
    <row r="31" spans="1:24">
      <c r="H31" s="28">
        <v>62</v>
      </c>
      <c r="I31" s="29">
        <v>8</v>
      </c>
      <c r="J31" s="29">
        <v>8.929079440949776</v>
      </c>
      <c r="K31" s="29">
        <v>160.22730395064258</v>
      </c>
      <c r="L31" s="29">
        <v>3.4457182589019304</v>
      </c>
      <c r="M31" s="29">
        <v>94.983794557841208</v>
      </c>
      <c r="O31" s="39">
        <v>62</v>
      </c>
      <c r="P31" s="35" t="s">
        <v>6740</v>
      </c>
      <c r="Q31" s="34">
        <v>6</v>
      </c>
      <c r="R31" s="33">
        <v>1705.76</v>
      </c>
      <c r="S31" s="45">
        <v>8</v>
      </c>
      <c r="T31" s="48">
        <v>62</v>
      </c>
      <c r="U31" s="51">
        <f t="shared" si="0"/>
        <v>15230.86654719449</v>
      </c>
      <c r="V31" s="51">
        <f t="shared" si="1"/>
        <v>58275014.486915752</v>
      </c>
      <c r="W31" s="51">
        <f t="shared" si="2"/>
        <v>5877.5683773045566</v>
      </c>
      <c r="X31" s="53">
        <f t="shared" si="3"/>
        <v>34545810.029890522</v>
      </c>
    </row>
    <row r="32" spans="1:24">
      <c r="H32" s="28">
        <v>63</v>
      </c>
      <c r="I32" s="29">
        <v>4</v>
      </c>
      <c r="J32" s="29">
        <v>0</v>
      </c>
      <c r="K32" s="29">
        <v>0</v>
      </c>
      <c r="L32" s="29">
        <v>0</v>
      </c>
      <c r="M32" s="29">
        <v>0</v>
      </c>
      <c r="O32" s="39">
        <v>63</v>
      </c>
      <c r="P32" s="35" t="s">
        <v>6741</v>
      </c>
      <c r="Q32" s="34">
        <v>6</v>
      </c>
      <c r="R32" s="33">
        <v>917.49</v>
      </c>
      <c r="S32" s="45">
        <v>4</v>
      </c>
      <c r="T32" s="48">
        <v>63</v>
      </c>
      <c r="U32" s="51">
        <f t="shared" si="0"/>
        <v>0</v>
      </c>
      <c r="V32" s="51">
        <f t="shared" si="1"/>
        <v>0</v>
      </c>
      <c r="W32" s="51">
        <f t="shared" si="2"/>
        <v>0</v>
      </c>
      <c r="X32" s="53">
        <f t="shared" si="3"/>
        <v>0</v>
      </c>
    </row>
    <row r="33" spans="8:24">
      <c r="H33" s="28">
        <v>64</v>
      </c>
      <c r="I33">
        <v>3</v>
      </c>
      <c r="J33" s="31">
        <v>0</v>
      </c>
      <c r="K33" s="31">
        <v>0</v>
      </c>
      <c r="L33" s="31">
        <v>0</v>
      </c>
      <c r="M33" s="31">
        <v>0</v>
      </c>
      <c r="O33" s="39">
        <v>64</v>
      </c>
      <c r="P33" s="35" t="s">
        <v>6742</v>
      </c>
      <c r="Q33" s="34">
        <v>6</v>
      </c>
      <c r="R33" s="33">
        <v>645.16999999999996</v>
      </c>
      <c r="S33" s="45">
        <v>3</v>
      </c>
      <c r="T33" s="48">
        <v>64</v>
      </c>
      <c r="U33" s="51">
        <f t="shared" si="0"/>
        <v>0</v>
      </c>
      <c r="V33" s="51">
        <f t="shared" si="1"/>
        <v>0</v>
      </c>
      <c r="W33" s="51">
        <f t="shared" si="2"/>
        <v>0</v>
      </c>
      <c r="X33" s="53">
        <f t="shared" si="3"/>
        <v>0</v>
      </c>
    </row>
    <row r="34" spans="8:24" ht="15" thickBot="1">
      <c r="H34" s="28">
        <v>65</v>
      </c>
      <c r="I34">
        <v>3</v>
      </c>
      <c r="J34" s="31">
        <v>0</v>
      </c>
      <c r="K34" s="31">
        <v>0</v>
      </c>
      <c r="L34" s="31">
        <v>0</v>
      </c>
      <c r="M34" s="31">
        <v>0</v>
      </c>
      <c r="O34" s="40">
        <v>65</v>
      </c>
      <c r="P34" s="41" t="s">
        <v>6743</v>
      </c>
      <c r="Q34" s="42">
        <v>6</v>
      </c>
      <c r="R34" s="43">
        <v>496.42</v>
      </c>
      <c r="S34" s="46">
        <v>3</v>
      </c>
      <c r="T34" s="49">
        <v>65</v>
      </c>
      <c r="U34" s="51">
        <f t="shared" si="0"/>
        <v>0</v>
      </c>
      <c r="V34" s="51">
        <f t="shared" si="1"/>
        <v>0</v>
      </c>
      <c r="W34" s="51">
        <f t="shared" si="2"/>
        <v>0</v>
      </c>
      <c r="X34" s="53">
        <f t="shared" si="3"/>
        <v>0</v>
      </c>
    </row>
    <row r="35" spans="8:24" ht="15" thickTop="1">
      <c r="U35" s="52">
        <f>SUM(U5:U34)</f>
        <v>897439.77578073542</v>
      </c>
      <c r="V35" s="52">
        <f>SUM(V5:V34)</f>
        <v>45308303332.607445</v>
      </c>
      <c r="W35" s="52">
        <f>SUM(W5:W34)</f>
        <v>685239.85226440907</v>
      </c>
      <c r="X35" s="56">
        <f>SUM(X5:X34)</f>
        <v>27577178907.3521</v>
      </c>
    </row>
    <row r="36" spans="8:24">
      <c r="U36">
        <f>U35*2.20462/1000</f>
        <v>1978.5136784817248</v>
      </c>
      <c r="V36" s="51"/>
      <c r="W36" s="51">
        <f>W35*2.20462/1000</f>
        <v>1510.6934830991613</v>
      </c>
      <c r="X36" s="53"/>
    </row>
    <row r="37" spans="8:24" ht="15" thickBot="1">
      <c r="U37">
        <f>SQRT(V35)/U35</f>
        <v>0.23718301508183337</v>
      </c>
      <c r="V37" s="51"/>
      <c r="W37" s="51">
        <f>SQRT(X35)/W35</f>
        <v>0.24234401879621026</v>
      </c>
      <c r="X37" s="53"/>
    </row>
    <row r="38" spans="8:24" ht="15" thickTop="1">
      <c r="S38" s="59"/>
      <c r="T38" s="60"/>
      <c r="U38" s="60"/>
      <c r="V38" s="60"/>
      <c r="W38" s="60"/>
      <c r="X38" s="61"/>
    </row>
    <row r="39" spans="8:24">
      <c r="S39" s="62"/>
      <c r="T39" s="57"/>
      <c r="U39" s="58" t="s">
        <v>6750</v>
      </c>
      <c r="V39" s="57"/>
      <c r="W39" s="58" t="s">
        <v>6751</v>
      </c>
      <c r="X39" s="63"/>
    </row>
    <row r="40" spans="8:24">
      <c r="S40" s="62"/>
      <c r="T40" s="57"/>
      <c r="U40" s="58" t="s">
        <v>6752</v>
      </c>
      <c r="V40" s="58" t="s">
        <v>6753</v>
      </c>
      <c r="W40" s="58" t="s">
        <v>6752</v>
      </c>
      <c r="X40" s="64" t="s">
        <v>6753</v>
      </c>
    </row>
    <row r="41" spans="8:24">
      <c r="S41" s="62"/>
      <c r="T41" s="65" t="s">
        <v>6754</v>
      </c>
      <c r="U41" s="70">
        <f>SUM(U5:U34)/1000</f>
        <v>897.43977578073543</v>
      </c>
      <c r="V41" s="66">
        <f>SQRT(SUM(V5:V34))/SUM(U5:U34)</f>
        <v>0.23718301508183337</v>
      </c>
      <c r="W41" s="70">
        <f>SUM(W5:W34)/1000</f>
        <v>685.23985226440902</v>
      </c>
      <c r="X41" s="66">
        <f>SQRT(SUM(X5:X34))/SUM(W5:W34)</f>
        <v>0.24234401879621026</v>
      </c>
    </row>
    <row r="42" spans="8:24">
      <c r="S42" s="62"/>
      <c r="T42" s="65" t="s">
        <v>6755</v>
      </c>
      <c r="U42" s="70">
        <f>SUM(U10:U24)/1000</f>
        <v>740.01438587304017</v>
      </c>
      <c r="V42" s="66">
        <f>SQRT(SUM(V10:V24))/SUM(U10:U24)</f>
        <v>0.28083433266042851</v>
      </c>
      <c r="W42" s="70">
        <f>SUM(W10:W24)/1000</f>
        <v>565.42370645226424</v>
      </c>
      <c r="X42" s="66">
        <f>SQRT(SUM(X10:X24))/SUM(W10:W24)</f>
        <v>0.28417368482648298</v>
      </c>
    </row>
    <row r="43" spans="8:24">
      <c r="S43" s="62"/>
      <c r="T43" s="65" t="s">
        <v>6756</v>
      </c>
      <c r="U43" s="70">
        <f>SUM(U10:U14)/1000</f>
        <v>475.15393404751916</v>
      </c>
      <c r="V43" s="66">
        <f>SQRT(SUM(V10:V14))/SUM(U10:U14)</f>
        <v>0.30360424012252363</v>
      </c>
      <c r="W43" s="70">
        <f>SUM(W10:W14)/1000</f>
        <v>336.01553402712796</v>
      </c>
      <c r="X43" s="66">
        <f>SQRT(SUM(X10:X14))/SUM(W10:W14)</f>
        <v>0.30237851600277577</v>
      </c>
    </row>
    <row r="44" spans="8:24" ht="15" thickBot="1">
      <c r="S44" s="67"/>
      <c r="T44" s="68"/>
      <c r="U44" s="68"/>
      <c r="V44" s="68"/>
      <c r="W44" s="68"/>
      <c r="X44" s="69"/>
    </row>
    <row r="45" spans="8:24" ht="15" thickTop="1"/>
    <row r="46" spans="8:24">
      <c r="T46" s="72">
        <v>1</v>
      </c>
      <c r="U46" s="73">
        <f>SUM(U5:U9)/1000</f>
        <v>115.92747607771436</v>
      </c>
      <c r="V46" s="74">
        <f>SQRT(SUM(V5:V9))/SUM(U5:U9)</f>
        <v>0.37152733008119765</v>
      </c>
      <c r="W46" s="73">
        <f>SUM(W5:W9)/1000</f>
        <v>97.830741171181486</v>
      </c>
      <c r="X46" s="74">
        <f>SQRT(SUM(X5:X9))/SUM(W5:W9)</f>
        <v>0.40447684968720288</v>
      </c>
    </row>
    <row r="47" spans="8:24">
      <c r="T47" s="72">
        <v>2</v>
      </c>
      <c r="U47" s="73">
        <f>SUM(U10:U14)/1000</f>
        <v>475.15393404751916</v>
      </c>
      <c r="V47" s="74">
        <f>SQRT(SUM(V10:V14))/SUM(U10:U14)</f>
        <v>0.30360424012252363</v>
      </c>
      <c r="W47" s="73">
        <f>SUM(W10:W14)/1000</f>
        <v>336.01553402712796</v>
      </c>
      <c r="X47" s="74">
        <f>SQRT(SUM(X10:X14))/SUM(W10:W14)</f>
        <v>0.30237851600277577</v>
      </c>
    </row>
    <row r="48" spans="8:24">
      <c r="T48" s="72">
        <v>3</v>
      </c>
      <c r="U48" s="73">
        <f>SUM(U15:U19)/1000</f>
        <v>74.089808981564232</v>
      </c>
      <c r="V48" s="74">
        <f>SQRT(SUM(V15:V19))/SUM(U15:U19)</f>
        <v>0.42083879106191069</v>
      </c>
      <c r="W48" s="73">
        <f>SUM(W15:W19)/1000</f>
        <v>64.512485361641126</v>
      </c>
      <c r="X48" s="74">
        <f>SQRT(SUM(X15:X19))/SUM(W15:W19)</f>
        <v>0.47147754165456901</v>
      </c>
    </row>
    <row r="49" spans="20:24">
      <c r="T49" s="72">
        <v>4</v>
      </c>
      <c r="U49" s="73">
        <f>SUM(U20:U24)/1000</f>
        <v>190.77064284395675</v>
      </c>
      <c r="V49" s="74">
        <f>SQRT(SUM(V20:V24))/SUM(U20:U24)</f>
        <v>0.7669484726042739</v>
      </c>
      <c r="W49" s="73">
        <f>SUM(W20:W24)/1000</f>
        <v>164.89568706349513</v>
      </c>
      <c r="X49" s="74">
        <f>SQRT(SUM(X20:X24))/SUM(W20:W24)</f>
        <v>0.73199323181382836</v>
      </c>
    </row>
    <row r="50" spans="20:24">
      <c r="T50" s="72">
        <v>5</v>
      </c>
      <c r="U50" s="73">
        <f>SUM(U25:U29)/1000</f>
        <v>10.478591419385678</v>
      </c>
      <c r="V50" s="74">
        <f>SQRT(SUM(V25:V29))/SUM(U25:U29)</f>
        <v>0.72054129135937395</v>
      </c>
      <c r="W50" s="73">
        <f>SUM(W25:W29)/1000</f>
        <v>4.2131491137300774</v>
      </c>
      <c r="X50" s="74">
        <f>SQRT(SUM(X25:X29))/SUM(W25:W29)</f>
        <v>1.0000000000000002</v>
      </c>
    </row>
    <row r="51" spans="20:24">
      <c r="T51" s="72">
        <v>6</v>
      </c>
      <c r="U51" s="73">
        <f>SUM(U30:U34)/1000</f>
        <v>31.019322410595063</v>
      </c>
      <c r="V51" s="74">
        <f>SQRT(SUM(V30:V34))/SUM(U30:U34)</f>
        <v>0.46326209603354218</v>
      </c>
      <c r="W51" s="73">
        <f>SUM(W30:W34)/1000</f>
        <v>17.772255527233263</v>
      </c>
      <c r="X51" s="74">
        <f>SQRT(SUM(X30:X34))/SUM(W30:W34)</f>
        <v>0.74653478077255997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N173"/>
  <sheetViews>
    <sheetView workbookViewId="0">
      <selection activeCell="D7" sqref="D7"/>
    </sheetView>
  </sheetViews>
  <sheetFormatPr defaultRowHeight="14.5"/>
  <cols>
    <col min="1" max="1" width="12.54296875" bestFit="1" customWidth="1"/>
    <col min="2" max="2" width="17.54296875" bestFit="1" customWidth="1"/>
    <col min="3" max="3" width="21.54296875" bestFit="1" customWidth="1"/>
    <col min="4" max="4" width="20.81640625" bestFit="1" customWidth="1"/>
    <col min="5" max="5" width="23.7265625" bestFit="1" customWidth="1"/>
    <col min="6" max="6" width="23.1796875" bestFit="1" customWidth="1"/>
  </cols>
  <sheetData>
    <row r="3" spans="1:14">
      <c r="A3" s="118" t="s">
        <v>6720</v>
      </c>
      <c r="B3" s="117" t="s">
        <v>6723</v>
      </c>
      <c r="C3" s="117" t="s">
        <v>6724</v>
      </c>
      <c r="D3" s="117" t="s">
        <v>6725</v>
      </c>
      <c r="E3" s="117" t="s">
        <v>6726</v>
      </c>
      <c r="F3" s="117" t="s">
        <v>6727</v>
      </c>
      <c r="I3" t="s">
        <v>6728</v>
      </c>
      <c r="J3" t="s">
        <v>6723</v>
      </c>
      <c r="K3" t="s">
        <v>6724</v>
      </c>
      <c r="L3" t="s">
        <v>6725</v>
      </c>
      <c r="M3" t="s">
        <v>6726</v>
      </c>
      <c r="N3" t="s">
        <v>6727</v>
      </c>
    </row>
    <row r="4" spans="1:14">
      <c r="A4" s="119" t="s">
        <v>104</v>
      </c>
      <c r="B4" s="120">
        <v>11</v>
      </c>
      <c r="C4" s="120">
        <v>27.055762440449254</v>
      </c>
      <c r="D4" s="120">
        <v>27.055762440449254</v>
      </c>
      <c r="E4" s="120">
        <v>51.999935189769111</v>
      </c>
      <c r="F4" s="120">
        <v>51.999935189769111</v>
      </c>
      <c r="I4" s="27" t="s">
        <v>104</v>
      </c>
      <c r="J4" s="25">
        <v>11</v>
      </c>
      <c r="K4" s="25">
        <v>27.055762440449254</v>
      </c>
      <c r="L4" s="25">
        <v>27.055762440449254</v>
      </c>
      <c r="M4" s="25">
        <v>51.999935189769111</v>
      </c>
      <c r="N4" s="25">
        <v>51.999935189769111</v>
      </c>
    </row>
    <row r="5" spans="1:14">
      <c r="A5" s="119" t="s">
        <v>100</v>
      </c>
      <c r="B5" s="120">
        <v>11</v>
      </c>
      <c r="C5" s="120">
        <v>47.592202217553904</v>
      </c>
      <c r="D5" s="120">
        <v>47.592202217553904</v>
      </c>
      <c r="E5" s="120">
        <v>126.12675434907095</v>
      </c>
      <c r="F5" s="120">
        <v>126.12675434907095</v>
      </c>
      <c r="I5" s="27" t="s">
        <v>100</v>
      </c>
      <c r="J5" s="25">
        <v>11</v>
      </c>
      <c r="K5" s="25">
        <v>47.592202217553904</v>
      </c>
      <c r="L5" s="25">
        <v>47.592202217553904</v>
      </c>
      <c r="M5" s="25">
        <v>126.12675434907095</v>
      </c>
      <c r="N5" s="25">
        <v>126.12675434907095</v>
      </c>
    </row>
    <row r="6" spans="1:14">
      <c r="A6" s="119" t="s">
        <v>98</v>
      </c>
      <c r="B6" s="120">
        <v>11</v>
      </c>
      <c r="C6" s="120">
        <v>24.583364216184627</v>
      </c>
      <c r="D6" s="120">
        <v>24.583364216184627</v>
      </c>
      <c r="E6" s="120">
        <v>35.864632612262085</v>
      </c>
      <c r="F6" s="120">
        <v>35.864632612262085</v>
      </c>
      <c r="I6" s="27" t="s">
        <v>98</v>
      </c>
      <c r="J6" s="25">
        <v>11</v>
      </c>
      <c r="K6" s="25">
        <v>24.583364216184627</v>
      </c>
      <c r="L6" s="25">
        <v>24.583364216184627</v>
      </c>
      <c r="M6" s="25">
        <v>35.864632612262085</v>
      </c>
      <c r="N6" s="25">
        <v>35.864632612262085</v>
      </c>
    </row>
    <row r="7" spans="1:14">
      <c r="A7" s="119" t="s">
        <v>114</v>
      </c>
      <c r="B7" s="120">
        <v>11</v>
      </c>
      <c r="C7" s="120">
        <v>0</v>
      </c>
      <c r="D7" s="120">
        <v>0</v>
      </c>
      <c r="E7" s="120">
        <v>0</v>
      </c>
      <c r="F7" s="120">
        <v>0</v>
      </c>
      <c r="I7" s="27" t="s">
        <v>114</v>
      </c>
      <c r="J7" s="25">
        <v>11</v>
      </c>
      <c r="K7" s="25">
        <v>0</v>
      </c>
      <c r="L7" s="25">
        <v>0</v>
      </c>
      <c r="M7" s="25">
        <v>0</v>
      </c>
      <c r="N7" s="25">
        <v>0</v>
      </c>
    </row>
    <row r="8" spans="1:14">
      <c r="A8" s="119" t="s">
        <v>40</v>
      </c>
      <c r="B8" s="120">
        <v>12</v>
      </c>
      <c r="C8" s="120">
        <v>28.029769296779339</v>
      </c>
      <c r="D8" s="120">
        <v>28.029769296779339</v>
      </c>
      <c r="E8" s="120">
        <v>39.495214586901241</v>
      </c>
      <c r="F8" s="120">
        <v>39.495214586901241</v>
      </c>
      <c r="I8" s="27" t="s">
        <v>40</v>
      </c>
      <c r="J8" s="25">
        <v>12</v>
      </c>
      <c r="K8" s="25">
        <v>28.029769296779339</v>
      </c>
      <c r="L8" s="25">
        <v>28.029769296779339</v>
      </c>
      <c r="M8" s="25">
        <v>39.495214586901241</v>
      </c>
      <c r="N8" s="25">
        <v>39.495214586901241</v>
      </c>
    </row>
    <row r="9" spans="1:14">
      <c r="A9" s="119" t="s">
        <v>102</v>
      </c>
      <c r="B9" s="120">
        <v>12</v>
      </c>
      <c r="C9" s="120">
        <v>53.514245733028233</v>
      </c>
      <c r="D9" s="120">
        <v>26.757122866514116</v>
      </c>
      <c r="E9" s="120">
        <v>57.276099534488537</v>
      </c>
      <c r="F9" s="120">
        <v>33.886944823820201</v>
      </c>
      <c r="I9" s="27" t="s">
        <v>102</v>
      </c>
      <c r="J9" s="25">
        <v>12</v>
      </c>
      <c r="K9" s="25">
        <v>53.514245733028233</v>
      </c>
      <c r="L9" s="25">
        <v>26.757122866514116</v>
      </c>
      <c r="M9" s="25">
        <v>57.276099534488537</v>
      </c>
      <c r="N9" s="25">
        <v>33.886944823820201</v>
      </c>
    </row>
    <row r="10" spans="1:14">
      <c r="A10" s="119" t="s">
        <v>107</v>
      </c>
      <c r="B10" s="120">
        <v>12</v>
      </c>
      <c r="C10" s="120">
        <v>76.831757454229916</v>
      </c>
      <c r="D10" s="120">
        <v>51.221171636153279</v>
      </c>
      <c r="E10" s="120">
        <v>94.092680919906485</v>
      </c>
      <c r="F10" s="120">
        <v>76.476236869505811</v>
      </c>
      <c r="I10" s="27" t="s">
        <v>107</v>
      </c>
      <c r="J10" s="25">
        <v>12</v>
      </c>
      <c r="K10" s="25">
        <v>76.831757454229916</v>
      </c>
      <c r="L10" s="25">
        <v>51.221171636153279</v>
      </c>
      <c r="M10" s="25">
        <v>94.092680919906485</v>
      </c>
      <c r="N10" s="25">
        <v>76.476236869505811</v>
      </c>
    </row>
    <row r="11" spans="1:14">
      <c r="A11" s="119" t="s">
        <v>108</v>
      </c>
      <c r="B11" s="120">
        <v>12</v>
      </c>
      <c r="C11" s="120">
        <v>0</v>
      </c>
      <c r="D11" s="120">
        <v>0</v>
      </c>
      <c r="E11" s="120">
        <v>0</v>
      </c>
      <c r="F11" s="120">
        <v>0</v>
      </c>
      <c r="I11" s="27" t="s">
        <v>108</v>
      </c>
      <c r="J11" s="25">
        <v>12</v>
      </c>
      <c r="K11" s="25">
        <v>0</v>
      </c>
      <c r="L11" s="25">
        <v>0</v>
      </c>
      <c r="M11" s="25">
        <v>0</v>
      </c>
      <c r="N11" s="25">
        <v>0</v>
      </c>
    </row>
    <row r="12" spans="1:14">
      <c r="A12" s="119" t="s">
        <v>118</v>
      </c>
      <c r="B12" s="120">
        <v>12</v>
      </c>
      <c r="C12" s="120">
        <v>0</v>
      </c>
      <c r="D12" s="120">
        <v>0</v>
      </c>
      <c r="E12" s="120">
        <v>0</v>
      </c>
      <c r="F12" s="120">
        <v>0</v>
      </c>
      <c r="I12" s="27" t="s">
        <v>118</v>
      </c>
      <c r="J12" s="25">
        <v>12</v>
      </c>
      <c r="K12" s="25">
        <v>0</v>
      </c>
      <c r="L12" s="25">
        <v>0</v>
      </c>
      <c r="M12" s="25">
        <v>0</v>
      </c>
      <c r="N12" s="25">
        <v>0</v>
      </c>
    </row>
    <row r="13" spans="1:14">
      <c r="A13" s="119" t="s">
        <v>115</v>
      </c>
      <c r="B13" s="120">
        <v>12</v>
      </c>
      <c r="C13" s="120">
        <v>32.064313317078863</v>
      </c>
      <c r="D13" s="120">
        <v>0</v>
      </c>
      <c r="E13" s="120">
        <v>25.808674160605769</v>
      </c>
      <c r="F13" s="120">
        <v>0</v>
      </c>
      <c r="I13" s="27" t="s">
        <v>115</v>
      </c>
      <c r="J13" s="25">
        <v>12</v>
      </c>
      <c r="K13" s="25">
        <v>32.064313317078863</v>
      </c>
      <c r="L13" s="25">
        <v>0</v>
      </c>
      <c r="M13" s="25">
        <v>25.808674160605769</v>
      </c>
      <c r="N13" s="25">
        <v>0</v>
      </c>
    </row>
    <row r="14" spans="1:14">
      <c r="A14" s="119" t="s">
        <v>73</v>
      </c>
      <c r="B14" s="120">
        <v>13</v>
      </c>
      <c r="C14" s="120">
        <v>0</v>
      </c>
      <c r="D14" s="120">
        <v>0</v>
      </c>
      <c r="E14" s="120">
        <v>0</v>
      </c>
      <c r="F14" s="120">
        <v>0</v>
      </c>
      <c r="I14" s="27" t="s">
        <v>73</v>
      </c>
      <c r="J14" s="25">
        <v>13</v>
      </c>
      <c r="K14" s="25">
        <v>0</v>
      </c>
      <c r="L14" s="25">
        <v>0</v>
      </c>
      <c r="M14" s="25">
        <v>0</v>
      </c>
      <c r="N14" s="25">
        <v>0</v>
      </c>
    </row>
    <row r="15" spans="1:14">
      <c r="A15" s="119" t="s">
        <v>81</v>
      </c>
      <c r="B15" s="120">
        <v>21</v>
      </c>
      <c r="C15" s="120">
        <v>50.07775071576129</v>
      </c>
      <c r="D15" s="120">
        <v>50.07775071576129</v>
      </c>
      <c r="E15" s="120">
        <v>147.76169777226835</v>
      </c>
      <c r="F15" s="120">
        <v>147.76169777226835</v>
      </c>
      <c r="I15" s="27" t="s">
        <v>81</v>
      </c>
      <c r="J15" s="25">
        <v>21</v>
      </c>
      <c r="K15" s="25">
        <v>50.07775071576129</v>
      </c>
      <c r="L15" s="25">
        <v>50.07775071576129</v>
      </c>
      <c r="M15" s="25">
        <v>147.76169777226835</v>
      </c>
      <c r="N15" s="25">
        <v>147.76169777226835</v>
      </c>
    </row>
    <row r="16" spans="1:14">
      <c r="A16" s="119" t="s">
        <v>61</v>
      </c>
      <c r="B16" s="120">
        <v>21</v>
      </c>
      <c r="C16" s="120">
        <v>0</v>
      </c>
      <c r="D16" s="120">
        <v>0</v>
      </c>
      <c r="E16" s="120">
        <v>0</v>
      </c>
      <c r="F16" s="120">
        <v>0</v>
      </c>
      <c r="I16" s="27" t="s">
        <v>61</v>
      </c>
      <c r="J16" s="25">
        <v>21</v>
      </c>
      <c r="K16" s="25">
        <v>0</v>
      </c>
      <c r="L16" s="25">
        <v>0</v>
      </c>
      <c r="M16" s="25">
        <v>0</v>
      </c>
      <c r="N16" s="25">
        <v>0</v>
      </c>
    </row>
    <row r="17" spans="1:14">
      <c r="A17" s="119" t="s">
        <v>258</v>
      </c>
      <c r="B17" s="120">
        <v>21</v>
      </c>
      <c r="C17" s="120">
        <v>0</v>
      </c>
      <c r="D17" s="120">
        <v>0</v>
      </c>
      <c r="E17" s="120">
        <v>0</v>
      </c>
      <c r="F17" s="120">
        <v>0</v>
      </c>
      <c r="I17" s="27" t="s">
        <v>258</v>
      </c>
      <c r="J17" s="25">
        <v>21</v>
      </c>
      <c r="K17" s="25">
        <v>0</v>
      </c>
      <c r="L17" s="25">
        <v>0</v>
      </c>
      <c r="M17" s="25">
        <v>0</v>
      </c>
      <c r="N17" s="25">
        <v>0</v>
      </c>
    </row>
    <row r="18" spans="1:14">
      <c r="A18" s="119" t="s">
        <v>84</v>
      </c>
      <c r="B18" s="120">
        <v>21</v>
      </c>
      <c r="C18" s="120">
        <v>68.497374689704046</v>
      </c>
      <c r="D18" s="120">
        <v>68.497374689704046</v>
      </c>
      <c r="E18" s="120">
        <v>166.2517874942987</v>
      </c>
      <c r="F18" s="120">
        <v>166.2517874942987</v>
      </c>
      <c r="I18" s="27" t="s">
        <v>84</v>
      </c>
      <c r="J18" s="25">
        <v>21</v>
      </c>
      <c r="K18" s="25">
        <v>68.497374689704046</v>
      </c>
      <c r="L18" s="25">
        <v>68.497374689704046</v>
      </c>
      <c r="M18" s="25">
        <v>166.2517874942987</v>
      </c>
      <c r="N18" s="25">
        <v>166.2517874942987</v>
      </c>
    </row>
    <row r="19" spans="1:14">
      <c r="A19" s="119" t="s">
        <v>92</v>
      </c>
      <c r="B19" s="120">
        <v>22</v>
      </c>
      <c r="C19" s="120">
        <v>0</v>
      </c>
      <c r="D19" s="120">
        <v>0</v>
      </c>
      <c r="E19" s="120">
        <v>0</v>
      </c>
      <c r="F19" s="120">
        <v>0</v>
      </c>
      <c r="I19" s="27" t="s">
        <v>92</v>
      </c>
      <c r="J19" s="25">
        <v>22</v>
      </c>
      <c r="K19" s="25">
        <v>0</v>
      </c>
      <c r="L19" s="25">
        <v>0</v>
      </c>
      <c r="M19" s="25">
        <v>0</v>
      </c>
      <c r="N19" s="25">
        <v>0</v>
      </c>
    </row>
    <row r="20" spans="1:14">
      <c r="A20" s="119" t="s">
        <v>88</v>
      </c>
      <c r="B20" s="120">
        <v>22</v>
      </c>
      <c r="C20" s="120">
        <v>928.37089805700111</v>
      </c>
      <c r="D20" s="120">
        <v>444.0034729837829</v>
      </c>
      <c r="E20" s="120">
        <v>1169.7746578448687</v>
      </c>
      <c r="F20" s="120">
        <v>766.74352298105759</v>
      </c>
      <c r="I20" s="27" t="s">
        <v>88</v>
      </c>
      <c r="J20" s="25">
        <v>22</v>
      </c>
      <c r="K20" s="25">
        <v>928.37089805700111</v>
      </c>
      <c r="L20" s="25">
        <v>444.0034729837829</v>
      </c>
      <c r="M20" s="25">
        <v>1169.7746578448687</v>
      </c>
      <c r="N20" s="25">
        <v>766.74352298105759</v>
      </c>
    </row>
    <row r="21" spans="1:14">
      <c r="A21" s="119" t="s">
        <v>90</v>
      </c>
      <c r="B21" s="120">
        <v>22</v>
      </c>
      <c r="C21" s="120">
        <v>490.25405894236843</v>
      </c>
      <c r="D21" s="120">
        <v>180.61991645245149</v>
      </c>
      <c r="E21" s="120">
        <v>622.0843984752604</v>
      </c>
      <c r="F21" s="120">
        <v>372.18101714943253</v>
      </c>
      <c r="I21" s="27" t="s">
        <v>90</v>
      </c>
      <c r="J21" s="25">
        <v>22</v>
      </c>
      <c r="K21" s="25">
        <v>490.25405894236843</v>
      </c>
      <c r="L21" s="25">
        <v>180.61991645245149</v>
      </c>
      <c r="M21" s="25">
        <v>622.0843984752604</v>
      </c>
      <c r="N21" s="25">
        <v>372.18101714943253</v>
      </c>
    </row>
    <row r="22" spans="1:14">
      <c r="A22" s="119" t="s">
        <v>256</v>
      </c>
      <c r="B22" s="120">
        <v>22</v>
      </c>
      <c r="C22" s="120">
        <v>0</v>
      </c>
      <c r="D22" s="120">
        <v>0</v>
      </c>
      <c r="E22" s="120">
        <v>0</v>
      </c>
      <c r="F22" s="120">
        <v>0</v>
      </c>
      <c r="I22" s="27" t="s">
        <v>256</v>
      </c>
      <c r="J22" s="25">
        <v>22</v>
      </c>
      <c r="K22" s="25">
        <v>0</v>
      </c>
      <c r="L22" s="25">
        <v>0</v>
      </c>
      <c r="M22" s="25">
        <v>0</v>
      </c>
      <c r="N22" s="25">
        <v>0</v>
      </c>
    </row>
    <row r="23" spans="1:14">
      <c r="A23" s="119" t="s">
        <v>86</v>
      </c>
      <c r="B23" s="120">
        <v>22</v>
      </c>
      <c r="C23" s="120">
        <v>254.77017110073524</v>
      </c>
      <c r="D23" s="120">
        <v>72.791477457352926</v>
      </c>
      <c r="E23" s="120">
        <v>232.10238918620331</v>
      </c>
      <c r="F23" s="120">
        <v>86.961979896207211</v>
      </c>
      <c r="I23" s="27" t="s">
        <v>86</v>
      </c>
      <c r="J23" s="25">
        <v>22</v>
      </c>
      <c r="K23" s="25">
        <v>254.77017110073524</v>
      </c>
      <c r="L23" s="25">
        <v>72.791477457352926</v>
      </c>
      <c r="M23" s="25">
        <v>232.10238918620331</v>
      </c>
      <c r="N23" s="25">
        <v>86.961979896207211</v>
      </c>
    </row>
    <row r="24" spans="1:14">
      <c r="A24" s="119" t="s">
        <v>89</v>
      </c>
      <c r="B24" s="120">
        <v>22</v>
      </c>
      <c r="C24" s="120">
        <v>417.66661773006132</v>
      </c>
      <c r="D24" s="120">
        <v>298.33329837861521</v>
      </c>
      <c r="E24" s="120">
        <v>658.86491257707257</v>
      </c>
      <c r="F24" s="120">
        <v>555.82473167119713</v>
      </c>
      <c r="I24" s="27" t="s">
        <v>89</v>
      </c>
      <c r="J24" s="25">
        <v>22</v>
      </c>
      <c r="K24" s="25">
        <v>417.66661773006132</v>
      </c>
      <c r="L24" s="25">
        <v>298.33329837861521</v>
      </c>
      <c r="M24" s="25">
        <v>658.86491257707257</v>
      </c>
      <c r="N24" s="25">
        <v>555.82473167119713</v>
      </c>
    </row>
    <row r="25" spans="1:14">
      <c r="A25" s="119" t="s">
        <v>69</v>
      </c>
      <c r="B25" s="120">
        <v>23</v>
      </c>
      <c r="C25" s="120">
        <v>387.68976444745283</v>
      </c>
      <c r="D25" s="120">
        <v>103.38393718598745</v>
      </c>
      <c r="E25" s="120">
        <v>414.72216435712591</v>
      </c>
      <c r="F25" s="120">
        <v>159.46828092695736</v>
      </c>
      <c r="I25" s="27" t="s">
        <v>69</v>
      </c>
      <c r="J25" s="25">
        <v>23</v>
      </c>
      <c r="K25" s="25">
        <v>387.68976444745283</v>
      </c>
      <c r="L25" s="25">
        <v>103.38393718598745</v>
      </c>
      <c r="M25" s="25">
        <v>414.72216435712591</v>
      </c>
      <c r="N25" s="25">
        <v>159.46828092695736</v>
      </c>
    </row>
    <row r="26" spans="1:14">
      <c r="A26" s="119" t="s">
        <v>59</v>
      </c>
      <c r="B26" s="120">
        <v>23</v>
      </c>
      <c r="C26" s="120">
        <v>85.531931636037683</v>
      </c>
      <c r="D26" s="120">
        <v>57.021287757358451</v>
      </c>
      <c r="E26" s="120">
        <v>137.93583131731157</v>
      </c>
      <c r="F26" s="120">
        <v>112.05452987416845</v>
      </c>
      <c r="I26" s="27" t="s">
        <v>59</v>
      </c>
      <c r="J26" s="25">
        <v>23</v>
      </c>
      <c r="K26" s="25">
        <v>85.531931636037683</v>
      </c>
      <c r="L26" s="25">
        <v>57.021287757358451</v>
      </c>
      <c r="M26" s="25">
        <v>137.93583131731157</v>
      </c>
      <c r="N26" s="25">
        <v>112.05452987416845</v>
      </c>
    </row>
    <row r="27" spans="1:14">
      <c r="A27" s="119" t="s">
        <v>255</v>
      </c>
      <c r="B27" s="120">
        <v>23</v>
      </c>
      <c r="C27" s="120">
        <v>0</v>
      </c>
      <c r="D27" s="120">
        <v>0</v>
      </c>
      <c r="E27" s="120">
        <v>0</v>
      </c>
      <c r="F27" s="120">
        <v>0</v>
      </c>
      <c r="I27" s="27" t="s">
        <v>255</v>
      </c>
      <c r="J27" s="25">
        <v>23</v>
      </c>
      <c r="K27" s="25">
        <v>0</v>
      </c>
      <c r="L27" s="25">
        <v>0</v>
      </c>
      <c r="M27" s="25">
        <v>0</v>
      </c>
      <c r="N27" s="25">
        <v>0</v>
      </c>
    </row>
    <row r="28" spans="1:14">
      <c r="A28" s="119" t="s">
        <v>68</v>
      </c>
      <c r="B28" s="120">
        <v>23</v>
      </c>
      <c r="C28" s="120">
        <v>55.170645288556535</v>
      </c>
      <c r="D28" s="120">
        <v>55.170645288556535</v>
      </c>
      <c r="E28" s="120">
        <v>80.888620116697297</v>
      </c>
      <c r="F28" s="120">
        <v>80.888620116697297</v>
      </c>
      <c r="I28" s="27" t="s">
        <v>68</v>
      </c>
      <c r="J28" s="25">
        <v>23</v>
      </c>
      <c r="K28" s="25">
        <v>55.170645288556535</v>
      </c>
      <c r="L28" s="25">
        <v>55.170645288556535</v>
      </c>
      <c r="M28" s="25">
        <v>80.888620116697297</v>
      </c>
      <c r="N28" s="25">
        <v>80.888620116697297</v>
      </c>
    </row>
    <row r="29" spans="1:14">
      <c r="A29" s="119" t="s">
        <v>71</v>
      </c>
      <c r="B29" s="120">
        <v>24</v>
      </c>
      <c r="C29" s="120">
        <v>0</v>
      </c>
      <c r="D29" s="120">
        <v>0</v>
      </c>
      <c r="E29" s="120">
        <v>0</v>
      </c>
      <c r="F29" s="120">
        <v>0</v>
      </c>
      <c r="I29" s="27" t="s">
        <v>71</v>
      </c>
      <c r="J29" s="25">
        <v>24</v>
      </c>
      <c r="K29" s="25">
        <v>0</v>
      </c>
      <c r="L29" s="25">
        <v>0</v>
      </c>
      <c r="M29" s="25">
        <v>0</v>
      </c>
      <c r="N29" s="25">
        <v>0</v>
      </c>
    </row>
    <row r="30" spans="1:14">
      <c r="A30" s="119" t="s">
        <v>57</v>
      </c>
      <c r="B30" s="120">
        <v>24</v>
      </c>
      <c r="C30" s="120">
        <v>61.453659270431992</v>
      </c>
      <c r="D30" s="120">
        <v>61.453659270431992</v>
      </c>
      <c r="E30" s="120">
        <v>108.08517127484029</v>
      </c>
      <c r="F30" s="120">
        <v>108.08517127484029</v>
      </c>
      <c r="I30" s="27" t="s">
        <v>57</v>
      </c>
      <c r="J30" s="25">
        <v>24</v>
      </c>
      <c r="K30" s="25">
        <v>61.453659270431992</v>
      </c>
      <c r="L30" s="25">
        <v>61.453659270431992</v>
      </c>
      <c r="M30" s="25">
        <v>108.08517127484029</v>
      </c>
      <c r="N30" s="25">
        <v>108.08517127484029</v>
      </c>
    </row>
    <row r="31" spans="1:14">
      <c r="A31" s="119" t="s">
        <v>87</v>
      </c>
      <c r="B31" s="120">
        <v>25</v>
      </c>
      <c r="C31" s="120">
        <v>62.216582726818437</v>
      </c>
      <c r="D31" s="120">
        <v>62.216582726818437</v>
      </c>
      <c r="E31" s="120">
        <v>118.10036829633658</v>
      </c>
      <c r="F31" s="120">
        <v>118.10036829633658</v>
      </c>
      <c r="I31" s="27" t="s">
        <v>87</v>
      </c>
      <c r="J31" s="25">
        <v>25</v>
      </c>
      <c r="K31" s="25">
        <v>62.216582726818437</v>
      </c>
      <c r="L31" s="25">
        <v>62.216582726818437</v>
      </c>
      <c r="M31" s="25">
        <v>118.10036829633658</v>
      </c>
      <c r="N31" s="25">
        <v>118.10036829633658</v>
      </c>
    </row>
    <row r="32" spans="1:14">
      <c r="A32" s="119" t="s">
        <v>136</v>
      </c>
      <c r="B32" s="120">
        <v>31</v>
      </c>
      <c r="C32" s="120">
        <v>79.561440367586584</v>
      </c>
      <c r="D32" s="120">
        <v>79.561440367586584</v>
      </c>
      <c r="E32" s="120">
        <v>99.680919405870299</v>
      </c>
      <c r="F32" s="120">
        <v>99.680919405870299</v>
      </c>
      <c r="I32" s="27" t="s">
        <v>136</v>
      </c>
      <c r="J32" s="25">
        <v>31</v>
      </c>
      <c r="K32" s="25">
        <v>79.561440367586584</v>
      </c>
      <c r="L32" s="25">
        <v>79.561440367586584</v>
      </c>
      <c r="M32" s="25">
        <v>99.680919405870299</v>
      </c>
      <c r="N32" s="25">
        <v>99.680919405870299</v>
      </c>
    </row>
    <row r="33" spans="1:14">
      <c r="A33" s="119" t="s">
        <v>235</v>
      </c>
      <c r="B33" s="120">
        <v>31</v>
      </c>
      <c r="C33" s="120">
        <v>29.124645385598946</v>
      </c>
      <c r="D33" s="120">
        <v>0</v>
      </c>
      <c r="E33" s="120">
        <v>28.624596823228298</v>
      </c>
      <c r="F33" s="120">
        <v>0</v>
      </c>
      <c r="I33" s="27" t="s">
        <v>235</v>
      </c>
      <c r="J33" s="25">
        <v>31</v>
      </c>
      <c r="K33" s="25">
        <v>29.124645385598946</v>
      </c>
      <c r="L33" s="25">
        <v>0</v>
      </c>
      <c r="M33" s="25">
        <v>28.624596823228298</v>
      </c>
      <c r="N33" s="25">
        <v>0</v>
      </c>
    </row>
    <row r="34" spans="1:14">
      <c r="A34" s="119" t="s">
        <v>247</v>
      </c>
      <c r="B34" s="120">
        <v>31</v>
      </c>
      <c r="C34" s="120">
        <v>0</v>
      </c>
      <c r="D34" s="120">
        <v>0</v>
      </c>
      <c r="E34" s="120">
        <v>0</v>
      </c>
      <c r="F34" s="120">
        <v>0</v>
      </c>
      <c r="I34" s="27" t="s">
        <v>247</v>
      </c>
      <c r="J34" s="25">
        <v>31</v>
      </c>
      <c r="K34" s="25">
        <v>0</v>
      </c>
      <c r="L34" s="25">
        <v>0</v>
      </c>
      <c r="M34" s="25">
        <v>0</v>
      </c>
      <c r="N34" s="25">
        <v>0</v>
      </c>
    </row>
    <row r="35" spans="1:14">
      <c r="A35" s="119" t="s">
        <v>231</v>
      </c>
      <c r="B35" s="120">
        <v>31</v>
      </c>
      <c r="C35" s="120">
        <v>82.855526227461127</v>
      </c>
      <c r="D35" s="120">
        <v>82.855526227461127</v>
      </c>
      <c r="E35" s="120">
        <v>137.0984722743529</v>
      </c>
      <c r="F35" s="120">
        <v>137.0984722743529</v>
      </c>
      <c r="I35" s="27" t="s">
        <v>231</v>
      </c>
      <c r="J35" s="25">
        <v>31</v>
      </c>
      <c r="K35" s="25">
        <v>82.855526227461127</v>
      </c>
      <c r="L35" s="25">
        <v>82.855526227461127</v>
      </c>
      <c r="M35" s="25">
        <v>137.0984722743529</v>
      </c>
      <c r="N35" s="25">
        <v>137.0984722743529</v>
      </c>
    </row>
    <row r="36" spans="1:14">
      <c r="A36" s="119" t="s">
        <v>141</v>
      </c>
      <c r="B36" s="120">
        <v>32</v>
      </c>
      <c r="C36" s="120">
        <v>32.068138380430739</v>
      </c>
      <c r="D36" s="120">
        <v>32.068138380430739</v>
      </c>
      <c r="E36" s="120">
        <v>40.809359415661305</v>
      </c>
      <c r="F36" s="120">
        <v>40.809359415661305</v>
      </c>
      <c r="I36" s="27" t="s">
        <v>141</v>
      </c>
      <c r="J36" s="25">
        <v>32</v>
      </c>
      <c r="K36" s="25">
        <v>32.068138380430739</v>
      </c>
      <c r="L36" s="25">
        <v>32.068138380430739</v>
      </c>
      <c r="M36" s="25">
        <v>40.809359415661305</v>
      </c>
      <c r="N36" s="25">
        <v>40.809359415661305</v>
      </c>
    </row>
    <row r="37" spans="1:14">
      <c r="A37" s="119" t="s">
        <v>234</v>
      </c>
      <c r="B37" s="120">
        <v>32</v>
      </c>
      <c r="C37" s="120">
        <v>82.774584196361843</v>
      </c>
      <c r="D37" s="120">
        <v>55.183056130907893</v>
      </c>
      <c r="E37" s="120">
        <v>106.55634933175358</v>
      </c>
      <c r="F37" s="120">
        <v>81.71035957572073</v>
      </c>
      <c r="I37" s="27" t="s">
        <v>234</v>
      </c>
      <c r="J37" s="25">
        <v>32</v>
      </c>
      <c r="K37" s="25">
        <v>82.774584196361843</v>
      </c>
      <c r="L37" s="25">
        <v>55.183056130907893</v>
      </c>
      <c r="M37" s="25">
        <v>106.55634933175358</v>
      </c>
      <c r="N37" s="25">
        <v>81.71035957572073</v>
      </c>
    </row>
    <row r="38" spans="1:14">
      <c r="A38" s="119" t="s">
        <v>246</v>
      </c>
      <c r="B38" s="120">
        <v>32</v>
      </c>
      <c r="C38" s="120">
        <v>0</v>
      </c>
      <c r="D38" s="120">
        <v>0</v>
      </c>
      <c r="E38" s="120">
        <v>0</v>
      </c>
      <c r="F38" s="120">
        <v>0</v>
      </c>
      <c r="I38" s="27" t="s">
        <v>246</v>
      </c>
      <c r="J38" s="25">
        <v>32</v>
      </c>
      <c r="K38" s="25">
        <v>0</v>
      </c>
      <c r="L38" s="25">
        <v>0</v>
      </c>
      <c r="M38" s="25">
        <v>0</v>
      </c>
      <c r="N38" s="25">
        <v>0</v>
      </c>
    </row>
    <row r="39" spans="1:14">
      <c r="A39" s="119" t="s">
        <v>229</v>
      </c>
      <c r="B39" s="120">
        <v>32</v>
      </c>
      <c r="C39" s="120">
        <v>0</v>
      </c>
      <c r="D39" s="120">
        <v>0</v>
      </c>
      <c r="E39" s="120">
        <v>0</v>
      </c>
      <c r="F39" s="120">
        <v>0</v>
      </c>
      <c r="I39" s="27" t="s">
        <v>229</v>
      </c>
      <c r="J39" s="25">
        <v>32</v>
      </c>
      <c r="K39" s="25">
        <v>0</v>
      </c>
      <c r="L39" s="25">
        <v>0</v>
      </c>
      <c r="M39" s="25">
        <v>0</v>
      </c>
      <c r="N39" s="25">
        <v>0</v>
      </c>
    </row>
    <row r="40" spans="1:14">
      <c r="A40" s="119" t="s">
        <v>238</v>
      </c>
      <c r="B40" s="120">
        <v>33</v>
      </c>
      <c r="C40" s="120">
        <v>0</v>
      </c>
      <c r="D40" s="120">
        <v>0</v>
      </c>
      <c r="E40" s="120">
        <v>0</v>
      </c>
      <c r="F40" s="120">
        <v>0</v>
      </c>
      <c r="I40" s="27" t="s">
        <v>238</v>
      </c>
      <c r="J40" s="25">
        <v>33</v>
      </c>
      <c r="K40" s="25">
        <v>0</v>
      </c>
      <c r="L40" s="25">
        <v>0</v>
      </c>
      <c r="M40" s="25">
        <v>0</v>
      </c>
      <c r="N40" s="25">
        <v>0</v>
      </c>
    </row>
    <row r="41" spans="1:14">
      <c r="A41" s="119" t="s">
        <v>237</v>
      </c>
      <c r="B41" s="120">
        <v>34</v>
      </c>
      <c r="C41" s="120">
        <v>0</v>
      </c>
      <c r="D41" s="120">
        <v>0</v>
      </c>
      <c r="E41" s="120">
        <v>0</v>
      </c>
      <c r="F41" s="120">
        <v>0</v>
      </c>
      <c r="I41" s="27" t="s">
        <v>237</v>
      </c>
      <c r="J41" s="25">
        <v>34</v>
      </c>
      <c r="K41" s="25">
        <v>0</v>
      </c>
      <c r="L41" s="25">
        <v>0</v>
      </c>
      <c r="M41" s="25">
        <v>0</v>
      </c>
      <c r="N41" s="25">
        <v>0</v>
      </c>
    </row>
    <row r="42" spans="1:14">
      <c r="A42" s="119" t="s">
        <v>241</v>
      </c>
      <c r="B42" s="120">
        <v>41</v>
      </c>
      <c r="C42" s="120">
        <v>44.477792905169345</v>
      </c>
      <c r="D42" s="120">
        <v>44.477792905169345</v>
      </c>
      <c r="E42" s="120">
        <v>51.454495631821203</v>
      </c>
      <c r="F42" s="120">
        <v>51.454495631821203</v>
      </c>
      <c r="I42" s="27" t="s">
        <v>241</v>
      </c>
      <c r="J42" s="25">
        <v>41</v>
      </c>
      <c r="K42" s="25">
        <v>44.477792905169345</v>
      </c>
      <c r="L42" s="25">
        <v>44.477792905169345</v>
      </c>
      <c r="M42" s="25">
        <v>51.454495631821203</v>
      </c>
      <c r="N42" s="25">
        <v>51.454495631821203</v>
      </c>
    </row>
    <row r="43" spans="1:14">
      <c r="A43" s="119" t="s">
        <v>244</v>
      </c>
      <c r="B43" s="120">
        <v>41</v>
      </c>
      <c r="C43" s="120">
        <v>48.574373705098274</v>
      </c>
      <c r="D43" s="120">
        <v>48.574373705098274</v>
      </c>
      <c r="E43" s="120">
        <v>97.829614410754118</v>
      </c>
      <c r="F43" s="120">
        <v>97.829614410754118</v>
      </c>
      <c r="I43" s="27" t="s">
        <v>244</v>
      </c>
      <c r="J43" s="25">
        <v>41</v>
      </c>
      <c r="K43" s="25">
        <v>48.574373705098274</v>
      </c>
      <c r="L43" s="25">
        <v>48.574373705098274</v>
      </c>
      <c r="M43" s="25">
        <v>97.829614410754118</v>
      </c>
      <c r="N43" s="25">
        <v>97.829614410754118</v>
      </c>
    </row>
    <row r="44" spans="1:14">
      <c r="A44" s="119" t="s">
        <v>239</v>
      </c>
      <c r="B44" s="120">
        <v>41</v>
      </c>
      <c r="C44" s="120">
        <v>0</v>
      </c>
      <c r="D44" s="120">
        <v>0</v>
      </c>
      <c r="E44" s="120">
        <v>0</v>
      </c>
      <c r="F44" s="120">
        <v>0</v>
      </c>
      <c r="I44" s="27" t="s">
        <v>239</v>
      </c>
      <c r="J44" s="25">
        <v>41</v>
      </c>
      <c r="K44" s="25">
        <v>0</v>
      </c>
      <c r="L44" s="25">
        <v>0</v>
      </c>
      <c r="M44" s="25">
        <v>0</v>
      </c>
      <c r="N44" s="25">
        <v>0</v>
      </c>
    </row>
    <row r="45" spans="1:14">
      <c r="A45" s="119" t="s">
        <v>143</v>
      </c>
      <c r="B45" s="120">
        <v>41</v>
      </c>
      <c r="C45" s="120">
        <v>32.850475149272562</v>
      </c>
      <c r="D45" s="120">
        <v>32.850475149272562</v>
      </c>
      <c r="E45" s="120">
        <v>48.368798522064203</v>
      </c>
      <c r="F45" s="120">
        <v>48.368798522064203</v>
      </c>
      <c r="I45" s="27" t="s">
        <v>143</v>
      </c>
      <c r="J45" s="25">
        <v>41</v>
      </c>
      <c r="K45" s="25">
        <v>32.850475149272562</v>
      </c>
      <c r="L45" s="25">
        <v>32.850475149272562</v>
      </c>
      <c r="M45" s="25">
        <v>48.368798522064203</v>
      </c>
      <c r="N45" s="25">
        <v>48.368798522064203</v>
      </c>
    </row>
    <row r="46" spans="1:14">
      <c r="A46" s="119" t="s">
        <v>240</v>
      </c>
      <c r="B46" s="120">
        <v>41</v>
      </c>
      <c r="C46" s="120">
        <v>521.93156433328465</v>
      </c>
      <c r="D46" s="120">
        <v>347.95437622218975</v>
      </c>
      <c r="E46" s="120">
        <v>967.00002236504326</v>
      </c>
      <c r="F46" s="120">
        <v>799.56115687150782</v>
      </c>
      <c r="I46" s="27" t="s">
        <v>240</v>
      </c>
      <c r="J46" s="25">
        <v>41</v>
      </c>
      <c r="K46" s="25">
        <v>521.93156433328465</v>
      </c>
      <c r="L46" s="25">
        <v>347.95437622218975</v>
      </c>
      <c r="M46" s="25">
        <v>967.00002236504326</v>
      </c>
      <c r="N46" s="25">
        <v>799.56115687150782</v>
      </c>
    </row>
    <row r="47" spans="1:14">
      <c r="A47" s="119" t="s">
        <v>243</v>
      </c>
      <c r="B47" s="120">
        <v>42</v>
      </c>
      <c r="C47" s="120">
        <v>50.574162141016693</v>
      </c>
      <c r="D47" s="120">
        <v>50.574162141016693</v>
      </c>
      <c r="E47" s="120">
        <v>73.885520496350324</v>
      </c>
      <c r="F47" s="120">
        <v>73.885520496350324</v>
      </c>
      <c r="I47" s="27" t="s">
        <v>243</v>
      </c>
      <c r="J47" s="25">
        <v>42</v>
      </c>
      <c r="K47" s="25">
        <v>50.574162141016693</v>
      </c>
      <c r="L47" s="25">
        <v>50.574162141016693</v>
      </c>
      <c r="M47" s="25">
        <v>73.885520496350324</v>
      </c>
      <c r="N47" s="25">
        <v>73.885520496350324</v>
      </c>
    </row>
    <row r="48" spans="1:14">
      <c r="A48" s="119" t="s">
        <v>160</v>
      </c>
      <c r="B48" s="120">
        <v>42</v>
      </c>
      <c r="C48" s="120">
        <v>0</v>
      </c>
      <c r="D48" s="120">
        <v>0</v>
      </c>
      <c r="E48" s="120">
        <v>0</v>
      </c>
      <c r="F48" s="120">
        <v>0</v>
      </c>
      <c r="I48" s="27" t="s">
        <v>160</v>
      </c>
      <c r="J48" s="25">
        <v>42</v>
      </c>
      <c r="K48" s="25">
        <v>0</v>
      </c>
      <c r="L48" s="25">
        <v>0</v>
      </c>
      <c r="M48" s="25">
        <v>0</v>
      </c>
      <c r="N48" s="25">
        <v>0</v>
      </c>
    </row>
    <row r="49" spans="1:14">
      <c r="A49" s="119" t="s">
        <v>172</v>
      </c>
      <c r="B49" s="120">
        <v>51</v>
      </c>
      <c r="C49" s="120">
        <v>41.138435442769691</v>
      </c>
      <c r="D49" s="120">
        <v>0</v>
      </c>
      <c r="E49" s="120">
        <v>44.361301165813423</v>
      </c>
      <c r="F49" s="120">
        <v>0</v>
      </c>
      <c r="I49" s="27" t="s">
        <v>172</v>
      </c>
      <c r="J49" s="25">
        <v>51</v>
      </c>
      <c r="K49" s="25">
        <v>41.138435442769691</v>
      </c>
      <c r="L49" s="25">
        <v>0</v>
      </c>
      <c r="M49" s="25">
        <v>44.361301165813423</v>
      </c>
      <c r="N49" s="25">
        <v>0</v>
      </c>
    </row>
    <row r="50" spans="1:14">
      <c r="A50" s="119" t="s">
        <v>174</v>
      </c>
      <c r="B50" s="120">
        <v>52</v>
      </c>
      <c r="C50" s="120">
        <v>24.549729724660544</v>
      </c>
      <c r="D50" s="120">
        <v>24.549729724660544</v>
      </c>
      <c r="E50" s="120">
        <v>29.688881077655399</v>
      </c>
      <c r="F50" s="120">
        <v>29.688881077655399</v>
      </c>
      <c r="I50" s="27" t="s">
        <v>174</v>
      </c>
      <c r="J50" s="25">
        <v>52</v>
      </c>
      <c r="K50" s="25">
        <v>24.549729724660544</v>
      </c>
      <c r="L50" s="25">
        <v>24.549729724660544</v>
      </c>
      <c r="M50" s="25">
        <v>29.688881077655399</v>
      </c>
      <c r="N50" s="25">
        <v>29.688881077655399</v>
      </c>
    </row>
    <row r="51" spans="1:14">
      <c r="A51" s="119" t="s">
        <v>220</v>
      </c>
      <c r="B51" s="120">
        <v>52</v>
      </c>
      <c r="C51" s="120">
        <v>0</v>
      </c>
      <c r="D51" s="120">
        <v>0</v>
      </c>
      <c r="E51" s="120">
        <v>0</v>
      </c>
      <c r="F51" s="120">
        <v>0</v>
      </c>
      <c r="I51" s="27" t="s">
        <v>220</v>
      </c>
      <c r="J51" s="25">
        <v>52</v>
      </c>
      <c r="K51" s="25">
        <v>0</v>
      </c>
      <c r="L51" s="25">
        <v>0</v>
      </c>
      <c r="M51" s="25">
        <v>0</v>
      </c>
      <c r="N51" s="25">
        <v>0</v>
      </c>
    </row>
    <row r="52" spans="1:14">
      <c r="A52" s="119" t="s">
        <v>188</v>
      </c>
      <c r="B52" s="120">
        <v>61</v>
      </c>
      <c r="C52" s="120">
        <v>24.978982683969708</v>
      </c>
      <c r="D52" s="120">
        <v>0</v>
      </c>
      <c r="E52" s="120">
        <v>18.000386996506798</v>
      </c>
      <c r="F52" s="120">
        <v>0</v>
      </c>
      <c r="I52" s="27" t="s">
        <v>188</v>
      </c>
      <c r="J52" s="25">
        <v>61</v>
      </c>
      <c r="K52" s="25">
        <v>24.978982683969708</v>
      </c>
      <c r="L52" s="25">
        <v>0</v>
      </c>
      <c r="M52" s="25">
        <v>18.000386996506798</v>
      </c>
      <c r="N52" s="25">
        <v>0</v>
      </c>
    </row>
    <row r="53" spans="1:14">
      <c r="A53" s="119" t="s">
        <v>204</v>
      </c>
      <c r="B53" s="120">
        <v>61</v>
      </c>
      <c r="C53" s="120">
        <v>0</v>
      </c>
      <c r="D53" s="120">
        <v>0</v>
      </c>
      <c r="E53" s="120">
        <v>0</v>
      </c>
      <c r="F53" s="120">
        <v>0</v>
      </c>
      <c r="I53" s="27" t="s">
        <v>204</v>
      </c>
      <c r="J53" s="25">
        <v>61</v>
      </c>
      <c r="K53" s="25">
        <v>0</v>
      </c>
      <c r="L53" s="25">
        <v>0</v>
      </c>
      <c r="M53" s="25">
        <v>0</v>
      </c>
      <c r="N53" s="25">
        <v>0</v>
      </c>
    </row>
    <row r="54" spans="1:14">
      <c r="A54" s="119" t="s">
        <v>203</v>
      </c>
      <c r="B54" s="120">
        <v>61</v>
      </c>
      <c r="C54" s="120">
        <v>0</v>
      </c>
      <c r="D54" s="120">
        <v>0</v>
      </c>
      <c r="E54" s="120">
        <v>0</v>
      </c>
      <c r="F54" s="120">
        <v>0</v>
      </c>
      <c r="I54" s="27" t="s">
        <v>203</v>
      </c>
      <c r="J54" s="25">
        <v>61</v>
      </c>
      <c r="K54" s="25">
        <v>0</v>
      </c>
      <c r="L54" s="25">
        <v>0</v>
      </c>
      <c r="M54" s="25">
        <v>0</v>
      </c>
      <c r="N54" s="25">
        <v>0</v>
      </c>
    </row>
    <row r="55" spans="1:14">
      <c r="A55" s="119" t="s">
        <v>189</v>
      </c>
      <c r="B55" s="120">
        <v>61</v>
      </c>
      <c r="C55" s="120">
        <v>37.08940177762085</v>
      </c>
      <c r="D55" s="120">
        <v>37.08940177762085</v>
      </c>
      <c r="E55" s="120">
        <v>54.987593680206977</v>
      </c>
      <c r="F55" s="120">
        <v>54.987593680206977</v>
      </c>
      <c r="I55" s="27" t="s">
        <v>189</v>
      </c>
      <c r="J55" s="25">
        <v>61</v>
      </c>
      <c r="K55" s="25">
        <v>37.08940177762085</v>
      </c>
      <c r="L55" s="25">
        <v>37.08940177762085</v>
      </c>
      <c r="M55" s="25">
        <v>54.987593680206977</v>
      </c>
      <c r="N55" s="25">
        <v>54.987593680206977</v>
      </c>
    </row>
    <row r="56" spans="1:14">
      <c r="A56" s="119" t="s">
        <v>183</v>
      </c>
      <c r="B56" s="120">
        <v>62</v>
      </c>
      <c r="C56" s="120">
        <v>25.828164601033375</v>
      </c>
      <c r="D56" s="120">
        <v>0</v>
      </c>
      <c r="E56" s="120">
        <v>26.257589337524632</v>
      </c>
      <c r="F56" s="120">
        <v>0</v>
      </c>
      <c r="I56" s="27" t="s">
        <v>183</v>
      </c>
      <c r="J56" s="25">
        <v>62</v>
      </c>
      <c r="K56" s="25">
        <v>25.828164601033375</v>
      </c>
      <c r="L56" s="25">
        <v>0</v>
      </c>
      <c r="M56" s="25">
        <v>26.257589337524632</v>
      </c>
      <c r="N56" s="25">
        <v>0</v>
      </c>
    </row>
    <row r="57" spans="1:14">
      <c r="A57" s="119" t="s">
        <v>193</v>
      </c>
      <c r="B57" s="120">
        <v>62</v>
      </c>
      <c r="C57" s="120">
        <v>24.156245300100522</v>
      </c>
      <c r="D57" s="120">
        <v>0</v>
      </c>
      <c r="E57" s="120">
        <v>17.60930011885813</v>
      </c>
      <c r="F57" s="120">
        <v>0</v>
      </c>
      <c r="I57" s="27" t="s">
        <v>193</v>
      </c>
      <c r="J57" s="25">
        <v>62</v>
      </c>
      <c r="K57" s="25">
        <v>24.156245300100522</v>
      </c>
      <c r="L57" s="25">
        <v>0</v>
      </c>
      <c r="M57" s="25">
        <v>17.60930011885813</v>
      </c>
      <c r="N57" s="25">
        <v>0</v>
      </c>
    </row>
    <row r="58" spans="1:14">
      <c r="A58" s="119" t="s">
        <v>200</v>
      </c>
      <c r="B58" s="120">
        <v>62</v>
      </c>
      <c r="C58" s="120">
        <v>0</v>
      </c>
      <c r="D58" s="120">
        <v>0</v>
      </c>
      <c r="E58" s="120">
        <v>0</v>
      </c>
      <c r="F58" s="120">
        <v>0</v>
      </c>
      <c r="I58" s="27" t="s">
        <v>200</v>
      </c>
      <c r="J58" s="25">
        <v>62</v>
      </c>
      <c r="K58" s="25">
        <v>0</v>
      </c>
      <c r="L58" s="25">
        <v>0</v>
      </c>
      <c r="M58" s="25">
        <v>0</v>
      </c>
      <c r="N58" s="25">
        <v>0</v>
      </c>
    </row>
    <row r="59" spans="1:14">
      <c r="A59" s="119" t="s">
        <v>215</v>
      </c>
      <c r="B59" s="120">
        <v>62</v>
      </c>
      <c r="C59" s="120">
        <v>23.476695810949867</v>
      </c>
      <c r="D59" s="120">
        <v>23.476695810949867</v>
      </c>
      <c r="E59" s="120">
        <v>27.565746071215443</v>
      </c>
      <c r="F59" s="120">
        <v>27.565746071215443</v>
      </c>
      <c r="I59" s="27" t="s">
        <v>215</v>
      </c>
      <c r="J59" s="25">
        <v>62</v>
      </c>
      <c r="K59" s="25">
        <v>23.476695810949867</v>
      </c>
      <c r="L59" s="25">
        <v>23.476695810949867</v>
      </c>
      <c r="M59" s="25">
        <v>27.565746071215443</v>
      </c>
      <c r="N59" s="25">
        <v>27.565746071215443</v>
      </c>
    </row>
    <row r="60" spans="1:14">
      <c r="A60" s="119" t="s">
        <v>205</v>
      </c>
      <c r="B60" s="120">
        <v>62</v>
      </c>
      <c r="C60" s="120">
        <v>0</v>
      </c>
      <c r="D60" s="120">
        <v>0</v>
      </c>
      <c r="E60" s="120">
        <v>0</v>
      </c>
      <c r="F60" s="120">
        <v>0</v>
      </c>
      <c r="I60" s="27" t="s">
        <v>205</v>
      </c>
      <c r="J60" s="25">
        <v>62</v>
      </c>
      <c r="K60" s="25">
        <v>0</v>
      </c>
      <c r="L60" s="25">
        <v>0</v>
      </c>
      <c r="M60" s="25">
        <v>0</v>
      </c>
      <c r="N60" s="25">
        <v>0</v>
      </c>
    </row>
    <row r="61" spans="1:14">
      <c r="A61" s="119" t="s">
        <v>207</v>
      </c>
      <c r="B61" s="120">
        <v>62</v>
      </c>
      <c r="C61" s="120">
        <v>0</v>
      </c>
      <c r="D61" s="120">
        <v>0</v>
      </c>
      <c r="E61" s="120">
        <v>0</v>
      </c>
      <c r="F61" s="120">
        <v>0</v>
      </c>
      <c r="I61" s="27" t="s">
        <v>207</v>
      </c>
      <c r="J61" s="25">
        <v>62</v>
      </c>
      <c r="K61" s="25">
        <v>0</v>
      </c>
      <c r="L61" s="25">
        <v>0</v>
      </c>
      <c r="M61" s="25">
        <v>0</v>
      </c>
      <c r="N61" s="25">
        <v>0</v>
      </c>
    </row>
    <row r="62" spans="1:14">
      <c r="A62" s="119" t="s">
        <v>201</v>
      </c>
      <c r="B62" s="120">
        <v>63</v>
      </c>
      <c r="C62" s="120">
        <v>0</v>
      </c>
      <c r="D62" s="120">
        <v>0</v>
      </c>
      <c r="E62" s="120">
        <v>0</v>
      </c>
      <c r="F62" s="120">
        <v>0</v>
      </c>
      <c r="I62" s="27" t="s">
        <v>201</v>
      </c>
      <c r="J62" s="25">
        <v>63</v>
      </c>
      <c r="K62" s="25">
        <v>0</v>
      </c>
      <c r="L62" s="25">
        <v>0</v>
      </c>
      <c r="M62" s="25">
        <v>0</v>
      </c>
      <c r="N62" s="25">
        <v>0</v>
      </c>
    </row>
    <row r="63" spans="1:14">
      <c r="A63" s="119" t="s">
        <v>6721</v>
      </c>
      <c r="B63" s="120"/>
      <c r="C63" s="120"/>
      <c r="D63" s="120"/>
      <c r="E63" s="120"/>
      <c r="F63" s="120"/>
    </row>
    <row r="64" spans="1:14">
      <c r="A64" s="119" t="s">
        <v>41</v>
      </c>
      <c r="B64" s="120">
        <v>12</v>
      </c>
      <c r="C64" s="120">
        <v>0</v>
      </c>
      <c r="D64" s="120">
        <v>0</v>
      </c>
      <c r="E64" s="120">
        <v>0</v>
      </c>
      <c r="F64" s="120">
        <v>0</v>
      </c>
    </row>
    <row r="65" spans="1:6">
      <c r="A65" s="119" t="s">
        <v>42</v>
      </c>
      <c r="B65" s="120">
        <v>12</v>
      </c>
      <c r="C65" s="120">
        <v>0</v>
      </c>
      <c r="D65" s="120">
        <v>0</v>
      </c>
      <c r="E65" s="120">
        <v>0</v>
      </c>
      <c r="F65" s="120">
        <v>0</v>
      </c>
    </row>
    <row r="66" spans="1:6">
      <c r="A66" s="119" t="s">
        <v>44</v>
      </c>
      <c r="B66" s="120">
        <v>13</v>
      </c>
      <c r="C66" s="120">
        <v>0</v>
      </c>
      <c r="D66" s="120">
        <v>0</v>
      </c>
      <c r="E66" s="120">
        <v>0</v>
      </c>
      <c r="F66" s="120">
        <v>0</v>
      </c>
    </row>
    <row r="67" spans="1:6">
      <c r="A67" s="119" t="s">
        <v>45</v>
      </c>
      <c r="B67" s="120">
        <v>13</v>
      </c>
      <c r="C67" s="120">
        <v>0</v>
      </c>
      <c r="D67" s="120">
        <v>0</v>
      </c>
      <c r="E67" s="120">
        <v>0</v>
      </c>
      <c r="F67" s="120">
        <v>0</v>
      </c>
    </row>
    <row r="68" spans="1:6">
      <c r="A68" s="119" t="s">
        <v>47</v>
      </c>
      <c r="B68" s="120">
        <v>15</v>
      </c>
      <c r="C68" s="120">
        <v>0</v>
      </c>
      <c r="D68" s="120">
        <v>0</v>
      </c>
      <c r="E68" s="120">
        <v>0</v>
      </c>
      <c r="F68" s="120">
        <v>0</v>
      </c>
    </row>
    <row r="69" spans="1:6">
      <c r="A69" s="119" t="s">
        <v>48</v>
      </c>
      <c r="B69" s="120">
        <v>15</v>
      </c>
      <c r="C69" s="120">
        <v>0</v>
      </c>
      <c r="D69" s="120">
        <v>0</v>
      </c>
      <c r="E69" s="120">
        <v>0</v>
      </c>
      <c r="F69" s="120">
        <v>0</v>
      </c>
    </row>
    <row r="70" spans="1:6">
      <c r="A70" s="119" t="s">
        <v>50</v>
      </c>
      <c r="B70" s="120">
        <v>14</v>
      </c>
      <c r="C70" s="120">
        <v>0</v>
      </c>
      <c r="D70" s="120">
        <v>0</v>
      </c>
      <c r="E70" s="120">
        <v>0</v>
      </c>
      <c r="F70" s="120">
        <v>0</v>
      </c>
    </row>
    <row r="71" spans="1:6">
      <c r="A71" s="119" t="s">
        <v>51</v>
      </c>
      <c r="B71" s="120">
        <v>15</v>
      </c>
      <c r="C71" s="120">
        <v>0</v>
      </c>
      <c r="D71" s="120">
        <v>0</v>
      </c>
      <c r="E71" s="120">
        <v>0</v>
      </c>
      <c r="F71" s="120">
        <v>0</v>
      </c>
    </row>
    <row r="72" spans="1:6">
      <c r="A72" s="119" t="s">
        <v>52</v>
      </c>
      <c r="B72" s="120">
        <v>14</v>
      </c>
      <c r="C72" s="120">
        <v>0</v>
      </c>
      <c r="D72" s="120">
        <v>0</v>
      </c>
      <c r="E72" s="120">
        <v>0</v>
      </c>
      <c r="F72" s="120">
        <v>0</v>
      </c>
    </row>
    <row r="73" spans="1:6">
      <c r="A73" s="119" t="s">
        <v>54</v>
      </c>
      <c r="B73" s="120">
        <v>11</v>
      </c>
      <c r="C73" s="120">
        <v>0</v>
      </c>
      <c r="D73" s="120">
        <v>0</v>
      </c>
      <c r="E73" s="120">
        <v>0</v>
      </c>
      <c r="F73" s="120">
        <v>0</v>
      </c>
    </row>
    <row r="74" spans="1:6">
      <c r="A74" s="119" t="s">
        <v>55</v>
      </c>
      <c r="B74" s="120">
        <v>11</v>
      </c>
      <c r="C74" s="120">
        <v>0</v>
      </c>
      <c r="D74" s="120">
        <v>0</v>
      </c>
      <c r="E74" s="120">
        <v>0</v>
      </c>
      <c r="F74" s="120">
        <v>0</v>
      </c>
    </row>
    <row r="75" spans="1:6">
      <c r="A75" s="119" t="s">
        <v>63</v>
      </c>
      <c r="B75" s="120">
        <v>25</v>
      </c>
      <c r="C75" s="120">
        <v>0</v>
      </c>
      <c r="D75" s="120">
        <v>0</v>
      </c>
      <c r="E75" s="120">
        <v>0</v>
      </c>
      <c r="F75" s="120">
        <v>0</v>
      </c>
    </row>
    <row r="76" spans="1:6">
      <c r="A76" s="119" t="s">
        <v>64</v>
      </c>
      <c r="B76" s="120">
        <v>24</v>
      </c>
      <c r="C76" s="120">
        <v>0</v>
      </c>
      <c r="D76" s="120">
        <v>0</v>
      </c>
      <c r="E76" s="120">
        <v>0</v>
      </c>
      <c r="F76" s="120">
        <v>0</v>
      </c>
    </row>
    <row r="77" spans="1:6">
      <c r="A77" s="119" t="s">
        <v>65</v>
      </c>
      <c r="B77" s="120">
        <v>23</v>
      </c>
      <c r="C77" s="120">
        <v>0</v>
      </c>
      <c r="D77" s="120">
        <v>0</v>
      </c>
      <c r="E77" s="120">
        <v>0</v>
      </c>
      <c r="F77" s="120">
        <v>0</v>
      </c>
    </row>
    <row r="78" spans="1:6">
      <c r="A78" s="119" t="s">
        <v>66</v>
      </c>
      <c r="B78" s="120">
        <v>21</v>
      </c>
      <c r="C78" s="120">
        <v>0</v>
      </c>
      <c r="D78" s="120">
        <v>0</v>
      </c>
      <c r="E78" s="120">
        <v>0</v>
      </c>
      <c r="F78" s="120">
        <v>0</v>
      </c>
    </row>
    <row r="79" spans="1:6">
      <c r="A79" s="119" t="s">
        <v>67</v>
      </c>
      <c r="B79" s="120">
        <v>24</v>
      </c>
      <c r="C79" s="120">
        <v>0</v>
      </c>
      <c r="D79" s="120">
        <v>0</v>
      </c>
      <c r="E79" s="120">
        <v>0</v>
      </c>
      <c r="F79" s="120">
        <v>0</v>
      </c>
    </row>
    <row r="80" spans="1:6">
      <c r="A80" s="119" t="s">
        <v>70</v>
      </c>
      <c r="B80" s="120">
        <v>25</v>
      </c>
      <c r="C80" s="120">
        <v>0</v>
      </c>
      <c r="D80" s="120">
        <v>0</v>
      </c>
      <c r="E80" s="120">
        <v>0</v>
      </c>
      <c r="F80" s="120">
        <v>0</v>
      </c>
    </row>
    <row r="81" spans="1:6">
      <c r="A81" s="119" t="s">
        <v>74</v>
      </c>
      <c r="B81" s="120">
        <v>12</v>
      </c>
      <c r="C81" s="120">
        <v>0</v>
      </c>
      <c r="D81" s="120">
        <v>0</v>
      </c>
      <c r="E81" s="120">
        <v>0</v>
      </c>
      <c r="F81" s="120">
        <v>0</v>
      </c>
    </row>
    <row r="82" spans="1:6">
      <c r="A82" s="119" t="s">
        <v>75</v>
      </c>
      <c r="B82" s="120">
        <v>12</v>
      </c>
      <c r="C82" s="120">
        <v>0</v>
      </c>
      <c r="D82" s="120">
        <v>0</v>
      </c>
      <c r="E82" s="120">
        <v>0</v>
      </c>
      <c r="F82" s="120">
        <v>0</v>
      </c>
    </row>
    <row r="83" spans="1:6">
      <c r="A83" s="119" t="s">
        <v>76</v>
      </c>
      <c r="B83" s="120">
        <v>13</v>
      </c>
      <c r="C83" s="120">
        <v>0</v>
      </c>
      <c r="D83" s="120">
        <v>0</v>
      </c>
      <c r="E83" s="120">
        <v>0</v>
      </c>
      <c r="F83" s="120">
        <v>0</v>
      </c>
    </row>
    <row r="84" spans="1:6">
      <c r="A84" s="119" t="s">
        <v>77</v>
      </c>
      <c r="B84" s="120">
        <v>12</v>
      </c>
      <c r="C84" s="120">
        <v>0</v>
      </c>
      <c r="D84" s="120">
        <v>0</v>
      </c>
      <c r="E84" s="120">
        <v>0</v>
      </c>
      <c r="F84" s="120">
        <v>0</v>
      </c>
    </row>
    <row r="85" spans="1:6">
      <c r="A85" s="119" t="s">
        <v>79</v>
      </c>
      <c r="B85" s="120">
        <v>14</v>
      </c>
      <c r="C85" s="120">
        <v>0</v>
      </c>
      <c r="D85" s="120">
        <v>0</v>
      </c>
      <c r="E85" s="120">
        <v>0</v>
      </c>
      <c r="F85" s="120">
        <v>0</v>
      </c>
    </row>
    <row r="86" spans="1:6">
      <c r="A86" s="119" t="s">
        <v>80</v>
      </c>
      <c r="B86" s="120">
        <v>13</v>
      </c>
      <c r="C86" s="120">
        <v>0</v>
      </c>
      <c r="D86" s="120">
        <v>0</v>
      </c>
      <c r="E86" s="120">
        <v>0</v>
      </c>
      <c r="F86" s="120">
        <v>0</v>
      </c>
    </row>
    <row r="87" spans="1:6">
      <c r="A87" s="119" t="s">
        <v>83</v>
      </c>
      <c r="B87" s="120">
        <v>15</v>
      </c>
      <c r="C87" s="120">
        <v>0</v>
      </c>
      <c r="D87" s="120">
        <v>0</v>
      </c>
      <c r="E87" s="120">
        <v>0</v>
      </c>
      <c r="F87" s="120">
        <v>0</v>
      </c>
    </row>
    <row r="88" spans="1:6">
      <c r="A88" s="119" t="s">
        <v>91</v>
      </c>
      <c r="B88" s="120">
        <v>21</v>
      </c>
      <c r="C88" s="120">
        <v>0</v>
      </c>
      <c r="D88" s="120">
        <v>0</v>
      </c>
      <c r="E88" s="120">
        <v>0</v>
      </c>
      <c r="F88" s="120">
        <v>0</v>
      </c>
    </row>
    <row r="89" spans="1:6">
      <c r="A89" s="119" t="s">
        <v>95</v>
      </c>
      <c r="B89" s="120">
        <v>21</v>
      </c>
      <c r="C89" s="120">
        <v>0</v>
      </c>
      <c r="D89" s="120">
        <v>0</v>
      </c>
      <c r="E89" s="120">
        <v>0</v>
      </c>
      <c r="F89" s="120">
        <v>0</v>
      </c>
    </row>
    <row r="90" spans="1:6">
      <c r="A90" s="119" t="s">
        <v>96</v>
      </c>
      <c r="B90" s="120">
        <v>24</v>
      </c>
      <c r="C90" s="120">
        <v>0</v>
      </c>
      <c r="D90" s="120">
        <v>0</v>
      </c>
      <c r="E90" s="120">
        <v>0</v>
      </c>
      <c r="F90" s="120">
        <v>0</v>
      </c>
    </row>
    <row r="91" spans="1:6">
      <c r="A91" s="119" t="s">
        <v>97</v>
      </c>
      <c r="B91" s="120">
        <v>11</v>
      </c>
      <c r="C91" s="120">
        <v>0</v>
      </c>
      <c r="D91" s="120">
        <v>0</v>
      </c>
      <c r="E91" s="120">
        <v>0</v>
      </c>
      <c r="F91" s="120">
        <v>0</v>
      </c>
    </row>
    <row r="92" spans="1:6">
      <c r="A92" s="119" t="s">
        <v>99</v>
      </c>
      <c r="B92" s="120">
        <v>11</v>
      </c>
      <c r="C92" s="120">
        <v>0</v>
      </c>
      <c r="D92" s="120">
        <v>0</v>
      </c>
      <c r="E92" s="120">
        <v>0</v>
      </c>
      <c r="F92" s="120">
        <v>0</v>
      </c>
    </row>
    <row r="93" spans="1:6">
      <c r="A93" s="119" t="s">
        <v>103</v>
      </c>
      <c r="B93" s="120">
        <v>11</v>
      </c>
      <c r="C93" s="120">
        <v>0</v>
      </c>
      <c r="D93" s="120">
        <v>0</v>
      </c>
      <c r="E93" s="120">
        <v>0</v>
      </c>
      <c r="F93" s="120">
        <v>0</v>
      </c>
    </row>
    <row r="94" spans="1:6">
      <c r="A94" s="119" t="s">
        <v>105</v>
      </c>
      <c r="B94" s="120">
        <v>11</v>
      </c>
      <c r="C94" s="120">
        <v>0</v>
      </c>
      <c r="D94" s="120">
        <v>0</v>
      </c>
      <c r="E94" s="120">
        <v>0</v>
      </c>
      <c r="F94" s="120">
        <v>0</v>
      </c>
    </row>
    <row r="95" spans="1:6">
      <c r="A95" s="119" t="s">
        <v>106</v>
      </c>
      <c r="B95" s="120">
        <v>11</v>
      </c>
      <c r="C95" s="120">
        <v>0</v>
      </c>
      <c r="D95" s="120">
        <v>0</v>
      </c>
      <c r="E95" s="120">
        <v>0</v>
      </c>
      <c r="F95" s="120">
        <v>0</v>
      </c>
    </row>
    <row r="96" spans="1:6">
      <c r="A96" s="119" t="s">
        <v>109</v>
      </c>
      <c r="B96" s="120">
        <v>14</v>
      </c>
      <c r="C96" s="120">
        <v>0</v>
      </c>
      <c r="D96" s="120">
        <v>0</v>
      </c>
      <c r="E96" s="120">
        <v>0</v>
      </c>
      <c r="F96" s="120">
        <v>0</v>
      </c>
    </row>
    <row r="97" spans="1:6">
      <c r="A97" s="119" t="s">
        <v>111</v>
      </c>
      <c r="B97" s="120">
        <v>14</v>
      </c>
      <c r="C97" s="120">
        <v>0</v>
      </c>
      <c r="D97" s="120">
        <v>0</v>
      </c>
      <c r="E97" s="120">
        <v>0</v>
      </c>
      <c r="F97" s="120">
        <v>0</v>
      </c>
    </row>
    <row r="98" spans="1:6">
      <c r="A98" s="119" t="s">
        <v>113</v>
      </c>
      <c r="B98" s="120">
        <v>15</v>
      </c>
      <c r="C98" s="120">
        <v>0</v>
      </c>
      <c r="D98" s="120">
        <v>0</v>
      </c>
      <c r="E98" s="120">
        <v>0</v>
      </c>
      <c r="F98" s="120">
        <v>0</v>
      </c>
    </row>
    <row r="99" spans="1:6">
      <c r="A99" s="119" t="s">
        <v>116</v>
      </c>
      <c r="B99" s="120">
        <v>11</v>
      </c>
      <c r="C99" s="120">
        <v>0</v>
      </c>
      <c r="D99" s="120">
        <v>0</v>
      </c>
      <c r="E99" s="120">
        <v>0</v>
      </c>
      <c r="F99" s="120">
        <v>0</v>
      </c>
    </row>
    <row r="100" spans="1:6">
      <c r="A100" s="119" t="s">
        <v>117</v>
      </c>
      <c r="B100" s="120">
        <v>11</v>
      </c>
      <c r="C100" s="120">
        <v>0</v>
      </c>
      <c r="D100" s="120">
        <v>0</v>
      </c>
      <c r="E100" s="120">
        <v>0</v>
      </c>
      <c r="F100" s="120">
        <v>0</v>
      </c>
    </row>
    <row r="101" spans="1:6">
      <c r="A101" s="119" t="s">
        <v>119</v>
      </c>
      <c r="B101" s="120">
        <v>12</v>
      </c>
      <c r="C101" s="120">
        <v>0</v>
      </c>
      <c r="D101" s="120">
        <v>0</v>
      </c>
      <c r="E101" s="120">
        <v>0</v>
      </c>
      <c r="F101" s="120">
        <v>0</v>
      </c>
    </row>
    <row r="102" spans="1:6">
      <c r="A102" s="119" t="s">
        <v>120</v>
      </c>
      <c r="B102" s="120">
        <v>13</v>
      </c>
      <c r="C102" s="120">
        <v>0</v>
      </c>
      <c r="D102" s="120">
        <v>0</v>
      </c>
      <c r="E102" s="120">
        <v>0</v>
      </c>
      <c r="F102" s="120">
        <v>0</v>
      </c>
    </row>
    <row r="103" spans="1:6">
      <c r="A103" s="119" t="s">
        <v>122</v>
      </c>
      <c r="B103" s="120">
        <v>12</v>
      </c>
      <c r="C103" s="120">
        <v>0</v>
      </c>
      <c r="D103" s="120">
        <v>0</v>
      </c>
      <c r="E103" s="120">
        <v>0</v>
      </c>
      <c r="F103" s="120">
        <v>0</v>
      </c>
    </row>
    <row r="104" spans="1:6">
      <c r="A104" s="119" t="s">
        <v>123</v>
      </c>
      <c r="B104" s="120">
        <v>11</v>
      </c>
      <c r="C104" s="120">
        <v>0</v>
      </c>
      <c r="D104" s="120">
        <v>0</v>
      </c>
      <c r="E104" s="120">
        <v>0</v>
      </c>
      <c r="F104" s="120">
        <v>0</v>
      </c>
    </row>
    <row r="105" spans="1:6">
      <c r="A105" s="119" t="s">
        <v>124</v>
      </c>
      <c r="B105" s="120">
        <v>11</v>
      </c>
      <c r="C105" s="120">
        <v>0</v>
      </c>
      <c r="D105" s="120">
        <v>0</v>
      </c>
      <c r="E105" s="120">
        <v>0</v>
      </c>
      <c r="F105" s="120">
        <v>0</v>
      </c>
    </row>
    <row r="106" spans="1:6">
      <c r="A106" s="119" t="s">
        <v>129</v>
      </c>
      <c r="B106" s="120">
        <v>12</v>
      </c>
      <c r="C106" s="120">
        <v>0</v>
      </c>
      <c r="D106" s="120">
        <v>0</v>
      </c>
      <c r="E106" s="120">
        <v>0</v>
      </c>
      <c r="F106" s="120">
        <v>0</v>
      </c>
    </row>
    <row r="107" spans="1:6">
      <c r="A107" s="119" t="s">
        <v>130</v>
      </c>
      <c r="B107" s="120">
        <v>12</v>
      </c>
      <c r="C107" s="120">
        <v>0</v>
      </c>
      <c r="D107" s="120">
        <v>0</v>
      </c>
      <c r="E107" s="120">
        <v>0</v>
      </c>
      <c r="F107" s="120">
        <v>0</v>
      </c>
    </row>
    <row r="108" spans="1:6">
      <c r="A108" s="119" t="s">
        <v>132</v>
      </c>
      <c r="B108" s="120">
        <v>15</v>
      </c>
      <c r="C108" s="120">
        <v>0</v>
      </c>
      <c r="D108" s="120">
        <v>0</v>
      </c>
      <c r="E108" s="120">
        <v>0</v>
      </c>
      <c r="F108" s="120">
        <v>0</v>
      </c>
    </row>
    <row r="109" spans="1:6">
      <c r="A109" s="119" t="s">
        <v>134</v>
      </c>
      <c r="B109" s="120">
        <v>13</v>
      </c>
      <c r="C109" s="120">
        <v>0</v>
      </c>
      <c r="D109" s="120">
        <v>0</v>
      </c>
      <c r="E109" s="120">
        <v>0</v>
      </c>
      <c r="F109" s="120">
        <v>0</v>
      </c>
    </row>
    <row r="110" spans="1:6">
      <c r="A110" s="119" t="s">
        <v>138</v>
      </c>
      <c r="B110" s="120">
        <v>32</v>
      </c>
      <c r="C110" s="120">
        <v>0</v>
      </c>
      <c r="D110" s="120">
        <v>0</v>
      </c>
      <c r="E110" s="120">
        <v>0</v>
      </c>
      <c r="F110" s="120">
        <v>0</v>
      </c>
    </row>
    <row r="111" spans="1:6">
      <c r="A111" s="119" t="s">
        <v>140</v>
      </c>
      <c r="B111" s="120">
        <v>33</v>
      </c>
      <c r="C111" s="120">
        <v>0</v>
      </c>
      <c r="D111" s="120">
        <v>0</v>
      </c>
      <c r="E111" s="120">
        <v>0</v>
      </c>
      <c r="F111" s="120">
        <v>0</v>
      </c>
    </row>
    <row r="112" spans="1:6">
      <c r="A112" s="119" t="s">
        <v>146</v>
      </c>
      <c r="B112" s="120">
        <v>44</v>
      </c>
      <c r="C112" s="120">
        <v>0</v>
      </c>
      <c r="D112" s="120">
        <v>0</v>
      </c>
      <c r="E112" s="120">
        <v>0</v>
      </c>
      <c r="F112" s="120">
        <v>0</v>
      </c>
    </row>
    <row r="113" spans="1:6">
      <c r="A113" s="119" t="s">
        <v>148</v>
      </c>
      <c r="B113" s="120">
        <v>45</v>
      </c>
      <c r="C113" s="120">
        <v>0</v>
      </c>
      <c r="D113" s="120">
        <v>0</v>
      </c>
      <c r="E113" s="120">
        <v>0</v>
      </c>
      <c r="F113" s="120">
        <v>0</v>
      </c>
    </row>
    <row r="114" spans="1:6">
      <c r="A114" s="119" t="s">
        <v>150</v>
      </c>
      <c r="B114" s="120">
        <v>42</v>
      </c>
      <c r="C114" s="120">
        <v>0</v>
      </c>
      <c r="D114" s="120">
        <v>0</v>
      </c>
      <c r="E114" s="120">
        <v>0</v>
      </c>
      <c r="F114" s="120">
        <v>0</v>
      </c>
    </row>
    <row r="115" spans="1:6">
      <c r="A115" s="119" t="s">
        <v>152</v>
      </c>
      <c r="B115" s="120">
        <v>43</v>
      </c>
      <c r="C115" s="120">
        <v>0</v>
      </c>
      <c r="D115" s="120">
        <v>0</v>
      </c>
      <c r="E115" s="120">
        <v>0</v>
      </c>
      <c r="F115" s="120">
        <v>0</v>
      </c>
    </row>
    <row r="116" spans="1:6">
      <c r="A116" s="119" t="s">
        <v>153</v>
      </c>
      <c r="B116" s="120">
        <v>44</v>
      </c>
      <c r="C116" s="120">
        <v>0</v>
      </c>
      <c r="D116" s="120">
        <v>0</v>
      </c>
      <c r="E116" s="120">
        <v>0</v>
      </c>
      <c r="F116" s="120">
        <v>0</v>
      </c>
    </row>
    <row r="117" spans="1:6">
      <c r="A117" s="119" t="s">
        <v>154</v>
      </c>
      <c r="B117" s="120">
        <v>45</v>
      </c>
      <c r="C117" s="120">
        <v>0</v>
      </c>
      <c r="D117" s="120">
        <v>0</v>
      </c>
      <c r="E117" s="120">
        <v>0</v>
      </c>
      <c r="F117" s="120">
        <v>0</v>
      </c>
    </row>
    <row r="118" spans="1:6">
      <c r="A118" s="119" t="s">
        <v>155</v>
      </c>
      <c r="B118" s="120">
        <v>42</v>
      </c>
      <c r="C118" s="120">
        <v>0</v>
      </c>
      <c r="D118" s="120">
        <v>0</v>
      </c>
      <c r="E118" s="120">
        <v>0</v>
      </c>
      <c r="F118" s="120">
        <v>0</v>
      </c>
    </row>
    <row r="119" spans="1:6">
      <c r="A119" s="119" t="s">
        <v>156</v>
      </c>
      <c r="B119" s="120">
        <v>43</v>
      </c>
      <c r="C119" s="120">
        <v>0</v>
      </c>
      <c r="D119" s="120">
        <v>0</v>
      </c>
      <c r="E119" s="120">
        <v>0</v>
      </c>
      <c r="F119" s="120">
        <v>0</v>
      </c>
    </row>
    <row r="120" spans="1:6">
      <c r="A120" s="119" t="s">
        <v>157</v>
      </c>
      <c r="B120" s="120">
        <v>41</v>
      </c>
      <c r="C120" s="120">
        <v>0</v>
      </c>
      <c r="D120" s="120">
        <v>0</v>
      </c>
      <c r="E120" s="120">
        <v>0</v>
      </c>
      <c r="F120" s="120">
        <v>0</v>
      </c>
    </row>
    <row r="121" spans="1:6">
      <c r="A121" s="119" t="s">
        <v>158</v>
      </c>
      <c r="B121" s="120">
        <v>42</v>
      </c>
      <c r="C121" s="120">
        <v>0</v>
      </c>
      <c r="D121" s="120">
        <v>0</v>
      </c>
      <c r="E121" s="120">
        <v>0</v>
      </c>
      <c r="F121" s="120">
        <v>0</v>
      </c>
    </row>
    <row r="122" spans="1:6">
      <c r="A122" s="119" t="s">
        <v>159</v>
      </c>
      <c r="B122" s="120">
        <v>45</v>
      </c>
      <c r="C122" s="120">
        <v>0</v>
      </c>
      <c r="D122" s="120">
        <v>0</v>
      </c>
      <c r="E122" s="120">
        <v>0</v>
      </c>
      <c r="F122" s="120">
        <v>0</v>
      </c>
    </row>
    <row r="123" spans="1:6">
      <c r="A123" s="119" t="s">
        <v>161</v>
      </c>
      <c r="B123" s="120">
        <v>43</v>
      </c>
      <c r="C123" s="120">
        <v>0</v>
      </c>
      <c r="D123" s="120">
        <v>0</v>
      </c>
      <c r="E123" s="120">
        <v>0</v>
      </c>
      <c r="F123" s="120">
        <v>0</v>
      </c>
    </row>
    <row r="124" spans="1:6">
      <c r="A124" s="119" t="s">
        <v>162</v>
      </c>
      <c r="B124" s="120">
        <v>44</v>
      </c>
      <c r="C124" s="120">
        <v>0</v>
      </c>
      <c r="D124" s="120">
        <v>0</v>
      </c>
      <c r="E124" s="120">
        <v>0</v>
      </c>
      <c r="F124" s="120">
        <v>0</v>
      </c>
    </row>
    <row r="125" spans="1:6">
      <c r="A125" s="119" t="s">
        <v>163</v>
      </c>
      <c r="B125" s="120">
        <v>45</v>
      </c>
      <c r="C125" s="120">
        <v>0</v>
      </c>
      <c r="D125" s="120">
        <v>0</v>
      </c>
      <c r="E125" s="120">
        <v>0</v>
      </c>
      <c r="F125" s="120">
        <v>0</v>
      </c>
    </row>
    <row r="126" spans="1:6">
      <c r="A126" s="119" t="s">
        <v>164</v>
      </c>
      <c r="B126" s="120">
        <v>41</v>
      </c>
      <c r="C126" s="120">
        <v>0</v>
      </c>
      <c r="D126" s="120">
        <v>0</v>
      </c>
      <c r="E126" s="120">
        <v>0</v>
      </c>
      <c r="F126" s="120">
        <v>0</v>
      </c>
    </row>
    <row r="127" spans="1:6">
      <c r="A127" s="119" t="s">
        <v>165</v>
      </c>
      <c r="B127" s="120">
        <v>44</v>
      </c>
      <c r="C127" s="120">
        <v>0</v>
      </c>
      <c r="D127" s="120">
        <v>0</v>
      </c>
      <c r="E127" s="120">
        <v>0</v>
      </c>
      <c r="F127" s="120">
        <v>0</v>
      </c>
    </row>
    <row r="128" spans="1:6">
      <c r="A128" s="119" t="s">
        <v>167</v>
      </c>
      <c r="B128" s="120">
        <v>53</v>
      </c>
      <c r="C128" s="120">
        <v>0</v>
      </c>
      <c r="D128" s="120">
        <v>0</v>
      </c>
      <c r="E128" s="120">
        <v>0</v>
      </c>
      <c r="F128" s="120">
        <v>0</v>
      </c>
    </row>
    <row r="129" spans="1:6">
      <c r="A129" s="119" t="s">
        <v>169</v>
      </c>
      <c r="B129" s="120">
        <v>54</v>
      </c>
      <c r="C129" s="120">
        <v>0</v>
      </c>
      <c r="D129" s="120">
        <v>0</v>
      </c>
      <c r="E129" s="120">
        <v>0</v>
      </c>
      <c r="F129" s="120">
        <v>0</v>
      </c>
    </row>
    <row r="130" spans="1:6">
      <c r="A130" s="119" t="s">
        <v>171</v>
      </c>
      <c r="B130" s="120">
        <v>51</v>
      </c>
      <c r="C130" s="120">
        <v>0</v>
      </c>
      <c r="D130" s="120">
        <v>0</v>
      </c>
      <c r="E130" s="120">
        <v>0</v>
      </c>
      <c r="F130" s="120">
        <v>0</v>
      </c>
    </row>
    <row r="131" spans="1:6">
      <c r="A131" s="119" t="s">
        <v>176</v>
      </c>
      <c r="B131" s="120">
        <v>55</v>
      </c>
      <c r="C131" s="120">
        <v>0</v>
      </c>
      <c r="D131" s="120">
        <v>0</v>
      </c>
      <c r="E131" s="120">
        <v>0</v>
      </c>
      <c r="F131" s="120">
        <v>0</v>
      </c>
    </row>
    <row r="132" spans="1:6">
      <c r="A132" s="119" t="s">
        <v>177</v>
      </c>
      <c r="B132" s="120">
        <v>54</v>
      </c>
      <c r="C132" s="120">
        <v>0</v>
      </c>
      <c r="D132" s="120">
        <v>0</v>
      </c>
      <c r="E132" s="120">
        <v>0</v>
      </c>
      <c r="F132" s="120">
        <v>0</v>
      </c>
    </row>
    <row r="133" spans="1:6">
      <c r="A133" s="119" t="s">
        <v>178</v>
      </c>
      <c r="B133" s="120">
        <v>54</v>
      </c>
      <c r="C133" s="120">
        <v>0</v>
      </c>
      <c r="D133" s="120">
        <v>0</v>
      </c>
      <c r="E133" s="120">
        <v>0</v>
      </c>
      <c r="F133" s="120">
        <v>0</v>
      </c>
    </row>
    <row r="134" spans="1:6">
      <c r="A134" s="119" t="s">
        <v>179</v>
      </c>
      <c r="B134" s="120">
        <v>55</v>
      </c>
      <c r="C134" s="120">
        <v>0</v>
      </c>
      <c r="D134" s="120">
        <v>0</v>
      </c>
      <c r="E134" s="120">
        <v>0</v>
      </c>
      <c r="F134" s="120">
        <v>0</v>
      </c>
    </row>
    <row r="135" spans="1:6">
      <c r="A135" s="119" t="s">
        <v>181</v>
      </c>
      <c r="B135" s="120">
        <v>61</v>
      </c>
      <c r="C135" s="120">
        <v>0</v>
      </c>
      <c r="D135" s="120">
        <v>0</v>
      </c>
      <c r="E135" s="120">
        <v>0</v>
      </c>
      <c r="F135" s="120">
        <v>0</v>
      </c>
    </row>
    <row r="136" spans="1:6">
      <c r="A136" s="119" t="s">
        <v>184</v>
      </c>
      <c r="B136" s="120">
        <v>62</v>
      </c>
      <c r="C136" s="120">
        <v>0</v>
      </c>
      <c r="D136" s="120">
        <v>0</v>
      </c>
      <c r="E136" s="120">
        <v>0</v>
      </c>
      <c r="F136" s="120">
        <v>0</v>
      </c>
    </row>
    <row r="137" spans="1:6">
      <c r="A137" s="119" t="s">
        <v>186</v>
      </c>
      <c r="B137" s="120">
        <v>63</v>
      </c>
      <c r="C137" s="120">
        <v>0</v>
      </c>
      <c r="D137" s="120">
        <v>0</v>
      </c>
      <c r="E137" s="120">
        <v>0</v>
      </c>
      <c r="F137" s="120">
        <v>0</v>
      </c>
    </row>
    <row r="138" spans="1:6">
      <c r="A138" s="119" t="s">
        <v>187</v>
      </c>
      <c r="B138" s="120">
        <v>61</v>
      </c>
      <c r="C138" s="120">
        <v>0</v>
      </c>
      <c r="D138" s="120">
        <v>0</v>
      </c>
      <c r="E138" s="120">
        <v>0</v>
      </c>
      <c r="F138" s="120">
        <v>0</v>
      </c>
    </row>
    <row r="139" spans="1:6">
      <c r="A139" s="119" t="s">
        <v>191</v>
      </c>
      <c r="B139" s="120">
        <v>64</v>
      </c>
      <c r="C139" s="120">
        <v>0</v>
      </c>
      <c r="D139" s="120">
        <v>0</v>
      </c>
      <c r="E139" s="120">
        <v>0</v>
      </c>
      <c r="F139" s="120">
        <v>0</v>
      </c>
    </row>
    <row r="140" spans="1:6">
      <c r="A140" s="119" t="s">
        <v>192</v>
      </c>
      <c r="B140" s="120">
        <v>61</v>
      </c>
      <c r="C140" s="120">
        <v>0</v>
      </c>
      <c r="D140" s="120">
        <v>0</v>
      </c>
      <c r="E140" s="120">
        <v>0</v>
      </c>
      <c r="F140" s="120">
        <v>0</v>
      </c>
    </row>
    <row r="141" spans="1:6">
      <c r="A141" s="119" t="s">
        <v>194</v>
      </c>
      <c r="B141" s="120">
        <v>61</v>
      </c>
      <c r="C141" s="120">
        <v>0</v>
      </c>
      <c r="D141" s="120">
        <v>0</v>
      </c>
      <c r="E141" s="120">
        <v>0</v>
      </c>
      <c r="F141" s="120">
        <v>0</v>
      </c>
    </row>
    <row r="142" spans="1:6">
      <c r="A142" s="119" t="s">
        <v>195</v>
      </c>
      <c r="B142" s="120">
        <v>64</v>
      </c>
      <c r="C142" s="120">
        <v>0</v>
      </c>
      <c r="D142" s="120">
        <v>0</v>
      </c>
      <c r="E142" s="120">
        <v>0</v>
      </c>
      <c r="F142" s="120">
        <v>0</v>
      </c>
    </row>
    <row r="143" spans="1:6">
      <c r="A143" s="119" t="s">
        <v>197</v>
      </c>
      <c r="B143" s="120">
        <v>65</v>
      </c>
      <c r="C143" s="120">
        <v>0</v>
      </c>
      <c r="D143" s="120">
        <v>0</v>
      </c>
      <c r="E143" s="120">
        <v>0</v>
      </c>
      <c r="F143" s="120">
        <v>0</v>
      </c>
    </row>
    <row r="144" spans="1:6">
      <c r="A144" s="119" t="s">
        <v>198</v>
      </c>
      <c r="B144" s="120">
        <v>61</v>
      </c>
      <c r="C144" s="120">
        <v>0</v>
      </c>
      <c r="D144" s="120">
        <v>0</v>
      </c>
      <c r="E144" s="120">
        <v>0</v>
      </c>
      <c r="F144" s="120">
        <v>0</v>
      </c>
    </row>
    <row r="145" spans="1:6">
      <c r="A145" s="119" t="s">
        <v>202</v>
      </c>
      <c r="B145" s="120">
        <v>61</v>
      </c>
      <c r="C145" s="120">
        <v>0</v>
      </c>
      <c r="D145" s="120">
        <v>0</v>
      </c>
      <c r="E145" s="120">
        <v>0</v>
      </c>
      <c r="F145" s="120">
        <v>0</v>
      </c>
    </row>
    <row r="146" spans="1:6">
      <c r="A146" s="119" t="s">
        <v>206</v>
      </c>
      <c r="B146" s="120">
        <v>65</v>
      </c>
      <c r="C146" s="120">
        <v>0</v>
      </c>
      <c r="D146" s="120">
        <v>0</v>
      </c>
      <c r="E146" s="120">
        <v>0</v>
      </c>
      <c r="F146" s="120">
        <v>0</v>
      </c>
    </row>
    <row r="147" spans="1:6">
      <c r="A147" s="119" t="s">
        <v>208</v>
      </c>
      <c r="B147" s="120">
        <v>63</v>
      </c>
      <c r="C147" s="120">
        <v>0</v>
      </c>
      <c r="D147" s="120">
        <v>0</v>
      </c>
      <c r="E147" s="120">
        <v>0</v>
      </c>
      <c r="F147" s="120">
        <v>0</v>
      </c>
    </row>
    <row r="148" spans="1:6">
      <c r="A148" s="119" t="s">
        <v>210</v>
      </c>
      <c r="B148" s="120">
        <v>64</v>
      </c>
      <c r="C148" s="120">
        <v>0</v>
      </c>
      <c r="D148" s="120">
        <v>0</v>
      </c>
      <c r="E148" s="120">
        <v>0</v>
      </c>
      <c r="F148" s="120">
        <v>0</v>
      </c>
    </row>
    <row r="149" spans="1:6">
      <c r="A149" s="119" t="s">
        <v>211</v>
      </c>
      <c r="B149" s="120">
        <v>65</v>
      </c>
      <c r="C149" s="120">
        <v>0</v>
      </c>
      <c r="D149" s="120">
        <v>0</v>
      </c>
      <c r="E149" s="120">
        <v>0</v>
      </c>
      <c r="F149" s="120">
        <v>0</v>
      </c>
    </row>
    <row r="150" spans="1:6">
      <c r="A150" s="119" t="s">
        <v>213</v>
      </c>
      <c r="B150" s="120">
        <v>61</v>
      </c>
      <c r="C150" s="120">
        <v>0</v>
      </c>
      <c r="D150" s="120">
        <v>0</v>
      </c>
      <c r="E150" s="120">
        <v>0</v>
      </c>
      <c r="F150" s="120">
        <v>0</v>
      </c>
    </row>
    <row r="151" spans="1:6">
      <c r="A151" s="119" t="s">
        <v>214</v>
      </c>
      <c r="B151" s="120">
        <v>62</v>
      </c>
      <c r="C151" s="120">
        <v>0</v>
      </c>
      <c r="D151" s="120">
        <v>0</v>
      </c>
      <c r="E151" s="120">
        <v>0</v>
      </c>
      <c r="F151" s="120">
        <v>0</v>
      </c>
    </row>
    <row r="152" spans="1:6">
      <c r="A152" s="119" t="s">
        <v>216</v>
      </c>
      <c r="B152" s="120">
        <v>61</v>
      </c>
      <c r="C152" s="120">
        <v>0</v>
      </c>
      <c r="D152" s="120">
        <v>0</v>
      </c>
      <c r="E152" s="120">
        <v>0</v>
      </c>
      <c r="F152" s="120">
        <v>0</v>
      </c>
    </row>
    <row r="153" spans="1:6">
      <c r="A153" s="119" t="s">
        <v>217</v>
      </c>
      <c r="B153" s="120">
        <v>63</v>
      </c>
      <c r="C153" s="120">
        <v>0</v>
      </c>
      <c r="D153" s="120">
        <v>0</v>
      </c>
      <c r="E153" s="120">
        <v>0</v>
      </c>
      <c r="F153" s="120">
        <v>0</v>
      </c>
    </row>
    <row r="154" spans="1:6">
      <c r="A154" s="119" t="s">
        <v>218</v>
      </c>
      <c r="B154" s="120">
        <v>53</v>
      </c>
      <c r="C154" s="120">
        <v>0</v>
      </c>
      <c r="D154" s="120">
        <v>0</v>
      </c>
      <c r="E154" s="120">
        <v>0</v>
      </c>
      <c r="F154" s="120">
        <v>0</v>
      </c>
    </row>
    <row r="155" spans="1:6">
      <c r="A155" s="119" t="s">
        <v>219</v>
      </c>
      <c r="B155" s="120">
        <v>51</v>
      </c>
      <c r="C155" s="120">
        <v>0</v>
      </c>
      <c r="D155" s="120">
        <v>0</v>
      </c>
      <c r="E155" s="120">
        <v>0</v>
      </c>
      <c r="F155" s="120">
        <v>0</v>
      </c>
    </row>
    <row r="156" spans="1:6">
      <c r="A156" s="119" t="s">
        <v>221</v>
      </c>
      <c r="B156" s="120">
        <v>53</v>
      </c>
      <c r="C156" s="120">
        <v>0</v>
      </c>
      <c r="D156" s="120">
        <v>0</v>
      </c>
      <c r="E156" s="120">
        <v>0</v>
      </c>
      <c r="F156" s="120">
        <v>0</v>
      </c>
    </row>
    <row r="157" spans="1:6">
      <c r="A157" s="119" t="s">
        <v>223</v>
      </c>
      <c r="B157" s="120">
        <v>52</v>
      </c>
      <c r="C157" s="120">
        <v>0</v>
      </c>
      <c r="D157" s="120">
        <v>0</v>
      </c>
      <c r="E157" s="120">
        <v>0</v>
      </c>
      <c r="F157" s="120">
        <v>0</v>
      </c>
    </row>
    <row r="158" spans="1:6">
      <c r="A158" s="119" t="s">
        <v>224</v>
      </c>
      <c r="B158" s="120">
        <v>43</v>
      </c>
      <c r="C158" s="120">
        <v>0</v>
      </c>
      <c r="D158" s="120">
        <v>0</v>
      </c>
      <c r="E158" s="120">
        <v>0</v>
      </c>
      <c r="F158" s="120">
        <v>0</v>
      </c>
    </row>
    <row r="159" spans="1:6">
      <c r="A159" s="119" t="s">
        <v>225</v>
      </c>
      <c r="B159" s="120">
        <v>41</v>
      </c>
      <c r="C159" s="120">
        <v>0</v>
      </c>
      <c r="D159" s="120">
        <v>0</v>
      </c>
      <c r="E159" s="120">
        <v>0</v>
      </c>
      <c r="F159" s="120">
        <v>0</v>
      </c>
    </row>
    <row r="160" spans="1:6">
      <c r="A160" s="119" t="s">
        <v>227</v>
      </c>
      <c r="B160" s="120">
        <v>35</v>
      </c>
      <c r="C160" s="120">
        <v>0</v>
      </c>
      <c r="D160" s="120">
        <v>0</v>
      </c>
      <c r="E160" s="120">
        <v>0</v>
      </c>
      <c r="F160" s="120">
        <v>0</v>
      </c>
    </row>
    <row r="161" spans="1:6">
      <c r="A161" s="119" t="s">
        <v>228</v>
      </c>
      <c r="B161" s="120">
        <v>35</v>
      </c>
      <c r="C161" s="120">
        <v>0</v>
      </c>
      <c r="D161" s="120">
        <v>0</v>
      </c>
      <c r="E161" s="120">
        <v>0</v>
      </c>
      <c r="F161" s="120">
        <v>0</v>
      </c>
    </row>
    <row r="162" spans="1:6">
      <c r="A162" s="119" t="s">
        <v>230</v>
      </c>
      <c r="B162" s="120">
        <v>33</v>
      </c>
      <c r="C162" s="120">
        <v>0</v>
      </c>
      <c r="D162" s="120">
        <v>0</v>
      </c>
      <c r="E162" s="120">
        <v>0</v>
      </c>
      <c r="F162" s="120">
        <v>0</v>
      </c>
    </row>
    <row r="163" spans="1:6">
      <c r="A163" s="119" t="s">
        <v>233</v>
      </c>
      <c r="B163" s="120">
        <v>34</v>
      </c>
      <c r="C163" s="120">
        <v>0</v>
      </c>
      <c r="D163" s="120">
        <v>0</v>
      </c>
      <c r="E163" s="120">
        <v>0</v>
      </c>
      <c r="F163" s="120">
        <v>0</v>
      </c>
    </row>
    <row r="164" spans="1:6">
      <c r="A164" s="119" t="s">
        <v>242</v>
      </c>
      <c r="B164" s="120">
        <v>43</v>
      </c>
      <c r="C164" s="120">
        <v>0</v>
      </c>
      <c r="D164" s="120">
        <v>0</v>
      </c>
      <c r="E164" s="120">
        <v>0</v>
      </c>
      <c r="F164" s="120">
        <v>0</v>
      </c>
    </row>
    <row r="165" spans="1:6">
      <c r="A165" s="119" t="s">
        <v>245</v>
      </c>
      <c r="B165" s="120">
        <v>44</v>
      </c>
      <c r="C165" s="120">
        <v>0</v>
      </c>
      <c r="D165" s="120">
        <v>0</v>
      </c>
      <c r="E165" s="120">
        <v>0</v>
      </c>
      <c r="F165" s="120">
        <v>0</v>
      </c>
    </row>
    <row r="166" spans="1:6">
      <c r="A166" s="119" t="s">
        <v>248</v>
      </c>
      <c r="B166" s="120">
        <v>33</v>
      </c>
      <c r="C166" s="120">
        <v>0</v>
      </c>
      <c r="D166" s="120">
        <v>0</v>
      </c>
      <c r="E166" s="120">
        <v>0</v>
      </c>
      <c r="F166" s="120">
        <v>0</v>
      </c>
    </row>
    <row r="167" spans="1:6">
      <c r="A167" s="119" t="s">
        <v>249</v>
      </c>
      <c r="B167" s="120">
        <v>34</v>
      </c>
      <c r="C167" s="120">
        <v>0</v>
      </c>
      <c r="D167" s="120">
        <v>0</v>
      </c>
      <c r="E167" s="120">
        <v>0</v>
      </c>
      <c r="F167" s="120">
        <v>0</v>
      </c>
    </row>
    <row r="168" spans="1:6">
      <c r="A168" s="119" t="s">
        <v>250</v>
      </c>
      <c r="B168" s="120">
        <v>35</v>
      </c>
      <c r="C168" s="120">
        <v>0</v>
      </c>
      <c r="D168" s="120">
        <v>0</v>
      </c>
      <c r="E168" s="120">
        <v>0</v>
      </c>
      <c r="F168" s="120">
        <v>0</v>
      </c>
    </row>
    <row r="169" spans="1:6">
      <c r="A169" s="119" t="s">
        <v>251</v>
      </c>
      <c r="B169" s="120">
        <v>31</v>
      </c>
      <c r="C169" s="120">
        <v>0</v>
      </c>
      <c r="D169" s="120">
        <v>0</v>
      </c>
      <c r="E169" s="120">
        <v>0</v>
      </c>
      <c r="F169" s="120">
        <v>0</v>
      </c>
    </row>
    <row r="170" spans="1:6">
      <c r="A170" s="119" t="s">
        <v>252</v>
      </c>
      <c r="B170" s="120">
        <v>35</v>
      </c>
      <c r="C170" s="120">
        <v>0</v>
      </c>
      <c r="D170" s="120">
        <v>0</v>
      </c>
      <c r="E170" s="120">
        <v>0</v>
      </c>
      <c r="F170" s="120">
        <v>0</v>
      </c>
    </row>
    <row r="171" spans="1:6">
      <c r="A171" s="119" t="s">
        <v>253</v>
      </c>
      <c r="B171" s="120">
        <v>34</v>
      </c>
      <c r="C171" s="120">
        <v>0</v>
      </c>
      <c r="D171" s="120">
        <v>0</v>
      </c>
      <c r="E171" s="120">
        <v>0</v>
      </c>
      <c r="F171" s="120">
        <v>0</v>
      </c>
    </row>
    <row r="172" spans="1:6">
      <c r="A172" s="119" t="s">
        <v>254</v>
      </c>
      <c r="B172" s="120">
        <v>33</v>
      </c>
      <c r="C172" s="120">
        <v>0</v>
      </c>
      <c r="D172" s="120">
        <v>0</v>
      </c>
      <c r="E172" s="120">
        <v>0</v>
      </c>
      <c r="F172" s="120">
        <v>0</v>
      </c>
    </row>
    <row r="173" spans="1:6">
      <c r="A173" s="119" t="s">
        <v>6722</v>
      </c>
      <c r="B173" s="120">
        <v>25.662889518413596</v>
      </c>
      <c r="C173" s="120">
        <v>4357.3812274126149</v>
      </c>
      <c r="D173" s="120">
        <v>2518.0239641228209</v>
      </c>
      <c r="E173" s="120">
        <v>6157.0149371899652</v>
      </c>
      <c r="F173" s="120">
        <v>4580.8123433179717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708"/>
  <sheetViews>
    <sheetView tabSelected="1" topLeftCell="AG1" workbookViewId="0">
      <selection activeCell="AM12" sqref="AM12"/>
    </sheetView>
  </sheetViews>
  <sheetFormatPr defaultRowHeight="14.5"/>
  <cols>
    <col min="3" max="3" width="11.7265625" style="12" customWidth="1"/>
    <col min="16" max="16" width="17.453125" bestFit="1" customWidth="1"/>
    <col min="21" max="21" width="9.453125" style="12" bestFit="1" customWidth="1"/>
    <col min="22" max="22" width="7.453125" style="12" bestFit="1" customWidth="1"/>
    <col min="23" max="23" width="7.7265625" style="12" bestFit="1" customWidth="1"/>
    <col min="24" max="24" width="18.1796875" style="22" bestFit="1" customWidth="1"/>
    <col min="25" max="25" width="6.81640625" style="71" bestFit="1" customWidth="1"/>
    <col min="26" max="26" width="10.453125" style="71" bestFit="1" customWidth="1"/>
    <col min="29" max="29" width="8.81640625" style="71"/>
    <col min="30" max="30" width="11.81640625" style="71" bestFit="1" customWidth="1"/>
    <col min="31" max="31" width="9.81640625" bestFit="1" customWidth="1"/>
    <col min="32" max="32" width="10" bestFit="1" customWidth="1"/>
    <col min="33" max="33" width="12.26953125" style="71" bestFit="1" customWidth="1"/>
    <col min="34" max="34" width="15.26953125" style="71" bestFit="1" customWidth="1"/>
    <col min="35" max="36" width="13.26953125" bestFit="1" customWidth="1"/>
    <col min="37" max="37" width="13.26953125" style="71" customWidth="1"/>
    <col min="38" max="38" width="14.7265625" style="71" bestFit="1" customWidth="1"/>
    <col min="39" max="39" width="17.54296875" style="71" bestFit="1" customWidth="1"/>
    <col min="40" max="40" width="15.453125" bestFit="1" customWidth="1"/>
    <col min="41" max="41" width="15.54296875" bestFit="1" customWidth="1"/>
    <col min="42" max="42" width="15.54296875" style="71" customWidth="1"/>
    <col min="43" max="43" width="21.81640625" customWidth="1"/>
  </cols>
  <sheetData>
    <row r="1" spans="1:43">
      <c r="A1" t="s">
        <v>260</v>
      </c>
      <c r="B1" t="s">
        <v>261</v>
      </c>
      <c r="C1" s="15" t="s">
        <v>6708</v>
      </c>
      <c r="D1" t="s">
        <v>262</v>
      </c>
      <c r="E1" t="s">
        <v>263</v>
      </c>
      <c r="F1" t="s">
        <v>264</v>
      </c>
      <c r="G1" t="s">
        <v>265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272</v>
      </c>
      <c r="O1" t="s">
        <v>273</v>
      </c>
      <c r="P1" t="s">
        <v>274</v>
      </c>
      <c r="Q1" t="s">
        <v>275</v>
      </c>
      <c r="R1" t="s">
        <v>276</v>
      </c>
      <c r="S1" t="s">
        <v>277</v>
      </c>
      <c r="T1" t="s">
        <v>278</v>
      </c>
      <c r="U1" s="6" t="s">
        <v>6706</v>
      </c>
      <c r="V1" s="18" t="s">
        <v>6710</v>
      </c>
      <c r="W1" s="19" t="s">
        <v>6709</v>
      </c>
      <c r="X1" s="26" t="s">
        <v>6719</v>
      </c>
      <c r="Y1" s="32" t="s">
        <v>6769</v>
      </c>
      <c r="Z1" s="32" t="s">
        <v>6770</v>
      </c>
      <c r="AA1" s="20" t="s">
        <v>6711</v>
      </c>
      <c r="AB1" s="20" t="s">
        <v>6712</v>
      </c>
      <c r="AC1" s="23" t="s">
        <v>6772</v>
      </c>
      <c r="AD1" s="23" t="s">
        <v>6771</v>
      </c>
      <c r="AE1" s="20" t="s">
        <v>6713</v>
      </c>
      <c r="AF1" s="21" t="s">
        <v>6714</v>
      </c>
      <c r="AG1" s="23" t="s">
        <v>6773</v>
      </c>
      <c r="AH1" s="23" t="s">
        <v>6774</v>
      </c>
      <c r="AI1" s="21" t="s">
        <v>6715</v>
      </c>
      <c r="AJ1" s="21" t="s">
        <v>6716</v>
      </c>
      <c r="AK1" s="23" t="s">
        <v>6778</v>
      </c>
      <c r="AL1" s="23" t="s">
        <v>6775</v>
      </c>
      <c r="AM1" s="23" t="s">
        <v>6776</v>
      </c>
      <c r="AN1" s="23" t="s">
        <v>6717</v>
      </c>
      <c r="AO1" s="23" t="s">
        <v>6718</v>
      </c>
      <c r="AP1" s="23" t="s">
        <v>6777</v>
      </c>
    </row>
    <row r="2" spans="1:43">
      <c r="A2">
        <v>2</v>
      </c>
      <c r="B2" s="5">
        <v>16.41408822</v>
      </c>
      <c r="C2" s="16">
        <f>ROUNDUP(B2/5,0)*5</f>
        <v>20</v>
      </c>
      <c r="D2">
        <v>18.2</v>
      </c>
      <c r="E2">
        <v>0</v>
      </c>
      <c r="F2">
        <v>0</v>
      </c>
      <c r="G2">
        <v>0</v>
      </c>
      <c r="H2">
        <v>0</v>
      </c>
      <c r="P2">
        <v>1</v>
      </c>
      <c r="Q2">
        <v>178</v>
      </c>
      <c r="R2">
        <v>201601</v>
      </c>
      <c r="S2">
        <v>1</v>
      </c>
      <c r="T2" t="s">
        <v>258</v>
      </c>
      <c r="U2" s="12" t="str">
        <f>VLOOKUP(S2,Haul!G:AL,32,FALSE)</f>
        <v>21-08</v>
      </c>
      <c r="V2" s="12">
        <v>21</v>
      </c>
      <c r="W2" s="12">
        <f>ROUNDDOWN(V2/10,0)</f>
        <v>2</v>
      </c>
      <c r="X2" s="22">
        <f>VLOOKUP(S2,Haul!G:AJ,30,FALSE)</f>
        <v>3.2919039999999997E-2</v>
      </c>
      <c r="Y2" s="71">
        <f>1*($A2=2)</f>
        <v>1</v>
      </c>
      <c r="Z2" s="71">
        <f>1*($A2=1)*($B2&lt;107)</f>
        <v>0</v>
      </c>
      <c r="AA2">
        <f>1*($A2=1)*($B2&gt;=107)</f>
        <v>0</v>
      </c>
      <c r="AB2">
        <f>1*($A2=1)*($B2&gt;=124)</f>
        <v>0</v>
      </c>
      <c r="AC2" s="71">
        <f>(1*Y2*0.001424*$B2^2.781)/1000</f>
        <v>3.4121475897626262E-3</v>
      </c>
      <c r="AD2" s="71">
        <f>(1*Z2*0.0002988*$B2^3.135)/1000</f>
        <v>0</v>
      </c>
      <c r="AE2">
        <f>(1*AA2*0.0002988*$B2^3.135)/1000</f>
        <v>0</v>
      </c>
      <c r="AF2" s="22">
        <f>(1*AB2*0.0002988*$B2^3.135)/1000</f>
        <v>0</v>
      </c>
      <c r="AG2" s="71">
        <f>Y2*P2/X2</f>
        <v>30.377556575161368</v>
      </c>
      <c r="AH2" s="71">
        <f>Z2*P2/X2</f>
        <v>0</v>
      </c>
      <c r="AI2">
        <f>AA2*P2/X2</f>
        <v>0</v>
      </c>
      <c r="AJ2">
        <f>AB2*P2/X2</f>
        <v>0</v>
      </c>
      <c r="AK2" s="71">
        <f>SUM(AG2:AI2)</f>
        <v>30.377556575161368</v>
      </c>
      <c r="AL2" s="71">
        <f t="shared" ref="AL2:AL14" si="0">AC2*P2/X2</f>
        <v>0.10365270645081469</v>
      </c>
      <c r="AM2" s="71">
        <f t="shared" ref="AM2:AM14" si="1">AD2*P2/X2</f>
        <v>0</v>
      </c>
      <c r="AN2">
        <f>AE2*P2/X2</f>
        <v>0</v>
      </c>
      <c r="AO2">
        <f>AF2*P2/X2</f>
        <v>0</v>
      </c>
      <c r="AP2" s="71">
        <f>SUM(AL2,AM2,AN2)</f>
        <v>0.10365270645081469</v>
      </c>
      <c r="AQ2" t="str">
        <f>VLOOKUP(S2,Haul!G:O,9,FALSE)</f>
        <v>Unspecified problems</v>
      </c>
    </row>
    <row r="3" spans="1:43">
      <c r="A3">
        <v>2</v>
      </c>
      <c r="B3" s="5">
        <v>149.74072939999999</v>
      </c>
      <c r="C3" s="16">
        <f t="shared" ref="C3:C66" si="2">ROUNDUP(B3/5,0)*5</f>
        <v>150</v>
      </c>
      <c r="D3">
        <v>176.3</v>
      </c>
      <c r="E3">
        <v>2</v>
      </c>
      <c r="F3">
        <v>0</v>
      </c>
      <c r="G3">
        <v>0</v>
      </c>
      <c r="H3">
        <v>1</v>
      </c>
      <c r="P3">
        <v>1</v>
      </c>
      <c r="Q3">
        <v>178</v>
      </c>
      <c r="R3">
        <v>201601</v>
      </c>
      <c r="S3">
        <v>1</v>
      </c>
      <c r="T3" t="s">
        <v>258</v>
      </c>
      <c r="U3" s="12" t="str">
        <f>VLOOKUP(S3,Haul!G:AL,32,FALSE)</f>
        <v>21-08</v>
      </c>
      <c r="V3" s="12">
        <v>21</v>
      </c>
      <c r="W3" s="17">
        <f t="shared" ref="W3:W66" si="3">ROUNDDOWN(V3/10,0)</f>
        <v>2</v>
      </c>
      <c r="X3" s="24">
        <f>VLOOKUP(S3,Haul!G:AJ,30,FALSE)</f>
        <v>3.2919039999999997E-2</v>
      </c>
      <c r="Y3" s="71">
        <f t="shared" ref="Y3:Y66" si="4">1*($A3=2)</f>
        <v>1</v>
      </c>
      <c r="Z3" s="71">
        <f t="shared" ref="Z3:Z66" si="5">1*($A3=1)*($B3&lt;107)</f>
        <v>0</v>
      </c>
      <c r="AA3" s="22">
        <f t="shared" ref="AA3:AA66" si="6">1*($A3=1)*($B3&gt;=107)</f>
        <v>0</v>
      </c>
      <c r="AB3" s="22">
        <f t="shared" ref="AB3:AB66" si="7">1*($A3=1)*($B3&gt;=124)</f>
        <v>0</v>
      </c>
      <c r="AC3" s="71">
        <f t="shared" ref="AC3:AC66" si="8">(1*Y3*0.001424*$B3^2.781)/1000</f>
        <v>1.5963582989442746</v>
      </c>
      <c r="AD3" s="71">
        <f t="shared" ref="AD3:AD66" si="9">(1*Z3*0.0002988*$B3^3.135)/1000</f>
        <v>0</v>
      </c>
      <c r="AE3" s="22">
        <f t="shared" ref="AE3:AE66" si="10">(1*AA3*0.0002988*$B3^3.135)/1000</f>
        <v>0</v>
      </c>
      <c r="AF3" s="22">
        <f t="shared" ref="AF3:AF66" si="11">(1*AB3*0.0002988*$B3^3.135)/1000</f>
        <v>0</v>
      </c>
      <c r="AG3" s="71">
        <f t="shared" ref="AG3:AG66" si="12">Y3*P3/X3</f>
        <v>30.377556575161368</v>
      </c>
      <c r="AH3" s="71">
        <f t="shared" ref="AH3:AH66" si="13">Z3*P3/X3</f>
        <v>0</v>
      </c>
      <c r="AI3" s="24">
        <f t="shared" ref="AI3:AI66" si="14">AA3*P3/X3</f>
        <v>0</v>
      </c>
      <c r="AJ3" s="24">
        <f t="shared" ref="AJ3:AJ66" si="15">AB3*P3/X3</f>
        <v>0</v>
      </c>
      <c r="AK3" s="71">
        <f t="shared" ref="AK3:AK66" si="16">SUM(AG3:AI3)</f>
        <v>30.377556575161368</v>
      </c>
      <c r="AL3" s="71">
        <f t="shared" si="0"/>
        <v>48.49346454040807</v>
      </c>
      <c r="AM3" s="71">
        <f t="shared" si="1"/>
        <v>0</v>
      </c>
      <c r="AN3" s="24">
        <f t="shared" ref="AN3:AN66" si="17">AE3*P3/X3</f>
        <v>0</v>
      </c>
      <c r="AO3" s="24">
        <f t="shared" ref="AO3:AO66" si="18">AF3*P3/X3</f>
        <v>0</v>
      </c>
      <c r="AP3" s="71">
        <f t="shared" ref="AP3:AP66" si="19">SUM(AL3,AM3,AN3)</f>
        <v>48.49346454040807</v>
      </c>
      <c r="AQ3" s="71" t="str">
        <f>VLOOKUP(S3,Haul!G:O,9,FALSE)</f>
        <v>Unspecified problems</v>
      </c>
    </row>
    <row r="4" spans="1:43">
      <c r="A4">
        <v>2</v>
      </c>
      <c r="B4" s="5">
        <v>154.94782950000001</v>
      </c>
      <c r="C4" s="16">
        <f t="shared" si="2"/>
        <v>155</v>
      </c>
      <c r="D4">
        <v>182.6</v>
      </c>
      <c r="E4">
        <v>2</v>
      </c>
      <c r="F4">
        <v>0</v>
      </c>
      <c r="G4">
        <v>0</v>
      </c>
      <c r="H4">
        <v>1</v>
      </c>
      <c r="P4">
        <v>1</v>
      </c>
      <c r="Q4">
        <v>178</v>
      </c>
      <c r="R4">
        <v>201601</v>
      </c>
      <c r="S4">
        <v>1</v>
      </c>
      <c r="T4" t="s">
        <v>258</v>
      </c>
      <c r="U4" s="12" t="str">
        <f>VLOOKUP(S4,Haul!G:AL,32,FALSE)</f>
        <v>21-08</v>
      </c>
      <c r="V4" s="12">
        <v>21</v>
      </c>
      <c r="W4" s="17">
        <f t="shared" si="3"/>
        <v>2</v>
      </c>
      <c r="X4" s="24">
        <f>VLOOKUP(S4,Haul!G:AJ,30,FALSE)</f>
        <v>3.2919039999999997E-2</v>
      </c>
      <c r="Y4" s="71">
        <f t="shared" si="4"/>
        <v>1</v>
      </c>
      <c r="Z4" s="71">
        <f t="shared" si="5"/>
        <v>0</v>
      </c>
      <c r="AA4" s="22">
        <f t="shared" si="6"/>
        <v>0</v>
      </c>
      <c r="AB4" s="22">
        <f t="shared" si="7"/>
        <v>0</v>
      </c>
      <c r="AC4" s="71">
        <f t="shared" si="8"/>
        <v>1.7555607259775985</v>
      </c>
      <c r="AD4" s="71">
        <f t="shared" si="9"/>
        <v>0</v>
      </c>
      <c r="AE4" s="22">
        <f t="shared" si="10"/>
        <v>0</v>
      </c>
      <c r="AF4" s="22">
        <f t="shared" si="11"/>
        <v>0</v>
      </c>
      <c r="AG4" s="71">
        <f t="shared" si="12"/>
        <v>30.377556575161368</v>
      </c>
      <c r="AH4" s="71">
        <f t="shared" si="13"/>
        <v>0</v>
      </c>
      <c r="AI4" s="24">
        <f t="shared" si="14"/>
        <v>0</v>
      </c>
      <c r="AJ4" s="24">
        <f t="shared" si="15"/>
        <v>0</v>
      </c>
      <c r="AK4" s="71">
        <f t="shared" si="16"/>
        <v>30.377556575161368</v>
      </c>
      <c r="AL4" s="71">
        <f t="shared" si="0"/>
        <v>53.329645274515862</v>
      </c>
      <c r="AM4" s="71">
        <f t="shared" si="1"/>
        <v>0</v>
      </c>
      <c r="AN4" s="24">
        <f t="shared" si="17"/>
        <v>0</v>
      </c>
      <c r="AO4" s="24">
        <f t="shared" si="18"/>
        <v>0</v>
      </c>
      <c r="AP4" s="71">
        <f t="shared" si="19"/>
        <v>53.329645274515862</v>
      </c>
      <c r="AQ4" s="71" t="str">
        <f>VLOOKUP(S4,Haul!G:O,9,FALSE)</f>
        <v>Unspecified problems</v>
      </c>
    </row>
    <row r="5" spans="1:43">
      <c r="A5">
        <v>2</v>
      </c>
      <c r="B5" s="5">
        <v>113.1416476</v>
      </c>
      <c r="C5" s="16">
        <f t="shared" si="2"/>
        <v>115</v>
      </c>
      <c r="D5">
        <v>132.19999999999999</v>
      </c>
      <c r="E5">
        <v>2</v>
      </c>
      <c r="F5">
        <v>0</v>
      </c>
      <c r="G5">
        <v>0</v>
      </c>
      <c r="H5">
        <v>1</v>
      </c>
      <c r="P5">
        <v>1</v>
      </c>
      <c r="Q5">
        <v>178</v>
      </c>
      <c r="R5">
        <v>201601</v>
      </c>
      <c r="S5">
        <v>1</v>
      </c>
      <c r="T5" t="s">
        <v>258</v>
      </c>
      <c r="U5" s="12" t="str">
        <f>VLOOKUP(S5,Haul!G:AL,32,FALSE)</f>
        <v>21-08</v>
      </c>
      <c r="V5" s="12">
        <v>21</v>
      </c>
      <c r="W5" s="17">
        <f t="shared" si="3"/>
        <v>2</v>
      </c>
      <c r="X5" s="24">
        <f>VLOOKUP(S5,Haul!G:AJ,30,FALSE)</f>
        <v>3.2919039999999997E-2</v>
      </c>
      <c r="Y5" s="71">
        <f t="shared" si="4"/>
        <v>1</v>
      </c>
      <c r="Z5" s="71">
        <f t="shared" si="5"/>
        <v>0</v>
      </c>
      <c r="AA5" s="22">
        <f t="shared" si="6"/>
        <v>0</v>
      </c>
      <c r="AB5" s="22">
        <f t="shared" si="7"/>
        <v>0</v>
      </c>
      <c r="AC5" s="71">
        <f t="shared" si="8"/>
        <v>0.73220747525983443</v>
      </c>
      <c r="AD5" s="71">
        <f t="shared" si="9"/>
        <v>0</v>
      </c>
      <c r="AE5" s="22">
        <f t="shared" si="10"/>
        <v>0</v>
      </c>
      <c r="AF5" s="22">
        <f t="shared" si="11"/>
        <v>0</v>
      </c>
      <c r="AG5" s="71">
        <f t="shared" si="12"/>
        <v>30.377556575161368</v>
      </c>
      <c r="AH5" s="71">
        <f t="shared" si="13"/>
        <v>0</v>
      </c>
      <c r="AI5" s="24">
        <f t="shared" si="14"/>
        <v>0</v>
      </c>
      <c r="AJ5" s="24">
        <f t="shared" si="15"/>
        <v>0</v>
      </c>
      <c r="AK5" s="71">
        <f t="shared" si="16"/>
        <v>30.377556575161368</v>
      </c>
      <c r="AL5" s="71">
        <f t="shared" si="0"/>
        <v>22.242674004461687</v>
      </c>
      <c r="AM5" s="71">
        <f t="shared" si="1"/>
        <v>0</v>
      </c>
      <c r="AN5" s="24">
        <f t="shared" si="17"/>
        <v>0</v>
      </c>
      <c r="AO5" s="24">
        <f t="shared" si="18"/>
        <v>0</v>
      </c>
      <c r="AP5" s="71">
        <f t="shared" si="19"/>
        <v>22.242674004461687</v>
      </c>
      <c r="AQ5" s="71" t="str">
        <f>VLOOKUP(S5,Haul!G:O,9,FALSE)</f>
        <v>Unspecified problems</v>
      </c>
    </row>
    <row r="6" spans="1:43">
      <c r="A6">
        <v>2</v>
      </c>
      <c r="B6" s="5">
        <v>125.6219498</v>
      </c>
      <c r="C6" s="16">
        <f t="shared" si="2"/>
        <v>130</v>
      </c>
      <c r="D6">
        <v>147.19999999999999</v>
      </c>
      <c r="E6">
        <v>2</v>
      </c>
      <c r="F6">
        <v>0</v>
      </c>
      <c r="G6">
        <v>0</v>
      </c>
      <c r="H6">
        <v>1</v>
      </c>
      <c r="P6">
        <v>1</v>
      </c>
      <c r="Q6">
        <v>178</v>
      </c>
      <c r="R6">
        <v>201601</v>
      </c>
      <c r="S6">
        <v>1</v>
      </c>
      <c r="T6" t="s">
        <v>258</v>
      </c>
      <c r="U6" s="12" t="str">
        <f>VLOOKUP(S6,Haul!G:AL,32,FALSE)</f>
        <v>21-08</v>
      </c>
      <c r="V6" s="12">
        <v>21</v>
      </c>
      <c r="W6" s="17">
        <f t="shared" si="3"/>
        <v>2</v>
      </c>
      <c r="X6" s="24">
        <f>VLOOKUP(S6,Haul!G:AJ,30,FALSE)</f>
        <v>3.2919039999999997E-2</v>
      </c>
      <c r="Y6" s="71">
        <f t="shared" si="4"/>
        <v>1</v>
      </c>
      <c r="Z6" s="71">
        <f t="shared" si="5"/>
        <v>0</v>
      </c>
      <c r="AA6" s="22">
        <f t="shared" si="6"/>
        <v>0</v>
      </c>
      <c r="AB6" s="22">
        <f t="shared" si="7"/>
        <v>0</v>
      </c>
      <c r="AC6" s="71">
        <f t="shared" si="8"/>
        <v>0.9795153086759254</v>
      </c>
      <c r="AD6" s="71">
        <f t="shared" si="9"/>
        <v>0</v>
      </c>
      <c r="AE6" s="22">
        <f t="shared" si="10"/>
        <v>0</v>
      </c>
      <c r="AF6" s="22">
        <f t="shared" si="11"/>
        <v>0</v>
      </c>
      <c r="AG6" s="71">
        <f t="shared" si="12"/>
        <v>30.377556575161368</v>
      </c>
      <c r="AH6" s="71">
        <f t="shared" si="13"/>
        <v>0</v>
      </c>
      <c r="AI6" s="24">
        <f t="shared" si="14"/>
        <v>0</v>
      </c>
      <c r="AJ6" s="24">
        <f t="shared" si="15"/>
        <v>0</v>
      </c>
      <c r="AK6" s="71">
        <f t="shared" si="16"/>
        <v>30.377556575161368</v>
      </c>
      <c r="AL6" s="71">
        <f t="shared" si="0"/>
        <v>29.755281705539574</v>
      </c>
      <c r="AM6" s="71">
        <f t="shared" si="1"/>
        <v>0</v>
      </c>
      <c r="AN6" s="24">
        <f t="shared" si="17"/>
        <v>0</v>
      </c>
      <c r="AO6" s="24">
        <f t="shared" si="18"/>
        <v>0</v>
      </c>
      <c r="AP6" s="71">
        <f t="shared" si="19"/>
        <v>29.755281705539574</v>
      </c>
      <c r="AQ6" s="71" t="str">
        <f>VLOOKUP(S6,Haul!G:O,9,FALSE)</f>
        <v>Unspecified problems</v>
      </c>
    </row>
    <row r="7" spans="1:43">
      <c r="A7">
        <v>2</v>
      </c>
      <c r="B7" s="5">
        <v>121.9647052</v>
      </c>
      <c r="C7" s="16">
        <f t="shared" si="2"/>
        <v>125</v>
      </c>
      <c r="D7">
        <v>142.80000000000001</v>
      </c>
      <c r="E7">
        <v>2</v>
      </c>
      <c r="F7">
        <v>0</v>
      </c>
      <c r="G7">
        <v>0</v>
      </c>
      <c r="H7">
        <v>1</v>
      </c>
      <c r="P7">
        <v>1</v>
      </c>
      <c r="Q7">
        <v>178</v>
      </c>
      <c r="R7">
        <v>201601</v>
      </c>
      <c r="S7">
        <v>1</v>
      </c>
      <c r="T7" t="s">
        <v>258</v>
      </c>
      <c r="U7" s="12" t="str">
        <f>VLOOKUP(S7,Haul!G:AL,32,FALSE)</f>
        <v>21-08</v>
      </c>
      <c r="V7" s="12">
        <v>21</v>
      </c>
      <c r="W7" s="17">
        <f t="shared" si="3"/>
        <v>2</v>
      </c>
      <c r="X7" s="24">
        <f>VLOOKUP(S7,Haul!G:AJ,30,FALSE)</f>
        <v>3.2919039999999997E-2</v>
      </c>
      <c r="Y7" s="71">
        <f t="shared" si="4"/>
        <v>1</v>
      </c>
      <c r="Z7" s="71">
        <f t="shared" si="5"/>
        <v>0</v>
      </c>
      <c r="AA7" s="22">
        <f t="shared" si="6"/>
        <v>0</v>
      </c>
      <c r="AB7" s="22">
        <f t="shared" si="7"/>
        <v>0</v>
      </c>
      <c r="AC7" s="71">
        <f t="shared" si="8"/>
        <v>0.90225067815658311</v>
      </c>
      <c r="AD7" s="71">
        <f t="shared" si="9"/>
        <v>0</v>
      </c>
      <c r="AE7" s="22">
        <f t="shared" si="10"/>
        <v>0</v>
      </c>
      <c r="AF7" s="22">
        <f t="shared" si="11"/>
        <v>0</v>
      </c>
      <c r="AG7" s="71">
        <f t="shared" si="12"/>
        <v>30.377556575161368</v>
      </c>
      <c r="AH7" s="71">
        <f t="shared" si="13"/>
        <v>0</v>
      </c>
      <c r="AI7" s="24">
        <f t="shared" si="14"/>
        <v>0</v>
      </c>
      <c r="AJ7" s="24">
        <f t="shared" si="15"/>
        <v>0</v>
      </c>
      <c r="AK7" s="71">
        <f t="shared" si="16"/>
        <v>30.377556575161368</v>
      </c>
      <c r="AL7" s="71">
        <f t="shared" si="0"/>
        <v>27.408171020679315</v>
      </c>
      <c r="AM7" s="71">
        <f t="shared" si="1"/>
        <v>0</v>
      </c>
      <c r="AN7" s="24">
        <f t="shared" si="17"/>
        <v>0</v>
      </c>
      <c r="AO7" s="24">
        <f t="shared" si="18"/>
        <v>0</v>
      </c>
      <c r="AP7" s="71">
        <f t="shared" si="19"/>
        <v>27.408171020679315</v>
      </c>
      <c r="AQ7" s="71" t="str">
        <f>VLOOKUP(S7,Haul!G:O,9,FALSE)</f>
        <v>Unspecified problems</v>
      </c>
    </row>
    <row r="8" spans="1:43">
      <c r="A8">
        <v>2</v>
      </c>
      <c r="B8" s="5">
        <v>136.74248840000001</v>
      </c>
      <c r="C8" s="16">
        <f t="shared" si="2"/>
        <v>140</v>
      </c>
      <c r="D8">
        <v>160.6</v>
      </c>
      <c r="E8">
        <v>2</v>
      </c>
      <c r="F8">
        <v>0</v>
      </c>
      <c r="G8">
        <v>0</v>
      </c>
      <c r="H8">
        <v>1</v>
      </c>
      <c r="P8">
        <v>1</v>
      </c>
      <c r="Q8">
        <v>178</v>
      </c>
      <c r="R8">
        <v>201601</v>
      </c>
      <c r="S8">
        <v>3</v>
      </c>
      <c r="T8" t="s">
        <v>256</v>
      </c>
      <c r="U8" s="12" t="str">
        <f>VLOOKUP(S8,Haul!G:AL,32,FALSE)</f>
        <v>22-05</v>
      </c>
      <c r="V8" s="12">
        <v>22</v>
      </c>
      <c r="W8" s="17">
        <f t="shared" si="3"/>
        <v>2</v>
      </c>
      <c r="X8" s="24">
        <f>VLOOKUP(S8,Haul!G:AJ,30,FALSE)</f>
        <v>3.7414160000000002E-2</v>
      </c>
      <c r="Y8" s="71">
        <f t="shared" si="4"/>
        <v>1</v>
      </c>
      <c r="Z8" s="71">
        <f t="shared" si="5"/>
        <v>0</v>
      </c>
      <c r="AA8" s="22">
        <f t="shared" si="6"/>
        <v>0</v>
      </c>
      <c r="AB8" s="22">
        <f t="shared" si="7"/>
        <v>0</v>
      </c>
      <c r="AC8" s="71">
        <f t="shared" si="8"/>
        <v>1.2401024452445804</v>
      </c>
      <c r="AD8" s="71">
        <f t="shared" si="9"/>
        <v>0</v>
      </c>
      <c r="AE8" s="22">
        <f t="shared" si="10"/>
        <v>0</v>
      </c>
      <c r="AF8" s="22">
        <f t="shared" si="11"/>
        <v>0</v>
      </c>
      <c r="AG8" s="71">
        <f t="shared" si="12"/>
        <v>26.727848493725368</v>
      </c>
      <c r="AH8" s="71">
        <f t="shared" si="13"/>
        <v>0</v>
      </c>
      <c r="AI8" s="24">
        <f t="shared" si="14"/>
        <v>0</v>
      </c>
      <c r="AJ8" s="24">
        <f t="shared" si="15"/>
        <v>0</v>
      </c>
      <c r="AK8" s="71">
        <f t="shared" si="16"/>
        <v>26.727848493725368</v>
      </c>
      <c r="AL8" s="71">
        <f t="shared" si="0"/>
        <v>33.145270273195507</v>
      </c>
      <c r="AM8" s="71">
        <f t="shared" si="1"/>
        <v>0</v>
      </c>
      <c r="AN8" s="24">
        <f t="shared" si="17"/>
        <v>0</v>
      </c>
      <c r="AO8" s="24">
        <f t="shared" si="18"/>
        <v>0</v>
      </c>
      <c r="AP8" s="71">
        <f t="shared" si="19"/>
        <v>33.145270273195507</v>
      </c>
      <c r="AQ8" s="71" t="str">
        <f>VLOOKUP(S8,Haul!G:O,9,FALSE)</f>
        <v>Good performance</v>
      </c>
    </row>
    <row r="9" spans="1:43">
      <c r="A9">
        <v>2</v>
      </c>
      <c r="B9" s="5">
        <v>44.076420319999997</v>
      </c>
      <c r="C9" s="16">
        <f t="shared" si="2"/>
        <v>45</v>
      </c>
      <c r="D9">
        <v>50.2</v>
      </c>
      <c r="E9">
        <v>2</v>
      </c>
      <c r="F9">
        <v>0</v>
      </c>
      <c r="G9">
        <v>0</v>
      </c>
      <c r="H9">
        <v>0</v>
      </c>
      <c r="P9">
        <v>1</v>
      </c>
      <c r="Q9">
        <v>178</v>
      </c>
      <c r="R9">
        <v>201601</v>
      </c>
      <c r="S9">
        <v>4</v>
      </c>
      <c r="T9" t="s">
        <v>302</v>
      </c>
      <c r="U9" s="12" t="str">
        <f>VLOOKUP(S9,Haul!G:AL,32,FALSE)</f>
        <v>23-04</v>
      </c>
      <c r="V9" s="12">
        <v>23</v>
      </c>
      <c r="W9" s="17">
        <f t="shared" si="3"/>
        <v>2</v>
      </c>
      <c r="X9" s="24">
        <f>VLOOKUP(S9,Haul!G:AJ,30,FALSE)</f>
        <v>3.5064932E-2</v>
      </c>
      <c r="Y9" s="71">
        <f t="shared" si="4"/>
        <v>1</v>
      </c>
      <c r="Z9" s="71">
        <f t="shared" si="5"/>
        <v>0</v>
      </c>
      <c r="AA9" s="22">
        <f t="shared" si="6"/>
        <v>0</v>
      </c>
      <c r="AB9" s="22">
        <f t="shared" si="7"/>
        <v>0</v>
      </c>
      <c r="AC9" s="71">
        <f t="shared" si="8"/>
        <v>5.3216677169020683E-2</v>
      </c>
      <c r="AD9" s="71">
        <f t="shared" si="9"/>
        <v>0</v>
      </c>
      <c r="AE9" s="22">
        <f t="shared" si="10"/>
        <v>0</v>
      </c>
      <c r="AF9" s="22">
        <f t="shared" si="11"/>
        <v>0</v>
      </c>
      <c r="AG9" s="71">
        <f t="shared" si="12"/>
        <v>28.518521011248502</v>
      </c>
      <c r="AH9" s="71">
        <f t="shared" si="13"/>
        <v>0</v>
      </c>
      <c r="AI9" s="24">
        <f t="shared" si="14"/>
        <v>0</v>
      </c>
      <c r="AJ9" s="24">
        <f t="shared" si="15"/>
        <v>0</v>
      </c>
      <c r="AK9" s="71">
        <f t="shared" si="16"/>
        <v>28.518521011248502</v>
      </c>
      <c r="AL9" s="71">
        <f t="shared" si="0"/>
        <v>1.517660925993545</v>
      </c>
      <c r="AM9" s="71">
        <f t="shared" si="1"/>
        <v>0</v>
      </c>
      <c r="AN9" s="24">
        <f t="shared" si="17"/>
        <v>0</v>
      </c>
      <c r="AO9" s="24">
        <f t="shared" si="18"/>
        <v>0</v>
      </c>
      <c r="AP9" s="71">
        <f t="shared" si="19"/>
        <v>1.517660925993545</v>
      </c>
      <c r="AQ9" s="71" t="str">
        <f>VLOOKUP(S9,Haul!G:O,9,FALSE)</f>
        <v>Good performance</v>
      </c>
    </row>
    <row r="10" spans="1:43">
      <c r="A10">
        <v>2</v>
      </c>
      <c r="B10" s="5">
        <v>54.304193150000003</v>
      </c>
      <c r="C10" s="16">
        <f t="shared" si="2"/>
        <v>55</v>
      </c>
      <c r="D10">
        <v>62.2</v>
      </c>
      <c r="E10">
        <v>2</v>
      </c>
      <c r="F10">
        <v>0</v>
      </c>
      <c r="G10">
        <v>0</v>
      </c>
      <c r="H10">
        <v>0</v>
      </c>
      <c r="P10">
        <v>1</v>
      </c>
      <c r="Q10">
        <v>178</v>
      </c>
      <c r="R10">
        <v>201601</v>
      </c>
      <c r="S10">
        <v>4</v>
      </c>
      <c r="T10" t="s">
        <v>302</v>
      </c>
      <c r="U10" s="12" t="str">
        <f>VLOOKUP(S10,Haul!G:AL,32,FALSE)</f>
        <v>23-04</v>
      </c>
      <c r="V10" s="12">
        <v>23</v>
      </c>
      <c r="W10" s="17">
        <f t="shared" si="3"/>
        <v>2</v>
      </c>
      <c r="X10" s="24">
        <f>VLOOKUP(S10,Haul!G:AJ,30,FALSE)</f>
        <v>3.5064932E-2</v>
      </c>
      <c r="Y10" s="71">
        <f t="shared" si="4"/>
        <v>1</v>
      </c>
      <c r="Z10" s="71">
        <f t="shared" si="5"/>
        <v>0</v>
      </c>
      <c r="AA10" s="22">
        <f t="shared" si="6"/>
        <v>0</v>
      </c>
      <c r="AB10" s="22">
        <f t="shared" si="7"/>
        <v>0</v>
      </c>
      <c r="AC10" s="71">
        <f t="shared" si="8"/>
        <v>9.5078337302131138E-2</v>
      </c>
      <c r="AD10" s="71">
        <f t="shared" si="9"/>
        <v>0</v>
      </c>
      <c r="AE10" s="22">
        <f t="shared" si="10"/>
        <v>0</v>
      </c>
      <c r="AF10" s="22">
        <f t="shared" si="11"/>
        <v>0</v>
      </c>
      <c r="AG10" s="71">
        <f t="shared" si="12"/>
        <v>28.518521011248502</v>
      </c>
      <c r="AH10" s="71">
        <f t="shared" si="13"/>
        <v>0</v>
      </c>
      <c r="AI10" s="24">
        <f t="shared" si="14"/>
        <v>0</v>
      </c>
      <c r="AJ10" s="24">
        <f t="shared" si="15"/>
        <v>0</v>
      </c>
      <c r="AK10" s="71">
        <f t="shared" si="16"/>
        <v>28.518521011248502</v>
      </c>
      <c r="AL10" s="71">
        <f t="shared" si="0"/>
        <v>2.7114935600653993</v>
      </c>
      <c r="AM10" s="71">
        <f t="shared" si="1"/>
        <v>0</v>
      </c>
      <c r="AN10" s="24">
        <f t="shared" si="17"/>
        <v>0</v>
      </c>
      <c r="AO10" s="24">
        <f t="shared" si="18"/>
        <v>0</v>
      </c>
      <c r="AP10" s="71">
        <f t="shared" si="19"/>
        <v>2.7114935600653993</v>
      </c>
      <c r="AQ10" s="71" t="str">
        <f>VLOOKUP(S10,Haul!G:O,9,FALSE)</f>
        <v>Good performance</v>
      </c>
    </row>
    <row r="11" spans="1:43">
      <c r="A11">
        <v>2</v>
      </c>
      <c r="B11" s="5">
        <v>12.979226840000001</v>
      </c>
      <c r="C11" s="16">
        <f t="shared" si="2"/>
        <v>15</v>
      </c>
      <c r="D11">
        <v>14.3</v>
      </c>
      <c r="E11">
        <v>2</v>
      </c>
      <c r="F11">
        <v>0</v>
      </c>
      <c r="G11">
        <v>0</v>
      </c>
      <c r="H11">
        <v>0</v>
      </c>
      <c r="P11">
        <v>1</v>
      </c>
      <c r="Q11">
        <v>178</v>
      </c>
      <c r="R11">
        <v>201601</v>
      </c>
      <c r="S11">
        <v>4</v>
      </c>
      <c r="T11" t="s">
        <v>302</v>
      </c>
      <c r="U11" s="12" t="str">
        <f>VLOOKUP(S11,Haul!G:AL,32,FALSE)</f>
        <v>23-04</v>
      </c>
      <c r="V11" s="12">
        <v>23</v>
      </c>
      <c r="W11" s="17">
        <f t="shared" si="3"/>
        <v>2</v>
      </c>
      <c r="X11" s="24">
        <f>VLOOKUP(S11,Haul!G:AJ,30,FALSE)</f>
        <v>3.5064932E-2</v>
      </c>
      <c r="Y11" s="71">
        <f t="shared" si="4"/>
        <v>1</v>
      </c>
      <c r="Z11" s="71">
        <f t="shared" si="5"/>
        <v>0</v>
      </c>
      <c r="AA11" s="22">
        <f t="shared" si="6"/>
        <v>0</v>
      </c>
      <c r="AB11" s="22">
        <f t="shared" si="7"/>
        <v>0</v>
      </c>
      <c r="AC11" s="71">
        <f t="shared" si="8"/>
        <v>1.7760490892252069E-3</v>
      </c>
      <c r="AD11" s="71">
        <f t="shared" si="9"/>
        <v>0</v>
      </c>
      <c r="AE11" s="22">
        <f t="shared" si="10"/>
        <v>0</v>
      </c>
      <c r="AF11" s="22">
        <f t="shared" si="11"/>
        <v>0</v>
      </c>
      <c r="AG11" s="71">
        <f t="shared" si="12"/>
        <v>28.518521011248502</v>
      </c>
      <c r="AH11" s="71">
        <f t="shared" si="13"/>
        <v>0</v>
      </c>
      <c r="AI11" s="24">
        <f t="shared" si="14"/>
        <v>0</v>
      </c>
      <c r="AJ11" s="24">
        <f t="shared" si="15"/>
        <v>0</v>
      </c>
      <c r="AK11" s="71">
        <f t="shared" si="16"/>
        <v>28.518521011248502</v>
      </c>
      <c r="AL11" s="71">
        <f t="shared" si="0"/>
        <v>5.065029326807783E-2</v>
      </c>
      <c r="AM11" s="71">
        <f t="shared" si="1"/>
        <v>0</v>
      </c>
      <c r="AN11" s="24">
        <f t="shared" si="17"/>
        <v>0</v>
      </c>
      <c r="AO11" s="24">
        <f t="shared" si="18"/>
        <v>0</v>
      </c>
      <c r="AP11" s="71">
        <f t="shared" si="19"/>
        <v>5.065029326807783E-2</v>
      </c>
      <c r="AQ11" s="71" t="str">
        <f>VLOOKUP(S11,Haul!G:O,9,FALSE)</f>
        <v>Good performance</v>
      </c>
    </row>
    <row r="12" spans="1:43">
      <c r="A12">
        <v>2</v>
      </c>
      <c r="B12" s="5">
        <v>14.919511460000001</v>
      </c>
      <c r="C12" s="16">
        <f t="shared" si="2"/>
        <v>15</v>
      </c>
      <c r="D12">
        <v>16.5</v>
      </c>
      <c r="E12">
        <v>2</v>
      </c>
      <c r="F12">
        <v>0</v>
      </c>
      <c r="G12">
        <v>0</v>
      </c>
      <c r="H12">
        <v>0</v>
      </c>
      <c r="P12">
        <v>1</v>
      </c>
      <c r="Q12">
        <v>178</v>
      </c>
      <c r="R12">
        <v>201601</v>
      </c>
      <c r="S12">
        <v>4</v>
      </c>
      <c r="T12" t="s">
        <v>302</v>
      </c>
      <c r="U12" s="12" t="str">
        <f>VLOOKUP(S12,Haul!G:AL,32,FALSE)</f>
        <v>23-04</v>
      </c>
      <c r="V12" s="12">
        <v>23</v>
      </c>
      <c r="W12" s="17">
        <f t="shared" si="3"/>
        <v>2</v>
      </c>
      <c r="X12" s="24">
        <f>VLOOKUP(S12,Haul!G:AJ,30,FALSE)</f>
        <v>3.5064932E-2</v>
      </c>
      <c r="Y12" s="71">
        <f t="shared" si="4"/>
        <v>1</v>
      </c>
      <c r="Z12" s="71">
        <f t="shared" si="5"/>
        <v>0</v>
      </c>
      <c r="AA12" s="22">
        <f t="shared" si="6"/>
        <v>0</v>
      </c>
      <c r="AB12" s="22">
        <f t="shared" si="7"/>
        <v>0</v>
      </c>
      <c r="AC12" s="71">
        <f t="shared" si="8"/>
        <v>2.6165048164134008E-3</v>
      </c>
      <c r="AD12" s="71">
        <f t="shared" si="9"/>
        <v>0</v>
      </c>
      <c r="AE12" s="22">
        <f t="shared" si="10"/>
        <v>0</v>
      </c>
      <c r="AF12" s="22">
        <f t="shared" si="11"/>
        <v>0</v>
      </c>
      <c r="AG12" s="71">
        <f t="shared" si="12"/>
        <v>28.518521011248502</v>
      </c>
      <c r="AH12" s="71">
        <f t="shared" si="13"/>
        <v>0</v>
      </c>
      <c r="AI12" s="24">
        <f t="shared" si="14"/>
        <v>0</v>
      </c>
      <c r="AJ12" s="24">
        <f t="shared" si="15"/>
        <v>0</v>
      </c>
      <c r="AK12" s="71">
        <f t="shared" si="16"/>
        <v>28.518521011248502</v>
      </c>
      <c r="AL12" s="71">
        <f t="shared" si="0"/>
        <v>7.4618847582918479E-2</v>
      </c>
      <c r="AM12" s="71">
        <f t="shared" si="1"/>
        <v>0</v>
      </c>
      <c r="AN12" s="24">
        <f t="shared" si="17"/>
        <v>0</v>
      </c>
      <c r="AO12" s="24">
        <f t="shared" si="18"/>
        <v>0</v>
      </c>
      <c r="AP12" s="71">
        <f t="shared" si="19"/>
        <v>7.4618847582918479E-2</v>
      </c>
      <c r="AQ12" s="71" t="str">
        <f>VLOOKUP(S12,Haul!G:O,9,FALSE)</f>
        <v>Good performance</v>
      </c>
    </row>
    <row r="13" spans="1:43">
      <c r="A13">
        <v>2</v>
      </c>
      <c r="B13" s="5">
        <v>19.217659749999999</v>
      </c>
      <c r="C13" s="16">
        <f t="shared" si="2"/>
        <v>20</v>
      </c>
      <c r="D13">
        <v>21.4</v>
      </c>
      <c r="E13">
        <v>2</v>
      </c>
      <c r="F13">
        <v>0</v>
      </c>
      <c r="G13">
        <v>0</v>
      </c>
      <c r="H13">
        <v>0</v>
      </c>
      <c r="P13">
        <v>1</v>
      </c>
      <c r="Q13">
        <v>178</v>
      </c>
      <c r="R13">
        <v>201601</v>
      </c>
      <c r="S13">
        <v>4</v>
      </c>
      <c r="T13" t="s">
        <v>302</v>
      </c>
      <c r="U13" s="12" t="str">
        <f>VLOOKUP(S13,Haul!G:AL,32,FALSE)</f>
        <v>23-04</v>
      </c>
      <c r="V13" s="12">
        <v>23</v>
      </c>
      <c r="W13" s="17">
        <f t="shared" si="3"/>
        <v>2</v>
      </c>
      <c r="X13" s="24">
        <f>VLOOKUP(S13,Haul!G:AJ,30,FALSE)</f>
        <v>3.5064932E-2</v>
      </c>
      <c r="Y13" s="71">
        <f t="shared" si="4"/>
        <v>1</v>
      </c>
      <c r="Z13" s="71">
        <f t="shared" si="5"/>
        <v>0</v>
      </c>
      <c r="AA13" s="22">
        <f t="shared" si="6"/>
        <v>0</v>
      </c>
      <c r="AB13" s="22">
        <f t="shared" si="7"/>
        <v>0</v>
      </c>
      <c r="AC13" s="71">
        <f t="shared" si="8"/>
        <v>5.2903094894585639E-3</v>
      </c>
      <c r="AD13" s="71">
        <f t="shared" si="9"/>
        <v>0</v>
      </c>
      <c r="AE13" s="22">
        <f t="shared" si="10"/>
        <v>0</v>
      </c>
      <c r="AF13" s="22">
        <f t="shared" si="11"/>
        <v>0</v>
      </c>
      <c r="AG13" s="71">
        <f t="shared" si="12"/>
        <v>28.518521011248502</v>
      </c>
      <c r="AH13" s="71">
        <f t="shared" si="13"/>
        <v>0</v>
      </c>
      <c r="AI13" s="24">
        <f t="shared" si="14"/>
        <v>0</v>
      </c>
      <c r="AJ13" s="24">
        <f t="shared" si="15"/>
        <v>0</v>
      </c>
      <c r="AK13" s="71">
        <f t="shared" si="16"/>
        <v>28.518521011248502</v>
      </c>
      <c r="AL13" s="71">
        <f t="shared" si="0"/>
        <v>0.1508718023311314</v>
      </c>
      <c r="AM13" s="71">
        <f t="shared" si="1"/>
        <v>0</v>
      </c>
      <c r="AN13" s="24">
        <f t="shared" si="17"/>
        <v>0</v>
      </c>
      <c r="AO13" s="24">
        <f t="shared" si="18"/>
        <v>0</v>
      </c>
      <c r="AP13" s="71">
        <f t="shared" si="19"/>
        <v>0.1508718023311314</v>
      </c>
      <c r="AQ13" s="71" t="str">
        <f>VLOOKUP(S13,Haul!G:O,9,FALSE)</f>
        <v>Good performance</v>
      </c>
    </row>
    <row r="14" spans="1:43">
      <c r="A14">
        <v>2</v>
      </c>
      <c r="B14" s="5">
        <v>20.964153029999999</v>
      </c>
      <c r="C14" s="16">
        <f t="shared" si="2"/>
        <v>25</v>
      </c>
      <c r="D14">
        <v>23.4</v>
      </c>
      <c r="E14">
        <v>2</v>
      </c>
      <c r="F14">
        <v>0</v>
      </c>
      <c r="G14">
        <v>0</v>
      </c>
      <c r="H14">
        <v>0</v>
      </c>
      <c r="P14">
        <v>1</v>
      </c>
      <c r="Q14">
        <v>178</v>
      </c>
      <c r="R14">
        <v>201601</v>
      </c>
      <c r="S14">
        <v>4</v>
      </c>
      <c r="T14" t="s">
        <v>302</v>
      </c>
      <c r="U14" s="12" t="str">
        <f>VLOOKUP(S14,Haul!G:AL,32,FALSE)</f>
        <v>23-04</v>
      </c>
      <c r="V14" s="12">
        <v>23</v>
      </c>
      <c r="W14" s="17">
        <f t="shared" si="3"/>
        <v>2</v>
      </c>
      <c r="X14" s="24">
        <f>VLOOKUP(S14,Haul!G:AJ,30,FALSE)</f>
        <v>3.5064932E-2</v>
      </c>
      <c r="Y14" s="71">
        <f t="shared" si="4"/>
        <v>1</v>
      </c>
      <c r="Z14" s="71">
        <f t="shared" si="5"/>
        <v>0</v>
      </c>
      <c r="AA14" s="22">
        <f t="shared" si="6"/>
        <v>0</v>
      </c>
      <c r="AB14" s="22">
        <f t="shared" si="7"/>
        <v>0</v>
      </c>
      <c r="AC14" s="71">
        <f t="shared" si="8"/>
        <v>6.7381150118226161E-3</v>
      </c>
      <c r="AD14" s="71">
        <f t="shared" si="9"/>
        <v>0</v>
      </c>
      <c r="AE14" s="22">
        <f t="shared" si="10"/>
        <v>0</v>
      </c>
      <c r="AF14" s="22">
        <f t="shared" si="11"/>
        <v>0</v>
      </c>
      <c r="AG14" s="71">
        <f t="shared" si="12"/>
        <v>28.518521011248502</v>
      </c>
      <c r="AH14" s="71">
        <f t="shared" si="13"/>
        <v>0</v>
      </c>
      <c r="AI14" s="24">
        <f t="shared" si="14"/>
        <v>0</v>
      </c>
      <c r="AJ14" s="24">
        <f t="shared" si="15"/>
        <v>0</v>
      </c>
      <c r="AK14" s="71">
        <f t="shared" si="16"/>
        <v>28.518521011248502</v>
      </c>
      <c r="AL14" s="71">
        <f t="shared" si="0"/>
        <v>0.19216107454087222</v>
      </c>
      <c r="AM14" s="71">
        <f t="shared" si="1"/>
        <v>0</v>
      </c>
      <c r="AN14" s="24">
        <f t="shared" si="17"/>
        <v>0</v>
      </c>
      <c r="AO14" s="24">
        <f t="shared" si="18"/>
        <v>0</v>
      </c>
      <c r="AP14" s="71">
        <f t="shared" si="19"/>
        <v>0.19216107454087222</v>
      </c>
      <c r="AQ14" s="71" t="str">
        <f>VLOOKUP(S14,Haul!G:O,9,FALSE)</f>
        <v>Good performance</v>
      </c>
    </row>
    <row r="15" spans="1:43">
      <c r="A15">
        <v>2</v>
      </c>
      <c r="B15" s="5">
        <v>166.83221180000001</v>
      </c>
      <c r="C15" s="16">
        <f t="shared" si="2"/>
        <v>170</v>
      </c>
      <c r="D15">
        <v>197</v>
      </c>
      <c r="E15">
        <v>2</v>
      </c>
      <c r="F15">
        <v>0</v>
      </c>
      <c r="G15">
        <v>0</v>
      </c>
      <c r="H15">
        <v>1</v>
      </c>
      <c r="P15">
        <v>1</v>
      </c>
      <c r="Q15">
        <v>178</v>
      </c>
      <c r="R15">
        <v>201601</v>
      </c>
      <c r="S15">
        <v>5</v>
      </c>
      <c r="T15" t="s">
        <v>121</v>
      </c>
      <c r="W15" s="17"/>
      <c r="X15" s="24"/>
      <c r="Y15" s="71">
        <f t="shared" si="4"/>
        <v>1</v>
      </c>
      <c r="Z15" s="71">
        <f t="shared" si="5"/>
        <v>0</v>
      </c>
      <c r="AA15" s="22"/>
      <c r="AB15" s="22"/>
      <c r="AC15" s="71">
        <f t="shared" si="8"/>
        <v>2.1561075095901874</v>
      </c>
      <c r="AD15" s="71">
        <f t="shared" si="9"/>
        <v>0</v>
      </c>
      <c r="AE15" s="22"/>
      <c r="AF15" s="22"/>
      <c r="AI15" s="24"/>
      <c r="AJ15" s="24"/>
      <c r="AK15" s="71">
        <f t="shared" si="16"/>
        <v>0</v>
      </c>
      <c r="AN15" s="24"/>
      <c r="AO15" s="24"/>
      <c r="AP15" s="71">
        <f t="shared" si="19"/>
        <v>0</v>
      </c>
      <c r="AQ15" s="71" t="e">
        <f>VLOOKUP(S15,Haul!G:O,9,FALSE)</f>
        <v>#N/A</v>
      </c>
    </row>
    <row r="16" spans="1:43">
      <c r="A16">
        <v>2</v>
      </c>
      <c r="B16" s="5">
        <v>98.449863320000006</v>
      </c>
      <c r="C16" s="16">
        <f t="shared" si="2"/>
        <v>100</v>
      </c>
      <c r="D16">
        <v>114.6</v>
      </c>
      <c r="E16">
        <v>2</v>
      </c>
      <c r="F16">
        <v>4</v>
      </c>
      <c r="G16">
        <v>1</v>
      </c>
      <c r="H16">
        <v>4</v>
      </c>
      <c r="P16">
        <v>1</v>
      </c>
      <c r="Q16">
        <v>178</v>
      </c>
      <c r="R16">
        <v>201601</v>
      </c>
      <c r="S16">
        <v>13</v>
      </c>
      <c r="U16" s="12" t="str">
        <f>VLOOKUP(S16,Haul!G:AL,32,FALSE)</f>
        <v>31-08</v>
      </c>
      <c r="V16" s="12">
        <v>31</v>
      </c>
      <c r="W16" s="17">
        <f t="shared" si="3"/>
        <v>3</v>
      </c>
      <c r="X16" s="24">
        <f>VLOOKUP(S16,Haul!G:AJ,30,FALSE)</f>
        <v>3.6738743999999997E-2</v>
      </c>
      <c r="Y16" s="71">
        <f t="shared" si="4"/>
        <v>1</v>
      </c>
      <c r="Z16" s="71">
        <f t="shared" si="5"/>
        <v>0</v>
      </c>
      <c r="AA16" s="22">
        <f t="shared" si="6"/>
        <v>0</v>
      </c>
      <c r="AB16" s="22">
        <f t="shared" si="7"/>
        <v>0</v>
      </c>
      <c r="AC16" s="71">
        <f t="shared" si="8"/>
        <v>0.49732607626652514</v>
      </c>
      <c r="AD16" s="71">
        <f t="shared" si="9"/>
        <v>0</v>
      </c>
      <c r="AE16" s="22">
        <f t="shared" si="10"/>
        <v>0</v>
      </c>
      <c r="AF16" s="22">
        <f t="shared" si="11"/>
        <v>0</v>
      </c>
      <c r="AG16" s="71">
        <f t="shared" si="12"/>
        <v>27.219221212352824</v>
      </c>
      <c r="AH16" s="71">
        <f t="shared" si="13"/>
        <v>0</v>
      </c>
      <c r="AI16" s="24">
        <f t="shared" si="14"/>
        <v>0</v>
      </c>
      <c r="AJ16" s="24">
        <f t="shared" si="15"/>
        <v>0</v>
      </c>
      <c r="AK16" s="71">
        <f t="shared" si="16"/>
        <v>27.219221212352824</v>
      </c>
      <c r="AL16" s="71">
        <f t="shared" ref="AL16:AL47" si="20">AC16*P16/X16</f>
        <v>13.53682848457</v>
      </c>
      <c r="AM16" s="71">
        <f t="shared" ref="AM16:AM47" si="21">AD16*P16/X16</f>
        <v>0</v>
      </c>
      <c r="AN16" s="24">
        <f t="shared" si="17"/>
        <v>0</v>
      </c>
      <c r="AO16" s="24">
        <f t="shared" si="18"/>
        <v>0</v>
      </c>
      <c r="AP16" s="71">
        <f t="shared" si="19"/>
        <v>13.53682848457</v>
      </c>
      <c r="AQ16" s="71" t="str">
        <f>VLOOKUP(S16,Haul!G:O,9,FALSE)</f>
        <v>Good performance</v>
      </c>
    </row>
    <row r="17" spans="1:43">
      <c r="A17">
        <v>1</v>
      </c>
      <c r="B17" s="5">
        <v>85.54569755</v>
      </c>
      <c r="C17" s="16">
        <f t="shared" si="2"/>
        <v>90</v>
      </c>
      <c r="D17">
        <v>99.2</v>
      </c>
      <c r="E17">
        <v>2</v>
      </c>
      <c r="P17">
        <v>1</v>
      </c>
      <c r="Q17">
        <v>178</v>
      </c>
      <c r="R17">
        <v>201601</v>
      </c>
      <c r="S17">
        <v>13</v>
      </c>
      <c r="U17" s="12" t="str">
        <f>VLOOKUP(S17,Haul!G:AL,32,FALSE)</f>
        <v>31-08</v>
      </c>
      <c r="V17" s="12">
        <v>31</v>
      </c>
      <c r="W17" s="17">
        <f t="shared" si="3"/>
        <v>3</v>
      </c>
      <c r="X17" s="24">
        <f>VLOOKUP(S17,Haul!G:AJ,30,FALSE)</f>
        <v>3.6738743999999997E-2</v>
      </c>
      <c r="Y17" s="71">
        <f t="shared" si="4"/>
        <v>0</v>
      </c>
      <c r="Z17" s="71">
        <f t="shared" si="5"/>
        <v>1</v>
      </c>
      <c r="AA17" s="22">
        <f t="shared" si="6"/>
        <v>0</v>
      </c>
      <c r="AB17" s="22">
        <f t="shared" si="7"/>
        <v>0</v>
      </c>
      <c r="AC17" s="71">
        <f t="shared" si="8"/>
        <v>0</v>
      </c>
      <c r="AD17" s="71">
        <f t="shared" si="9"/>
        <v>0.34105299067733519</v>
      </c>
      <c r="AE17" s="22">
        <f t="shared" si="10"/>
        <v>0</v>
      </c>
      <c r="AF17" s="22">
        <f t="shared" si="11"/>
        <v>0</v>
      </c>
      <c r="AG17" s="71">
        <f t="shared" si="12"/>
        <v>0</v>
      </c>
      <c r="AH17" s="71">
        <f t="shared" si="13"/>
        <v>27.219221212352824</v>
      </c>
      <c r="AI17" s="24">
        <f t="shared" si="14"/>
        <v>0</v>
      </c>
      <c r="AJ17" s="24">
        <f t="shared" si="15"/>
        <v>0</v>
      </c>
      <c r="AK17" s="71">
        <f t="shared" si="16"/>
        <v>27.219221212352824</v>
      </c>
      <c r="AL17" s="71">
        <f t="shared" si="20"/>
        <v>0</v>
      </c>
      <c r="AM17" s="71">
        <f t="shared" si="21"/>
        <v>9.2831967983808923</v>
      </c>
      <c r="AN17" s="24">
        <f t="shared" si="17"/>
        <v>0</v>
      </c>
      <c r="AO17" s="24">
        <f t="shared" si="18"/>
        <v>0</v>
      </c>
      <c r="AP17" s="71">
        <f t="shared" si="19"/>
        <v>9.2831967983808923</v>
      </c>
      <c r="AQ17" s="71" t="str">
        <f>VLOOKUP(S17,Haul!G:O,9,FALSE)</f>
        <v>Good performance</v>
      </c>
    </row>
    <row r="18" spans="1:43">
      <c r="A18">
        <v>2</v>
      </c>
      <c r="B18" s="5">
        <v>100.62379060000001</v>
      </c>
      <c r="C18" s="16">
        <f t="shared" si="2"/>
        <v>105</v>
      </c>
      <c r="D18">
        <v>117.2</v>
      </c>
      <c r="E18">
        <v>2</v>
      </c>
      <c r="F18">
        <v>4</v>
      </c>
      <c r="G18">
        <v>1</v>
      </c>
      <c r="H18">
        <v>4</v>
      </c>
      <c r="P18">
        <v>1</v>
      </c>
      <c r="Q18">
        <v>178</v>
      </c>
      <c r="R18">
        <v>201601</v>
      </c>
      <c r="S18">
        <v>14</v>
      </c>
      <c r="U18" s="12" t="str">
        <f>VLOOKUP(S18,Haul!G:AL,32,FALSE)</f>
        <v>32-06</v>
      </c>
      <c r="V18" s="12">
        <v>32</v>
      </c>
      <c r="W18" s="17">
        <f t="shared" si="3"/>
        <v>3</v>
      </c>
      <c r="X18" s="24">
        <f>VLOOKUP(S18,Haul!G:AJ,30,FALSE)</f>
        <v>3.6521023999999999E-2</v>
      </c>
      <c r="Y18" s="71">
        <f t="shared" si="4"/>
        <v>1</v>
      </c>
      <c r="Z18" s="71">
        <f t="shared" si="5"/>
        <v>0</v>
      </c>
      <c r="AA18" s="22">
        <f t="shared" si="6"/>
        <v>0</v>
      </c>
      <c r="AB18" s="22">
        <f t="shared" si="7"/>
        <v>0</v>
      </c>
      <c r="AC18" s="71">
        <f t="shared" si="8"/>
        <v>0.52847027275076797</v>
      </c>
      <c r="AD18" s="71">
        <f t="shared" si="9"/>
        <v>0</v>
      </c>
      <c r="AE18" s="22">
        <f t="shared" si="10"/>
        <v>0</v>
      </c>
      <c r="AF18" s="22">
        <f t="shared" si="11"/>
        <v>0</v>
      </c>
      <c r="AG18" s="71">
        <f t="shared" si="12"/>
        <v>27.381488536575535</v>
      </c>
      <c r="AH18" s="71">
        <f t="shared" si="13"/>
        <v>0</v>
      </c>
      <c r="AI18" s="24">
        <f t="shared" si="14"/>
        <v>0</v>
      </c>
      <c r="AJ18" s="24">
        <f t="shared" si="15"/>
        <v>0</v>
      </c>
      <c r="AK18" s="71">
        <f t="shared" si="16"/>
        <v>27.381488536575535</v>
      </c>
      <c r="AL18" s="71">
        <f t="shared" si="20"/>
        <v>14.470302715246099</v>
      </c>
      <c r="AM18" s="71">
        <f t="shared" si="21"/>
        <v>0</v>
      </c>
      <c r="AN18" s="24">
        <f t="shared" si="17"/>
        <v>0</v>
      </c>
      <c r="AO18" s="24">
        <f t="shared" si="18"/>
        <v>0</v>
      </c>
      <c r="AP18" s="71">
        <f t="shared" si="19"/>
        <v>14.470302715246099</v>
      </c>
      <c r="AQ18" s="71" t="str">
        <f>VLOOKUP(S18,Haul!G:O,9,FALSE)</f>
        <v>Good performance</v>
      </c>
    </row>
    <row r="19" spans="1:43">
      <c r="A19">
        <v>1</v>
      </c>
      <c r="B19" s="5">
        <v>150.73293179999999</v>
      </c>
      <c r="C19" s="16">
        <f t="shared" si="2"/>
        <v>155</v>
      </c>
      <c r="D19">
        <v>177.5</v>
      </c>
      <c r="E19">
        <v>2</v>
      </c>
      <c r="P19">
        <v>1</v>
      </c>
      <c r="Q19">
        <v>178</v>
      </c>
      <c r="R19">
        <v>201601</v>
      </c>
      <c r="S19">
        <v>17</v>
      </c>
      <c r="U19" s="12" t="str">
        <f>VLOOKUP(S19,Haul!G:AL,32,FALSE)</f>
        <v>41-03</v>
      </c>
      <c r="V19" s="12">
        <v>41</v>
      </c>
      <c r="W19" s="17">
        <f t="shared" si="3"/>
        <v>4</v>
      </c>
      <c r="X19" s="24">
        <f>VLOOKUP(S19,Haul!G:AJ,30,FALSE)</f>
        <v>2.0586987000000001E-2</v>
      </c>
      <c r="Y19" s="71">
        <f t="shared" si="4"/>
        <v>0</v>
      </c>
      <c r="Z19" s="71">
        <f t="shared" si="5"/>
        <v>0</v>
      </c>
      <c r="AA19" s="22">
        <f t="shared" si="6"/>
        <v>1</v>
      </c>
      <c r="AB19" s="22">
        <f t="shared" si="7"/>
        <v>1</v>
      </c>
      <c r="AC19" s="71">
        <f t="shared" si="8"/>
        <v>0</v>
      </c>
      <c r="AD19" s="71">
        <f t="shared" si="9"/>
        <v>0</v>
      </c>
      <c r="AE19" s="22">
        <f t="shared" si="10"/>
        <v>2.0140170000892077</v>
      </c>
      <c r="AF19" s="22">
        <f t="shared" si="11"/>
        <v>2.0140170000892077</v>
      </c>
      <c r="AG19" s="71">
        <f t="shared" si="12"/>
        <v>0</v>
      </c>
      <c r="AH19" s="71">
        <f t="shared" si="13"/>
        <v>0</v>
      </c>
      <c r="AI19" s="24">
        <f t="shared" si="14"/>
        <v>48.574373705098274</v>
      </c>
      <c r="AJ19" s="24">
        <f t="shared" si="15"/>
        <v>48.574373705098274</v>
      </c>
      <c r="AK19" s="71">
        <f t="shared" si="16"/>
        <v>48.574373705098274</v>
      </c>
      <c r="AL19" s="71">
        <f t="shared" si="20"/>
        <v>0</v>
      </c>
      <c r="AM19" s="71">
        <f t="shared" si="21"/>
        <v>0</v>
      </c>
      <c r="AN19" s="24">
        <f t="shared" si="17"/>
        <v>97.829614410754118</v>
      </c>
      <c r="AO19" s="24">
        <f t="shared" si="18"/>
        <v>97.829614410754118</v>
      </c>
      <c r="AP19" s="71">
        <f t="shared" si="19"/>
        <v>97.829614410754118</v>
      </c>
      <c r="AQ19" s="71" t="str">
        <f>VLOOKUP(S19,Haul!G:O,9,FALSE)</f>
        <v>Good performance</v>
      </c>
    </row>
    <row r="20" spans="1:43">
      <c r="A20">
        <v>2</v>
      </c>
      <c r="B20" s="5">
        <v>94.600471119999995</v>
      </c>
      <c r="C20" s="16">
        <f t="shared" si="2"/>
        <v>95</v>
      </c>
      <c r="D20">
        <v>110</v>
      </c>
      <c r="E20">
        <v>2</v>
      </c>
      <c r="F20">
        <v>0</v>
      </c>
      <c r="G20">
        <v>0</v>
      </c>
      <c r="H20">
        <v>1</v>
      </c>
      <c r="P20">
        <v>1</v>
      </c>
      <c r="Q20">
        <v>178</v>
      </c>
      <c r="R20">
        <v>201601</v>
      </c>
      <c r="S20">
        <v>17</v>
      </c>
      <c r="U20" s="12" t="str">
        <f>VLOOKUP(S20,Haul!G:AL,32,FALSE)</f>
        <v>41-03</v>
      </c>
      <c r="V20" s="12">
        <v>41</v>
      </c>
      <c r="W20" s="17">
        <f t="shared" si="3"/>
        <v>4</v>
      </c>
      <c r="X20" s="24">
        <f>VLOOKUP(S20,Haul!G:AJ,30,FALSE)</f>
        <v>2.0586987000000001E-2</v>
      </c>
      <c r="Y20" s="71">
        <f t="shared" si="4"/>
        <v>1</v>
      </c>
      <c r="Z20" s="71">
        <f t="shared" si="5"/>
        <v>0</v>
      </c>
      <c r="AA20" s="22">
        <f t="shared" si="6"/>
        <v>0</v>
      </c>
      <c r="AB20" s="22">
        <f t="shared" si="7"/>
        <v>0</v>
      </c>
      <c r="AC20" s="71">
        <f t="shared" si="8"/>
        <v>0.44511195047271085</v>
      </c>
      <c r="AD20" s="71">
        <f t="shared" si="9"/>
        <v>0</v>
      </c>
      <c r="AE20" s="22">
        <f t="shared" si="10"/>
        <v>0</v>
      </c>
      <c r="AF20" s="22">
        <f t="shared" si="11"/>
        <v>0</v>
      </c>
      <c r="AG20" s="71">
        <f t="shared" si="12"/>
        <v>48.574373705098274</v>
      </c>
      <c r="AH20" s="71">
        <f t="shared" si="13"/>
        <v>0</v>
      </c>
      <c r="AI20" s="24">
        <f t="shared" si="14"/>
        <v>0</v>
      </c>
      <c r="AJ20" s="24">
        <f t="shared" si="15"/>
        <v>0</v>
      </c>
      <c r="AK20" s="71">
        <f t="shared" si="16"/>
        <v>48.574373705098274</v>
      </c>
      <c r="AL20" s="71">
        <f t="shared" si="20"/>
        <v>21.621034222866651</v>
      </c>
      <c r="AM20" s="71">
        <f t="shared" si="21"/>
        <v>0</v>
      </c>
      <c r="AN20" s="24">
        <f t="shared" si="17"/>
        <v>0</v>
      </c>
      <c r="AO20" s="24">
        <f t="shared" si="18"/>
        <v>0</v>
      </c>
      <c r="AP20" s="71">
        <f t="shared" si="19"/>
        <v>21.621034222866651</v>
      </c>
      <c r="AQ20" s="71" t="str">
        <f>VLOOKUP(S20,Haul!G:O,9,FALSE)</f>
        <v>Good performance</v>
      </c>
    </row>
    <row r="21" spans="1:43">
      <c r="A21">
        <v>2</v>
      </c>
      <c r="B21" s="5">
        <v>113.55823839999999</v>
      </c>
      <c r="C21" s="16">
        <f t="shared" si="2"/>
        <v>115</v>
      </c>
      <c r="D21">
        <v>132.69999999999999</v>
      </c>
      <c r="E21">
        <v>2</v>
      </c>
      <c r="F21">
        <v>0</v>
      </c>
      <c r="G21">
        <v>0</v>
      </c>
      <c r="H21">
        <v>1</v>
      </c>
      <c r="P21">
        <v>1</v>
      </c>
      <c r="Q21">
        <v>178</v>
      </c>
      <c r="R21">
        <v>201601</v>
      </c>
      <c r="S21">
        <v>17</v>
      </c>
      <c r="U21" s="12" t="str">
        <f>VLOOKUP(S21,Haul!G:AL,32,FALSE)</f>
        <v>41-03</v>
      </c>
      <c r="V21" s="12">
        <v>41</v>
      </c>
      <c r="W21" s="17">
        <f t="shared" si="3"/>
        <v>4</v>
      </c>
      <c r="X21" s="24">
        <f>VLOOKUP(S21,Haul!G:AJ,30,FALSE)</f>
        <v>2.0586987000000001E-2</v>
      </c>
      <c r="Y21" s="71">
        <f t="shared" si="4"/>
        <v>1</v>
      </c>
      <c r="Z21" s="71">
        <f t="shared" si="5"/>
        <v>0</v>
      </c>
      <c r="AA21" s="22">
        <f t="shared" si="6"/>
        <v>0</v>
      </c>
      <c r="AB21" s="22">
        <f t="shared" si="7"/>
        <v>0</v>
      </c>
      <c r="AC21" s="71">
        <f t="shared" si="8"/>
        <v>0.73972968327519062</v>
      </c>
      <c r="AD21" s="71">
        <f t="shared" si="9"/>
        <v>0</v>
      </c>
      <c r="AE21" s="22">
        <f t="shared" si="10"/>
        <v>0</v>
      </c>
      <c r="AF21" s="22">
        <f t="shared" si="11"/>
        <v>0</v>
      </c>
      <c r="AG21" s="71">
        <f t="shared" si="12"/>
        <v>48.574373705098274</v>
      </c>
      <c r="AH21" s="71">
        <f t="shared" si="13"/>
        <v>0</v>
      </c>
      <c r="AI21" s="24">
        <f t="shared" si="14"/>
        <v>0</v>
      </c>
      <c r="AJ21" s="24">
        <f t="shared" si="15"/>
        <v>0</v>
      </c>
      <c r="AK21" s="71">
        <f t="shared" si="16"/>
        <v>48.574373705098274</v>
      </c>
      <c r="AL21" s="71">
        <f t="shared" si="20"/>
        <v>35.931906076163095</v>
      </c>
      <c r="AM21" s="71">
        <f t="shared" si="21"/>
        <v>0</v>
      </c>
      <c r="AN21" s="24">
        <f t="shared" si="17"/>
        <v>0</v>
      </c>
      <c r="AO21" s="24">
        <f t="shared" si="18"/>
        <v>0</v>
      </c>
      <c r="AP21" s="71">
        <f t="shared" si="19"/>
        <v>35.931906076163095</v>
      </c>
      <c r="AQ21" s="71" t="str">
        <f>VLOOKUP(S21,Haul!G:O,9,FALSE)</f>
        <v>Good performance</v>
      </c>
    </row>
    <row r="22" spans="1:43">
      <c r="A22">
        <v>1</v>
      </c>
      <c r="B22" s="5">
        <v>140.80272249999999</v>
      </c>
      <c r="C22" s="16">
        <f t="shared" si="2"/>
        <v>145</v>
      </c>
      <c r="D22">
        <v>165.5</v>
      </c>
      <c r="E22">
        <v>2</v>
      </c>
      <c r="P22">
        <v>1</v>
      </c>
      <c r="Q22">
        <v>178</v>
      </c>
      <c r="R22">
        <v>201601</v>
      </c>
      <c r="S22">
        <v>18</v>
      </c>
      <c r="U22" s="12" t="str">
        <f>VLOOKUP(S22,Haul!G:AL,32,FALSE)</f>
        <v>42-02</v>
      </c>
      <c r="V22" s="12">
        <v>42</v>
      </c>
      <c r="W22" s="17">
        <f t="shared" si="3"/>
        <v>4</v>
      </c>
      <c r="X22" s="24">
        <f>VLOOKUP(S22,Haul!G:AJ,30,FALSE)</f>
        <v>3.9545885000000003E-2</v>
      </c>
      <c r="Y22" s="71">
        <f t="shared" si="4"/>
        <v>0</v>
      </c>
      <c r="Z22" s="71">
        <f t="shared" si="5"/>
        <v>0</v>
      </c>
      <c r="AA22" s="22">
        <f t="shared" si="6"/>
        <v>1</v>
      </c>
      <c r="AB22" s="22">
        <f t="shared" si="7"/>
        <v>1</v>
      </c>
      <c r="AC22" s="71">
        <f t="shared" si="8"/>
        <v>0</v>
      </c>
      <c r="AD22" s="71">
        <f t="shared" si="9"/>
        <v>0</v>
      </c>
      <c r="AE22" s="22">
        <f t="shared" si="10"/>
        <v>1.6265830480116905</v>
      </c>
      <c r="AF22" s="22">
        <f t="shared" si="11"/>
        <v>1.6265830480116905</v>
      </c>
      <c r="AG22" s="71">
        <f t="shared" si="12"/>
        <v>0</v>
      </c>
      <c r="AH22" s="71">
        <f t="shared" si="13"/>
        <v>0</v>
      </c>
      <c r="AI22" s="24">
        <f t="shared" si="14"/>
        <v>25.287081070508346</v>
      </c>
      <c r="AJ22" s="24">
        <f t="shared" si="15"/>
        <v>25.287081070508346</v>
      </c>
      <c r="AK22" s="71">
        <f t="shared" si="16"/>
        <v>25.287081070508346</v>
      </c>
      <c r="AL22" s="71">
        <f t="shared" si="20"/>
        <v>0</v>
      </c>
      <c r="AM22" s="71">
        <f t="shared" si="21"/>
        <v>0</v>
      </c>
      <c r="AN22" s="24">
        <f t="shared" si="17"/>
        <v>41.13153740298619</v>
      </c>
      <c r="AO22" s="24">
        <f t="shared" si="18"/>
        <v>41.13153740298619</v>
      </c>
      <c r="AP22" s="71">
        <f t="shared" si="19"/>
        <v>41.13153740298619</v>
      </c>
      <c r="AQ22" s="71" t="str">
        <f>VLOOKUP(S22,Haul!G:O,9,FALSE)</f>
        <v>Good performance</v>
      </c>
    </row>
    <row r="23" spans="1:43">
      <c r="A23">
        <v>1</v>
      </c>
      <c r="B23" s="5">
        <v>130.93644660000001</v>
      </c>
      <c r="C23" s="16">
        <f t="shared" si="2"/>
        <v>135</v>
      </c>
      <c r="D23">
        <v>153.6</v>
      </c>
      <c r="E23">
        <v>2</v>
      </c>
      <c r="P23">
        <v>1</v>
      </c>
      <c r="Q23">
        <v>178</v>
      </c>
      <c r="R23">
        <v>201601</v>
      </c>
      <c r="S23">
        <v>18</v>
      </c>
      <c r="U23" s="12" t="str">
        <f>VLOOKUP(S23,Haul!G:AL,32,FALSE)</f>
        <v>42-02</v>
      </c>
      <c r="V23" s="12">
        <v>42</v>
      </c>
      <c r="W23" s="17">
        <f t="shared" si="3"/>
        <v>4</v>
      </c>
      <c r="X23" s="24">
        <f>VLOOKUP(S23,Haul!G:AJ,30,FALSE)</f>
        <v>3.9545885000000003E-2</v>
      </c>
      <c r="Y23" s="71">
        <f t="shared" si="4"/>
        <v>0</v>
      </c>
      <c r="Z23" s="71">
        <f t="shared" si="5"/>
        <v>0</v>
      </c>
      <c r="AA23" s="22">
        <f t="shared" si="6"/>
        <v>1</v>
      </c>
      <c r="AB23" s="22">
        <f t="shared" si="7"/>
        <v>1</v>
      </c>
      <c r="AC23" s="71">
        <f t="shared" si="8"/>
        <v>0</v>
      </c>
      <c r="AD23" s="71">
        <f t="shared" si="9"/>
        <v>0</v>
      </c>
      <c r="AE23" s="22">
        <f t="shared" si="10"/>
        <v>1.2952852487021222</v>
      </c>
      <c r="AF23" s="22">
        <f t="shared" si="11"/>
        <v>1.2952852487021222</v>
      </c>
      <c r="AG23" s="71">
        <f t="shared" si="12"/>
        <v>0</v>
      </c>
      <c r="AH23" s="71">
        <f t="shared" si="13"/>
        <v>0</v>
      </c>
      <c r="AI23" s="24">
        <f t="shared" si="14"/>
        <v>25.287081070508346</v>
      </c>
      <c r="AJ23" s="24">
        <f t="shared" si="15"/>
        <v>25.287081070508346</v>
      </c>
      <c r="AK23" s="71">
        <f t="shared" si="16"/>
        <v>25.287081070508346</v>
      </c>
      <c r="AL23" s="71">
        <f t="shared" si="20"/>
        <v>0</v>
      </c>
      <c r="AM23" s="71">
        <f t="shared" si="21"/>
        <v>0</v>
      </c>
      <c r="AN23" s="24">
        <f t="shared" si="17"/>
        <v>32.753983093364127</v>
      </c>
      <c r="AO23" s="24">
        <f t="shared" si="18"/>
        <v>32.753983093364127</v>
      </c>
      <c r="AP23" s="71">
        <f t="shared" si="19"/>
        <v>32.753983093364127</v>
      </c>
      <c r="AQ23" s="71" t="str">
        <f>VLOOKUP(S23,Haul!G:O,9,FALSE)</f>
        <v>Good performance</v>
      </c>
    </row>
    <row r="24" spans="1:43">
      <c r="A24">
        <v>1</v>
      </c>
      <c r="B24" s="5">
        <v>26.874536750000001</v>
      </c>
      <c r="C24" s="16">
        <f t="shared" si="2"/>
        <v>30</v>
      </c>
      <c r="D24">
        <v>30.2</v>
      </c>
      <c r="E24">
        <v>2</v>
      </c>
      <c r="P24">
        <v>1</v>
      </c>
      <c r="Q24">
        <v>178</v>
      </c>
      <c r="R24">
        <v>201601</v>
      </c>
      <c r="S24">
        <v>18</v>
      </c>
      <c r="U24" s="12" t="str">
        <f>VLOOKUP(S24,Haul!G:AL,32,FALSE)</f>
        <v>42-02</v>
      </c>
      <c r="V24" s="12">
        <v>42</v>
      </c>
      <c r="W24" s="17">
        <f t="shared" si="3"/>
        <v>4</v>
      </c>
      <c r="X24" s="24">
        <f>VLOOKUP(S24,Haul!G:AJ,30,FALSE)</f>
        <v>3.9545885000000003E-2</v>
      </c>
      <c r="Y24" s="71">
        <f t="shared" si="4"/>
        <v>0</v>
      </c>
      <c r="Z24" s="71">
        <f t="shared" si="5"/>
        <v>1</v>
      </c>
      <c r="AA24" s="22">
        <f t="shared" si="6"/>
        <v>0</v>
      </c>
      <c r="AB24" s="22">
        <f t="shared" si="7"/>
        <v>0</v>
      </c>
      <c r="AC24" s="71">
        <f t="shared" si="8"/>
        <v>0</v>
      </c>
      <c r="AD24" s="71">
        <f t="shared" si="9"/>
        <v>9.0440839899893922E-3</v>
      </c>
      <c r="AE24" s="22">
        <f t="shared" si="10"/>
        <v>0</v>
      </c>
      <c r="AF24" s="22">
        <f t="shared" si="11"/>
        <v>0</v>
      </c>
      <c r="AG24" s="71">
        <f t="shared" si="12"/>
        <v>0</v>
      </c>
      <c r="AH24" s="71">
        <f t="shared" si="13"/>
        <v>25.287081070508346</v>
      </c>
      <c r="AI24" s="24">
        <f t="shared" si="14"/>
        <v>0</v>
      </c>
      <c r="AJ24" s="24">
        <f t="shared" si="15"/>
        <v>0</v>
      </c>
      <c r="AK24" s="71">
        <f t="shared" si="16"/>
        <v>25.287081070508346</v>
      </c>
      <c r="AL24" s="71">
        <f t="shared" si="20"/>
        <v>0</v>
      </c>
      <c r="AM24" s="71">
        <f t="shared" si="21"/>
        <v>0.22869848506334836</v>
      </c>
      <c r="AN24" s="24">
        <f t="shared" si="17"/>
        <v>0</v>
      </c>
      <c r="AO24" s="24">
        <f t="shared" si="18"/>
        <v>0</v>
      </c>
      <c r="AP24" s="71">
        <f t="shared" si="19"/>
        <v>0.22869848506334836</v>
      </c>
      <c r="AQ24" s="71" t="str">
        <f>VLOOKUP(S24,Haul!G:O,9,FALSE)</f>
        <v>Good performance</v>
      </c>
    </row>
    <row r="25" spans="1:43">
      <c r="A25">
        <v>1</v>
      </c>
      <c r="B25" s="5">
        <v>18.955322989999999</v>
      </c>
      <c r="C25" s="16">
        <f t="shared" si="2"/>
        <v>20</v>
      </c>
      <c r="D25">
        <v>21.1</v>
      </c>
      <c r="E25">
        <v>2</v>
      </c>
      <c r="P25">
        <v>1</v>
      </c>
      <c r="Q25">
        <v>178</v>
      </c>
      <c r="R25">
        <v>201601</v>
      </c>
      <c r="S25">
        <v>18</v>
      </c>
      <c r="U25" s="12" t="str">
        <f>VLOOKUP(S25,Haul!G:AL,32,FALSE)</f>
        <v>42-02</v>
      </c>
      <c r="V25" s="12">
        <v>42</v>
      </c>
      <c r="W25" s="17">
        <f t="shared" si="3"/>
        <v>4</v>
      </c>
      <c r="X25" s="24">
        <f>VLOOKUP(S25,Haul!G:AJ,30,FALSE)</f>
        <v>3.9545885000000003E-2</v>
      </c>
      <c r="Y25" s="71">
        <f t="shared" si="4"/>
        <v>0</v>
      </c>
      <c r="Z25" s="71">
        <f t="shared" si="5"/>
        <v>1</v>
      </c>
      <c r="AA25" s="22">
        <f t="shared" si="6"/>
        <v>0</v>
      </c>
      <c r="AB25" s="22">
        <f t="shared" si="7"/>
        <v>0</v>
      </c>
      <c r="AC25" s="71">
        <f t="shared" si="8"/>
        <v>0</v>
      </c>
      <c r="AD25" s="71">
        <f t="shared" si="9"/>
        <v>3.0273865050291474E-3</v>
      </c>
      <c r="AE25" s="22">
        <f t="shared" si="10"/>
        <v>0</v>
      </c>
      <c r="AF25" s="22">
        <f t="shared" si="11"/>
        <v>0</v>
      </c>
      <c r="AG25" s="71">
        <f t="shared" si="12"/>
        <v>0</v>
      </c>
      <c r="AH25" s="71">
        <f t="shared" si="13"/>
        <v>25.287081070508346</v>
      </c>
      <c r="AI25" s="24">
        <f t="shared" si="14"/>
        <v>0</v>
      </c>
      <c r="AJ25" s="24">
        <f t="shared" si="15"/>
        <v>0</v>
      </c>
      <c r="AK25" s="71">
        <f t="shared" si="16"/>
        <v>25.287081070508346</v>
      </c>
      <c r="AL25" s="71">
        <f t="shared" si="20"/>
        <v>0</v>
      </c>
      <c r="AM25" s="71">
        <f t="shared" si="21"/>
        <v>7.6553767984434973E-2</v>
      </c>
      <c r="AN25" s="24">
        <f t="shared" si="17"/>
        <v>0</v>
      </c>
      <c r="AO25" s="24">
        <f t="shared" si="18"/>
        <v>0</v>
      </c>
      <c r="AP25" s="71">
        <f t="shared" si="19"/>
        <v>7.6553767984434973E-2</v>
      </c>
      <c r="AQ25" s="71" t="str">
        <f>VLOOKUP(S25,Haul!G:O,9,FALSE)</f>
        <v>Good performance</v>
      </c>
    </row>
    <row r="26" spans="1:43">
      <c r="A26">
        <v>2</v>
      </c>
      <c r="B26" s="5">
        <v>55.493826679999998</v>
      </c>
      <c r="C26" s="16">
        <f t="shared" si="2"/>
        <v>60</v>
      </c>
      <c r="D26">
        <v>63.6</v>
      </c>
      <c r="E26">
        <v>2</v>
      </c>
      <c r="F26">
        <v>0</v>
      </c>
      <c r="G26">
        <v>0</v>
      </c>
      <c r="H26">
        <v>0</v>
      </c>
      <c r="P26">
        <v>1</v>
      </c>
      <c r="Q26">
        <v>178</v>
      </c>
      <c r="R26">
        <v>201601</v>
      </c>
      <c r="S26">
        <v>18</v>
      </c>
      <c r="U26" s="12" t="str">
        <f>VLOOKUP(S26,Haul!G:AL,32,FALSE)</f>
        <v>42-02</v>
      </c>
      <c r="V26" s="12">
        <v>42</v>
      </c>
      <c r="W26" s="17">
        <f t="shared" si="3"/>
        <v>4</v>
      </c>
      <c r="X26" s="24">
        <f>VLOOKUP(S26,Haul!G:AJ,30,FALSE)</f>
        <v>3.9545885000000003E-2</v>
      </c>
      <c r="Y26" s="71">
        <f t="shared" si="4"/>
        <v>1</v>
      </c>
      <c r="Z26" s="71">
        <f t="shared" si="5"/>
        <v>0</v>
      </c>
      <c r="AA26" s="22">
        <f t="shared" si="6"/>
        <v>0</v>
      </c>
      <c r="AB26" s="22">
        <f t="shared" si="7"/>
        <v>0</v>
      </c>
      <c r="AC26" s="71">
        <f t="shared" si="8"/>
        <v>0.10098443177604383</v>
      </c>
      <c r="AD26" s="71">
        <f t="shared" si="9"/>
        <v>0</v>
      </c>
      <c r="AE26" s="22">
        <f t="shared" si="10"/>
        <v>0</v>
      </c>
      <c r="AF26" s="22">
        <f t="shared" si="11"/>
        <v>0</v>
      </c>
      <c r="AG26" s="71">
        <f t="shared" si="12"/>
        <v>25.287081070508346</v>
      </c>
      <c r="AH26" s="71">
        <f t="shared" si="13"/>
        <v>0</v>
      </c>
      <c r="AI26" s="24">
        <f t="shared" si="14"/>
        <v>0</v>
      </c>
      <c r="AJ26" s="24">
        <f t="shared" si="15"/>
        <v>0</v>
      </c>
      <c r="AK26" s="71">
        <f t="shared" si="16"/>
        <v>25.287081070508346</v>
      </c>
      <c r="AL26" s="71">
        <f t="shared" si="20"/>
        <v>2.5536015131800394</v>
      </c>
      <c r="AM26" s="71">
        <f t="shared" si="21"/>
        <v>0</v>
      </c>
      <c r="AN26" s="24">
        <f t="shared" si="17"/>
        <v>0</v>
      </c>
      <c r="AO26" s="24">
        <f t="shared" si="18"/>
        <v>0</v>
      </c>
      <c r="AP26" s="71">
        <f t="shared" si="19"/>
        <v>2.5536015131800394</v>
      </c>
      <c r="AQ26" s="71" t="str">
        <f>VLOOKUP(S26,Haul!G:O,9,FALSE)</f>
        <v>Good performance</v>
      </c>
    </row>
    <row r="27" spans="1:43">
      <c r="A27">
        <v>2</v>
      </c>
      <c r="B27" s="5">
        <v>69.46613739</v>
      </c>
      <c r="C27" s="16">
        <f t="shared" si="2"/>
        <v>70</v>
      </c>
      <c r="D27">
        <v>80.099999999999994</v>
      </c>
      <c r="E27">
        <v>1</v>
      </c>
      <c r="F27">
        <v>0</v>
      </c>
      <c r="G27">
        <v>0</v>
      </c>
      <c r="H27">
        <v>1</v>
      </c>
      <c r="P27">
        <v>1</v>
      </c>
      <c r="Q27">
        <v>178</v>
      </c>
      <c r="R27">
        <v>201601</v>
      </c>
      <c r="S27">
        <v>18</v>
      </c>
      <c r="U27" s="12" t="str">
        <f>VLOOKUP(S27,Haul!G:AL,32,FALSE)</f>
        <v>42-02</v>
      </c>
      <c r="V27" s="12">
        <v>42</v>
      </c>
      <c r="W27" s="17">
        <f t="shared" si="3"/>
        <v>4</v>
      </c>
      <c r="X27" s="24">
        <f>VLOOKUP(S27,Haul!G:AJ,30,FALSE)</f>
        <v>3.9545885000000003E-2</v>
      </c>
      <c r="Y27" s="71">
        <f t="shared" si="4"/>
        <v>1</v>
      </c>
      <c r="Z27" s="71">
        <f t="shared" si="5"/>
        <v>0</v>
      </c>
      <c r="AA27" s="22">
        <f t="shared" si="6"/>
        <v>0</v>
      </c>
      <c r="AB27" s="22">
        <f t="shared" si="7"/>
        <v>0</v>
      </c>
      <c r="AC27" s="71">
        <f t="shared" si="8"/>
        <v>0.1885736998422062</v>
      </c>
      <c r="AD27" s="71">
        <f t="shared" si="9"/>
        <v>0</v>
      </c>
      <c r="AE27" s="22">
        <f t="shared" si="10"/>
        <v>0</v>
      </c>
      <c r="AF27" s="22">
        <f t="shared" si="11"/>
        <v>0</v>
      </c>
      <c r="AG27" s="71">
        <f t="shared" si="12"/>
        <v>25.287081070508346</v>
      </c>
      <c r="AH27" s="71">
        <f t="shared" si="13"/>
        <v>0</v>
      </c>
      <c r="AI27" s="24">
        <f t="shared" si="14"/>
        <v>0</v>
      </c>
      <c r="AJ27" s="24">
        <f t="shared" si="15"/>
        <v>0</v>
      </c>
      <c r="AK27" s="71">
        <f t="shared" si="16"/>
        <v>25.287081070508346</v>
      </c>
      <c r="AL27" s="71">
        <f t="shared" si="20"/>
        <v>4.7684784356755747</v>
      </c>
      <c r="AM27" s="71">
        <f t="shared" si="21"/>
        <v>0</v>
      </c>
      <c r="AN27" s="24">
        <f t="shared" si="17"/>
        <v>0</v>
      </c>
      <c r="AO27" s="24">
        <f t="shared" si="18"/>
        <v>0</v>
      </c>
      <c r="AP27" s="71">
        <f t="shared" si="19"/>
        <v>4.7684784356755747</v>
      </c>
      <c r="AQ27" s="71" t="str">
        <f>VLOOKUP(S27,Haul!G:O,9,FALSE)</f>
        <v>Good performance</v>
      </c>
    </row>
    <row r="28" spans="1:43">
      <c r="A28">
        <v>1</v>
      </c>
      <c r="B28">
        <v>36.200000000000003</v>
      </c>
      <c r="C28" s="16">
        <f t="shared" si="2"/>
        <v>40</v>
      </c>
      <c r="E28">
        <v>2</v>
      </c>
      <c r="P28">
        <v>1</v>
      </c>
      <c r="Q28">
        <v>178</v>
      </c>
      <c r="R28">
        <v>201601</v>
      </c>
      <c r="S28">
        <v>21</v>
      </c>
      <c r="U28" s="12" t="str">
        <f>VLOOKUP(S28,Haul!G:AL,32,FALSE)</f>
        <v>41-01</v>
      </c>
      <c r="V28" s="12">
        <v>41</v>
      </c>
      <c r="W28" s="17">
        <f t="shared" si="3"/>
        <v>4</v>
      </c>
      <c r="X28" s="24">
        <f>VLOOKUP(S28,Haul!G:AJ,30,FALSE)</f>
        <v>2.248313E-2</v>
      </c>
      <c r="Y28" s="71">
        <f t="shared" si="4"/>
        <v>0</v>
      </c>
      <c r="Z28" s="71">
        <f t="shared" si="5"/>
        <v>1</v>
      </c>
      <c r="AA28" s="22">
        <f t="shared" si="6"/>
        <v>0</v>
      </c>
      <c r="AB28" s="22">
        <f t="shared" si="7"/>
        <v>0</v>
      </c>
      <c r="AC28" s="71">
        <f t="shared" si="8"/>
        <v>0</v>
      </c>
      <c r="AD28" s="71">
        <f t="shared" si="9"/>
        <v>2.3010812929692839E-2</v>
      </c>
      <c r="AE28" s="22">
        <f t="shared" si="10"/>
        <v>0</v>
      </c>
      <c r="AF28" s="22">
        <f t="shared" si="11"/>
        <v>0</v>
      </c>
      <c r="AG28" s="71">
        <f t="shared" si="12"/>
        <v>0</v>
      </c>
      <c r="AH28" s="71">
        <f t="shared" si="13"/>
        <v>44.477792905169345</v>
      </c>
      <c r="AI28" s="24">
        <f t="shared" si="14"/>
        <v>0</v>
      </c>
      <c r="AJ28" s="24">
        <f t="shared" si="15"/>
        <v>0</v>
      </c>
      <c r="AK28" s="71">
        <f t="shared" si="16"/>
        <v>44.477792905169345</v>
      </c>
      <c r="AL28" s="71">
        <f t="shared" si="20"/>
        <v>0</v>
      </c>
      <c r="AM28" s="71">
        <f t="shared" si="21"/>
        <v>1.0234701720664712</v>
      </c>
      <c r="AN28" s="24">
        <f t="shared" si="17"/>
        <v>0</v>
      </c>
      <c r="AO28" s="24">
        <f t="shared" si="18"/>
        <v>0</v>
      </c>
      <c r="AP28" s="71">
        <f t="shared" si="19"/>
        <v>1.0234701720664712</v>
      </c>
      <c r="AQ28" s="71" t="str">
        <f>VLOOKUP(S28,Haul!G:O,9,FALSE)</f>
        <v>Good performance</v>
      </c>
    </row>
    <row r="29" spans="1:43">
      <c r="A29">
        <v>1</v>
      </c>
      <c r="B29">
        <v>126.3</v>
      </c>
      <c r="C29" s="16">
        <f t="shared" si="2"/>
        <v>130</v>
      </c>
      <c r="E29">
        <v>2</v>
      </c>
      <c r="P29">
        <v>1</v>
      </c>
      <c r="Q29">
        <v>178</v>
      </c>
      <c r="R29">
        <v>201601</v>
      </c>
      <c r="S29">
        <v>21</v>
      </c>
      <c r="U29" s="12" t="str">
        <f>VLOOKUP(S29,Haul!G:AL,32,FALSE)</f>
        <v>41-01</v>
      </c>
      <c r="V29" s="12">
        <v>41</v>
      </c>
      <c r="W29" s="17">
        <f t="shared" si="3"/>
        <v>4</v>
      </c>
      <c r="X29" s="24">
        <f>VLOOKUP(S29,Haul!G:AJ,30,FALSE)</f>
        <v>2.248313E-2</v>
      </c>
      <c r="Y29" s="71">
        <f t="shared" si="4"/>
        <v>0</v>
      </c>
      <c r="Z29" s="71">
        <f t="shared" si="5"/>
        <v>0</v>
      </c>
      <c r="AA29" s="22">
        <f t="shared" si="6"/>
        <v>1</v>
      </c>
      <c r="AB29" s="22">
        <f t="shared" si="7"/>
        <v>1</v>
      </c>
      <c r="AC29" s="71">
        <f t="shared" si="8"/>
        <v>0</v>
      </c>
      <c r="AD29" s="71">
        <f t="shared" si="9"/>
        <v>0</v>
      </c>
      <c r="AE29" s="22">
        <f t="shared" si="10"/>
        <v>1.1568581143746683</v>
      </c>
      <c r="AF29" s="22">
        <f t="shared" si="11"/>
        <v>1.1568581143746683</v>
      </c>
      <c r="AG29" s="71">
        <f t="shared" si="12"/>
        <v>0</v>
      </c>
      <c r="AH29" s="71">
        <f t="shared" si="13"/>
        <v>0</v>
      </c>
      <c r="AI29" s="24">
        <f t="shared" si="14"/>
        <v>44.477792905169345</v>
      </c>
      <c r="AJ29" s="24">
        <f t="shared" si="15"/>
        <v>44.477792905169345</v>
      </c>
      <c r="AK29" s="71">
        <f t="shared" si="16"/>
        <v>44.477792905169345</v>
      </c>
      <c r="AL29" s="71">
        <f t="shared" si="20"/>
        <v>0</v>
      </c>
      <c r="AM29" s="71">
        <f t="shared" si="21"/>
        <v>0</v>
      </c>
      <c r="AN29" s="24">
        <f t="shared" si="17"/>
        <v>51.454495631821203</v>
      </c>
      <c r="AO29" s="24">
        <f t="shared" si="18"/>
        <v>51.454495631821203</v>
      </c>
      <c r="AP29" s="71">
        <f t="shared" si="19"/>
        <v>51.454495631821203</v>
      </c>
      <c r="AQ29" s="71" t="str">
        <f>VLOOKUP(S29,Haul!G:O,9,FALSE)</f>
        <v>Good performance</v>
      </c>
    </row>
    <row r="30" spans="1:43">
      <c r="A30">
        <v>2</v>
      </c>
      <c r="B30">
        <v>133.1</v>
      </c>
      <c r="C30" s="16">
        <f t="shared" si="2"/>
        <v>135</v>
      </c>
      <c r="E30">
        <v>2</v>
      </c>
      <c r="F30">
        <v>4</v>
      </c>
      <c r="G30">
        <v>1</v>
      </c>
      <c r="H30">
        <v>4</v>
      </c>
      <c r="P30">
        <v>1</v>
      </c>
      <c r="Q30">
        <v>178</v>
      </c>
      <c r="R30">
        <v>201601</v>
      </c>
      <c r="S30">
        <v>22</v>
      </c>
      <c r="U30" s="12" t="str">
        <f>VLOOKUP(S30,Haul!G:AL,32,FALSE)</f>
        <v>41-12</v>
      </c>
      <c r="V30" s="12">
        <v>41</v>
      </c>
      <c r="W30" s="17">
        <f t="shared" si="3"/>
        <v>4</v>
      </c>
      <c r="X30" s="24">
        <f>VLOOKUP(S30,Haul!G:AJ,30,FALSE)</f>
        <v>5.7478800000000004E-3</v>
      </c>
      <c r="Y30" s="71">
        <f t="shared" si="4"/>
        <v>1</v>
      </c>
      <c r="Z30" s="71">
        <f t="shared" si="5"/>
        <v>0</v>
      </c>
      <c r="AA30" s="22">
        <f t="shared" si="6"/>
        <v>0</v>
      </c>
      <c r="AB30" s="22">
        <f t="shared" si="7"/>
        <v>0</v>
      </c>
      <c r="AC30" s="71">
        <f t="shared" si="8"/>
        <v>1.1504007643044216</v>
      </c>
      <c r="AD30" s="71">
        <f t="shared" si="9"/>
        <v>0</v>
      </c>
      <c r="AE30" s="22">
        <f t="shared" si="10"/>
        <v>0</v>
      </c>
      <c r="AF30" s="22">
        <f t="shared" si="11"/>
        <v>0</v>
      </c>
      <c r="AG30" s="71">
        <f t="shared" si="12"/>
        <v>173.97718811109488</v>
      </c>
      <c r="AH30" s="71">
        <f t="shared" si="13"/>
        <v>0</v>
      </c>
      <c r="AI30" s="24">
        <f t="shared" si="14"/>
        <v>0</v>
      </c>
      <c r="AJ30" s="24">
        <f t="shared" si="15"/>
        <v>0</v>
      </c>
      <c r="AK30" s="71">
        <f t="shared" si="16"/>
        <v>173.97718811109488</v>
      </c>
      <c r="AL30" s="71">
        <f t="shared" si="20"/>
        <v>200.14349017453767</v>
      </c>
      <c r="AM30" s="71">
        <f t="shared" si="21"/>
        <v>0</v>
      </c>
      <c r="AN30" s="24">
        <f t="shared" si="17"/>
        <v>0</v>
      </c>
      <c r="AO30" s="24">
        <f t="shared" si="18"/>
        <v>0</v>
      </c>
      <c r="AP30" s="71">
        <f t="shared" si="19"/>
        <v>200.14349017453767</v>
      </c>
      <c r="AQ30" s="71" t="str">
        <f>VLOOKUP(S30,Haul!G:O,9,FALSE)</f>
        <v>Good performance</v>
      </c>
    </row>
    <row r="31" spans="1:43">
      <c r="A31">
        <v>2</v>
      </c>
      <c r="B31">
        <v>102.9</v>
      </c>
      <c r="C31" s="16">
        <f t="shared" si="2"/>
        <v>105</v>
      </c>
      <c r="E31">
        <v>2</v>
      </c>
      <c r="F31">
        <v>4</v>
      </c>
      <c r="G31">
        <v>1</v>
      </c>
      <c r="H31">
        <v>4</v>
      </c>
      <c r="P31">
        <v>1</v>
      </c>
      <c r="Q31">
        <v>178</v>
      </c>
      <c r="R31">
        <v>201601</v>
      </c>
      <c r="S31">
        <v>22</v>
      </c>
      <c r="U31" s="12" t="str">
        <f>VLOOKUP(S31,Haul!G:AL,32,FALSE)</f>
        <v>41-12</v>
      </c>
      <c r="V31" s="12">
        <v>41</v>
      </c>
      <c r="W31" s="17">
        <f t="shared" si="3"/>
        <v>4</v>
      </c>
      <c r="X31" s="24">
        <f>VLOOKUP(S31,Haul!G:AJ,30,FALSE)</f>
        <v>5.7478800000000004E-3</v>
      </c>
      <c r="Y31" s="71">
        <f t="shared" si="4"/>
        <v>1</v>
      </c>
      <c r="Z31" s="71">
        <f t="shared" si="5"/>
        <v>0</v>
      </c>
      <c r="AA31" s="22">
        <f t="shared" si="6"/>
        <v>0</v>
      </c>
      <c r="AB31" s="22">
        <f t="shared" si="7"/>
        <v>0</v>
      </c>
      <c r="AC31" s="71">
        <f t="shared" si="8"/>
        <v>0.56238942599477915</v>
      </c>
      <c r="AD31" s="71">
        <f t="shared" si="9"/>
        <v>0</v>
      </c>
      <c r="AE31" s="22">
        <f t="shared" si="10"/>
        <v>0</v>
      </c>
      <c r="AF31" s="22">
        <f t="shared" si="11"/>
        <v>0</v>
      </c>
      <c r="AG31" s="71">
        <f t="shared" si="12"/>
        <v>173.97718811109488</v>
      </c>
      <c r="AH31" s="71">
        <f t="shared" si="13"/>
        <v>0</v>
      </c>
      <c r="AI31" s="24">
        <f t="shared" si="14"/>
        <v>0</v>
      </c>
      <c r="AJ31" s="24">
        <f t="shared" si="15"/>
        <v>0</v>
      </c>
      <c r="AK31" s="71">
        <f t="shared" si="16"/>
        <v>173.97718811109488</v>
      </c>
      <c r="AL31" s="71">
        <f t="shared" si="20"/>
        <v>97.84293095798435</v>
      </c>
      <c r="AM31" s="71">
        <f t="shared" si="21"/>
        <v>0</v>
      </c>
      <c r="AN31" s="24">
        <f t="shared" si="17"/>
        <v>0</v>
      </c>
      <c r="AO31" s="24">
        <f t="shared" si="18"/>
        <v>0</v>
      </c>
      <c r="AP31" s="71">
        <f t="shared" si="19"/>
        <v>97.84293095798435</v>
      </c>
      <c r="AQ31" s="71" t="str">
        <f>VLOOKUP(S31,Haul!G:O,9,FALSE)</f>
        <v>Good performance</v>
      </c>
    </row>
    <row r="32" spans="1:43">
      <c r="A32">
        <v>2</v>
      </c>
      <c r="B32">
        <v>124</v>
      </c>
      <c r="C32" s="16">
        <f t="shared" si="2"/>
        <v>125</v>
      </c>
      <c r="E32">
        <v>2</v>
      </c>
      <c r="F32">
        <v>4</v>
      </c>
      <c r="G32">
        <v>1</v>
      </c>
      <c r="H32">
        <v>4</v>
      </c>
      <c r="P32">
        <v>1</v>
      </c>
      <c r="Q32">
        <v>178</v>
      </c>
      <c r="R32">
        <v>201601</v>
      </c>
      <c r="S32">
        <v>22</v>
      </c>
      <c r="U32" s="12" t="str">
        <f>VLOOKUP(S32,Haul!G:AL,32,FALSE)</f>
        <v>41-12</v>
      </c>
      <c r="V32" s="12">
        <v>41</v>
      </c>
      <c r="W32" s="17">
        <f t="shared" si="3"/>
        <v>4</v>
      </c>
      <c r="X32" s="24">
        <f>VLOOKUP(S32,Haul!G:AJ,30,FALSE)</f>
        <v>5.7478800000000004E-3</v>
      </c>
      <c r="Y32" s="71">
        <f t="shared" si="4"/>
        <v>1</v>
      </c>
      <c r="Z32" s="71">
        <f t="shared" si="5"/>
        <v>0</v>
      </c>
      <c r="AA32" s="22">
        <f t="shared" si="6"/>
        <v>0</v>
      </c>
      <c r="AB32" s="22">
        <f t="shared" si="7"/>
        <v>0</v>
      </c>
      <c r="AC32" s="71">
        <f t="shared" si="8"/>
        <v>0.94474737900795092</v>
      </c>
      <c r="AD32" s="71">
        <f t="shared" si="9"/>
        <v>0</v>
      </c>
      <c r="AE32" s="22">
        <f t="shared" si="10"/>
        <v>0</v>
      </c>
      <c r="AF32" s="22">
        <f t="shared" si="11"/>
        <v>0</v>
      </c>
      <c r="AG32" s="71">
        <f t="shared" si="12"/>
        <v>173.97718811109488</v>
      </c>
      <c r="AH32" s="71">
        <f t="shared" si="13"/>
        <v>0</v>
      </c>
      <c r="AI32" s="24">
        <f t="shared" si="14"/>
        <v>0</v>
      </c>
      <c r="AJ32" s="24">
        <f t="shared" si="15"/>
        <v>0</v>
      </c>
      <c r="AK32" s="71">
        <f t="shared" si="16"/>
        <v>173.97718811109488</v>
      </c>
      <c r="AL32" s="71">
        <f t="shared" si="20"/>
        <v>164.36449247513011</v>
      </c>
      <c r="AM32" s="71">
        <f t="shared" si="21"/>
        <v>0</v>
      </c>
      <c r="AN32" s="24">
        <f t="shared" si="17"/>
        <v>0</v>
      </c>
      <c r="AO32" s="24">
        <f t="shared" si="18"/>
        <v>0</v>
      </c>
      <c r="AP32" s="71">
        <f t="shared" si="19"/>
        <v>164.36449247513011</v>
      </c>
      <c r="AQ32" s="71" t="str">
        <f>VLOOKUP(S32,Haul!G:O,9,FALSE)</f>
        <v>Good performance</v>
      </c>
    </row>
    <row r="33" spans="1:43">
      <c r="A33">
        <v>2</v>
      </c>
      <c r="B33">
        <v>121</v>
      </c>
      <c r="C33" s="16">
        <f t="shared" si="2"/>
        <v>125</v>
      </c>
      <c r="E33">
        <v>2</v>
      </c>
      <c r="F33">
        <v>4</v>
      </c>
      <c r="G33">
        <v>1</v>
      </c>
      <c r="H33">
        <v>4</v>
      </c>
      <c r="P33">
        <v>1</v>
      </c>
      <c r="Q33">
        <v>178</v>
      </c>
      <c r="R33">
        <v>201601</v>
      </c>
      <c r="S33">
        <v>22</v>
      </c>
      <c r="U33" s="12" t="str">
        <f>VLOOKUP(S33,Haul!G:AL,32,FALSE)</f>
        <v>41-12</v>
      </c>
      <c r="V33" s="12">
        <v>41</v>
      </c>
      <c r="W33" s="17">
        <f t="shared" si="3"/>
        <v>4</v>
      </c>
      <c r="X33" s="24">
        <f>VLOOKUP(S33,Haul!G:AJ,30,FALSE)</f>
        <v>5.7478800000000004E-3</v>
      </c>
      <c r="Y33" s="71">
        <f t="shared" si="4"/>
        <v>1</v>
      </c>
      <c r="Z33" s="71">
        <f t="shared" si="5"/>
        <v>0</v>
      </c>
      <c r="AA33" s="22">
        <f t="shared" si="6"/>
        <v>0</v>
      </c>
      <c r="AB33" s="22">
        <f t="shared" si="7"/>
        <v>0</v>
      </c>
      <c r="AC33" s="71">
        <f t="shared" si="8"/>
        <v>0.88254346640583392</v>
      </c>
      <c r="AD33" s="71">
        <f t="shared" si="9"/>
        <v>0</v>
      </c>
      <c r="AE33" s="22">
        <f t="shared" si="10"/>
        <v>0</v>
      </c>
      <c r="AF33" s="22">
        <f t="shared" si="11"/>
        <v>0</v>
      </c>
      <c r="AG33" s="71">
        <f t="shared" si="12"/>
        <v>173.97718811109488</v>
      </c>
      <c r="AH33" s="71">
        <f t="shared" si="13"/>
        <v>0</v>
      </c>
      <c r="AI33" s="24">
        <f t="shared" si="14"/>
        <v>0</v>
      </c>
      <c r="AJ33" s="24">
        <f t="shared" si="15"/>
        <v>0</v>
      </c>
      <c r="AK33" s="71">
        <f t="shared" si="16"/>
        <v>173.97718811109488</v>
      </c>
      <c r="AL33" s="71">
        <f t="shared" si="20"/>
        <v>153.54243067110551</v>
      </c>
      <c r="AM33" s="71">
        <f t="shared" si="21"/>
        <v>0</v>
      </c>
      <c r="AN33" s="24">
        <f t="shared" si="17"/>
        <v>0</v>
      </c>
      <c r="AO33" s="24">
        <f t="shared" si="18"/>
        <v>0</v>
      </c>
      <c r="AP33" s="71">
        <f t="shared" si="19"/>
        <v>153.54243067110551</v>
      </c>
      <c r="AQ33" s="71" t="str">
        <f>VLOOKUP(S33,Haul!G:O,9,FALSE)</f>
        <v>Good performance</v>
      </c>
    </row>
    <row r="34" spans="1:43">
      <c r="A34">
        <v>1</v>
      </c>
      <c r="B34">
        <v>119.1</v>
      </c>
      <c r="C34" s="16">
        <f t="shared" si="2"/>
        <v>120</v>
      </c>
      <c r="E34">
        <v>2</v>
      </c>
      <c r="P34">
        <v>1</v>
      </c>
      <c r="Q34">
        <v>178</v>
      </c>
      <c r="R34">
        <v>201601</v>
      </c>
      <c r="S34">
        <v>22</v>
      </c>
      <c r="U34" s="12" t="str">
        <f>VLOOKUP(S34,Haul!G:AL,32,FALSE)</f>
        <v>41-12</v>
      </c>
      <c r="V34" s="12">
        <v>41</v>
      </c>
      <c r="W34" s="17">
        <f t="shared" si="3"/>
        <v>4</v>
      </c>
      <c r="X34" s="24">
        <f>VLOOKUP(S34,Haul!G:AJ,30,FALSE)</f>
        <v>5.7478800000000004E-3</v>
      </c>
      <c r="Y34" s="71">
        <f t="shared" si="4"/>
        <v>0</v>
      </c>
      <c r="Z34" s="71">
        <f t="shared" si="5"/>
        <v>0</v>
      </c>
      <c r="AA34" s="22">
        <f t="shared" si="6"/>
        <v>1</v>
      </c>
      <c r="AB34" s="22">
        <f t="shared" si="7"/>
        <v>0</v>
      </c>
      <c r="AC34" s="71">
        <f t="shared" si="8"/>
        <v>0</v>
      </c>
      <c r="AD34" s="71">
        <f t="shared" si="9"/>
        <v>0</v>
      </c>
      <c r="AE34" s="22">
        <f t="shared" si="10"/>
        <v>0.96241850619298241</v>
      </c>
      <c r="AF34" s="22">
        <f t="shared" si="11"/>
        <v>0</v>
      </c>
      <c r="AG34" s="71">
        <f t="shared" si="12"/>
        <v>0</v>
      </c>
      <c r="AH34" s="71">
        <f t="shared" si="13"/>
        <v>0</v>
      </c>
      <c r="AI34" s="24">
        <f t="shared" si="14"/>
        <v>173.97718811109488</v>
      </c>
      <c r="AJ34" s="24">
        <f t="shared" si="15"/>
        <v>0</v>
      </c>
      <c r="AK34" s="71">
        <f t="shared" si="16"/>
        <v>173.97718811109488</v>
      </c>
      <c r="AL34" s="71">
        <f t="shared" si="20"/>
        <v>0</v>
      </c>
      <c r="AM34" s="71">
        <f t="shared" si="21"/>
        <v>0</v>
      </c>
      <c r="AN34" s="24">
        <f t="shared" si="17"/>
        <v>167.43886549353542</v>
      </c>
      <c r="AO34" s="24">
        <f t="shared" si="18"/>
        <v>0</v>
      </c>
      <c r="AP34" s="71">
        <f t="shared" si="19"/>
        <v>167.43886549353542</v>
      </c>
      <c r="AQ34" s="71" t="str">
        <f>VLOOKUP(S34,Haul!G:O,9,FALSE)</f>
        <v>Good performance</v>
      </c>
    </row>
    <row r="35" spans="1:43">
      <c r="A35">
        <v>1</v>
      </c>
      <c r="B35">
        <v>177.1</v>
      </c>
      <c r="C35" s="16">
        <f t="shared" si="2"/>
        <v>180</v>
      </c>
      <c r="E35">
        <v>2</v>
      </c>
      <c r="P35">
        <v>1</v>
      </c>
      <c r="Q35">
        <v>178</v>
      </c>
      <c r="R35">
        <v>201601</v>
      </c>
      <c r="S35">
        <v>22</v>
      </c>
      <c r="U35" s="12" t="str">
        <f>VLOOKUP(S35,Haul!G:AL,32,FALSE)</f>
        <v>41-12</v>
      </c>
      <c r="V35" s="12">
        <v>41</v>
      </c>
      <c r="W35" s="17">
        <f t="shared" si="3"/>
        <v>4</v>
      </c>
      <c r="X35" s="24">
        <f>VLOOKUP(S35,Haul!G:AJ,30,FALSE)</f>
        <v>5.7478800000000004E-3</v>
      </c>
      <c r="Y35" s="71">
        <f t="shared" si="4"/>
        <v>0</v>
      </c>
      <c r="Z35" s="71">
        <f t="shared" si="5"/>
        <v>0</v>
      </c>
      <c r="AA35" s="22">
        <f t="shared" si="6"/>
        <v>1</v>
      </c>
      <c r="AB35" s="22">
        <f t="shared" si="7"/>
        <v>1</v>
      </c>
      <c r="AC35" s="71">
        <f t="shared" si="8"/>
        <v>0</v>
      </c>
      <c r="AD35" s="71">
        <f t="shared" si="9"/>
        <v>0</v>
      </c>
      <c r="AE35" s="22">
        <f t="shared" si="10"/>
        <v>3.3384569667095945</v>
      </c>
      <c r="AF35" s="22">
        <f t="shared" si="11"/>
        <v>3.3384569667095945</v>
      </c>
      <c r="AG35" s="71">
        <f t="shared" si="12"/>
        <v>0</v>
      </c>
      <c r="AH35" s="71">
        <f t="shared" si="13"/>
        <v>0</v>
      </c>
      <c r="AI35" s="24">
        <f t="shared" si="14"/>
        <v>173.97718811109488</v>
      </c>
      <c r="AJ35" s="24">
        <f t="shared" si="15"/>
        <v>173.97718811109488</v>
      </c>
      <c r="AK35" s="71">
        <f t="shared" si="16"/>
        <v>173.97718811109488</v>
      </c>
      <c r="AL35" s="71">
        <f t="shared" si="20"/>
        <v>0</v>
      </c>
      <c r="AM35" s="71">
        <f t="shared" si="21"/>
        <v>0</v>
      </c>
      <c r="AN35" s="24">
        <f t="shared" si="17"/>
        <v>580.81535569803032</v>
      </c>
      <c r="AO35" s="24">
        <f t="shared" si="18"/>
        <v>580.81535569803032</v>
      </c>
      <c r="AP35" s="71">
        <f t="shared" si="19"/>
        <v>580.81535569803032</v>
      </c>
      <c r="AQ35" s="71" t="str">
        <f>VLOOKUP(S35,Haul!G:O,9,FALSE)</f>
        <v>Good performance</v>
      </c>
    </row>
    <row r="36" spans="1:43">
      <c r="A36">
        <v>1</v>
      </c>
      <c r="B36">
        <v>129.69999999999999</v>
      </c>
      <c r="C36" s="16">
        <f t="shared" si="2"/>
        <v>130</v>
      </c>
      <c r="E36">
        <v>2</v>
      </c>
      <c r="P36">
        <v>1</v>
      </c>
      <c r="Q36">
        <v>178</v>
      </c>
      <c r="R36">
        <v>201601</v>
      </c>
      <c r="S36">
        <v>22</v>
      </c>
      <c r="U36" s="12" t="str">
        <f>VLOOKUP(S36,Haul!G:AL,32,FALSE)</f>
        <v>41-12</v>
      </c>
      <c r="V36" s="12">
        <v>41</v>
      </c>
      <c r="W36" s="17">
        <f t="shared" si="3"/>
        <v>4</v>
      </c>
      <c r="X36" s="24">
        <f>VLOOKUP(S36,Haul!G:AJ,30,FALSE)</f>
        <v>5.7478800000000004E-3</v>
      </c>
      <c r="Y36" s="71">
        <f t="shared" si="4"/>
        <v>0</v>
      </c>
      <c r="Z36" s="71">
        <f t="shared" si="5"/>
        <v>0</v>
      </c>
      <c r="AA36" s="22">
        <f t="shared" si="6"/>
        <v>1</v>
      </c>
      <c r="AB36" s="22">
        <f t="shared" si="7"/>
        <v>1</v>
      </c>
      <c r="AC36" s="71">
        <f t="shared" si="8"/>
        <v>0</v>
      </c>
      <c r="AD36" s="71">
        <f t="shared" si="9"/>
        <v>0</v>
      </c>
      <c r="AE36" s="22">
        <f t="shared" si="10"/>
        <v>1.2573246156490079</v>
      </c>
      <c r="AF36" s="22">
        <f t="shared" si="11"/>
        <v>1.2573246156490079</v>
      </c>
      <c r="AG36" s="71">
        <f t="shared" si="12"/>
        <v>0</v>
      </c>
      <c r="AH36" s="71">
        <f t="shared" si="13"/>
        <v>0</v>
      </c>
      <c r="AI36" s="24">
        <f t="shared" si="14"/>
        <v>173.97718811109488</v>
      </c>
      <c r="AJ36" s="24">
        <f t="shared" si="15"/>
        <v>173.97718811109488</v>
      </c>
      <c r="AK36" s="71">
        <f t="shared" si="16"/>
        <v>173.97718811109488</v>
      </c>
      <c r="AL36" s="71">
        <f t="shared" si="20"/>
        <v>0</v>
      </c>
      <c r="AM36" s="71">
        <f t="shared" si="21"/>
        <v>0</v>
      </c>
      <c r="AN36" s="24">
        <f t="shared" si="17"/>
        <v>218.7458011734775</v>
      </c>
      <c r="AO36" s="24">
        <f t="shared" si="18"/>
        <v>218.7458011734775</v>
      </c>
      <c r="AP36" s="71">
        <f t="shared" si="19"/>
        <v>218.7458011734775</v>
      </c>
      <c r="AQ36" s="71" t="str">
        <f>VLOOKUP(S36,Haul!G:O,9,FALSE)</f>
        <v>Good performance</v>
      </c>
    </row>
    <row r="37" spans="1:43">
      <c r="A37">
        <v>1</v>
      </c>
      <c r="B37">
        <v>104</v>
      </c>
      <c r="C37" s="16">
        <f t="shared" si="2"/>
        <v>105</v>
      </c>
      <c r="E37">
        <v>2</v>
      </c>
      <c r="P37">
        <v>1</v>
      </c>
      <c r="Q37">
        <v>178</v>
      </c>
      <c r="R37">
        <v>201601</v>
      </c>
      <c r="S37">
        <v>24</v>
      </c>
      <c r="U37" s="12" t="str">
        <f>VLOOKUP(S37,Haul!G:AL,32,FALSE)</f>
        <v>41-04</v>
      </c>
      <c r="V37" s="12">
        <v>41</v>
      </c>
      <c r="W37" s="17">
        <f t="shared" si="3"/>
        <v>4</v>
      </c>
      <c r="X37" s="24">
        <f>VLOOKUP(S37,Haul!G:AJ,30,FALSE)</f>
        <v>2.0199788E-2</v>
      </c>
      <c r="Y37" s="71">
        <f t="shared" si="4"/>
        <v>0</v>
      </c>
      <c r="Z37" s="71">
        <f t="shared" si="5"/>
        <v>1</v>
      </c>
      <c r="AA37" s="22">
        <f t="shared" si="6"/>
        <v>0</v>
      </c>
      <c r="AB37" s="22">
        <f t="shared" si="7"/>
        <v>0</v>
      </c>
      <c r="AC37" s="71">
        <f t="shared" si="8"/>
        <v>0</v>
      </c>
      <c r="AD37" s="71">
        <f t="shared" si="9"/>
        <v>0.62918753750772316</v>
      </c>
      <c r="AE37" s="22">
        <f t="shared" si="10"/>
        <v>0</v>
      </c>
      <c r="AF37" s="22">
        <f t="shared" si="11"/>
        <v>0</v>
      </c>
      <c r="AG37" s="71">
        <f t="shared" si="12"/>
        <v>0</v>
      </c>
      <c r="AH37" s="71">
        <f t="shared" si="13"/>
        <v>49.505470057408523</v>
      </c>
      <c r="AI37" s="24">
        <f t="shared" si="14"/>
        <v>0</v>
      </c>
      <c r="AJ37" s="24">
        <f t="shared" si="15"/>
        <v>0</v>
      </c>
      <c r="AK37" s="71">
        <f t="shared" si="16"/>
        <v>49.505470057408523</v>
      </c>
      <c r="AL37" s="71">
        <f t="shared" si="20"/>
        <v>0</v>
      </c>
      <c r="AM37" s="71">
        <f t="shared" si="21"/>
        <v>31.14822479858319</v>
      </c>
      <c r="AN37" s="24">
        <f t="shared" si="17"/>
        <v>0</v>
      </c>
      <c r="AO37" s="24">
        <f t="shared" si="18"/>
        <v>0</v>
      </c>
      <c r="AP37" s="71">
        <f t="shared" si="19"/>
        <v>31.14822479858319</v>
      </c>
      <c r="AQ37" s="71" t="str">
        <f>VLOOKUP(S37,Haul!G:O,9,FALSE)</f>
        <v>Hauled back early due to hang(s)</v>
      </c>
    </row>
    <row r="38" spans="1:43">
      <c r="A38">
        <v>1</v>
      </c>
      <c r="B38">
        <v>30.8</v>
      </c>
      <c r="C38" s="16">
        <f t="shared" si="2"/>
        <v>35</v>
      </c>
      <c r="E38">
        <v>2</v>
      </c>
      <c r="P38">
        <v>1</v>
      </c>
      <c r="Q38">
        <v>178</v>
      </c>
      <c r="R38">
        <v>201601</v>
      </c>
      <c r="S38">
        <v>25</v>
      </c>
      <c r="U38" s="12" t="str">
        <f>VLOOKUP(S38,Haul!G:AL,32,FALSE)</f>
        <v>33-01</v>
      </c>
      <c r="V38" s="12">
        <v>33</v>
      </c>
      <c r="W38" s="17">
        <f t="shared" si="3"/>
        <v>3</v>
      </c>
      <c r="X38" s="24">
        <f>VLOOKUP(S38,Haul!G:AJ,30,FALSE)</f>
        <v>3.6488211999999999E-2</v>
      </c>
      <c r="Y38" s="71">
        <f t="shared" si="4"/>
        <v>0</v>
      </c>
      <c r="Z38" s="71">
        <f t="shared" si="5"/>
        <v>1</v>
      </c>
      <c r="AA38" s="22">
        <f t="shared" si="6"/>
        <v>0</v>
      </c>
      <c r="AB38" s="22">
        <f t="shared" si="7"/>
        <v>0</v>
      </c>
      <c r="AC38" s="71">
        <f t="shared" si="8"/>
        <v>0</v>
      </c>
      <c r="AD38" s="71">
        <f t="shared" si="9"/>
        <v>1.3867146042583866E-2</v>
      </c>
      <c r="AE38" s="22">
        <f t="shared" si="10"/>
        <v>0</v>
      </c>
      <c r="AF38" s="22">
        <f t="shared" si="11"/>
        <v>0</v>
      </c>
      <c r="AG38" s="71">
        <f t="shared" si="12"/>
        <v>0</v>
      </c>
      <c r="AH38" s="71">
        <f t="shared" si="13"/>
        <v>27.40611132165095</v>
      </c>
      <c r="AI38" s="24">
        <f t="shared" si="14"/>
        <v>0</v>
      </c>
      <c r="AJ38" s="24">
        <f t="shared" si="15"/>
        <v>0</v>
      </c>
      <c r="AK38" s="71">
        <f t="shared" si="16"/>
        <v>27.40611132165095</v>
      </c>
      <c r="AL38" s="71">
        <f t="shared" si="20"/>
        <v>0</v>
      </c>
      <c r="AM38" s="71">
        <f t="shared" si="21"/>
        <v>0.38004454815664485</v>
      </c>
      <c r="AN38" s="24">
        <f t="shared" si="17"/>
        <v>0</v>
      </c>
      <c r="AO38" s="24">
        <f t="shared" si="18"/>
        <v>0</v>
      </c>
      <c r="AP38" s="71">
        <f t="shared" si="19"/>
        <v>0.38004454815664485</v>
      </c>
      <c r="AQ38" s="71" t="str">
        <f>VLOOKUP(S38,Haul!G:O,9,FALSE)</f>
        <v>Caught large rock</v>
      </c>
    </row>
    <row r="39" spans="1:43">
      <c r="A39">
        <v>2</v>
      </c>
      <c r="B39">
        <v>32.5</v>
      </c>
      <c r="C39" s="16">
        <f t="shared" si="2"/>
        <v>35</v>
      </c>
      <c r="E39">
        <v>2</v>
      </c>
      <c r="F39">
        <v>0</v>
      </c>
      <c r="G39">
        <v>0</v>
      </c>
      <c r="H39">
        <v>0</v>
      </c>
      <c r="P39">
        <v>1</v>
      </c>
      <c r="Q39">
        <v>178</v>
      </c>
      <c r="R39">
        <v>201601</v>
      </c>
      <c r="S39">
        <v>26</v>
      </c>
      <c r="U39" s="12" t="str">
        <f>VLOOKUP(S39,Haul!G:AL,32,FALSE)</f>
        <v>34-07</v>
      </c>
      <c r="V39" s="12">
        <v>34</v>
      </c>
      <c r="W39" s="17">
        <f t="shared" si="3"/>
        <v>3</v>
      </c>
      <c r="X39" s="24">
        <f>VLOOKUP(S39,Haul!G:AJ,30,FALSE)</f>
        <v>4.1630808999999998E-2</v>
      </c>
      <c r="Y39" s="71">
        <f t="shared" si="4"/>
        <v>1</v>
      </c>
      <c r="Z39" s="71">
        <f t="shared" si="5"/>
        <v>0</v>
      </c>
      <c r="AA39" s="22">
        <f t="shared" si="6"/>
        <v>0</v>
      </c>
      <c r="AB39" s="22">
        <f t="shared" si="7"/>
        <v>0</v>
      </c>
      <c r="AC39" s="71">
        <f t="shared" si="8"/>
        <v>2.2806446163046355E-2</v>
      </c>
      <c r="AD39" s="71">
        <f t="shared" si="9"/>
        <v>0</v>
      </c>
      <c r="AE39" s="22">
        <f t="shared" si="10"/>
        <v>0</v>
      </c>
      <c r="AF39" s="22">
        <f t="shared" si="11"/>
        <v>0</v>
      </c>
      <c r="AG39" s="71">
        <f t="shared" si="12"/>
        <v>24.020671805825344</v>
      </c>
      <c r="AH39" s="71">
        <f t="shared" si="13"/>
        <v>0</v>
      </c>
      <c r="AI39" s="24">
        <f t="shared" si="14"/>
        <v>0</v>
      </c>
      <c r="AJ39" s="24">
        <f t="shared" si="15"/>
        <v>0</v>
      </c>
      <c r="AK39" s="71">
        <f t="shared" si="16"/>
        <v>24.020671805825344</v>
      </c>
      <c r="AL39" s="71">
        <f t="shared" si="20"/>
        <v>0.54782615833976123</v>
      </c>
      <c r="AM39" s="71">
        <f t="shared" si="21"/>
        <v>0</v>
      </c>
      <c r="AN39" s="24">
        <f t="shared" si="17"/>
        <v>0</v>
      </c>
      <c r="AO39" s="24">
        <f t="shared" si="18"/>
        <v>0</v>
      </c>
      <c r="AP39" s="71">
        <f t="shared" si="19"/>
        <v>0.54782615833976123</v>
      </c>
      <c r="AQ39" s="71" t="str">
        <f>VLOOKUP(S39,Haul!G:O,9,FALSE)</f>
        <v>Wing damaged</v>
      </c>
    </row>
    <row r="40" spans="1:43">
      <c r="A40">
        <v>1</v>
      </c>
      <c r="B40">
        <v>119.9</v>
      </c>
      <c r="C40" s="16">
        <f t="shared" si="2"/>
        <v>120</v>
      </c>
      <c r="E40">
        <v>2</v>
      </c>
      <c r="P40">
        <v>1</v>
      </c>
      <c r="Q40">
        <v>178</v>
      </c>
      <c r="R40">
        <v>201601</v>
      </c>
      <c r="S40">
        <v>27</v>
      </c>
      <c r="U40" s="12" t="str">
        <f>VLOOKUP(S40,Haul!G:AL,32,FALSE)</f>
        <v>31-07</v>
      </c>
      <c r="V40" s="12">
        <v>31</v>
      </c>
      <c r="W40" s="17">
        <f t="shared" si="3"/>
        <v>3</v>
      </c>
      <c r="X40" s="24">
        <f>VLOOKUP(S40,Haul!G:AJ,30,FALSE)</f>
        <v>3.4335181999999999E-2</v>
      </c>
      <c r="Y40" s="71">
        <f t="shared" si="4"/>
        <v>0</v>
      </c>
      <c r="Z40" s="71">
        <f t="shared" si="5"/>
        <v>0</v>
      </c>
      <c r="AA40" s="22">
        <f t="shared" si="6"/>
        <v>1</v>
      </c>
      <c r="AB40" s="22">
        <f t="shared" si="7"/>
        <v>0</v>
      </c>
      <c r="AC40" s="71">
        <f t="shared" si="8"/>
        <v>0</v>
      </c>
      <c r="AD40" s="71">
        <f t="shared" si="9"/>
        <v>0</v>
      </c>
      <c r="AE40" s="22">
        <f t="shared" si="10"/>
        <v>0.98283074160216544</v>
      </c>
      <c r="AF40" s="22">
        <f t="shared" si="11"/>
        <v>0</v>
      </c>
      <c r="AG40" s="71">
        <f t="shared" si="12"/>
        <v>0</v>
      </c>
      <c r="AH40" s="71">
        <f t="shared" si="13"/>
        <v>0</v>
      </c>
      <c r="AI40" s="24">
        <f t="shared" si="14"/>
        <v>29.124645385598946</v>
      </c>
      <c r="AJ40" s="24">
        <f t="shared" si="15"/>
        <v>0</v>
      </c>
      <c r="AK40" s="71">
        <f t="shared" si="16"/>
        <v>29.124645385598946</v>
      </c>
      <c r="AL40" s="71">
        <f t="shared" si="20"/>
        <v>0</v>
      </c>
      <c r="AM40" s="71">
        <f t="shared" si="21"/>
        <v>0</v>
      </c>
      <c r="AN40" s="24">
        <f t="shared" si="17"/>
        <v>28.624596823228298</v>
      </c>
      <c r="AO40" s="24">
        <f t="shared" si="18"/>
        <v>0</v>
      </c>
      <c r="AP40" s="71">
        <f t="shared" si="19"/>
        <v>28.624596823228298</v>
      </c>
      <c r="AQ40" s="71" t="str">
        <f>VLOOKUP(S40,Haul!G:O,9,FALSE)</f>
        <v>Good performance</v>
      </c>
    </row>
    <row r="41" spans="1:43">
      <c r="A41">
        <v>1</v>
      </c>
      <c r="B41">
        <v>95.4</v>
      </c>
      <c r="C41" s="16">
        <f t="shared" si="2"/>
        <v>100</v>
      </c>
      <c r="E41">
        <v>2</v>
      </c>
      <c r="P41">
        <v>1</v>
      </c>
      <c r="Q41">
        <v>178</v>
      </c>
      <c r="R41">
        <v>201601</v>
      </c>
      <c r="S41">
        <v>28</v>
      </c>
      <c r="U41" s="12" t="str">
        <f>VLOOKUP(S41,Haul!G:AL,32,FALSE)</f>
        <v>32-03</v>
      </c>
      <c r="V41" s="12">
        <v>32</v>
      </c>
      <c r="W41" s="17">
        <f t="shared" si="3"/>
        <v>3</v>
      </c>
      <c r="X41" s="24">
        <f>VLOOKUP(S41,Haul!G:AJ,30,FALSE)</f>
        <v>3.6243009E-2</v>
      </c>
      <c r="Y41" s="71">
        <f t="shared" si="4"/>
        <v>0</v>
      </c>
      <c r="Z41" s="71">
        <f t="shared" si="5"/>
        <v>1</v>
      </c>
      <c r="AA41" s="22">
        <f t="shared" si="6"/>
        <v>0</v>
      </c>
      <c r="AB41" s="22">
        <f t="shared" si="7"/>
        <v>0</v>
      </c>
      <c r="AC41" s="71">
        <f t="shared" si="8"/>
        <v>0</v>
      </c>
      <c r="AD41" s="71">
        <f t="shared" si="9"/>
        <v>0.48002598542967018</v>
      </c>
      <c r="AE41" s="22">
        <f t="shared" si="10"/>
        <v>0</v>
      </c>
      <c r="AF41" s="22">
        <f t="shared" si="11"/>
        <v>0</v>
      </c>
      <c r="AG41" s="71">
        <f t="shared" si="12"/>
        <v>0</v>
      </c>
      <c r="AH41" s="71">
        <f t="shared" si="13"/>
        <v>27.591528065453947</v>
      </c>
      <c r="AI41" s="24">
        <f t="shared" si="14"/>
        <v>0</v>
      </c>
      <c r="AJ41" s="24">
        <f t="shared" si="15"/>
        <v>0</v>
      </c>
      <c r="AK41" s="71">
        <f t="shared" si="16"/>
        <v>27.591528065453947</v>
      </c>
      <c r="AL41" s="71">
        <f t="shared" si="20"/>
        <v>0</v>
      </c>
      <c r="AM41" s="71">
        <f t="shared" si="21"/>
        <v>13.244650449129932</v>
      </c>
      <c r="AN41" s="24">
        <f t="shared" si="17"/>
        <v>0</v>
      </c>
      <c r="AO41" s="24">
        <f t="shared" si="18"/>
        <v>0</v>
      </c>
      <c r="AP41" s="71">
        <f t="shared" si="19"/>
        <v>13.244650449129932</v>
      </c>
      <c r="AQ41" s="71" t="str">
        <f>VLOOKUP(S41,Haul!G:O,9,FALSE)</f>
        <v>Good performance</v>
      </c>
    </row>
    <row r="42" spans="1:43">
      <c r="A42">
        <v>1</v>
      </c>
      <c r="B42">
        <v>116.6</v>
      </c>
      <c r="C42" s="16">
        <f t="shared" si="2"/>
        <v>120</v>
      </c>
      <c r="E42">
        <v>2</v>
      </c>
      <c r="P42">
        <v>1</v>
      </c>
      <c r="Q42">
        <v>178</v>
      </c>
      <c r="R42">
        <v>201601</v>
      </c>
      <c r="S42">
        <v>28</v>
      </c>
      <c r="U42" s="12" t="str">
        <f>VLOOKUP(S42,Haul!G:AL,32,FALSE)</f>
        <v>32-03</v>
      </c>
      <c r="V42" s="12">
        <v>32</v>
      </c>
      <c r="W42" s="17">
        <f t="shared" si="3"/>
        <v>3</v>
      </c>
      <c r="X42" s="24">
        <f>VLOOKUP(S42,Haul!G:AJ,30,FALSE)</f>
        <v>3.6243009E-2</v>
      </c>
      <c r="Y42" s="71">
        <f t="shared" si="4"/>
        <v>0</v>
      </c>
      <c r="Z42" s="71">
        <f t="shared" si="5"/>
        <v>0</v>
      </c>
      <c r="AA42" s="22">
        <f t="shared" si="6"/>
        <v>1</v>
      </c>
      <c r="AB42" s="22">
        <f t="shared" si="7"/>
        <v>0</v>
      </c>
      <c r="AC42" s="71">
        <f t="shared" si="8"/>
        <v>0</v>
      </c>
      <c r="AD42" s="71">
        <f t="shared" si="9"/>
        <v>0</v>
      </c>
      <c r="AE42" s="22">
        <f t="shared" si="10"/>
        <v>0.9004934303418064</v>
      </c>
      <c r="AF42" s="22">
        <f t="shared" si="11"/>
        <v>0</v>
      </c>
      <c r="AG42" s="71">
        <f t="shared" si="12"/>
        <v>0</v>
      </c>
      <c r="AH42" s="71">
        <f t="shared" si="13"/>
        <v>0</v>
      </c>
      <c r="AI42" s="24">
        <f t="shared" si="14"/>
        <v>27.591528065453947</v>
      </c>
      <c r="AJ42" s="24">
        <f t="shared" si="15"/>
        <v>0</v>
      </c>
      <c r="AK42" s="71">
        <f t="shared" si="16"/>
        <v>27.591528065453947</v>
      </c>
      <c r="AL42" s="71">
        <f t="shared" si="20"/>
        <v>0</v>
      </c>
      <c r="AM42" s="71">
        <f t="shared" si="21"/>
        <v>0</v>
      </c>
      <c r="AN42" s="24">
        <f t="shared" si="17"/>
        <v>24.84598975603285</v>
      </c>
      <c r="AO42" s="24">
        <f t="shared" si="18"/>
        <v>0</v>
      </c>
      <c r="AP42" s="71">
        <f t="shared" si="19"/>
        <v>24.84598975603285</v>
      </c>
      <c r="AQ42" s="71" t="str">
        <f>VLOOKUP(S42,Haul!G:O,9,FALSE)</f>
        <v>Good performance</v>
      </c>
    </row>
    <row r="43" spans="1:43">
      <c r="A43">
        <v>1</v>
      </c>
      <c r="B43">
        <v>142.5</v>
      </c>
      <c r="C43" s="16">
        <f t="shared" si="2"/>
        <v>145</v>
      </c>
      <c r="E43">
        <v>2</v>
      </c>
      <c r="P43">
        <v>1</v>
      </c>
      <c r="Q43">
        <v>178</v>
      </c>
      <c r="R43">
        <v>201601</v>
      </c>
      <c r="S43">
        <v>28</v>
      </c>
      <c r="U43" s="12" t="str">
        <f>VLOOKUP(S43,Haul!G:AL,32,FALSE)</f>
        <v>32-03</v>
      </c>
      <c r="V43" s="12">
        <v>32</v>
      </c>
      <c r="W43" s="17">
        <f t="shared" si="3"/>
        <v>3</v>
      </c>
      <c r="X43" s="24">
        <f>VLOOKUP(S43,Haul!G:AJ,30,FALSE)</f>
        <v>3.6243009E-2</v>
      </c>
      <c r="Y43" s="71">
        <f t="shared" si="4"/>
        <v>0</v>
      </c>
      <c r="Z43" s="71">
        <f t="shared" si="5"/>
        <v>0</v>
      </c>
      <c r="AA43" s="22">
        <f t="shared" si="6"/>
        <v>1</v>
      </c>
      <c r="AB43" s="22">
        <f t="shared" si="7"/>
        <v>1</v>
      </c>
      <c r="AC43" s="71">
        <f t="shared" si="8"/>
        <v>0</v>
      </c>
      <c r="AD43" s="71">
        <f t="shared" si="9"/>
        <v>0</v>
      </c>
      <c r="AE43" s="22">
        <f t="shared" si="10"/>
        <v>1.6888465572218669</v>
      </c>
      <c r="AF43" s="22">
        <f t="shared" si="11"/>
        <v>1.6888465572218669</v>
      </c>
      <c r="AG43" s="71">
        <f t="shared" si="12"/>
        <v>0</v>
      </c>
      <c r="AH43" s="71">
        <f t="shared" si="13"/>
        <v>0</v>
      </c>
      <c r="AI43" s="24">
        <f t="shared" si="14"/>
        <v>27.591528065453947</v>
      </c>
      <c r="AJ43" s="24">
        <f t="shared" si="15"/>
        <v>27.591528065453947</v>
      </c>
      <c r="AK43" s="71">
        <f t="shared" si="16"/>
        <v>27.591528065453947</v>
      </c>
      <c r="AL43" s="71">
        <f t="shared" si="20"/>
        <v>0</v>
      </c>
      <c r="AM43" s="71">
        <f t="shared" si="21"/>
        <v>0</v>
      </c>
      <c r="AN43" s="24">
        <f t="shared" si="17"/>
        <v>46.597857181832417</v>
      </c>
      <c r="AO43" s="24">
        <f t="shared" si="18"/>
        <v>46.597857181832417</v>
      </c>
      <c r="AP43" s="71">
        <f t="shared" si="19"/>
        <v>46.597857181832417</v>
      </c>
      <c r="AQ43" s="71" t="str">
        <f>VLOOKUP(S43,Haul!G:O,9,FALSE)</f>
        <v>Good performance</v>
      </c>
    </row>
    <row r="44" spans="1:43">
      <c r="A44">
        <v>1</v>
      </c>
      <c r="B44">
        <v>99.1</v>
      </c>
      <c r="C44" s="16">
        <f t="shared" si="2"/>
        <v>100</v>
      </c>
      <c r="E44">
        <v>2</v>
      </c>
      <c r="P44">
        <v>1</v>
      </c>
      <c r="Q44">
        <v>178</v>
      </c>
      <c r="R44">
        <v>201601</v>
      </c>
      <c r="S44">
        <v>28</v>
      </c>
      <c r="U44" s="12" t="str">
        <f>VLOOKUP(S44,Haul!G:AL,32,FALSE)</f>
        <v>32-03</v>
      </c>
      <c r="V44" s="12">
        <v>32</v>
      </c>
      <c r="W44" s="17">
        <f t="shared" si="3"/>
        <v>3</v>
      </c>
      <c r="X44" s="24">
        <f>VLOOKUP(S44,Haul!G:AJ,30,FALSE)</f>
        <v>3.6243009E-2</v>
      </c>
      <c r="Y44" s="71">
        <f t="shared" si="4"/>
        <v>0</v>
      </c>
      <c r="Z44" s="71">
        <f t="shared" si="5"/>
        <v>1</v>
      </c>
      <c r="AA44" s="22">
        <f t="shared" si="6"/>
        <v>0</v>
      </c>
      <c r="AB44" s="22">
        <f t="shared" si="7"/>
        <v>0</v>
      </c>
      <c r="AC44" s="71">
        <f t="shared" si="8"/>
        <v>0</v>
      </c>
      <c r="AD44" s="71">
        <f t="shared" si="9"/>
        <v>0.54084335721631449</v>
      </c>
      <c r="AE44" s="22">
        <f t="shared" si="10"/>
        <v>0</v>
      </c>
      <c r="AF44" s="22">
        <f t="shared" si="11"/>
        <v>0</v>
      </c>
      <c r="AG44" s="71">
        <f t="shared" si="12"/>
        <v>0</v>
      </c>
      <c r="AH44" s="71">
        <f t="shared" si="13"/>
        <v>27.591528065453947</v>
      </c>
      <c r="AI44" s="24">
        <f t="shared" si="14"/>
        <v>0</v>
      </c>
      <c r="AJ44" s="24">
        <f t="shared" si="15"/>
        <v>0</v>
      </c>
      <c r="AK44" s="71">
        <f t="shared" si="16"/>
        <v>27.591528065453947</v>
      </c>
      <c r="AL44" s="71">
        <f t="shared" si="20"/>
        <v>0</v>
      </c>
      <c r="AM44" s="71">
        <f t="shared" si="21"/>
        <v>14.922694669648276</v>
      </c>
      <c r="AN44" s="24">
        <f t="shared" si="17"/>
        <v>0</v>
      </c>
      <c r="AO44" s="24">
        <f t="shared" si="18"/>
        <v>0</v>
      </c>
      <c r="AP44" s="71">
        <f t="shared" si="19"/>
        <v>14.922694669648276</v>
      </c>
      <c r="AQ44" s="71" t="str">
        <f>VLOOKUP(S44,Haul!G:O,9,FALSE)</f>
        <v>Good performance</v>
      </c>
    </row>
    <row r="45" spans="1:43">
      <c r="A45">
        <v>1</v>
      </c>
      <c r="B45">
        <v>130.19999999999999</v>
      </c>
      <c r="C45" s="16">
        <f t="shared" si="2"/>
        <v>135</v>
      </c>
      <c r="E45">
        <v>2</v>
      </c>
      <c r="P45">
        <v>1</v>
      </c>
      <c r="Q45">
        <v>178</v>
      </c>
      <c r="R45">
        <v>201601</v>
      </c>
      <c r="S45">
        <v>28</v>
      </c>
      <c r="U45" s="12" t="str">
        <f>VLOOKUP(S45,Haul!G:AL,32,FALSE)</f>
        <v>32-03</v>
      </c>
      <c r="V45" s="12">
        <v>32</v>
      </c>
      <c r="W45" s="17">
        <f t="shared" si="3"/>
        <v>3</v>
      </c>
      <c r="X45" s="24">
        <f>VLOOKUP(S45,Haul!G:AJ,30,FALSE)</f>
        <v>3.6243009E-2</v>
      </c>
      <c r="Y45" s="71">
        <f t="shared" si="4"/>
        <v>0</v>
      </c>
      <c r="Z45" s="71">
        <f t="shared" si="5"/>
        <v>0</v>
      </c>
      <c r="AA45" s="22">
        <f t="shared" si="6"/>
        <v>1</v>
      </c>
      <c r="AB45" s="22">
        <f t="shared" si="7"/>
        <v>1</v>
      </c>
      <c r="AC45" s="71">
        <f t="shared" si="8"/>
        <v>0</v>
      </c>
      <c r="AD45" s="71">
        <f t="shared" si="9"/>
        <v>0</v>
      </c>
      <c r="AE45" s="22">
        <f t="shared" si="10"/>
        <v>1.2725827402742158</v>
      </c>
      <c r="AF45" s="22">
        <f t="shared" si="11"/>
        <v>1.2725827402742158</v>
      </c>
      <c r="AG45" s="71">
        <f t="shared" si="12"/>
        <v>0</v>
      </c>
      <c r="AH45" s="71">
        <f t="shared" si="13"/>
        <v>0</v>
      </c>
      <c r="AI45" s="24">
        <f t="shared" si="14"/>
        <v>27.591528065453947</v>
      </c>
      <c r="AJ45" s="24">
        <f t="shared" si="15"/>
        <v>27.591528065453947</v>
      </c>
      <c r="AK45" s="71">
        <f t="shared" si="16"/>
        <v>27.591528065453947</v>
      </c>
      <c r="AL45" s="71">
        <f t="shared" si="20"/>
        <v>0</v>
      </c>
      <c r="AM45" s="71">
        <f t="shared" si="21"/>
        <v>0</v>
      </c>
      <c r="AN45" s="24">
        <f t="shared" si="17"/>
        <v>35.11250239388832</v>
      </c>
      <c r="AO45" s="24">
        <f t="shared" si="18"/>
        <v>35.11250239388832</v>
      </c>
      <c r="AP45" s="71">
        <f t="shared" si="19"/>
        <v>35.11250239388832</v>
      </c>
      <c r="AQ45" s="71" t="str">
        <f>VLOOKUP(S45,Haul!G:O,9,FALSE)</f>
        <v>Good performance</v>
      </c>
    </row>
    <row r="46" spans="1:43">
      <c r="A46">
        <v>1</v>
      </c>
      <c r="B46">
        <v>136.6</v>
      </c>
      <c r="C46" s="16">
        <f t="shared" si="2"/>
        <v>140</v>
      </c>
      <c r="E46">
        <v>2</v>
      </c>
      <c r="P46">
        <v>1</v>
      </c>
      <c r="Q46">
        <v>178</v>
      </c>
      <c r="R46">
        <v>201601</v>
      </c>
      <c r="S46">
        <v>30</v>
      </c>
      <c r="U46" s="12" t="str">
        <f>VLOOKUP(S46,Haul!G:AL,32,FALSE)</f>
        <v>31-09</v>
      </c>
      <c r="V46" s="12">
        <v>31</v>
      </c>
      <c r="W46" s="17">
        <f t="shared" si="3"/>
        <v>3</v>
      </c>
      <c r="X46" s="24">
        <f>VLOOKUP(S46,Haul!G:AJ,30,FALSE)</f>
        <v>2.4138402E-2</v>
      </c>
      <c r="Y46" s="71">
        <f t="shared" si="4"/>
        <v>0</v>
      </c>
      <c r="Z46" s="71">
        <f t="shared" si="5"/>
        <v>0</v>
      </c>
      <c r="AA46" s="22">
        <f t="shared" si="6"/>
        <v>1</v>
      </c>
      <c r="AB46" s="22">
        <f t="shared" si="7"/>
        <v>1</v>
      </c>
      <c r="AC46" s="71">
        <f t="shared" si="8"/>
        <v>0</v>
      </c>
      <c r="AD46" s="71">
        <f t="shared" si="9"/>
        <v>0</v>
      </c>
      <c r="AE46" s="22">
        <f t="shared" si="10"/>
        <v>1.4791715175312179</v>
      </c>
      <c r="AF46" s="22">
        <f t="shared" si="11"/>
        <v>1.4791715175312179</v>
      </c>
      <c r="AG46" s="71">
        <f t="shared" si="12"/>
        <v>0</v>
      </c>
      <c r="AH46" s="71">
        <f t="shared" si="13"/>
        <v>0</v>
      </c>
      <c r="AI46" s="24">
        <f t="shared" si="14"/>
        <v>41.427763113730563</v>
      </c>
      <c r="AJ46" s="24">
        <f t="shared" si="15"/>
        <v>41.427763113730563</v>
      </c>
      <c r="AK46" s="71">
        <f t="shared" si="16"/>
        <v>41.427763113730563</v>
      </c>
      <c r="AL46" s="71">
        <f t="shared" si="20"/>
        <v>0</v>
      </c>
      <c r="AM46" s="71">
        <f t="shared" si="21"/>
        <v>0</v>
      </c>
      <c r="AN46" s="24">
        <f t="shared" si="17"/>
        <v>61.278767232860645</v>
      </c>
      <c r="AO46" s="24">
        <f t="shared" si="18"/>
        <v>61.278767232860645</v>
      </c>
      <c r="AP46" s="71">
        <f t="shared" si="19"/>
        <v>61.278767232860645</v>
      </c>
      <c r="AQ46" s="71" t="str">
        <f>VLOOKUP(S46,Haul!G:O,9,FALSE)</f>
        <v>Good performance</v>
      </c>
    </row>
    <row r="47" spans="1:43">
      <c r="A47">
        <v>1</v>
      </c>
      <c r="B47">
        <v>146.19999999999999</v>
      </c>
      <c r="C47" s="16">
        <f t="shared" si="2"/>
        <v>150</v>
      </c>
      <c r="E47">
        <v>2</v>
      </c>
      <c r="P47">
        <v>1</v>
      </c>
      <c r="Q47">
        <v>178</v>
      </c>
      <c r="R47">
        <v>201601</v>
      </c>
      <c r="S47">
        <v>30</v>
      </c>
      <c r="U47" s="12" t="str">
        <f>VLOOKUP(S47,Haul!G:AL,32,FALSE)</f>
        <v>31-09</v>
      </c>
      <c r="V47" s="12">
        <v>31</v>
      </c>
      <c r="W47" s="17">
        <f t="shared" si="3"/>
        <v>3</v>
      </c>
      <c r="X47" s="24">
        <f>VLOOKUP(S47,Haul!G:AJ,30,FALSE)</f>
        <v>2.4138402E-2</v>
      </c>
      <c r="Y47" s="71">
        <f t="shared" si="4"/>
        <v>0</v>
      </c>
      <c r="Z47" s="71">
        <f t="shared" si="5"/>
        <v>0</v>
      </c>
      <c r="AA47" s="22">
        <f t="shared" si="6"/>
        <v>1</v>
      </c>
      <c r="AB47" s="22">
        <f t="shared" si="7"/>
        <v>1</v>
      </c>
      <c r="AC47" s="71">
        <f t="shared" si="8"/>
        <v>0</v>
      </c>
      <c r="AD47" s="71">
        <f t="shared" si="9"/>
        <v>0</v>
      </c>
      <c r="AE47" s="22">
        <f t="shared" si="10"/>
        <v>1.8301665198129664</v>
      </c>
      <c r="AF47" s="22">
        <f t="shared" si="11"/>
        <v>1.8301665198129664</v>
      </c>
      <c r="AG47" s="71">
        <f t="shared" si="12"/>
        <v>0</v>
      </c>
      <c r="AH47" s="71">
        <f t="shared" si="13"/>
        <v>0</v>
      </c>
      <c r="AI47" s="24">
        <f t="shared" si="14"/>
        <v>41.427763113730563</v>
      </c>
      <c r="AJ47" s="24">
        <f t="shared" si="15"/>
        <v>41.427763113730563</v>
      </c>
      <c r="AK47" s="71">
        <f t="shared" si="16"/>
        <v>41.427763113730563</v>
      </c>
      <c r="AL47" s="71">
        <f t="shared" si="20"/>
        <v>0</v>
      </c>
      <c r="AM47" s="71">
        <f t="shared" si="21"/>
        <v>0</v>
      </c>
      <c r="AN47" s="24">
        <f t="shared" si="17"/>
        <v>75.819705041492242</v>
      </c>
      <c r="AO47" s="24">
        <f t="shared" si="18"/>
        <v>75.819705041492242</v>
      </c>
      <c r="AP47" s="71">
        <f t="shared" si="19"/>
        <v>75.819705041492242</v>
      </c>
      <c r="AQ47" s="71" t="str">
        <f>VLOOKUP(S47,Haul!G:O,9,FALSE)</f>
        <v>Good performance</v>
      </c>
    </row>
    <row r="48" spans="1:43">
      <c r="A48">
        <v>2</v>
      </c>
      <c r="B48">
        <v>107</v>
      </c>
      <c r="C48" s="16">
        <f t="shared" si="2"/>
        <v>110</v>
      </c>
      <c r="E48">
        <v>2</v>
      </c>
      <c r="F48">
        <v>0</v>
      </c>
      <c r="G48">
        <v>0</v>
      </c>
      <c r="H48">
        <v>1</v>
      </c>
      <c r="P48">
        <v>1</v>
      </c>
      <c r="Q48">
        <v>178</v>
      </c>
      <c r="R48">
        <v>201601</v>
      </c>
      <c r="S48">
        <v>30</v>
      </c>
      <c r="U48" s="12" t="str">
        <f>VLOOKUP(S48,Haul!G:AL,32,FALSE)</f>
        <v>31-09</v>
      </c>
      <c r="V48" s="12">
        <v>31</v>
      </c>
      <c r="W48" s="17">
        <f t="shared" si="3"/>
        <v>3</v>
      </c>
      <c r="X48" s="24">
        <f>VLOOKUP(S48,Haul!G:AJ,30,FALSE)</f>
        <v>2.4138402E-2</v>
      </c>
      <c r="Y48" s="71">
        <f t="shared" si="4"/>
        <v>1</v>
      </c>
      <c r="Z48" s="71">
        <f t="shared" si="5"/>
        <v>0</v>
      </c>
      <c r="AA48" s="22">
        <f t="shared" si="6"/>
        <v>0</v>
      </c>
      <c r="AB48" s="22">
        <f t="shared" si="7"/>
        <v>0</v>
      </c>
      <c r="AC48" s="71">
        <f t="shared" si="8"/>
        <v>0.62694042655264981</v>
      </c>
      <c r="AD48" s="71">
        <f t="shared" si="9"/>
        <v>0</v>
      </c>
      <c r="AE48" s="22">
        <f t="shared" si="10"/>
        <v>0</v>
      </c>
      <c r="AF48" s="22">
        <f t="shared" si="11"/>
        <v>0</v>
      </c>
      <c r="AG48" s="71">
        <f t="shared" si="12"/>
        <v>41.427763113730563</v>
      </c>
      <c r="AH48" s="71">
        <f t="shared" si="13"/>
        <v>0</v>
      </c>
      <c r="AI48" s="24">
        <f t="shared" si="14"/>
        <v>0</v>
      </c>
      <c r="AJ48" s="24">
        <f t="shared" si="15"/>
        <v>0</v>
      </c>
      <c r="AK48" s="71">
        <f t="shared" si="16"/>
        <v>41.427763113730563</v>
      </c>
      <c r="AL48" s="71">
        <f t="shared" ref="AL48:AL66" si="22">AC48*P48/X48</f>
        <v>25.972739477644371</v>
      </c>
      <c r="AM48" s="71">
        <f t="shared" ref="AM48:AM66" si="23">AD48*P48/X48</f>
        <v>0</v>
      </c>
      <c r="AN48" s="24">
        <f t="shared" si="17"/>
        <v>0</v>
      </c>
      <c r="AO48" s="24">
        <f t="shared" si="18"/>
        <v>0</v>
      </c>
      <c r="AP48" s="71">
        <f t="shared" si="19"/>
        <v>25.972739477644371</v>
      </c>
      <c r="AQ48" s="71" t="str">
        <f>VLOOKUP(S48,Haul!G:O,9,FALSE)</f>
        <v>Good performance</v>
      </c>
    </row>
    <row r="49" spans="1:43">
      <c r="A49">
        <v>2</v>
      </c>
      <c r="B49">
        <v>111.9</v>
      </c>
      <c r="C49" s="16">
        <f t="shared" si="2"/>
        <v>115</v>
      </c>
      <c r="E49">
        <v>2</v>
      </c>
      <c r="F49">
        <v>4</v>
      </c>
      <c r="G49">
        <v>1</v>
      </c>
      <c r="H49">
        <v>5</v>
      </c>
      <c r="P49">
        <v>1</v>
      </c>
      <c r="Q49">
        <v>178</v>
      </c>
      <c r="R49">
        <v>201601</v>
      </c>
      <c r="S49">
        <v>32</v>
      </c>
      <c r="U49" s="12" t="str">
        <f>VLOOKUP(S49,Haul!G:AL,32,FALSE)</f>
        <v>32-09</v>
      </c>
      <c r="V49" s="12">
        <v>32</v>
      </c>
      <c r="W49" s="17">
        <f t="shared" si="3"/>
        <v>3</v>
      </c>
      <c r="X49" s="24">
        <f>VLOOKUP(S49,Haul!G:AJ,30,FALSE)</f>
        <v>2.2005165E-2</v>
      </c>
      <c r="Y49" s="71">
        <f t="shared" si="4"/>
        <v>1</v>
      </c>
      <c r="Z49" s="71">
        <f t="shared" si="5"/>
        <v>0</v>
      </c>
      <c r="AA49" s="22">
        <f t="shared" si="6"/>
        <v>0</v>
      </c>
      <c r="AB49" s="22">
        <f t="shared" si="7"/>
        <v>0</v>
      </c>
      <c r="AC49" s="71">
        <f t="shared" si="8"/>
        <v>0.71007865827843941</v>
      </c>
      <c r="AD49" s="71">
        <f t="shared" si="9"/>
        <v>0</v>
      </c>
      <c r="AE49" s="22">
        <f t="shared" si="10"/>
        <v>0</v>
      </c>
      <c r="AF49" s="22">
        <f t="shared" si="11"/>
        <v>0</v>
      </c>
      <c r="AG49" s="71">
        <f t="shared" si="12"/>
        <v>45.443876471728345</v>
      </c>
      <c r="AH49" s="71">
        <f t="shared" si="13"/>
        <v>0</v>
      </c>
      <c r="AI49" s="24">
        <f t="shared" si="14"/>
        <v>0</v>
      </c>
      <c r="AJ49" s="24">
        <f t="shared" si="15"/>
        <v>0</v>
      </c>
      <c r="AK49" s="71">
        <f t="shared" si="16"/>
        <v>45.443876471728345</v>
      </c>
      <c r="AL49" s="71">
        <f t="shared" si="22"/>
        <v>32.268726832016</v>
      </c>
      <c r="AM49" s="71">
        <f t="shared" si="23"/>
        <v>0</v>
      </c>
      <c r="AN49" s="24">
        <f t="shared" si="17"/>
        <v>0</v>
      </c>
      <c r="AO49" s="24">
        <f t="shared" si="18"/>
        <v>0</v>
      </c>
      <c r="AP49" s="71">
        <f t="shared" si="19"/>
        <v>32.268726832016</v>
      </c>
      <c r="AQ49" s="71" t="str">
        <f>VLOOKUP(S49,Haul!G:O,9,FALSE)</f>
        <v>Good performance</v>
      </c>
    </row>
    <row r="50" spans="1:43">
      <c r="A50">
        <v>2</v>
      </c>
      <c r="B50">
        <v>97.4</v>
      </c>
      <c r="C50" s="16">
        <f t="shared" si="2"/>
        <v>100</v>
      </c>
      <c r="E50">
        <v>2</v>
      </c>
      <c r="F50">
        <v>0</v>
      </c>
      <c r="G50">
        <v>0</v>
      </c>
      <c r="H50">
        <v>0</v>
      </c>
      <c r="P50">
        <v>1</v>
      </c>
      <c r="Q50">
        <v>178</v>
      </c>
      <c r="R50">
        <v>201601</v>
      </c>
      <c r="S50">
        <v>32</v>
      </c>
      <c r="U50" s="12" t="str">
        <f>VLOOKUP(S50,Haul!G:AL,32,FALSE)</f>
        <v>32-09</v>
      </c>
      <c r="V50" s="12">
        <v>32</v>
      </c>
      <c r="W50" s="17">
        <f t="shared" si="3"/>
        <v>3</v>
      </c>
      <c r="X50" s="24">
        <f>VLOOKUP(S50,Haul!G:AJ,30,FALSE)</f>
        <v>2.2005165E-2</v>
      </c>
      <c r="Y50" s="71">
        <f t="shared" si="4"/>
        <v>1</v>
      </c>
      <c r="Z50" s="71">
        <f t="shared" si="5"/>
        <v>0</v>
      </c>
      <c r="AA50" s="22">
        <f t="shared" si="6"/>
        <v>0</v>
      </c>
      <c r="AB50" s="22">
        <f t="shared" si="7"/>
        <v>0</v>
      </c>
      <c r="AC50" s="71">
        <f t="shared" si="8"/>
        <v>0.48271683839243551</v>
      </c>
      <c r="AD50" s="71">
        <f t="shared" si="9"/>
        <v>0</v>
      </c>
      <c r="AE50" s="22">
        <f t="shared" si="10"/>
        <v>0</v>
      </c>
      <c r="AF50" s="22">
        <f t="shared" si="11"/>
        <v>0</v>
      </c>
      <c r="AG50" s="71">
        <f t="shared" si="12"/>
        <v>45.443876471728345</v>
      </c>
      <c r="AH50" s="71">
        <f t="shared" si="13"/>
        <v>0</v>
      </c>
      <c r="AI50" s="24">
        <f t="shared" si="14"/>
        <v>0</v>
      </c>
      <c r="AJ50" s="24">
        <f t="shared" si="15"/>
        <v>0</v>
      </c>
      <c r="AK50" s="71">
        <f t="shared" si="16"/>
        <v>45.443876471728345</v>
      </c>
      <c r="AL50" s="71">
        <f t="shared" si="22"/>
        <v>21.936524374729093</v>
      </c>
      <c r="AM50" s="71">
        <f t="shared" si="23"/>
        <v>0</v>
      </c>
      <c r="AN50" s="24">
        <f t="shared" si="17"/>
        <v>0</v>
      </c>
      <c r="AO50" s="24">
        <f t="shared" si="18"/>
        <v>0</v>
      </c>
      <c r="AP50" s="71">
        <f t="shared" si="19"/>
        <v>21.936524374729093</v>
      </c>
      <c r="AQ50" s="71" t="str">
        <f>VLOOKUP(S50,Haul!G:O,9,FALSE)</f>
        <v>Good performance</v>
      </c>
    </row>
    <row r="51" spans="1:43">
      <c r="A51">
        <v>2</v>
      </c>
      <c r="B51">
        <v>133.6</v>
      </c>
      <c r="C51" s="16">
        <f t="shared" si="2"/>
        <v>135</v>
      </c>
      <c r="E51">
        <v>1</v>
      </c>
      <c r="F51">
        <v>7</v>
      </c>
      <c r="G51">
        <v>1</v>
      </c>
      <c r="H51">
        <v>2</v>
      </c>
      <c r="P51">
        <v>1</v>
      </c>
      <c r="Q51">
        <v>178</v>
      </c>
      <c r="R51">
        <v>201601</v>
      </c>
      <c r="S51">
        <v>40</v>
      </c>
      <c r="T51" t="s">
        <v>220</v>
      </c>
      <c r="U51" s="12" t="str">
        <f>VLOOKUP(S51,Haul!G:AL,32,FALSE)</f>
        <v>52-06</v>
      </c>
      <c r="V51" s="12">
        <v>52</v>
      </c>
      <c r="W51" s="17">
        <f t="shared" si="3"/>
        <v>5</v>
      </c>
      <c r="X51" s="24">
        <f>VLOOKUP(S51,Haul!G:AJ,30,FALSE)</f>
        <v>2.5314659999999999E-2</v>
      </c>
      <c r="Y51" s="71">
        <f t="shared" si="4"/>
        <v>1</v>
      </c>
      <c r="Z51" s="71">
        <f t="shared" si="5"/>
        <v>0</v>
      </c>
      <c r="AA51" s="22">
        <f t="shared" si="6"/>
        <v>0</v>
      </c>
      <c r="AB51" s="22">
        <f t="shared" si="7"/>
        <v>0</v>
      </c>
      <c r="AC51" s="71">
        <f t="shared" si="8"/>
        <v>1.1624592814447028</v>
      </c>
      <c r="AD51" s="71">
        <f t="shared" si="9"/>
        <v>0</v>
      </c>
      <c r="AE51" s="22">
        <f t="shared" si="10"/>
        <v>0</v>
      </c>
      <c r="AF51" s="22">
        <f t="shared" si="11"/>
        <v>0</v>
      </c>
      <c r="AG51" s="71">
        <f t="shared" si="12"/>
        <v>39.502801933741161</v>
      </c>
      <c r="AH51" s="71">
        <f t="shared" si="13"/>
        <v>0</v>
      </c>
      <c r="AI51" s="24">
        <f t="shared" si="14"/>
        <v>0</v>
      </c>
      <c r="AJ51" s="24">
        <f t="shared" si="15"/>
        <v>0</v>
      </c>
      <c r="AK51" s="71">
        <f t="shared" si="16"/>
        <v>39.502801933741161</v>
      </c>
      <c r="AL51" s="71">
        <f t="shared" si="22"/>
        <v>45.920398750949168</v>
      </c>
      <c r="AM51" s="71">
        <f t="shared" si="23"/>
        <v>0</v>
      </c>
      <c r="AN51" s="24">
        <f t="shared" si="17"/>
        <v>0</v>
      </c>
      <c r="AO51" s="24">
        <f t="shared" si="18"/>
        <v>0</v>
      </c>
      <c r="AP51" s="71">
        <f t="shared" si="19"/>
        <v>45.920398750949168</v>
      </c>
      <c r="AQ51" s="71" t="str">
        <f>VLOOKUP(S51,Haul!G:O,9,FALSE)</f>
        <v>Good performance</v>
      </c>
    </row>
    <row r="52" spans="1:43">
      <c r="A52">
        <v>1</v>
      </c>
      <c r="B52">
        <v>126.9</v>
      </c>
      <c r="C52" s="16">
        <f t="shared" si="2"/>
        <v>130</v>
      </c>
      <c r="E52">
        <v>2</v>
      </c>
      <c r="P52">
        <v>1</v>
      </c>
      <c r="Q52">
        <v>178</v>
      </c>
      <c r="R52">
        <v>201601</v>
      </c>
      <c r="S52">
        <v>45</v>
      </c>
      <c r="T52" t="s">
        <v>215</v>
      </c>
      <c r="U52" s="12" t="str">
        <f>VLOOKUP(S52,Haul!G:AL,32,FALSE)</f>
        <v>62-07</v>
      </c>
      <c r="V52" s="12">
        <v>62</v>
      </c>
      <c r="W52" s="17">
        <f t="shared" si="3"/>
        <v>6</v>
      </c>
      <c r="X52" s="24">
        <f>VLOOKUP(S52,Haul!G:AJ,30,FALSE)</f>
        <v>4.2595432000000003E-2</v>
      </c>
      <c r="Y52" s="71">
        <f t="shared" si="4"/>
        <v>0</v>
      </c>
      <c r="Z52" s="71">
        <f t="shared" si="5"/>
        <v>0</v>
      </c>
      <c r="AA52" s="22">
        <f t="shared" si="6"/>
        <v>1</v>
      </c>
      <c r="AB52" s="22">
        <f t="shared" si="7"/>
        <v>1</v>
      </c>
      <c r="AC52" s="71">
        <f t="shared" si="8"/>
        <v>0</v>
      </c>
      <c r="AD52" s="71">
        <f t="shared" si="9"/>
        <v>0</v>
      </c>
      <c r="AE52" s="22">
        <f t="shared" si="10"/>
        <v>1.1741748623057247</v>
      </c>
      <c r="AF52" s="22">
        <f t="shared" si="11"/>
        <v>1.1741748623057247</v>
      </c>
      <c r="AG52" s="71">
        <f t="shared" si="12"/>
        <v>0</v>
      </c>
      <c r="AH52" s="71">
        <f t="shared" si="13"/>
        <v>0</v>
      </c>
      <c r="AI52" s="24">
        <f t="shared" si="14"/>
        <v>23.476695810949867</v>
      </c>
      <c r="AJ52" s="24">
        <f t="shared" si="15"/>
        <v>23.476695810949867</v>
      </c>
      <c r="AK52" s="71">
        <f t="shared" si="16"/>
        <v>23.476695810949867</v>
      </c>
      <c r="AL52" s="71">
        <f t="shared" si="22"/>
        <v>0</v>
      </c>
      <c r="AM52" s="71">
        <f t="shared" si="23"/>
        <v>0</v>
      </c>
      <c r="AN52" s="24">
        <f t="shared" si="17"/>
        <v>27.565746071215443</v>
      </c>
      <c r="AO52" s="24">
        <f t="shared" si="18"/>
        <v>27.565746071215443</v>
      </c>
      <c r="AP52" s="71">
        <f t="shared" si="19"/>
        <v>27.565746071215443</v>
      </c>
      <c r="AQ52" s="71" t="str">
        <f>VLOOKUP(S52,Haul!G:O,9,FALSE)</f>
        <v>Good performance</v>
      </c>
    </row>
    <row r="53" spans="1:43">
      <c r="A53">
        <v>1</v>
      </c>
      <c r="B53">
        <v>69.2</v>
      </c>
      <c r="C53" s="16">
        <f t="shared" si="2"/>
        <v>70</v>
      </c>
      <c r="E53">
        <v>2</v>
      </c>
      <c r="P53">
        <v>1</v>
      </c>
      <c r="Q53">
        <v>178</v>
      </c>
      <c r="R53">
        <v>201601</v>
      </c>
      <c r="S53">
        <v>51</v>
      </c>
      <c r="T53" t="s">
        <v>207</v>
      </c>
      <c r="U53" s="12" t="str">
        <f>VLOOKUP(S53,Haul!G:AL,32,FALSE)</f>
        <v>62-12</v>
      </c>
      <c r="V53" s="12">
        <v>62</v>
      </c>
      <c r="W53" s="17">
        <f t="shared" si="3"/>
        <v>6</v>
      </c>
      <c r="X53" s="24">
        <f>VLOOKUP(S53,Haul!G:AJ,30,FALSE)</f>
        <v>3.6110824999999999E-2</v>
      </c>
      <c r="Y53" s="71">
        <f t="shared" si="4"/>
        <v>0</v>
      </c>
      <c r="Z53" s="71">
        <f t="shared" si="5"/>
        <v>1</v>
      </c>
      <c r="AA53" s="22">
        <f t="shared" si="6"/>
        <v>0</v>
      </c>
      <c r="AB53" s="22">
        <f t="shared" si="7"/>
        <v>0</v>
      </c>
      <c r="AC53" s="71">
        <f t="shared" si="8"/>
        <v>0</v>
      </c>
      <c r="AD53" s="71">
        <f t="shared" si="9"/>
        <v>0.17543377120281789</v>
      </c>
      <c r="AE53" s="22">
        <f t="shared" si="10"/>
        <v>0</v>
      </c>
      <c r="AF53" s="22">
        <f t="shared" si="11"/>
        <v>0</v>
      </c>
      <c r="AG53" s="71">
        <f t="shared" si="12"/>
        <v>0</v>
      </c>
      <c r="AH53" s="71">
        <f t="shared" si="13"/>
        <v>27.692527102330118</v>
      </c>
      <c r="AI53" s="24">
        <f t="shared" si="14"/>
        <v>0</v>
      </c>
      <c r="AJ53" s="24">
        <f t="shared" si="15"/>
        <v>0</v>
      </c>
      <c r="AK53" s="71">
        <f t="shared" si="16"/>
        <v>27.692527102330118</v>
      </c>
      <c r="AL53" s="71">
        <f t="shared" si="22"/>
        <v>0</v>
      </c>
      <c r="AM53" s="71">
        <f t="shared" si="23"/>
        <v>4.8582044636980157</v>
      </c>
      <c r="AN53" s="24">
        <f t="shared" si="17"/>
        <v>0</v>
      </c>
      <c r="AO53" s="24">
        <f t="shared" si="18"/>
        <v>0</v>
      </c>
      <c r="AP53" s="71">
        <f t="shared" si="19"/>
        <v>4.8582044636980157</v>
      </c>
      <c r="AQ53" s="71" t="str">
        <f>VLOOKUP(S53,Haul!G:O,9,FALSE)</f>
        <v>Good performance</v>
      </c>
    </row>
    <row r="54" spans="1:43">
      <c r="A54">
        <v>2</v>
      </c>
      <c r="B54">
        <v>76.7</v>
      </c>
      <c r="C54" s="16">
        <f t="shared" si="2"/>
        <v>80</v>
      </c>
      <c r="E54">
        <v>2</v>
      </c>
      <c r="F54">
        <v>0</v>
      </c>
      <c r="G54">
        <v>0</v>
      </c>
      <c r="H54">
        <v>0</v>
      </c>
      <c r="P54">
        <v>1</v>
      </c>
      <c r="Q54">
        <v>178</v>
      </c>
      <c r="R54">
        <v>201601</v>
      </c>
      <c r="S54">
        <v>53</v>
      </c>
      <c r="T54" t="s">
        <v>205</v>
      </c>
      <c r="U54" s="12" t="str">
        <f>VLOOKUP(S54,Haul!G:AL,32,FALSE)</f>
        <v>62-10</v>
      </c>
      <c r="V54" s="12">
        <v>62</v>
      </c>
      <c r="W54" s="17">
        <f t="shared" si="3"/>
        <v>6</v>
      </c>
      <c r="X54" s="24">
        <f>VLOOKUP(S54,Haul!G:AJ,30,FALSE)</f>
        <v>3.7661516999999999E-2</v>
      </c>
      <c r="Y54" s="71">
        <f t="shared" si="4"/>
        <v>1</v>
      </c>
      <c r="Z54" s="71">
        <f t="shared" si="5"/>
        <v>0</v>
      </c>
      <c r="AA54" s="22">
        <f t="shared" si="6"/>
        <v>0</v>
      </c>
      <c r="AB54" s="22">
        <f t="shared" si="7"/>
        <v>0</v>
      </c>
      <c r="AC54" s="71">
        <f t="shared" si="8"/>
        <v>0.24838530383241444</v>
      </c>
      <c r="AD54" s="71">
        <f t="shared" si="9"/>
        <v>0</v>
      </c>
      <c r="AE54" s="22">
        <f t="shared" si="10"/>
        <v>0</v>
      </c>
      <c r="AF54" s="22">
        <f t="shared" si="11"/>
        <v>0</v>
      </c>
      <c r="AG54" s="71">
        <f t="shared" si="12"/>
        <v>26.552302712607144</v>
      </c>
      <c r="AH54" s="71">
        <f t="shared" si="13"/>
        <v>0</v>
      </c>
      <c r="AI54" s="24">
        <f t="shared" si="14"/>
        <v>0</v>
      </c>
      <c r="AJ54" s="24">
        <f t="shared" si="15"/>
        <v>0</v>
      </c>
      <c r="AK54" s="71">
        <f t="shared" si="16"/>
        <v>26.552302712607144</v>
      </c>
      <c r="AL54" s="71">
        <f t="shared" si="22"/>
        <v>6.5952017767211677</v>
      </c>
      <c r="AM54" s="71">
        <f t="shared" si="23"/>
        <v>0</v>
      </c>
      <c r="AN54" s="24">
        <f t="shared" si="17"/>
        <v>0</v>
      </c>
      <c r="AO54" s="24">
        <f t="shared" si="18"/>
        <v>0</v>
      </c>
      <c r="AP54" s="71">
        <f t="shared" si="19"/>
        <v>6.5952017767211677</v>
      </c>
      <c r="AQ54" s="71" t="str">
        <f>VLOOKUP(S54,Haul!G:O,9,FALSE)</f>
        <v>Good performance</v>
      </c>
    </row>
    <row r="55" spans="1:43">
      <c r="A55">
        <v>2</v>
      </c>
      <c r="B55">
        <v>89.8</v>
      </c>
      <c r="C55" s="16">
        <f t="shared" si="2"/>
        <v>90</v>
      </c>
      <c r="E55">
        <v>2</v>
      </c>
      <c r="F55">
        <v>0</v>
      </c>
      <c r="G55">
        <v>0</v>
      </c>
      <c r="H55">
        <v>0</v>
      </c>
      <c r="P55">
        <v>1</v>
      </c>
      <c r="Q55">
        <v>178</v>
      </c>
      <c r="R55">
        <v>201601</v>
      </c>
      <c r="S55">
        <v>54</v>
      </c>
      <c r="T55" t="s">
        <v>204</v>
      </c>
      <c r="U55" s="12" t="str">
        <f>VLOOKUP(S55,Haul!G:AL,32,FALSE)</f>
        <v>61-13</v>
      </c>
      <c r="V55" s="12">
        <v>61</v>
      </c>
      <c r="W55" s="17">
        <f t="shared" si="3"/>
        <v>6</v>
      </c>
      <c r="X55" s="24">
        <f>VLOOKUP(S55,Haul!G:AJ,30,FALSE)</f>
        <v>2.9561799999999999E-2</v>
      </c>
      <c r="Y55" s="71">
        <f t="shared" si="4"/>
        <v>1</v>
      </c>
      <c r="Z55" s="71">
        <f t="shared" si="5"/>
        <v>0</v>
      </c>
      <c r="AA55" s="22">
        <f t="shared" si="6"/>
        <v>0</v>
      </c>
      <c r="AB55" s="22">
        <f t="shared" si="7"/>
        <v>0</v>
      </c>
      <c r="AC55" s="71">
        <f t="shared" si="8"/>
        <v>0.38509819369991133</v>
      </c>
      <c r="AD55" s="71">
        <f t="shared" si="9"/>
        <v>0</v>
      </c>
      <c r="AE55" s="22">
        <f t="shared" si="10"/>
        <v>0</v>
      </c>
      <c r="AF55" s="22">
        <f t="shared" si="11"/>
        <v>0</v>
      </c>
      <c r="AG55" s="71">
        <f t="shared" si="12"/>
        <v>33.827439465797077</v>
      </c>
      <c r="AH55" s="71">
        <f t="shared" si="13"/>
        <v>0</v>
      </c>
      <c r="AI55" s="24">
        <f t="shared" si="14"/>
        <v>0</v>
      </c>
      <c r="AJ55" s="24">
        <f t="shared" si="15"/>
        <v>0</v>
      </c>
      <c r="AK55" s="71">
        <f t="shared" si="16"/>
        <v>33.827439465797077</v>
      </c>
      <c r="AL55" s="71">
        <f t="shared" si="22"/>
        <v>13.026885835771548</v>
      </c>
      <c r="AM55" s="71">
        <f t="shared" si="23"/>
        <v>0</v>
      </c>
      <c r="AN55" s="24">
        <f t="shared" si="17"/>
        <v>0</v>
      </c>
      <c r="AO55" s="24">
        <f t="shared" si="18"/>
        <v>0</v>
      </c>
      <c r="AP55" s="71">
        <f t="shared" si="19"/>
        <v>13.026885835771548</v>
      </c>
      <c r="AQ55" s="71" t="str">
        <f>VLOOKUP(S55,Haul!G:O,9,FALSE)</f>
        <v>Good performance</v>
      </c>
    </row>
    <row r="56" spans="1:43">
      <c r="A56">
        <v>1</v>
      </c>
      <c r="B56">
        <v>93.3</v>
      </c>
      <c r="C56" s="16">
        <f t="shared" si="2"/>
        <v>95</v>
      </c>
      <c r="E56">
        <v>2</v>
      </c>
      <c r="P56">
        <v>1</v>
      </c>
      <c r="Q56">
        <v>178</v>
      </c>
      <c r="R56">
        <v>201601</v>
      </c>
      <c r="S56">
        <v>55</v>
      </c>
      <c r="T56" t="s">
        <v>188</v>
      </c>
      <c r="U56" s="12" t="str">
        <f>VLOOKUP(S56,Haul!G:AL,32,FALSE)</f>
        <v>61-14</v>
      </c>
      <c r="V56" s="12">
        <v>61</v>
      </c>
      <c r="W56" s="17">
        <f t="shared" si="3"/>
        <v>6</v>
      </c>
      <c r="X56" s="24">
        <f>VLOOKUP(S56,Haul!G:AJ,30,FALSE)</f>
        <v>3.6377990999999998E-2</v>
      </c>
      <c r="Y56" s="71">
        <f t="shared" si="4"/>
        <v>0</v>
      </c>
      <c r="Z56" s="71">
        <f t="shared" si="5"/>
        <v>1</v>
      </c>
      <c r="AA56" s="22">
        <f t="shared" si="6"/>
        <v>0</v>
      </c>
      <c r="AB56" s="22">
        <f t="shared" si="7"/>
        <v>0</v>
      </c>
      <c r="AC56" s="71">
        <f t="shared" si="8"/>
        <v>0</v>
      </c>
      <c r="AD56" s="71">
        <f t="shared" si="9"/>
        <v>0.44767160246927856</v>
      </c>
      <c r="AE56" s="22">
        <f t="shared" si="10"/>
        <v>0</v>
      </c>
      <c r="AF56" s="22">
        <f t="shared" si="11"/>
        <v>0</v>
      </c>
      <c r="AG56" s="71">
        <f t="shared" si="12"/>
        <v>0</v>
      </c>
      <c r="AH56" s="71">
        <f t="shared" si="13"/>
        <v>27.489148589871277</v>
      </c>
      <c r="AI56" s="24">
        <f t="shared" si="14"/>
        <v>0</v>
      </c>
      <c r="AJ56" s="24">
        <f t="shared" si="15"/>
        <v>0</v>
      </c>
      <c r="AK56" s="71">
        <f t="shared" si="16"/>
        <v>27.489148589871277</v>
      </c>
      <c r="AL56" s="71">
        <f t="shared" si="22"/>
        <v>0</v>
      </c>
      <c r="AM56" s="71">
        <f t="shared" si="23"/>
        <v>12.306111199743784</v>
      </c>
      <c r="AN56" s="24">
        <f t="shared" si="17"/>
        <v>0</v>
      </c>
      <c r="AO56" s="24">
        <f t="shared" si="18"/>
        <v>0</v>
      </c>
      <c r="AP56" s="71">
        <f t="shared" si="19"/>
        <v>12.306111199743784</v>
      </c>
      <c r="AQ56" s="71" t="str">
        <f>VLOOKUP(S56,Haul!G:O,9,FALSE)</f>
        <v>Good performance</v>
      </c>
    </row>
    <row r="57" spans="1:43">
      <c r="A57">
        <v>1</v>
      </c>
      <c r="B57">
        <v>28.1</v>
      </c>
      <c r="C57" s="16">
        <f t="shared" si="2"/>
        <v>30</v>
      </c>
      <c r="E57">
        <v>2</v>
      </c>
      <c r="P57">
        <v>1</v>
      </c>
      <c r="Q57">
        <v>178</v>
      </c>
      <c r="R57">
        <v>201601</v>
      </c>
      <c r="S57">
        <v>57</v>
      </c>
      <c r="T57" t="s">
        <v>201</v>
      </c>
      <c r="U57" s="12" t="str">
        <f>VLOOKUP(S57,Haul!G:AL,32,FALSE)</f>
        <v>63-09</v>
      </c>
      <c r="V57" s="12">
        <v>63</v>
      </c>
      <c r="W57" s="17">
        <f t="shared" si="3"/>
        <v>6</v>
      </c>
      <c r="X57" s="24">
        <f>VLOOKUP(S57,Haul!G:AJ,30,FALSE)</f>
        <v>3.8674670000000001E-2</v>
      </c>
      <c r="Y57" s="71">
        <f t="shared" si="4"/>
        <v>0</v>
      </c>
      <c r="Z57" s="71">
        <f t="shared" si="5"/>
        <v>1</v>
      </c>
      <c r="AA57" s="22">
        <f t="shared" si="6"/>
        <v>0</v>
      </c>
      <c r="AB57" s="22">
        <f t="shared" si="7"/>
        <v>0</v>
      </c>
      <c r="AC57" s="71">
        <f t="shared" si="8"/>
        <v>0</v>
      </c>
      <c r="AD57" s="71">
        <f t="shared" si="9"/>
        <v>1.0400995441745586E-2</v>
      </c>
      <c r="AE57" s="22">
        <f t="shared" si="10"/>
        <v>0</v>
      </c>
      <c r="AF57" s="22">
        <f t="shared" si="11"/>
        <v>0</v>
      </c>
      <c r="AG57" s="71">
        <f t="shared" si="12"/>
        <v>0</v>
      </c>
      <c r="AH57" s="71">
        <f t="shared" si="13"/>
        <v>25.856717070889033</v>
      </c>
      <c r="AI57" s="24">
        <f t="shared" si="14"/>
        <v>0</v>
      </c>
      <c r="AJ57" s="24">
        <f t="shared" si="15"/>
        <v>0</v>
      </c>
      <c r="AK57" s="71">
        <f t="shared" si="16"/>
        <v>25.856717070889033</v>
      </c>
      <c r="AL57" s="71">
        <f t="shared" si="22"/>
        <v>0</v>
      </c>
      <c r="AM57" s="71">
        <f t="shared" si="23"/>
        <v>0.26893559639282211</v>
      </c>
      <c r="AN57" s="24">
        <f t="shared" si="17"/>
        <v>0</v>
      </c>
      <c r="AO57" s="24">
        <f t="shared" si="18"/>
        <v>0</v>
      </c>
      <c r="AP57" s="71">
        <f t="shared" si="19"/>
        <v>0.26893559639282211</v>
      </c>
      <c r="AQ57" s="71" t="str">
        <f>VLOOKUP(S57,Haul!G:O,9,FALSE)</f>
        <v>Good performance</v>
      </c>
    </row>
    <row r="58" spans="1:43">
      <c r="A58">
        <v>1</v>
      </c>
      <c r="B58">
        <v>81.8</v>
      </c>
      <c r="C58" s="16">
        <f t="shared" si="2"/>
        <v>85</v>
      </c>
      <c r="E58">
        <v>2</v>
      </c>
      <c r="P58">
        <v>1</v>
      </c>
      <c r="Q58">
        <v>178</v>
      </c>
      <c r="R58">
        <v>201601</v>
      </c>
      <c r="S58">
        <v>57</v>
      </c>
      <c r="T58" t="s">
        <v>201</v>
      </c>
      <c r="U58" s="12" t="str">
        <f>VLOOKUP(S58,Haul!G:AL,32,FALSE)</f>
        <v>63-09</v>
      </c>
      <c r="V58" s="12">
        <v>63</v>
      </c>
      <c r="W58" s="17">
        <f t="shared" si="3"/>
        <v>6</v>
      </c>
      <c r="X58" s="24">
        <f>VLOOKUP(S58,Haul!G:AJ,30,FALSE)</f>
        <v>3.8674670000000001E-2</v>
      </c>
      <c r="Y58" s="71">
        <f t="shared" si="4"/>
        <v>0</v>
      </c>
      <c r="Z58" s="71">
        <f t="shared" si="5"/>
        <v>1</v>
      </c>
      <c r="AA58" s="22">
        <f t="shared" si="6"/>
        <v>0</v>
      </c>
      <c r="AB58" s="22">
        <f t="shared" si="7"/>
        <v>0</v>
      </c>
      <c r="AC58" s="71">
        <f t="shared" si="8"/>
        <v>0</v>
      </c>
      <c r="AD58" s="71">
        <f t="shared" si="9"/>
        <v>0.29638908099873795</v>
      </c>
      <c r="AE58" s="22">
        <f t="shared" si="10"/>
        <v>0</v>
      </c>
      <c r="AF58" s="22">
        <f t="shared" si="11"/>
        <v>0</v>
      </c>
      <c r="AG58" s="71">
        <f t="shared" si="12"/>
        <v>0</v>
      </c>
      <c r="AH58" s="71">
        <f t="shared" si="13"/>
        <v>25.856717070889033</v>
      </c>
      <c r="AI58" s="24">
        <f t="shared" si="14"/>
        <v>0</v>
      </c>
      <c r="AJ58" s="24">
        <f t="shared" si="15"/>
        <v>0</v>
      </c>
      <c r="AK58" s="71">
        <f t="shared" si="16"/>
        <v>25.856717070889033</v>
      </c>
      <c r="AL58" s="71">
        <f t="shared" si="22"/>
        <v>0</v>
      </c>
      <c r="AM58" s="71">
        <f t="shared" si="23"/>
        <v>7.66364861028518</v>
      </c>
      <c r="AN58" s="24">
        <f t="shared" si="17"/>
        <v>0</v>
      </c>
      <c r="AO58" s="24">
        <f t="shared" si="18"/>
        <v>0</v>
      </c>
      <c r="AP58" s="71">
        <f t="shared" si="19"/>
        <v>7.66364861028518</v>
      </c>
      <c r="AQ58" s="71" t="str">
        <f>VLOOKUP(S58,Haul!G:O,9,FALSE)</f>
        <v>Good performance</v>
      </c>
    </row>
    <row r="59" spans="1:43">
      <c r="A59">
        <v>2</v>
      </c>
      <c r="B59">
        <v>34</v>
      </c>
      <c r="C59" s="16">
        <f t="shared" si="2"/>
        <v>35</v>
      </c>
      <c r="E59">
        <v>2</v>
      </c>
      <c r="F59">
        <v>0</v>
      </c>
      <c r="G59">
        <v>0</v>
      </c>
      <c r="H59">
        <v>0</v>
      </c>
      <c r="P59">
        <v>1</v>
      </c>
      <c r="Q59">
        <v>178</v>
      </c>
      <c r="R59">
        <v>201601</v>
      </c>
      <c r="S59">
        <v>57</v>
      </c>
      <c r="T59" t="s">
        <v>201</v>
      </c>
      <c r="U59" s="12" t="str">
        <f>VLOOKUP(S59,Haul!G:AL,32,FALSE)</f>
        <v>63-09</v>
      </c>
      <c r="V59" s="12">
        <v>63</v>
      </c>
      <c r="W59" s="17">
        <f t="shared" si="3"/>
        <v>6</v>
      </c>
      <c r="X59" s="24">
        <f>VLOOKUP(S59,Haul!G:AJ,30,FALSE)</f>
        <v>3.8674670000000001E-2</v>
      </c>
      <c r="Y59" s="71">
        <f t="shared" si="4"/>
        <v>1</v>
      </c>
      <c r="Z59" s="71">
        <f t="shared" si="5"/>
        <v>0</v>
      </c>
      <c r="AA59" s="22">
        <f t="shared" si="6"/>
        <v>0</v>
      </c>
      <c r="AB59" s="22">
        <f t="shared" si="7"/>
        <v>0</v>
      </c>
      <c r="AC59" s="71">
        <f t="shared" si="8"/>
        <v>2.5855495053449629E-2</v>
      </c>
      <c r="AD59" s="71">
        <f t="shared" si="9"/>
        <v>0</v>
      </c>
      <c r="AE59" s="22">
        <f t="shared" si="10"/>
        <v>0</v>
      </c>
      <c r="AF59" s="22">
        <f t="shared" si="11"/>
        <v>0</v>
      </c>
      <c r="AG59" s="71">
        <f t="shared" si="12"/>
        <v>25.856717070889033</v>
      </c>
      <c r="AH59" s="71">
        <f t="shared" si="13"/>
        <v>0</v>
      </c>
      <c r="AI59" s="24">
        <f t="shared" si="14"/>
        <v>0</v>
      </c>
      <c r="AJ59" s="24">
        <f t="shared" si="15"/>
        <v>0</v>
      </c>
      <c r="AK59" s="71">
        <f t="shared" si="16"/>
        <v>25.856717070889033</v>
      </c>
      <c r="AL59" s="71">
        <f t="shared" si="22"/>
        <v>0.66853822032481802</v>
      </c>
      <c r="AM59" s="71">
        <f t="shared" si="23"/>
        <v>0</v>
      </c>
      <c r="AN59" s="24">
        <f t="shared" si="17"/>
        <v>0</v>
      </c>
      <c r="AO59" s="24">
        <f t="shared" si="18"/>
        <v>0</v>
      </c>
      <c r="AP59" s="71">
        <f t="shared" si="19"/>
        <v>0.66853822032481802</v>
      </c>
      <c r="AQ59" s="71" t="str">
        <f>VLOOKUP(S59,Haul!G:O,9,FALSE)</f>
        <v>Good performance</v>
      </c>
    </row>
    <row r="60" spans="1:43">
      <c r="A60">
        <v>2</v>
      </c>
      <c r="B60">
        <v>22.8</v>
      </c>
      <c r="C60" s="16">
        <f t="shared" si="2"/>
        <v>25</v>
      </c>
      <c r="E60">
        <v>2</v>
      </c>
      <c r="F60">
        <v>0</v>
      </c>
      <c r="G60">
        <v>0</v>
      </c>
      <c r="H60">
        <v>0</v>
      </c>
      <c r="P60">
        <v>1</v>
      </c>
      <c r="Q60">
        <v>178</v>
      </c>
      <c r="R60">
        <v>201601</v>
      </c>
      <c r="S60">
        <v>57</v>
      </c>
      <c r="T60" t="s">
        <v>201</v>
      </c>
      <c r="U60" s="12" t="str">
        <f>VLOOKUP(S60,Haul!G:AL,32,FALSE)</f>
        <v>63-09</v>
      </c>
      <c r="V60" s="12">
        <v>63</v>
      </c>
      <c r="W60" s="17">
        <f t="shared" si="3"/>
        <v>6</v>
      </c>
      <c r="X60" s="24">
        <f>VLOOKUP(S60,Haul!G:AJ,30,FALSE)</f>
        <v>3.8674670000000001E-2</v>
      </c>
      <c r="Y60" s="71">
        <f t="shared" si="4"/>
        <v>1</v>
      </c>
      <c r="Z60" s="71">
        <f t="shared" si="5"/>
        <v>0</v>
      </c>
      <c r="AA60" s="22">
        <f t="shared" si="6"/>
        <v>0</v>
      </c>
      <c r="AB60" s="22">
        <f t="shared" si="7"/>
        <v>0</v>
      </c>
      <c r="AC60" s="71">
        <f t="shared" si="8"/>
        <v>8.5099458929811991E-3</v>
      </c>
      <c r="AD60" s="71">
        <f t="shared" si="9"/>
        <v>0</v>
      </c>
      <c r="AE60" s="22">
        <f t="shared" si="10"/>
        <v>0</v>
      </c>
      <c r="AF60" s="22">
        <f t="shared" si="11"/>
        <v>0</v>
      </c>
      <c r="AG60" s="71">
        <f t="shared" si="12"/>
        <v>25.856717070889033</v>
      </c>
      <c r="AH60" s="71">
        <f t="shared" si="13"/>
        <v>0</v>
      </c>
      <c r="AI60" s="24">
        <f t="shared" si="14"/>
        <v>0</v>
      </c>
      <c r="AJ60" s="24">
        <f t="shared" si="15"/>
        <v>0</v>
      </c>
      <c r="AK60" s="71">
        <f t="shared" si="16"/>
        <v>25.856717070889033</v>
      </c>
      <c r="AL60" s="71">
        <f t="shared" si="22"/>
        <v>0.22003926324338899</v>
      </c>
      <c r="AM60" s="71">
        <f t="shared" si="23"/>
        <v>0</v>
      </c>
      <c r="AN60" s="24">
        <f t="shared" si="17"/>
        <v>0</v>
      </c>
      <c r="AO60" s="24">
        <f t="shared" si="18"/>
        <v>0</v>
      </c>
      <c r="AP60" s="71">
        <f t="shared" si="19"/>
        <v>0.22003926324338899</v>
      </c>
      <c r="AQ60" s="71" t="str">
        <f>VLOOKUP(S60,Haul!G:O,9,FALSE)</f>
        <v>Good performance</v>
      </c>
    </row>
    <row r="61" spans="1:43">
      <c r="A61">
        <v>1</v>
      </c>
      <c r="B61">
        <v>30.1</v>
      </c>
      <c r="C61" s="16">
        <f t="shared" si="2"/>
        <v>35</v>
      </c>
      <c r="E61">
        <v>2</v>
      </c>
      <c r="P61">
        <v>1</v>
      </c>
      <c r="Q61">
        <v>178</v>
      </c>
      <c r="R61">
        <v>201601</v>
      </c>
      <c r="S61">
        <v>58</v>
      </c>
      <c r="T61" t="s">
        <v>200</v>
      </c>
      <c r="U61" s="12" t="str">
        <f>VLOOKUP(S61,Haul!G:AL,32,FALSE)</f>
        <v>62-06</v>
      </c>
      <c r="V61" s="12">
        <v>62</v>
      </c>
      <c r="W61" s="17">
        <f t="shared" si="3"/>
        <v>6</v>
      </c>
      <c r="X61" s="24">
        <f>VLOOKUP(S61,Haul!G:AJ,30,FALSE)</f>
        <v>3.4163829E-2</v>
      </c>
      <c r="Y61" s="71">
        <f t="shared" si="4"/>
        <v>0</v>
      </c>
      <c r="Z61" s="71">
        <f t="shared" si="5"/>
        <v>1</v>
      </c>
      <c r="AA61" s="22">
        <f t="shared" si="6"/>
        <v>0</v>
      </c>
      <c r="AB61" s="22">
        <f t="shared" si="7"/>
        <v>0</v>
      </c>
      <c r="AC61" s="71">
        <f t="shared" si="8"/>
        <v>0</v>
      </c>
      <c r="AD61" s="71">
        <f t="shared" si="9"/>
        <v>1.2902876986946529E-2</v>
      </c>
      <c r="AE61" s="22">
        <f t="shared" si="10"/>
        <v>0</v>
      </c>
      <c r="AF61" s="22">
        <f t="shared" si="11"/>
        <v>0</v>
      </c>
      <c r="AG61" s="71">
        <f t="shared" si="12"/>
        <v>0</v>
      </c>
      <c r="AH61" s="71">
        <f t="shared" si="13"/>
        <v>29.27072372362009</v>
      </c>
      <c r="AI61" s="24">
        <f t="shared" si="14"/>
        <v>0</v>
      </c>
      <c r="AJ61" s="24">
        <f t="shared" si="15"/>
        <v>0</v>
      </c>
      <c r="AK61" s="71">
        <f t="shared" si="16"/>
        <v>29.27072372362009</v>
      </c>
      <c r="AL61" s="71">
        <f t="shared" si="22"/>
        <v>0</v>
      </c>
      <c r="AM61" s="71">
        <f t="shared" si="23"/>
        <v>0.37767654752476748</v>
      </c>
      <c r="AN61" s="24">
        <f t="shared" si="17"/>
        <v>0</v>
      </c>
      <c r="AO61" s="24">
        <f t="shared" si="18"/>
        <v>0</v>
      </c>
      <c r="AP61" s="71">
        <f t="shared" si="19"/>
        <v>0.37767654752476748</v>
      </c>
      <c r="AQ61" s="71" t="str">
        <f>VLOOKUP(S61,Haul!G:O,9,FALSE)</f>
        <v>Hauled back early due to hang(s)</v>
      </c>
    </row>
    <row r="62" spans="1:43">
      <c r="A62">
        <v>1</v>
      </c>
      <c r="B62">
        <v>66</v>
      </c>
      <c r="C62" s="16">
        <f t="shared" si="2"/>
        <v>70</v>
      </c>
      <c r="E62">
        <v>2</v>
      </c>
      <c r="P62">
        <v>1</v>
      </c>
      <c r="Q62">
        <v>178</v>
      </c>
      <c r="R62">
        <v>201601</v>
      </c>
      <c r="S62">
        <v>58</v>
      </c>
      <c r="T62" t="s">
        <v>200</v>
      </c>
      <c r="U62" s="12" t="str">
        <f>VLOOKUP(S62,Haul!G:AL,32,FALSE)</f>
        <v>62-06</v>
      </c>
      <c r="V62" s="12">
        <v>62</v>
      </c>
      <c r="W62" s="17">
        <f t="shared" si="3"/>
        <v>6</v>
      </c>
      <c r="X62" s="24">
        <f>VLOOKUP(S62,Haul!G:AJ,30,FALSE)</f>
        <v>3.4163829E-2</v>
      </c>
      <c r="Y62" s="71">
        <f t="shared" si="4"/>
        <v>0</v>
      </c>
      <c r="Z62" s="71">
        <f t="shared" si="5"/>
        <v>1</v>
      </c>
      <c r="AA62" s="22">
        <f t="shared" si="6"/>
        <v>0</v>
      </c>
      <c r="AB62" s="22">
        <f t="shared" si="7"/>
        <v>0</v>
      </c>
      <c r="AC62" s="71">
        <f t="shared" si="8"/>
        <v>0</v>
      </c>
      <c r="AD62" s="71">
        <f t="shared" si="9"/>
        <v>0.15123448475956902</v>
      </c>
      <c r="AE62" s="22">
        <f t="shared" si="10"/>
        <v>0</v>
      </c>
      <c r="AF62" s="22">
        <f t="shared" si="11"/>
        <v>0</v>
      </c>
      <c r="AG62" s="71">
        <f t="shared" si="12"/>
        <v>0</v>
      </c>
      <c r="AH62" s="71">
        <f t="shared" si="13"/>
        <v>29.27072372362009</v>
      </c>
      <c r="AI62" s="24">
        <f t="shared" si="14"/>
        <v>0</v>
      </c>
      <c r="AJ62" s="24">
        <f t="shared" si="15"/>
        <v>0</v>
      </c>
      <c r="AK62" s="71">
        <f t="shared" si="16"/>
        <v>29.27072372362009</v>
      </c>
      <c r="AL62" s="71">
        <f t="shared" si="22"/>
        <v>0</v>
      </c>
      <c r="AM62" s="71">
        <f t="shared" si="23"/>
        <v>4.4267428208813779</v>
      </c>
      <c r="AN62" s="24">
        <f t="shared" si="17"/>
        <v>0</v>
      </c>
      <c r="AO62" s="24">
        <f t="shared" si="18"/>
        <v>0</v>
      </c>
      <c r="AP62" s="71">
        <f t="shared" si="19"/>
        <v>4.4267428208813779</v>
      </c>
      <c r="AQ62" s="71" t="str">
        <f>VLOOKUP(S62,Haul!G:O,9,FALSE)</f>
        <v>Hauled back early due to hang(s)</v>
      </c>
    </row>
    <row r="63" spans="1:43">
      <c r="A63">
        <v>1</v>
      </c>
      <c r="B63">
        <v>96.1</v>
      </c>
      <c r="C63" s="16">
        <f t="shared" si="2"/>
        <v>100</v>
      </c>
      <c r="E63">
        <v>2</v>
      </c>
      <c r="P63">
        <v>1</v>
      </c>
      <c r="Q63">
        <v>178</v>
      </c>
      <c r="R63">
        <v>201601</v>
      </c>
      <c r="S63">
        <v>58</v>
      </c>
      <c r="T63" t="s">
        <v>200</v>
      </c>
      <c r="U63" s="12" t="str">
        <f>VLOOKUP(S63,Haul!G:AL,32,FALSE)</f>
        <v>62-06</v>
      </c>
      <c r="V63" s="12">
        <v>62</v>
      </c>
      <c r="W63" s="17">
        <f t="shared" si="3"/>
        <v>6</v>
      </c>
      <c r="X63" s="24">
        <f>VLOOKUP(S63,Haul!G:AJ,30,FALSE)</f>
        <v>3.4163829E-2</v>
      </c>
      <c r="Y63" s="71">
        <f t="shared" si="4"/>
        <v>0</v>
      </c>
      <c r="Z63" s="71">
        <f t="shared" si="5"/>
        <v>1</v>
      </c>
      <c r="AA63" s="22">
        <f t="shared" si="6"/>
        <v>0</v>
      </c>
      <c r="AB63" s="22">
        <f t="shared" si="7"/>
        <v>0</v>
      </c>
      <c r="AC63" s="71">
        <f t="shared" si="8"/>
        <v>0</v>
      </c>
      <c r="AD63" s="71">
        <f t="shared" si="9"/>
        <v>0.49115482348948875</v>
      </c>
      <c r="AE63" s="22">
        <f t="shared" si="10"/>
        <v>0</v>
      </c>
      <c r="AF63" s="22">
        <f t="shared" si="11"/>
        <v>0</v>
      </c>
      <c r="AG63" s="71">
        <f t="shared" si="12"/>
        <v>0</v>
      </c>
      <c r="AH63" s="71">
        <f t="shared" si="13"/>
        <v>29.27072372362009</v>
      </c>
      <c r="AI63" s="24">
        <f t="shared" si="14"/>
        <v>0</v>
      </c>
      <c r="AJ63" s="24">
        <f t="shared" si="15"/>
        <v>0</v>
      </c>
      <c r="AK63" s="71">
        <f t="shared" si="16"/>
        <v>29.27072372362009</v>
      </c>
      <c r="AL63" s="71">
        <f t="shared" si="22"/>
        <v>0</v>
      </c>
      <c r="AM63" s="71">
        <f t="shared" si="23"/>
        <v>14.376457143884217</v>
      </c>
      <c r="AN63" s="24">
        <f t="shared" si="17"/>
        <v>0</v>
      </c>
      <c r="AO63" s="24">
        <f t="shared" si="18"/>
        <v>0</v>
      </c>
      <c r="AP63" s="71">
        <f t="shared" si="19"/>
        <v>14.376457143884217</v>
      </c>
      <c r="AQ63" s="71" t="str">
        <f>VLOOKUP(S63,Haul!G:O,9,FALSE)</f>
        <v>Hauled back early due to hang(s)</v>
      </c>
    </row>
    <row r="64" spans="1:43">
      <c r="A64">
        <v>1</v>
      </c>
      <c r="B64">
        <v>84.9</v>
      </c>
      <c r="C64" s="16">
        <f t="shared" si="2"/>
        <v>85</v>
      </c>
      <c r="E64">
        <v>2</v>
      </c>
      <c r="P64">
        <v>1</v>
      </c>
      <c r="Q64">
        <v>178</v>
      </c>
      <c r="R64">
        <v>201601</v>
      </c>
      <c r="S64">
        <v>63</v>
      </c>
      <c r="T64" t="s">
        <v>193</v>
      </c>
      <c r="U64" s="12" t="str">
        <f>VLOOKUP(S64,Haul!G:AL,32,FALSE)</f>
        <v>62-05</v>
      </c>
      <c r="V64" s="12">
        <v>62</v>
      </c>
      <c r="W64" s="17">
        <f t="shared" si="3"/>
        <v>6</v>
      </c>
      <c r="X64" s="24">
        <f>VLOOKUP(S64,Haul!G:AJ,30,FALSE)</f>
        <v>4.1397162000000001E-2</v>
      </c>
      <c r="Y64" s="71">
        <f t="shared" si="4"/>
        <v>0</v>
      </c>
      <c r="Z64" s="71">
        <f t="shared" si="5"/>
        <v>1</v>
      </c>
      <c r="AA64" s="22">
        <f t="shared" si="6"/>
        <v>0</v>
      </c>
      <c r="AB64" s="22">
        <f t="shared" si="7"/>
        <v>0</v>
      </c>
      <c r="AC64" s="71">
        <f t="shared" si="8"/>
        <v>0</v>
      </c>
      <c r="AD64" s="71">
        <f t="shared" si="9"/>
        <v>0.33304751844867914</v>
      </c>
      <c r="AE64" s="22">
        <f t="shared" si="10"/>
        <v>0</v>
      </c>
      <c r="AF64" s="22">
        <f t="shared" si="11"/>
        <v>0</v>
      </c>
      <c r="AG64" s="71">
        <f t="shared" si="12"/>
        <v>0</v>
      </c>
      <c r="AH64" s="71">
        <f t="shared" si="13"/>
        <v>24.156245300100522</v>
      </c>
      <c r="AI64" s="24">
        <f t="shared" si="14"/>
        <v>0</v>
      </c>
      <c r="AJ64" s="24">
        <f t="shared" si="15"/>
        <v>0</v>
      </c>
      <c r="AK64" s="71">
        <f t="shared" si="16"/>
        <v>24.156245300100522</v>
      </c>
      <c r="AL64" s="71">
        <f t="shared" si="22"/>
        <v>0</v>
      </c>
      <c r="AM64" s="71">
        <f t="shared" si="23"/>
        <v>8.0451775522360478</v>
      </c>
      <c r="AN64" s="24">
        <f t="shared" si="17"/>
        <v>0</v>
      </c>
      <c r="AO64" s="24">
        <f t="shared" si="18"/>
        <v>0</v>
      </c>
      <c r="AP64" s="71">
        <f t="shared" si="19"/>
        <v>8.0451775522360478</v>
      </c>
      <c r="AQ64" s="71" t="str">
        <f>VLOOKUP(S64,Haul!G:O,9,FALSE)</f>
        <v>Good performance</v>
      </c>
    </row>
    <row r="65" spans="1:43">
      <c r="A65">
        <v>1</v>
      </c>
      <c r="B65">
        <v>109</v>
      </c>
      <c r="C65" s="16">
        <f t="shared" si="2"/>
        <v>110</v>
      </c>
      <c r="E65">
        <v>2</v>
      </c>
      <c r="P65">
        <v>1</v>
      </c>
      <c r="Q65">
        <v>178</v>
      </c>
      <c r="R65">
        <v>201601</v>
      </c>
      <c r="S65">
        <v>63</v>
      </c>
      <c r="T65" t="s">
        <v>193</v>
      </c>
      <c r="U65" s="12" t="str">
        <f>VLOOKUP(S65,Haul!G:AL,32,FALSE)</f>
        <v>62-05</v>
      </c>
      <c r="V65" s="12">
        <v>62</v>
      </c>
      <c r="W65" s="17">
        <f t="shared" si="3"/>
        <v>6</v>
      </c>
      <c r="X65" s="24">
        <f>VLOOKUP(S65,Haul!G:AJ,30,FALSE)</f>
        <v>4.1397162000000001E-2</v>
      </c>
      <c r="Y65" s="71">
        <f t="shared" si="4"/>
        <v>0</v>
      </c>
      <c r="Z65" s="71">
        <f t="shared" si="5"/>
        <v>0</v>
      </c>
      <c r="AA65" s="22">
        <f t="shared" si="6"/>
        <v>1</v>
      </c>
      <c r="AB65" s="22">
        <f t="shared" si="7"/>
        <v>0</v>
      </c>
      <c r="AC65" s="71">
        <f t="shared" si="8"/>
        <v>0</v>
      </c>
      <c r="AD65" s="71">
        <f t="shared" si="9"/>
        <v>0</v>
      </c>
      <c r="AE65" s="22">
        <f t="shared" si="10"/>
        <v>0.72897504972698923</v>
      </c>
      <c r="AF65" s="22">
        <f t="shared" si="11"/>
        <v>0</v>
      </c>
      <c r="AG65" s="71">
        <f t="shared" si="12"/>
        <v>0</v>
      </c>
      <c r="AH65" s="71">
        <f t="shared" si="13"/>
        <v>0</v>
      </c>
      <c r="AI65" s="24">
        <f t="shared" si="14"/>
        <v>24.156245300100522</v>
      </c>
      <c r="AJ65" s="24">
        <f t="shared" si="15"/>
        <v>0</v>
      </c>
      <c r="AK65" s="71">
        <f t="shared" si="16"/>
        <v>24.156245300100522</v>
      </c>
      <c r="AL65" s="71">
        <f t="shared" si="22"/>
        <v>0</v>
      </c>
      <c r="AM65" s="71">
        <f t="shared" si="23"/>
        <v>0</v>
      </c>
      <c r="AN65" s="24">
        <f t="shared" si="17"/>
        <v>17.60930011885813</v>
      </c>
      <c r="AO65" s="24">
        <f t="shared" si="18"/>
        <v>0</v>
      </c>
      <c r="AP65" s="71">
        <f t="shared" si="19"/>
        <v>17.60930011885813</v>
      </c>
      <c r="AQ65" s="71" t="str">
        <f>VLOOKUP(S65,Haul!G:O,9,FALSE)</f>
        <v>Good performance</v>
      </c>
    </row>
    <row r="66" spans="1:43">
      <c r="A66">
        <v>1</v>
      </c>
      <c r="B66">
        <v>136.69999999999999</v>
      </c>
      <c r="C66" s="16">
        <f t="shared" si="2"/>
        <v>140</v>
      </c>
      <c r="E66">
        <v>3</v>
      </c>
      <c r="P66">
        <v>1</v>
      </c>
      <c r="Q66">
        <v>178</v>
      </c>
      <c r="R66">
        <v>201601</v>
      </c>
      <c r="S66">
        <v>66</v>
      </c>
      <c r="T66" t="s">
        <v>2610</v>
      </c>
      <c r="U66" s="12" t="str">
        <f>VLOOKUP(S66,Haul!G:AL,32,FALSE)</f>
        <v>61-22</v>
      </c>
      <c r="V66" s="12">
        <v>61</v>
      </c>
      <c r="W66" s="17">
        <f t="shared" si="3"/>
        <v>6</v>
      </c>
      <c r="X66" s="24">
        <f>VLOOKUP(S66,Haul!G:AJ,30,FALSE)</f>
        <v>2.6961880000000001E-2</v>
      </c>
      <c r="Y66" s="71">
        <f t="shared" si="4"/>
        <v>0</v>
      </c>
      <c r="Z66" s="71">
        <f t="shared" si="5"/>
        <v>0</v>
      </c>
      <c r="AA66" s="22">
        <f t="shared" si="6"/>
        <v>1</v>
      </c>
      <c r="AB66" s="22">
        <f t="shared" si="7"/>
        <v>1</v>
      </c>
      <c r="AC66" s="71">
        <f t="shared" si="8"/>
        <v>0</v>
      </c>
      <c r="AD66" s="71">
        <f t="shared" si="9"/>
        <v>0</v>
      </c>
      <c r="AE66" s="22">
        <f t="shared" si="10"/>
        <v>1.482568902294499</v>
      </c>
      <c r="AF66" s="22">
        <f t="shared" si="11"/>
        <v>1.482568902294499</v>
      </c>
      <c r="AG66" s="71">
        <f t="shared" si="12"/>
        <v>0</v>
      </c>
      <c r="AH66" s="71">
        <f t="shared" si="13"/>
        <v>0</v>
      </c>
      <c r="AI66" s="24">
        <f t="shared" si="14"/>
        <v>37.08940177762085</v>
      </c>
      <c r="AJ66" s="24">
        <f t="shared" si="15"/>
        <v>37.08940177762085</v>
      </c>
      <c r="AK66" s="71">
        <f t="shared" si="16"/>
        <v>37.08940177762085</v>
      </c>
      <c r="AL66" s="71">
        <f t="shared" si="22"/>
        <v>0</v>
      </c>
      <c r="AM66" s="71">
        <f t="shared" si="23"/>
        <v>0</v>
      </c>
      <c r="AN66" s="24">
        <f t="shared" si="17"/>
        <v>54.987593680206977</v>
      </c>
      <c r="AO66" s="24">
        <f t="shared" si="18"/>
        <v>54.987593680206977</v>
      </c>
      <c r="AP66" s="71">
        <f t="shared" si="19"/>
        <v>54.987593680206977</v>
      </c>
      <c r="AQ66" s="71" t="str">
        <f>VLOOKUP(S66,Haul!G:O,9,FALSE)</f>
        <v>Good performance</v>
      </c>
    </row>
    <row r="67" spans="1:43">
      <c r="A67">
        <v>1</v>
      </c>
      <c r="B67">
        <v>108.6</v>
      </c>
      <c r="C67" s="16">
        <f t="shared" ref="C67:C130" si="24">ROUNDUP(B67/5,0)*5</f>
        <v>110</v>
      </c>
      <c r="E67">
        <v>2</v>
      </c>
      <c r="P67">
        <v>1</v>
      </c>
      <c r="Q67">
        <v>178</v>
      </c>
      <c r="R67">
        <v>201601</v>
      </c>
      <c r="S67">
        <v>67</v>
      </c>
      <c r="T67" t="s">
        <v>188</v>
      </c>
      <c r="U67" s="12" t="str">
        <f>VLOOKUP(S67,Haul!G:AL,32,FALSE)</f>
        <v>61-04</v>
      </c>
      <c r="V67" s="12">
        <v>61</v>
      </c>
      <c r="W67" s="17">
        <f t="shared" ref="W67:W130" si="25">ROUNDDOWN(V67/10,0)</f>
        <v>6</v>
      </c>
      <c r="X67" s="24">
        <f>VLOOKUP(S67,Haul!G:AJ,30,FALSE)</f>
        <v>4.0033656000000001E-2</v>
      </c>
      <c r="Y67" s="71">
        <f t="shared" ref="Y67:Y130" si="26">1*($A67=2)</f>
        <v>0</v>
      </c>
      <c r="Z67" s="71">
        <f t="shared" ref="Z67:Z130" si="27">1*($A67=1)*($B67&lt;107)</f>
        <v>0</v>
      </c>
      <c r="AA67" s="22">
        <f t="shared" ref="AA67:AA130" si="28">1*($A67=1)*($B67&gt;=107)</f>
        <v>1</v>
      </c>
      <c r="AB67" s="22">
        <f t="shared" ref="AB67:AB130" si="29">1*($A67=1)*($B67&gt;=124)</f>
        <v>0</v>
      </c>
      <c r="AC67" s="71">
        <f t="shared" ref="AC67:AC130" si="30">(1*Y67*0.001424*$B67^2.781)/1000</f>
        <v>0</v>
      </c>
      <c r="AD67" s="71">
        <f t="shared" ref="AD67:AD130" si="31">(1*Z67*0.0002988*$B67^3.135)/1000</f>
        <v>0</v>
      </c>
      <c r="AE67" s="22">
        <f t="shared" ref="AE67:AE130" si="32">(1*AA67*0.0002988*$B67^3.135)/1000</f>
        <v>0.72062130088502641</v>
      </c>
      <c r="AF67" s="22">
        <f t="shared" ref="AF67:AF130" si="33">(1*AB67*0.0002988*$B67^3.135)/1000</f>
        <v>0</v>
      </c>
      <c r="AG67" s="71">
        <f t="shared" ref="AG67:AG130" si="34">Y67*P67/X67</f>
        <v>0</v>
      </c>
      <c r="AH67" s="71">
        <f t="shared" ref="AH67:AH130" si="35">Z67*P67/X67</f>
        <v>0</v>
      </c>
      <c r="AI67" s="24">
        <f t="shared" ref="AI67:AI130" si="36">AA67*P67/X67</f>
        <v>24.978982683969708</v>
      </c>
      <c r="AJ67" s="24">
        <f t="shared" ref="AJ67:AJ130" si="37">AB67*P67/X67</f>
        <v>0</v>
      </c>
      <c r="AK67" s="71">
        <f t="shared" ref="AK67:AK130" si="38">SUM(AG67:AI67)</f>
        <v>24.978982683969708</v>
      </c>
      <c r="AL67" s="71">
        <f t="shared" ref="AL67:AL130" si="39">AC67*P67/X67</f>
        <v>0</v>
      </c>
      <c r="AM67" s="71">
        <f t="shared" ref="AM67:AM130" si="40">AD67*P67/X67</f>
        <v>0</v>
      </c>
      <c r="AN67" s="24">
        <f t="shared" ref="AN67:AN130" si="41">AE67*P67/X67</f>
        <v>18.000386996506798</v>
      </c>
      <c r="AO67" s="24">
        <f t="shared" ref="AO67:AO130" si="42">AF67*P67/X67</f>
        <v>0</v>
      </c>
      <c r="AP67" s="71">
        <f t="shared" ref="AP67:AP130" si="43">SUM(AL67,AM67,AN67)</f>
        <v>18.000386996506798</v>
      </c>
      <c r="AQ67" s="71" t="str">
        <f>VLOOKUP(S67,Haul!G:O,9,FALSE)</f>
        <v>Good performance</v>
      </c>
    </row>
    <row r="68" spans="1:43">
      <c r="A68">
        <v>2</v>
      </c>
      <c r="B68">
        <v>106.3</v>
      </c>
      <c r="C68" s="16">
        <f t="shared" si="24"/>
        <v>110</v>
      </c>
      <c r="E68">
        <v>2</v>
      </c>
      <c r="F68">
        <v>4</v>
      </c>
      <c r="G68">
        <v>1</v>
      </c>
      <c r="H68">
        <v>5</v>
      </c>
      <c r="P68">
        <v>1</v>
      </c>
      <c r="Q68">
        <v>178</v>
      </c>
      <c r="R68">
        <v>201601</v>
      </c>
      <c r="S68">
        <v>67</v>
      </c>
      <c r="T68" t="s">
        <v>188</v>
      </c>
      <c r="U68" s="12" t="str">
        <f>VLOOKUP(S68,Haul!G:AL,32,FALSE)</f>
        <v>61-04</v>
      </c>
      <c r="V68" s="12">
        <v>61</v>
      </c>
      <c r="W68" s="17">
        <f t="shared" si="25"/>
        <v>6</v>
      </c>
      <c r="X68" s="24">
        <f>VLOOKUP(S68,Haul!G:AJ,30,FALSE)</f>
        <v>4.0033656000000001E-2</v>
      </c>
      <c r="Y68" s="71">
        <f t="shared" si="26"/>
        <v>1</v>
      </c>
      <c r="Z68" s="71">
        <f t="shared" si="27"/>
        <v>0</v>
      </c>
      <c r="AA68" s="22">
        <f t="shared" si="28"/>
        <v>0</v>
      </c>
      <c r="AB68" s="22">
        <f t="shared" si="29"/>
        <v>0</v>
      </c>
      <c r="AC68" s="71">
        <f t="shared" si="30"/>
        <v>0.61560054825079613</v>
      </c>
      <c r="AD68" s="71">
        <f t="shared" si="31"/>
        <v>0</v>
      </c>
      <c r="AE68" s="22">
        <f t="shared" si="32"/>
        <v>0</v>
      </c>
      <c r="AF68" s="22">
        <f t="shared" si="33"/>
        <v>0</v>
      </c>
      <c r="AG68" s="71">
        <f t="shared" si="34"/>
        <v>24.978982683969708</v>
      </c>
      <c r="AH68" s="71">
        <f t="shared" si="35"/>
        <v>0</v>
      </c>
      <c r="AI68" s="24">
        <f t="shared" si="36"/>
        <v>0</v>
      </c>
      <c r="AJ68" s="24">
        <f t="shared" si="37"/>
        <v>0</v>
      </c>
      <c r="AK68" s="71">
        <f t="shared" si="38"/>
        <v>24.978982683969708</v>
      </c>
      <c r="AL68" s="71">
        <f t="shared" si="39"/>
        <v>15.377075434998895</v>
      </c>
      <c r="AM68" s="71">
        <f t="shared" si="40"/>
        <v>0</v>
      </c>
      <c r="AN68" s="24">
        <f t="shared" si="41"/>
        <v>0</v>
      </c>
      <c r="AO68" s="24">
        <f t="shared" si="42"/>
        <v>0</v>
      </c>
      <c r="AP68" s="71">
        <f t="shared" si="43"/>
        <v>15.377075434998895</v>
      </c>
      <c r="AQ68" s="71" t="str">
        <f>VLOOKUP(S68,Haul!G:O,9,FALSE)</f>
        <v>Good performance</v>
      </c>
    </row>
    <row r="69" spans="1:43">
      <c r="A69">
        <v>1</v>
      </c>
      <c r="B69">
        <v>121.2</v>
      </c>
      <c r="C69" s="16">
        <f t="shared" si="24"/>
        <v>125</v>
      </c>
      <c r="E69">
        <v>2</v>
      </c>
      <c r="P69">
        <v>1</v>
      </c>
      <c r="Q69">
        <v>178</v>
      </c>
      <c r="R69">
        <v>201601</v>
      </c>
      <c r="S69">
        <v>71</v>
      </c>
      <c r="T69" t="s">
        <v>183</v>
      </c>
      <c r="U69" s="12" t="str">
        <f>VLOOKUP(S69,Haul!G:AL,32,FALSE)</f>
        <v>62-02</v>
      </c>
      <c r="V69" s="12">
        <v>62</v>
      </c>
      <c r="W69" s="17">
        <f t="shared" si="25"/>
        <v>6</v>
      </c>
      <c r="X69" s="24">
        <f>VLOOKUP(S69,Haul!G:AJ,30,FALSE)</f>
        <v>3.8717424E-2</v>
      </c>
      <c r="Y69" s="71">
        <f t="shared" si="26"/>
        <v>0</v>
      </c>
      <c r="Z69" s="71">
        <f t="shared" si="27"/>
        <v>0</v>
      </c>
      <c r="AA69" s="22">
        <f t="shared" si="28"/>
        <v>1</v>
      </c>
      <c r="AB69" s="22">
        <f t="shared" si="29"/>
        <v>0</v>
      </c>
      <c r="AC69" s="71">
        <f t="shared" si="30"/>
        <v>0</v>
      </c>
      <c r="AD69" s="71">
        <f t="shared" si="31"/>
        <v>0</v>
      </c>
      <c r="AE69" s="22">
        <f t="shared" si="32"/>
        <v>1.0166262195988203</v>
      </c>
      <c r="AF69" s="22">
        <f t="shared" si="33"/>
        <v>0</v>
      </c>
      <c r="AG69" s="71">
        <f t="shared" si="34"/>
        <v>0</v>
      </c>
      <c r="AH69" s="71">
        <f t="shared" si="35"/>
        <v>0</v>
      </c>
      <c r="AI69" s="24">
        <f t="shared" si="36"/>
        <v>25.828164601033375</v>
      </c>
      <c r="AJ69" s="24">
        <f t="shared" si="37"/>
        <v>0</v>
      </c>
      <c r="AK69" s="71">
        <f t="shared" si="38"/>
        <v>25.828164601033375</v>
      </c>
      <c r="AL69" s="71">
        <f t="shared" si="39"/>
        <v>0</v>
      </c>
      <c r="AM69" s="71">
        <f t="shared" si="40"/>
        <v>0</v>
      </c>
      <c r="AN69" s="24">
        <f t="shared" si="41"/>
        <v>26.257589337524632</v>
      </c>
      <c r="AO69" s="24">
        <f t="shared" si="42"/>
        <v>0</v>
      </c>
      <c r="AP69" s="71">
        <f t="shared" si="43"/>
        <v>26.257589337524632</v>
      </c>
      <c r="AQ69" s="71" t="str">
        <f>VLOOKUP(S69,Haul!G:O,9,FALSE)</f>
        <v>Good performance</v>
      </c>
    </row>
    <row r="70" spans="1:43">
      <c r="A70">
        <v>1</v>
      </c>
      <c r="B70">
        <v>128.1</v>
      </c>
      <c r="C70" s="16">
        <f t="shared" si="24"/>
        <v>130</v>
      </c>
      <c r="E70">
        <v>2</v>
      </c>
      <c r="P70">
        <v>1</v>
      </c>
      <c r="Q70">
        <v>178</v>
      </c>
      <c r="R70">
        <v>201601</v>
      </c>
      <c r="S70">
        <v>77</v>
      </c>
      <c r="T70" t="s">
        <v>174</v>
      </c>
      <c r="U70" s="12" t="str">
        <f>VLOOKUP(S70,Haul!G:AL,32,FALSE)</f>
        <v>52-03</v>
      </c>
      <c r="V70" s="12">
        <v>52</v>
      </c>
      <c r="W70" s="17">
        <f t="shared" si="25"/>
        <v>5</v>
      </c>
      <c r="X70" s="24">
        <f>VLOOKUP(S70,Haul!G:AJ,30,FALSE)</f>
        <v>4.0733645999999998E-2</v>
      </c>
      <c r="Y70" s="71">
        <f t="shared" si="26"/>
        <v>0</v>
      </c>
      <c r="Z70" s="71">
        <f t="shared" si="27"/>
        <v>0</v>
      </c>
      <c r="AA70" s="22">
        <f t="shared" si="28"/>
        <v>1</v>
      </c>
      <c r="AB70" s="22">
        <f t="shared" si="29"/>
        <v>1</v>
      </c>
      <c r="AC70" s="71">
        <f t="shared" si="30"/>
        <v>0</v>
      </c>
      <c r="AD70" s="71">
        <f t="shared" si="31"/>
        <v>0</v>
      </c>
      <c r="AE70" s="22">
        <f t="shared" si="32"/>
        <v>1.2093363719533134</v>
      </c>
      <c r="AF70" s="22">
        <f t="shared" si="33"/>
        <v>1.2093363719533134</v>
      </c>
      <c r="AG70" s="71">
        <f t="shared" si="34"/>
        <v>0</v>
      </c>
      <c r="AH70" s="71">
        <f t="shared" si="35"/>
        <v>0</v>
      </c>
      <c r="AI70" s="24">
        <f t="shared" si="36"/>
        <v>24.549729724660544</v>
      </c>
      <c r="AJ70" s="24">
        <f t="shared" si="37"/>
        <v>24.549729724660544</v>
      </c>
      <c r="AK70" s="71">
        <f t="shared" si="38"/>
        <v>24.549729724660544</v>
      </c>
      <c r="AL70" s="71">
        <f t="shared" si="39"/>
        <v>0</v>
      </c>
      <c r="AM70" s="71">
        <f t="shared" si="40"/>
        <v>0</v>
      </c>
      <c r="AN70" s="24">
        <f t="shared" si="41"/>
        <v>29.688881077655399</v>
      </c>
      <c r="AO70" s="24">
        <f t="shared" si="42"/>
        <v>29.688881077655399</v>
      </c>
      <c r="AP70" s="71">
        <f t="shared" si="43"/>
        <v>29.688881077655399</v>
      </c>
      <c r="AQ70" s="71" t="str">
        <f>VLOOKUP(S70,Haul!G:O,9,FALSE)</f>
        <v>Good performance</v>
      </c>
    </row>
    <row r="71" spans="1:43">
      <c r="A71">
        <v>2</v>
      </c>
      <c r="B71">
        <v>94.5</v>
      </c>
      <c r="C71" s="16">
        <f t="shared" si="24"/>
        <v>95</v>
      </c>
      <c r="E71">
        <v>2</v>
      </c>
      <c r="F71">
        <v>0</v>
      </c>
      <c r="G71">
        <v>0</v>
      </c>
      <c r="H71">
        <v>0</v>
      </c>
      <c r="P71">
        <v>1</v>
      </c>
      <c r="Q71">
        <v>178</v>
      </c>
      <c r="R71">
        <v>201601</v>
      </c>
      <c r="S71">
        <v>77</v>
      </c>
      <c r="T71" t="s">
        <v>174</v>
      </c>
      <c r="U71" s="12" t="str">
        <f>VLOOKUP(S71,Haul!G:AL,32,FALSE)</f>
        <v>52-03</v>
      </c>
      <c r="V71" s="12">
        <v>52</v>
      </c>
      <c r="W71" s="17">
        <f t="shared" si="25"/>
        <v>5</v>
      </c>
      <c r="X71" s="24">
        <f>VLOOKUP(S71,Haul!G:AJ,30,FALSE)</f>
        <v>4.0733645999999998E-2</v>
      </c>
      <c r="Y71" s="71">
        <f t="shared" si="26"/>
        <v>1</v>
      </c>
      <c r="Z71" s="71">
        <f t="shared" si="27"/>
        <v>0</v>
      </c>
      <c r="AA71" s="22">
        <f t="shared" si="28"/>
        <v>0</v>
      </c>
      <c r="AB71" s="22">
        <f t="shared" si="29"/>
        <v>0</v>
      </c>
      <c r="AC71" s="71">
        <f t="shared" si="30"/>
        <v>0.44379851915406865</v>
      </c>
      <c r="AD71" s="71">
        <f t="shared" si="31"/>
        <v>0</v>
      </c>
      <c r="AE71" s="22">
        <f t="shared" si="32"/>
        <v>0</v>
      </c>
      <c r="AF71" s="22">
        <f t="shared" si="33"/>
        <v>0</v>
      </c>
      <c r="AG71" s="71">
        <f t="shared" si="34"/>
        <v>24.549729724660544</v>
      </c>
      <c r="AH71" s="71">
        <f t="shared" si="35"/>
        <v>0</v>
      </c>
      <c r="AI71" s="24">
        <f t="shared" si="36"/>
        <v>0</v>
      </c>
      <c r="AJ71" s="24">
        <f t="shared" si="37"/>
        <v>0</v>
      </c>
      <c r="AK71" s="71">
        <f t="shared" si="38"/>
        <v>24.549729724660544</v>
      </c>
      <c r="AL71" s="71">
        <f t="shared" si="39"/>
        <v>10.89513369743697</v>
      </c>
      <c r="AM71" s="71">
        <f t="shared" si="40"/>
        <v>0</v>
      </c>
      <c r="AN71" s="24">
        <f t="shared" si="41"/>
        <v>0</v>
      </c>
      <c r="AO71" s="24">
        <f t="shared" si="42"/>
        <v>0</v>
      </c>
      <c r="AP71" s="71">
        <f t="shared" si="43"/>
        <v>10.89513369743697</v>
      </c>
      <c r="AQ71" s="71" t="str">
        <f>VLOOKUP(S71,Haul!G:O,9,FALSE)</f>
        <v>Good performance</v>
      </c>
    </row>
    <row r="72" spans="1:43">
      <c r="A72">
        <v>2</v>
      </c>
      <c r="B72">
        <v>105.1</v>
      </c>
      <c r="C72" s="16">
        <f t="shared" si="24"/>
        <v>110</v>
      </c>
      <c r="E72">
        <v>2</v>
      </c>
      <c r="F72">
        <v>4</v>
      </c>
      <c r="G72">
        <v>1</v>
      </c>
      <c r="H72">
        <v>5</v>
      </c>
      <c r="P72">
        <v>1</v>
      </c>
      <c r="Q72">
        <v>178</v>
      </c>
      <c r="R72">
        <v>201601</v>
      </c>
      <c r="S72">
        <v>77</v>
      </c>
      <c r="T72" t="s">
        <v>174</v>
      </c>
      <c r="U72" s="12" t="str">
        <f>VLOOKUP(S72,Haul!G:AL,32,FALSE)</f>
        <v>52-03</v>
      </c>
      <c r="V72" s="12">
        <v>52</v>
      </c>
      <c r="W72" s="17">
        <f t="shared" si="25"/>
        <v>5</v>
      </c>
      <c r="X72" s="24">
        <f>VLOOKUP(S72,Haul!G:AJ,30,FALSE)</f>
        <v>4.0733645999999998E-2</v>
      </c>
      <c r="Y72" s="71">
        <f t="shared" si="26"/>
        <v>1</v>
      </c>
      <c r="Z72" s="71">
        <f t="shared" si="27"/>
        <v>0</v>
      </c>
      <c r="AA72" s="22">
        <f t="shared" si="28"/>
        <v>0</v>
      </c>
      <c r="AB72" s="22">
        <f t="shared" si="29"/>
        <v>0</v>
      </c>
      <c r="AC72" s="71">
        <f t="shared" si="30"/>
        <v>0.59646799103565673</v>
      </c>
      <c r="AD72" s="71">
        <f t="shared" si="31"/>
        <v>0</v>
      </c>
      <c r="AE72" s="22">
        <f t="shared" si="32"/>
        <v>0</v>
      </c>
      <c r="AF72" s="22">
        <f t="shared" si="33"/>
        <v>0</v>
      </c>
      <c r="AG72" s="71">
        <f t="shared" si="34"/>
        <v>24.549729724660544</v>
      </c>
      <c r="AH72" s="71">
        <f t="shared" si="35"/>
        <v>0</v>
      </c>
      <c r="AI72" s="24">
        <f t="shared" si="36"/>
        <v>0</v>
      </c>
      <c r="AJ72" s="24">
        <f t="shared" si="37"/>
        <v>0</v>
      </c>
      <c r="AK72" s="71">
        <f t="shared" si="38"/>
        <v>24.549729724660544</v>
      </c>
      <c r="AL72" s="71">
        <f t="shared" si="39"/>
        <v>14.64312796933662</v>
      </c>
      <c r="AM72" s="71">
        <f t="shared" si="40"/>
        <v>0</v>
      </c>
      <c r="AN72" s="24">
        <f t="shared" si="41"/>
        <v>0</v>
      </c>
      <c r="AO72" s="24">
        <f t="shared" si="42"/>
        <v>0</v>
      </c>
      <c r="AP72" s="71">
        <f t="shared" si="43"/>
        <v>14.64312796933662</v>
      </c>
      <c r="AQ72" s="71" t="str">
        <f>VLOOKUP(S72,Haul!G:O,9,FALSE)</f>
        <v>Good performance</v>
      </c>
    </row>
    <row r="73" spans="1:43">
      <c r="A73">
        <v>2</v>
      </c>
      <c r="B73">
        <v>112.7</v>
      </c>
      <c r="C73" s="16">
        <f t="shared" si="24"/>
        <v>115</v>
      </c>
      <c r="E73">
        <v>2</v>
      </c>
      <c r="F73">
        <v>4</v>
      </c>
      <c r="G73">
        <v>1</v>
      </c>
      <c r="H73">
        <v>5</v>
      </c>
      <c r="P73">
        <v>1</v>
      </c>
      <c r="Q73">
        <v>178</v>
      </c>
      <c r="R73">
        <v>201601</v>
      </c>
      <c r="S73">
        <v>77</v>
      </c>
      <c r="T73" t="s">
        <v>174</v>
      </c>
      <c r="U73" s="12" t="str">
        <f>VLOOKUP(S73,Haul!G:AL,32,FALSE)</f>
        <v>52-03</v>
      </c>
      <c r="V73" s="12">
        <v>52</v>
      </c>
      <c r="W73" s="17">
        <f t="shared" si="25"/>
        <v>5</v>
      </c>
      <c r="X73" s="24">
        <f>VLOOKUP(S73,Haul!G:AJ,30,FALSE)</f>
        <v>4.0733645999999998E-2</v>
      </c>
      <c r="Y73" s="71">
        <f t="shared" si="26"/>
        <v>1</v>
      </c>
      <c r="Z73" s="71">
        <f t="shared" si="27"/>
        <v>0</v>
      </c>
      <c r="AA73" s="22">
        <f t="shared" si="28"/>
        <v>0</v>
      </c>
      <c r="AB73" s="22">
        <f t="shared" si="29"/>
        <v>0</v>
      </c>
      <c r="AC73" s="71">
        <f t="shared" si="30"/>
        <v>0.72428651564015223</v>
      </c>
      <c r="AD73" s="71">
        <f t="shared" si="31"/>
        <v>0</v>
      </c>
      <c r="AE73" s="22">
        <f t="shared" si="32"/>
        <v>0</v>
      </c>
      <c r="AF73" s="22">
        <f t="shared" si="33"/>
        <v>0</v>
      </c>
      <c r="AG73" s="71">
        <f t="shared" si="34"/>
        <v>24.549729724660544</v>
      </c>
      <c r="AH73" s="71">
        <f t="shared" si="35"/>
        <v>0</v>
      </c>
      <c r="AI73" s="24">
        <f t="shared" si="36"/>
        <v>0</v>
      </c>
      <c r="AJ73" s="24">
        <f t="shared" si="37"/>
        <v>0</v>
      </c>
      <c r="AK73" s="71">
        <f t="shared" si="38"/>
        <v>24.549729724660544</v>
      </c>
      <c r="AL73" s="71">
        <f t="shared" si="39"/>
        <v>17.781038202181858</v>
      </c>
      <c r="AM73" s="71">
        <f t="shared" si="40"/>
        <v>0</v>
      </c>
      <c r="AN73" s="24">
        <f t="shared" si="41"/>
        <v>0</v>
      </c>
      <c r="AO73" s="24">
        <f t="shared" si="42"/>
        <v>0</v>
      </c>
      <c r="AP73" s="71">
        <f t="shared" si="43"/>
        <v>17.781038202181858</v>
      </c>
      <c r="AQ73" s="71" t="str">
        <f>VLOOKUP(S73,Haul!G:O,9,FALSE)</f>
        <v>Good performance</v>
      </c>
    </row>
    <row r="74" spans="1:43">
      <c r="A74">
        <v>1</v>
      </c>
      <c r="B74">
        <v>123.5</v>
      </c>
      <c r="C74" s="16">
        <f t="shared" si="24"/>
        <v>125</v>
      </c>
      <c r="E74">
        <v>2</v>
      </c>
      <c r="P74">
        <v>1</v>
      </c>
      <c r="Q74">
        <v>178</v>
      </c>
      <c r="R74">
        <v>201601</v>
      </c>
      <c r="S74">
        <v>78</v>
      </c>
      <c r="T74" t="s">
        <v>172</v>
      </c>
      <c r="U74" s="12" t="str">
        <f>VLOOKUP(S74,Haul!G:AL,32,FALSE)</f>
        <v>51-02</v>
      </c>
      <c r="V74" s="12">
        <v>51</v>
      </c>
      <c r="W74" s="17">
        <f t="shared" si="25"/>
        <v>5</v>
      </c>
      <c r="X74" s="24">
        <f>VLOOKUP(S74,Haul!G:AJ,30,FALSE)</f>
        <v>2.4308168000000002E-2</v>
      </c>
      <c r="Y74" s="71">
        <f t="shared" si="26"/>
        <v>0</v>
      </c>
      <c r="Z74" s="71">
        <f t="shared" si="27"/>
        <v>0</v>
      </c>
      <c r="AA74" s="22">
        <f t="shared" si="28"/>
        <v>1</v>
      </c>
      <c r="AB74" s="22">
        <f t="shared" si="29"/>
        <v>0</v>
      </c>
      <c r="AC74" s="71">
        <f t="shared" si="30"/>
        <v>0</v>
      </c>
      <c r="AD74" s="71">
        <f t="shared" si="31"/>
        <v>0</v>
      </c>
      <c r="AE74" s="22">
        <f t="shared" si="32"/>
        <v>1.0783419614371885</v>
      </c>
      <c r="AF74" s="22">
        <f t="shared" si="33"/>
        <v>0</v>
      </c>
      <c r="AG74" s="71">
        <f t="shared" si="34"/>
        <v>0</v>
      </c>
      <c r="AH74" s="71">
        <f t="shared" si="35"/>
        <v>0</v>
      </c>
      <c r="AI74" s="24">
        <f t="shared" si="36"/>
        <v>41.138435442769691</v>
      </c>
      <c r="AJ74" s="24">
        <f t="shared" si="37"/>
        <v>0</v>
      </c>
      <c r="AK74" s="71">
        <f t="shared" si="38"/>
        <v>41.138435442769691</v>
      </c>
      <c r="AL74" s="71">
        <f t="shared" si="39"/>
        <v>0</v>
      </c>
      <c r="AM74" s="71">
        <f t="shared" si="40"/>
        <v>0</v>
      </c>
      <c r="AN74" s="24">
        <f t="shared" si="41"/>
        <v>44.361301165813423</v>
      </c>
      <c r="AO74" s="24">
        <f t="shared" si="42"/>
        <v>0</v>
      </c>
      <c r="AP74" s="71">
        <f t="shared" si="43"/>
        <v>44.361301165813423</v>
      </c>
      <c r="AQ74" s="71" t="str">
        <f>VLOOKUP(S74,Haul!G:O,9,FALSE)</f>
        <v>Good performance</v>
      </c>
    </row>
    <row r="75" spans="1:43">
      <c r="A75">
        <v>2</v>
      </c>
      <c r="B75">
        <v>117.5</v>
      </c>
      <c r="C75" s="16">
        <f t="shared" si="24"/>
        <v>120</v>
      </c>
      <c r="E75">
        <v>2</v>
      </c>
      <c r="F75">
        <v>4</v>
      </c>
      <c r="G75">
        <v>1</v>
      </c>
      <c r="H75">
        <v>6</v>
      </c>
      <c r="P75">
        <v>1</v>
      </c>
      <c r="Q75">
        <v>178</v>
      </c>
      <c r="R75">
        <v>201601</v>
      </c>
      <c r="S75">
        <v>87</v>
      </c>
      <c r="T75" t="s">
        <v>160</v>
      </c>
      <c r="U75" s="12" t="str">
        <f>VLOOKUP(S75,Haul!G:AL,32,FALSE)</f>
        <v>42-05</v>
      </c>
      <c r="V75" s="12">
        <v>42</v>
      </c>
      <c r="W75" s="17">
        <f t="shared" si="25"/>
        <v>4</v>
      </c>
      <c r="X75" s="24">
        <f>VLOOKUP(S75,Haul!G:AJ,30,FALSE)</f>
        <v>3.8104105999999999E-2</v>
      </c>
      <c r="Y75" s="71">
        <f t="shared" si="26"/>
        <v>1</v>
      </c>
      <c r="Z75" s="71">
        <f t="shared" si="27"/>
        <v>0</v>
      </c>
      <c r="AA75" s="22">
        <f t="shared" si="28"/>
        <v>0</v>
      </c>
      <c r="AB75" s="22">
        <f t="shared" si="29"/>
        <v>0</v>
      </c>
      <c r="AC75" s="71">
        <f t="shared" si="30"/>
        <v>0.81336465547322134</v>
      </c>
      <c r="AD75" s="71">
        <f t="shared" si="31"/>
        <v>0</v>
      </c>
      <c r="AE75" s="22">
        <f t="shared" si="32"/>
        <v>0</v>
      </c>
      <c r="AF75" s="22">
        <f t="shared" si="33"/>
        <v>0</v>
      </c>
      <c r="AG75" s="71">
        <f t="shared" si="34"/>
        <v>26.243890881470886</v>
      </c>
      <c r="AH75" s="71">
        <f t="shared" si="35"/>
        <v>0</v>
      </c>
      <c r="AI75" s="24">
        <f t="shared" si="36"/>
        <v>0</v>
      </c>
      <c r="AJ75" s="24">
        <f t="shared" si="37"/>
        <v>0</v>
      </c>
      <c r="AK75" s="71">
        <f t="shared" si="38"/>
        <v>26.243890881470886</v>
      </c>
      <c r="AL75" s="71">
        <f t="shared" si="39"/>
        <v>21.345853265084383</v>
      </c>
      <c r="AM75" s="71">
        <f t="shared" si="40"/>
        <v>0</v>
      </c>
      <c r="AN75" s="24">
        <f t="shared" si="41"/>
        <v>0</v>
      </c>
      <c r="AO75" s="24">
        <f t="shared" si="42"/>
        <v>0</v>
      </c>
      <c r="AP75" s="71">
        <f t="shared" si="43"/>
        <v>21.345853265084383</v>
      </c>
      <c r="AQ75" s="71" t="str">
        <f>VLOOKUP(S75,Haul!G:O,9,FALSE)</f>
        <v>Good performance</v>
      </c>
    </row>
    <row r="76" spans="1:43">
      <c r="A76">
        <v>1</v>
      </c>
      <c r="B76">
        <v>136.4</v>
      </c>
      <c r="C76" s="16">
        <f t="shared" si="24"/>
        <v>140</v>
      </c>
      <c r="E76">
        <v>3</v>
      </c>
      <c r="P76">
        <v>1</v>
      </c>
      <c r="Q76">
        <v>178</v>
      </c>
      <c r="R76">
        <v>201601</v>
      </c>
      <c r="S76">
        <v>99</v>
      </c>
      <c r="T76" t="s">
        <v>143</v>
      </c>
      <c r="U76" s="12" t="str">
        <f>VLOOKUP(S76,Haul!G:AL,32,FALSE)</f>
        <v>41-06</v>
      </c>
      <c r="V76" s="12">
        <v>41</v>
      </c>
      <c r="W76" s="17">
        <f t="shared" si="25"/>
        <v>4</v>
      </c>
      <c r="X76" s="24">
        <f>VLOOKUP(S76,Haul!G:AJ,30,FALSE)</f>
        <v>3.044096E-2</v>
      </c>
      <c r="Y76" s="71">
        <f t="shared" si="26"/>
        <v>0</v>
      </c>
      <c r="Z76" s="71">
        <f t="shared" si="27"/>
        <v>0</v>
      </c>
      <c r="AA76" s="22">
        <f t="shared" si="28"/>
        <v>1</v>
      </c>
      <c r="AB76" s="22">
        <f t="shared" si="29"/>
        <v>1</v>
      </c>
      <c r="AC76" s="71">
        <f t="shared" si="30"/>
        <v>0</v>
      </c>
      <c r="AD76" s="71">
        <f t="shared" si="31"/>
        <v>0</v>
      </c>
      <c r="AE76" s="22">
        <f t="shared" si="32"/>
        <v>1.4723926610582154</v>
      </c>
      <c r="AF76" s="22">
        <f t="shared" si="33"/>
        <v>1.4723926610582154</v>
      </c>
      <c r="AG76" s="71">
        <f t="shared" si="34"/>
        <v>0</v>
      </c>
      <c r="AH76" s="71">
        <f t="shared" si="35"/>
        <v>0</v>
      </c>
      <c r="AI76" s="24">
        <f t="shared" si="36"/>
        <v>32.850475149272562</v>
      </c>
      <c r="AJ76" s="24">
        <f t="shared" si="37"/>
        <v>32.850475149272562</v>
      </c>
      <c r="AK76" s="71">
        <f t="shared" si="38"/>
        <v>32.850475149272562</v>
      </c>
      <c r="AL76" s="71">
        <f t="shared" si="39"/>
        <v>0</v>
      </c>
      <c r="AM76" s="71">
        <f t="shared" si="40"/>
        <v>0</v>
      </c>
      <c r="AN76" s="24">
        <f t="shared" si="41"/>
        <v>48.368798522064203</v>
      </c>
      <c r="AO76" s="24">
        <f t="shared" si="42"/>
        <v>48.368798522064203</v>
      </c>
      <c r="AP76" s="71">
        <f t="shared" si="43"/>
        <v>48.368798522064203</v>
      </c>
      <c r="AQ76" s="71" t="str">
        <f>VLOOKUP(S76,Haul!G:O,9,FALSE)</f>
        <v>Good performance</v>
      </c>
    </row>
    <row r="77" spans="1:43">
      <c r="A77">
        <v>1</v>
      </c>
      <c r="B77">
        <v>130.19999999999999</v>
      </c>
      <c r="C77" s="16">
        <f t="shared" si="24"/>
        <v>135</v>
      </c>
      <c r="E77">
        <v>3</v>
      </c>
      <c r="P77">
        <v>1</v>
      </c>
      <c r="Q77">
        <v>178</v>
      </c>
      <c r="R77">
        <v>201601</v>
      </c>
      <c r="S77">
        <v>100</v>
      </c>
      <c r="T77" t="s">
        <v>140</v>
      </c>
      <c r="U77" s="12" t="str">
        <f>VLOOKUP(S77,Haul!G:AL,32,FALSE)</f>
        <v>32-02</v>
      </c>
      <c r="V77" s="12">
        <v>32</v>
      </c>
      <c r="W77" s="17">
        <f t="shared" si="25"/>
        <v>3</v>
      </c>
      <c r="X77" s="24">
        <f>VLOOKUP(S77,Haul!G:AJ,30,FALSE)</f>
        <v>3.1183599999999999E-2</v>
      </c>
      <c r="Y77" s="71">
        <f t="shared" si="26"/>
        <v>0</v>
      </c>
      <c r="Z77" s="71">
        <f t="shared" si="27"/>
        <v>0</v>
      </c>
      <c r="AA77" s="22">
        <f t="shared" si="28"/>
        <v>1</v>
      </c>
      <c r="AB77" s="22">
        <f t="shared" si="29"/>
        <v>1</v>
      </c>
      <c r="AC77" s="71">
        <f t="shared" si="30"/>
        <v>0</v>
      </c>
      <c r="AD77" s="71">
        <f t="shared" si="31"/>
        <v>0</v>
      </c>
      <c r="AE77" s="22">
        <f t="shared" si="32"/>
        <v>1.2725827402742158</v>
      </c>
      <c r="AF77" s="22">
        <f t="shared" si="33"/>
        <v>1.2725827402742158</v>
      </c>
      <c r="AG77" s="71">
        <f t="shared" si="34"/>
        <v>0</v>
      </c>
      <c r="AH77" s="71">
        <f t="shared" si="35"/>
        <v>0</v>
      </c>
      <c r="AI77" s="24">
        <f t="shared" si="36"/>
        <v>32.068138380430739</v>
      </c>
      <c r="AJ77" s="24">
        <f t="shared" si="37"/>
        <v>32.068138380430739</v>
      </c>
      <c r="AK77" s="71">
        <f t="shared" si="38"/>
        <v>32.068138380430739</v>
      </c>
      <c r="AL77" s="71">
        <f t="shared" si="39"/>
        <v>0</v>
      </c>
      <c r="AM77" s="71">
        <f t="shared" si="40"/>
        <v>0</v>
      </c>
      <c r="AN77" s="24">
        <f t="shared" si="41"/>
        <v>40.809359415661305</v>
      </c>
      <c r="AO77" s="24">
        <f t="shared" si="42"/>
        <v>40.809359415661305</v>
      </c>
      <c r="AP77" s="71">
        <f t="shared" si="43"/>
        <v>40.809359415661305</v>
      </c>
      <c r="AQ77" s="71" t="str">
        <f>VLOOKUP(S77,Haul!G:O,9,FALSE)</f>
        <v>Good performance</v>
      </c>
    </row>
    <row r="78" spans="1:43">
      <c r="A78">
        <v>1</v>
      </c>
      <c r="B78">
        <v>124.4</v>
      </c>
      <c r="C78" s="16">
        <f t="shared" si="24"/>
        <v>125</v>
      </c>
      <c r="E78">
        <v>2</v>
      </c>
      <c r="P78">
        <v>1</v>
      </c>
      <c r="Q78">
        <v>178</v>
      </c>
      <c r="R78">
        <v>201601</v>
      </c>
      <c r="S78">
        <v>103</v>
      </c>
      <c r="T78" t="s">
        <v>136</v>
      </c>
      <c r="U78" s="12" t="str">
        <f>VLOOKUP(S78,Haul!G:AL,32,FALSE)</f>
        <v>31-02</v>
      </c>
      <c r="V78" s="12">
        <v>31</v>
      </c>
      <c r="W78" s="17">
        <f t="shared" si="25"/>
        <v>3</v>
      </c>
      <c r="X78" s="24">
        <f>VLOOKUP(S78,Haul!G:AJ,30,FALSE)</f>
        <v>3.7706707999999999E-2</v>
      </c>
      <c r="Y78" s="71">
        <f t="shared" si="26"/>
        <v>0</v>
      </c>
      <c r="Z78" s="71">
        <f t="shared" si="27"/>
        <v>0</v>
      </c>
      <c r="AA78" s="22">
        <f t="shared" si="28"/>
        <v>1</v>
      </c>
      <c r="AB78" s="22">
        <f t="shared" si="29"/>
        <v>1</v>
      </c>
      <c r="AC78" s="71">
        <f t="shared" si="30"/>
        <v>0</v>
      </c>
      <c r="AD78" s="71">
        <f t="shared" si="31"/>
        <v>0</v>
      </c>
      <c r="AE78" s="22">
        <f t="shared" si="32"/>
        <v>1.1031701081768928</v>
      </c>
      <c r="AF78" s="22">
        <f t="shared" si="33"/>
        <v>1.1031701081768928</v>
      </c>
      <c r="AG78" s="71">
        <f t="shared" si="34"/>
        <v>0</v>
      </c>
      <c r="AH78" s="71">
        <f t="shared" si="35"/>
        <v>0</v>
      </c>
      <c r="AI78" s="24">
        <f t="shared" si="36"/>
        <v>26.520480122528863</v>
      </c>
      <c r="AJ78" s="24">
        <f t="shared" si="37"/>
        <v>26.520480122528863</v>
      </c>
      <c r="AK78" s="71">
        <f t="shared" si="38"/>
        <v>26.520480122528863</v>
      </c>
      <c r="AL78" s="71">
        <f t="shared" si="39"/>
        <v>0</v>
      </c>
      <c r="AM78" s="71">
        <f t="shared" si="40"/>
        <v>0</v>
      </c>
      <c r="AN78" s="24">
        <f t="shared" si="41"/>
        <v>29.2566009256733</v>
      </c>
      <c r="AO78" s="24">
        <f t="shared" si="42"/>
        <v>29.2566009256733</v>
      </c>
      <c r="AP78" s="71">
        <f t="shared" si="43"/>
        <v>29.2566009256733</v>
      </c>
      <c r="AQ78" s="71" t="str">
        <f>VLOOKUP(S78,Haul!G:O,9,FALSE)</f>
        <v>Good performance</v>
      </c>
    </row>
    <row r="79" spans="1:43">
      <c r="A79">
        <v>1</v>
      </c>
      <c r="B79">
        <v>124.8</v>
      </c>
      <c r="C79" s="16">
        <f t="shared" si="24"/>
        <v>125</v>
      </c>
      <c r="E79">
        <v>2</v>
      </c>
      <c r="P79">
        <v>1</v>
      </c>
      <c r="Q79">
        <v>178</v>
      </c>
      <c r="R79">
        <v>201601</v>
      </c>
      <c r="S79">
        <v>103</v>
      </c>
      <c r="T79" t="s">
        <v>136</v>
      </c>
      <c r="U79" s="12" t="str">
        <f>VLOOKUP(S79,Haul!G:AL,32,FALSE)</f>
        <v>31-02</v>
      </c>
      <c r="V79" s="12">
        <v>31</v>
      </c>
      <c r="W79" s="17">
        <f t="shared" si="25"/>
        <v>3</v>
      </c>
      <c r="X79" s="24">
        <f>VLOOKUP(S79,Haul!G:AJ,30,FALSE)</f>
        <v>3.7706707999999999E-2</v>
      </c>
      <c r="Y79" s="71">
        <f t="shared" si="26"/>
        <v>0</v>
      </c>
      <c r="Z79" s="71">
        <f t="shared" si="27"/>
        <v>0</v>
      </c>
      <c r="AA79" s="22">
        <f t="shared" si="28"/>
        <v>1</v>
      </c>
      <c r="AB79" s="22">
        <f t="shared" si="29"/>
        <v>1</v>
      </c>
      <c r="AC79" s="71">
        <f t="shared" si="30"/>
        <v>0</v>
      </c>
      <c r="AD79" s="71">
        <f t="shared" si="31"/>
        <v>0</v>
      </c>
      <c r="AE79" s="22">
        <f t="shared" si="32"/>
        <v>1.1143287054047855</v>
      </c>
      <c r="AF79" s="22">
        <f t="shared" si="33"/>
        <v>1.1143287054047855</v>
      </c>
      <c r="AG79" s="71">
        <f t="shared" si="34"/>
        <v>0</v>
      </c>
      <c r="AH79" s="71">
        <f t="shared" si="35"/>
        <v>0</v>
      </c>
      <c r="AI79" s="24">
        <f t="shared" si="36"/>
        <v>26.520480122528863</v>
      </c>
      <c r="AJ79" s="24">
        <f t="shared" si="37"/>
        <v>26.520480122528863</v>
      </c>
      <c r="AK79" s="71">
        <f t="shared" si="38"/>
        <v>26.520480122528863</v>
      </c>
      <c r="AL79" s="71">
        <f t="shared" si="39"/>
        <v>0</v>
      </c>
      <c r="AM79" s="71">
        <f t="shared" si="40"/>
        <v>0</v>
      </c>
      <c r="AN79" s="24">
        <f t="shared" si="41"/>
        <v>29.552532281650933</v>
      </c>
      <c r="AO79" s="24">
        <f t="shared" si="42"/>
        <v>29.552532281650933</v>
      </c>
      <c r="AP79" s="71">
        <f t="shared" si="43"/>
        <v>29.552532281650933</v>
      </c>
      <c r="AQ79" s="71" t="str">
        <f>VLOOKUP(S79,Haul!G:O,9,FALSE)</f>
        <v>Good performance</v>
      </c>
    </row>
    <row r="80" spans="1:43">
      <c r="A80">
        <v>1</v>
      </c>
      <c r="B80">
        <v>138.4</v>
      </c>
      <c r="C80" s="16">
        <f t="shared" si="24"/>
        <v>140</v>
      </c>
      <c r="E80">
        <v>2</v>
      </c>
      <c r="P80">
        <v>1</v>
      </c>
      <c r="Q80">
        <v>178</v>
      </c>
      <c r="R80">
        <v>201601</v>
      </c>
      <c r="S80">
        <v>103</v>
      </c>
      <c r="T80" t="s">
        <v>136</v>
      </c>
      <c r="U80" s="12" t="str">
        <f>VLOOKUP(S80,Haul!G:AL,32,FALSE)</f>
        <v>31-02</v>
      </c>
      <c r="V80" s="12">
        <v>31</v>
      </c>
      <c r="W80" s="17">
        <f t="shared" si="25"/>
        <v>3</v>
      </c>
      <c r="X80" s="24">
        <f>VLOOKUP(S80,Haul!G:AJ,30,FALSE)</f>
        <v>3.7706707999999999E-2</v>
      </c>
      <c r="Y80" s="71">
        <f t="shared" si="26"/>
        <v>0</v>
      </c>
      <c r="Z80" s="71">
        <f t="shared" si="27"/>
        <v>0</v>
      </c>
      <c r="AA80" s="22">
        <f t="shared" si="28"/>
        <v>1</v>
      </c>
      <c r="AB80" s="22">
        <f t="shared" si="29"/>
        <v>1</v>
      </c>
      <c r="AC80" s="71">
        <f t="shared" si="30"/>
        <v>0</v>
      </c>
      <c r="AD80" s="71">
        <f t="shared" si="31"/>
        <v>0</v>
      </c>
      <c r="AE80" s="22">
        <f t="shared" si="32"/>
        <v>1.5411405076270062</v>
      </c>
      <c r="AF80" s="22">
        <f t="shared" si="33"/>
        <v>1.5411405076270062</v>
      </c>
      <c r="AG80" s="71">
        <f t="shared" si="34"/>
        <v>0</v>
      </c>
      <c r="AH80" s="71">
        <f t="shared" si="35"/>
        <v>0</v>
      </c>
      <c r="AI80" s="24">
        <f t="shared" si="36"/>
        <v>26.520480122528863</v>
      </c>
      <c r="AJ80" s="24">
        <f t="shared" si="37"/>
        <v>26.520480122528863</v>
      </c>
      <c r="AK80" s="71">
        <f t="shared" si="38"/>
        <v>26.520480122528863</v>
      </c>
      <c r="AL80" s="71">
        <f t="shared" si="39"/>
        <v>0</v>
      </c>
      <c r="AM80" s="71">
        <f t="shared" si="40"/>
        <v>0</v>
      </c>
      <c r="AN80" s="24">
        <f t="shared" si="41"/>
        <v>40.871786198546054</v>
      </c>
      <c r="AO80" s="24">
        <f t="shared" si="42"/>
        <v>40.871786198546054</v>
      </c>
      <c r="AP80" s="71">
        <f t="shared" si="43"/>
        <v>40.871786198546054</v>
      </c>
      <c r="AQ80" s="71" t="str">
        <f>VLOOKUP(S80,Haul!G:O,9,FALSE)</f>
        <v>Good performance</v>
      </c>
    </row>
    <row r="81" spans="1:43">
      <c r="A81">
        <v>1</v>
      </c>
      <c r="B81">
        <v>89.9</v>
      </c>
      <c r="C81" s="16">
        <f t="shared" si="24"/>
        <v>90</v>
      </c>
      <c r="E81">
        <v>2</v>
      </c>
      <c r="P81">
        <v>1</v>
      </c>
      <c r="Q81">
        <v>178</v>
      </c>
      <c r="R81">
        <v>201601</v>
      </c>
      <c r="S81">
        <v>104</v>
      </c>
      <c r="T81" t="s">
        <v>73</v>
      </c>
      <c r="U81" s="12" t="str">
        <f>VLOOKUP(S81,Haul!G:AL,32,FALSE)</f>
        <v>13-02</v>
      </c>
      <c r="V81" s="12">
        <v>13</v>
      </c>
      <c r="W81" s="17">
        <f t="shared" si="25"/>
        <v>1</v>
      </c>
      <c r="X81" s="24">
        <f>VLOOKUP(S81,Haul!G:AJ,30,FALSE)</f>
        <v>4.2155907999999999E-2</v>
      </c>
      <c r="Y81" s="71">
        <f t="shared" si="26"/>
        <v>0</v>
      </c>
      <c r="Z81" s="71">
        <f t="shared" si="27"/>
        <v>1</v>
      </c>
      <c r="AA81" s="22">
        <f t="shared" si="28"/>
        <v>0</v>
      </c>
      <c r="AB81" s="22">
        <f t="shared" si="29"/>
        <v>0</v>
      </c>
      <c r="AC81" s="71">
        <f t="shared" si="30"/>
        <v>0</v>
      </c>
      <c r="AD81" s="71">
        <f t="shared" si="31"/>
        <v>0.39848981590326643</v>
      </c>
      <c r="AE81" s="22">
        <f t="shared" si="32"/>
        <v>0</v>
      </c>
      <c r="AF81" s="22">
        <f t="shared" si="33"/>
        <v>0</v>
      </c>
      <c r="AG81" s="71">
        <f t="shared" si="34"/>
        <v>0</v>
      </c>
      <c r="AH81" s="71">
        <f t="shared" si="35"/>
        <v>23.721467463113356</v>
      </c>
      <c r="AI81" s="24">
        <f t="shared" si="36"/>
        <v>0</v>
      </c>
      <c r="AJ81" s="24">
        <f t="shared" si="37"/>
        <v>0</v>
      </c>
      <c r="AK81" s="71">
        <f t="shared" si="38"/>
        <v>23.721467463113356</v>
      </c>
      <c r="AL81" s="71">
        <f t="shared" si="39"/>
        <v>0</v>
      </c>
      <c r="AM81" s="71">
        <f t="shared" si="40"/>
        <v>9.452763202331365</v>
      </c>
      <c r="AN81" s="24">
        <f t="shared" si="41"/>
        <v>0</v>
      </c>
      <c r="AO81" s="24">
        <f t="shared" si="42"/>
        <v>0</v>
      </c>
      <c r="AP81" s="71">
        <f t="shared" si="43"/>
        <v>9.452763202331365</v>
      </c>
      <c r="AQ81" s="71" t="str">
        <f>VLOOKUP(S81,Haul!G:O,9,FALSE)</f>
        <v>Sablefish pot</v>
      </c>
    </row>
    <row r="82" spans="1:43">
      <c r="A82">
        <v>2</v>
      </c>
      <c r="B82">
        <v>54.5</v>
      </c>
      <c r="C82" s="16">
        <f t="shared" si="24"/>
        <v>55</v>
      </c>
      <c r="E82">
        <v>2</v>
      </c>
      <c r="F82">
        <v>0</v>
      </c>
      <c r="G82">
        <v>0</v>
      </c>
      <c r="H82">
        <v>0</v>
      </c>
      <c r="P82">
        <v>1</v>
      </c>
      <c r="Q82">
        <v>178</v>
      </c>
      <c r="R82">
        <v>201601</v>
      </c>
      <c r="S82">
        <v>104</v>
      </c>
      <c r="T82" t="s">
        <v>73</v>
      </c>
      <c r="U82" s="12" t="str">
        <f>VLOOKUP(S82,Haul!G:AL,32,FALSE)</f>
        <v>13-02</v>
      </c>
      <c r="V82" s="12">
        <v>13</v>
      </c>
      <c r="W82" s="17">
        <f t="shared" si="25"/>
        <v>1</v>
      </c>
      <c r="X82" s="24">
        <f>VLOOKUP(S82,Haul!G:AJ,30,FALSE)</f>
        <v>4.2155907999999999E-2</v>
      </c>
      <c r="Y82" s="71">
        <f t="shared" si="26"/>
        <v>1</v>
      </c>
      <c r="Z82" s="71">
        <f t="shared" si="27"/>
        <v>0</v>
      </c>
      <c r="AA82" s="22">
        <f t="shared" si="28"/>
        <v>0</v>
      </c>
      <c r="AB82" s="22">
        <f t="shared" si="29"/>
        <v>0</v>
      </c>
      <c r="AC82" s="71">
        <f t="shared" si="30"/>
        <v>9.6034805720707134E-2</v>
      </c>
      <c r="AD82" s="71">
        <f t="shared" si="31"/>
        <v>0</v>
      </c>
      <c r="AE82" s="22">
        <f t="shared" si="32"/>
        <v>0</v>
      </c>
      <c r="AF82" s="22">
        <f t="shared" si="33"/>
        <v>0</v>
      </c>
      <c r="AG82" s="71">
        <f t="shared" si="34"/>
        <v>23.721467463113356</v>
      </c>
      <c r="AH82" s="71">
        <f t="shared" si="35"/>
        <v>0</v>
      </c>
      <c r="AI82" s="24">
        <f t="shared" si="36"/>
        <v>0</v>
      </c>
      <c r="AJ82" s="24">
        <f t="shared" si="37"/>
        <v>0</v>
      </c>
      <c r="AK82" s="71">
        <f t="shared" si="38"/>
        <v>23.721467463113356</v>
      </c>
      <c r="AL82" s="71">
        <f t="shared" si="39"/>
        <v>2.2780865192301665</v>
      </c>
      <c r="AM82" s="71">
        <f t="shared" si="40"/>
        <v>0</v>
      </c>
      <c r="AN82" s="24">
        <f t="shared" si="41"/>
        <v>0</v>
      </c>
      <c r="AO82" s="24">
        <f t="shared" si="42"/>
        <v>0</v>
      </c>
      <c r="AP82" s="71">
        <f t="shared" si="43"/>
        <v>2.2780865192301665</v>
      </c>
      <c r="AQ82" s="71" t="str">
        <f>VLOOKUP(S82,Haul!G:O,9,FALSE)</f>
        <v>Sablefish pot</v>
      </c>
    </row>
    <row r="83" spans="1:43">
      <c r="A83">
        <v>2</v>
      </c>
      <c r="B83">
        <v>109.2</v>
      </c>
      <c r="C83" s="16">
        <f t="shared" si="24"/>
        <v>110</v>
      </c>
      <c r="E83">
        <v>2</v>
      </c>
      <c r="F83">
        <v>0</v>
      </c>
      <c r="G83">
        <v>0</v>
      </c>
      <c r="H83">
        <v>1</v>
      </c>
      <c r="P83">
        <v>1</v>
      </c>
      <c r="Q83">
        <v>178</v>
      </c>
      <c r="R83">
        <v>201601</v>
      </c>
      <c r="S83">
        <v>108</v>
      </c>
      <c r="T83" t="s">
        <v>92</v>
      </c>
      <c r="U83" s="12" t="str">
        <f>VLOOKUP(S83,Haul!G:AL,32,FALSE)</f>
        <v>22-01</v>
      </c>
      <c r="V83" s="12">
        <v>22</v>
      </c>
      <c r="W83" s="17">
        <f t="shared" si="25"/>
        <v>2</v>
      </c>
      <c r="X83" s="24">
        <f>VLOOKUP(S83,Haul!G:AJ,30,FALSE)</f>
        <v>4.0421376000000002E-2</v>
      </c>
      <c r="Y83" s="71">
        <f t="shared" si="26"/>
        <v>1</v>
      </c>
      <c r="Z83" s="71">
        <f t="shared" si="27"/>
        <v>0</v>
      </c>
      <c r="AA83" s="22">
        <f t="shared" si="28"/>
        <v>0</v>
      </c>
      <c r="AB83" s="22">
        <f t="shared" si="29"/>
        <v>0</v>
      </c>
      <c r="AC83" s="71">
        <f t="shared" si="30"/>
        <v>0.66344839318744819</v>
      </c>
      <c r="AD83" s="71">
        <f t="shared" si="31"/>
        <v>0</v>
      </c>
      <c r="AE83" s="22">
        <f t="shared" si="32"/>
        <v>0</v>
      </c>
      <c r="AF83" s="22">
        <f t="shared" si="33"/>
        <v>0</v>
      </c>
      <c r="AG83" s="71">
        <f t="shared" si="34"/>
        <v>24.739385418249988</v>
      </c>
      <c r="AH83" s="71">
        <f t="shared" si="35"/>
        <v>0</v>
      </c>
      <c r="AI83" s="24">
        <f t="shared" si="36"/>
        <v>0</v>
      </c>
      <c r="AJ83" s="24">
        <f t="shared" si="37"/>
        <v>0</v>
      </c>
      <c r="AK83" s="71">
        <f t="shared" si="38"/>
        <v>24.739385418249988</v>
      </c>
      <c r="AL83" s="71">
        <f t="shared" si="39"/>
        <v>16.41330550418294</v>
      </c>
      <c r="AM83" s="71">
        <f t="shared" si="40"/>
        <v>0</v>
      </c>
      <c r="AN83" s="24">
        <f t="shared" si="41"/>
        <v>0</v>
      </c>
      <c r="AO83" s="24">
        <f t="shared" si="42"/>
        <v>0</v>
      </c>
      <c r="AP83" s="71">
        <f t="shared" si="43"/>
        <v>16.41330550418294</v>
      </c>
      <c r="AQ83" s="71" t="str">
        <f>VLOOKUP(S83,Haul!G:O,9,FALSE)</f>
        <v>Good performance</v>
      </c>
    </row>
    <row r="84" spans="1:43">
      <c r="A84">
        <v>2</v>
      </c>
      <c r="B84">
        <v>75.599999999999994</v>
      </c>
      <c r="C84" s="16">
        <f t="shared" si="24"/>
        <v>80</v>
      </c>
      <c r="E84">
        <v>2</v>
      </c>
      <c r="F84">
        <v>0</v>
      </c>
      <c r="G84">
        <v>0</v>
      </c>
      <c r="H84">
        <v>0</v>
      </c>
      <c r="P84">
        <v>1</v>
      </c>
      <c r="Q84">
        <v>178</v>
      </c>
      <c r="R84">
        <v>201601</v>
      </c>
      <c r="S84">
        <v>110</v>
      </c>
      <c r="T84" t="s">
        <v>71</v>
      </c>
      <c r="U84" s="12" t="str">
        <f>VLOOKUP(S84,Haul!G:AL,32,FALSE)</f>
        <v>24-05</v>
      </c>
      <c r="V84" s="12">
        <v>24</v>
      </c>
      <c r="W84" s="17">
        <f t="shared" si="25"/>
        <v>2</v>
      </c>
      <c r="X84" s="24">
        <f>VLOOKUP(S84,Haul!G:AJ,30,FALSE)</f>
        <v>4.0870355999999997E-2</v>
      </c>
      <c r="Y84" s="71">
        <f t="shared" si="26"/>
        <v>1</v>
      </c>
      <c r="Z84" s="71">
        <f t="shared" si="27"/>
        <v>0</v>
      </c>
      <c r="AA84" s="22">
        <f t="shared" si="28"/>
        <v>0</v>
      </c>
      <c r="AB84" s="22">
        <f t="shared" si="29"/>
        <v>0</v>
      </c>
      <c r="AC84" s="71">
        <f t="shared" si="30"/>
        <v>0.23860475961227764</v>
      </c>
      <c r="AD84" s="71">
        <f t="shared" si="31"/>
        <v>0</v>
      </c>
      <c r="AE84" s="22">
        <f t="shared" si="32"/>
        <v>0</v>
      </c>
      <c r="AF84" s="22">
        <f t="shared" si="33"/>
        <v>0</v>
      </c>
      <c r="AG84" s="71">
        <f t="shared" si="34"/>
        <v>24.467611684126268</v>
      </c>
      <c r="AH84" s="71">
        <f t="shared" si="35"/>
        <v>0</v>
      </c>
      <c r="AI84" s="24">
        <f t="shared" si="36"/>
        <v>0</v>
      </c>
      <c r="AJ84" s="24">
        <f t="shared" si="37"/>
        <v>0</v>
      </c>
      <c r="AK84" s="71">
        <f t="shared" si="38"/>
        <v>24.467611684126268</v>
      </c>
      <c r="AL84" s="71">
        <f t="shared" si="39"/>
        <v>5.8380886041775035</v>
      </c>
      <c r="AM84" s="71">
        <f t="shared" si="40"/>
        <v>0</v>
      </c>
      <c r="AN84" s="24">
        <f t="shared" si="41"/>
        <v>0</v>
      </c>
      <c r="AO84" s="24">
        <f t="shared" si="42"/>
        <v>0</v>
      </c>
      <c r="AP84" s="71">
        <f t="shared" si="43"/>
        <v>5.8380886041775035</v>
      </c>
      <c r="AQ84" s="71" t="str">
        <f>VLOOKUP(S84,Haul!G:O,9,FALSE)</f>
        <v>Good performance</v>
      </c>
    </row>
    <row r="85" spans="1:43">
      <c r="A85">
        <v>1</v>
      </c>
      <c r="B85">
        <v>90.5</v>
      </c>
      <c r="C85" s="16">
        <f t="shared" si="24"/>
        <v>95</v>
      </c>
      <c r="E85">
        <v>3</v>
      </c>
      <c r="P85">
        <v>1</v>
      </c>
      <c r="Q85">
        <v>178</v>
      </c>
      <c r="R85">
        <v>201601</v>
      </c>
      <c r="S85">
        <v>112</v>
      </c>
      <c r="T85" t="s">
        <v>4643</v>
      </c>
      <c r="U85" s="12" t="str">
        <f>VLOOKUP(S85,Haul!G:AL,32,FALSE)</f>
        <v>23-02</v>
      </c>
      <c r="V85" s="12">
        <v>23</v>
      </c>
      <c r="W85" s="17">
        <f t="shared" si="25"/>
        <v>2</v>
      </c>
      <c r="X85" s="24">
        <f>VLOOKUP(S85,Haul!G:AJ,30,FALSE)</f>
        <v>3.869073E-2</v>
      </c>
      <c r="Y85" s="71">
        <f t="shared" si="26"/>
        <v>0</v>
      </c>
      <c r="Z85" s="71">
        <f t="shared" si="27"/>
        <v>1</v>
      </c>
      <c r="AA85" s="22">
        <f t="shared" si="28"/>
        <v>0</v>
      </c>
      <c r="AB85" s="22">
        <f t="shared" si="29"/>
        <v>0</v>
      </c>
      <c r="AC85" s="71">
        <f t="shared" si="30"/>
        <v>0</v>
      </c>
      <c r="AD85" s="71">
        <f t="shared" si="31"/>
        <v>0.40688706983884132</v>
      </c>
      <c r="AE85" s="22">
        <f t="shared" si="32"/>
        <v>0</v>
      </c>
      <c r="AF85" s="22">
        <f t="shared" si="33"/>
        <v>0</v>
      </c>
      <c r="AG85" s="71">
        <f t="shared" si="34"/>
        <v>0</v>
      </c>
      <c r="AH85" s="71">
        <f t="shared" si="35"/>
        <v>25.845984296496862</v>
      </c>
      <c r="AI85" s="24">
        <f t="shared" si="36"/>
        <v>0</v>
      </c>
      <c r="AJ85" s="24">
        <f t="shared" si="37"/>
        <v>0</v>
      </c>
      <c r="AK85" s="71">
        <f t="shared" si="38"/>
        <v>25.845984296496862</v>
      </c>
      <c r="AL85" s="71">
        <f t="shared" si="39"/>
        <v>0</v>
      </c>
      <c r="AM85" s="71">
        <f t="shared" si="40"/>
        <v>10.516396817502315</v>
      </c>
      <c r="AN85" s="24">
        <f t="shared" si="41"/>
        <v>0</v>
      </c>
      <c r="AO85" s="24">
        <f t="shared" si="42"/>
        <v>0</v>
      </c>
      <c r="AP85" s="71">
        <f t="shared" si="43"/>
        <v>10.516396817502315</v>
      </c>
      <c r="AQ85" s="71" t="str">
        <f>VLOOKUP(S85,Haul!G:O,9,FALSE)</f>
        <v>Good performance</v>
      </c>
    </row>
    <row r="86" spans="1:43">
      <c r="A86">
        <v>1</v>
      </c>
      <c r="B86">
        <v>121.8</v>
      </c>
      <c r="C86" s="16">
        <f t="shared" si="24"/>
        <v>125</v>
      </c>
      <c r="E86">
        <v>2</v>
      </c>
      <c r="P86">
        <v>1</v>
      </c>
      <c r="Q86">
        <v>178</v>
      </c>
      <c r="R86">
        <v>201601</v>
      </c>
      <c r="S86">
        <v>112</v>
      </c>
      <c r="T86" t="s">
        <v>4643</v>
      </c>
      <c r="U86" s="12" t="str">
        <f>VLOOKUP(S86,Haul!G:AL,32,FALSE)</f>
        <v>23-02</v>
      </c>
      <c r="V86" s="12">
        <v>23</v>
      </c>
      <c r="W86" s="17">
        <f t="shared" si="25"/>
        <v>2</v>
      </c>
      <c r="X86" s="24">
        <f>VLOOKUP(S86,Haul!G:AJ,30,FALSE)</f>
        <v>3.869073E-2</v>
      </c>
      <c r="Y86" s="71">
        <f t="shared" si="26"/>
        <v>0</v>
      </c>
      <c r="Z86" s="71">
        <f t="shared" si="27"/>
        <v>0</v>
      </c>
      <c r="AA86" s="22">
        <f t="shared" si="28"/>
        <v>1</v>
      </c>
      <c r="AB86" s="22">
        <f t="shared" si="29"/>
        <v>0</v>
      </c>
      <c r="AC86" s="71">
        <f t="shared" si="30"/>
        <v>0</v>
      </c>
      <c r="AD86" s="71">
        <f t="shared" si="31"/>
        <v>0</v>
      </c>
      <c r="AE86" s="22">
        <f t="shared" si="32"/>
        <v>1.0324875938114435</v>
      </c>
      <c r="AF86" s="22">
        <f t="shared" si="33"/>
        <v>0</v>
      </c>
      <c r="AG86" s="71">
        <f t="shared" si="34"/>
        <v>0</v>
      </c>
      <c r="AH86" s="71">
        <f t="shared" si="35"/>
        <v>0</v>
      </c>
      <c r="AI86" s="24">
        <f t="shared" si="36"/>
        <v>25.845984296496862</v>
      </c>
      <c r="AJ86" s="24">
        <f t="shared" si="37"/>
        <v>0</v>
      </c>
      <c r="AK86" s="71">
        <f t="shared" si="38"/>
        <v>25.845984296496862</v>
      </c>
      <c r="AL86" s="71">
        <f t="shared" si="39"/>
        <v>0</v>
      </c>
      <c r="AM86" s="71">
        <f t="shared" si="40"/>
        <v>0</v>
      </c>
      <c r="AN86" s="24">
        <f t="shared" si="41"/>
        <v>26.6856581359784</v>
      </c>
      <c r="AO86" s="24">
        <f t="shared" si="42"/>
        <v>0</v>
      </c>
      <c r="AP86" s="71">
        <f t="shared" si="43"/>
        <v>26.6856581359784</v>
      </c>
      <c r="AQ86" s="71" t="str">
        <f>VLOOKUP(S86,Haul!G:O,9,FALSE)</f>
        <v>Good performance</v>
      </c>
    </row>
    <row r="87" spans="1:43">
      <c r="A87">
        <v>1</v>
      </c>
      <c r="B87">
        <v>119.9</v>
      </c>
      <c r="C87" s="16">
        <f t="shared" si="24"/>
        <v>120</v>
      </c>
      <c r="E87">
        <v>2</v>
      </c>
      <c r="P87">
        <v>1</v>
      </c>
      <c r="Q87">
        <v>178</v>
      </c>
      <c r="R87">
        <v>201601</v>
      </c>
      <c r="S87">
        <v>112</v>
      </c>
      <c r="T87" t="s">
        <v>4643</v>
      </c>
      <c r="U87" s="12" t="str">
        <f>VLOOKUP(S87,Haul!G:AL,32,FALSE)</f>
        <v>23-02</v>
      </c>
      <c r="V87" s="12">
        <v>23</v>
      </c>
      <c r="W87" s="17">
        <f t="shared" si="25"/>
        <v>2</v>
      </c>
      <c r="X87" s="24">
        <f>VLOOKUP(S87,Haul!G:AJ,30,FALSE)</f>
        <v>3.869073E-2</v>
      </c>
      <c r="Y87" s="71">
        <f t="shared" si="26"/>
        <v>0</v>
      </c>
      <c r="Z87" s="71">
        <f t="shared" si="27"/>
        <v>0</v>
      </c>
      <c r="AA87" s="22">
        <f t="shared" si="28"/>
        <v>1</v>
      </c>
      <c r="AB87" s="22">
        <f t="shared" si="29"/>
        <v>0</v>
      </c>
      <c r="AC87" s="71">
        <f t="shared" si="30"/>
        <v>0</v>
      </c>
      <c r="AD87" s="71">
        <f t="shared" si="31"/>
        <v>0</v>
      </c>
      <c r="AE87" s="22">
        <f t="shared" si="32"/>
        <v>0.98283074160216544</v>
      </c>
      <c r="AF87" s="22">
        <f t="shared" si="33"/>
        <v>0</v>
      </c>
      <c r="AG87" s="71">
        <f t="shared" si="34"/>
        <v>0</v>
      </c>
      <c r="AH87" s="71">
        <f t="shared" si="35"/>
        <v>0</v>
      </c>
      <c r="AI87" s="24">
        <f t="shared" si="36"/>
        <v>25.845984296496862</v>
      </c>
      <c r="AJ87" s="24">
        <f t="shared" si="37"/>
        <v>0</v>
      </c>
      <c r="AK87" s="71">
        <f t="shared" si="38"/>
        <v>25.845984296496862</v>
      </c>
      <c r="AL87" s="71">
        <f t="shared" si="39"/>
        <v>0</v>
      </c>
      <c r="AM87" s="71">
        <f t="shared" si="40"/>
        <v>0</v>
      </c>
      <c r="AN87" s="24">
        <f t="shared" si="41"/>
        <v>25.402227913563934</v>
      </c>
      <c r="AO87" s="24">
        <f t="shared" si="42"/>
        <v>0</v>
      </c>
      <c r="AP87" s="71">
        <f t="shared" si="43"/>
        <v>25.402227913563934</v>
      </c>
      <c r="AQ87" s="71" t="str">
        <f>VLOOKUP(S87,Haul!G:O,9,FALSE)</f>
        <v>Good performance</v>
      </c>
    </row>
    <row r="88" spans="1:43">
      <c r="A88">
        <v>1</v>
      </c>
      <c r="B88">
        <v>55.2</v>
      </c>
      <c r="C88" s="16">
        <f t="shared" si="24"/>
        <v>60</v>
      </c>
      <c r="E88">
        <v>2</v>
      </c>
      <c r="P88">
        <v>1</v>
      </c>
      <c r="Q88">
        <v>178</v>
      </c>
      <c r="R88">
        <v>201601</v>
      </c>
      <c r="S88">
        <v>112</v>
      </c>
      <c r="T88" t="s">
        <v>4643</v>
      </c>
      <c r="U88" s="12" t="str">
        <f>VLOOKUP(S88,Haul!G:AL,32,FALSE)</f>
        <v>23-02</v>
      </c>
      <c r="V88" s="12">
        <v>23</v>
      </c>
      <c r="W88" s="17">
        <f t="shared" si="25"/>
        <v>2</v>
      </c>
      <c r="X88" s="24">
        <f>VLOOKUP(S88,Haul!G:AJ,30,FALSE)</f>
        <v>3.869073E-2</v>
      </c>
      <c r="Y88" s="71">
        <f t="shared" si="26"/>
        <v>0</v>
      </c>
      <c r="Z88" s="71">
        <f t="shared" si="27"/>
        <v>1</v>
      </c>
      <c r="AA88" s="22">
        <f t="shared" si="28"/>
        <v>0</v>
      </c>
      <c r="AB88" s="22">
        <f t="shared" si="29"/>
        <v>0</v>
      </c>
      <c r="AC88" s="71">
        <f t="shared" si="30"/>
        <v>0</v>
      </c>
      <c r="AD88" s="71">
        <f t="shared" si="31"/>
        <v>8.636934018275351E-2</v>
      </c>
      <c r="AE88" s="22">
        <f t="shared" si="32"/>
        <v>0</v>
      </c>
      <c r="AF88" s="22">
        <f t="shared" si="33"/>
        <v>0</v>
      </c>
      <c r="AG88" s="71">
        <f t="shared" si="34"/>
        <v>0</v>
      </c>
      <c r="AH88" s="71">
        <f t="shared" si="35"/>
        <v>25.845984296496862</v>
      </c>
      <c r="AI88" s="24">
        <f t="shared" si="36"/>
        <v>0</v>
      </c>
      <c r="AJ88" s="24">
        <f t="shared" si="37"/>
        <v>0</v>
      </c>
      <c r="AK88" s="71">
        <f t="shared" si="38"/>
        <v>25.845984296496862</v>
      </c>
      <c r="AL88" s="71">
        <f t="shared" si="39"/>
        <v>0</v>
      </c>
      <c r="AM88" s="71">
        <f t="shared" si="40"/>
        <v>2.2323006100622425</v>
      </c>
      <c r="AN88" s="24">
        <f t="shared" si="41"/>
        <v>0</v>
      </c>
      <c r="AO88" s="24">
        <f t="shared" si="42"/>
        <v>0</v>
      </c>
      <c r="AP88" s="71">
        <f t="shared" si="43"/>
        <v>2.2323006100622425</v>
      </c>
      <c r="AQ88" s="71" t="str">
        <f>VLOOKUP(S88,Haul!G:O,9,FALSE)</f>
        <v>Good performance</v>
      </c>
    </row>
    <row r="89" spans="1:43">
      <c r="A89">
        <v>1</v>
      </c>
      <c r="B89">
        <v>20.6</v>
      </c>
      <c r="C89" s="16">
        <f t="shared" si="24"/>
        <v>25</v>
      </c>
      <c r="E89">
        <v>2</v>
      </c>
      <c r="P89">
        <v>1</v>
      </c>
      <c r="Q89">
        <v>178</v>
      </c>
      <c r="R89">
        <v>201601</v>
      </c>
      <c r="S89">
        <v>112</v>
      </c>
      <c r="T89" t="s">
        <v>4643</v>
      </c>
      <c r="U89" s="12" t="str">
        <f>VLOOKUP(S89,Haul!G:AL,32,FALSE)</f>
        <v>23-02</v>
      </c>
      <c r="V89" s="12">
        <v>23</v>
      </c>
      <c r="W89" s="17">
        <f t="shared" si="25"/>
        <v>2</v>
      </c>
      <c r="X89" s="24">
        <f>VLOOKUP(S89,Haul!G:AJ,30,FALSE)</f>
        <v>3.869073E-2</v>
      </c>
      <c r="Y89" s="71">
        <f t="shared" si="26"/>
        <v>0</v>
      </c>
      <c r="Z89" s="71">
        <f t="shared" si="27"/>
        <v>1</v>
      </c>
      <c r="AA89" s="22">
        <f t="shared" si="28"/>
        <v>0</v>
      </c>
      <c r="AB89" s="22">
        <f t="shared" si="29"/>
        <v>0</v>
      </c>
      <c r="AC89" s="71">
        <f t="shared" si="30"/>
        <v>0</v>
      </c>
      <c r="AD89" s="71">
        <f t="shared" si="31"/>
        <v>3.9296541439058971E-3</v>
      </c>
      <c r="AE89" s="22">
        <f t="shared" si="32"/>
        <v>0</v>
      </c>
      <c r="AF89" s="22">
        <f t="shared" si="33"/>
        <v>0</v>
      </c>
      <c r="AG89" s="71">
        <f t="shared" si="34"/>
        <v>0</v>
      </c>
      <c r="AH89" s="71">
        <f t="shared" si="35"/>
        <v>25.845984296496862</v>
      </c>
      <c r="AI89" s="24">
        <f t="shared" si="36"/>
        <v>0</v>
      </c>
      <c r="AJ89" s="24">
        <f t="shared" si="37"/>
        <v>0</v>
      </c>
      <c r="AK89" s="71">
        <f t="shared" si="38"/>
        <v>25.845984296496862</v>
      </c>
      <c r="AL89" s="71">
        <f t="shared" si="39"/>
        <v>0</v>
      </c>
      <c r="AM89" s="71">
        <f t="shared" si="40"/>
        <v>0.10156577929405564</v>
      </c>
      <c r="AN89" s="24">
        <f t="shared" si="41"/>
        <v>0</v>
      </c>
      <c r="AO89" s="24">
        <f t="shared" si="42"/>
        <v>0</v>
      </c>
      <c r="AP89" s="71">
        <f t="shared" si="43"/>
        <v>0.10156577929405564</v>
      </c>
      <c r="AQ89" s="71" t="str">
        <f>VLOOKUP(S89,Haul!G:O,9,FALSE)</f>
        <v>Good performance</v>
      </c>
    </row>
    <row r="90" spans="1:43">
      <c r="A90">
        <v>1</v>
      </c>
      <c r="B90">
        <v>96.5</v>
      </c>
      <c r="C90" s="16">
        <f t="shared" si="24"/>
        <v>100</v>
      </c>
      <c r="E90">
        <v>2</v>
      </c>
      <c r="P90">
        <v>1</v>
      </c>
      <c r="Q90">
        <v>178</v>
      </c>
      <c r="R90">
        <v>201601</v>
      </c>
      <c r="S90">
        <v>112</v>
      </c>
      <c r="T90" t="s">
        <v>4643</v>
      </c>
      <c r="U90" s="12" t="str">
        <f>VLOOKUP(S90,Haul!G:AL,32,FALSE)</f>
        <v>23-02</v>
      </c>
      <c r="V90" s="12">
        <v>23</v>
      </c>
      <c r="W90" s="17">
        <f t="shared" si="25"/>
        <v>2</v>
      </c>
      <c r="X90" s="24">
        <f>VLOOKUP(S90,Haul!G:AJ,30,FALSE)</f>
        <v>3.869073E-2</v>
      </c>
      <c r="Y90" s="71">
        <f t="shared" si="26"/>
        <v>0</v>
      </c>
      <c r="Z90" s="71">
        <f t="shared" si="27"/>
        <v>1</v>
      </c>
      <c r="AA90" s="22">
        <f t="shared" si="28"/>
        <v>0</v>
      </c>
      <c r="AB90" s="22">
        <f t="shared" si="29"/>
        <v>0</v>
      </c>
      <c r="AC90" s="71">
        <f t="shared" si="30"/>
        <v>0</v>
      </c>
      <c r="AD90" s="71">
        <f t="shared" si="31"/>
        <v>0.49759237932968353</v>
      </c>
      <c r="AE90" s="22">
        <f t="shared" si="32"/>
        <v>0</v>
      </c>
      <c r="AF90" s="22">
        <f t="shared" si="33"/>
        <v>0</v>
      </c>
      <c r="AG90" s="71">
        <f t="shared" si="34"/>
        <v>0</v>
      </c>
      <c r="AH90" s="71">
        <f t="shared" si="35"/>
        <v>25.845984296496862</v>
      </c>
      <c r="AI90" s="24">
        <f t="shared" si="36"/>
        <v>0</v>
      </c>
      <c r="AJ90" s="24">
        <f t="shared" si="37"/>
        <v>0</v>
      </c>
      <c r="AK90" s="71">
        <f t="shared" si="38"/>
        <v>25.845984296496862</v>
      </c>
      <c r="AL90" s="71">
        <f t="shared" si="39"/>
        <v>0</v>
      </c>
      <c r="AM90" s="71">
        <f t="shared" si="40"/>
        <v>12.860764822211509</v>
      </c>
      <c r="AN90" s="24">
        <f t="shared" si="41"/>
        <v>0</v>
      </c>
      <c r="AO90" s="24">
        <f t="shared" si="42"/>
        <v>0</v>
      </c>
      <c r="AP90" s="71">
        <f t="shared" si="43"/>
        <v>12.860764822211509</v>
      </c>
      <c r="AQ90" s="71" t="str">
        <f>VLOOKUP(S90,Haul!G:O,9,FALSE)</f>
        <v>Good performance</v>
      </c>
    </row>
    <row r="91" spans="1:43">
      <c r="A91">
        <v>1</v>
      </c>
      <c r="B91">
        <v>80.7</v>
      </c>
      <c r="C91" s="16">
        <f t="shared" si="24"/>
        <v>85</v>
      </c>
      <c r="E91">
        <v>2</v>
      </c>
      <c r="P91">
        <v>1</v>
      </c>
      <c r="Q91">
        <v>178</v>
      </c>
      <c r="R91">
        <v>201601</v>
      </c>
      <c r="S91">
        <v>112</v>
      </c>
      <c r="T91" t="s">
        <v>4643</v>
      </c>
      <c r="U91" s="12" t="str">
        <f>VLOOKUP(S91,Haul!G:AL,32,FALSE)</f>
        <v>23-02</v>
      </c>
      <c r="V91" s="12">
        <v>23</v>
      </c>
      <c r="W91" s="17">
        <f t="shared" si="25"/>
        <v>2</v>
      </c>
      <c r="X91" s="24">
        <f>VLOOKUP(S91,Haul!G:AJ,30,FALSE)</f>
        <v>3.869073E-2</v>
      </c>
      <c r="Y91" s="71">
        <f t="shared" si="26"/>
        <v>0</v>
      </c>
      <c r="Z91" s="71">
        <f t="shared" si="27"/>
        <v>1</v>
      </c>
      <c r="AA91" s="22">
        <f t="shared" si="28"/>
        <v>0</v>
      </c>
      <c r="AB91" s="22">
        <f t="shared" si="29"/>
        <v>0</v>
      </c>
      <c r="AC91" s="71">
        <f t="shared" si="30"/>
        <v>0</v>
      </c>
      <c r="AD91" s="71">
        <f t="shared" si="31"/>
        <v>0.28407245497787081</v>
      </c>
      <c r="AE91" s="22">
        <f t="shared" si="32"/>
        <v>0</v>
      </c>
      <c r="AF91" s="22">
        <f t="shared" si="33"/>
        <v>0</v>
      </c>
      <c r="AG91" s="71">
        <f t="shared" si="34"/>
        <v>0</v>
      </c>
      <c r="AH91" s="71">
        <f t="shared" si="35"/>
        <v>25.845984296496862</v>
      </c>
      <c r="AI91" s="24">
        <f t="shared" si="36"/>
        <v>0</v>
      </c>
      <c r="AJ91" s="24">
        <f t="shared" si="37"/>
        <v>0</v>
      </c>
      <c r="AK91" s="71">
        <f t="shared" si="38"/>
        <v>25.845984296496862</v>
      </c>
      <c r="AL91" s="71">
        <f t="shared" si="39"/>
        <v>0</v>
      </c>
      <c r="AM91" s="71">
        <f t="shared" si="40"/>
        <v>7.342132210425361</v>
      </c>
      <c r="AN91" s="24">
        <f t="shared" si="41"/>
        <v>0</v>
      </c>
      <c r="AO91" s="24">
        <f t="shared" si="42"/>
        <v>0</v>
      </c>
      <c r="AP91" s="71">
        <f t="shared" si="43"/>
        <v>7.342132210425361</v>
      </c>
      <c r="AQ91" s="71" t="str">
        <f>VLOOKUP(S91,Haul!G:O,9,FALSE)</f>
        <v>Good performance</v>
      </c>
    </row>
    <row r="92" spans="1:43">
      <c r="A92">
        <v>1</v>
      </c>
      <c r="B92">
        <v>108.9</v>
      </c>
      <c r="C92" s="16">
        <f t="shared" si="24"/>
        <v>110</v>
      </c>
      <c r="E92">
        <v>2</v>
      </c>
      <c r="P92">
        <v>1</v>
      </c>
      <c r="Q92">
        <v>178</v>
      </c>
      <c r="R92">
        <v>201601</v>
      </c>
      <c r="S92">
        <v>112</v>
      </c>
      <c r="T92" t="s">
        <v>4643</v>
      </c>
      <c r="U92" s="12" t="str">
        <f>VLOOKUP(S92,Haul!G:AL,32,FALSE)</f>
        <v>23-02</v>
      </c>
      <c r="V92" s="12">
        <v>23</v>
      </c>
      <c r="W92" s="17">
        <f t="shared" si="25"/>
        <v>2</v>
      </c>
      <c r="X92" s="24">
        <f>VLOOKUP(S92,Haul!G:AJ,30,FALSE)</f>
        <v>3.869073E-2</v>
      </c>
      <c r="Y92" s="71">
        <f t="shared" si="26"/>
        <v>0</v>
      </c>
      <c r="Z92" s="71">
        <f t="shared" si="27"/>
        <v>0</v>
      </c>
      <c r="AA92" s="22">
        <f t="shared" si="28"/>
        <v>1</v>
      </c>
      <c r="AB92" s="22">
        <f t="shared" si="29"/>
        <v>0</v>
      </c>
      <c r="AC92" s="71">
        <f t="shared" si="30"/>
        <v>0</v>
      </c>
      <c r="AD92" s="71">
        <f t="shared" si="31"/>
        <v>0</v>
      </c>
      <c r="AE92" s="22">
        <f t="shared" si="32"/>
        <v>0.72688046312577237</v>
      </c>
      <c r="AF92" s="22">
        <f t="shared" si="33"/>
        <v>0</v>
      </c>
      <c r="AG92" s="71">
        <f t="shared" si="34"/>
        <v>0</v>
      </c>
      <c r="AH92" s="71">
        <f t="shared" si="35"/>
        <v>0</v>
      </c>
      <c r="AI92" s="24">
        <f t="shared" si="36"/>
        <v>25.845984296496862</v>
      </c>
      <c r="AJ92" s="24">
        <f t="shared" si="37"/>
        <v>0</v>
      </c>
      <c r="AK92" s="71">
        <f t="shared" si="38"/>
        <v>25.845984296496862</v>
      </c>
      <c r="AL92" s="71">
        <f t="shared" si="39"/>
        <v>0</v>
      </c>
      <c r="AM92" s="71">
        <f t="shared" si="40"/>
        <v>0</v>
      </c>
      <c r="AN92" s="24">
        <f t="shared" si="41"/>
        <v>18.78694103537908</v>
      </c>
      <c r="AO92" s="24">
        <f t="shared" si="42"/>
        <v>0</v>
      </c>
      <c r="AP92" s="71">
        <f t="shared" si="43"/>
        <v>18.78694103537908</v>
      </c>
      <c r="AQ92" s="71" t="str">
        <f>VLOOKUP(S92,Haul!G:O,9,FALSE)</f>
        <v>Good performance</v>
      </c>
    </row>
    <row r="93" spans="1:43">
      <c r="A93">
        <v>1</v>
      </c>
      <c r="B93">
        <v>95.6</v>
      </c>
      <c r="C93" s="16">
        <f t="shared" si="24"/>
        <v>100</v>
      </c>
      <c r="E93">
        <v>2</v>
      </c>
      <c r="P93">
        <v>1</v>
      </c>
      <c r="Q93">
        <v>178</v>
      </c>
      <c r="R93">
        <v>201601</v>
      </c>
      <c r="S93">
        <v>112</v>
      </c>
      <c r="T93" t="s">
        <v>4643</v>
      </c>
      <c r="U93" s="12" t="str">
        <f>VLOOKUP(S93,Haul!G:AL,32,FALSE)</f>
        <v>23-02</v>
      </c>
      <c r="V93" s="12">
        <v>23</v>
      </c>
      <c r="W93" s="17">
        <f t="shared" si="25"/>
        <v>2</v>
      </c>
      <c r="X93" s="24">
        <f>VLOOKUP(S93,Haul!G:AJ,30,FALSE)</f>
        <v>3.869073E-2</v>
      </c>
      <c r="Y93" s="71">
        <f t="shared" si="26"/>
        <v>0</v>
      </c>
      <c r="Z93" s="71">
        <f t="shared" si="27"/>
        <v>1</v>
      </c>
      <c r="AA93" s="22">
        <f t="shared" si="28"/>
        <v>0</v>
      </c>
      <c r="AB93" s="22">
        <f t="shared" si="29"/>
        <v>0</v>
      </c>
      <c r="AC93" s="71">
        <f t="shared" si="30"/>
        <v>0</v>
      </c>
      <c r="AD93" s="71">
        <f t="shared" si="31"/>
        <v>0.4831879392628175</v>
      </c>
      <c r="AE93" s="22">
        <f t="shared" si="32"/>
        <v>0</v>
      </c>
      <c r="AF93" s="22">
        <f t="shared" si="33"/>
        <v>0</v>
      </c>
      <c r="AG93" s="71">
        <f t="shared" si="34"/>
        <v>0</v>
      </c>
      <c r="AH93" s="71">
        <f t="shared" si="35"/>
        <v>25.845984296496862</v>
      </c>
      <c r="AI93" s="24">
        <f t="shared" si="36"/>
        <v>0</v>
      </c>
      <c r="AJ93" s="24">
        <f t="shared" si="37"/>
        <v>0</v>
      </c>
      <c r="AK93" s="71">
        <f t="shared" si="38"/>
        <v>25.845984296496862</v>
      </c>
      <c r="AL93" s="71">
        <f t="shared" si="39"/>
        <v>0</v>
      </c>
      <c r="AM93" s="71">
        <f t="shared" si="40"/>
        <v>12.488467890443461</v>
      </c>
      <c r="AN93" s="24">
        <f t="shared" si="41"/>
        <v>0</v>
      </c>
      <c r="AO93" s="24">
        <f t="shared" si="42"/>
        <v>0</v>
      </c>
      <c r="AP93" s="71">
        <f t="shared" si="43"/>
        <v>12.488467890443461</v>
      </c>
      <c r="AQ93" s="71" t="str">
        <f>VLOOKUP(S93,Haul!G:O,9,FALSE)</f>
        <v>Good performance</v>
      </c>
    </row>
    <row r="94" spans="1:43">
      <c r="A94">
        <v>1</v>
      </c>
      <c r="B94">
        <v>96.2</v>
      </c>
      <c r="C94" s="16">
        <f t="shared" si="24"/>
        <v>100</v>
      </c>
      <c r="E94">
        <v>2</v>
      </c>
      <c r="P94">
        <v>1</v>
      </c>
      <c r="Q94">
        <v>178</v>
      </c>
      <c r="R94">
        <v>201601</v>
      </c>
      <c r="S94">
        <v>112</v>
      </c>
      <c r="T94" t="s">
        <v>4643</v>
      </c>
      <c r="U94" s="12" t="str">
        <f>VLOOKUP(S94,Haul!G:AL,32,FALSE)</f>
        <v>23-02</v>
      </c>
      <c r="V94" s="12">
        <v>23</v>
      </c>
      <c r="W94" s="17">
        <f t="shared" si="25"/>
        <v>2</v>
      </c>
      <c r="X94" s="24">
        <f>VLOOKUP(S94,Haul!G:AJ,30,FALSE)</f>
        <v>3.869073E-2</v>
      </c>
      <c r="Y94" s="71">
        <f t="shared" si="26"/>
        <v>0</v>
      </c>
      <c r="Z94" s="71">
        <f t="shared" si="27"/>
        <v>1</v>
      </c>
      <c r="AA94" s="22">
        <f t="shared" si="28"/>
        <v>0</v>
      </c>
      <c r="AB94" s="22">
        <f t="shared" si="29"/>
        <v>0</v>
      </c>
      <c r="AC94" s="71">
        <f t="shared" si="30"/>
        <v>0</v>
      </c>
      <c r="AD94" s="71">
        <f t="shared" si="31"/>
        <v>0.49275886246547884</v>
      </c>
      <c r="AE94" s="22">
        <f t="shared" si="32"/>
        <v>0</v>
      </c>
      <c r="AF94" s="22">
        <f t="shared" si="33"/>
        <v>0</v>
      </c>
      <c r="AG94" s="71">
        <f t="shared" si="34"/>
        <v>0</v>
      </c>
      <c r="AH94" s="71">
        <f t="shared" si="35"/>
        <v>25.845984296496862</v>
      </c>
      <c r="AI94" s="24">
        <f t="shared" si="36"/>
        <v>0</v>
      </c>
      <c r="AJ94" s="24">
        <f t="shared" si="37"/>
        <v>0</v>
      </c>
      <c r="AK94" s="71">
        <f t="shared" si="38"/>
        <v>25.845984296496862</v>
      </c>
      <c r="AL94" s="71">
        <f t="shared" si="39"/>
        <v>0</v>
      </c>
      <c r="AM94" s="71">
        <f t="shared" si="40"/>
        <v>12.735837821242423</v>
      </c>
      <c r="AN94" s="24">
        <f t="shared" si="41"/>
        <v>0</v>
      </c>
      <c r="AO94" s="24">
        <f t="shared" si="42"/>
        <v>0</v>
      </c>
      <c r="AP94" s="71">
        <f t="shared" si="43"/>
        <v>12.735837821242423</v>
      </c>
      <c r="AQ94" s="71" t="str">
        <f>VLOOKUP(S94,Haul!G:O,9,FALSE)</f>
        <v>Good performance</v>
      </c>
    </row>
    <row r="95" spans="1:43">
      <c r="A95">
        <v>1</v>
      </c>
      <c r="B95">
        <v>82.6</v>
      </c>
      <c r="C95" s="16">
        <f t="shared" si="24"/>
        <v>85</v>
      </c>
      <c r="E95">
        <v>2</v>
      </c>
      <c r="P95">
        <v>1</v>
      </c>
      <c r="Q95">
        <v>178</v>
      </c>
      <c r="R95">
        <v>201601</v>
      </c>
      <c r="S95">
        <v>112</v>
      </c>
      <c r="T95" t="s">
        <v>4643</v>
      </c>
      <c r="U95" s="12" t="str">
        <f>VLOOKUP(S95,Haul!G:AL,32,FALSE)</f>
        <v>23-02</v>
      </c>
      <c r="V95" s="12">
        <v>23</v>
      </c>
      <c r="W95" s="17">
        <f t="shared" si="25"/>
        <v>2</v>
      </c>
      <c r="X95" s="24">
        <f>VLOOKUP(S95,Haul!G:AJ,30,FALSE)</f>
        <v>3.869073E-2</v>
      </c>
      <c r="Y95" s="71">
        <f t="shared" si="26"/>
        <v>0</v>
      </c>
      <c r="Z95" s="71">
        <f t="shared" si="27"/>
        <v>1</v>
      </c>
      <c r="AA95" s="22">
        <f t="shared" si="28"/>
        <v>0</v>
      </c>
      <c r="AB95" s="22">
        <f t="shared" si="29"/>
        <v>0</v>
      </c>
      <c r="AC95" s="71">
        <f t="shared" si="30"/>
        <v>0</v>
      </c>
      <c r="AD95" s="71">
        <f t="shared" si="31"/>
        <v>0.30557163749656135</v>
      </c>
      <c r="AE95" s="22">
        <f t="shared" si="32"/>
        <v>0</v>
      </c>
      <c r="AF95" s="22">
        <f t="shared" si="33"/>
        <v>0</v>
      </c>
      <c r="AG95" s="71">
        <f t="shared" si="34"/>
        <v>0</v>
      </c>
      <c r="AH95" s="71">
        <f t="shared" si="35"/>
        <v>25.845984296496862</v>
      </c>
      <c r="AI95" s="24">
        <f t="shared" si="36"/>
        <v>0</v>
      </c>
      <c r="AJ95" s="24">
        <f t="shared" si="37"/>
        <v>0</v>
      </c>
      <c r="AK95" s="71">
        <f t="shared" si="38"/>
        <v>25.845984296496862</v>
      </c>
      <c r="AL95" s="71">
        <f t="shared" si="39"/>
        <v>0</v>
      </c>
      <c r="AM95" s="71">
        <f t="shared" si="40"/>
        <v>7.897799744190956</v>
      </c>
      <c r="AN95" s="24">
        <f t="shared" si="41"/>
        <v>0</v>
      </c>
      <c r="AO95" s="24">
        <f t="shared" si="42"/>
        <v>0</v>
      </c>
      <c r="AP95" s="71">
        <f t="shared" si="43"/>
        <v>7.897799744190956</v>
      </c>
      <c r="AQ95" s="71" t="str">
        <f>VLOOKUP(S95,Haul!G:O,9,FALSE)</f>
        <v>Good performance</v>
      </c>
    </row>
    <row r="96" spans="1:43">
      <c r="A96">
        <v>1</v>
      </c>
      <c r="B96">
        <v>79.900000000000006</v>
      </c>
      <c r="C96" s="16">
        <f t="shared" si="24"/>
        <v>80</v>
      </c>
      <c r="E96">
        <v>2</v>
      </c>
      <c r="P96">
        <v>1</v>
      </c>
      <c r="Q96">
        <v>178</v>
      </c>
      <c r="R96">
        <v>201601</v>
      </c>
      <c r="S96">
        <v>112</v>
      </c>
      <c r="T96" t="s">
        <v>4643</v>
      </c>
      <c r="U96" s="12" t="str">
        <f>VLOOKUP(S96,Haul!G:AL,32,FALSE)</f>
        <v>23-02</v>
      </c>
      <c r="V96" s="12">
        <v>23</v>
      </c>
      <c r="W96" s="17">
        <f t="shared" si="25"/>
        <v>2</v>
      </c>
      <c r="X96" s="24">
        <f>VLOOKUP(S96,Haul!G:AJ,30,FALSE)</f>
        <v>3.869073E-2</v>
      </c>
      <c r="Y96" s="71">
        <f t="shared" si="26"/>
        <v>0</v>
      </c>
      <c r="Z96" s="71">
        <f t="shared" si="27"/>
        <v>1</v>
      </c>
      <c r="AA96" s="22">
        <f t="shared" si="28"/>
        <v>0</v>
      </c>
      <c r="AB96" s="22">
        <f t="shared" si="29"/>
        <v>0</v>
      </c>
      <c r="AC96" s="71">
        <f t="shared" si="30"/>
        <v>0</v>
      </c>
      <c r="AD96" s="71">
        <f t="shared" si="31"/>
        <v>0.27533710787150839</v>
      </c>
      <c r="AE96" s="22">
        <f t="shared" si="32"/>
        <v>0</v>
      </c>
      <c r="AF96" s="22">
        <f t="shared" si="33"/>
        <v>0</v>
      </c>
      <c r="AG96" s="71">
        <f t="shared" si="34"/>
        <v>0</v>
      </c>
      <c r="AH96" s="71">
        <f t="shared" si="35"/>
        <v>25.845984296496862</v>
      </c>
      <c r="AI96" s="24">
        <f t="shared" si="36"/>
        <v>0</v>
      </c>
      <c r="AJ96" s="24">
        <f t="shared" si="37"/>
        <v>0</v>
      </c>
      <c r="AK96" s="71">
        <f t="shared" si="38"/>
        <v>25.845984296496862</v>
      </c>
      <c r="AL96" s="71">
        <f t="shared" si="39"/>
        <v>0</v>
      </c>
      <c r="AM96" s="71">
        <f t="shared" si="40"/>
        <v>7.1163585662898683</v>
      </c>
      <c r="AN96" s="24">
        <f t="shared" si="41"/>
        <v>0</v>
      </c>
      <c r="AO96" s="24">
        <f t="shared" si="42"/>
        <v>0</v>
      </c>
      <c r="AP96" s="71">
        <f t="shared" si="43"/>
        <v>7.1163585662898683</v>
      </c>
      <c r="AQ96" s="71" t="str">
        <f>VLOOKUP(S96,Haul!G:O,9,FALSE)</f>
        <v>Good performance</v>
      </c>
    </row>
    <row r="97" spans="1:43">
      <c r="A97">
        <v>1</v>
      </c>
      <c r="B97">
        <v>81</v>
      </c>
      <c r="C97" s="16">
        <f t="shared" si="24"/>
        <v>85</v>
      </c>
      <c r="E97">
        <v>2</v>
      </c>
      <c r="P97">
        <v>1</v>
      </c>
      <c r="Q97">
        <v>178</v>
      </c>
      <c r="R97">
        <v>201601</v>
      </c>
      <c r="S97">
        <v>112</v>
      </c>
      <c r="T97" t="s">
        <v>4643</v>
      </c>
      <c r="U97" s="12" t="str">
        <f>VLOOKUP(S97,Haul!G:AL,32,FALSE)</f>
        <v>23-02</v>
      </c>
      <c r="V97" s="12">
        <v>23</v>
      </c>
      <c r="W97" s="17">
        <f t="shared" si="25"/>
        <v>2</v>
      </c>
      <c r="X97" s="24">
        <f>VLOOKUP(S97,Haul!G:AJ,30,FALSE)</f>
        <v>3.869073E-2</v>
      </c>
      <c r="Y97" s="71">
        <f t="shared" si="26"/>
        <v>0</v>
      </c>
      <c r="Z97" s="71">
        <f t="shared" si="27"/>
        <v>1</v>
      </c>
      <c r="AA97" s="22">
        <f t="shared" si="28"/>
        <v>0</v>
      </c>
      <c r="AB97" s="22">
        <f t="shared" si="29"/>
        <v>0</v>
      </c>
      <c r="AC97" s="71">
        <f t="shared" si="30"/>
        <v>0</v>
      </c>
      <c r="AD97" s="71">
        <f t="shared" si="31"/>
        <v>0.2873962700169731</v>
      </c>
      <c r="AE97" s="22">
        <f t="shared" si="32"/>
        <v>0</v>
      </c>
      <c r="AF97" s="22">
        <f t="shared" si="33"/>
        <v>0</v>
      </c>
      <c r="AG97" s="71">
        <f t="shared" si="34"/>
        <v>0</v>
      </c>
      <c r="AH97" s="71">
        <f t="shared" si="35"/>
        <v>25.845984296496862</v>
      </c>
      <c r="AI97" s="24">
        <f t="shared" si="36"/>
        <v>0</v>
      </c>
      <c r="AJ97" s="24">
        <f t="shared" si="37"/>
        <v>0</v>
      </c>
      <c r="AK97" s="71">
        <f t="shared" si="38"/>
        <v>25.845984296496862</v>
      </c>
      <c r="AL97" s="71">
        <f t="shared" si="39"/>
        <v>0</v>
      </c>
      <c r="AM97" s="71">
        <f t="shared" si="40"/>
        <v>7.4280394817304582</v>
      </c>
      <c r="AN97" s="24">
        <f t="shared" si="41"/>
        <v>0</v>
      </c>
      <c r="AO97" s="24">
        <f t="shared" si="42"/>
        <v>0</v>
      </c>
      <c r="AP97" s="71">
        <f t="shared" si="43"/>
        <v>7.4280394817304582</v>
      </c>
      <c r="AQ97" s="71" t="str">
        <f>VLOOKUP(S97,Haul!G:O,9,FALSE)</f>
        <v>Good performance</v>
      </c>
    </row>
    <row r="98" spans="1:43">
      <c r="A98">
        <v>1</v>
      </c>
      <c r="B98">
        <v>99.9</v>
      </c>
      <c r="C98" s="16">
        <f t="shared" si="24"/>
        <v>100</v>
      </c>
      <c r="E98">
        <v>2</v>
      </c>
      <c r="P98">
        <v>1</v>
      </c>
      <c r="Q98">
        <v>178</v>
      </c>
      <c r="R98">
        <v>201601</v>
      </c>
      <c r="S98">
        <v>112</v>
      </c>
      <c r="T98" t="s">
        <v>4643</v>
      </c>
      <c r="U98" s="12" t="str">
        <f>VLOOKUP(S98,Haul!G:AL,32,FALSE)</f>
        <v>23-02</v>
      </c>
      <c r="V98" s="12">
        <v>23</v>
      </c>
      <c r="W98" s="17">
        <f t="shared" si="25"/>
        <v>2</v>
      </c>
      <c r="X98" s="24">
        <f>VLOOKUP(S98,Haul!G:AJ,30,FALSE)</f>
        <v>3.869073E-2</v>
      </c>
      <c r="Y98" s="71">
        <f t="shared" si="26"/>
        <v>0</v>
      </c>
      <c r="Z98" s="71">
        <f t="shared" si="27"/>
        <v>1</v>
      </c>
      <c r="AA98" s="22">
        <f t="shared" si="28"/>
        <v>0</v>
      </c>
      <c r="AB98" s="22">
        <f t="shared" si="29"/>
        <v>0</v>
      </c>
      <c r="AC98" s="71">
        <f t="shared" si="30"/>
        <v>0</v>
      </c>
      <c r="AD98" s="71">
        <f t="shared" si="31"/>
        <v>0.55464920997740308</v>
      </c>
      <c r="AE98" s="22">
        <f t="shared" si="32"/>
        <v>0</v>
      </c>
      <c r="AF98" s="22">
        <f t="shared" si="33"/>
        <v>0</v>
      </c>
      <c r="AG98" s="71">
        <f t="shared" si="34"/>
        <v>0</v>
      </c>
      <c r="AH98" s="71">
        <f t="shared" si="35"/>
        <v>25.845984296496862</v>
      </c>
      <c r="AI98" s="24">
        <f t="shared" si="36"/>
        <v>0</v>
      </c>
      <c r="AJ98" s="24">
        <f t="shared" si="37"/>
        <v>0</v>
      </c>
      <c r="AK98" s="71">
        <f t="shared" si="38"/>
        <v>25.845984296496862</v>
      </c>
      <c r="AL98" s="71">
        <f t="shared" si="39"/>
        <v>0</v>
      </c>
      <c r="AM98" s="71">
        <f t="shared" si="40"/>
        <v>14.33545477114035</v>
      </c>
      <c r="AN98" s="24">
        <f t="shared" si="41"/>
        <v>0</v>
      </c>
      <c r="AO98" s="24">
        <f t="shared" si="42"/>
        <v>0</v>
      </c>
      <c r="AP98" s="71">
        <f t="shared" si="43"/>
        <v>14.33545477114035</v>
      </c>
      <c r="AQ98" s="71" t="str">
        <f>VLOOKUP(S98,Haul!G:O,9,FALSE)</f>
        <v>Good performance</v>
      </c>
    </row>
    <row r="99" spans="1:43">
      <c r="A99">
        <v>1</v>
      </c>
      <c r="B99">
        <v>70.400000000000006</v>
      </c>
      <c r="C99" s="16">
        <f t="shared" si="24"/>
        <v>75</v>
      </c>
      <c r="E99">
        <v>2</v>
      </c>
      <c r="P99">
        <v>1</v>
      </c>
      <c r="Q99">
        <v>178</v>
      </c>
      <c r="R99">
        <v>201601</v>
      </c>
      <c r="S99">
        <v>112</v>
      </c>
      <c r="T99" t="s">
        <v>4643</v>
      </c>
      <c r="U99" s="12" t="str">
        <f>VLOOKUP(S99,Haul!G:AL,32,FALSE)</f>
        <v>23-02</v>
      </c>
      <c r="V99" s="12">
        <v>23</v>
      </c>
      <c r="W99" s="17">
        <f t="shared" si="25"/>
        <v>2</v>
      </c>
      <c r="X99" s="24">
        <f>VLOOKUP(S99,Haul!G:AJ,30,FALSE)</f>
        <v>3.869073E-2</v>
      </c>
      <c r="Y99" s="71">
        <f t="shared" si="26"/>
        <v>0</v>
      </c>
      <c r="Z99" s="71">
        <f t="shared" si="27"/>
        <v>1</v>
      </c>
      <c r="AA99" s="22">
        <f t="shared" si="28"/>
        <v>0</v>
      </c>
      <c r="AB99" s="22">
        <f t="shared" si="29"/>
        <v>0</v>
      </c>
      <c r="AC99" s="71">
        <f t="shared" si="30"/>
        <v>0</v>
      </c>
      <c r="AD99" s="71">
        <f t="shared" si="31"/>
        <v>0.18514879059561382</v>
      </c>
      <c r="AE99" s="22">
        <f t="shared" si="32"/>
        <v>0</v>
      </c>
      <c r="AF99" s="22">
        <f t="shared" si="33"/>
        <v>0</v>
      </c>
      <c r="AG99" s="71">
        <f t="shared" si="34"/>
        <v>0</v>
      </c>
      <c r="AH99" s="71">
        <f t="shared" si="35"/>
        <v>25.845984296496862</v>
      </c>
      <c r="AI99" s="24">
        <f t="shared" si="36"/>
        <v>0</v>
      </c>
      <c r="AJ99" s="24">
        <f t="shared" si="37"/>
        <v>0</v>
      </c>
      <c r="AK99" s="71">
        <f t="shared" si="38"/>
        <v>25.845984296496862</v>
      </c>
      <c r="AL99" s="71">
        <f t="shared" si="39"/>
        <v>0</v>
      </c>
      <c r="AM99" s="71">
        <f t="shared" si="40"/>
        <v>4.7853527342496207</v>
      </c>
      <c r="AN99" s="24">
        <f t="shared" si="41"/>
        <v>0</v>
      </c>
      <c r="AO99" s="24">
        <f t="shared" si="42"/>
        <v>0</v>
      </c>
      <c r="AP99" s="71">
        <f t="shared" si="43"/>
        <v>4.7853527342496207</v>
      </c>
      <c r="AQ99" s="71" t="str">
        <f>VLOOKUP(S99,Haul!G:O,9,FALSE)</f>
        <v>Good performance</v>
      </c>
    </row>
    <row r="100" spans="1:43">
      <c r="A100">
        <v>1</v>
      </c>
      <c r="B100">
        <v>64.8</v>
      </c>
      <c r="C100" s="16">
        <f t="shared" si="24"/>
        <v>65</v>
      </c>
      <c r="E100">
        <v>2</v>
      </c>
      <c r="P100">
        <v>1</v>
      </c>
      <c r="Q100">
        <v>178</v>
      </c>
      <c r="R100">
        <v>201601</v>
      </c>
      <c r="S100">
        <v>112</v>
      </c>
      <c r="T100" t="s">
        <v>4643</v>
      </c>
      <c r="U100" s="12" t="str">
        <f>VLOOKUP(S100,Haul!G:AL,32,FALSE)</f>
        <v>23-02</v>
      </c>
      <c r="V100" s="12">
        <v>23</v>
      </c>
      <c r="W100" s="17">
        <f t="shared" si="25"/>
        <v>2</v>
      </c>
      <c r="X100" s="24">
        <f>VLOOKUP(S100,Haul!G:AJ,30,FALSE)</f>
        <v>3.869073E-2</v>
      </c>
      <c r="Y100" s="71">
        <f t="shared" si="26"/>
        <v>0</v>
      </c>
      <c r="Z100" s="71">
        <f t="shared" si="27"/>
        <v>1</v>
      </c>
      <c r="AA100" s="22">
        <f t="shared" si="28"/>
        <v>0</v>
      </c>
      <c r="AB100" s="22">
        <f t="shared" si="29"/>
        <v>0</v>
      </c>
      <c r="AC100" s="71">
        <f t="shared" si="30"/>
        <v>0</v>
      </c>
      <c r="AD100" s="71">
        <f t="shared" si="31"/>
        <v>0.14278028238315563</v>
      </c>
      <c r="AE100" s="22">
        <f t="shared" si="32"/>
        <v>0</v>
      </c>
      <c r="AF100" s="22">
        <f t="shared" si="33"/>
        <v>0</v>
      </c>
      <c r="AG100" s="71">
        <f t="shared" si="34"/>
        <v>0</v>
      </c>
      <c r="AH100" s="71">
        <f t="shared" si="35"/>
        <v>25.845984296496862</v>
      </c>
      <c r="AI100" s="24">
        <f t="shared" si="36"/>
        <v>0</v>
      </c>
      <c r="AJ100" s="24">
        <f t="shared" si="37"/>
        <v>0</v>
      </c>
      <c r="AK100" s="71">
        <f t="shared" si="38"/>
        <v>25.845984296496862</v>
      </c>
      <c r="AL100" s="71">
        <f t="shared" si="39"/>
        <v>0</v>
      </c>
      <c r="AM100" s="71">
        <f t="shared" si="40"/>
        <v>3.6902969363244278</v>
      </c>
      <c r="AN100" s="24">
        <f t="shared" si="41"/>
        <v>0</v>
      </c>
      <c r="AO100" s="24">
        <f t="shared" si="42"/>
        <v>0</v>
      </c>
      <c r="AP100" s="71">
        <f t="shared" si="43"/>
        <v>3.6902969363244278</v>
      </c>
      <c r="AQ100" s="71" t="str">
        <f>VLOOKUP(S100,Haul!G:O,9,FALSE)</f>
        <v>Good performance</v>
      </c>
    </row>
    <row r="101" spans="1:43">
      <c r="A101">
        <v>1</v>
      </c>
      <c r="B101">
        <v>91.7</v>
      </c>
      <c r="C101" s="16">
        <f t="shared" si="24"/>
        <v>95</v>
      </c>
      <c r="E101">
        <v>2</v>
      </c>
      <c r="P101">
        <v>1</v>
      </c>
      <c r="Q101">
        <v>178</v>
      </c>
      <c r="R101">
        <v>201601</v>
      </c>
      <c r="S101">
        <v>112</v>
      </c>
      <c r="T101" t="s">
        <v>4643</v>
      </c>
      <c r="U101" s="12" t="str">
        <f>VLOOKUP(S101,Haul!G:AL,32,FALSE)</f>
        <v>23-02</v>
      </c>
      <c r="V101" s="12">
        <v>23</v>
      </c>
      <c r="W101" s="17">
        <f t="shared" si="25"/>
        <v>2</v>
      </c>
      <c r="X101" s="24">
        <f>VLOOKUP(S101,Haul!G:AJ,30,FALSE)</f>
        <v>3.869073E-2</v>
      </c>
      <c r="Y101" s="71">
        <f t="shared" si="26"/>
        <v>0</v>
      </c>
      <c r="Z101" s="71">
        <f t="shared" si="27"/>
        <v>1</v>
      </c>
      <c r="AA101" s="22">
        <f t="shared" si="28"/>
        <v>0</v>
      </c>
      <c r="AB101" s="22">
        <f t="shared" si="29"/>
        <v>0</v>
      </c>
      <c r="AC101" s="71">
        <f t="shared" si="30"/>
        <v>0</v>
      </c>
      <c r="AD101" s="71">
        <f t="shared" si="31"/>
        <v>0.42404159603748148</v>
      </c>
      <c r="AE101" s="22">
        <f t="shared" si="32"/>
        <v>0</v>
      </c>
      <c r="AF101" s="22">
        <f t="shared" si="33"/>
        <v>0</v>
      </c>
      <c r="AG101" s="71">
        <f t="shared" si="34"/>
        <v>0</v>
      </c>
      <c r="AH101" s="71">
        <f t="shared" si="35"/>
        <v>25.845984296496862</v>
      </c>
      <c r="AI101" s="24">
        <f t="shared" si="36"/>
        <v>0</v>
      </c>
      <c r="AJ101" s="24">
        <f t="shared" si="37"/>
        <v>0</v>
      </c>
      <c r="AK101" s="71">
        <f t="shared" si="38"/>
        <v>25.845984296496862</v>
      </c>
      <c r="AL101" s="71">
        <f t="shared" si="39"/>
        <v>0</v>
      </c>
      <c r="AM101" s="71">
        <f t="shared" si="40"/>
        <v>10.959772432246211</v>
      </c>
      <c r="AN101" s="24">
        <f t="shared" si="41"/>
        <v>0</v>
      </c>
      <c r="AO101" s="24">
        <f t="shared" si="42"/>
        <v>0</v>
      </c>
      <c r="AP101" s="71">
        <f t="shared" si="43"/>
        <v>10.959772432246211</v>
      </c>
      <c r="AQ101" s="71" t="str">
        <f>VLOOKUP(S101,Haul!G:O,9,FALSE)</f>
        <v>Good performance</v>
      </c>
    </row>
    <row r="102" spans="1:43">
      <c r="A102">
        <v>1</v>
      </c>
      <c r="B102">
        <v>101.2</v>
      </c>
      <c r="C102" s="16">
        <f t="shared" si="24"/>
        <v>105</v>
      </c>
      <c r="E102">
        <v>2</v>
      </c>
      <c r="P102">
        <v>1</v>
      </c>
      <c r="Q102">
        <v>178</v>
      </c>
      <c r="R102">
        <v>201601</v>
      </c>
      <c r="S102">
        <v>112</v>
      </c>
      <c r="T102" t="s">
        <v>4643</v>
      </c>
      <c r="U102" s="12" t="str">
        <f>VLOOKUP(S102,Haul!G:AL,32,FALSE)</f>
        <v>23-02</v>
      </c>
      <c r="V102" s="12">
        <v>23</v>
      </c>
      <c r="W102" s="17">
        <f t="shared" si="25"/>
        <v>2</v>
      </c>
      <c r="X102" s="24">
        <f>VLOOKUP(S102,Haul!G:AJ,30,FALSE)</f>
        <v>3.869073E-2</v>
      </c>
      <c r="Y102" s="71">
        <f t="shared" si="26"/>
        <v>0</v>
      </c>
      <c r="Z102" s="71">
        <f t="shared" si="27"/>
        <v>1</v>
      </c>
      <c r="AA102" s="22">
        <f t="shared" si="28"/>
        <v>0</v>
      </c>
      <c r="AB102" s="22">
        <f t="shared" si="29"/>
        <v>0</v>
      </c>
      <c r="AC102" s="71">
        <f t="shared" si="30"/>
        <v>0</v>
      </c>
      <c r="AD102" s="71">
        <f t="shared" si="31"/>
        <v>0.57759243952602024</v>
      </c>
      <c r="AE102" s="22">
        <f t="shared" si="32"/>
        <v>0</v>
      </c>
      <c r="AF102" s="22">
        <f t="shared" si="33"/>
        <v>0</v>
      </c>
      <c r="AG102" s="71">
        <f t="shared" si="34"/>
        <v>0</v>
      </c>
      <c r="AH102" s="71">
        <f t="shared" si="35"/>
        <v>25.845984296496862</v>
      </c>
      <c r="AI102" s="24">
        <f t="shared" si="36"/>
        <v>0</v>
      </c>
      <c r="AJ102" s="24">
        <f t="shared" si="37"/>
        <v>0</v>
      </c>
      <c r="AK102" s="71">
        <f t="shared" si="38"/>
        <v>25.845984296496862</v>
      </c>
      <c r="AL102" s="71">
        <f t="shared" si="39"/>
        <v>0</v>
      </c>
      <c r="AM102" s="71">
        <f t="shared" si="40"/>
        <v>14.928445121764833</v>
      </c>
      <c r="AN102" s="24">
        <f t="shared" si="41"/>
        <v>0</v>
      </c>
      <c r="AO102" s="24">
        <f t="shared" si="42"/>
        <v>0</v>
      </c>
      <c r="AP102" s="71">
        <f t="shared" si="43"/>
        <v>14.928445121764833</v>
      </c>
      <c r="AQ102" s="71" t="str">
        <f>VLOOKUP(S102,Haul!G:O,9,FALSE)</f>
        <v>Good performance</v>
      </c>
    </row>
    <row r="103" spans="1:43">
      <c r="A103">
        <v>1</v>
      </c>
      <c r="B103">
        <v>99.4</v>
      </c>
      <c r="C103" s="16">
        <f t="shared" si="24"/>
        <v>100</v>
      </c>
      <c r="E103">
        <v>2</v>
      </c>
      <c r="P103">
        <v>1</v>
      </c>
      <c r="Q103">
        <v>178</v>
      </c>
      <c r="R103">
        <v>201601</v>
      </c>
      <c r="S103">
        <v>112</v>
      </c>
      <c r="T103" t="s">
        <v>4643</v>
      </c>
      <c r="U103" s="12" t="str">
        <f>VLOOKUP(S103,Haul!G:AL,32,FALSE)</f>
        <v>23-02</v>
      </c>
      <c r="V103" s="12">
        <v>23</v>
      </c>
      <c r="W103" s="17">
        <f t="shared" si="25"/>
        <v>2</v>
      </c>
      <c r="X103" s="24">
        <f>VLOOKUP(S103,Haul!G:AJ,30,FALSE)</f>
        <v>3.869073E-2</v>
      </c>
      <c r="Y103" s="71">
        <f t="shared" si="26"/>
        <v>0</v>
      </c>
      <c r="Z103" s="71">
        <f t="shared" si="27"/>
        <v>1</v>
      </c>
      <c r="AA103" s="22">
        <f t="shared" si="28"/>
        <v>0</v>
      </c>
      <c r="AB103" s="22">
        <f t="shared" si="29"/>
        <v>0</v>
      </c>
      <c r="AC103" s="71">
        <f t="shared" si="30"/>
        <v>0</v>
      </c>
      <c r="AD103" s="71">
        <f t="shared" si="31"/>
        <v>0.54599279059890071</v>
      </c>
      <c r="AE103" s="22">
        <f t="shared" si="32"/>
        <v>0</v>
      </c>
      <c r="AF103" s="22">
        <f t="shared" si="33"/>
        <v>0</v>
      </c>
      <c r="AG103" s="71">
        <f t="shared" si="34"/>
        <v>0</v>
      </c>
      <c r="AH103" s="71">
        <f t="shared" si="35"/>
        <v>25.845984296496862</v>
      </c>
      <c r="AI103" s="24">
        <f t="shared" si="36"/>
        <v>0</v>
      </c>
      <c r="AJ103" s="24">
        <f t="shared" si="37"/>
        <v>0</v>
      </c>
      <c r="AK103" s="71">
        <f t="shared" si="38"/>
        <v>25.845984296496862</v>
      </c>
      <c r="AL103" s="71">
        <f t="shared" si="39"/>
        <v>0</v>
      </c>
      <c r="AM103" s="71">
        <f t="shared" si="40"/>
        <v>14.111721091819687</v>
      </c>
      <c r="AN103" s="24">
        <f t="shared" si="41"/>
        <v>0</v>
      </c>
      <c r="AO103" s="24">
        <f t="shared" si="42"/>
        <v>0</v>
      </c>
      <c r="AP103" s="71">
        <f t="shared" si="43"/>
        <v>14.111721091819687</v>
      </c>
      <c r="AQ103" s="71" t="str">
        <f>VLOOKUP(S103,Haul!G:O,9,FALSE)</f>
        <v>Good performance</v>
      </c>
    </row>
    <row r="104" spans="1:43">
      <c r="A104">
        <v>1</v>
      </c>
      <c r="B104">
        <v>53.5</v>
      </c>
      <c r="C104" s="16">
        <f t="shared" si="24"/>
        <v>55</v>
      </c>
      <c r="E104">
        <v>2</v>
      </c>
      <c r="P104">
        <v>1</v>
      </c>
      <c r="Q104">
        <v>178</v>
      </c>
      <c r="R104">
        <v>201601</v>
      </c>
      <c r="S104">
        <v>112</v>
      </c>
      <c r="T104" t="s">
        <v>4643</v>
      </c>
      <c r="U104" s="12" t="str">
        <f>VLOOKUP(S104,Haul!G:AL,32,FALSE)</f>
        <v>23-02</v>
      </c>
      <c r="V104" s="12">
        <v>23</v>
      </c>
      <c r="W104" s="17">
        <f t="shared" si="25"/>
        <v>2</v>
      </c>
      <c r="X104" s="24">
        <f>VLOOKUP(S104,Haul!G:AJ,30,FALSE)</f>
        <v>3.869073E-2</v>
      </c>
      <c r="Y104" s="71">
        <f t="shared" si="26"/>
        <v>0</v>
      </c>
      <c r="Z104" s="71">
        <f t="shared" si="27"/>
        <v>1</v>
      </c>
      <c r="AA104" s="22">
        <f t="shared" si="28"/>
        <v>0</v>
      </c>
      <c r="AB104" s="22">
        <f t="shared" si="29"/>
        <v>0</v>
      </c>
      <c r="AC104" s="71">
        <f t="shared" si="30"/>
        <v>0</v>
      </c>
      <c r="AD104" s="71">
        <f t="shared" si="31"/>
        <v>7.8301431124124146E-2</v>
      </c>
      <c r="AE104" s="22">
        <f t="shared" si="32"/>
        <v>0</v>
      </c>
      <c r="AF104" s="22">
        <f t="shared" si="33"/>
        <v>0</v>
      </c>
      <c r="AG104" s="71">
        <f t="shared" si="34"/>
        <v>0</v>
      </c>
      <c r="AH104" s="71">
        <f t="shared" si="35"/>
        <v>25.845984296496862</v>
      </c>
      <c r="AI104" s="24">
        <f t="shared" si="36"/>
        <v>0</v>
      </c>
      <c r="AJ104" s="24">
        <f t="shared" si="37"/>
        <v>0</v>
      </c>
      <c r="AK104" s="71">
        <f t="shared" si="38"/>
        <v>25.845984296496862</v>
      </c>
      <c r="AL104" s="71">
        <f t="shared" si="39"/>
        <v>0</v>
      </c>
      <c r="AM104" s="71">
        <f t="shared" si="40"/>
        <v>2.0237775592273435</v>
      </c>
      <c r="AN104" s="24">
        <f t="shared" si="41"/>
        <v>0</v>
      </c>
      <c r="AO104" s="24">
        <f t="shared" si="42"/>
        <v>0</v>
      </c>
      <c r="AP104" s="71">
        <f t="shared" si="43"/>
        <v>2.0237775592273435</v>
      </c>
      <c r="AQ104" s="71" t="str">
        <f>VLOOKUP(S104,Haul!G:O,9,FALSE)</f>
        <v>Good performance</v>
      </c>
    </row>
    <row r="105" spans="1:43">
      <c r="A105">
        <v>1</v>
      </c>
      <c r="B105">
        <v>104.6</v>
      </c>
      <c r="C105" s="16">
        <f t="shared" si="24"/>
        <v>105</v>
      </c>
      <c r="E105">
        <v>1</v>
      </c>
      <c r="P105">
        <v>1</v>
      </c>
      <c r="Q105">
        <v>178</v>
      </c>
      <c r="R105">
        <v>201601</v>
      </c>
      <c r="S105">
        <v>112</v>
      </c>
      <c r="T105" t="s">
        <v>4643</v>
      </c>
      <c r="U105" s="12" t="str">
        <f>VLOOKUP(S105,Haul!G:AL,32,FALSE)</f>
        <v>23-02</v>
      </c>
      <c r="V105" s="12">
        <v>23</v>
      </c>
      <c r="W105" s="17">
        <f t="shared" si="25"/>
        <v>2</v>
      </c>
      <c r="X105" s="24">
        <f>VLOOKUP(S105,Haul!G:AJ,30,FALSE)</f>
        <v>3.869073E-2</v>
      </c>
      <c r="Y105" s="71">
        <f t="shared" si="26"/>
        <v>0</v>
      </c>
      <c r="Z105" s="71">
        <f t="shared" si="27"/>
        <v>1</v>
      </c>
      <c r="AA105" s="22">
        <f t="shared" si="28"/>
        <v>0</v>
      </c>
      <c r="AB105" s="22">
        <f t="shared" si="29"/>
        <v>0</v>
      </c>
      <c r="AC105" s="71">
        <f t="shared" si="30"/>
        <v>0</v>
      </c>
      <c r="AD105" s="71">
        <f t="shared" si="31"/>
        <v>0.64063759950733667</v>
      </c>
      <c r="AE105" s="22">
        <f t="shared" si="32"/>
        <v>0</v>
      </c>
      <c r="AF105" s="22">
        <f t="shared" si="33"/>
        <v>0</v>
      </c>
      <c r="AG105" s="71">
        <f t="shared" si="34"/>
        <v>0</v>
      </c>
      <c r="AH105" s="71">
        <f t="shared" si="35"/>
        <v>25.845984296496862</v>
      </c>
      <c r="AI105" s="24">
        <f t="shared" si="36"/>
        <v>0</v>
      </c>
      <c r="AJ105" s="24">
        <f t="shared" si="37"/>
        <v>0</v>
      </c>
      <c r="AK105" s="71">
        <f t="shared" si="38"/>
        <v>25.845984296496862</v>
      </c>
      <c r="AL105" s="71">
        <f t="shared" si="39"/>
        <v>0</v>
      </c>
      <c r="AM105" s="71">
        <f t="shared" si="40"/>
        <v>16.55790933661207</v>
      </c>
      <c r="AN105" s="24">
        <f t="shared" si="41"/>
        <v>0</v>
      </c>
      <c r="AO105" s="24">
        <f t="shared" si="42"/>
        <v>0</v>
      </c>
      <c r="AP105" s="71">
        <f t="shared" si="43"/>
        <v>16.55790933661207</v>
      </c>
      <c r="AQ105" s="71" t="str">
        <f>VLOOKUP(S105,Haul!G:O,9,FALSE)</f>
        <v>Good performance</v>
      </c>
    </row>
    <row r="106" spans="1:43">
      <c r="A106">
        <v>1</v>
      </c>
      <c r="B106">
        <v>85.4</v>
      </c>
      <c r="C106" s="16">
        <f t="shared" si="24"/>
        <v>90</v>
      </c>
      <c r="E106">
        <v>1</v>
      </c>
      <c r="P106">
        <v>1</v>
      </c>
      <c r="Q106">
        <v>178</v>
      </c>
      <c r="R106">
        <v>201601</v>
      </c>
      <c r="S106">
        <v>112</v>
      </c>
      <c r="T106" t="s">
        <v>4643</v>
      </c>
      <c r="U106" s="12" t="str">
        <f>VLOOKUP(S106,Haul!G:AL,32,FALSE)</f>
        <v>23-02</v>
      </c>
      <c r="V106" s="12">
        <v>23</v>
      </c>
      <c r="W106" s="17">
        <f t="shared" si="25"/>
        <v>2</v>
      </c>
      <c r="X106" s="24">
        <f>VLOOKUP(S106,Haul!G:AJ,30,FALSE)</f>
        <v>3.869073E-2</v>
      </c>
      <c r="Y106" s="71">
        <f t="shared" si="26"/>
        <v>0</v>
      </c>
      <c r="Z106" s="71">
        <f t="shared" si="27"/>
        <v>1</v>
      </c>
      <c r="AA106" s="22">
        <f t="shared" si="28"/>
        <v>0</v>
      </c>
      <c r="AB106" s="22">
        <f t="shared" si="29"/>
        <v>0</v>
      </c>
      <c r="AC106" s="71">
        <f t="shared" si="30"/>
        <v>0</v>
      </c>
      <c r="AD106" s="71">
        <f t="shared" si="31"/>
        <v>0.33923528452611662</v>
      </c>
      <c r="AE106" s="22">
        <f t="shared" si="32"/>
        <v>0</v>
      </c>
      <c r="AF106" s="22">
        <f t="shared" si="33"/>
        <v>0</v>
      </c>
      <c r="AG106" s="71">
        <f t="shared" si="34"/>
        <v>0</v>
      </c>
      <c r="AH106" s="71">
        <f t="shared" si="35"/>
        <v>25.845984296496862</v>
      </c>
      <c r="AI106" s="24">
        <f t="shared" si="36"/>
        <v>0</v>
      </c>
      <c r="AJ106" s="24">
        <f t="shared" si="37"/>
        <v>0</v>
      </c>
      <c r="AK106" s="71">
        <f t="shared" si="38"/>
        <v>25.845984296496862</v>
      </c>
      <c r="AL106" s="71">
        <f t="shared" si="39"/>
        <v>0</v>
      </c>
      <c r="AM106" s="71">
        <f t="shared" si="40"/>
        <v>8.7678698366796546</v>
      </c>
      <c r="AN106" s="24">
        <f t="shared" si="41"/>
        <v>0</v>
      </c>
      <c r="AO106" s="24">
        <f t="shared" si="42"/>
        <v>0</v>
      </c>
      <c r="AP106" s="71">
        <f t="shared" si="43"/>
        <v>8.7678698366796546</v>
      </c>
      <c r="AQ106" s="71" t="str">
        <f>VLOOKUP(S106,Haul!G:O,9,FALSE)</f>
        <v>Good performance</v>
      </c>
    </row>
    <row r="107" spans="1:43">
      <c r="A107">
        <v>1</v>
      </c>
      <c r="B107">
        <v>71.599999999999994</v>
      </c>
      <c r="C107" s="16">
        <f t="shared" si="24"/>
        <v>75</v>
      </c>
      <c r="E107">
        <v>1</v>
      </c>
      <c r="P107">
        <v>1</v>
      </c>
      <c r="Q107">
        <v>178</v>
      </c>
      <c r="R107">
        <v>201601</v>
      </c>
      <c r="S107">
        <v>112</v>
      </c>
      <c r="T107" t="s">
        <v>4643</v>
      </c>
      <c r="U107" s="12" t="str">
        <f>VLOOKUP(S107,Haul!G:AL,32,FALSE)</f>
        <v>23-02</v>
      </c>
      <c r="V107" s="12">
        <v>23</v>
      </c>
      <c r="W107" s="17">
        <f t="shared" si="25"/>
        <v>2</v>
      </c>
      <c r="X107" s="24">
        <f>VLOOKUP(S107,Haul!G:AJ,30,FALSE)</f>
        <v>3.869073E-2</v>
      </c>
      <c r="Y107" s="71">
        <f t="shared" si="26"/>
        <v>0</v>
      </c>
      <c r="Z107" s="71">
        <f t="shared" si="27"/>
        <v>1</v>
      </c>
      <c r="AA107" s="22">
        <f t="shared" si="28"/>
        <v>0</v>
      </c>
      <c r="AB107" s="22">
        <f t="shared" si="29"/>
        <v>0</v>
      </c>
      <c r="AC107" s="71">
        <f t="shared" si="30"/>
        <v>0</v>
      </c>
      <c r="AD107" s="71">
        <f t="shared" si="31"/>
        <v>0.19522387016414428</v>
      </c>
      <c r="AE107" s="22">
        <f t="shared" si="32"/>
        <v>0</v>
      </c>
      <c r="AF107" s="22">
        <f t="shared" si="33"/>
        <v>0</v>
      </c>
      <c r="AG107" s="71">
        <f t="shared" si="34"/>
        <v>0</v>
      </c>
      <c r="AH107" s="71">
        <f t="shared" si="35"/>
        <v>25.845984296496862</v>
      </c>
      <c r="AI107" s="24">
        <f t="shared" si="36"/>
        <v>0</v>
      </c>
      <c r="AJ107" s="24">
        <f t="shared" si="37"/>
        <v>0</v>
      </c>
      <c r="AK107" s="71">
        <f t="shared" si="38"/>
        <v>25.845984296496862</v>
      </c>
      <c r="AL107" s="71">
        <f t="shared" si="39"/>
        <v>0</v>
      </c>
      <c r="AM107" s="71">
        <f t="shared" si="40"/>
        <v>5.0457530825638148</v>
      </c>
      <c r="AN107" s="24">
        <f t="shared" si="41"/>
        <v>0</v>
      </c>
      <c r="AO107" s="24">
        <f t="shared" si="42"/>
        <v>0</v>
      </c>
      <c r="AP107" s="71">
        <f t="shared" si="43"/>
        <v>5.0457530825638148</v>
      </c>
      <c r="AQ107" s="71" t="str">
        <f>VLOOKUP(S107,Haul!G:O,9,FALSE)</f>
        <v>Good performance</v>
      </c>
    </row>
    <row r="108" spans="1:43">
      <c r="A108">
        <v>1</v>
      </c>
      <c r="B108">
        <v>93.2</v>
      </c>
      <c r="C108" s="16">
        <f t="shared" si="24"/>
        <v>95</v>
      </c>
      <c r="E108">
        <v>0</v>
      </c>
      <c r="P108">
        <v>1</v>
      </c>
      <c r="Q108">
        <v>178</v>
      </c>
      <c r="R108">
        <v>201601</v>
      </c>
      <c r="S108">
        <v>112</v>
      </c>
      <c r="T108" t="s">
        <v>4643</v>
      </c>
      <c r="U108" s="12" t="str">
        <f>VLOOKUP(S108,Haul!G:AL,32,FALSE)</f>
        <v>23-02</v>
      </c>
      <c r="V108" s="12">
        <v>23</v>
      </c>
      <c r="W108" s="17">
        <f t="shared" si="25"/>
        <v>2</v>
      </c>
      <c r="X108" s="24">
        <f>VLOOKUP(S108,Haul!G:AJ,30,FALSE)</f>
        <v>3.869073E-2</v>
      </c>
      <c r="Y108" s="71">
        <f t="shared" si="26"/>
        <v>0</v>
      </c>
      <c r="Z108" s="71">
        <f t="shared" si="27"/>
        <v>1</v>
      </c>
      <c r="AA108" s="22">
        <f t="shared" si="28"/>
        <v>0</v>
      </c>
      <c r="AB108" s="22">
        <f t="shared" si="29"/>
        <v>0</v>
      </c>
      <c r="AC108" s="71">
        <f t="shared" si="30"/>
        <v>0</v>
      </c>
      <c r="AD108" s="71">
        <f t="shared" si="31"/>
        <v>0.44616908869126032</v>
      </c>
      <c r="AE108" s="22">
        <f t="shared" si="32"/>
        <v>0</v>
      </c>
      <c r="AF108" s="22">
        <f t="shared" si="33"/>
        <v>0</v>
      </c>
      <c r="AG108" s="71">
        <f t="shared" si="34"/>
        <v>0</v>
      </c>
      <c r="AH108" s="71">
        <f t="shared" si="35"/>
        <v>25.845984296496862</v>
      </c>
      <c r="AI108" s="24">
        <f t="shared" si="36"/>
        <v>0</v>
      </c>
      <c r="AJ108" s="24">
        <f t="shared" si="37"/>
        <v>0</v>
      </c>
      <c r="AK108" s="71">
        <f t="shared" si="38"/>
        <v>25.845984296496862</v>
      </c>
      <c r="AL108" s="71">
        <f t="shared" si="39"/>
        <v>0</v>
      </c>
      <c r="AM108" s="71">
        <f t="shared" si="40"/>
        <v>11.531679259896629</v>
      </c>
      <c r="AN108" s="24">
        <f t="shared" si="41"/>
        <v>0</v>
      </c>
      <c r="AO108" s="24">
        <f t="shared" si="42"/>
        <v>0</v>
      </c>
      <c r="AP108" s="71">
        <f t="shared" si="43"/>
        <v>11.531679259896629</v>
      </c>
      <c r="AQ108" s="71" t="str">
        <f>VLOOKUP(S108,Haul!G:O,9,FALSE)</f>
        <v>Good performance</v>
      </c>
    </row>
    <row r="109" spans="1:43">
      <c r="A109">
        <v>1</v>
      </c>
      <c r="B109">
        <v>88.5</v>
      </c>
      <c r="C109" s="16">
        <f t="shared" si="24"/>
        <v>90</v>
      </c>
      <c r="E109">
        <v>0</v>
      </c>
      <c r="P109">
        <v>1</v>
      </c>
      <c r="Q109">
        <v>178</v>
      </c>
      <c r="R109">
        <v>201601</v>
      </c>
      <c r="S109">
        <v>112</v>
      </c>
      <c r="T109" t="s">
        <v>4643</v>
      </c>
      <c r="U109" s="12" t="str">
        <f>VLOOKUP(S109,Haul!G:AL,32,FALSE)</f>
        <v>23-02</v>
      </c>
      <c r="V109" s="12">
        <v>23</v>
      </c>
      <c r="W109" s="17">
        <f t="shared" si="25"/>
        <v>2</v>
      </c>
      <c r="X109" s="24">
        <f>VLOOKUP(S109,Haul!G:AJ,30,FALSE)</f>
        <v>3.869073E-2</v>
      </c>
      <c r="Y109" s="71">
        <f t="shared" si="26"/>
        <v>0</v>
      </c>
      <c r="Z109" s="71">
        <f t="shared" si="27"/>
        <v>1</v>
      </c>
      <c r="AA109" s="22">
        <f t="shared" si="28"/>
        <v>0</v>
      </c>
      <c r="AB109" s="22">
        <f t="shared" si="29"/>
        <v>0</v>
      </c>
      <c r="AC109" s="71">
        <f t="shared" si="30"/>
        <v>0</v>
      </c>
      <c r="AD109" s="71">
        <f t="shared" si="31"/>
        <v>0.37935668954488827</v>
      </c>
      <c r="AE109" s="22">
        <f t="shared" si="32"/>
        <v>0</v>
      </c>
      <c r="AF109" s="22">
        <f t="shared" si="33"/>
        <v>0</v>
      </c>
      <c r="AG109" s="71">
        <f t="shared" si="34"/>
        <v>0</v>
      </c>
      <c r="AH109" s="71">
        <f t="shared" si="35"/>
        <v>25.845984296496862</v>
      </c>
      <c r="AI109" s="24">
        <f t="shared" si="36"/>
        <v>0</v>
      </c>
      <c r="AJ109" s="24">
        <f t="shared" si="37"/>
        <v>0</v>
      </c>
      <c r="AK109" s="71">
        <f t="shared" si="38"/>
        <v>25.845984296496862</v>
      </c>
      <c r="AL109" s="71">
        <f t="shared" si="39"/>
        <v>0</v>
      </c>
      <c r="AM109" s="71">
        <f t="shared" si="40"/>
        <v>9.8048470407482178</v>
      </c>
      <c r="AN109" s="24">
        <f t="shared" si="41"/>
        <v>0</v>
      </c>
      <c r="AO109" s="24">
        <f t="shared" si="42"/>
        <v>0</v>
      </c>
      <c r="AP109" s="71">
        <f t="shared" si="43"/>
        <v>9.8048470407482178</v>
      </c>
      <c r="AQ109" s="71" t="str">
        <f>VLOOKUP(S109,Haul!G:O,9,FALSE)</f>
        <v>Good performance</v>
      </c>
    </row>
    <row r="110" spans="1:43">
      <c r="A110">
        <v>1</v>
      </c>
      <c r="B110">
        <v>117.4</v>
      </c>
      <c r="C110" s="16">
        <f t="shared" si="24"/>
        <v>120</v>
      </c>
      <c r="E110">
        <v>0</v>
      </c>
      <c r="P110">
        <v>1</v>
      </c>
      <c r="Q110">
        <v>178</v>
      </c>
      <c r="R110">
        <v>201601</v>
      </c>
      <c r="S110">
        <v>112</v>
      </c>
      <c r="T110" t="s">
        <v>4643</v>
      </c>
      <c r="U110" s="12" t="str">
        <f>VLOOKUP(S110,Haul!G:AL,32,FALSE)</f>
        <v>23-02</v>
      </c>
      <c r="V110" s="12">
        <v>23</v>
      </c>
      <c r="W110" s="17">
        <f t="shared" si="25"/>
        <v>2</v>
      </c>
      <c r="X110" s="24">
        <f>VLOOKUP(S110,Haul!G:AJ,30,FALSE)</f>
        <v>3.869073E-2</v>
      </c>
      <c r="Y110" s="71">
        <f t="shared" si="26"/>
        <v>0</v>
      </c>
      <c r="Z110" s="71">
        <f t="shared" si="27"/>
        <v>0</v>
      </c>
      <c r="AA110" s="22">
        <f t="shared" si="28"/>
        <v>1</v>
      </c>
      <c r="AB110" s="22">
        <f t="shared" si="29"/>
        <v>0</v>
      </c>
      <c r="AC110" s="71">
        <f t="shared" si="30"/>
        <v>0</v>
      </c>
      <c r="AD110" s="71">
        <f t="shared" si="31"/>
        <v>0</v>
      </c>
      <c r="AE110" s="22">
        <f t="shared" si="32"/>
        <v>0.92000476554930422</v>
      </c>
      <c r="AF110" s="22">
        <f t="shared" si="33"/>
        <v>0</v>
      </c>
      <c r="AG110" s="71">
        <f t="shared" si="34"/>
        <v>0</v>
      </c>
      <c r="AH110" s="71">
        <f t="shared" si="35"/>
        <v>0</v>
      </c>
      <c r="AI110" s="24">
        <f t="shared" si="36"/>
        <v>25.845984296496862</v>
      </c>
      <c r="AJ110" s="24">
        <f t="shared" si="37"/>
        <v>0</v>
      </c>
      <c r="AK110" s="71">
        <f t="shared" si="38"/>
        <v>25.845984296496862</v>
      </c>
      <c r="AL110" s="71">
        <f t="shared" si="39"/>
        <v>0</v>
      </c>
      <c r="AM110" s="71">
        <f t="shared" si="40"/>
        <v>0</v>
      </c>
      <c r="AN110" s="24">
        <f t="shared" si="41"/>
        <v>23.778428723089593</v>
      </c>
      <c r="AO110" s="24">
        <f t="shared" si="42"/>
        <v>0</v>
      </c>
      <c r="AP110" s="71">
        <f t="shared" si="43"/>
        <v>23.778428723089593</v>
      </c>
      <c r="AQ110" s="71" t="str">
        <f>VLOOKUP(S110,Haul!G:O,9,FALSE)</f>
        <v>Good performance</v>
      </c>
    </row>
    <row r="111" spans="1:43">
      <c r="A111">
        <v>1</v>
      </c>
      <c r="B111">
        <v>108.9</v>
      </c>
      <c r="C111" s="16">
        <f t="shared" si="24"/>
        <v>110</v>
      </c>
      <c r="E111">
        <v>0</v>
      </c>
      <c r="P111">
        <v>1</v>
      </c>
      <c r="Q111">
        <v>178</v>
      </c>
      <c r="R111">
        <v>201601</v>
      </c>
      <c r="S111">
        <v>112</v>
      </c>
      <c r="T111" t="s">
        <v>4643</v>
      </c>
      <c r="U111" s="12" t="str">
        <f>VLOOKUP(S111,Haul!G:AL,32,FALSE)</f>
        <v>23-02</v>
      </c>
      <c r="V111" s="12">
        <v>23</v>
      </c>
      <c r="W111" s="17">
        <f t="shared" si="25"/>
        <v>2</v>
      </c>
      <c r="X111" s="24">
        <f>VLOOKUP(S111,Haul!G:AJ,30,FALSE)</f>
        <v>3.869073E-2</v>
      </c>
      <c r="Y111" s="71">
        <f t="shared" si="26"/>
        <v>0</v>
      </c>
      <c r="Z111" s="71">
        <f t="shared" si="27"/>
        <v>0</v>
      </c>
      <c r="AA111" s="22">
        <f t="shared" si="28"/>
        <v>1</v>
      </c>
      <c r="AB111" s="22">
        <f t="shared" si="29"/>
        <v>0</v>
      </c>
      <c r="AC111" s="71">
        <f t="shared" si="30"/>
        <v>0</v>
      </c>
      <c r="AD111" s="71">
        <f t="shared" si="31"/>
        <v>0</v>
      </c>
      <c r="AE111" s="22">
        <f t="shared" si="32"/>
        <v>0.72688046312577237</v>
      </c>
      <c r="AF111" s="22">
        <f t="shared" si="33"/>
        <v>0</v>
      </c>
      <c r="AG111" s="71">
        <f t="shared" si="34"/>
        <v>0</v>
      </c>
      <c r="AH111" s="71">
        <f t="shared" si="35"/>
        <v>0</v>
      </c>
      <c r="AI111" s="24">
        <f t="shared" si="36"/>
        <v>25.845984296496862</v>
      </c>
      <c r="AJ111" s="24">
        <f t="shared" si="37"/>
        <v>0</v>
      </c>
      <c r="AK111" s="71">
        <f t="shared" si="38"/>
        <v>25.845984296496862</v>
      </c>
      <c r="AL111" s="71">
        <f t="shared" si="39"/>
        <v>0</v>
      </c>
      <c r="AM111" s="71">
        <f t="shared" si="40"/>
        <v>0</v>
      </c>
      <c r="AN111" s="24">
        <f t="shared" si="41"/>
        <v>18.78694103537908</v>
      </c>
      <c r="AO111" s="24">
        <f t="shared" si="42"/>
        <v>0</v>
      </c>
      <c r="AP111" s="71">
        <f t="shared" si="43"/>
        <v>18.78694103537908</v>
      </c>
      <c r="AQ111" s="71" t="str">
        <f>VLOOKUP(S111,Haul!G:O,9,FALSE)</f>
        <v>Good performance</v>
      </c>
    </row>
    <row r="112" spans="1:43">
      <c r="A112">
        <v>1</v>
      </c>
      <c r="B112">
        <v>94.2</v>
      </c>
      <c r="C112" s="16">
        <f t="shared" si="24"/>
        <v>95</v>
      </c>
      <c r="E112">
        <v>0</v>
      </c>
      <c r="P112">
        <v>1</v>
      </c>
      <c r="Q112">
        <v>178</v>
      </c>
      <c r="R112">
        <v>201601</v>
      </c>
      <c r="S112">
        <v>112</v>
      </c>
      <c r="T112" t="s">
        <v>4643</v>
      </c>
      <c r="U112" s="12" t="str">
        <f>VLOOKUP(S112,Haul!G:AL,32,FALSE)</f>
        <v>23-02</v>
      </c>
      <c r="V112" s="12">
        <v>23</v>
      </c>
      <c r="W112" s="17">
        <f t="shared" si="25"/>
        <v>2</v>
      </c>
      <c r="X112" s="24">
        <f>VLOOKUP(S112,Haul!G:AJ,30,FALSE)</f>
        <v>3.869073E-2</v>
      </c>
      <c r="Y112" s="71">
        <f t="shared" si="26"/>
        <v>0</v>
      </c>
      <c r="Z112" s="71">
        <f t="shared" si="27"/>
        <v>1</v>
      </c>
      <c r="AA112" s="22">
        <f t="shared" si="28"/>
        <v>0</v>
      </c>
      <c r="AB112" s="22">
        <f t="shared" si="29"/>
        <v>0</v>
      </c>
      <c r="AC112" s="71">
        <f t="shared" si="30"/>
        <v>0</v>
      </c>
      <c r="AD112" s="71">
        <f t="shared" si="31"/>
        <v>0.46134962655134493</v>
      </c>
      <c r="AE112" s="22">
        <f t="shared" si="32"/>
        <v>0</v>
      </c>
      <c r="AF112" s="22">
        <f t="shared" si="33"/>
        <v>0</v>
      </c>
      <c r="AG112" s="71">
        <f t="shared" si="34"/>
        <v>0</v>
      </c>
      <c r="AH112" s="71">
        <f t="shared" si="35"/>
        <v>25.845984296496862</v>
      </c>
      <c r="AI112" s="24">
        <f t="shared" si="36"/>
        <v>0</v>
      </c>
      <c r="AJ112" s="24">
        <f t="shared" si="37"/>
        <v>0</v>
      </c>
      <c r="AK112" s="71">
        <f t="shared" si="38"/>
        <v>25.845984296496862</v>
      </c>
      <c r="AL112" s="71">
        <f t="shared" si="39"/>
        <v>0</v>
      </c>
      <c r="AM112" s="71">
        <f t="shared" si="40"/>
        <v>11.924035203040752</v>
      </c>
      <c r="AN112" s="24">
        <f t="shared" si="41"/>
        <v>0</v>
      </c>
      <c r="AO112" s="24">
        <f t="shared" si="42"/>
        <v>0</v>
      </c>
      <c r="AP112" s="71">
        <f t="shared" si="43"/>
        <v>11.924035203040752</v>
      </c>
      <c r="AQ112" s="71" t="str">
        <f>VLOOKUP(S112,Haul!G:O,9,FALSE)</f>
        <v>Good performance</v>
      </c>
    </row>
    <row r="113" spans="1:43">
      <c r="A113">
        <v>1</v>
      </c>
      <c r="B113">
        <v>102.5</v>
      </c>
      <c r="C113" s="16">
        <f t="shared" si="24"/>
        <v>105</v>
      </c>
      <c r="E113">
        <v>0</v>
      </c>
      <c r="P113">
        <v>1</v>
      </c>
      <c r="Q113">
        <v>178</v>
      </c>
      <c r="R113">
        <v>201601</v>
      </c>
      <c r="S113">
        <v>112</v>
      </c>
      <c r="T113" t="s">
        <v>4643</v>
      </c>
      <c r="U113" s="12" t="str">
        <f>VLOOKUP(S113,Haul!G:AL,32,FALSE)</f>
        <v>23-02</v>
      </c>
      <c r="V113" s="12">
        <v>23</v>
      </c>
      <c r="W113" s="17">
        <f t="shared" si="25"/>
        <v>2</v>
      </c>
      <c r="X113" s="24">
        <f>VLOOKUP(S113,Haul!G:AJ,30,FALSE)</f>
        <v>3.869073E-2</v>
      </c>
      <c r="Y113" s="71">
        <f t="shared" si="26"/>
        <v>0</v>
      </c>
      <c r="Z113" s="71">
        <f t="shared" si="27"/>
        <v>1</v>
      </c>
      <c r="AA113" s="22">
        <f t="shared" si="28"/>
        <v>0</v>
      </c>
      <c r="AB113" s="22">
        <f t="shared" si="29"/>
        <v>0</v>
      </c>
      <c r="AC113" s="71">
        <f t="shared" si="30"/>
        <v>0</v>
      </c>
      <c r="AD113" s="71">
        <f t="shared" si="31"/>
        <v>0.6011736144876022</v>
      </c>
      <c r="AE113" s="22">
        <f t="shared" si="32"/>
        <v>0</v>
      </c>
      <c r="AF113" s="22">
        <f t="shared" si="33"/>
        <v>0</v>
      </c>
      <c r="AG113" s="71">
        <f t="shared" si="34"/>
        <v>0</v>
      </c>
      <c r="AH113" s="71">
        <f t="shared" si="35"/>
        <v>25.845984296496862</v>
      </c>
      <c r="AI113" s="24">
        <f t="shared" si="36"/>
        <v>0</v>
      </c>
      <c r="AJ113" s="24">
        <f t="shared" si="37"/>
        <v>0</v>
      </c>
      <c r="AK113" s="71">
        <f t="shared" si="38"/>
        <v>25.845984296496862</v>
      </c>
      <c r="AL113" s="71">
        <f t="shared" si="39"/>
        <v>0</v>
      </c>
      <c r="AM113" s="71">
        <f t="shared" si="40"/>
        <v>15.537923799514825</v>
      </c>
      <c r="AN113" s="24">
        <f t="shared" si="41"/>
        <v>0</v>
      </c>
      <c r="AO113" s="24">
        <f t="shared" si="42"/>
        <v>0</v>
      </c>
      <c r="AP113" s="71">
        <f t="shared" si="43"/>
        <v>15.537923799514825</v>
      </c>
      <c r="AQ113" s="71" t="str">
        <f>VLOOKUP(S113,Haul!G:O,9,FALSE)</f>
        <v>Good performance</v>
      </c>
    </row>
    <row r="114" spans="1:43">
      <c r="A114">
        <v>1</v>
      </c>
      <c r="B114">
        <v>100.9</v>
      </c>
      <c r="C114" s="16">
        <f t="shared" si="24"/>
        <v>105</v>
      </c>
      <c r="E114">
        <v>0</v>
      </c>
      <c r="P114">
        <v>1</v>
      </c>
      <c r="Q114">
        <v>178</v>
      </c>
      <c r="R114">
        <v>201601</v>
      </c>
      <c r="S114">
        <v>112</v>
      </c>
      <c r="T114" t="s">
        <v>4643</v>
      </c>
      <c r="U114" s="12" t="str">
        <f>VLOOKUP(S114,Haul!G:AL,32,FALSE)</f>
        <v>23-02</v>
      </c>
      <c r="V114" s="12">
        <v>23</v>
      </c>
      <c r="W114" s="17">
        <f t="shared" si="25"/>
        <v>2</v>
      </c>
      <c r="X114" s="24">
        <f>VLOOKUP(S114,Haul!G:AJ,30,FALSE)</f>
        <v>3.869073E-2</v>
      </c>
      <c r="Y114" s="71">
        <f t="shared" si="26"/>
        <v>0</v>
      </c>
      <c r="Z114" s="71">
        <f t="shared" si="27"/>
        <v>1</v>
      </c>
      <c r="AA114" s="22">
        <f t="shared" si="28"/>
        <v>0</v>
      </c>
      <c r="AB114" s="22">
        <f t="shared" si="29"/>
        <v>0</v>
      </c>
      <c r="AC114" s="71">
        <f t="shared" si="30"/>
        <v>0</v>
      </c>
      <c r="AD114" s="71">
        <f t="shared" si="31"/>
        <v>0.57224156437267426</v>
      </c>
      <c r="AE114" s="22">
        <f t="shared" si="32"/>
        <v>0</v>
      </c>
      <c r="AF114" s="22">
        <f t="shared" si="33"/>
        <v>0</v>
      </c>
      <c r="AG114" s="71">
        <f t="shared" si="34"/>
        <v>0</v>
      </c>
      <c r="AH114" s="71">
        <f t="shared" si="35"/>
        <v>25.845984296496862</v>
      </c>
      <c r="AI114" s="24">
        <f t="shared" si="36"/>
        <v>0</v>
      </c>
      <c r="AJ114" s="24">
        <f t="shared" si="37"/>
        <v>0</v>
      </c>
      <c r="AK114" s="71">
        <f t="shared" si="38"/>
        <v>25.845984296496862</v>
      </c>
      <c r="AL114" s="71">
        <f t="shared" si="39"/>
        <v>0</v>
      </c>
      <c r="AM114" s="71">
        <f t="shared" si="40"/>
        <v>14.790146486578937</v>
      </c>
      <c r="AN114" s="24">
        <f t="shared" si="41"/>
        <v>0</v>
      </c>
      <c r="AO114" s="24">
        <f t="shared" si="42"/>
        <v>0</v>
      </c>
      <c r="AP114" s="71">
        <f t="shared" si="43"/>
        <v>14.790146486578937</v>
      </c>
      <c r="AQ114" s="71" t="str">
        <f>VLOOKUP(S114,Haul!G:O,9,FALSE)</f>
        <v>Good performance</v>
      </c>
    </row>
    <row r="115" spans="1:43">
      <c r="A115">
        <v>1</v>
      </c>
      <c r="B115">
        <v>22.4</v>
      </c>
      <c r="C115" s="16">
        <f t="shared" si="24"/>
        <v>25</v>
      </c>
      <c r="E115">
        <v>2</v>
      </c>
      <c r="P115">
        <v>1</v>
      </c>
      <c r="Q115">
        <v>178</v>
      </c>
      <c r="R115">
        <v>201601</v>
      </c>
      <c r="S115">
        <v>112</v>
      </c>
      <c r="T115" t="s">
        <v>4643</v>
      </c>
      <c r="U115" s="12" t="str">
        <f>VLOOKUP(S115,Haul!G:AL,32,FALSE)</f>
        <v>23-02</v>
      </c>
      <c r="V115" s="12">
        <v>23</v>
      </c>
      <c r="W115" s="17">
        <f t="shared" si="25"/>
        <v>2</v>
      </c>
      <c r="X115" s="24">
        <f>VLOOKUP(S115,Haul!G:AJ,30,FALSE)</f>
        <v>3.869073E-2</v>
      </c>
      <c r="Y115" s="71">
        <f t="shared" si="26"/>
        <v>0</v>
      </c>
      <c r="Z115" s="71">
        <f t="shared" si="27"/>
        <v>1</v>
      </c>
      <c r="AA115" s="22">
        <f t="shared" si="28"/>
        <v>0</v>
      </c>
      <c r="AB115" s="22">
        <f t="shared" si="29"/>
        <v>0</v>
      </c>
      <c r="AC115" s="71">
        <f t="shared" si="30"/>
        <v>0</v>
      </c>
      <c r="AD115" s="71">
        <f t="shared" si="31"/>
        <v>5.1098497534306907E-3</v>
      </c>
      <c r="AE115" s="22">
        <f t="shared" si="32"/>
        <v>0</v>
      </c>
      <c r="AF115" s="22">
        <f t="shared" si="33"/>
        <v>0</v>
      </c>
      <c r="AG115" s="71">
        <f t="shared" si="34"/>
        <v>0</v>
      </c>
      <c r="AH115" s="71">
        <f t="shared" si="35"/>
        <v>25.845984296496862</v>
      </c>
      <c r="AI115" s="24">
        <f t="shared" si="36"/>
        <v>0</v>
      </c>
      <c r="AJ115" s="24">
        <f t="shared" si="37"/>
        <v>0</v>
      </c>
      <c r="AK115" s="71">
        <f t="shared" si="38"/>
        <v>25.845984296496862</v>
      </c>
      <c r="AL115" s="71">
        <f t="shared" si="39"/>
        <v>0</v>
      </c>
      <c r="AM115" s="71">
        <f t="shared" si="40"/>
        <v>0.132069096484628</v>
      </c>
      <c r="AN115" s="24">
        <f t="shared" si="41"/>
        <v>0</v>
      </c>
      <c r="AO115" s="24">
        <f t="shared" si="42"/>
        <v>0</v>
      </c>
      <c r="AP115" s="71">
        <f t="shared" si="43"/>
        <v>0.132069096484628</v>
      </c>
      <c r="AQ115" s="71" t="str">
        <f>VLOOKUP(S115,Haul!G:O,9,FALSE)</f>
        <v>Good performance</v>
      </c>
    </row>
    <row r="116" spans="1:43">
      <c r="A116">
        <v>1</v>
      </c>
      <c r="B116">
        <v>75.2</v>
      </c>
      <c r="C116" s="16">
        <f t="shared" si="24"/>
        <v>80</v>
      </c>
      <c r="E116">
        <v>3</v>
      </c>
      <c r="P116">
        <v>1</v>
      </c>
      <c r="Q116">
        <v>178</v>
      </c>
      <c r="R116">
        <v>201601</v>
      </c>
      <c r="S116">
        <v>112</v>
      </c>
      <c r="T116" t="s">
        <v>4643</v>
      </c>
      <c r="U116" s="12" t="str">
        <f>VLOOKUP(S116,Haul!G:AL,32,FALSE)</f>
        <v>23-02</v>
      </c>
      <c r="V116" s="12">
        <v>23</v>
      </c>
      <c r="W116" s="17">
        <f t="shared" si="25"/>
        <v>2</v>
      </c>
      <c r="X116" s="24">
        <f>VLOOKUP(S116,Haul!G:AJ,30,FALSE)</f>
        <v>3.869073E-2</v>
      </c>
      <c r="Y116" s="71">
        <f t="shared" si="26"/>
        <v>0</v>
      </c>
      <c r="Z116" s="71">
        <f t="shared" si="27"/>
        <v>1</v>
      </c>
      <c r="AA116" s="22">
        <f t="shared" si="28"/>
        <v>0</v>
      </c>
      <c r="AB116" s="22">
        <f t="shared" si="29"/>
        <v>0</v>
      </c>
      <c r="AC116" s="71">
        <f t="shared" si="30"/>
        <v>0</v>
      </c>
      <c r="AD116" s="71">
        <f t="shared" si="31"/>
        <v>0.22767928736254675</v>
      </c>
      <c r="AE116" s="22">
        <f t="shared" si="32"/>
        <v>0</v>
      </c>
      <c r="AF116" s="22">
        <f t="shared" si="33"/>
        <v>0</v>
      </c>
      <c r="AG116" s="71">
        <f t="shared" si="34"/>
        <v>0</v>
      </c>
      <c r="AH116" s="71">
        <f t="shared" si="35"/>
        <v>25.845984296496862</v>
      </c>
      <c r="AI116" s="24">
        <f t="shared" si="36"/>
        <v>0</v>
      </c>
      <c r="AJ116" s="24">
        <f t="shared" si="37"/>
        <v>0</v>
      </c>
      <c r="AK116" s="71">
        <f t="shared" si="38"/>
        <v>25.845984296496862</v>
      </c>
      <c r="AL116" s="71">
        <f t="shared" si="39"/>
        <v>0</v>
      </c>
      <c r="AM116" s="71">
        <f t="shared" si="40"/>
        <v>5.8845952858099793</v>
      </c>
      <c r="AN116" s="24">
        <f t="shared" si="41"/>
        <v>0</v>
      </c>
      <c r="AO116" s="24">
        <f t="shared" si="42"/>
        <v>0</v>
      </c>
      <c r="AP116" s="71">
        <f t="shared" si="43"/>
        <v>5.8845952858099793</v>
      </c>
      <c r="AQ116" s="71" t="str">
        <f>VLOOKUP(S116,Haul!G:O,9,FALSE)</f>
        <v>Good performance</v>
      </c>
    </row>
    <row r="117" spans="1:43">
      <c r="A117">
        <v>1</v>
      </c>
      <c r="B117">
        <v>150.69999999999999</v>
      </c>
      <c r="C117" s="16">
        <f t="shared" si="24"/>
        <v>155</v>
      </c>
      <c r="E117">
        <v>3</v>
      </c>
      <c r="P117">
        <v>1</v>
      </c>
      <c r="Q117">
        <v>178</v>
      </c>
      <c r="R117">
        <v>201601</v>
      </c>
      <c r="S117">
        <v>112</v>
      </c>
      <c r="T117" t="s">
        <v>4643</v>
      </c>
      <c r="U117" s="12" t="str">
        <f>VLOOKUP(S117,Haul!G:AL,32,FALSE)</f>
        <v>23-02</v>
      </c>
      <c r="V117" s="12">
        <v>23</v>
      </c>
      <c r="W117" s="17">
        <f t="shared" si="25"/>
        <v>2</v>
      </c>
      <c r="X117" s="24">
        <f>VLOOKUP(S117,Haul!G:AJ,30,FALSE)</f>
        <v>3.869073E-2</v>
      </c>
      <c r="Y117" s="71">
        <f t="shared" si="26"/>
        <v>0</v>
      </c>
      <c r="Z117" s="71">
        <f t="shared" si="27"/>
        <v>0</v>
      </c>
      <c r="AA117" s="22">
        <f t="shared" si="28"/>
        <v>1</v>
      </c>
      <c r="AB117" s="22">
        <f t="shared" si="29"/>
        <v>1</v>
      </c>
      <c r="AC117" s="71">
        <f t="shared" si="30"/>
        <v>0</v>
      </c>
      <c r="AD117" s="71">
        <f t="shared" si="31"/>
        <v>0</v>
      </c>
      <c r="AE117" s="22">
        <f t="shared" si="32"/>
        <v>2.0126378653177723</v>
      </c>
      <c r="AF117" s="22">
        <f t="shared" si="33"/>
        <v>2.0126378653177723</v>
      </c>
      <c r="AG117" s="71">
        <f t="shared" si="34"/>
        <v>0</v>
      </c>
      <c r="AH117" s="71">
        <f t="shared" si="35"/>
        <v>0</v>
      </c>
      <c r="AI117" s="24">
        <f t="shared" si="36"/>
        <v>25.845984296496862</v>
      </c>
      <c r="AJ117" s="24">
        <f t="shared" si="37"/>
        <v>25.845984296496862</v>
      </c>
      <c r="AK117" s="71">
        <f t="shared" si="38"/>
        <v>25.845984296496862</v>
      </c>
      <c r="AL117" s="71">
        <f t="shared" si="39"/>
        <v>0</v>
      </c>
      <c r="AM117" s="71">
        <f t="shared" si="40"/>
        <v>0</v>
      </c>
      <c r="AN117" s="24">
        <f t="shared" si="41"/>
        <v>52.018606661538108</v>
      </c>
      <c r="AO117" s="24">
        <f t="shared" si="42"/>
        <v>52.018606661538108</v>
      </c>
      <c r="AP117" s="71">
        <f t="shared" si="43"/>
        <v>52.018606661538108</v>
      </c>
      <c r="AQ117" s="71" t="str">
        <f>VLOOKUP(S117,Haul!G:O,9,FALSE)</f>
        <v>Good performance</v>
      </c>
    </row>
    <row r="118" spans="1:43">
      <c r="A118">
        <v>1</v>
      </c>
      <c r="B118">
        <v>95.1</v>
      </c>
      <c r="C118" s="16">
        <f t="shared" si="24"/>
        <v>100</v>
      </c>
      <c r="E118">
        <v>3</v>
      </c>
      <c r="P118">
        <v>1</v>
      </c>
      <c r="Q118">
        <v>178</v>
      </c>
      <c r="R118">
        <v>201601</v>
      </c>
      <c r="S118">
        <v>112</v>
      </c>
      <c r="T118" t="s">
        <v>4643</v>
      </c>
      <c r="U118" s="12" t="str">
        <f>VLOOKUP(S118,Haul!G:AL,32,FALSE)</f>
        <v>23-02</v>
      </c>
      <c r="V118" s="12">
        <v>23</v>
      </c>
      <c r="W118" s="17">
        <f t="shared" si="25"/>
        <v>2</v>
      </c>
      <c r="X118" s="24">
        <f>VLOOKUP(S118,Haul!G:AJ,30,FALSE)</f>
        <v>3.869073E-2</v>
      </c>
      <c r="Y118" s="71">
        <f t="shared" si="26"/>
        <v>0</v>
      </c>
      <c r="Z118" s="71">
        <f t="shared" si="27"/>
        <v>1</v>
      </c>
      <c r="AA118" s="22">
        <f t="shared" si="28"/>
        <v>0</v>
      </c>
      <c r="AB118" s="22">
        <f t="shared" si="29"/>
        <v>0</v>
      </c>
      <c r="AC118" s="71">
        <f t="shared" si="30"/>
        <v>0</v>
      </c>
      <c r="AD118" s="71">
        <f t="shared" si="31"/>
        <v>0.47530952093322004</v>
      </c>
      <c r="AE118" s="22">
        <f t="shared" si="32"/>
        <v>0</v>
      </c>
      <c r="AF118" s="22">
        <f t="shared" si="33"/>
        <v>0</v>
      </c>
      <c r="AG118" s="71">
        <f t="shared" si="34"/>
        <v>0</v>
      </c>
      <c r="AH118" s="71">
        <f t="shared" si="35"/>
        <v>25.845984296496862</v>
      </c>
      <c r="AI118" s="24">
        <f t="shared" si="36"/>
        <v>0</v>
      </c>
      <c r="AJ118" s="24">
        <f t="shared" si="37"/>
        <v>0</v>
      </c>
      <c r="AK118" s="71">
        <f t="shared" si="38"/>
        <v>25.845984296496862</v>
      </c>
      <c r="AL118" s="71">
        <f t="shared" si="39"/>
        <v>0</v>
      </c>
      <c r="AM118" s="71">
        <f t="shared" si="40"/>
        <v>12.284842414015451</v>
      </c>
      <c r="AN118" s="24">
        <f t="shared" si="41"/>
        <v>0</v>
      </c>
      <c r="AO118" s="24">
        <f t="shared" si="42"/>
        <v>0</v>
      </c>
      <c r="AP118" s="71">
        <f t="shared" si="43"/>
        <v>12.284842414015451</v>
      </c>
      <c r="AQ118" s="71" t="str">
        <f>VLOOKUP(S118,Haul!G:O,9,FALSE)</f>
        <v>Good performance</v>
      </c>
    </row>
    <row r="119" spans="1:43">
      <c r="A119">
        <v>1</v>
      </c>
      <c r="B119">
        <v>138</v>
      </c>
      <c r="C119" s="16">
        <f t="shared" si="24"/>
        <v>140</v>
      </c>
      <c r="E119">
        <v>3</v>
      </c>
      <c r="P119">
        <v>1</v>
      </c>
      <c r="Q119">
        <v>178</v>
      </c>
      <c r="R119">
        <v>201601</v>
      </c>
      <c r="S119">
        <v>112</v>
      </c>
      <c r="T119" t="s">
        <v>4643</v>
      </c>
      <c r="U119" s="12" t="str">
        <f>VLOOKUP(S119,Haul!G:AL,32,FALSE)</f>
        <v>23-02</v>
      </c>
      <c r="V119" s="12">
        <v>23</v>
      </c>
      <c r="W119" s="17">
        <f t="shared" si="25"/>
        <v>2</v>
      </c>
      <c r="X119" s="24">
        <f>VLOOKUP(S119,Haul!G:AJ,30,FALSE)</f>
        <v>3.869073E-2</v>
      </c>
      <c r="Y119" s="71">
        <f t="shared" si="26"/>
        <v>0</v>
      </c>
      <c r="Z119" s="71">
        <f t="shared" si="27"/>
        <v>0</v>
      </c>
      <c r="AA119" s="22">
        <f t="shared" si="28"/>
        <v>1</v>
      </c>
      <c r="AB119" s="22">
        <f t="shared" si="29"/>
        <v>1</v>
      </c>
      <c r="AC119" s="71">
        <f t="shared" si="30"/>
        <v>0</v>
      </c>
      <c r="AD119" s="71">
        <f t="shared" si="31"/>
        <v>0</v>
      </c>
      <c r="AE119" s="22">
        <f t="shared" si="32"/>
        <v>1.5272197404867507</v>
      </c>
      <c r="AF119" s="22">
        <f t="shared" si="33"/>
        <v>1.5272197404867507</v>
      </c>
      <c r="AG119" s="71">
        <f t="shared" si="34"/>
        <v>0</v>
      </c>
      <c r="AH119" s="71">
        <f t="shared" si="35"/>
        <v>0</v>
      </c>
      <c r="AI119" s="24">
        <f t="shared" si="36"/>
        <v>25.845984296496862</v>
      </c>
      <c r="AJ119" s="24">
        <f t="shared" si="37"/>
        <v>25.845984296496862</v>
      </c>
      <c r="AK119" s="71">
        <f t="shared" si="38"/>
        <v>25.845984296496862</v>
      </c>
      <c r="AL119" s="71">
        <f t="shared" si="39"/>
        <v>0</v>
      </c>
      <c r="AM119" s="71">
        <f t="shared" si="40"/>
        <v>0</v>
      </c>
      <c r="AN119" s="24">
        <f t="shared" si="41"/>
        <v>39.472497429920573</v>
      </c>
      <c r="AO119" s="24">
        <f t="shared" si="42"/>
        <v>39.472497429920573</v>
      </c>
      <c r="AP119" s="71">
        <f t="shared" si="43"/>
        <v>39.472497429920573</v>
      </c>
      <c r="AQ119" s="71" t="str">
        <f>VLOOKUP(S119,Haul!G:O,9,FALSE)</f>
        <v>Good performance</v>
      </c>
    </row>
    <row r="120" spans="1:43">
      <c r="A120">
        <v>1</v>
      </c>
      <c r="B120">
        <v>116.3</v>
      </c>
      <c r="C120" s="16">
        <f t="shared" si="24"/>
        <v>120</v>
      </c>
      <c r="E120">
        <v>3</v>
      </c>
      <c r="P120">
        <v>1</v>
      </c>
      <c r="Q120">
        <v>178</v>
      </c>
      <c r="R120">
        <v>201601</v>
      </c>
      <c r="S120">
        <v>112</v>
      </c>
      <c r="T120" t="s">
        <v>4643</v>
      </c>
      <c r="U120" s="12" t="str">
        <f>VLOOKUP(S120,Haul!G:AL,32,FALSE)</f>
        <v>23-02</v>
      </c>
      <c r="V120" s="12">
        <v>23</v>
      </c>
      <c r="W120" s="17">
        <f t="shared" si="25"/>
        <v>2</v>
      </c>
      <c r="X120" s="24">
        <f>VLOOKUP(S120,Haul!G:AJ,30,FALSE)</f>
        <v>3.869073E-2</v>
      </c>
      <c r="Y120" s="71">
        <f t="shared" si="26"/>
        <v>0</v>
      </c>
      <c r="Z120" s="71">
        <f t="shared" si="27"/>
        <v>0</v>
      </c>
      <c r="AA120" s="22">
        <f t="shared" si="28"/>
        <v>1</v>
      </c>
      <c r="AB120" s="22">
        <f t="shared" si="29"/>
        <v>0</v>
      </c>
      <c r="AC120" s="71">
        <f t="shared" si="30"/>
        <v>0</v>
      </c>
      <c r="AD120" s="71">
        <f t="shared" si="31"/>
        <v>0</v>
      </c>
      <c r="AE120" s="22">
        <f t="shared" si="32"/>
        <v>0.89324994640549082</v>
      </c>
      <c r="AF120" s="22">
        <f t="shared" si="33"/>
        <v>0</v>
      </c>
      <c r="AG120" s="71">
        <f t="shared" si="34"/>
        <v>0</v>
      </c>
      <c r="AH120" s="71">
        <f t="shared" si="35"/>
        <v>0</v>
      </c>
      <c r="AI120" s="24">
        <f t="shared" si="36"/>
        <v>25.845984296496862</v>
      </c>
      <c r="AJ120" s="24">
        <f t="shared" si="37"/>
        <v>0</v>
      </c>
      <c r="AK120" s="71">
        <f t="shared" si="38"/>
        <v>25.845984296496862</v>
      </c>
      <c r="AL120" s="71">
        <f t="shared" si="39"/>
        <v>0</v>
      </c>
      <c r="AM120" s="71">
        <f t="shared" si="40"/>
        <v>0</v>
      </c>
      <c r="AN120" s="24">
        <f t="shared" si="41"/>
        <v>23.086924087642981</v>
      </c>
      <c r="AO120" s="24">
        <f t="shared" si="42"/>
        <v>0</v>
      </c>
      <c r="AP120" s="71">
        <f t="shared" si="43"/>
        <v>23.086924087642981</v>
      </c>
      <c r="AQ120" s="71" t="str">
        <f>VLOOKUP(S120,Haul!G:O,9,FALSE)</f>
        <v>Good performance</v>
      </c>
    </row>
    <row r="121" spans="1:43">
      <c r="A121">
        <v>1</v>
      </c>
      <c r="B121">
        <v>135.30000000000001</v>
      </c>
      <c r="C121" s="16">
        <f t="shared" si="24"/>
        <v>140</v>
      </c>
      <c r="E121">
        <v>2</v>
      </c>
      <c r="P121">
        <v>1</v>
      </c>
      <c r="Q121">
        <v>178</v>
      </c>
      <c r="R121">
        <v>201601</v>
      </c>
      <c r="S121">
        <v>112</v>
      </c>
      <c r="T121" t="s">
        <v>4643</v>
      </c>
      <c r="U121" s="12" t="str">
        <f>VLOOKUP(S121,Haul!G:AL,32,FALSE)</f>
        <v>23-02</v>
      </c>
      <c r="V121" s="12">
        <v>23</v>
      </c>
      <c r="W121" s="17">
        <f t="shared" si="25"/>
        <v>2</v>
      </c>
      <c r="X121" s="24">
        <f>VLOOKUP(S121,Haul!G:AJ,30,FALSE)</f>
        <v>3.869073E-2</v>
      </c>
      <c r="Y121" s="71">
        <f t="shared" si="26"/>
        <v>0</v>
      </c>
      <c r="Z121" s="71">
        <f t="shared" si="27"/>
        <v>0</v>
      </c>
      <c r="AA121" s="22">
        <f t="shared" si="28"/>
        <v>1</v>
      </c>
      <c r="AB121" s="22">
        <f t="shared" si="29"/>
        <v>1</v>
      </c>
      <c r="AC121" s="71">
        <f t="shared" si="30"/>
        <v>0</v>
      </c>
      <c r="AD121" s="71">
        <f t="shared" si="31"/>
        <v>0</v>
      </c>
      <c r="AE121" s="22">
        <f t="shared" si="32"/>
        <v>1.4354867410832211</v>
      </c>
      <c r="AF121" s="22">
        <f t="shared" si="33"/>
        <v>1.4354867410832211</v>
      </c>
      <c r="AG121" s="71">
        <f t="shared" si="34"/>
        <v>0</v>
      </c>
      <c r="AH121" s="71">
        <f t="shared" si="35"/>
        <v>0</v>
      </c>
      <c r="AI121" s="24">
        <f t="shared" si="36"/>
        <v>25.845984296496862</v>
      </c>
      <c r="AJ121" s="24">
        <f t="shared" si="37"/>
        <v>25.845984296496862</v>
      </c>
      <c r="AK121" s="71">
        <f t="shared" si="38"/>
        <v>25.845984296496862</v>
      </c>
      <c r="AL121" s="71">
        <f t="shared" si="39"/>
        <v>0</v>
      </c>
      <c r="AM121" s="71">
        <f t="shared" si="40"/>
        <v>0</v>
      </c>
      <c r="AN121" s="24">
        <f t="shared" si="41"/>
        <v>37.101567767866385</v>
      </c>
      <c r="AO121" s="24">
        <f t="shared" si="42"/>
        <v>37.101567767866385</v>
      </c>
      <c r="AP121" s="71">
        <f t="shared" si="43"/>
        <v>37.101567767866385</v>
      </c>
      <c r="AQ121" s="71" t="str">
        <f>VLOOKUP(S121,Haul!G:O,9,FALSE)</f>
        <v>Good performance</v>
      </c>
    </row>
    <row r="122" spans="1:43">
      <c r="A122">
        <v>1</v>
      </c>
      <c r="B122">
        <v>127.6</v>
      </c>
      <c r="C122" s="16">
        <f t="shared" si="24"/>
        <v>130</v>
      </c>
      <c r="E122">
        <v>2</v>
      </c>
      <c r="P122">
        <v>1</v>
      </c>
      <c r="Q122">
        <v>178</v>
      </c>
      <c r="R122">
        <v>201601</v>
      </c>
      <c r="S122">
        <v>112</v>
      </c>
      <c r="T122" t="s">
        <v>4643</v>
      </c>
      <c r="U122" s="12" t="str">
        <f>VLOOKUP(S122,Haul!G:AL,32,FALSE)</f>
        <v>23-02</v>
      </c>
      <c r="V122" s="12">
        <v>23</v>
      </c>
      <c r="W122" s="17">
        <f t="shared" si="25"/>
        <v>2</v>
      </c>
      <c r="X122" s="24">
        <f>VLOOKUP(S122,Haul!G:AJ,30,FALSE)</f>
        <v>3.869073E-2</v>
      </c>
      <c r="Y122" s="71">
        <f t="shared" si="26"/>
        <v>0</v>
      </c>
      <c r="Z122" s="71">
        <f t="shared" si="27"/>
        <v>0</v>
      </c>
      <c r="AA122" s="22">
        <f t="shared" si="28"/>
        <v>1</v>
      </c>
      <c r="AB122" s="22">
        <f t="shared" si="29"/>
        <v>1</v>
      </c>
      <c r="AC122" s="71">
        <f t="shared" si="30"/>
        <v>0</v>
      </c>
      <c r="AD122" s="71">
        <f t="shared" si="31"/>
        <v>0</v>
      </c>
      <c r="AE122" s="22">
        <f t="shared" si="32"/>
        <v>1.1945998540213125</v>
      </c>
      <c r="AF122" s="22">
        <f t="shared" si="33"/>
        <v>1.1945998540213125</v>
      </c>
      <c r="AG122" s="71">
        <f t="shared" si="34"/>
        <v>0</v>
      </c>
      <c r="AH122" s="71">
        <f t="shared" si="35"/>
        <v>0</v>
      </c>
      <c r="AI122" s="24">
        <f t="shared" si="36"/>
        <v>25.845984296496862</v>
      </c>
      <c r="AJ122" s="24">
        <f t="shared" si="37"/>
        <v>25.845984296496862</v>
      </c>
      <c r="AK122" s="71">
        <f t="shared" si="38"/>
        <v>25.845984296496862</v>
      </c>
      <c r="AL122" s="71">
        <f t="shared" si="39"/>
        <v>0</v>
      </c>
      <c r="AM122" s="71">
        <f t="shared" si="40"/>
        <v>0</v>
      </c>
      <c r="AN122" s="24">
        <f t="shared" si="41"/>
        <v>30.875609067632286</v>
      </c>
      <c r="AO122" s="24">
        <f t="shared" si="42"/>
        <v>30.875609067632286</v>
      </c>
      <c r="AP122" s="71">
        <f t="shared" si="43"/>
        <v>30.875609067632286</v>
      </c>
      <c r="AQ122" s="71" t="str">
        <f>VLOOKUP(S122,Haul!G:O,9,FALSE)</f>
        <v>Good performance</v>
      </c>
    </row>
    <row r="123" spans="1:43">
      <c r="A123">
        <v>1</v>
      </c>
      <c r="B123">
        <v>82.6</v>
      </c>
      <c r="C123" s="16">
        <f t="shared" si="24"/>
        <v>85</v>
      </c>
      <c r="E123">
        <v>2</v>
      </c>
      <c r="P123">
        <v>1</v>
      </c>
      <c r="Q123">
        <v>178</v>
      </c>
      <c r="R123">
        <v>201601</v>
      </c>
      <c r="S123">
        <v>112</v>
      </c>
      <c r="T123" t="s">
        <v>4643</v>
      </c>
      <c r="U123" s="12" t="str">
        <f>VLOOKUP(S123,Haul!G:AL,32,FALSE)</f>
        <v>23-02</v>
      </c>
      <c r="V123" s="12">
        <v>23</v>
      </c>
      <c r="W123" s="17">
        <f t="shared" si="25"/>
        <v>2</v>
      </c>
      <c r="X123" s="24">
        <f>VLOOKUP(S123,Haul!G:AJ,30,FALSE)</f>
        <v>3.869073E-2</v>
      </c>
      <c r="Y123" s="71">
        <f t="shared" si="26"/>
        <v>0</v>
      </c>
      <c r="Z123" s="71">
        <f t="shared" si="27"/>
        <v>1</v>
      </c>
      <c r="AA123" s="22">
        <f t="shared" si="28"/>
        <v>0</v>
      </c>
      <c r="AB123" s="22">
        <f t="shared" si="29"/>
        <v>0</v>
      </c>
      <c r="AC123" s="71">
        <f t="shared" si="30"/>
        <v>0</v>
      </c>
      <c r="AD123" s="71">
        <f t="shared" si="31"/>
        <v>0.30557163749656135</v>
      </c>
      <c r="AE123" s="22">
        <f t="shared" si="32"/>
        <v>0</v>
      </c>
      <c r="AF123" s="22">
        <f t="shared" si="33"/>
        <v>0</v>
      </c>
      <c r="AG123" s="71">
        <f t="shared" si="34"/>
        <v>0</v>
      </c>
      <c r="AH123" s="71">
        <f t="shared" si="35"/>
        <v>25.845984296496862</v>
      </c>
      <c r="AI123" s="24">
        <f t="shared" si="36"/>
        <v>0</v>
      </c>
      <c r="AJ123" s="24">
        <f t="shared" si="37"/>
        <v>0</v>
      </c>
      <c r="AK123" s="71">
        <f t="shared" si="38"/>
        <v>25.845984296496862</v>
      </c>
      <c r="AL123" s="71">
        <f t="shared" si="39"/>
        <v>0</v>
      </c>
      <c r="AM123" s="71">
        <f t="shared" si="40"/>
        <v>7.897799744190956</v>
      </c>
      <c r="AN123" s="24">
        <f t="shared" si="41"/>
        <v>0</v>
      </c>
      <c r="AO123" s="24">
        <f t="shared" si="42"/>
        <v>0</v>
      </c>
      <c r="AP123" s="71">
        <f t="shared" si="43"/>
        <v>7.897799744190956</v>
      </c>
      <c r="AQ123" s="71" t="str">
        <f>VLOOKUP(S123,Haul!G:O,9,FALSE)</f>
        <v>Good performance</v>
      </c>
    </row>
    <row r="124" spans="1:43">
      <c r="A124">
        <v>1</v>
      </c>
      <c r="B124">
        <v>54.9</v>
      </c>
      <c r="C124" s="16">
        <f t="shared" si="24"/>
        <v>55</v>
      </c>
      <c r="E124">
        <v>2</v>
      </c>
      <c r="P124">
        <v>1</v>
      </c>
      <c r="Q124">
        <v>178</v>
      </c>
      <c r="R124">
        <v>201601</v>
      </c>
      <c r="S124">
        <v>112</v>
      </c>
      <c r="T124" t="s">
        <v>4643</v>
      </c>
      <c r="U124" s="12" t="str">
        <f>VLOOKUP(S124,Haul!G:AL,32,FALSE)</f>
        <v>23-02</v>
      </c>
      <c r="V124" s="12">
        <v>23</v>
      </c>
      <c r="W124" s="17">
        <f t="shared" si="25"/>
        <v>2</v>
      </c>
      <c r="X124" s="24">
        <f>VLOOKUP(S124,Haul!G:AJ,30,FALSE)</f>
        <v>3.869073E-2</v>
      </c>
      <c r="Y124" s="71">
        <f t="shared" si="26"/>
        <v>0</v>
      </c>
      <c r="Z124" s="71">
        <f t="shared" si="27"/>
        <v>1</v>
      </c>
      <c r="AA124" s="22">
        <f t="shared" si="28"/>
        <v>0</v>
      </c>
      <c r="AB124" s="22">
        <f t="shared" si="29"/>
        <v>0</v>
      </c>
      <c r="AC124" s="71">
        <f t="shared" si="30"/>
        <v>0</v>
      </c>
      <c r="AD124" s="71">
        <f t="shared" si="31"/>
        <v>8.4906295532161363E-2</v>
      </c>
      <c r="AE124" s="22">
        <f t="shared" si="32"/>
        <v>0</v>
      </c>
      <c r="AF124" s="22">
        <f t="shared" si="33"/>
        <v>0</v>
      </c>
      <c r="AG124" s="71">
        <f t="shared" si="34"/>
        <v>0</v>
      </c>
      <c r="AH124" s="71">
        <f t="shared" si="35"/>
        <v>25.845984296496862</v>
      </c>
      <c r="AI124" s="24">
        <f t="shared" si="36"/>
        <v>0</v>
      </c>
      <c r="AJ124" s="24">
        <f t="shared" si="37"/>
        <v>0</v>
      </c>
      <c r="AK124" s="71">
        <f t="shared" si="38"/>
        <v>25.845984296496862</v>
      </c>
      <c r="AL124" s="71">
        <f t="shared" si="39"/>
        <v>0</v>
      </c>
      <c r="AM124" s="71">
        <f t="shared" si="40"/>
        <v>2.194486780997964</v>
      </c>
      <c r="AN124" s="24">
        <f t="shared" si="41"/>
        <v>0</v>
      </c>
      <c r="AO124" s="24">
        <f t="shared" si="42"/>
        <v>0</v>
      </c>
      <c r="AP124" s="71">
        <f t="shared" si="43"/>
        <v>2.194486780997964</v>
      </c>
      <c r="AQ124" s="71" t="str">
        <f>VLOOKUP(S124,Haul!G:O,9,FALSE)</f>
        <v>Good performance</v>
      </c>
    </row>
    <row r="125" spans="1:43">
      <c r="A125">
        <v>1</v>
      </c>
      <c r="B125">
        <v>97.8</v>
      </c>
      <c r="C125" s="16">
        <f t="shared" si="24"/>
        <v>100</v>
      </c>
      <c r="E125">
        <v>2</v>
      </c>
      <c r="P125">
        <v>1</v>
      </c>
      <c r="Q125">
        <v>178</v>
      </c>
      <c r="R125">
        <v>201601</v>
      </c>
      <c r="S125">
        <v>112</v>
      </c>
      <c r="T125" t="s">
        <v>4643</v>
      </c>
      <c r="U125" s="12" t="str">
        <f>VLOOKUP(S125,Haul!G:AL,32,FALSE)</f>
        <v>23-02</v>
      </c>
      <c r="V125" s="12">
        <v>23</v>
      </c>
      <c r="W125" s="17">
        <f t="shared" si="25"/>
        <v>2</v>
      </c>
      <c r="X125" s="24">
        <f>VLOOKUP(S125,Haul!G:AJ,30,FALSE)</f>
        <v>3.869073E-2</v>
      </c>
      <c r="Y125" s="71">
        <f t="shared" si="26"/>
        <v>0</v>
      </c>
      <c r="Z125" s="71">
        <f t="shared" si="27"/>
        <v>1</v>
      </c>
      <c r="AA125" s="22">
        <f t="shared" si="28"/>
        <v>0</v>
      </c>
      <c r="AB125" s="22">
        <f t="shared" si="29"/>
        <v>0</v>
      </c>
      <c r="AC125" s="71">
        <f t="shared" si="30"/>
        <v>0</v>
      </c>
      <c r="AD125" s="71">
        <f t="shared" si="31"/>
        <v>0.51891103086413537</v>
      </c>
      <c r="AE125" s="22">
        <f t="shared" si="32"/>
        <v>0</v>
      </c>
      <c r="AF125" s="22">
        <f t="shared" si="33"/>
        <v>0</v>
      </c>
      <c r="AG125" s="71">
        <f t="shared" si="34"/>
        <v>0</v>
      </c>
      <c r="AH125" s="71">
        <f t="shared" si="35"/>
        <v>25.845984296496862</v>
      </c>
      <c r="AI125" s="24">
        <f t="shared" si="36"/>
        <v>0</v>
      </c>
      <c r="AJ125" s="24">
        <f t="shared" si="37"/>
        <v>0</v>
      </c>
      <c r="AK125" s="71">
        <f t="shared" si="38"/>
        <v>25.845984296496862</v>
      </c>
      <c r="AL125" s="71">
        <f t="shared" si="39"/>
        <v>0</v>
      </c>
      <c r="AM125" s="71">
        <f t="shared" si="40"/>
        <v>13.411766354993441</v>
      </c>
      <c r="AN125" s="24">
        <f t="shared" si="41"/>
        <v>0</v>
      </c>
      <c r="AO125" s="24">
        <f t="shared" si="42"/>
        <v>0</v>
      </c>
      <c r="AP125" s="71">
        <f t="shared" si="43"/>
        <v>13.411766354993441</v>
      </c>
      <c r="AQ125" s="71" t="str">
        <f>VLOOKUP(S125,Haul!G:O,9,FALSE)</f>
        <v>Good performance</v>
      </c>
    </row>
    <row r="126" spans="1:43">
      <c r="A126">
        <v>1</v>
      </c>
      <c r="B126">
        <v>88.6</v>
      </c>
      <c r="C126" s="16">
        <f t="shared" si="24"/>
        <v>90</v>
      </c>
      <c r="E126">
        <v>2</v>
      </c>
      <c r="P126">
        <v>1</v>
      </c>
      <c r="Q126">
        <v>178</v>
      </c>
      <c r="R126">
        <v>201601</v>
      </c>
      <c r="S126">
        <v>112</v>
      </c>
      <c r="T126" t="s">
        <v>4643</v>
      </c>
      <c r="U126" s="12" t="str">
        <f>VLOOKUP(S126,Haul!G:AL,32,FALSE)</f>
        <v>23-02</v>
      </c>
      <c r="V126" s="12">
        <v>23</v>
      </c>
      <c r="W126" s="17">
        <f t="shared" si="25"/>
        <v>2</v>
      </c>
      <c r="X126" s="24">
        <f>VLOOKUP(S126,Haul!G:AJ,30,FALSE)</f>
        <v>3.869073E-2</v>
      </c>
      <c r="Y126" s="71">
        <f t="shared" si="26"/>
        <v>0</v>
      </c>
      <c r="Z126" s="71">
        <f t="shared" si="27"/>
        <v>1</v>
      </c>
      <c r="AA126" s="22">
        <f t="shared" si="28"/>
        <v>0</v>
      </c>
      <c r="AB126" s="22">
        <f t="shared" si="29"/>
        <v>0</v>
      </c>
      <c r="AC126" s="71">
        <f t="shared" si="30"/>
        <v>0</v>
      </c>
      <c r="AD126" s="71">
        <f t="shared" si="31"/>
        <v>0.38070213402612468</v>
      </c>
      <c r="AE126" s="22">
        <f t="shared" si="32"/>
        <v>0</v>
      </c>
      <c r="AF126" s="22">
        <f t="shared" si="33"/>
        <v>0</v>
      </c>
      <c r="AG126" s="71">
        <f t="shared" si="34"/>
        <v>0</v>
      </c>
      <c r="AH126" s="71">
        <f t="shared" si="35"/>
        <v>25.845984296496862</v>
      </c>
      <c r="AI126" s="24">
        <f t="shared" si="36"/>
        <v>0</v>
      </c>
      <c r="AJ126" s="24">
        <f t="shared" si="37"/>
        <v>0</v>
      </c>
      <c r="AK126" s="71">
        <f t="shared" si="38"/>
        <v>25.845984296496862</v>
      </c>
      <c r="AL126" s="71">
        <f t="shared" si="39"/>
        <v>0</v>
      </c>
      <c r="AM126" s="71">
        <f t="shared" si="40"/>
        <v>9.8396213776820627</v>
      </c>
      <c r="AN126" s="24">
        <f t="shared" si="41"/>
        <v>0</v>
      </c>
      <c r="AO126" s="24">
        <f t="shared" si="42"/>
        <v>0</v>
      </c>
      <c r="AP126" s="71">
        <f t="shared" si="43"/>
        <v>9.8396213776820627</v>
      </c>
      <c r="AQ126" s="71" t="str">
        <f>VLOOKUP(S126,Haul!G:O,9,FALSE)</f>
        <v>Good performance</v>
      </c>
    </row>
    <row r="127" spans="1:43">
      <c r="A127">
        <v>1</v>
      </c>
      <c r="B127">
        <v>103.3</v>
      </c>
      <c r="C127" s="16">
        <f t="shared" si="24"/>
        <v>105</v>
      </c>
      <c r="E127">
        <v>1</v>
      </c>
      <c r="P127">
        <v>1</v>
      </c>
      <c r="Q127">
        <v>178</v>
      </c>
      <c r="R127">
        <v>201601</v>
      </c>
      <c r="S127">
        <v>112</v>
      </c>
      <c r="T127" t="s">
        <v>4643</v>
      </c>
      <c r="U127" s="12" t="str">
        <f>VLOOKUP(S127,Haul!G:AL,32,FALSE)</f>
        <v>23-02</v>
      </c>
      <c r="V127" s="12">
        <v>23</v>
      </c>
      <c r="W127" s="17">
        <f t="shared" si="25"/>
        <v>2</v>
      </c>
      <c r="X127" s="24">
        <f>VLOOKUP(S127,Haul!G:AJ,30,FALSE)</f>
        <v>3.869073E-2</v>
      </c>
      <c r="Y127" s="71">
        <f t="shared" si="26"/>
        <v>0</v>
      </c>
      <c r="Z127" s="71">
        <f t="shared" si="27"/>
        <v>1</v>
      </c>
      <c r="AA127" s="22">
        <f t="shared" si="28"/>
        <v>0</v>
      </c>
      <c r="AB127" s="22">
        <f t="shared" si="29"/>
        <v>0</v>
      </c>
      <c r="AC127" s="71">
        <f t="shared" si="30"/>
        <v>0</v>
      </c>
      <c r="AD127" s="71">
        <f t="shared" si="31"/>
        <v>0.61600622527485027</v>
      </c>
      <c r="AE127" s="22">
        <f t="shared" si="32"/>
        <v>0</v>
      </c>
      <c r="AF127" s="22">
        <f t="shared" si="33"/>
        <v>0</v>
      </c>
      <c r="AG127" s="71">
        <f t="shared" si="34"/>
        <v>0</v>
      </c>
      <c r="AH127" s="71">
        <f t="shared" si="35"/>
        <v>25.845984296496862</v>
      </c>
      <c r="AI127" s="24">
        <f t="shared" si="36"/>
        <v>0</v>
      </c>
      <c r="AJ127" s="24">
        <f t="shared" si="37"/>
        <v>0</v>
      </c>
      <c r="AK127" s="71">
        <f t="shared" si="38"/>
        <v>25.845984296496862</v>
      </c>
      <c r="AL127" s="71">
        <f t="shared" si="39"/>
        <v>0</v>
      </c>
      <c r="AM127" s="71">
        <f t="shared" si="40"/>
        <v>15.921287224998089</v>
      </c>
      <c r="AN127" s="24">
        <f t="shared" si="41"/>
        <v>0</v>
      </c>
      <c r="AO127" s="24">
        <f t="shared" si="42"/>
        <v>0</v>
      </c>
      <c r="AP127" s="71">
        <f t="shared" si="43"/>
        <v>15.921287224998089</v>
      </c>
      <c r="AQ127" s="71" t="str">
        <f>VLOOKUP(S127,Haul!G:O,9,FALSE)</f>
        <v>Good performance</v>
      </c>
    </row>
    <row r="128" spans="1:43">
      <c r="A128">
        <v>1</v>
      </c>
      <c r="B128">
        <v>110.5</v>
      </c>
      <c r="C128" s="16">
        <f t="shared" si="24"/>
        <v>115</v>
      </c>
      <c r="E128">
        <v>1</v>
      </c>
      <c r="P128">
        <v>1</v>
      </c>
      <c r="Q128">
        <v>178</v>
      </c>
      <c r="R128">
        <v>201601</v>
      </c>
      <c r="S128">
        <v>112</v>
      </c>
      <c r="T128" t="s">
        <v>4643</v>
      </c>
      <c r="U128" s="12" t="str">
        <f>VLOOKUP(S128,Haul!G:AL,32,FALSE)</f>
        <v>23-02</v>
      </c>
      <c r="V128" s="12">
        <v>23</v>
      </c>
      <c r="W128" s="17">
        <f t="shared" si="25"/>
        <v>2</v>
      </c>
      <c r="X128" s="24">
        <f>VLOOKUP(S128,Haul!G:AJ,30,FALSE)</f>
        <v>3.869073E-2</v>
      </c>
      <c r="Y128" s="71">
        <f t="shared" si="26"/>
        <v>0</v>
      </c>
      <c r="Z128" s="71">
        <f t="shared" si="27"/>
        <v>0</v>
      </c>
      <c r="AA128" s="22">
        <f t="shared" si="28"/>
        <v>1</v>
      </c>
      <c r="AB128" s="22">
        <f t="shared" si="29"/>
        <v>0</v>
      </c>
      <c r="AC128" s="71">
        <f t="shared" si="30"/>
        <v>0</v>
      </c>
      <c r="AD128" s="71">
        <f t="shared" si="31"/>
        <v>0</v>
      </c>
      <c r="AE128" s="22">
        <f t="shared" si="32"/>
        <v>0.76088905096718429</v>
      </c>
      <c r="AF128" s="22">
        <f t="shared" si="33"/>
        <v>0</v>
      </c>
      <c r="AG128" s="71">
        <f t="shared" si="34"/>
        <v>0</v>
      </c>
      <c r="AH128" s="71">
        <f t="shared" si="35"/>
        <v>0</v>
      </c>
      <c r="AI128" s="24">
        <f t="shared" si="36"/>
        <v>25.845984296496862</v>
      </c>
      <c r="AJ128" s="24">
        <f t="shared" si="37"/>
        <v>0</v>
      </c>
      <c r="AK128" s="71">
        <f t="shared" si="38"/>
        <v>25.845984296496862</v>
      </c>
      <c r="AL128" s="71">
        <f t="shared" si="39"/>
        <v>0</v>
      </c>
      <c r="AM128" s="71">
        <f t="shared" si="40"/>
        <v>0</v>
      </c>
      <c r="AN128" s="24">
        <f t="shared" si="41"/>
        <v>19.665926462674246</v>
      </c>
      <c r="AO128" s="24">
        <f t="shared" si="42"/>
        <v>0</v>
      </c>
      <c r="AP128" s="71">
        <f t="shared" si="43"/>
        <v>19.665926462674246</v>
      </c>
      <c r="AQ128" s="71" t="str">
        <f>VLOOKUP(S128,Haul!G:O,9,FALSE)</f>
        <v>Good performance</v>
      </c>
    </row>
    <row r="129" spans="1:43">
      <c r="A129">
        <v>1</v>
      </c>
      <c r="B129">
        <v>118</v>
      </c>
      <c r="C129" s="16">
        <f t="shared" si="24"/>
        <v>120</v>
      </c>
      <c r="E129">
        <v>0</v>
      </c>
      <c r="P129">
        <v>1</v>
      </c>
      <c r="Q129">
        <v>178</v>
      </c>
      <c r="R129">
        <v>201601</v>
      </c>
      <c r="S129">
        <v>112</v>
      </c>
      <c r="T129" t="s">
        <v>4643</v>
      </c>
      <c r="U129" s="12" t="str">
        <f>VLOOKUP(S129,Haul!G:AL,32,FALSE)</f>
        <v>23-02</v>
      </c>
      <c r="V129" s="12">
        <v>23</v>
      </c>
      <c r="W129" s="17">
        <f t="shared" si="25"/>
        <v>2</v>
      </c>
      <c r="X129" s="24">
        <f>VLOOKUP(S129,Haul!G:AJ,30,FALSE)</f>
        <v>3.869073E-2</v>
      </c>
      <c r="Y129" s="71">
        <f t="shared" si="26"/>
        <v>0</v>
      </c>
      <c r="Z129" s="71">
        <f t="shared" si="27"/>
        <v>0</v>
      </c>
      <c r="AA129" s="22">
        <f t="shared" si="28"/>
        <v>1</v>
      </c>
      <c r="AB129" s="22">
        <f t="shared" si="29"/>
        <v>0</v>
      </c>
      <c r="AC129" s="71">
        <f t="shared" si="30"/>
        <v>0</v>
      </c>
      <c r="AD129" s="71">
        <f t="shared" si="31"/>
        <v>0</v>
      </c>
      <c r="AE129" s="22">
        <f t="shared" si="32"/>
        <v>0.93482579179585934</v>
      </c>
      <c r="AF129" s="22">
        <f t="shared" si="33"/>
        <v>0</v>
      </c>
      <c r="AG129" s="71">
        <f t="shared" si="34"/>
        <v>0</v>
      </c>
      <c r="AH129" s="71">
        <f t="shared" si="35"/>
        <v>0</v>
      </c>
      <c r="AI129" s="24">
        <f t="shared" si="36"/>
        <v>25.845984296496862</v>
      </c>
      <c r="AJ129" s="24">
        <f t="shared" si="37"/>
        <v>0</v>
      </c>
      <c r="AK129" s="71">
        <f t="shared" si="38"/>
        <v>25.845984296496862</v>
      </c>
      <c r="AL129" s="71">
        <f t="shared" si="39"/>
        <v>0</v>
      </c>
      <c r="AM129" s="71">
        <f t="shared" si="40"/>
        <v>0</v>
      </c>
      <c r="AN129" s="24">
        <f t="shared" si="41"/>
        <v>24.161492734716024</v>
      </c>
      <c r="AO129" s="24">
        <f t="shared" si="42"/>
        <v>0</v>
      </c>
      <c r="AP129" s="71">
        <f t="shared" si="43"/>
        <v>24.161492734716024</v>
      </c>
      <c r="AQ129" s="71" t="str">
        <f>VLOOKUP(S129,Haul!G:O,9,FALSE)</f>
        <v>Good performance</v>
      </c>
    </row>
    <row r="130" spans="1:43">
      <c r="A130">
        <v>1</v>
      </c>
      <c r="B130">
        <v>122</v>
      </c>
      <c r="C130" s="16">
        <f t="shared" si="24"/>
        <v>125</v>
      </c>
      <c r="E130">
        <v>0</v>
      </c>
      <c r="P130">
        <v>1</v>
      </c>
      <c r="Q130">
        <v>178</v>
      </c>
      <c r="R130">
        <v>201601</v>
      </c>
      <c r="S130">
        <v>112</v>
      </c>
      <c r="T130" t="s">
        <v>4643</v>
      </c>
      <c r="U130" s="12" t="str">
        <f>VLOOKUP(S130,Haul!G:AL,32,FALSE)</f>
        <v>23-02</v>
      </c>
      <c r="V130" s="12">
        <v>23</v>
      </c>
      <c r="W130" s="17">
        <f t="shared" si="25"/>
        <v>2</v>
      </c>
      <c r="X130" s="24">
        <f>VLOOKUP(S130,Haul!G:AJ,30,FALSE)</f>
        <v>3.869073E-2</v>
      </c>
      <c r="Y130" s="71">
        <f t="shared" si="26"/>
        <v>0</v>
      </c>
      <c r="Z130" s="71">
        <f t="shared" si="27"/>
        <v>0</v>
      </c>
      <c r="AA130" s="22">
        <f t="shared" si="28"/>
        <v>1</v>
      </c>
      <c r="AB130" s="22">
        <f t="shared" si="29"/>
        <v>0</v>
      </c>
      <c r="AC130" s="71">
        <f t="shared" si="30"/>
        <v>0</v>
      </c>
      <c r="AD130" s="71">
        <f t="shared" si="31"/>
        <v>0</v>
      </c>
      <c r="AE130" s="22">
        <f t="shared" si="32"/>
        <v>1.0378119385042377</v>
      </c>
      <c r="AF130" s="22">
        <f t="shared" si="33"/>
        <v>0</v>
      </c>
      <c r="AG130" s="71">
        <f t="shared" si="34"/>
        <v>0</v>
      </c>
      <c r="AH130" s="71">
        <f t="shared" si="35"/>
        <v>0</v>
      </c>
      <c r="AI130" s="24">
        <f t="shared" si="36"/>
        <v>25.845984296496862</v>
      </c>
      <c r="AJ130" s="24">
        <f t="shared" si="37"/>
        <v>0</v>
      </c>
      <c r="AK130" s="71">
        <f t="shared" si="38"/>
        <v>25.845984296496862</v>
      </c>
      <c r="AL130" s="71">
        <f t="shared" si="39"/>
        <v>0</v>
      </c>
      <c r="AM130" s="71">
        <f t="shared" si="40"/>
        <v>0</v>
      </c>
      <c r="AN130" s="24">
        <f t="shared" si="41"/>
        <v>26.823271065297494</v>
      </c>
      <c r="AO130" s="24">
        <f t="shared" si="42"/>
        <v>0</v>
      </c>
      <c r="AP130" s="71">
        <f t="shared" si="43"/>
        <v>26.823271065297494</v>
      </c>
      <c r="AQ130" s="71" t="str">
        <f>VLOOKUP(S130,Haul!G:O,9,FALSE)</f>
        <v>Good performance</v>
      </c>
    </row>
    <row r="131" spans="1:43">
      <c r="A131">
        <v>1</v>
      </c>
      <c r="B131">
        <v>116.9</v>
      </c>
      <c r="C131" s="16">
        <f t="shared" ref="C131:C194" si="44">ROUNDUP(B131/5,0)*5</f>
        <v>120</v>
      </c>
      <c r="E131">
        <v>0</v>
      </c>
      <c r="P131">
        <v>1</v>
      </c>
      <c r="Q131">
        <v>178</v>
      </c>
      <c r="R131">
        <v>201601</v>
      </c>
      <c r="S131">
        <v>112</v>
      </c>
      <c r="T131" t="s">
        <v>4643</v>
      </c>
      <c r="U131" s="12" t="str">
        <f>VLOOKUP(S131,Haul!G:AL,32,FALSE)</f>
        <v>23-02</v>
      </c>
      <c r="V131" s="12">
        <v>23</v>
      </c>
      <c r="W131" s="17">
        <f t="shared" ref="W131:W194" si="45">ROUNDDOWN(V131/10,0)</f>
        <v>2</v>
      </c>
      <c r="X131" s="24">
        <f>VLOOKUP(S131,Haul!G:AJ,30,FALSE)</f>
        <v>3.869073E-2</v>
      </c>
      <c r="Y131" s="71">
        <f t="shared" ref="Y131:Y194" si="46">1*($A131=2)</f>
        <v>0</v>
      </c>
      <c r="Z131" s="71">
        <f t="shared" ref="Z131:Z194" si="47">1*($A131=1)*($B131&lt;107)</f>
        <v>0</v>
      </c>
      <c r="AA131" s="22">
        <f t="shared" ref="AA131:AA194" si="48">1*($A131=1)*($B131&gt;=107)</f>
        <v>1</v>
      </c>
      <c r="AB131" s="22">
        <f t="shared" ref="AB131:AB194" si="49">1*($A131=1)*($B131&gt;=124)</f>
        <v>0</v>
      </c>
      <c r="AC131" s="71">
        <f t="shared" ref="AC131:AC194" si="50">(1*Y131*0.001424*$B131^2.781)/1000</f>
        <v>0</v>
      </c>
      <c r="AD131" s="71">
        <f t="shared" ref="AD131:AD194" si="51">(1*Z131*0.0002988*$B131^3.135)/1000</f>
        <v>0</v>
      </c>
      <c r="AE131" s="22">
        <f t="shared" ref="AE131:AE194" si="52">(1*AA131*0.0002988*$B131^3.135)/1000</f>
        <v>0.9077768132236963</v>
      </c>
      <c r="AF131" s="22">
        <f t="shared" ref="AF131:AF194" si="53">(1*AB131*0.0002988*$B131^3.135)/1000</f>
        <v>0</v>
      </c>
      <c r="AG131" s="71">
        <f t="shared" ref="AG131:AG194" si="54">Y131*P131/X131</f>
        <v>0</v>
      </c>
      <c r="AH131" s="71">
        <f t="shared" ref="AH131:AH194" si="55">Z131*P131/X131</f>
        <v>0</v>
      </c>
      <c r="AI131" s="24">
        <f t="shared" ref="AI131:AI194" si="56">AA131*P131/X131</f>
        <v>25.845984296496862</v>
      </c>
      <c r="AJ131" s="24">
        <f t="shared" ref="AJ131:AJ194" si="57">AB131*P131/X131</f>
        <v>0</v>
      </c>
      <c r="AK131" s="71">
        <f t="shared" ref="AK131:AK194" si="58">SUM(AG131:AI131)</f>
        <v>25.845984296496862</v>
      </c>
      <c r="AL131" s="71">
        <f t="shared" ref="AL131:AL194" si="59">AC131*P131/X131</f>
        <v>0</v>
      </c>
      <c r="AM131" s="71">
        <f t="shared" ref="AM131:AM194" si="60">AD131*P131/X131</f>
        <v>0</v>
      </c>
      <c r="AN131" s="24">
        <f t="shared" ref="AN131:AN194" si="61">AE131*P131/X131</f>
        <v>23.46238525930362</v>
      </c>
      <c r="AO131" s="24">
        <f t="shared" ref="AO131:AO194" si="62">AF131*P131/X131</f>
        <v>0</v>
      </c>
      <c r="AP131" s="71">
        <f t="shared" ref="AP131:AP194" si="63">SUM(AL131,AM131,AN131)</f>
        <v>23.46238525930362</v>
      </c>
      <c r="AQ131" s="71" t="str">
        <f>VLOOKUP(S131,Haul!G:O,9,FALSE)</f>
        <v>Good performance</v>
      </c>
    </row>
    <row r="132" spans="1:43">
      <c r="A132">
        <v>1</v>
      </c>
      <c r="B132">
        <v>92.2</v>
      </c>
      <c r="C132" s="16">
        <f t="shared" si="44"/>
        <v>95</v>
      </c>
      <c r="E132">
        <v>0</v>
      </c>
      <c r="P132">
        <v>1</v>
      </c>
      <c r="Q132">
        <v>178</v>
      </c>
      <c r="R132">
        <v>201601</v>
      </c>
      <c r="S132">
        <v>112</v>
      </c>
      <c r="T132" t="s">
        <v>4643</v>
      </c>
      <c r="U132" s="12" t="str">
        <f>VLOOKUP(S132,Haul!G:AL,32,FALSE)</f>
        <v>23-02</v>
      </c>
      <c r="V132" s="12">
        <v>23</v>
      </c>
      <c r="W132" s="17">
        <f t="shared" si="45"/>
        <v>2</v>
      </c>
      <c r="X132" s="24">
        <f>VLOOKUP(S132,Haul!G:AJ,30,FALSE)</f>
        <v>3.869073E-2</v>
      </c>
      <c r="Y132" s="71">
        <f t="shared" si="46"/>
        <v>0</v>
      </c>
      <c r="Z132" s="71">
        <f t="shared" si="47"/>
        <v>1</v>
      </c>
      <c r="AA132" s="22">
        <f t="shared" si="48"/>
        <v>0</v>
      </c>
      <c r="AB132" s="22">
        <f t="shared" si="49"/>
        <v>0</v>
      </c>
      <c r="AC132" s="71">
        <f t="shared" si="50"/>
        <v>0</v>
      </c>
      <c r="AD132" s="71">
        <f t="shared" si="51"/>
        <v>0.43133234912462903</v>
      </c>
      <c r="AE132" s="22">
        <f t="shared" si="52"/>
        <v>0</v>
      </c>
      <c r="AF132" s="22">
        <f t="shared" si="53"/>
        <v>0</v>
      </c>
      <c r="AG132" s="71">
        <f t="shared" si="54"/>
        <v>0</v>
      </c>
      <c r="AH132" s="71">
        <f t="shared" si="55"/>
        <v>25.845984296496862</v>
      </c>
      <c r="AI132" s="24">
        <f t="shared" si="56"/>
        <v>0</v>
      </c>
      <c r="AJ132" s="24">
        <f t="shared" si="57"/>
        <v>0</v>
      </c>
      <c r="AK132" s="71">
        <f t="shared" si="58"/>
        <v>25.845984296496862</v>
      </c>
      <c r="AL132" s="71">
        <f t="shared" si="59"/>
        <v>0</v>
      </c>
      <c r="AM132" s="71">
        <f t="shared" si="60"/>
        <v>11.148209122046264</v>
      </c>
      <c r="AN132" s="24">
        <f t="shared" si="61"/>
        <v>0</v>
      </c>
      <c r="AO132" s="24">
        <f t="shared" si="62"/>
        <v>0</v>
      </c>
      <c r="AP132" s="71">
        <f t="shared" si="63"/>
        <v>11.148209122046264</v>
      </c>
      <c r="AQ132" s="71" t="str">
        <f>VLOOKUP(S132,Haul!G:O,9,FALSE)</f>
        <v>Good performance</v>
      </c>
    </row>
    <row r="133" spans="1:43">
      <c r="A133">
        <v>1</v>
      </c>
      <c r="B133">
        <v>118.7</v>
      </c>
      <c r="C133" s="16">
        <f t="shared" si="44"/>
        <v>120</v>
      </c>
      <c r="E133">
        <v>0</v>
      </c>
      <c r="P133">
        <v>1</v>
      </c>
      <c r="Q133">
        <v>178</v>
      </c>
      <c r="R133">
        <v>201601</v>
      </c>
      <c r="S133">
        <v>112</v>
      </c>
      <c r="T133" t="s">
        <v>4643</v>
      </c>
      <c r="U133" s="12" t="str">
        <f>VLOOKUP(S133,Haul!G:AL,32,FALSE)</f>
        <v>23-02</v>
      </c>
      <c r="V133" s="12">
        <v>23</v>
      </c>
      <c r="W133" s="17">
        <f t="shared" si="45"/>
        <v>2</v>
      </c>
      <c r="X133" s="24">
        <f>VLOOKUP(S133,Haul!G:AJ,30,FALSE)</f>
        <v>3.869073E-2</v>
      </c>
      <c r="Y133" s="71">
        <f t="shared" si="46"/>
        <v>0</v>
      </c>
      <c r="Z133" s="71">
        <f t="shared" si="47"/>
        <v>0</v>
      </c>
      <c r="AA133" s="22">
        <f t="shared" si="48"/>
        <v>1</v>
      </c>
      <c r="AB133" s="22">
        <f t="shared" si="49"/>
        <v>0</v>
      </c>
      <c r="AC133" s="71">
        <f t="shared" si="50"/>
        <v>0</v>
      </c>
      <c r="AD133" s="71">
        <f t="shared" si="51"/>
        <v>0</v>
      </c>
      <c r="AE133" s="22">
        <f t="shared" si="52"/>
        <v>0.95232151713719726</v>
      </c>
      <c r="AF133" s="22">
        <f t="shared" si="53"/>
        <v>0</v>
      </c>
      <c r="AG133" s="71">
        <f t="shared" si="54"/>
        <v>0</v>
      </c>
      <c r="AH133" s="71">
        <f t="shared" si="55"/>
        <v>0</v>
      </c>
      <c r="AI133" s="24">
        <f t="shared" si="56"/>
        <v>25.845984296496862</v>
      </c>
      <c r="AJ133" s="24">
        <f t="shared" si="57"/>
        <v>0</v>
      </c>
      <c r="AK133" s="71">
        <f t="shared" si="58"/>
        <v>25.845984296496862</v>
      </c>
      <c r="AL133" s="71">
        <f t="shared" si="59"/>
        <v>0</v>
      </c>
      <c r="AM133" s="71">
        <f t="shared" si="60"/>
        <v>0</v>
      </c>
      <c r="AN133" s="24">
        <f t="shared" si="61"/>
        <v>24.613686977144067</v>
      </c>
      <c r="AO133" s="24">
        <f t="shared" si="62"/>
        <v>0</v>
      </c>
      <c r="AP133" s="71">
        <f t="shared" si="63"/>
        <v>24.613686977144067</v>
      </c>
      <c r="AQ133" s="71" t="str">
        <f>VLOOKUP(S133,Haul!G:O,9,FALSE)</f>
        <v>Good performance</v>
      </c>
    </row>
    <row r="134" spans="1:43">
      <c r="A134">
        <v>2</v>
      </c>
      <c r="B134">
        <v>110.9</v>
      </c>
      <c r="C134" s="16">
        <f t="shared" si="44"/>
        <v>115</v>
      </c>
      <c r="E134">
        <v>3</v>
      </c>
      <c r="F134">
        <v>4</v>
      </c>
      <c r="G134">
        <v>1</v>
      </c>
      <c r="H134">
        <v>5</v>
      </c>
      <c r="P134">
        <v>1</v>
      </c>
      <c r="Q134">
        <v>178</v>
      </c>
      <c r="R134">
        <v>201601</v>
      </c>
      <c r="S134">
        <v>112</v>
      </c>
      <c r="T134" t="s">
        <v>4643</v>
      </c>
      <c r="U134" s="12" t="str">
        <f>VLOOKUP(S134,Haul!G:AL,32,FALSE)</f>
        <v>23-02</v>
      </c>
      <c r="V134" s="12">
        <v>23</v>
      </c>
      <c r="W134" s="17">
        <f t="shared" si="45"/>
        <v>2</v>
      </c>
      <c r="X134" s="24">
        <f>VLOOKUP(S134,Haul!G:AJ,30,FALSE)</f>
        <v>3.869073E-2</v>
      </c>
      <c r="Y134" s="71">
        <f t="shared" si="46"/>
        <v>1</v>
      </c>
      <c r="Z134" s="71">
        <f t="shared" si="47"/>
        <v>0</v>
      </c>
      <c r="AA134" s="22">
        <f t="shared" si="48"/>
        <v>0</v>
      </c>
      <c r="AB134" s="22">
        <f t="shared" si="49"/>
        <v>0</v>
      </c>
      <c r="AC134" s="71">
        <f t="shared" si="50"/>
        <v>0.69257150511355503</v>
      </c>
      <c r="AD134" s="71">
        <f t="shared" si="51"/>
        <v>0</v>
      </c>
      <c r="AE134" s="22">
        <f t="shared" si="52"/>
        <v>0</v>
      </c>
      <c r="AF134" s="22">
        <f t="shared" si="53"/>
        <v>0</v>
      </c>
      <c r="AG134" s="71">
        <f t="shared" si="54"/>
        <v>25.845984296496862</v>
      </c>
      <c r="AH134" s="71">
        <f t="shared" si="55"/>
        <v>0</v>
      </c>
      <c r="AI134" s="24">
        <f t="shared" si="56"/>
        <v>0</v>
      </c>
      <c r="AJ134" s="24">
        <f t="shared" si="57"/>
        <v>0</v>
      </c>
      <c r="AK134" s="71">
        <f t="shared" si="58"/>
        <v>25.845984296496862</v>
      </c>
      <c r="AL134" s="71">
        <f t="shared" si="59"/>
        <v>17.900192245366139</v>
      </c>
      <c r="AM134" s="71">
        <f t="shared" si="60"/>
        <v>0</v>
      </c>
      <c r="AN134" s="24">
        <f t="shared" si="61"/>
        <v>0</v>
      </c>
      <c r="AO134" s="24">
        <f t="shared" si="62"/>
        <v>0</v>
      </c>
      <c r="AP134" s="71">
        <f t="shared" si="63"/>
        <v>17.900192245366139</v>
      </c>
      <c r="AQ134" s="71" t="str">
        <f>VLOOKUP(S134,Haul!G:O,9,FALSE)</f>
        <v>Good performance</v>
      </c>
    </row>
    <row r="135" spans="1:43">
      <c r="A135">
        <v>2</v>
      </c>
      <c r="B135">
        <v>96.5</v>
      </c>
      <c r="C135" s="16">
        <f t="shared" si="44"/>
        <v>100</v>
      </c>
      <c r="E135">
        <v>4</v>
      </c>
      <c r="F135">
        <v>0</v>
      </c>
      <c r="G135">
        <v>0</v>
      </c>
      <c r="H135">
        <v>1</v>
      </c>
      <c r="P135">
        <v>1</v>
      </c>
      <c r="Q135">
        <v>178</v>
      </c>
      <c r="R135">
        <v>201601</v>
      </c>
      <c r="S135">
        <v>112</v>
      </c>
      <c r="T135" t="s">
        <v>4643</v>
      </c>
      <c r="U135" s="12" t="str">
        <f>VLOOKUP(S135,Haul!G:AL,32,FALSE)</f>
        <v>23-02</v>
      </c>
      <c r="V135" s="12">
        <v>23</v>
      </c>
      <c r="W135" s="17">
        <f t="shared" si="45"/>
        <v>2</v>
      </c>
      <c r="X135" s="24">
        <f>VLOOKUP(S135,Haul!G:AJ,30,FALSE)</f>
        <v>3.869073E-2</v>
      </c>
      <c r="Y135" s="71">
        <f t="shared" si="46"/>
        <v>1</v>
      </c>
      <c r="Z135" s="71">
        <f t="shared" si="47"/>
        <v>0</v>
      </c>
      <c r="AA135" s="22">
        <f t="shared" si="48"/>
        <v>0</v>
      </c>
      <c r="AB135" s="22">
        <f t="shared" si="49"/>
        <v>0</v>
      </c>
      <c r="AC135" s="71">
        <f t="shared" si="50"/>
        <v>0.47041422681892547</v>
      </c>
      <c r="AD135" s="71">
        <f t="shared" si="51"/>
        <v>0</v>
      </c>
      <c r="AE135" s="22">
        <f t="shared" si="52"/>
        <v>0</v>
      </c>
      <c r="AF135" s="22">
        <f t="shared" si="53"/>
        <v>0</v>
      </c>
      <c r="AG135" s="71">
        <f t="shared" si="54"/>
        <v>25.845984296496862</v>
      </c>
      <c r="AH135" s="71">
        <f t="shared" si="55"/>
        <v>0</v>
      </c>
      <c r="AI135" s="24">
        <f t="shared" si="56"/>
        <v>0</v>
      </c>
      <c r="AJ135" s="24">
        <f t="shared" si="57"/>
        <v>0</v>
      </c>
      <c r="AK135" s="71">
        <f t="shared" si="58"/>
        <v>25.845984296496862</v>
      </c>
      <c r="AL135" s="71">
        <f t="shared" si="59"/>
        <v>12.15831871921066</v>
      </c>
      <c r="AM135" s="71">
        <f t="shared" si="60"/>
        <v>0</v>
      </c>
      <c r="AN135" s="24">
        <f t="shared" si="61"/>
        <v>0</v>
      </c>
      <c r="AO135" s="24">
        <f t="shared" si="62"/>
        <v>0</v>
      </c>
      <c r="AP135" s="71">
        <f t="shared" si="63"/>
        <v>12.15831871921066</v>
      </c>
      <c r="AQ135" s="71" t="str">
        <f>VLOOKUP(S135,Haul!G:O,9,FALSE)</f>
        <v>Good performance</v>
      </c>
    </row>
    <row r="136" spans="1:43">
      <c r="A136">
        <v>2</v>
      </c>
      <c r="B136">
        <v>77.2</v>
      </c>
      <c r="C136" s="16">
        <f t="shared" si="44"/>
        <v>80</v>
      </c>
      <c r="E136">
        <v>2</v>
      </c>
      <c r="F136">
        <v>0</v>
      </c>
      <c r="G136">
        <v>0</v>
      </c>
      <c r="H136">
        <v>1</v>
      </c>
      <c r="P136">
        <v>1</v>
      </c>
      <c r="Q136">
        <v>178</v>
      </c>
      <c r="R136">
        <v>201601</v>
      </c>
      <c r="S136">
        <v>112</v>
      </c>
      <c r="T136" t="s">
        <v>4643</v>
      </c>
      <c r="U136" s="12" t="str">
        <f>VLOOKUP(S136,Haul!G:AL,32,FALSE)</f>
        <v>23-02</v>
      </c>
      <c r="V136" s="12">
        <v>23</v>
      </c>
      <c r="W136" s="17">
        <f t="shared" si="45"/>
        <v>2</v>
      </c>
      <c r="X136" s="24">
        <f>VLOOKUP(S136,Haul!G:AJ,30,FALSE)</f>
        <v>3.869073E-2</v>
      </c>
      <c r="Y136" s="71">
        <f t="shared" si="46"/>
        <v>1</v>
      </c>
      <c r="Z136" s="71">
        <f t="shared" si="47"/>
        <v>0</v>
      </c>
      <c r="AA136" s="22">
        <f t="shared" si="48"/>
        <v>0</v>
      </c>
      <c r="AB136" s="22">
        <f t="shared" si="49"/>
        <v>0</v>
      </c>
      <c r="AC136" s="71">
        <f t="shared" si="50"/>
        <v>0.25291448408226658</v>
      </c>
      <c r="AD136" s="71">
        <f t="shared" si="51"/>
        <v>0</v>
      </c>
      <c r="AE136" s="22">
        <f t="shared" si="52"/>
        <v>0</v>
      </c>
      <c r="AF136" s="22">
        <f t="shared" si="53"/>
        <v>0</v>
      </c>
      <c r="AG136" s="71">
        <f t="shared" si="54"/>
        <v>25.845984296496862</v>
      </c>
      <c r="AH136" s="71">
        <f t="shared" si="55"/>
        <v>0</v>
      </c>
      <c r="AI136" s="24">
        <f t="shared" si="56"/>
        <v>0</v>
      </c>
      <c r="AJ136" s="24">
        <f t="shared" si="57"/>
        <v>0</v>
      </c>
      <c r="AK136" s="71">
        <f t="shared" si="58"/>
        <v>25.845984296496862</v>
      </c>
      <c r="AL136" s="71">
        <f t="shared" si="59"/>
        <v>6.5368237839468675</v>
      </c>
      <c r="AM136" s="71">
        <f t="shared" si="60"/>
        <v>0</v>
      </c>
      <c r="AN136" s="24">
        <f t="shared" si="61"/>
        <v>0</v>
      </c>
      <c r="AO136" s="24">
        <f t="shared" si="62"/>
        <v>0</v>
      </c>
      <c r="AP136" s="71">
        <f t="shared" si="63"/>
        <v>6.5368237839468675</v>
      </c>
      <c r="AQ136" s="71" t="str">
        <f>VLOOKUP(S136,Haul!G:O,9,FALSE)</f>
        <v>Good performance</v>
      </c>
    </row>
    <row r="137" spans="1:43">
      <c r="A137">
        <v>2</v>
      </c>
      <c r="B137">
        <v>71</v>
      </c>
      <c r="C137" s="16">
        <f t="shared" si="44"/>
        <v>75</v>
      </c>
      <c r="E137">
        <v>2</v>
      </c>
      <c r="F137">
        <v>0</v>
      </c>
      <c r="G137">
        <v>0</v>
      </c>
      <c r="H137">
        <v>0</v>
      </c>
      <c r="P137">
        <v>1</v>
      </c>
      <c r="Q137">
        <v>178</v>
      </c>
      <c r="R137">
        <v>201601</v>
      </c>
      <c r="S137">
        <v>112</v>
      </c>
      <c r="T137" t="s">
        <v>4643</v>
      </c>
      <c r="U137" s="12" t="str">
        <f>VLOOKUP(S137,Haul!G:AL,32,FALSE)</f>
        <v>23-02</v>
      </c>
      <c r="V137" s="12">
        <v>23</v>
      </c>
      <c r="W137" s="17">
        <f t="shared" si="45"/>
        <v>2</v>
      </c>
      <c r="X137" s="24">
        <f>VLOOKUP(S137,Haul!G:AJ,30,FALSE)</f>
        <v>3.869073E-2</v>
      </c>
      <c r="Y137" s="71">
        <f t="shared" si="46"/>
        <v>1</v>
      </c>
      <c r="Z137" s="71">
        <f t="shared" si="47"/>
        <v>0</v>
      </c>
      <c r="AA137" s="22">
        <f t="shared" si="48"/>
        <v>0</v>
      </c>
      <c r="AB137" s="22">
        <f t="shared" si="49"/>
        <v>0</v>
      </c>
      <c r="AC137" s="71">
        <f t="shared" si="50"/>
        <v>0.20038234610854688</v>
      </c>
      <c r="AD137" s="71">
        <f t="shared" si="51"/>
        <v>0</v>
      </c>
      <c r="AE137" s="22">
        <f t="shared" si="52"/>
        <v>0</v>
      </c>
      <c r="AF137" s="22">
        <f t="shared" si="53"/>
        <v>0</v>
      </c>
      <c r="AG137" s="71">
        <f t="shared" si="54"/>
        <v>25.845984296496862</v>
      </c>
      <c r="AH137" s="71">
        <f t="shared" si="55"/>
        <v>0</v>
      </c>
      <c r="AI137" s="24">
        <f t="shared" si="56"/>
        <v>0</v>
      </c>
      <c r="AJ137" s="24">
        <f t="shared" si="57"/>
        <v>0</v>
      </c>
      <c r="AK137" s="71">
        <f t="shared" si="58"/>
        <v>25.845984296496862</v>
      </c>
      <c r="AL137" s="71">
        <f t="shared" si="59"/>
        <v>5.1790789708167013</v>
      </c>
      <c r="AM137" s="71">
        <f t="shared" si="60"/>
        <v>0</v>
      </c>
      <c r="AN137" s="24">
        <f t="shared" si="61"/>
        <v>0</v>
      </c>
      <c r="AO137" s="24">
        <f t="shared" si="62"/>
        <v>0</v>
      </c>
      <c r="AP137" s="71">
        <f t="shared" si="63"/>
        <v>5.1790789708167013</v>
      </c>
      <c r="AQ137" s="71" t="str">
        <f>VLOOKUP(S137,Haul!G:O,9,FALSE)</f>
        <v>Good performance</v>
      </c>
    </row>
    <row r="138" spans="1:43">
      <c r="A138">
        <v>2</v>
      </c>
      <c r="B138">
        <v>48.8</v>
      </c>
      <c r="C138" s="16">
        <f t="shared" si="44"/>
        <v>50</v>
      </c>
      <c r="E138">
        <v>2</v>
      </c>
      <c r="F138">
        <v>0</v>
      </c>
      <c r="G138">
        <v>0</v>
      </c>
      <c r="H138">
        <v>0</v>
      </c>
      <c r="P138">
        <v>1</v>
      </c>
      <c r="Q138">
        <v>178</v>
      </c>
      <c r="R138">
        <v>201601</v>
      </c>
      <c r="S138">
        <v>112</v>
      </c>
      <c r="T138" t="s">
        <v>4643</v>
      </c>
      <c r="U138" s="12" t="str">
        <f>VLOOKUP(S138,Haul!G:AL,32,FALSE)</f>
        <v>23-02</v>
      </c>
      <c r="V138" s="12">
        <v>23</v>
      </c>
      <c r="W138" s="17">
        <f t="shared" si="45"/>
        <v>2</v>
      </c>
      <c r="X138" s="24">
        <f>VLOOKUP(S138,Haul!G:AJ,30,FALSE)</f>
        <v>3.869073E-2</v>
      </c>
      <c r="Y138" s="71">
        <f t="shared" si="46"/>
        <v>1</v>
      </c>
      <c r="Z138" s="71">
        <f t="shared" si="47"/>
        <v>0</v>
      </c>
      <c r="AA138" s="22">
        <f t="shared" si="48"/>
        <v>0</v>
      </c>
      <c r="AB138" s="22">
        <f t="shared" si="49"/>
        <v>0</v>
      </c>
      <c r="AC138" s="71">
        <f t="shared" si="50"/>
        <v>7.0632652252063277E-2</v>
      </c>
      <c r="AD138" s="71">
        <f t="shared" si="51"/>
        <v>0</v>
      </c>
      <c r="AE138" s="22">
        <f t="shared" si="52"/>
        <v>0</v>
      </c>
      <c r="AF138" s="22">
        <f t="shared" si="53"/>
        <v>0</v>
      </c>
      <c r="AG138" s="71">
        <f t="shared" si="54"/>
        <v>25.845984296496862</v>
      </c>
      <c r="AH138" s="71">
        <f t="shared" si="55"/>
        <v>0</v>
      </c>
      <c r="AI138" s="24">
        <f t="shared" si="56"/>
        <v>0</v>
      </c>
      <c r="AJ138" s="24">
        <f t="shared" si="57"/>
        <v>0</v>
      </c>
      <c r="AK138" s="71">
        <f t="shared" si="58"/>
        <v>25.845984296496862</v>
      </c>
      <c r="AL138" s="71">
        <f t="shared" si="59"/>
        <v>1.8255704209267511</v>
      </c>
      <c r="AM138" s="71">
        <f t="shared" si="60"/>
        <v>0</v>
      </c>
      <c r="AN138" s="24">
        <f t="shared" si="61"/>
        <v>0</v>
      </c>
      <c r="AO138" s="24">
        <f t="shared" si="62"/>
        <v>0</v>
      </c>
      <c r="AP138" s="71">
        <f t="shared" si="63"/>
        <v>1.8255704209267511</v>
      </c>
      <c r="AQ138" s="71" t="str">
        <f>VLOOKUP(S138,Haul!G:O,9,FALSE)</f>
        <v>Good performance</v>
      </c>
    </row>
    <row r="139" spans="1:43">
      <c r="A139">
        <v>2</v>
      </c>
      <c r="B139">
        <v>19.7</v>
      </c>
      <c r="C139" s="16">
        <f t="shared" si="44"/>
        <v>20</v>
      </c>
      <c r="E139">
        <v>2</v>
      </c>
      <c r="F139">
        <v>0</v>
      </c>
      <c r="G139">
        <v>0</v>
      </c>
      <c r="H139">
        <v>0</v>
      </c>
      <c r="P139">
        <v>1</v>
      </c>
      <c r="Q139">
        <v>178</v>
      </c>
      <c r="R139">
        <v>201601</v>
      </c>
      <c r="S139">
        <v>112</v>
      </c>
      <c r="T139" t="s">
        <v>4643</v>
      </c>
      <c r="U139" s="12" t="str">
        <f>VLOOKUP(S139,Haul!G:AL,32,FALSE)</f>
        <v>23-02</v>
      </c>
      <c r="V139" s="12">
        <v>23</v>
      </c>
      <c r="W139" s="17">
        <f t="shared" si="45"/>
        <v>2</v>
      </c>
      <c r="X139" s="24">
        <f>VLOOKUP(S139,Haul!G:AJ,30,FALSE)</f>
        <v>3.869073E-2</v>
      </c>
      <c r="Y139" s="71">
        <f t="shared" si="46"/>
        <v>1</v>
      </c>
      <c r="Z139" s="71">
        <f t="shared" si="47"/>
        <v>0</v>
      </c>
      <c r="AA139" s="22">
        <f t="shared" si="48"/>
        <v>0</v>
      </c>
      <c r="AB139" s="22">
        <f t="shared" si="49"/>
        <v>0</v>
      </c>
      <c r="AC139" s="71">
        <f t="shared" si="50"/>
        <v>5.6678789225151367E-3</v>
      </c>
      <c r="AD139" s="71">
        <f t="shared" si="51"/>
        <v>0</v>
      </c>
      <c r="AE139" s="22">
        <f t="shared" si="52"/>
        <v>0</v>
      </c>
      <c r="AF139" s="22">
        <f t="shared" si="53"/>
        <v>0</v>
      </c>
      <c r="AG139" s="71">
        <f t="shared" si="54"/>
        <v>25.845984296496862</v>
      </c>
      <c r="AH139" s="71">
        <f t="shared" si="55"/>
        <v>0</v>
      </c>
      <c r="AI139" s="24">
        <f t="shared" si="56"/>
        <v>0</v>
      </c>
      <c r="AJ139" s="24">
        <f t="shared" si="57"/>
        <v>0</v>
      </c>
      <c r="AK139" s="71">
        <f t="shared" si="58"/>
        <v>25.845984296496862</v>
      </c>
      <c r="AL139" s="71">
        <f t="shared" si="59"/>
        <v>0.14649190962577177</v>
      </c>
      <c r="AM139" s="71">
        <f t="shared" si="60"/>
        <v>0</v>
      </c>
      <c r="AN139" s="24">
        <f t="shared" si="61"/>
        <v>0</v>
      </c>
      <c r="AO139" s="24">
        <f t="shared" si="62"/>
        <v>0</v>
      </c>
      <c r="AP139" s="71">
        <f t="shared" si="63"/>
        <v>0.14649190962577177</v>
      </c>
      <c r="AQ139" s="71" t="str">
        <f>VLOOKUP(S139,Haul!G:O,9,FALSE)</f>
        <v>Good performance</v>
      </c>
    </row>
    <row r="140" spans="1:43">
      <c r="A140">
        <v>2</v>
      </c>
      <c r="B140">
        <v>40.1</v>
      </c>
      <c r="C140" s="16">
        <f t="shared" si="44"/>
        <v>45</v>
      </c>
      <c r="E140">
        <v>2</v>
      </c>
      <c r="F140">
        <v>0</v>
      </c>
      <c r="G140">
        <v>0</v>
      </c>
      <c r="H140">
        <v>0</v>
      </c>
      <c r="P140">
        <v>1</v>
      </c>
      <c r="Q140">
        <v>178</v>
      </c>
      <c r="R140">
        <v>201601</v>
      </c>
      <c r="S140">
        <v>112</v>
      </c>
      <c r="T140" t="s">
        <v>4643</v>
      </c>
      <c r="U140" s="12" t="str">
        <f>VLOOKUP(S140,Haul!G:AL,32,FALSE)</f>
        <v>23-02</v>
      </c>
      <c r="V140" s="12">
        <v>23</v>
      </c>
      <c r="W140" s="17">
        <f t="shared" si="45"/>
        <v>2</v>
      </c>
      <c r="X140" s="24">
        <f>VLOOKUP(S140,Haul!G:AJ,30,FALSE)</f>
        <v>3.869073E-2</v>
      </c>
      <c r="Y140" s="71">
        <f t="shared" si="46"/>
        <v>1</v>
      </c>
      <c r="Z140" s="71">
        <f t="shared" si="47"/>
        <v>0</v>
      </c>
      <c r="AA140" s="22">
        <f t="shared" si="48"/>
        <v>0</v>
      </c>
      <c r="AB140" s="22">
        <f t="shared" si="49"/>
        <v>0</v>
      </c>
      <c r="AC140" s="71">
        <f t="shared" si="50"/>
        <v>4.0912355984304406E-2</v>
      </c>
      <c r="AD140" s="71">
        <f t="shared" si="51"/>
        <v>0</v>
      </c>
      <c r="AE140" s="22">
        <f t="shared" si="52"/>
        <v>0</v>
      </c>
      <c r="AF140" s="22">
        <f t="shared" si="53"/>
        <v>0</v>
      </c>
      <c r="AG140" s="71">
        <f t="shared" si="54"/>
        <v>25.845984296496862</v>
      </c>
      <c r="AH140" s="71">
        <f t="shared" si="55"/>
        <v>0</v>
      </c>
      <c r="AI140" s="24">
        <f t="shared" si="56"/>
        <v>0</v>
      </c>
      <c r="AJ140" s="24">
        <f t="shared" si="57"/>
        <v>0</v>
      </c>
      <c r="AK140" s="71">
        <f t="shared" si="58"/>
        <v>25.845984296496862</v>
      </c>
      <c r="AL140" s="71">
        <f t="shared" si="59"/>
        <v>1.0574201103030212</v>
      </c>
      <c r="AM140" s="71">
        <f t="shared" si="60"/>
        <v>0</v>
      </c>
      <c r="AN140" s="24">
        <f t="shared" si="61"/>
        <v>0</v>
      </c>
      <c r="AO140" s="24">
        <f t="shared" si="62"/>
        <v>0</v>
      </c>
      <c r="AP140" s="71">
        <f t="shared" si="63"/>
        <v>1.0574201103030212</v>
      </c>
      <c r="AQ140" s="71" t="str">
        <f>VLOOKUP(S140,Haul!G:O,9,FALSE)</f>
        <v>Good performance</v>
      </c>
    </row>
    <row r="141" spans="1:43">
      <c r="A141">
        <v>2</v>
      </c>
      <c r="B141">
        <v>19</v>
      </c>
      <c r="C141" s="16">
        <f t="shared" si="44"/>
        <v>20</v>
      </c>
      <c r="E141">
        <v>2</v>
      </c>
      <c r="F141">
        <v>0</v>
      </c>
      <c r="G141">
        <v>0</v>
      </c>
      <c r="H141">
        <v>0</v>
      </c>
      <c r="P141">
        <v>1</v>
      </c>
      <c r="Q141">
        <v>178</v>
      </c>
      <c r="R141">
        <v>201601</v>
      </c>
      <c r="S141">
        <v>112</v>
      </c>
      <c r="T141" t="s">
        <v>4643</v>
      </c>
      <c r="U141" s="12" t="str">
        <f>VLOOKUP(S141,Haul!G:AL,32,FALSE)</f>
        <v>23-02</v>
      </c>
      <c r="V141" s="12">
        <v>23</v>
      </c>
      <c r="W141" s="17">
        <f t="shared" si="45"/>
        <v>2</v>
      </c>
      <c r="X141" s="24">
        <f>VLOOKUP(S141,Haul!G:AJ,30,FALSE)</f>
        <v>3.869073E-2</v>
      </c>
      <c r="Y141" s="71">
        <f t="shared" si="46"/>
        <v>1</v>
      </c>
      <c r="Z141" s="71">
        <f t="shared" si="47"/>
        <v>0</v>
      </c>
      <c r="AA141" s="22">
        <f t="shared" si="48"/>
        <v>0</v>
      </c>
      <c r="AB141" s="22">
        <f t="shared" si="49"/>
        <v>0</v>
      </c>
      <c r="AC141" s="71">
        <f t="shared" si="50"/>
        <v>5.1253526636141165E-3</v>
      </c>
      <c r="AD141" s="71">
        <f t="shared" si="51"/>
        <v>0</v>
      </c>
      <c r="AE141" s="22">
        <f t="shared" si="52"/>
        <v>0</v>
      </c>
      <c r="AF141" s="22">
        <f t="shared" si="53"/>
        <v>0</v>
      </c>
      <c r="AG141" s="71">
        <f t="shared" si="54"/>
        <v>25.845984296496862</v>
      </c>
      <c r="AH141" s="71">
        <f t="shared" si="55"/>
        <v>0</v>
      </c>
      <c r="AI141" s="24">
        <f t="shared" si="56"/>
        <v>0</v>
      </c>
      <c r="AJ141" s="24">
        <f t="shared" si="57"/>
        <v>0</v>
      </c>
      <c r="AK141" s="71">
        <f t="shared" si="58"/>
        <v>25.845984296496862</v>
      </c>
      <c r="AL141" s="71">
        <f t="shared" si="59"/>
        <v>0.13246978445777882</v>
      </c>
      <c r="AM141" s="71">
        <f t="shared" si="60"/>
        <v>0</v>
      </c>
      <c r="AN141" s="24">
        <f t="shared" si="61"/>
        <v>0</v>
      </c>
      <c r="AO141" s="24">
        <f t="shared" si="62"/>
        <v>0</v>
      </c>
      <c r="AP141" s="71">
        <f t="shared" si="63"/>
        <v>0.13246978445777882</v>
      </c>
      <c r="AQ141" s="71" t="str">
        <f>VLOOKUP(S141,Haul!G:O,9,FALSE)</f>
        <v>Good performance</v>
      </c>
    </row>
    <row r="142" spans="1:43">
      <c r="A142">
        <v>2</v>
      </c>
      <c r="B142">
        <v>19</v>
      </c>
      <c r="C142" s="16">
        <f t="shared" si="44"/>
        <v>20</v>
      </c>
      <c r="E142">
        <v>2</v>
      </c>
      <c r="F142">
        <v>0</v>
      </c>
      <c r="G142">
        <v>0</v>
      </c>
      <c r="H142">
        <v>0</v>
      </c>
      <c r="P142">
        <v>1</v>
      </c>
      <c r="Q142">
        <v>178</v>
      </c>
      <c r="R142">
        <v>201601</v>
      </c>
      <c r="S142">
        <v>112</v>
      </c>
      <c r="T142" t="s">
        <v>4643</v>
      </c>
      <c r="U142" s="12" t="str">
        <f>VLOOKUP(S142,Haul!G:AL,32,FALSE)</f>
        <v>23-02</v>
      </c>
      <c r="V142" s="12">
        <v>23</v>
      </c>
      <c r="W142" s="17">
        <f t="shared" si="45"/>
        <v>2</v>
      </c>
      <c r="X142" s="24">
        <f>VLOOKUP(S142,Haul!G:AJ,30,FALSE)</f>
        <v>3.869073E-2</v>
      </c>
      <c r="Y142" s="71">
        <f t="shared" si="46"/>
        <v>1</v>
      </c>
      <c r="Z142" s="71">
        <f t="shared" si="47"/>
        <v>0</v>
      </c>
      <c r="AA142" s="22">
        <f t="shared" si="48"/>
        <v>0</v>
      </c>
      <c r="AB142" s="22">
        <f t="shared" si="49"/>
        <v>0</v>
      </c>
      <c r="AC142" s="71">
        <f t="shared" si="50"/>
        <v>5.1253526636141165E-3</v>
      </c>
      <c r="AD142" s="71">
        <f t="shared" si="51"/>
        <v>0</v>
      </c>
      <c r="AE142" s="22">
        <f t="shared" si="52"/>
        <v>0</v>
      </c>
      <c r="AF142" s="22">
        <f t="shared" si="53"/>
        <v>0</v>
      </c>
      <c r="AG142" s="71">
        <f t="shared" si="54"/>
        <v>25.845984296496862</v>
      </c>
      <c r="AH142" s="71">
        <f t="shared" si="55"/>
        <v>0</v>
      </c>
      <c r="AI142" s="24">
        <f t="shared" si="56"/>
        <v>0</v>
      </c>
      <c r="AJ142" s="24">
        <f t="shared" si="57"/>
        <v>0</v>
      </c>
      <c r="AK142" s="71">
        <f t="shared" si="58"/>
        <v>25.845984296496862</v>
      </c>
      <c r="AL142" s="71">
        <f t="shared" si="59"/>
        <v>0.13246978445777882</v>
      </c>
      <c r="AM142" s="71">
        <f t="shared" si="60"/>
        <v>0</v>
      </c>
      <c r="AN142" s="24">
        <f t="shared" si="61"/>
        <v>0</v>
      </c>
      <c r="AO142" s="24">
        <f t="shared" si="62"/>
        <v>0</v>
      </c>
      <c r="AP142" s="71">
        <f t="shared" si="63"/>
        <v>0.13246978445777882</v>
      </c>
      <c r="AQ142" s="71" t="str">
        <f>VLOOKUP(S142,Haul!G:O,9,FALSE)</f>
        <v>Good performance</v>
      </c>
    </row>
    <row r="143" spans="1:43">
      <c r="A143">
        <v>2</v>
      </c>
      <c r="B143">
        <v>95.2</v>
      </c>
      <c r="C143" s="16">
        <f t="shared" si="44"/>
        <v>100</v>
      </c>
      <c r="E143">
        <v>2</v>
      </c>
      <c r="F143">
        <v>0</v>
      </c>
      <c r="G143">
        <v>0</v>
      </c>
      <c r="H143">
        <v>1</v>
      </c>
      <c r="P143">
        <v>1</v>
      </c>
      <c r="Q143">
        <v>178</v>
      </c>
      <c r="R143">
        <v>201601</v>
      </c>
      <c r="S143">
        <v>112</v>
      </c>
      <c r="T143" t="s">
        <v>4643</v>
      </c>
      <c r="U143" s="12" t="str">
        <f>VLOOKUP(S143,Haul!G:AL,32,FALSE)</f>
        <v>23-02</v>
      </c>
      <c r="V143" s="12">
        <v>23</v>
      </c>
      <c r="W143" s="17">
        <f t="shared" si="45"/>
        <v>2</v>
      </c>
      <c r="X143" s="24">
        <f>VLOOKUP(S143,Haul!G:AJ,30,FALSE)</f>
        <v>3.869073E-2</v>
      </c>
      <c r="Y143" s="71">
        <f t="shared" si="46"/>
        <v>1</v>
      </c>
      <c r="Z143" s="71">
        <f t="shared" si="47"/>
        <v>0</v>
      </c>
      <c r="AA143" s="22">
        <f t="shared" si="48"/>
        <v>0</v>
      </c>
      <c r="AB143" s="22">
        <f t="shared" si="49"/>
        <v>0</v>
      </c>
      <c r="AC143" s="71">
        <f t="shared" si="50"/>
        <v>0.45300118987988341</v>
      </c>
      <c r="AD143" s="71">
        <f t="shared" si="51"/>
        <v>0</v>
      </c>
      <c r="AE143" s="22">
        <f t="shared" si="52"/>
        <v>0</v>
      </c>
      <c r="AF143" s="22">
        <f t="shared" si="53"/>
        <v>0</v>
      </c>
      <c r="AG143" s="71">
        <f t="shared" si="54"/>
        <v>25.845984296496862</v>
      </c>
      <c r="AH143" s="71">
        <f t="shared" si="55"/>
        <v>0</v>
      </c>
      <c r="AI143" s="24">
        <f t="shared" si="56"/>
        <v>0</v>
      </c>
      <c r="AJ143" s="24">
        <f t="shared" si="57"/>
        <v>0</v>
      </c>
      <c r="AK143" s="71">
        <f t="shared" si="58"/>
        <v>25.845984296496862</v>
      </c>
      <c r="AL143" s="71">
        <f t="shared" si="59"/>
        <v>11.70826163992986</v>
      </c>
      <c r="AM143" s="71">
        <f t="shared" si="60"/>
        <v>0</v>
      </c>
      <c r="AN143" s="24">
        <f t="shared" si="61"/>
        <v>0</v>
      </c>
      <c r="AO143" s="24">
        <f t="shared" si="62"/>
        <v>0</v>
      </c>
      <c r="AP143" s="71">
        <f t="shared" si="63"/>
        <v>11.70826163992986</v>
      </c>
      <c r="AQ143" s="71" t="str">
        <f>VLOOKUP(S143,Haul!G:O,9,FALSE)</f>
        <v>Good performance</v>
      </c>
    </row>
    <row r="144" spans="1:43">
      <c r="A144">
        <v>2</v>
      </c>
      <c r="B144">
        <v>96.4</v>
      </c>
      <c r="C144" s="16">
        <f t="shared" si="44"/>
        <v>100</v>
      </c>
      <c r="E144">
        <v>2</v>
      </c>
      <c r="F144">
        <v>0</v>
      </c>
      <c r="G144">
        <v>0</v>
      </c>
      <c r="H144">
        <v>1</v>
      </c>
      <c r="P144">
        <v>1</v>
      </c>
      <c r="Q144">
        <v>178</v>
      </c>
      <c r="R144">
        <v>201601</v>
      </c>
      <c r="S144">
        <v>112</v>
      </c>
      <c r="T144" t="s">
        <v>4643</v>
      </c>
      <c r="U144" s="12" t="str">
        <f>VLOOKUP(S144,Haul!G:AL,32,FALSE)</f>
        <v>23-02</v>
      </c>
      <c r="V144" s="12">
        <v>23</v>
      </c>
      <c r="W144" s="17">
        <f t="shared" si="45"/>
        <v>2</v>
      </c>
      <c r="X144" s="24">
        <f>VLOOKUP(S144,Haul!G:AJ,30,FALSE)</f>
        <v>3.869073E-2</v>
      </c>
      <c r="Y144" s="71">
        <f t="shared" si="46"/>
        <v>1</v>
      </c>
      <c r="Z144" s="71">
        <f t="shared" si="47"/>
        <v>0</v>
      </c>
      <c r="AA144" s="22">
        <f t="shared" si="48"/>
        <v>0</v>
      </c>
      <c r="AB144" s="22">
        <f t="shared" si="49"/>
        <v>0</v>
      </c>
      <c r="AC144" s="71">
        <f t="shared" si="50"/>
        <v>0.46905980706144973</v>
      </c>
      <c r="AD144" s="71">
        <f t="shared" si="51"/>
        <v>0</v>
      </c>
      <c r="AE144" s="22">
        <f t="shared" si="52"/>
        <v>0</v>
      </c>
      <c r="AF144" s="22">
        <f t="shared" si="53"/>
        <v>0</v>
      </c>
      <c r="AG144" s="71">
        <f t="shared" si="54"/>
        <v>25.845984296496862</v>
      </c>
      <c r="AH144" s="71">
        <f t="shared" si="55"/>
        <v>0</v>
      </c>
      <c r="AI144" s="24">
        <f t="shared" si="56"/>
        <v>0</v>
      </c>
      <c r="AJ144" s="24">
        <f t="shared" si="57"/>
        <v>0</v>
      </c>
      <c r="AK144" s="71">
        <f t="shared" si="58"/>
        <v>25.845984296496862</v>
      </c>
      <c r="AL144" s="71">
        <f t="shared" si="59"/>
        <v>12.123312407428077</v>
      </c>
      <c r="AM144" s="71">
        <f t="shared" si="60"/>
        <v>0</v>
      </c>
      <c r="AN144" s="24">
        <f t="shared" si="61"/>
        <v>0</v>
      </c>
      <c r="AO144" s="24">
        <f t="shared" si="62"/>
        <v>0</v>
      </c>
      <c r="AP144" s="71">
        <f t="shared" si="63"/>
        <v>12.123312407428077</v>
      </c>
      <c r="AQ144" s="71" t="str">
        <f>VLOOKUP(S144,Haul!G:O,9,FALSE)</f>
        <v>Good performance</v>
      </c>
    </row>
    <row r="145" spans="1:43">
      <c r="A145">
        <v>2</v>
      </c>
      <c r="B145">
        <v>79.7</v>
      </c>
      <c r="C145" s="16">
        <f t="shared" si="44"/>
        <v>80</v>
      </c>
      <c r="E145">
        <v>2</v>
      </c>
      <c r="F145">
        <v>0</v>
      </c>
      <c r="G145">
        <v>0</v>
      </c>
      <c r="H145">
        <v>1</v>
      </c>
      <c r="P145">
        <v>1</v>
      </c>
      <c r="Q145">
        <v>178</v>
      </c>
      <c r="R145">
        <v>201601</v>
      </c>
      <c r="S145">
        <v>112</v>
      </c>
      <c r="T145" t="s">
        <v>4643</v>
      </c>
      <c r="U145" s="12" t="str">
        <f>VLOOKUP(S145,Haul!G:AL,32,FALSE)</f>
        <v>23-02</v>
      </c>
      <c r="V145" s="12">
        <v>23</v>
      </c>
      <c r="W145" s="17">
        <f t="shared" si="45"/>
        <v>2</v>
      </c>
      <c r="X145" s="24">
        <f>VLOOKUP(S145,Haul!G:AJ,30,FALSE)</f>
        <v>3.869073E-2</v>
      </c>
      <c r="Y145" s="71">
        <f t="shared" si="46"/>
        <v>1</v>
      </c>
      <c r="Z145" s="71">
        <f t="shared" si="47"/>
        <v>0</v>
      </c>
      <c r="AA145" s="22">
        <f t="shared" si="48"/>
        <v>0</v>
      </c>
      <c r="AB145" s="22">
        <f t="shared" si="49"/>
        <v>0</v>
      </c>
      <c r="AC145" s="71">
        <f t="shared" si="50"/>
        <v>0.27635388932960486</v>
      </c>
      <c r="AD145" s="71">
        <f t="shared" si="51"/>
        <v>0</v>
      </c>
      <c r="AE145" s="22">
        <f t="shared" si="52"/>
        <v>0</v>
      </c>
      <c r="AF145" s="22">
        <f t="shared" si="53"/>
        <v>0</v>
      </c>
      <c r="AG145" s="71">
        <f t="shared" si="54"/>
        <v>25.845984296496862</v>
      </c>
      <c r="AH145" s="71">
        <f t="shared" si="55"/>
        <v>0</v>
      </c>
      <c r="AI145" s="24">
        <f t="shared" si="56"/>
        <v>0</v>
      </c>
      <c r="AJ145" s="24">
        <f t="shared" si="57"/>
        <v>0</v>
      </c>
      <c r="AK145" s="71">
        <f t="shared" si="58"/>
        <v>25.845984296496862</v>
      </c>
      <c r="AL145" s="71">
        <f t="shared" si="59"/>
        <v>7.1426382838887985</v>
      </c>
      <c r="AM145" s="71">
        <f t="shared" si="60"/>
        <v>0</v>
      </c>
      <c r="AN145" s="24">
        <f t="shared" si="61"/>
        <v>0</v>
      </c>
      <c r="AO145" s="24">
        <f t="shared" si="62"/>
        <v>0</v>
      </c>
      <c r="AP145" s="71">
        <f t="shared" si="63"/>
        <v>7.1426382838887985</v>
      </c>
      <c r="AQ145" s="71" t="str">
        <f>VLOOKUP(S145,Haul!G:O,9,FALSE)</f>
        <v>Good performance</v>
      </c>
    </row>
    <row r="146" spans="1:43">
      <c r="A146">
        <v>2</v>
      </c>
      <c r="B146">
        <v>100.8</v>
      </c>
      <c r="C146" s="16">
        <f t="shared" si="44"/>
        <v>105</v>
      </c>
      <c r="E146">
        <v>2</v>
      </c>
      <c r="F146">
        <v>0</v>
      </c>
      <c r="G146">
        <v>0</v>
      </c>
      <c r="H146">
        <v>1</v>
      </c>
      <c r="P146">
        <v>1</v>
      </c>
      <c r="Q146">
        <v>178</v>
      </c>
      <c r="R146">
        <v>201601</v>
      </c>
      <c r="S146">
        <v>112</v>
      </c>
      <c r="T146" t="s">
        <v>4643</v>
      </c>
      <c r="U146" s="12" t="str">
        <f>VLOOKUP(S146,Haul!G:AL,32,FALSE)</f>
        <v>23-02</v>
      </c>
      <c r="V146" s="12">
        <v>23</v>
      </c>
      <c r="W146" s="17">
        <f t="shared" si="45"/>
        <v>2</v>
      </c>
      <c r="X146" s="24">
        <f>VLOOKUP(S146,Haul!G:AJ,30,FALSE)</f>
        <v>3.869073E-2</v>
      </c>
      <c r="Y146" s="71">
        <f t="shared" si="46"/>
        <v>1</v>
      </c>
      <c r="Z146" s="71">
        <f t="shared" si="47"/>
        <v>0</v>
      </c>
      <c r="AA146" s="22">
        <f t="shared" si="48"/>
        <v>0</v>
      </c>
      <c r="AB146" s="22">
        <f t="shared" si="49"/>
        <v>0</v>
      </c>
      <c r="AC146" s="71">
        <f t="shared" si="50"/>
        <v>0.53104794073406425</v>
      </c>
      <c r="AD146" s="71">
        <f t="shared" si="51"/>
        <v>0</v>
      </c>
      <c r="AE146" s="22">
        <f t="shared" si="52"/>
        <v>0</v>
      </c>
      <c r="AF146" s="22">
        <f t="shared" si="53"/>
        <v>0</v>
      </c>
      <c r="AG146" s="71">
        <f t="shared" si="54"/>
        <v>25.845984296496862</v>
      </c>
      <c r="AH146" s="71">
        <f t="shared" si="55"/>
        <v>0</v>
      </c>
      <c r="AI146" s="24">
        <f t="shared" si="56"/>
        <v>0</v>
      </c>
      <c r="AJ146" s="24">
        <f t="shared" si="57"/>
        <v>0</v>
      </c>
      <c r="AK146" s="71">
        <f t="shared" si="58"/>
        <v>25.845984296496862</v>
      </c>
      <c r="AL146" s="71">
        <f t="shared" si="59"/>
        <v>13.72545673689962</v>
      </c>
      <c r="AM146" s="71">
        <f t="shared" si="60"/>
        <v>0</v>
      </c>
      <c r="AN146" s="24">
        <f t="shared" si="61"/>
        <v>0</v>
      </c>
      <c r="AO146" s="24">
        <f t="shared" si="62"/>
        <v>0</v>
      </c>
      <c r="AP146" s="71">
        <f t="shared" si="63"/>
        <v>13.72545673689962</v>
      </c>
      <c r="AQ146" s="71" t="str">
        <f>VLOOKUP(S146,Haul!G:O,9,FALSE)</f>
        <v>Good performance</v>
      </c>
    </row>
    <row r="147" spans="1:43">
      <c r="A147">
        <v>2</v>
      </c>
      <c r="B147">
        <v>100.8</v>
      </c>
      <c r="C147" s="16">
        <f t="shared" si="44"/>
        <v>105</v>
      </c>
      <c r="E147">
        <v>3</v>
      </c>
      <c r="F147">
        <v>0</v>
      </c>
      <c r="G147">
        <v>0</v>
      </c>
      <c r="H147">
        <v>1</v>
      </c>
      <c r="P147">
        <v>1</v>
      </c>
      <c r="Q147">
        <v>178</v>
      </c>
      <c r="R147">
        <v>201601</v>
      </c>
      <c r="S147">
        <v>112</v>
      </c>
      <c r="T147" t="s">
        <v>4643</v>
      </c>
      <c r="U147" s="12" t="str">
        <f>VLOOKUP(S147,Haul!G:AL,32,FALSE)</f>
        <v>23-02</v>
      </c>
      <c r="V147" s="12">
        <v>23</v>
      </c>
      <c r="W147" s="17">
        <f t="shared" si="45"/>
        <v>2</v>
      </c>
      <c r="X147" s="24">
        <f>VLOOKUP(S147,Haul!G:AJ,30,FALSE)</f>
        <v>3.869073E-2</v>
      </c>
      <c r="Y147" s="71">
        <f t="shared" si="46"/>
        <v>1</v>
      </c>
      <c r="Z147" s="71">
        <f t="shared" si="47"/>
        <v>0</v>
      </c>
      <c r="AA147" s="22">
        <f t="shared" si="48"/>
        <v>0</v>
      </c>
      <c r="AB147" s="22">
        <f t="shared" si="49"/>
        <v>0</v>
      </c>
      <c r="AC147" s="71">
        <f t="shared" si="50"/>
        <v>0.53104794073406425</v>
      </c>
      <c r="AD147" s="71">
        <f t="shared" si="51"/>
        <v>0</v>
      </c>
      <c r="AE147" s="22">
        <f t="shared" si="52"/>
        <v>0</v>
      </c>
      <c r="AF147" s="22">
        <f t="shared" si="53"/>
        <v>0</v>
      </c>
      <c r="AG147" s="71">
        <f t="shared" si="54"/>
        <v>25.845984296496862</v>
      </c>
      <c r="AH147" s="71">
        <f t="shared" si="55"/>
        <v>0</v>
      </c>
      <c r="AI147" s="24">
        <f t="shared" si="56"/>
        <v>0</v>
      </c>
      <c r="AJ147" s="24">
        <f t="shared" si="57"/>
        <v>0</v>
      </c>
      <c r="AK147" s="71">
        <f t="shared" si="58"/>
        <v>25.845984296496862</v>
      </c>
      <c r="AL147" s="71">
        <f t="shared" si="59"/>
        <v>13.72545673689962</v>
      </c>
      <c r="AM147" s="71">
        <f t="shared" si="60"/>
        <v>0</v>
      </c>
      <c r="AN147" s="24">
        <f t="shared" si="61"/>
        <v>0</v>
      </c>
      <c r="AO147" s="24">
        <f t="shared" si="62"/>
        <v>0</v>
      </c>
      <c r="AP147" s="71">
        <f t="shared" si="63"/>
        <v>13.72545673689962</v>
      </c>
      <c r="AQ147" s="71" t="str">
        <f>VLOOKUP(S147,Haul!G:O,9,FALSE)</f>
        <v>Good performance</v>
      </c>
    </row>
    <row r="148" spans="1:43">
      <c r="A148">
        <v>2</v>
      </c>
      <c r="B148">
        <v>102.6</v>
      </c>
      <c r="C148" s="16">
        <f t="shared" si="44"/>
        <v>105</v>
      </c>
      <c r="E148">
        <v>3</v>
      </c>
      <c r="F148">
        <v>0</v>
      </c>
      <c r="G148">
        <v>0</v>
      </c>
      <c r="H148">
        <v>1</v>
      </c>
      <c r="P148">
        <v>1</v>
      </c>
      <c r="Q148">
        <v>178</v>
      </c>
      <c r="R148">
        <v>201601</v>
      </c>
      <c r="S148">
        <v>112</v>
      </c>
      <c r="T148" t="s">
        <v>4643</v>
      </c>
      <c r="U148" s="12" t="str">
        <f>VLOOKUP(S148,Haul!G:AL,32,FALSE)</f>
        <v>23-02</v>
      </c>
      <c r="V148" s="12">
        <v>23</v>
      </c>
      <c r="W148" s="17">
        <f t="shared" si="45"/>
        <v>2</v>
      </c>
      <c r="X148" s="24">
        <f>VLOOKUP(S148,Haul!G:AJ,30,FALSE)</f>
        <v>3.869073E-2</v>
      </c>
      <c r="Y148" s="71">
        <f t="shared" si="46"/>
        <v>1</v>
      </c>
      <c r="Z148" s="71">
        <f t="shared" si="47"/>
        <v>0</v>
      </c>
      <c r="AA148" s="22">
        <f t="shared" si="48"/>
        <v>0</v>
      </c>
      <c r="AB148" s="22">
        <f t="shared" si="49"/>
        <v>0</v>
      </c>
      <c r="AC148" s="71">
        <f t="shared" si="50"/>
        <v>0.55784147383506832</v>
      </c>
      <c r="AD148" s="71">
        <f t="shared" si="51"/>
        <v>0</v>
      </c>
      <c r="AE148" s="22">
        <f t="shared" si="52"/>
        <v>0</v>
      </c>
      <c r="AF148" s="22">
        <f t="shared" si="53"/>
        <v>0</v>
      </c>
      <c r="AG148" s="71">
        <f t="shared" si="54"/>
        <v>25.845984296496862</v>
      </c>
      <c r="AH148" s="71">
        <f t="shared" si="55"/>
        <v>0</v>
      </c>
      <c r="AI148" s="24">
        <f t="shared" si="56"/>
        <v>0</v>
      </c>
      <c r="AJ148" s="24">
        <f t="shared" si="57"/>
        <v>0</v>
      </c>
      <c r="AK148" s="71">
        <f t="shared" si="58"/>
        <v>25.845984296496862</v>
      </c>
      <c r="AL148" s="71">
        <f t="shared" si="59"/>
        <v>14.41796197267584</v>
      </c>
      <c r="AM148" s="71">
        <f t="shared" si="60"/>
        <v>0</v>
      </c>
      <c r="AN148" s="24">
        <f t="shared" si="61"/>
        <v>0</v>
      </c>
      <c r="AO148" s="24">
        <f t="shared" si="62"/>
        <v>0</v>
      </c>
      <c r="AP148" s="71">
        <f t="shared" si="63"/>
        <v>14.41796197267584</v>
      </c>
      <c r="AQ148" s="71" t="str">
        <f>VLOOKUP(S148,Haul!G:O,9,FALSE)</f>
        <v>Good performance</v>
      </c>
    </row>
    <row r="149" spans="1:43">
      <c r="A149">
        <v>2</v>
      </c>
      <c r="B149">
        <v>95.8</v>
      </c>
      <c r="C149" s="16">
        <f t="shared" si="44"/>
        <v>100</v>
      </c>
      <c r="E149">
        <v>3</v>
      </c>
      <c r="F149">
        <v>0</v>
      </c>
      <c r="G149">
        <v>0</v>
      </c>
      <c r="H149">
        <v>1</v>
      </c>
      <c r="P149">
        <v>1</v>
      </c>
      <c r="Q149">
        <v>178</v>
      </c>
      <c r="R149">
        <v>201601</v>
      </c>
      <c r="S149">
        <v>112</v>
      </c>
      <c r="T149" t="s">
        <v>4643</v>
      </c>
      <c r="U149" s="12" t="str">
        <f>VLOOKUP(S149,Haul!G:AL,32,FALSE)</f>
        <v>23-02</v>
      </c>
      <c r="V149" s="12">
        <v>23</v>
      </c>
      <c r="W149" s="17">
        <f t="shared" si="45"/>
        <v>2</v>
      </c>
      <c r="X149" s="24">
        <f>VLOOKUP(S149,Haul!G:AJ,30,FALSE)</f>
        <v>3.869073E-2</v>
      </c>
      <c r="Y149" s="71">
        <f t="shared" si="46"/>
        <v>1</v>
      </c>
      <c r="Z149" s="71">
        <f t="shared" si="47"/>
        <v>0</v>
      </c>
      <c r="AA149" s="22">
        <f t="shared" si="48"/>
        <v>0</v>
      </c>
      <c r="AB149" s="22">
        <f t="shared" si="49"/>
        <v>0</v>
      </c>
      <c r="AC149" s="71">
        <f t="shared" si="50"/>
        <v>0.46098571748768263</v>
      </c>
      <c r="AD149" s="71">
        <f t="shared" si="51"/>
        <v>0</v>
      </c>
      <c r="AE149" s="22">
        <f t="shared" si="52"/>
        <v>0</v>
      </c>
      <c r="AF149" s="22">
        <f t="shared" si="53"/>
        <v>0</v>
      </c>
      <c r="AG149" s="71">
        <f t="shared" si="54"/>
        <v>25.845984296496862</v>
      </c>
      <c r="AH149" s="71">
        <f t="shared" si="55"/>
        <v>0</v>
      </c>
      <c r="AI149" s="24">
        <f t="shared" si="56"/>
        <v>0</v>
      </c>
      <c r="AJ149" s="24">
        <f t="shared" si="57"/>
        <v>0</v>
      </c>
      <c r="AK149" s="71">
        <f t="shared" si="58"/>
        <v>25.845984296496862</v>
      </c>
      <c r="AL149" s="71">
        <f t="shared" si="59"/>
        <v>11.914629615095985</v>
      </c>
      <c r="AM149" s="71">
        <f t="shared" si="60"/>
        <v>0</v>
      </c>
      <c r="AN149" s="24">
        <f t="shared" si="61"/>
        <v>0</v>
      </c>
      <c r="AO149" s="24">
        <f t="shared" si="62"/>
        <v>0</v>
      </c>
      <c r="AP149" s="71">
        <f t="shared" si="63"/>
        <v>11.914629615095985</v>
      </c>
      <c r="AQ149" s="71" t="str">
        <f>VLOOKUP(S149,Haul!G:O,9,FALSE)</f>
        <v>Good performance</v>
      </c>
    </row>
    <row r="150" spans="1:43">
      <c r="A150">
        <v>2</v>
      </c>
      <c r="B150">
        <v>87.6</v>
      </c>
      <c r="C150" s="16">
        <f t="shared" si="44"/>
        <v>90</v>
      </c>
      <c r="E150">
        <v>3</v>
      </c>
      <c r="F150">
        <v>0</v>
      </c>
      <c r="G150">
        <v>0</v>
      </c>
      <c r="H150">
        <v>1</v>
      </c>
      <c r="P150">
        <v>1</v>
      </c>
      <c r="Q150">
        <v>178</v>
      </c>
      <c r="R150">
        <v>201601</v>
      </c>
      <c r="S150">
        <v>112</v>
      </c>
      <c r="T150" t="s">
        <v>4643</v>
      </c>
      <c r="U150" s="12" t="str">
        <f>VLOOKUP(S150,Haul!G:AL,32,FALSE)</f>
        <v>23-02</v>
      </c>
      <c r="V150" s="12">
        <v>23</v>
      </c>
      <c r="W150" s="17">
        <f t="shared" si="45"/>
        <v>2</v>
      </c>
      <c r="X150" s="24">
        <f>VLOOKUP(S150,Haul!G:AJ,30,FALSE)</f>
        <v>3.869073E-2</v>
      </c>
      <c r="Y150" s="71">
        <f t="shared" si="46"/>
        <v>1</v>
      </c>
      <c r="Z150" s="71">
        <f t="shared" si="47"/>
        <v>0</v>
      </c>
      <c r="AA150" s="22">
        <f t="shared" si="48"/>
        <v>0</v>
      </c>
      <c r="AB150" s="22">
        <f t="shared" si="49"/>
        <v>0</v>
      </c>
      <c r="AC150" s="71">
        <f t="shared" si="50"/>
        <v>0.35942965709150532</v>
      </c>
      <c r="AD150" s="71">
        <f t="shared" si="51"/>
        <v>0</v>
      </c>
      <c r="AE150" s="22">
        <f t="shared" si="52"/>
        <v>0</v>
      </c>
      <c r="AF150" s="22">
        <f t="shared" si="53"/>
        <v>0</v>
      </c>
      <c r="AG150" s="71">
        <f t="shared" si="54"/>
        <v>25.845984296496862</v>
      </c>
      <c r="AH150" s="71">
        <f t="shared" si="55"/>
        <v>0</v>
      </c>
      <c r="AI150" s="24">
        <f t="shared" si="56"/>
        <v>0</v>
      </c>
      <c r="AJ150" s="24">
        <f t="shared" si="57"/>
        <v>0</v>
      </c>
      <c r="AK150" s="71">
        <f t="shared" si="58"/>
        <v>25.845984296496862</v>
      </c>
      <c r="AL150" s="71">
        <f t="shared" si="59"/>
        <v>9.2898132728822986</v>
      </c>
      <c r="AM150" s="71">
        <f t="shared" si="60"/>
        <v>0</v>
      </c>
      <c r="AN150" s="24">
        <f t="shared" si="61"/>
        <v>0</v>
      </c>
      <c r="AO150" s="24">
        <f t="shared" si="62"/>
        <v>0</v>
      </c>
      <c r="AP150" s="71">
        <f t="shared" si="63"/>
        <v>9.2898132728822986</v>
      </c>
      <c r="AQ150" s="71" t="str">
        <f>VLOOKUP(S150,Haul!G:O,9,FALSE)</f>
        <v>Good performance</v>
      </c>
    </row>
    <row r="151" spans="1:43">
      <c r="A151">
        <v>2</v>
      </c>
      <c r="B151">
        <v>82.4</v>
      </c>
      <c r="C151" s="16">
        <f t="shared" si="44"/>
        <v>85</v>
      </c>
      <c r="E151">
        <v>3</v>
      </c>
      <c r="F151">
        <v>0</v>
      </c>
      <c r="G151">
        <v>0</v>
      </c>
      <c r="H151">
        <v>1</v>
      </c>
      <c r="P151">
        <v>1</v>
      </c>
      <c r="Q151">
        <v>178</v>
      </c>
      <c r="R151">
        <v>201601</v>
      </c>
      <c r="S151">
        <v>112</v>
      </c>
      <c r="T151" t="s">
        <v>4643</v>
      </c>
      <c r="U151" s="12" t="str">
        <f>VLOOKUP(S151,Haul!G:AL,32,FALSE)</f>
        <v>23-02</v>
      </c>
      <c r="V151" s="12">
        <v>23</v>
      </c>
      <c r="W151" s="17">
        <f t="shared" si="45"/>
        <v>2</v>
      </c>
      <c r="X151" s="24">
        <f>VLOOKUP(S151,Haul!G:AJ,30,FALSE)</f>
        <v>3.869073E-2</v>
      </c>
      <c r="Y151" s="71">
        <f t="shared" si="46"/>
        <v>1</v>
      </c>
      <c r="Z151" s="71">
        <f t="shared" si="47"/>
        <v>0</v>
      </c>
      <c r="AA151" s="22">
        <f t="shared" si="48"/>
        <v>0</v>
      </c>
      <c r="AB151" s="22">
        <f t="shared" si="49"/>
        <v>0</v>
      </c>
      <c r="AC151" s="71">
        <f t="shared" si="50"/>
        <v>0.30318210575539467</v>
      </c>
      <c r="AD151" s="71">
        <f t="shared" si="51"/>
        <v>0</v>
      </c>
      <c r="AE151" s="22">
        <f t="shared" si="52"/>
        <v>0</v>
      </c>
      <c r="AF151" s="22">
        <f t="shared" si="53"/>
        <v>0</v>
      </c>
      <c r="AG151" s="71">
        <f t="shared" si="54"/>
        <v>25.845984296496862</v>
      </c>
      <c r="AH151" s="71">
        <f t="shared" si="55"/>
        <v>0</v>
      </c>
      <c r="AI151" s="24">
        <f t="shared" si="56"/>
        <v>0</v>
      </c>
      <c r="AJ151" s="24">
        <f t="shared" si="57"/>
        <v>0</v>
      </c>
      <c r="AK151" s="71">
        <f t="shared" si="58"/>
        <v>25.845984296496862</v>
      </c>
      <c r="AL151" s="71">
        <f t="shared" si="59"/>
        <v>7.8360399443327813</v>
      </c>
      <c r="AM151" s="71">
        <f t="shared" si="60"/>
        <v>0</v>
      </c>
      <c r="AN151" s="24">
        <f t="shared" si="61"/>
        <v>0</v>
      </c>
      <c r="AO151" s="24">
        <f t="shared" si="62"/>
        <v>0</v>
      </c>
      <c r="AP151" s="71">
        <f t="shared" si="63"/>
        <v>7.8360399443327813</v>
      </c>
      <c r="AQ151" s="71" t="str">
        <f>VLOOKUP(S151,Haul!G:O,9,FALSE)</f>
        <v>Good performance</v>
      </c>
    </row>
    <row r="152" spans="1:43">
      <c r="A152">
        <v>2</v>
      </c>
      <c r="B152">
        <v>90</v>
      </c>
      <c r="C152" s="16">
        <f t="shared" si="44"/>
        <v>90</v>
      </c>
      <c r="E152">
        <v>3</v>
      </c>
      <c r="F152">
        <v>0</v>
      </c>
      <c r="G152">
        <v>0</v>
      </c>
      <c r="H152">
        <v>1</v>
      </c>
      <c r="P152">
        <v>1</v>
      </c>
      <c r="Q152">
        <v>178</v>
      </c>
      <c r="R152">
        <v>201601</v>
      </c>
      <c r="S152">
        <v>112</v>
      </c>
      <c r="T152" t="s">
        <v>4643</v>
      </c>
      <c r="U152" s="12" t="str">
        <f>VLOOKUP(S152,Haul!G:AL,32,FALSE)</f>
        <v>23-02</v>
      </c>
      <c r="V152" s="12">
        <v>23</v>
      </c>
      <c r="W152" s="17">
        <f t="shared" si="45"/>
        <v>2</v>
      </c>
      <c r="X152" s="24">
        <f>VLOOKUP(S152,Haul!G:AJ,30,FALSE)</f>
        <v>3.869073E-2</v>
      </c>
      <c r="Y152" s="71">
        <f t="shared" si="46"/>
        <v>1</v>
      </c>
      <c r="Z152" s="71">
        <f t="shared" si="47"/>
        <v>0</v>
      </c>
      <c r="AA152" s="22">
        <f t="shared" si="48"/>
        <v>0</v>
      </c>
      <c r="AB152" s="22">
        <f t="shared" si="49"/>
        <v>0</v>
      </c>
      <c r="AC152" s="71">
        <f t="shared" si="50"/>
        <v>0.38748813431272511</v>
      </c>
      <c r="AD152" s="71">
        <f t="shared" si="51"/>
        <v>0</v>
      </c>
      <c r="AE152" s="22">
        <f t="shared" si="52"/>
        <v>0</v>
      </c>
      <c r="AF152" s="22">
        <f t="shared" si="53"/>
        <v>0</v>
      </c>
      <c r="AG152" s="71">
        <f t="shared" si="54"/>
        <v>25.845984296496862</v>
      </c>
      <c r="AH152" s="71">
        <f t="shared" si="55"/>
        <v>0</v>
      </c>
      <c r="AI152" s="24">
        <f t="shared" si="56"/>
        <v>0</v>
      </c>
      <c r="AJ152" s="24">
        <f t="shared" si="57"/>
        <v>0</v>
      </c>
      <c r="AK152" s="71">
        <f t="shared" si="58"/>
        <v>25.845984296496862</v>
      </c>
      <c r="AL152" s="71">
        <f t="shared" si="59"/>
        <v>10.01501223452556</v>
      </c>
      <c r="AM152" s="71">
        <f t="shared" si="60"/>
        <v>0</v>
      </c>
      <c r="AN152" s="24">
        <f t="shared" si="61"/>
        <v>0</v>
      </c>
      <c r="AO152" s="24">
        <f t="shared" si="62"/>
        <v>0</v>
      </c>
      <c r="AP152" s="71">
        <f t="shared" si="63"/>
        <v>10.01501223452556</v>
      </c>
      <c r="AQ152" s="71" t="str">
        <f>VLOOKUP(S152,Haul!G:O,9,FALSE)</f>
        <v>Good performance</v>
      </c>
    </row>
    <row r="153" spans="1:43">
      <c r="A153">
        <v>2</v>
      </c>
      <c r="B153">
        <v>96.6</v>
      </c>
      <c r="C153" s="16">
        <f t="shared" si="44"/>
        <v>100</v>
      </c>
      <c r="E153">
        <v>3</v>
      </c>
      <c r="F153">
        <v>0</v>
      </c>
      <c r="G153">
        <v>0</v>
      </c>
      <c r="H153">
        <v>1</v>
      </c>
      <c r="P153">
        <v>1</v>
      </c>
      <c r="Q153">
        <v>178</v>
      </c>
      <c r="R153">
        <v>201601</v>
      </c>
      <c r="S153">
        <v>112</v>
      </c>
      <c r="T153" t="s">
        <v>4643</v>
      </c>
      <c r="U153" s="12" t="str">
        <f>VLOOKUP(S153,Haul!G:AL,32,FALSE)</f>
        <v>23-02</v>
      </c>
      <c r="V153" s="12">
        <v>23</v>
      </c>
      <c r="W153" s="17">
        <f t="shared" si="45"/>
        <v>2</v>
      </c>
      <c r="X153" s="24">
        <f>VLOOKUP(S153,Haul!G:AJ,30,FALSE)</f>
        <v>3.869073E-2</v>
      </c>
      <c r="Y153" s="71">
        <f t="shared" si="46"/>
        <v>1</v>
      </c>
      <c r="Z153" s="71">
        <f t="shared" si="47"/>
        <v>0</v>
      </c>
      <c r="AA153" s="22">
        <f t="shared" si="48"/>
        <v>0</v>
      </c>
      <c r="AB153" s="22">
        <f t="shared" si="49"/>
        <v>0</v>
      </c>
      <c r="AC153" s="71">
        <f t="shared" si="50"/>
        <v>0.4717711485960896</v>
      </c>
      <c r="AD153" s="71">
        <f t="shared" si="51"/>
        <v>0</v>
      </c>
      <c r="AE153" s="22">
        <f t="shared" si="52"/>
        <v>0</v>
      </c>
      <c r="AF153" s="22">
        <f t="shared" si="53"/>
        <v>0</v>
      </c>
      <c r="AG153" s="71">
        <f t="shared" si="54"/>
        <v>25.845984296496862</v>
      </c>
      <c r="AH153" s="71">
        <f t="shared" si="55"/>
        <v>0</v>
      </c>
      <c r="AI153" s="24">
        <f t="shared" si="56"/>
        <v>0</v>
      </c>
      <c r="AJ153" s="24">
        <f t="shared" si="57"/>
        <v>0</v>
      </c>
      <c r="AK153" s="71">
        <f t="shared" si="58"/>
        <v>25.845984296496862</v>
      </c>
      <c r="AL153" s="71">
        <f t="shared" si="59"/>
        <v>12.193389698154819</v>
      </c>
      <c r="AM153" s="71">
        <f t="shared" si="60"/>
        <v>0</v>
      </c>
      <c r="AN153" s="24">
        <f t="shared" si="61"/>
        <v>0</v>
      </c>
      <c r="AO153" s="24">
        <f t="shared" si="62"/>
        <v>0</v>
      </c>
      <c r="AP153" s="71">
        <f t="shared" si="63"/>
        <v>12.193389698154819</v>
      </c>
      <c r="AQ153" s="71" t="str">
        <f>VLOOKUP(S153,Haul!G:O,9,FALSE)</f>
        <v>Good performance</v>
      </c>
    </row>
    <row r="154" spans="1:43">
      <c r="A154">
        <v>2</v>
      </c>
      <c r="B154">
        <v>101.4</v>
      </c>
      <c r="C154" s="16">
        <f t="shared" si="44"/>
        <v>105</v>
      </c>
      <c r="E154">
        <v>3</v>
      </c>
      <c r="F154">
        <v>0</v>
      </c>
      <c r="G154">
        <v>0</v>
      </c>
      <c r="H154">
        <v>1</v>
      </c>
      <c r="P154">
        <v>1</v>
      </c>
      <c r="Q154">
        <v>178</v>
      </c>
      <c r="R154">
        <v>201601</v>
      </c>
      <c r="S154">
        <v>112</v>
      </c>
      <c r="T154" t="s">
        <v>4643</v>
      </c>
      <c r="U154" s="12" t="str">
        <f>VLOOKUP(S154,Haul!G:AL,32,FALSE)</f>
        <v>23-02</v>
      </c>
      <c r="V154" s="12">
        <v>23</v>
      </c>
      <c r="W154" s="17">
        <f t="shared" si="45"/>
        <v>2</v>
      </c>
      <c r="X154" s="24">
        <f>VLOOKUP(S154,Haul!G:AJ,30,FALSE)</f>
        <v>3.869073E-2</v>
      </c>
      <c r="Y154" s="71">
        <f t="shared" si="46"/>
        <v>1</v>
      </c>
      <c r="Z154" s="71">
        <f t="shared" si="47"/>
        <v>0</v>
      </c>
      <c r="AA154" s="22">
        <f t="shared" si="48"/>
        <v>0</v>
      </c>
      <c r="AB154" s="22">
        <f t="shared" si="49"/>
        <v>0</v>
      </c>
      <c r="AC154" s="71">
        <f t="shared" si="50"/>
        <v>0.53988534908973773</v>
      </c>
      <c r="AD154" s="71">
        <f t="shared" si="51"/>
        <v>0</v>
      </c>
      <c r="AE154" s="22">
        <f t="shared" si="52"/>
        <v>0</v>
      </c>
      <c r="AF154" s="22">
        <f t="shared" si="53"/>
        <v>0</v>
      </c>
      <c r="AG154" s="71">
        <f t="shared" si="54"/>
        <v>25.845984296496862</v>
      </c>
      <c r="AH154" s="71">
        <f t="shared" si="55"/>
        <v>0</v>
      </c>
      <c r="AI154" s="24">
        <f t="shared" si="56"/>
        <v>0</v>
      </c>
      <c r="AJ154" s="24">
        <f t="shared" si="57"/>
        <v>0</v>
      </c>
      <c r="AK154" s="71">
        <f t="shared" si="58"/>
        <v>25.845984296496862</v>
      </c>
      <c r="AL154" s="71">
        <f t="shared" si="59"/>
        <v>13.953868254482087</v>
      </c>
      <c r="AM154" s="71">
        <f t="shared" si="60"/>
        <v>0</v>
      </c>
      <c r="AN154" s="24">
        <f t="shared" si="61"/>
        <v>0</v>
      </c>
      <c r="AO154" s="24">
        <f t="shared" si="62"/>
        <v>0</v>
      </c>
      <c r="AP154" s="71">
        <f t="shared" si="63"/>
        <v>13.953868254482087</v>
      </c>
      <c r="AQ154" s="71" t="str">
        <f>VLOOKUP(S154,Haul!G:O,9,FALSE)</f>
        <v>Good performance</v>
      </c>
    </row>
    <row r="155" spans="1:43">
      <c r="A155">
        <v>2</v>
      </c>
      <c r="B155">
        <v>103.4</v>
      </c>
      <c r="C155" s="16">
        <f t="shared" si="44"/>
        <v>105</v>
      </c>
      <c r="E155">
        <v>3</v>
      </c>
      <c r="F155">
        <v>0</v>
      </c>
      <c r="G155">
        <v>0</v>
      </c>
      <c r="H155">
        <v>1</v>
      </c>
      <c r="P155">
        <v>1</v>
      </c>
      <c r="Q155">
        <v>178</v>
      </c>
      <c r="R155">
        <v>201601</v>
      </c>
      <c r="S155">
        <v>112</v>
      </c>
      <c r="T155" t="s">
        <v>4643</v>
      </c>
      <c r="U155" s="12" t="str">
        <f>VLOOKUP(S155,Haul!G:AL,32,FALSE)</f>
        <v>23-02</v>
      </c>
      <c r="V155" s="12">
        <v>23</v>
      </c>
      <c r="W155" s="17">
        <f t="shared" si="45"/>
        <v>2</v>
      </c>
      <c r="X155" s="24">
        <f>VLOOKUP(S155,Haul!G:AJ,30,FALSE)</f>
        <v>3.869073E-2</v>
      </c>
      <c r="Y155" s="71">
        <f t="shared" si="46"/>
        <v>1</v>
      </c>
      <c r="Z155" s="71">
        <f t="shared" si="47"/>
        <v>0</v>
      </c>
      <c r="AA155" s="22">
        <f t="shared" si="48"/>
        <v>0</v>
      </c>
      <c r="AB155" s="22">
        <f t="shared" si="49"/>
        <v>0</v>
      </c>
      <c r="AC155" s="71">
        <f t="shared" si="50"/>
        <v>0.57002198686746697</v>
      </c>
      <c r="AD155" s="71">
        <f t="shared" si="51"/>
        <v>0</v>
      </c>
      <c r="AE155" s="22">
        <f t="shared" si="52"/>
        <v>0</v>
      </c>
      <c r="AF155" s="22">
        <f t="shared" si="53"/>
        <v>0</v>
      </c>
      <c r="AG155" s="71">
        <f t="shared" si="54"/>
        <v>25.845984296496862</v>
      </c>
      <c r="AH155" s="71">
        <f t="shared" si="55"/>
        <v>0</v>
      </c>
      <c r="AI155" s="24">
        <f t="shared" si="56"/>
        <v>0</v>
      </c>
      <c r="AJ155" s="24">
        <f t="shared" si="57"/>
        <v>0</v>
      </c>
      <c r="AK155" s="71">
        <f t="shared" si="58"/>
        <v>25.845984296496862</v>
      </c>
      <c r="AL155" s="71">
        <f t="shared" si="59"/>
        <v>14.732779321234492</v>
      </c>
      <c r="AM155" s="71">
        <f t="shared" si="60"/>
        <v>0</v>
      </c>
      <c r="AN155" s="24">
        <f t="shared" si="61"/>
        <v>0</v>
      </c>
      <c r="AO155" s="24">
        <f t="shared" si="62"/>
        <v>0</v>
      </c>
      <c r="AP155" s="71">
        <f t="shared" si="63"/>
        <v>14.732779321234492</v>
      </c>
      <c r="AQ155" s="71" t="str">
        <f>VLOOKUP(S155,Haul!G:O,9,FALSE)</f>
        <v>Good performance</v>
      </c>
    </row>
    <row r="156" spans="1:43">
      <c r="A156">
        <v>2</v>
      </c>
      <c r="B156">
        <v>97.4</v>
      </c>
      <c r="C156" s="16">
        <f t="shared" si="44"/>
        <v>100</v>
      </c>
      <c r="E156">
        <v>3</v>
      </c>
      <c r="F156">
        <v>0</v>
      </c>
      <c r="G156">
        <v>0</v>
      </c>
      <c r="H156">
        <v>1</v>
      </c>
      <c r="P156">
        <v>1</v>
      </c>
      <c r="Q156">
        <v>178</v>
      </c>
      <c r="R156">
        <v>201601</v>
      </c>
      <c r="S156">
        <v>112</v>
      </c>
      <c r="T156" t="s">
        <v>4643</v>
      </c>
      <c r="U156" s="12" t="str">
        <f>VLOOKUP(S156,Haul!G:AL,32,FALSE)</f>
        <v>23-02</v>
      </c>
      <c r="V156" s="12">
        <v>23</v>
      </c>
      <c r="W156" s="17">
        <f t="shared" si="45"/>
        <v>2</v>
      </c>
      <c r="X156" s="24">
        <f>VLOOKUP(S156,Haul!G:AJ,30,FALSE)</f>
        <v>3.869073E-2</v>
      </c>
      <c r="Y156" s="71">
        <f t="shared" si="46"/>
        <v>1</v>
      </c>
      <c r="Z156" s="71">
        <f t="shared" si="47"/>
        <v>0</v>
      </c>
      <c r="AA156" s="22">
        <f t="shared" si="48"/>
        <v>0</v>
      </c>
      <c r="AB156" s="22">
        <f t="shared" si="49"/>
        <v>0</v>
      </c>
      <c r="AC156" s="71">
        <f t="shared" si="50"/>
        <v>0.48271683839243551</v>
      </c>
      <c r="AD156" s="71">
        <f t="shared" si="51"/>
        <v>0</v>
      </c>
      <c r="AE156" s="22">
        <f t="shared" si="52"/>
        <v>0</v>
      </c>
      <c r="AF156" s="22">
        <f t="shared" si="53"/>
        <v>0</v>
      </c>
      <c r="AG156" s="71">
        <f t="shared" si="54"/>
        <v>25.845984296496862</v>
      </c>
      <c r="AH156" s="71">
        <f t="shared" si="55"/>
        <v>0</v>
      </c>
      <c r="AI156" s="24">
        <f t="shared" si="56"/>
        <v>0</v>
      </c>
      <c r="AJ156" s="24">
        <f t="shared" si="57"/>
        <v>0</v>
      </c>
      <c r="AK156" s="71">
        <f t="shared" si="58"/>
        <v>25.845984296496862</v>
      </c>
      <c r="AL156" s="71">
        <f t="shared" si="59"/>
        <v>12.476291824745502</v>
      </c>
      <c r="AM156" s="71">
        <f t="shared" si="60"/>
        <v>0</v>
      </c>
      <c r="AN156" s="24">
        <f t="shared" si="61"/>
        <v>0</v>
      </c>
      <c r="AO156" s="24">
        <f t="shared" si="62"/>
        <v>0</v>
      </c>
      <c r="AP156" s="71">
        <f t="shared" si="63"/>
        <v>12.476291824745502</v>
      </c>
      <c r="AQ156" s="71" t="str">
        <f>VLOOKUP(S156,Haul!G:O,9,FALSE)</f>
        <v>Good performance</v>
      </c>
    </row>
    <row r="157" spans="1:43">
      <c r="A157">
        <v>2</v>
      </c>
      <c r="B157">
        <v>109.4</v>
      </c>
      <c r="C157" s="16">
        <f t="shared" si="44"/>
        <v>110</v>
      </c>
      <c r="E157">
        <v>3</v>
      </c>
      <c r="F157">
        <v>4</v>
      </c>
      <c r="G157">
        <v>1</v>
      </c>
      <c r="H157">
        <v>6</v>
      </c>
      <c r="P157">
        <v>1</v>
      </c>
      <c r="Q157">
        <v>178</v>
      </c>
      <c r="R157">
        <v>201601</v>
      </c>
      <c r="S157">
        <v>112</v>
      </c>
      <c r="T157" t="s">
        <v>4643</v>
      </c>
      <c r="U157" s="12" t="str">
        <f>VLOOKUP(S157,Haul!G:AL,32,FALSE)</f>
        <v>23-02</v>
      </c>
      <c r="V157" s="12">
        <v>23</v>
      </c>
      <c r="W157" s="17">
        <f t="shared" si="45"/>
        <v>2</v>
      </c>
      <c r="X157" s="24">
        <f>VLOOKUP(S157,Haul!G:AJ,30,FALSE)</f>
        <v>3.869073E-2</v>
      </c>
      <c r="Y157" s="71">
        <f t="shared" si="46"/>
        <v>1</v>
      </c>
      <c r="Z157" s="71">
        <f t="shared" si="47"/>
        <v>0</v>
      </c>
      <c r="AA157" s="22">
        <f t="shared" si="48"/>
        <v>0</v>
      </c>
      <c r="AB157" s="22">
        <f t="shared" si="49"/>
        <v>0</v>
      </c>
      <c r="AC157" s="71">
        <f t="shared" si="50"/>
        <v>0.66683311956978242</v>
      </c>
      <c r="AD157" s="71">
        <f t="shared" si="51"/>
        <v>0</v>
      </c>
      <c r="AE157" s="22">
        <f t="shared" si="52"/>
        <v>0</v>
      </c>
      <c r="AF157" s="22">
        <f t="shared" si="53"/>
        <v>0</v>
      </c>
      <c r="AG157" s="71">
        <f t="shared" si="54"/>
        <v>25.845984296496862</v>
      </c>
      <c r="AH157" s="71">
        <f t="shared" si="55"/>
        <v>0</v>
      </c>
      <c r="AI157" s="24">
        <f t="shared" si="56"/>
        <v>0</v>
      </c>
      <c r="AJ157" s="24">
        <f t="shared" si="57"/>
        <v>0</v>
      </c>
      <c r="AK157" s="71">
        <f t="shared" si="58"/>
        <v>25.845984296496862</v>
      </c>
      <c r="AL157" s="71">
        <f t="shared" si="59"/>
        <v>17.234958336784612</v>
      </c>
      <c r="AM157" s="71">
        <f t="shared" si="60"/>
        <v>0</v>
      </c>
      <c r="AN157" s="24">
        <f t="shared" si="61"/>
        <v>0</v>
      </c>
      <c r="AO157" s="24">
        <f t="shared" si="62"/>
        <v>0</v>
      </c>
      <c r="AP157" s="71">
        <f t="shared" si="63"/>
        <v>17.234958336784612</v>
      </c>
      <c r="AQ157" s="71" t="str">
        <f>VLOOKUP(S157,Haul!G:O,9,FALSE)</f>
        <v>Good performance</v>
      </c>
    </row>
    <row r="158" spans="1:43">
      <c r="A158">
        <v>2</v>
      </c>
      <c r="B158">
        <v>105.5</v>
      </c>
      <c r="C158" s="16">
        <f t="shared" si="44"/>
        <v>110</v>
      </c>
      <c r="E158">
        <v>3</v>
      </c>
      <c r="F158">
        <v>0</v>
      </c>
      <c r="G158">
        <v>0</v>
      </c>
      <c r="H158">
        <v>1</v>
      </c>
      <c r="P158">
        <v>1</v>
      </c>
      <c r="Q158">
        <v>178</v>
      </c>
      <c r="R158">
        <v>201601</v>
      </c>
      <c r="S158">
        <v>112</v>
      </c>
      <c r="T158" t="s">
        <v>4643</v>
      </c>
      <c r="U158" s="12" t="str">
        <f>VLOOKUP(S158,Haul!G:AL,32,FALSE)</f>
        <v>23-02</v>
      </c>
      <c r="V158" s="12">
        <v>23</v>
      </c>
      <c r="W158" s="17">
        <f t="shared" si="45"/>
        <v>2</v>
      </c>
      <c r="X158" s="24">
        <f>VLOOKUP(S158,Haul!G:AJ,30,FALSE)</f>
        <v>3.869073E-2</v>
      </c>
      <c r="Y158" s="71">
        <f t="shared" si="46"/>
        <v>1</v>
      </c>
      <c r="Z158" s="71">
        <f t="shared" si="47"/>
        <v>0</v>
      </c>
      <c r="AA158" s="22">
        <f t="shared" si="48"/>
        <v>0</v>
      </c>
      <c r="AB158" s="22">
        <f t="shared" si="49"/>
        <v>0</v>
      </c>
      <c r="AC158" s="71">
        <f t="shared" si="50"/>
        <v>0.60280254823089208</v>
      </c>
      <c r="AD158" s="71">
        <f t="shared" si="51"/>
        <v>0</v>
      </c>
      <c r="AE158" s="22">
        <f t="shared" si="52"/>
        <v>0</v>
      </c>
      <c r="AF158" s="22">
        <f t="shared" si="53"/>
        <v>0</v>
      </c>
      <c r="AG158" s="71">
        <f t="shared" si="54"/>
        <v>25.845984296496862</v>
      </c>
      <c r="AH158" s="71">
        <f t="shared" si="55"/>
        <v>0</v>
      </c>
      <c r="AI158" s="24">
        <f t="shared" si="56"/>
        <v>0</v>
      </c>
      <c r="AJ158" s="24">
        <f t="shared" si="57"/>
        <v>0</v>
      </c>
      <c r="AK158" s="71">
        <f t="shared" si="58"/>
        <v>25.845984296496862</v>
      </c>
      <c r="AL158" s="71">
        <f t="shared" si="59"/>
        <v>15.580025195463929</v>
      </c>
      <c r="AM158" s="71">
        <f t="shared" si="60"/>
        <v>0</v>
      </c>
      <c r="AN158" s="24">
        <f t="shared" si="61"/>
        <v>0</v>
      </c>
      <c r="AO158" s="24">
        <f t="shared" si="62"/>
        <v>0</v>
      </c>
      <c r="AP158" s="71">
        <f t="shared" si="63"/>
        <v>15.580025195463929</v>
      </c>
      <c r="AQ158" s="71" t="str">
        <f>VLOOKUP(S158,Haul!G:O,9,FALSE)</f>
        <v>Good performance</v>
      </c>
    </row>
    <row r="159" spans="1:43">
      <c r="A159">
        <v>2</v>
      </c>
      <c r="B159">
        <v>101.8</v>
      </c>
      <c r="C159" s="16">
        <f t="shared" si="44"/>
        <v>105</v>
      </c>
      <c r="E159">
        <v>3</v>
      </c>
      <c r="F159">
        <v>0</v>
      </c>
      <c r="G159">
        <v>0</v>
      </c>
      <c r="H159">
        <v>1</v>
      </c>
      <c r="P159">
        <v>1</v>
      </c>
      <c r="Q159">
        <v>178</v>
      </c>
      <c r="R159">
        <v>201601</v>
      </c>
      <c r="S159">
        <v>112</v>
      </c>
      <c r="T159" t="s">
        <v>4643</v>
      </c>
      <c r="U159" s="12" t="str">
        <f>VLOOKUP(S159,Haul!G:AL,32,FALSE)</f>
        <v>23-02</v>
      </c>
      <c r="V159" s="12">
        <v>23</v>
      </c>
      <c r="W159" s="17">
        <f t="shared" si="45"/>
        <v>2</v>
      </c>
      <c r="X159" s="24">
        <f>VLOOKUP(S159,Haul!G:AJ,30,FALSE)</f>
        <v>3.869073E-2</v>
      </c>
      <c r="Y159" s="71">
        <f t="shared" si="46"/>
        <v>1</v>
      </c>
      <c r="Z159" s="71">
        <f t="shared" si="47"/>
        <v>0</v>
      </c>
      <c r="AA159" s="22">
        <f t="shared" si="48"/>
        <v>0</v>
      </c>
      <c r="AB159" s="22">
        <f t="shared" si="49"/>
        <v>0</v>
      </c>
      <c r="AC159" s="71">
        <f t="shared" si="50"/>
        <v>0.54582894196578902</v>
      </c>
      <c r="AD159" s="71">
        <f t="shared" si="51"/>
        <v>0</v>
      </c>
      <c r="AE159" s="22">
        <f t="shared" si="52"/>
        <v>0</v>
      </c>
      <c r="AF159" s="22">
        <f t="shared" si="53"/>
        <v>0</v>
      </c>
      <c r="AG159" s="71">
        <f t="shared" si="54"/>
        <v>25.845984296496862</v>
      </c>
      <c r="AH159" s="71">
        <f t="shared" si="55"/>
        <v>0</v>
      </c>
      <c r="AI159" s="24">
        <f t="shared" si="56"/>
        <v>0</v>
      </c>
      <c r="AJ159" s="24">
        <f t="shared" si="57"/>
        <v>0</v>
      </c>
      <c r="AK159" s="71">
        <f t="shared" si="58"/>
        <v>25.845984296496862</v>
      </c>
      <c r="AL159" s="71">
        <f t="shared" si="59"/>
        <v>14.107486262621279</v>
      </c>
      <c r="AM159" s="71">
        <f t="shared" si="60"/>
        <v>0</v>
      </c>
      <c r="AN159" s="24">
        <f t="shared" si="61"/>
        <v>0</v>
      </c>
      <c r="AO159" s="24">
        <f t="shared" si="62"/>
        <v>0</v>
      </c>
      <c r="AP159" s="71">
        <f t="shared" si="63"/>
        <v>14.107486262621279</v>
      </c>
      <c r="AQ159" s="71" t="str">
        <f>VLOOKUP(S159,Haul!G:O,9,FALSE)</f>
        <v>Good performance</v>
      </c>
    </row>
    <row r="160" spans="1:43">
      <c r="A160">
        <v>2</v>
      </c>
      <c r="B160">
        <v>94.6</v>
      </c>
      <c r="C160" s="16">
        <f t="shared" si="44"/>
        <v>95</v>
      </c>
      <c r="E160">
        <v>3</v>
      </c>
      <c r="F160">
        <v>0</v>
      </c>
      <c r="G160">
        <v>0</v>
      </c>
      <c r="H160">
        <v>1</v>
      </c>
      <c r="P160">
        <v>1</v>
      </c>
      <c r="Q160">
        <v>178</v>
      </c>
      <c r="R160">
        <v>201601</v>
      </c>
      <c r="S160">
        <v>112</v>
      </c>
      <c r="T160" t="s">
        <v>4643</v>
      </c>
      <c r="U160" s="12" t="str">
        <f>VLOOKUP(S160,Haul!G:AL,32,FALSE)</f>
        <v>23-02</v>
      </c>
      <c r="V160" s="12">
        <v>23</v>
      </c>
      <c r="W160" s="17">
        <f t="shared" si="45"/>
        <v>2</v>
      </c>
      <c r="X160" s="24">
        <f>VLOOKUP(S160,Haul!G:AJ,30,FALSE)</f>
        <v>3.869073E-2</v>
      </c>
      <c r="Y160" s="71">
        <f t="shared" si="46"/>
        <v>1</v>
      </c>
      <c r="Z160" s="71">
        <f t="shared" si="47"/>
        <v>0</v>
      </c>
      <c r="AA160" s="22">
        <f t="shared" si="48"/>
        <v>0</v>
      </c>
      <c r="AB160" s="22">
        <f t="shared" si="49"/>
        <v>0</v>
      </c>
      <c r="AC160" s="71">
        <f t="shared" si="50"/>
        <v>0.44510578584918337</v>
      </c>
      <c r="AD160" s="71">
        <f t="shared" si="51"/>
        <v>0</v>
      </c>
      <c r="AE160" s="22">
        <f t="shared" si="52"/>
        <v>0</v>
      </c>
      <c r="AF160" s="22">
        <f t="shared" si="53"/>
        <v>0</v>
      </c>
      <c r="AG160" s="71">
        <f t="shared" si="54"/>
        <v>25.845984296496862</v>
      </c>
      <c r="AH160" s="71">
        <f t="shared" si="55"/>
        <v>0</v>
      </c>
      <c r="AI160" s="24">
        <f t="shared" si="56"/>
        <v>0</v>
      </c>
      <c r="AJ160" s="24">
        <f t="shared" si="57"/>
        <v>0</v>
      </c>
      <c r="AK160" s="71">
        <f t="shared" si="58"/>
        <v>25.845984296496862</v>
      </c>
      <c r="AL160" s="71">
        <f t="shared" si="59"/>
        <v>11.504197151337888</v>
      </c>
      <c r="AM160" s="71">
        <f t="shared" si="60"/>
        <v>0</v>
      </c>
      <c r="AN160" s="24">
        <f t="shared" si="61"/>
        <v>0</v>
      </c>
      <c r="AO160" s="24">
        <f t="shared" si="62"/>
        <v>0</v>
      </c>
      <c r="AP160" s="71">
        <f t="shared" si="63"/>
        <v>11.504197151337888</v>
      </c>
      <c r="AQ160" s="71" t="str">
        <f>VLOOKUP(S160,Haul!G:O,9,FALSE)</f>
        <v>Good performance</v>
      </c>
    </row>
    <row r="161" spans="1:43">
      <c r="A161">
        <v>2</v>
      </c>
      <c r="B161">
        <v>88.2</v>
      </c>
      <c r="C161" s="16">
        <f t="shared" si="44"/>
        <v>90</v>
      </c>
      <c r="E161">
        <v>2</v>
      </c>
      <c r="F161">
        <v>0</v>
      </c>
      <c r="G161">
        <v>0</v>
      </c>
      <c r="H161">
        <v>1</v>
      </c>
      <c r="P161">
        <v>1</v>
      </c>
      <c r="Q161">
        <v>178</v>
      </c>
      <c r="R161">
        <v>201601</v>
      </c>
      <c r="S161">
        <v>112</v>
      </c>
      <c r="T161" t="s">
        <v>4643</v>
      </c>
      <c r="U161" s="12" t="str">
        <f>VLOOKUP(S161,Haul!G:AL,32,FALSE)</f>
        <v>23-02</v>
      </c>
      <c r="V161" s="12">
        <v>23</v>
      </c>
      <c r="W161" s="17">
        <f t="shared" si="45"/>
        <v>2</v>
      </c>
      <c r="X161" s="24">
        <f>VLOOKUP(S161,Haul!G:AJ,30,FALSE)</f>
        <v>3.869073E-2</v>
      </c>
      <c r="Y161" s="71">
        <f t="shared" si="46"/>
        <v>1</v>
      </c>
      <c r="Z161" s="71">
        <f t="shared" si="47"/>
        <v>0</v>
      </c>
      <c r="AA161" s="22">
        <f t="shared" si="48"/>
        <v>0</v>
      </c>
      <c r="AB161" s="22">
        <f t="shared" si="49"/>
        <v>0</v>
      </c>
      <c r="AC161" s="71">
        <f t="shared" si="50"/>
        <v>0.36631788626542805</v>
      </c>
      <c r="AD161" s="71">
        <f t="shared" si="51"/>
        <v>0</v>
      </c>
      <c r="AE161" s="22">
        <f t="shared" si="52"/>
        <v>0</v>
      </c>
      <c r="AF161" s="22">
        <f t="shared" si="53"/>
        <v>0</v>
      </c>
      <c r="AG161" s="71">
        <f t="shared" si="54"/>
        <v>25.845984296496862</v>
      </c>
      <c r="AH161" s="71">
        <f t="shared" si="55"/>
        <v>0</v>
      </c>
      <c r="AI161" s="24">
        <f t="shared" si="56"/>
        <v>0</v>
      </c>
      <c r="AJ161" s="24">
        <f t="shared" si="57"/>
        <v>0</v>
      </c>
      <c r="AK161" s="71">
        <f t="shared" si="58"/>
        <v>25.845984296496862</v>
      </c>
      <c r="AL161" s="71">
        <f t="shared" si="59"/>
        <v>9.4678463359421769</v>
      </c>
      <c r="AM161" s="71">
        <f t="shared" si="60"/>
        <v>0</v>
      </c>
      <c r="AN161" s="24">
        <f t="shared" si="61"/>
        <v>0</v>
      </c>
      <c r="AO161" s="24">
        <f t="shared" si="62"/>
        <v>0</v>
      </c>
      <c r="AP161" s="71">
        <f t="shared" si="63"/>
        <v>9.4678463359421769</v>
      </c>
      <c r="AQ161" s="71" t="str">
        <f>VLOOKUP(S161,Haul!G:O,9,FALSE)</f>
        <v>Good performance</v>
      </c>
    </row>
    <row r="162" spans="1:43">
      <c r="A162">
        <v>1</v>
      </c>
      <c r="B162">
        <v>137.6</v>
      </c>
      <c r="C162" s="16">
        <f t="shared" si="44"/>
        <v>140</v>
      </c>
      <c r="E162">
        <v>2</v>
      </c>
      <c r="P162">
        <v>1</v>
      </c>
      <c r="Q162">
        <v>178</v>
      </c>
      <c r="R162">
        <v>201601</v>
      </c>
      <c r="S162">
        <v>113</v>
      </c>
      <c r="T162" t="s">
        <v>68</v>
      </c>
      <c r="U162" s="12" t="str">
        <f>VLOOKUP(S162,Haul!G:AL,32,FALSE)</f>
        <v>23-08</v>
      </c>
      <c r="V162" s="12">
        <v>23</v>
      </c>
      <c r="W162" s="17">
        <f t="shared" si="45"/>
        <v>2</v>
      </c>
      <c r="X162" s="24">
        <f>VLOOKUP(S162,Haul!G:AJ,30,FALSE)</f>
        <v>3.6251162000000003E-2</v>
      </c>
      <c r="Y162" s="71">
        <f t="shared" si="46"/>
        <v>0</v>
      </c>
      <c r="Z162" s="71">
        <f t="shared" si="47"/>
        <v>0</v>
      </c>
      <c r="AA162" s="22">
        <f t="shared" si="48"/>
        <v>1</v>
      </c>
      <c r="AB162" s="22">
        <f t="shared" si="49"/>
        <v>1</v>
      </c>
      <c r="AC162" s="71">
        <f t="shared" si="50"/>
        <v>0</v>
      </c>
      <c r="AD162" s="71">
        <f t="shared" si="51"/>
        <v>0</v>
      </c>
      <c r="AE162" s="22">
        <f t="shared" si="52"/>
        <v>1.5133848546860755</v>
      </c>
      <c r="AF162" s="22">
        <f t="shared" si="53"/>
        <v>1.5133848546860755</v>
      </c>
      <c r="AG162" s="71">
        <f t="shared" si="54"/>
        <v>0</v>
      </c>
      <c r="AH162" s="71">
        <f t="shared" si="55"/>
        <v>0</v>
      </c>
      <c r="AI162" s="24">
        <f t="shared" si="56"/>
        <v>27.585322644278268</v>
      </c>
      <c r="AJ162" s="24">
        <f t="shared" si="57"/>
        <v>27.585322644278268</v>
      </c>
      <c r="AK162" s="71">
        <f t="shared" si="58"/>
        <v>27.585322644278268</v>
      </c>
      <c r="AL162" s="71">
        <f t="shared" si="59"/>
        <v>0</v>
      </c>
      <c r="AM162" s="71">
        <f t="shared" si="60"/>
        <v>0</v>
      </c>
      <c r="AN162" s="24">
        <f t="shared" si="61"/>
        <v>41.747209501479574</v>
      </c>
      <c r="AO162" s="24">
        <f t="shared" si="62"/>
        <v>41.747209501479574</v>
      </c>
      <c r="AP162" s="71">
        <f t="shared" si="63"/>
        <v>41.747209501479574</v>
      </c>
      <c r="AQ162" s="71" t="str">
        <f>VLOOKUP(S162,Haul!G:O,9,FALSE)</f>
        <v>Good performance</v>
      </c>
    </row>
    <row r="163" spans="1:43">
      <c r="A163">
        <v>1</v>
      </c>
      <c r="B163">
        <v>25.5</v>
      </c>
      <c r="C163" s="16">
        <f t="shared" si="44"/>
        <v>30</v>
      </c>
      <c r="E163">
        <v>2</v>
      </c>
      <c r="P163">
        <v>1</v>
      </c>
      <c r="Q163">
        <v>178</v>
      </c>
      <c r="R163">
        <v>201601</v>
      </c>
      <c r="S163">
        <v>113</v>
      </c>
      <c r="T163" t="s">
        <v>68</v>
      </c>
      <c r="U163" s="12" t="str">
        <f>VLOOKUP(S163,Haul!G:AL,32,FALSE)</f>
        <v>23-08</v>
      </c>
      <c r="V163" s="12">
        <v>23</v>
      </c>
      <c r="W163" s="17">
        <f t="shared" si="45"/>
        <v>2</v>
      </c>
      <c r="X163" s="24">
        <f>VLOOKUP(S163,Haul!G:AJ,30,FALSE)</f>
        <v>3.6251162000000003E-2</v>
      </c>
      <c r="Y163" s="71">
        <f t="shared" si="46"/>
        <v>0</v>
      </c>
      <c r="Z163" s="71">
        <f t="shared" si="47"/>
        <v>1</v>
      </c>
      <c r="AA163" s="22">
        <f t="shared" si="48"/>
        <v>0</v>
      </c>
      <c r="AB163" s="22">
        <f t="shared" si="49"/>
        <v>0</v>
      </c>
      <c r="AC163" s="71">
        <f t="shared" si="50"/>
        <v>0</v>
      </c>
      <c r="AD163" s="71">
        <f t="shared" si="51"/>
        <v>7.6715665845100856E-3</v>
      </c>
      <c r="AE163" s="22">
        <f t="shared" si="52"/>
        <v>0</v>
      </c>
      <c r="AF163" s="22">
        <f t="shared" si="53"/>
        <v>0</v>
      </c>
      <c r="AG163" s="71">
        <f t="shared" si="54"/>
        <v>0</v>
      </c>
      <c r="AH163" s="71">
        <f t="shared" si="55"/>
        <v>27.585322644278268</v>
      </c>
      <c r="AI163" s="24">
        <f t="shared" si="56"/>
        <v>0</v>
      </c>
      <c r="AJ163" s="24">
        <f t="shared" si="57"/>
        <v>0</v>
      </c>
      <c r="AK163" s="71">
        <f t="shared" si="58"/>
        <v>27.585322644278268</v>
      </c>
      <c r="AL163" s="71">
        <f t="shared" si="59"/>
        <v>0</v>
      </c>
      <c r="AM163" s="71">
        <f t="shared" si="60"/>
        <v>0.21162263942077456</v>
      </c>
      <c r="AN163" s="24">
        <f t="shared" si="61"/>
        <v>0</v>
      </c>
      <c r="AO163" s="24">
        <f t="shared" si="62"/>
        <v>0</v>
      </c>
      <c r="AP163" s="71">
        <f t="shared" si="63"/>
        <v>0.21162263942077456</v>
      </c>
      <c r="AQ163" s="71" t="str">
        <f>VLOOKUP(S163,Haul!G:O,9,FALSE)</f>
        <v>Good performance</v>
      </c>
    </row>
    <row r="164" spans="1:43">
      <c r="A164">
        <v>1</v>
      </c>
      <c r="B164">
        <v>70.7</v>
      </c>
      <c r="C164" s="16">
        <f t="shared" si="44"/>
        <v>75</v>
      </c>
      <c r="E164">
        <v>2</v>
      </c>
      <c r="P164">
        <v>1</v>
      </c>
      <c r="Q164">
        <v>178</v>
      </c>
      <c r="R164">
        <v>201601</v>
      </c>
      <c r="S164">
        <v>113</v>
      </c>
      <c r="T164" t="s">
        <v>68</v>
      </c>
      <c r="U164" s="12" t="str">
        <f>VLOOKUP(S164,Haul!G:AL,32,FALSE)</f>
        <v>23-08</v>
      </c>
      <c r="V164" s="12">
        <v>23</v>
      </c>
      <c r="W164" s="17">
        <f t="shared" si="45"/>
        <v>2</v>
      </c>
      <c r="X164" s="24">
        <f>VLOOKUP(S164,Haul!G:AJ,30,FALSE)</f>
        <v>3.6251162000000003E-2</v>
      </c>
      <c r="Y164" s="71">
        <f t="shared" si="46"/>
        <v>0</v>
      </c>
      <c r="Z164" s="71">
        <f t="shared" si="47"/>
        <v>1</v>
      </c>
      <c r="AA164" s="22">
        <f t="shared" si="48"/>
        <v>0</v>
      </c>
      <c r="AB164" s="22">
        <f t="shared" si="49"/>
        <v>0</v>
      </c>
      <c r="AC164" s="71">
        <f t="shared" si="50"/>
        <v>0</v>
      </c>
      <c r="AD164" s="71">
        <f t="shared" si="51"/>
        <v>0.18763353270172509</v>
      </c>
      <c r="AE164" s="22">
        <f t="shared" si="52"/>
        <v>0</v>
      </c>
      <c r="AF164" s="22">
        <f t="shared" si="53"/>
        <v>0</v>
      </c>
      <c r="AG164" s="71">
        <f t="shared" si="54"/>
        <v>0</v>
      </c>
      <c r="AH164" s="71">
        <f t="shared" si="55"/>
        <v>27.585322644278268</v>
      </c>
      <c r="AI164" s="24">
        <f t="shared" si="56"/>
        <v>0</v>
      </c>
      <c r="AJ164" s="24">
        <f t="shared" si="57"/>
        <v>0</v>
      </c>
      <c r="AK164" s="71">
        <f t="shared" si="58"/>
        <v>27.585322644278268</v>
      </c>
      <c r="AL164" s="71">
        <f t="shared" si="59"/>
        <v>0</v>
      </c>
      <c r="AM164" s="71">
        <f t="shared" si="60"/>
        <v>5.1759315384628239</v>
      </c>
      <c r="AN164" s="24">
        <f t="shared" si="61"/>
        <v>0</v>
      </c>
      <c r="AO164" s="24">
        <f t="shared" si="62"/>
        <v>0</v>
      </c>
      <c r="AP164" s="71">
        <f t="shared" si="63"/>
        <v>5.1759315384628239</v>
      </c>
      <c r="AQ164" s="71" t="str">
        <f>VLOOKUP(S164,Haul!G:O,9,FALSE)</f>
        <v>Good performance</v>
      </c>
    </row>
    <row r="165" spans="1:43">
      <c r="A165">
        <v>1</v>
      </c>
      <c r="B165">
        <v>99.5</v>
      </c>
      <c r="C165" s="16">
        <f t="shared" si="44"/>
        <v>100</v>
      </c>
      <c r="E165">
        <v>2</v>
      </c>
      <c r="P165">
        <v>1</v>
      </c>
      <c r="Q165">
        <v>178</v>
      </c>
      <c r="R165">
        <v>201601</v>
      </c>
      <c r="S165">
        <v>113</v>
      </c>
      <c r="T165" t="s">
        <v>68</v>
      </c>
      <c r="U165" s="12" t="str">
        <f>VLOOKUP(S165,Haul!G:AL,32,FALSE)</f>
        <v>23-08</v>
      </c>
      <c r="V165" s="12">
        <v>23</v>
      </c>
      <c r="W165" s="17">
        <f t="shared" si="45"/>
        <v>2</v>
      </c>
      <c r="X165" s="24">
        <f>VLOOKUP(S165,Haul!G:AJ,30,FALSE)</f>
        <v>3.6251162000000003E-2</v>
      </c>
      <c r="Y165" s="71">
        <f t="shared" si="46"/>
        <v>0</v>
      </c>
      <c r="Z165" s="71">
        <f t="shared" si="47"/>
        <v>1</v>
      </c>
      <c r="AA165" s="22">
        <f t="shared" si="48"/>
        <v>0</v>
      </c>
      <c r="AB165" s="22">
        <f t="shared" si="49"/>
        <v>0</v>
      </c>
      <c r="AC165" s="71">
        <f t="shared" si="50"/>
        <v>0</v>
      </c>
      <c r="AD165" s="71">
        <f t="shared" si="51"/>
        <v>0.54771666017038467</v>
      </c>
      <c r="AE165" s="22">
        <f t="shared" si="52"/>
        <v>0</v>
      </c>
      <c r="AF165" s="22">
        <f t="shared" si="53"/>
        <v>0</v>
      </c>
      <c r="AG165" s="71">
        <f t="shared" si="54"/>
        <v>0</v>
      </c>
      <c r="AH165" s="71">
        <f t="shared" si="55"/>
        <v>27.585322644278268</v>
      </c>
      <c r="AI165" s="24">
        <f t="shared" si="56"/>
        <v>0</v>
      </c>
      <c r="AJ165" s="24">
        <f t="shared" si="57"/>
        <v>0</v>
      </c>
      <c r="AK165" s="71">
        <f t="shared" si="58"/>
        <v>27.585322644278268</v>
      </c>
      <c r="AL165" s="71">
        <f t="shared" si="59"/>
        <v>0</v>
      </c>
      <c r="AM165" s="71">
        <f t="shared" si="60"/>
        <v>15.108940788446578</v>
      </c>
      <c r="AN165" s="24">
        <f t="shared" si="61"/>
        <v>0</v>
      </c>
      <c r="AO165" s="24">
        <f t="shared" si="62"/>
        <v>0</v>
      </c>
      <c r="AP165" s="71">
        <f t="shared" si="63"/>
        <v>15.108940788446578</v>
      </c>
      <c r="AQ165" s="71" t="str">
        <f>VLOOKUP(S165,Haul!G:O,9,FALSE)</f>
        <v>Good performance</v>
      </c>
    </row>
    <row r="166" spans="1:43">
      <c r="A166">
        <v>1</v>
      </c>
      <c r="B166">
        <v>86</v>
      </c>
      <c r="C166" s="16">
        <f t="shared" si="44"/>
        <v>90</v>
      </c>
      <c r="E166">
        <v>2</v>
      </c>
      <c r="P166">
        <v>1</v>
      </c>
      <c r="Q166">
        <v>178</v>
      </c>
      <c r="R166">
        <v>201601</v>
      </c>
      <c r="S166">
        <v>113</v>
      </c>
      <c r="T166" t="s">
        <v>68</v>
      </c>
      <c r="U166" s="12" t="str">
        <f>VLOOKUP(S166,Haul!G:AL,32,FALSE)</f>
        <v>23-08</v>
      </c>
      <c r="V166" s="12">
        <v>23</v>
      </c>
      <c r="W166" s="17">
        <f t="shared" si="45"/>
        <v>2</v>
      </c>
      <c r="X166" s="24">
        <f>VLOOKUP(S166,Haul!G:AJ,30,FALSE)</f>
        <v>3.6251162000000003E-2</v>
      </c>
      <c r="Y166" s="71">
        <f t="shared" si="46"/>
        <v>0</v>
      </c>
      <c r="Z166" s="71">
        <f t="shared" si="47"/>
        <v>1</v>
      </c>
      <c r="AA166" s="22">
        <f t="shared" si="48"/>
        <v>0</v>
      </c>
      <c r="AB166" s="22">
        <f t="shared" si="49"/>
        <v>0</v>
      </c>
      <c r="AC166" s="71">
        <f t="shared" si="50"/>
        <v>0</v>
      </c>
      <c r="AD166" s="71">
        <f t="shared" si="51"/>
        <v>0.34676338822539776</v>
      </c>
      <c r="AE166" s="22">
        <f t="shared" si="52"/>
        <v>0</v>
      </c>
      <c r="AF166" s="22">
        <f t="shared" si="53"/>
        <v>0</v>
      </c>
      <c r="AG166" s="71">
        <f t="shared" si="54"/>
        <v>0</v>
      </c>
      <c r="AH166" s="71">
        <f t="shared" si="55"/>
        <v>27.585322644278268</v>
      </c>
      <c r="AI166" s="24">
        <f t="shared" si="56"/>
        <v>0</v>
      </c>
      <c r="AJ166" s="24">
        <f t="shared" si="57"/>
        <v>0</v>
      </c>
      <c r="AK166" s="71">
        <f t="shared" si="58"/>
        <v>27.585322644278268</v>
      </c>
      <c r="AL166" s="71">
        <f t="shared" si="59"/>
        <v>0</v>
      </c>
      <c r="AM166" s="71">
        <f t="shared" si="60"/>
        <v>9.5655799454207209</v>
      </c>
      <c r="AN166" s="24">
        <f t="shared" si="61"/>
        <v>0</v>
      </c>
      <c r="AO166" s="24">
        <f t="shared" si="62"/>
        <v>0</v>
      </c>
      <c r="AP166" s="71">
        <f t="shared" si="63"/>
        <v>9.5655799454207209</v>
      </c>
      <c r="AQ166" s="71" t="str">
        <f>VLOOKUP(S166,Haul!G:O,9,FALSE)</f>
        <v>Good performance</v>
      </c>
    </row>
    <row r="167" spans="1:43">
      <c r="A167">
        <v>1</v>
      </c>
      <c r="B167">
        <v>134.80000000000001</v>
      </c>
      <c r="C167" s="16">
        <f t="shared" si="44"/>
        <v>135</v>
      </c>
      <c r="E167">
        <v>2</v>
      </c>
      <c r="P167">
        <v>1</v>
      </c>
      <c r="Q167">
        <v>178</v>
      </c>
      <c r="R167">
        <v>201601</v>
      </c>
      <c r="S167">
        <v>113</v>
      </c>
      <c r="T167" t="s">
        <v>68</v>
      </c>
      <c r="U167" s="12" t="str">
        <f>VLOOKUP(S167,Haul!G:AL,32,FALSE)</f>
        <v>23-08</v>
      </c>
      <c r="V167" s="12">
        <v>23</v>
      </c>
      <c r="W167" s="17">
        <f t="shared" si="45"/>
        <v>2</v>
      </c>
      <c r="X167" s="24">
        <f>VLOOKUP(S167,Haul!G:AJ,30,FALSE)</f>
        <v>3.6251162000000003E-2</v>
      </c>
      <c r="Y167" s="71">
        <f t="shared" si="46"/>
        <v>0</v>
      </c>
      <c r="Z167" s="71">
        <f t="shared" si="47"/>
        <v>0</v>
      </c>
      <c r="AA167" s="22">
        <f t="shared" si="48"/>
        <v>1</v>
      </c>
      <c r="AB167" s="22">
        <f t="shared" si="49"/>
        <v>1</v>
      </c>
      <c r="AC167" s="71">
        <f t="shared" si="50"/>
        <v>0</v>
      </c>
      <c r="AD167" s="71">
        <f t="shared" si="51"/>
        <v>0</v>
      </c>
      <c r="AE167" s="22">
        <f t="shared" si="52"/>
        <v>1.4189216171207772</v>
      </c>
      <c r="AF167" s="22">
        <f t="shared" si="53"/>
        <v>1.4189216171207772</v>
      </c>
      <c r="AG167" s="71">
        <f t="shared" si="54"/>
        <v>0</v>
      </c>
      <c r="AH167" s="71">
        <f t="shared" si="55"/>
        <v>0</v>
      </c>
      <c r="AI167" s="24">
        <f t="shared" si="56"/>
        <v>27.585322644278268</v>
      </c>
      <c r="AJ167" s="24">
        <f t="shared" si="57"/>
        <v>27.585322644278268</v>
      </c>
      <c r="AK167" s="71">
        <f t="shared" si="58"/>
        <v>27.585322644278268</v>
      </c>
      <c r="AL167" s="71">
        <f t="shared" si="59"/>
        <v>0</v>
      </c>
      <c r="AM167" s="71">
        <f t="shared" si="60"/>
        <v>0</v>
      </c>
      <c r="AN167" s="24">
        <f t="shared" si="61"/>
        <v>39.141410615217715</v>
      </c>
      <c r="AO167" s="24">
        <f t="shared" si="62"/>
        <v>39.141410615217715</v>
      </c>
      <c r="AP167" s="71">
        <f t="shared" si="63"/>
        <v>39.141410615217715</v>
      </c>
      <c r="AQ167" s="71" t="str">
        <f>VLOOKUP(S167,Haul!G:O,9,FALSE)</f>
        <v>Good performance</v>
      </c>
    </row>
    <row r="168" spans="1:43">
      <c r="A168">
        <v>1</v>
      </c>
      <c r="B168">
        <v>98.5</v>
      </c>
      <c r="C168" s="16">
        <f t="shared" si="44"/>
        <v>100</v>
      </c>
      <c r="E168">
        <v>2</v>
      </c>
      <c r="P168">
        <v>1</v>
      </c>
      <c r="Q168">
        <v>178</v>
      </c>
      <c r="R168">
        <v>201601</v>
      </c>
      <c r="S168">
        <v>113</v>
      </c>
      <c r="T168" t="s">
        <v>68</v>
      </c>
      <c r="U168" s="12" t="str">
        <f>VLOOKUP(S168,Haul!G:AL,32,FALSE)</f>
        <v>23-08</v>
      </c>
      <c r="V168" s="12">
        <v>23</v>
      </c>
      <c r="W168" s="17">
        <f t="shared" si="45"/>
        <v>2</v>
      </c>
      <c r="X168" s="24">
        <f>VLOOKUP(S168,Haul!G:AJ,30,FALSE)</f>
        <v>3.6251162000000003E-2</v>
      </c>
      <c r="Y168" s="71">
        <f t="shared" si="46"/>
        <v>0</v>
      </c>
      <c r="Z168" s="71">
        <f t="shared" si="47"/>
        <v>1</v>
      </c>
      <c r="AA168" s="22">
        <f t="shared" si="48"/>
        <v>0</v>
      </c>
      <c r="AB168" s="22">
        <f t="shared" si="49"/>
        <v>0</v>
      </c>
      <c r="AC168" s="71">
        <f t="shared" si="50"/>
        <v>0</v>
      </c>
      <c r="AD168" s="71">
        <f t="shared" si="51"/>
        <v>0.53064389948352486</v>
      </c>
      <c r="AE168" s="22">
        <f t="shared" si="52"/>
        <v>0</v>
      </c>
      <c r="AF168" s="22">
        <f t="shared" si="53"/>
        <v>0</v>
      </c>
      <c r="AG168" s="71">
        <f t="shared" si="54"/>
        <v>0</v>
      </c>
      <c r="AH168" s="71">
        <f t="shared" si="55"/>
        <v>27.585322644278268</v>
      </c>
      <c r="AI168" s="24">
        <f t="shared" si="56"/>
        <v>0</v>
      </c>
      <c r="AJ168" s="24">
        <f t="shared" si="57"/>
        <v>0</v>
      </c>
      <c r="AK168" s="71">
        <f t="shared" si="58"/>
        <v>27.585322644278268</v>
      </c>
      <c r="AL168" s="71">
        <f t="shared" si="59"/>
        <v>0</v>
      </c>
      <c r="AM168" s="71">
        <f t="shared" si="60"/>
        <v>14.637983176471</v>
      </c>
      <c r="AN168" s="24">
        <f t="shared" si="61"/>
        <v>0</v>
      </c>
      <c r="AO168" s="24">
        <f t="shared" si="62"/>
        <v>0</v>
      </c>
      <c r="AP168" s="71">
        <f t="shared" si="63"/>
        <v>14.637983176471</v>
      </c>
      <c r="AQ168" s="71" t="str">
        <f>VLOOKUP(S168,Haul!G:O,9,FALSE)</f>
        <v>Good performance</v>
      </c>
    </row>
    <row r="169" spans="1:43">
      <c r="A169">
        <v>2</v>
      </c>
      <c r="B169">
        <v>40.1</v>
      </c>
      <c r="C169" s="16">
        <f t="shared" si="44"/>
        <v>45</v>
      </c>
      <c r="E169">
        <v>2</v>
      </c>
      <c r="F169">
        <v>0</v>
      </c>
      <c r="G169">
        <v>0</v>
      </c>
      <c r="H169">
        <v>0</v>
      </c>
      <c r="P169">
        <v>1</v>
      </c>
      <c r="Q169">
        <v>178</v>
      </c>
      <c r="R169">
        <v>201601</v>
      </c>
      <c r="S169">
        <v>113</v>
      </c>
      <c r="T169" t="s">
        <v>68</v>
      </c>
      <c r="U169" s="12" t="str">
        <f>VLOOKUP(S169,Haul!G:AL,32,FALSE)</f>
        <v>23-08</v>
      </c>
      <c r="V169" s="12">
        <v>23</v>
      </c>
      <c r="W169" s="17">
        <f t="shared" si="45"/>
        <v>2</v>
      </c>
      <c r="X169" s="24">
        <f>VLOOKUP(S169,Haul!G:AJ,30,FALSE)</f>
        <v>3.6251162000000003E-2</v>
      </c>
      <c r="Y169" s="71">
        <f t="shared" si="46"/>
        <v>1</v>
      </c>
      <c r="Z169" s="71">
        <f t="shared" si="47"/>
        <v>0</v>
      </c>
      <c r="AA169" s="22">
        <f t="shared" si="48"/>
        <v>0</v>
      </c>
      <c r="AB169" s="22">
        <f t="shared" si="49"/>
        <v>0</v>
      </c>
      <c r="AC169" s="71">
        <f t="shared" si="50"/>
        <v>4.0912355984304406E-2</v>
      </c>
      <c r="AD169" s="71">
        <f t="shared" si="51"/>
        <v>0</v>
      </c>
      <c r="AE169" s="22">
        <f t="shared" si="52"/>
        <v>0</v>
      </c>
      <c r="AF169" s="22">
        <f t="shared" si="53"/>
        <v>0</v>
      </c>
      <c r="AG169" s="71">
        <f t="shared" si="54"/>
        <v>27.585322644278268</v>
      </c>
      <c r="AH169" s="71">
        <f t="shared" si="55"/>
        <v>0</v>
      </c>
      <c r="AI169" s="24">
        <f t="shared" si="56"/>
        <v>0</v>
      </c>
      <c r="AJ169" s="24">
        <f t="shared" si="57"/>
        <v>0</v>
      </c>
      <c r="AK169" s="71">
        <f t="shared" si="58"/>
        <v>27.585322644278268</v>
      </c>
      <c r="AL169" s="71">
        <f t="shared" si="59"/>
        <v>1.1285805399646058</v>
      </c>
      <c r="AM169" s="71">
        <f t="shared" si="60"/>
        <v>0</v>
      </c>
      <c r="AN169" s="24">
        <f t="shared" si="61"/>
        <v>0</v>
      </c>
      <c r="AO169" s="24">
        <f t="shared" si="62"/>
        <v>0</v>
      </c>
      <c r="AP169" s="71">
        <f t="shared" si="63"/>
        <v>1.1285805399646058</v>
      </c>
      <c r="AQ169" s="71" t="str">
        <f>VLOOKUP(S169,Haul!G:O,9,FALSE)</f>
        <v>Good performance</v>
      </c>
    </row>
    <row r="170" spans="1:43">
      <c r="A170">
        <v>2</v>
      </c>
      <c r="B170">
        <v>80</v>
      </c>
      <c r="C170" s="16">
        <f t="shared" si="44"/>
        <v>80</v>
      </c>
      <c r="E170">
        <v>2</v>
      </c>
      <c r="F170">
        <v>0</v>
      </c>
      <c r="G170">
        <v>0</v>
      </c>
      <c r="H170">
        <v>0</v>
      </c>
      <c r="P170">
        <v>1</v>
      </c>
      <c r="Q170">
        <v>178</v>
      </c>
      <c r="R170">
        <v>201601</v>
      </c>
      <c r="S170">
        <v>113</v>
      </c>
      <c r="T170" t="s">
        <v>68</v>
      </c>
      <c r="U170" s="12" t="str">
        <f>VLOOKUP(S170,Haul!G:AL,32,FALSE)</f>
        <v>23-08</v>
      </c>
      <c r="V170" s="12">
        <v>23</v>
      </c>
      <c r="W170" s="17">
        <f t="shared" si="45"/>
        <v>2</v>
      </c>
      <c r="X170" s="24">
        <f>VLOOKUP(S170,Haul!G:AJ,30,FALSE)</f>
        <v>3.6251162000000003E-2</v>
      </c>
      <c r="Y170" s="71">
        <f t="shared" si="46"/>
        <v>1</v>
      </c>
      <c r="Z170" s="71">
        <f t="shared" si="47"/>
        <v>0</v>
      </c>
      <c r="AA170" s="22">
        <f t="shared" si="48"/>
        <v>0</v>
      </c>
      <c r="AB170" s="22">
        <f t="shared" si="49"/>
        <v>0</v>
      </c>
      <c r="AC170" s="71">
        <f t="shared" si="50"/>
        <v>0.27925646948381688</v>
      </c>
      <c r="AD170" s="71">
        <f t="shared" si="51"/>
        <v>0</v>
      </c>
      <c r="AE170" s="22">
        <f t="shared" si="52"/>
        <v>0</v>
      </c>
      <c r="AF170" s="22">
        <f t="shared" si="53"/>
        <v>0</v>
      </c>
      <c r="AG170" s="71">
        <f t="shared" si="54"/>
        <v>27.585322644278268</v>
      </c>
      <c r="AH170" s="71">
        <f t="shared" si="55"/>
        <v>0</v>
      </c>
      <c r="AI170" s="24">
        <f t="shared" si="56"/>
        <v>0</v>
      </c>
      <c r="AJ170" s="24">
        <f t="shared" si="57"/>
        <v>0</v>
      </c>
      <c r="AK170" s="71">
        <f t="shared" si="58"/>
        <v>27.585322644278268</v>
      </c>
      <c r="AL170" s="71">
        <f t="shared" si="59"/>
        <v>7.7033798112131375</v>
      </c>
      <c r="AM170" s="71">
        <f t="shared" si="60"/>
        <v>0</v>
      </c>
      <c r="AN170" s="24">
        <f t="shared" si="61"/>
        <v>0</v>
      </c>
      <c r="AO170" s="24">
        <f t="shared" si="62"/>
        <v>0</v>
      </c>
      <c r="AP170" s="71">
        <f t="shared" si="63"/>
        <v>7.7033798112131375</v>
      </c>
      <c r="AQ170" s="71" t="str">
        <f>VLOOKUP(S170,Haul!G:O,9,FALSE)</f>
        <v>Good performance</v>
      </c>
    </row>
    <row r="171" spans="1:43">
      <c r="A171">
        <v>2</v>
      </c>
      <c r="B171">
        <v>73.5</v>
      </c>
      <c r="C171" s="16">
        <f t="shared" si="44"/>
        <v>75</v>
      </c>
      <c r="E171">
        <v>2</v>
      </c>
      <c r="F171">
        <v>0</v>
      </c>
      <c r="G171">
        <v>0</v>
      </c>
      <c r="H171">
        <v>0</v>
      </c>
      <c r="P171">
        <v>1</v>
      </c>
      <c r="Q171">
        <v>178</v>
      </c>
      <c r="R171">
        <v>201601</v>
      </c>
      <c r="S171">
        <v>113</v>
      </c>
      <c r="T171" t="s">
        <v>68</v>
      </c>
      <c r="U171" s="12" t="str">
        <f>VLOOKUP(S171,Haul!G:AL,32,FALSE)</f>
        <v>23-08</v>
      </c>
      <c r="V171" s="12">
        <v>23</v>
      </c>
      <c r="W171" s="17">
        <f t="shared" si="45"/>
        <v>2</v>
      </c>
      <c r="X171" s="24">
        <f>VLOOKUP(S171,Haul!G:AJ,30,FALSE)</f>
        <v>3.6251162000000003E-2</v>
      </c>
      <c r="Y171" s="71">
        <f t="shared" si="46"/>
        <v>1</v>
      </c>
      <c r="Z171" s="71">
        <f t="shared" si="47"/>
        <v>0</v>
      </c>
      <c r="AA171" s="22">
        <f t="shared" si="48"/>
        <v>0</v>
      </c>
      <c r="AB171" s="22">
        <f t="shared" si="49"/>
        <v>0</v>
      </c>
      <c r="AC171" s="71">
        <f t="shared" si="50"/>
        <v>0.22062518113640797</v>
      </c>
      <c r="AD171" s="71">
        <f t="shared" si="51"/>
        <v>0</v>
      </c>
      <c r="AE171" s="22">
        <f t="shared" si="52"/>
        <v>0</v>
      </c>
      <c r="AF171" s="22">
        <f t="shared" si="53"/>
        <v>0</v>
      </c>
      <c r="AG171" s="71">
        <f t="shared" si="54"/>
        <v>27.585322644278268</v>
      </c>
      <c r="AH171" s="71">
        <f t="shared" si="55"/>
        <v>0</v>
      </c>
      <c r="AI171" s="24">
        <f t="shared" si="56"/>
        <v>0</v>
      </c>
      <c r="AJ171" s="24">
        <f t="shared" si="57"/>
        <v>0</v>
      </c>
      <c r="AK171" s="71">
        <f t="shared" si="58"/>
        <v>27.585322644278268</v>
      </c>
      <c r="AL171" s="71">
        <f t="shared" si="59"/>
        <v>6.08601680510015</v>
      </c>
      <c r="AM171" s="71">
        <f t="shared" si="60"/>
        <v>0</v>
      </c>
      <c r="AN171" s="24">
        <f t="shared" si="61"/>
        <v>0</v>
      </c>
      <c r="AO171" s="24">
        <f t="shared" si="62"/>
        <v>0</v>
      </c>
      <c r="AP171" s="71">
        <f t="shared" si="63"/>
        <v>6.08601680510015</v>
      </c>
      <c r="AQ171" s="71" t="str">
        <f>VLOOKUP(S171,Haul!G:O,9,FALSE)</f>
        <v>Good performance</v>
      </c>
    </row>
    <row r="172" spans="1:43">
      <c r="A172">
        <v>2</v>
      </c>
      <c r="B172">
        <v>81</v>
      </c>
      <c r="C172" s="16">
        <f t="shared" si="44"/>
        <v>85</v>
      </c>
      <c r="E172">
        <v>2</v>
      </c>
      <c r="F172">
        <v>0</v>
      </c>
      <c r="G172">
        <v>0</v>
      </c>
      <c r="H172">
        <v>0</v>
      </c>
      <c r="P172">
        <v>1</v>
      </c>
      <c r="Q172">
        <v>178</v>
      </c>
      <c r="R172">
        <v>201601</v>
      </c>
      <c r="S172">
        <v>113</v>
      </c>
      <c r="T172" t="s">
        <v>68</v>
      </c>
      <c r="U172" s="12" t="str">
        <f>VLOOKUP(S172,Haul!G:AL,32,FALSE)</f>
        <v>23-08</v>
      </c>
      <c r="V172" s="12">
        <v>23</v>
      </c>
      <c r="W172" s="17">
        <f t="shared" si="45"/>
        <v>2</v>
      </c>
      <c r="X172" s="24">
        <f>VLOOKUP(S172,Haul!G:AJ,30,FALSE)</f>
        <v>3.6251162000000003E-2</v>
      </c>
      <c r="Y172" s="71">
        <f t="shared" si="46"/>
        <v>1</v>
      </c>
      <c r="Z172" s="71">
        <f t="shared" si="47"/>
        <v>0</v>
      </c>
      <c r="AA172" s="22">
        <f t="shared" si="48"/>
        <v>0</v>
      </c>
      <c r="AB172" s="22">
        <f t="shared" si="49"/>
        <v>0</v>
      </c>
      <c r="AC172" s="71">
        <f t="shared" si="50"/>
        <v>0.2890725322167681</v>
      </c>
      <c r="AD172" s="71">
        <f t="shared" si="51"/>
        <v>0</v>
      </c>
      <c r="AE172" s="22">
        <f t="shared" si="52"/>
        <v>0</v>
      </c>
      <c r="AF172" s="22">
        <f t="shared" si="53"/>
        <v>0</v>
      </c>
      <c r="AG172" s="71">
        <f t="shared" si="54"/>
        <v>27.585322644278268</v>
      </c>
      <c r="AH172" s="71">
        <f t="shared" si="55"/>
        <v>0</v>
      </c>
      <c r="AI172" s="24">
        <f t="shared" si="56"/>
        <v>0</v>
      </c>
      <c r="AJ172" s="24">
        <f t="shared" si="57"/>
        <v>0</v>
      </c>
      <c r="AK172" s="71">
        <f t="shared" si="58"/>
        <v>27.585322644278268</v>
      </c>
      <c r="AL172" s="71">
        <f t="shared" si="59"/>
        <v>7.9741590687980723</v>
      </c>
      <c r="AM172" s="71">
        <f t="shared" si="60"/>
        <v>0</v>
      </c>
      <c r="AN172" s="24">
        <f t="shared" si="61"/>
        <v>0</v>
      </c>
      <c r="AO172" s="24">
        <f t="shared" si="62"/>
        <v>0</v>
      </c>
      <c r="AP172" s="71">
        <f t="shared" si="63"/>
        <v>7.9741590687980723</v>
      </c>
      <c r="AQ172" s="71" t="str">
        <f>VLOOKUP(S172,Haul!G:O,9,FALSE)</f>
        <v>Good performance</v>
      </c>
    </row>
    <row r="173" spans="1:43">
      <c r="A173">
        <v>2</v>
      </c>
      <c r="B173">
        <v>72.8</v>
      </c>
      <c r="C173" s="16">
        <f t="shared" si="44"/>
        <v>75</v>
      </c>
      <c r="E173">
        <v>2</v>
      </c>
      <c r="F173">
        <v>0</v>
      </c>
      <c r="G173">
        <v>0</v>
      </c>
      <c r="H173">
        <v>0</v>
      </c>
      <c r="P173">
        <v>1</v>
      </c>
      <c r="Q173">
        <v>178</v>
      </c>
      <c r="R173">
        <v>201601</v>
      </c>
      <c r="S173">
        <v>113</v>
      </c>
      <c r="T173" t="s">
        <v>68</v>
      </c>
      <c r="U173" s="12" t="str">
        <f>VLOOKUP(S173,Haul!G:AL,32,FALSE)</f>
        <v>23-08</v>
      </c>
      <c r="V173" s="12">
        <v>23</v>
      </c>
      <c r="W173" s="17">
        <f t="shared" si="45"/>
        <v>2</v>
      </c>
      <c r="X173" s="24">
        <f>VLOOKUP(S173,Haul!G:AJ,30,FALSE)</f>
        <v>3.6251162000000003E-2</v>
      </c>
      <c r="Y173" s="71">
        <f t="shared" si="46"/>
        <v>1</v>
      </c>
      <c r="Z173" s="71">
        <f t="shared" si="47"/>
        <v>0</v>
      </c>
      <c r="AA173" s="22">
        <f t="shared" si="48"/>
        <v>0</v>
      </c>
      <c r="AB173" s="22">
        <f t="shared" si="49"/>
        <v>0</v>
      </c>
      <c r="AC173" s="71">
        <f t="shared" si="50"/>
        <v>0.21483120041737302</v>
      </c>
      <c r="AD173" s="71">
        <f t="shared" si="51"/>
        <v>0</v>
      </c>
      <c r="AE173" s="22">
        <f t="shared" si="52"/>
        <v>0</v>
      </c>
      <c r="AF173" s="22">
        <f t="shared" si="53"/>
        <v>0</v>
      </c>
      <c r="AG173" s="71">
        <f t="shared" si="54"/>
        <v>27.585322644278268</v>
      </c>
      <c r="AH173" s="71">
        <f t="shared" si="55"/>
        <v>0</v>
      </c>
      <c r="AI173" s="24">
        <f t="shared" si="56"/>
        <v>0</v>
      </c>
      <c r="AJ173" s="24">
        <f t="shared" si="57"/>
        <v>0</v>
      </c>
      <c r="AK173" s="71">
        <f t="shared" si="58"/>
        <v>27.585322644278268</v>
      </c>
      <c r="AL173" s="71">
        <f t="shared" si="59"/>
        <v>5.9261879775708435</v>
      </c>
      <c r="AM173" s="71">
        <f t="shared" si="60"/>
        <v>0</v>
      </c>
      <c r="AN173" s="24">
        <f t="shared" si="61"/>
        <v>0</v>
      </c>
      <c r="AO173" s="24">
        <f t="shared" si="62"/>
        <v>0</v>
      </c>
      <c r="AP173" s="71">
        <f t="shared" si="63"/>
        <v>5.9261879775708435</v>
      </c>
      <c r="AQ173" s="71" t="str">
        <f>VLOOKUP(S173,Haul!G:O,9,FALSE)</f>
        <v>Good performance</v>
      </c>
    </row>
    <row r="174" spans="1:43">
      <c r="A174">
        <v>2</v>
      </c>
      <c r="B174">
        <v>86.3</v>
      </c>
      <c r="C174" s="16">
        <f t="shared" si="44"/>
        <v>90</v>
      </c>
      <c r="E174">
        <v>2</v>
      </c>
      <c r="F174">
        <v>0</v>
      </c>
      <c r="G174">
        <v>0</v>
      </c>
      <c r="H174">
        <v>1</v>
      </c>
      <c r="P174">
        <v>1</v>
      </c>
      <c r="Q174">
        <v>178</v>
      </c>
      <c r="R174">
        <v>201601</v>
      </c>
      <c r="S174">
        <v>113</v>
      </c>
      <c r="T174" t="s">
        <v>68</v>
      </c>
      <c r="U174" s="12" t="str">
        <f>VLOOKUP(S174,Haul!G:AL,32,FALSE)</f>
        <v>23-08</v>
      </c>
      <c r="V174" s="12">
        <v>23</v>
      </c>
      <c r="W174" s="17">
        <f t="shared" si="45"/>
        <v>2</v>
      </c>
      <c r="X174" s="24">
        <f>VLOOKUP(S174,Haul!G:AJ,30,FALSE)</f>
        <v>3.6251162000000003E-2</v>
      </c>
      <c r="Y174" s="71">
        <f t="shared" si="46"/>
        <v>1</v>
      </c>
      <c r="Z174" s="71">
        <f t="shared" si="47"/>
        <v>0</v>
      </c>
      <c r="AA174" s="22">
        <f t="shared" si="48"/>
        <v>0</v>
      </c>
      <c r="AB174" s="22">
        <f t="shared" si="49"/>
        <v>0</v>
      </c>
      <c r="AC174" s="71">
        <f t="shared" si="50"/>
        <v>0.34479107238319318</v>
      </c>
      <c r="AD174" s="71">
        <f t="shared" si="51"/>
        <v>0</v>
      </c>
      <c r="AE174" s="22">
        <f t="shared" si="52"/>
        <v>0</v>
      </c>
      <c r="AF174" s="22">
        <f t="shared" si="53"/>
        <v>0</v>
      </c>
      <c r="AG174" s="71">
        <f t="shared" si="54"/>
        <v>27.585322644278268</v>
      </c>
      <c r="AH174" s="71">
        <f t="shared" si="55"/>
        <v>0</v>
      </c>
      <c r="AI174" s="24">
        <f t="shared" si="56"/>
        <v>0</v>
      </c>
      <c r="AJ174" s="24">
        <f t="shared" si="57"/>
        <v>0</v>
      </c>
      <c r="AK174" s="71">
        <f t="shared" si="58"/>
        <v>27.585322644278268</v>
      </c>
      <c r="AL174" s="71">
        <f t="shared" si="59"/>
        <v>9.511172976557086</v>
      </c>
      <c r="AM174" s="71">
        <f t="shared" si="60"/>
        <v>0</v>
      </c>
      <c r="AN174" s="24">
        <f t="shared" si="61"/>
        <v>0</v>
      </c>
      <c r="AO174" s="24">
        <f t="shared" si="62"/>
        <v>0</v>
      </c>
      <c r="AP174" s="71">
        <f t="shared" si="63"/>
        <v>9.511172976557086</v>
      </c>
      <c r="AQ174" s="71" t="str">
        <f>VLOOKUP(S174,Haul!G:O,9,FALSE)</f>
        <v>Good performance</v>
      </c>
    </row>
    <row r="175" spans="1:43">
      <c r="A175">
        <v>2</v>
      </c>
      <c r="B175">
        <v>93.7</v>
      </c>
      <c r="C175" s="16">
        <f t="shared" si="44"/>
        <v>95</v>
      </c>
      <c r="E175">
        <v>2</v>
      </c>
      <c r="F175">
        <v>0</v>
      </c>
      <c r="G175">
        <v>0</v>
      </c>
      <c r="H175">
        <v>1</v>
      </c>
      <c r="P175">
        <v>1</v>
      </c>
      <c r="Q175">
        <v>178</v>
      </c>
      <c r="R175">
        <v>201601</v>
      </c>
      <c r="S175">
        <v>113</v>
      </c>
      <c r="T175" t="s">
        <v>68</v>
      </c>
      <c r="U175" s="12" t="str">
        <f>VLOOKUP(S175,Haul!G:AL,32,FALSE)</f>
        <v>23-08</v>
      </c>
      <c r="V175" s="12">
        <v>23</v>
      </c>
      <c r="W175" s="17">
        <f t="shared" si="45"/>
        <v>2</v>
      </c>
      <c r="X175" s="24">
        <f>VLOOKUP(S175,Haul!G:AJ,30,FALSE)</f>
        <v>3.6251162000000003E-2</v>
      </c>
      <c r="Y175" s="71">
        <f t="shared" si="46"/>
        <v>1</v>
      </c>
      <c r="Z175" s="71">
        <f t="shared" si="47"/>
        <v>0</v>
      </c>
      <c r="AA175" s="22">
        <f t="shared" si="48"/>
        <v>0</v>
      </c>
      <c r="AB175" s="22">
        <f t="shared" si="49"/>
        <v>0</v>
      </c>
      <c r="AC175" s="71">
        <f t="shared" si="50"/>
        <v>0.43342882604326682</v>
      </c>
      <c r="AD175" s="71">
        <f t="shared" si="51"/>
        <v>0</v>
      </c>
      <c r="AE175" s="22">
        <f t="shared" si="52"/>
        <v>0</v>
      </c>
      <c r="AF175" s="22">
        <f t="shared" si="53"/>
        <v>0</v>
      </c>
      <c r="AG175" s="71">
        <f t="shared" si="54"/>
        <v>27.585322644278268</v>
      </c>
      <c r="AH175" s="71">
        <f t="shared" si="55"/>
        <v>0</v>
      </c>
      <c r="AI175" s="24">
        <f t="shared" si="56"/>
        <v>0</v>
      </c>
      <c r="AJ175" s="24">
        <f t="shared" si="57"/>
        <v>0</v>
      </c>
      <c r="AK175" s="71">
        <f t="shared" si="58"/>
        <v>27.585322644278268</v>
      </c>
      <c r="AL175" s="71">
        <f t="shared" si="59"/>
        <v>11.956274009734274</v>
      </c>
      <c r="AM175" s="71">
        <f t="shared" si="60"/>
        <v>0</v>
      </c>
      <c r="AN175" s="24">
        <f t="shared" si="61"/>
        <v>0</v>
      </c>
      <c r="AO175" s="24">
        <f t="shared" si="62"/>
        <v>0</v>
      </c>
      <c r="AP175" s="71">
        <f t="shared" si="63"/>
        <v>11.956274009734274</v>
      </c>
      <c r="AQ175" s="71" t="str">
        <f>VLOOKUP(S175,Haul!G:O,9,FALSE)</f>
        <v>Good performance</v>
      </c>
    </row>
    <row r="176" spans="1:43">
      <c r="A176">
        <v>2</v>
      </c>
      <c r="B176">
        <v>83.7</v>
      </c>
      <c r="C176" s="16">
        <f t="shared" si="44"/>
        <v>85</v>
      </c>
      <c r="E176">
        <v>2</v>
      </c>
      <c r="F176">
        <v>0</v>
      </c>
      <c r="G176">
        <v>0</v>
      </c>
      <c r="H176">
        <v>1</v>
      </c>
      <c r="P176">
        <v>1</v>
      </c>
      <c r="Q176">
        <v>178</v>
      </c>
      <c r="R176">
        <v>201601</v>
      </c>
      <c r="S176">
        <v>113</v>
      </c>
      <c r="T176" t="s">
        <v>68</v>
      </c>
      <c r="U176" s="12" t="str">
        <f>VLOOKUP(S176,Haul!G:AL,32,FALSE)</f>
        <v>23-08</v>
      </c>
      <c r="V176" s="12">
        <v>23</v>
      </c>
      <c r="W176" s="17">
        <f t="shared" si="45"/>
        <v>2</v>
      </c>
      <c r="X176" s="24">
        <f>VLOOKUP(S176,Haul!G:AJ,30,FALSE)</f>
        <v>3.6251162000000003E-2</v>
      </c>
      <c r="Y176" s="71">
        <f t="shared" si="46"/>
        <v>1</v>
      </c>
      <c r="Z176" s="71">
        <f t="shared" si="47"/>
        <v>0</v>
      </c>
      <c r="AA176" s="22">
        <f t="shared" si="48"/>
        <v>0</v>
      </c>
      <c r="AB176" s="22">
        <f t="shared" si="49"/>
        <v>0</v>
      </c>
      <c r="AC176" s="71">
        <f t="shared" si="50"/>
        <v>0.31667187096648547</v>
      </c>
      <c r="AD176" s="71">
        <f t="shared" si="51"/>
        <v>0</v>
      </c>
      <c r="AE176" s="22">
        <f t="shared" si="52"/>
        <v>0</v>
      </c>
      <c r="AF176" s="22">
        <f t="shared" si="53"/>
        <v>0</v>
      </c>
      <c r="AG176" s="71">
        <f t="shared" si="54"/>
        <v>27.585322644278268</v>
      </c>
      <c r="AH176" s="71">
        <f t="shared" si="55"/>
        <v>0</v>
      </c>
      <c r="AI176" s="24">
        <f t="shared" si="56"/>
        <v>0</v>
      </c>
      <c r="AJ176" s="24">
        <f t="shared" si="57"/>
        <v>0</v>
      </c>
      <c r="AK176" s="71">
        <f t="shared" si="58"/>
        <v>27.585322644278268</v>
      </c>
      <c r="AL176" s="71">
        <f t="shared" si="59"/>
        <v>8.7354957329777569</v>
      </c>
      <c r="AM176" s="71">
        <f t="shared" si="60"/>
        <v>0</v>
      </c>
      <c r="AN176" s="24">
        <f t="shared" si="61"/>
        <v>0</v>
      </c>
      <c r="AO176" s="24">
        <f t="shared" si="62"/>
        <v>0</v>
      </c>
      <c r="AP176" s="71">
        <f t="shared" si="63"/>
        <v>8.7354957329777569</v>
      </c>
      <c r="AQ176" s="71" t="str">
        <f>VLOOKUP(S176,Haul!G:O,9,FALSE)</f>
        <v>Good performance</v>
      </c>
    </row>
    <row r="177" spans="1:43">
      <c r="A177">
        <v>2</v>
      </c>
      <c r="B177">
        <v>104.6</v>
      </c>
      <c r="C177" s="16">
        <f t="shared" si="44"/>
        <v>105</v>
      </c>
      <c r="E177">
        <v>3</v>
      </c>
      <c r="F177">
        <v>0</v>
      </c>
      <c r="G177">
        <v>0</v>
      </c>
      <c r="H177">
        <v>1</v>
      </c>
      <c r="P177">
        <v>1</v>
      </c>
      <c r="Q177">
        <v>178</v>
      </c>
      <c r="R177">
        <v>201601</v>
      </c>
      <c r="S177">
        <v>113</v>
      </c>
      <c r="T177" t="s">
        <v>68</v>
      </c>
      <c r="U177" s="12" t="str">
        <f>VLOOKUP(S177,Haul!G:AL,32,FALSE)</f>
        <v>23-08</v>
      </c>
      <c r="V177" s="12">
        <v>23</v>
      </c>
      <c r="W177" s="17">
        <f t="shared" si="45"/>
        <v>2</v>
      </c>
      <c r="X177" s="24">
        <f>VLOOKUP(S177,Haul!G:AJ,30,FALSE)</f>
        <v>3.6251162000000003E-2</v>
      </c>
      <c r="Y177" s="71">
        <f t="shared" si="46"/>
        <v>1</v>
      </c>
      <c r="Z177" s="71">
        <f t="shared" si="47"/>
        <v>0</v>
      </c>
      <c r="AA177" s="22">
        <f t="shared" si="48"/>
        <v>0</v>
      </c>
      <c r="AB177" s="22">
        <f t="shared" si="49"/>
        <v>0</v>
      </c>
      <c r="AC177" s="71">
        <f t="shared" si="50"/>
        <v>0.58860995642601621</v>
      </c>
      <c r="AD177" s="71">
        <f t="shared" si="51"/>
        <v>0</v>
      </c>
      <c r="AE177" s="22">
        <f t="shared" si="52"/>
        <v>0</v>
      </c>
      <c r="AF177" s="22">
        <f t="shared" si="53"/>
        <v>0</v>
      </c>
      <c r="AG177" s="71">
        <f t="shared" si="54"/>
        <v>27.585322644278268</v>
      </c>
      <c r="AH177" s="71">
        <f t="shared" si="55"/>
        <v>0</v>
      </c>
      <c r="AI177" s="24">
        <f t="shared" si="56"/>
        <v>0</v>
      </c>
      <c r="AJ177" s="24">
        <f t="shared" si="57"/>
        <v>0</v>
      </c>
      <c r="AK177" s="71">
        <f t="shared" si="58"/>
        <v>27.585322644278268</v>
      </c>
      <c r="AL177" s="71">
        <f t="shared" si="59"/>
        <v>16.236995559646232</v>
      </c>
      <c r="AM177" s="71">
        <f t="shared" si="60"/>
        <v>0</v>
      </c>
      <c r="AN177" s="24">
        <f t="shared" si="61"/>
        <v>0</v>
      </c>
      <c r="AO177" s="24">
        <f t="shared" si="62"/>
        <v>0</v>
      </c>
      <c r="AP177" s="71">
        <f t="shared" si="63"/>
        <v>16.236995559646232</v>
      </c>
      <c r="AQ177" s="71" t="str">
        <f>VLOOKUP(S177,Haul!G:O,9,FALSE)</f>
        <v>Good performance</v>
      </c>
    </row>
    <row r="178" spans="1:43">
      <c r="A178">
        <v>1</v>
      </c>
      <c r="B178">
        <v>28.4</v>
      </c>
      <c r="C178" s="16">
        <f t="shared" si="44"/>
        <v>30</v>
      </c>
      <c r="E178">
        <v>1</v>
      </c>
      <c r="P178">
        <v>1</v>
      </c>
      <c r="Q178">
        <v>178</v>
      </c>
      <c r="R178">
        <v>201601</v>
      </c>
      <c r="S178">
        <v>119</v>
      </c>
      <c r="T178">
        <v>21</v>
      </c>
      <c r="U178" s="12" t="str">
        <f>VLOOKUP(S178,Haul!G:AL,32,FALSE)</f>
        <v>21-07</v>
      </c>
      <c r="V178" s="12">
        <v>21</v>
      </c>
      <c r="W178" s="17">
        <f t="shared" si="45"/>
        <v>2</v>
      </c>
      <c r="X178" s="24">
        <f>VLOOKUP(S178,Haul!G:AJ,30,FALSE)</f>
        <v>1.9320634999999999E-2</v>
      </c>
      <c r="Y178" s="71">
        <f t="shared" si="46"/>
        <v>0</v>
      </c>
      <c r="Z178" s="71">
        <f t="shared" si="47"/>
        <v>1</v>
      </c>
      <c r="AA178" s="22">
        <f t="shared" si="48"/>
        <v>0</v>
      </c>
      <c r="AB178" s="22">
        <f t="shared" si="49"/>
        <v>0</v>
      </c>
      <c r="AC178" s="71">
        <f t="shared" si="50"/>
        <v>0</v>
      </c>
      <c r="AD178" s="71">
        <f t="shared" si="51"/>
        <v>1.0753097637522477E-2</v>
      </c>
      <c r="AE178" s="22">
        <f t="shared" si="52"/>
        <v>0</v>
      </c>
      <c r="AF178" s="22">
        <f t="shared" si="53"/>
        <v>0</v>
      </c>
      <c r="AG178" s="71">
        <f t="shared" si="54"/>
        <v>0</v>
      </c>
      <c r="AH178" s="71">
        <f t="shared" si="55"/>
        <v>51.7581332083547</v>
      </c>
      <c r="AI178" s="24">
        <f t="shared" si="56"/>
        <v>0</v>
      </c>
      <c r="AJ178" s="24">
        <f t="shared" si="57"/>
        <v>0</v>
      </c>
      <c r="AK178" s="71">
        <f t="shared" si="58"/>
        <v>51.7581332083547</v>
      </c>
      <c r="AL178" s="71">
        <f t="shared" si="59"/>
        <v>0</v>
      </c>
      <c r="AM178" s="71">
        <f t="shared" si="60"/>
        <v>0.55656025992533253</v>
      </c>
      <c r="AN178" s="24">
        <f t="shared" si="61"/>
        <v>0</v>
      </c>
      <c r="AO178" s="24">
        <f t="shared" si="62"/>
        <v>0</v>
      </c>
      <c r="AP178" s="71">
        <f t="shared" si="63"/>
        <v>0.55656025992533253</v>
      </c>
      <c r="AQ178" s="71" t="str">
        <f>VLOOKUP(S178,Haul!G:O,9,FALSE)</f>
        <v>Good performance</v>
      </c>
    </row>
    <row r="179" spans="1:43">
      <c r="A179">
        <v>2</v>
      </c>
      <c r="B179">
        <v>101.6</v>
      </c>
      <c r="C179" s="16">
        <f t="shared" si="44"/>
        <v>105</v>
      </c>
      <c r="E179">
        <v>2</v>
      </c>
      <c r="F179">
        <v>0</v>
      </c>
      <c r="G179">
        <v>0</v>
      </c>
      <c r="H179">
        <v>1</v>
      </c>
      <c r="P179">
        <v>1</v>
      </c>
      <c r="Q179">
        <v>178</v>
      </c>
      <c r="R179">
        <v>201601</v>
      </c>
      <c r="S179">
        <v>120</v>
      </c>
      <c r="T179" t="s">
        <v>59</v>
      </c>
      <c r="U179" s="12" t="str">
        <f>VLOOKUP(S179,Haul!G:AL,32,FALSE)</f>
        <v>23-03</v>
      </c>
      <c r="V179" s="12">
        <v>23</v>
      </c>
      <c r="W179" s="17">
        <f t="shared" si="45"/>
        <v>2</v>
      </c>
      <c r="X179" s="24">
        <f>VLOOKUP(S179,Haul!G:AJ,30,FALSE)</f>
        <v>3.5074620000000001E-2</v>
      </c>
      <c r="Y179" s="71">
        <f t="shared" si="46"/>
        <v>1</v>
      </c>
      <c r="Z179" s="71">
        <f t="shared" si="47"/>
        <v>0</v>
      </c>
      <c r="AA179" s="22">
        <f t="shared" si="48"/>
        <v>0</v>
      </c>
      <c r="AB179" s="22">
        <f t="shared" si="49"/>
        <v>0</v>
      </c>
      <c r="AC179" s="71">
        <f t="shared" si="50"/>
        <v>0.54285193611397509</v>
      </c>
      <c r="AD179" s="71">
        <f t="shared" si="51"/>
        <v>0</v>
      </c>
      <c r="AE179" s="22">
        <f t="shared" si="52"/>
        <v>0</v>
      </c>
      <c r="AF179" s="22">
        <f t="shared" si="53"/>
        <v>0</v>
      </c>
      <c r="AG179" s="71">
        <f t="shared" si="54"/>
        <v>28.510643878679225</v>
      </c>
      <c r="AH179" s="71">
        <f t="shared" si="55"/>
        <v>0</v>
      </c>
      <c r="AI179" s="24">
        <f t="shared" si="56"/>
        <v>0</v>
      </c>
      <c r="AJ179" s="24">
        <f t="shared" si="57"/>
        <v>0</v>
      </c>
      <c r="AK179" s="71">
        <f t="shared" si="58"/>
        <v>28.510643878679225</v>
      </c>
      <c r="AL179" s="71">
        <f t="shared" si="59"/>
        <v>15.47705822939707</v>
      </c>
      <c r="AM179" s="71">
        <f t="shared" si="60"/>
        <v>0</v>
      </c>
      <c r="AN179" s="24">
        <f t="shared" si="61"/>
        <v>0</v>
      </c>
      <c r="AO179" s="24">
        <f t="shared" si="62"/>
        <v>0</v>
      </c>
      <c r="AP179" s="71">
        <f t="shared" si="63"/>
        <v>15.47705822939707</v>
      </c>
      <c r="AQ179" s="71" t="str">
        <f>VLOOKUP(S179,Haul!G:O,9,FALSE)</f>
        <v>Good performance</v>
      </c>
    </row>
    <row r="180" spans="1:43">
      <c r="A180">
        <v>2</v>
      </c>
      <c r="B180">
        <v>29</v>
      </c>
      <c r="C180" s="16">
        <f t="shared" si="44"/>
        <v>30</v>
      </c>
      <c r="E180">
        <v>2</v>
      </c>
      <c r="F180">
        <v>0</v>
      </c>
      <c r="G180">
        <v>0</v>
      </c>
      <c r="H180">
        <v>0</v>
      </c>
      <c r="P180">
        <v>1</v>
      </c>
      <c r="Q180">
        <v>178</v>
      </c>
      <c r="R180">
        <v>201601</v>
      </c>
      <c r="S180">
        <v>120</v>
      </c>
      <c r="T180" t="s">
        <v>59</v>
      </c>
      <c r="U180" s="12" t="str">
        <f>VLOOKUP(S180,Haul!G:AL,32,FALSE)</f>
        <v>23-03</v>
      </c>
      <c r="V180" s="12">
        <v>23</v>
      </c>
      <c r="W180" s="17">
        <f t="shared" si="45"/>
        <v>2</v>
      </c>
      <c r="X180" s="24">
        <f>VLOOKUP(S180,Haul!G:AJ,30,FALSE)</f>
        <v>3.5074620000000001E-2</v>
      </c>
      <c r="Y180" s="71">
        <f t="shared" si="46"/>
        <v>1</v>
      </c>
      <c r="Z180" s="71">
        <f t="shared" si="47"/>
        <v>0</v>
      </c>
      <c r="AA180" s="22">
        <f t="shared" si="48"/>
        <v>0</v>
      </c>
      <c r="AB180" s="22">
        <f t="shared" si="49"/>
        <v>0</v>
      </c>
      <c r="AC180" s="71">
        <f t="shared" si="50"/>
        <v>1.661264640927676E-2</v>
      </c>
      <c r="AD180" s="71">
        <f t="shared" si="51"/>
        <v>0</v>
      </c>
      <c r="AE180" s="22">
        <f t="shared" si="52"/>
        <v>0</v>
      </c>
      <c r="AF180" s="22">
        <f t="shared" si="53"/>
        <v>0</v>
      </c>
      <c r="AG180" s="71">
        <f t="shared" si="54"/>
        <v>28.510643878679225</v>
      </c>
      <c r="AH180" s="71">
        <f t="shared" si="55"/>
        <v>0</v>
      </c>
      <c r="AI180" s="24">
        <f t="shared" si="56"/>
        <v>0</v>
      </c>
      <c r="AJ180" s="24">
        <f t="shared" si="57"/>
        <v>0</v>
      </c>
      <c r="AK180" s="71">
        <f t="shared" si="58"/>
        <v>28.510643878679225</v>
      </c>
      <c r="AL180" s="71">
        <f t="shared" si="59"/>
        <v>0.47363724565730891</v>
      </c>
      <c r="AM180" s="71">
        <f t="shared" si="60"/>
        <v>0</v>
      </c>
      <c r="AN180" s="24">
        <f t="shared" si="61"/>
        <v>0</v>
      </c>
      <c r="AO180" s="24">
        <f t="shared" si="62"/>
        <v>0</v>
      </c>
      <c r="AP180" s="71">
        <f t="shared" si="63"/>
        <v>0.47363724565730891</v>
      </c>
      <c r="AQ180" s="71" t="str">
        <f>VLOOKUP(S180,Haul!G:O,9,FALSE)</f>
        <v>Good performance</v>
      </c>
    </row>
    <row r="181" spans="1:43">
      <c r="A181">
        <v>2</v>
      </c>
      <c r="B181">
        <v>53.5</v>
      </c>
      <c r="C181" s="16">
        <f t="shared" si="44"/>
        <v>55</v>
      </c>
      <c r="E181">
        <v>1</v>
      </c>
      <c r="F181">
        <v>0</v>
      </c>
      <c r="G181">
        <v>0</v>
      </c>
      <c r="H181">
        <v>0</v>
      </c>
      <c r="P181">
        <v>1</v>
      </c>
      <c r="Q181">
        <v>178</v>
      </c>
      <c r="R181">
        <v>201601</v>
      </c>
      <c r="S181">
        <v>120</v>
      </c>
      <c r="T181" t="s">
        <v>59</v>
      </c>
      <c r="U181" s="12" t="str">
        <f>VLOOKUP(S181,Haul!G:AL,32,FALSE)</f>
        <v>23-03</v>
      </c>
      <c r="V181" s="12">
        <v>23</v>
      </c>
      <c r="W181" s="17">
        <f t="shared" si="45"/>
        <v>2</v>
      </c>
      <c r="X181" s="24">
        <f>VLOOKUP(S181,Haul!G:AJ,30,FALSE)</f>
        <v>3.5074620000000001E-2</v>
      </c>
      <c r="Y181" s="71">
        <f t="shared" si="46"/>
        <v>1</v>
      </c>
      <c r="Z181" s="71">
        <f t="shared" si="47"/>
        <v>0</v>
      </c>
      <c r="AA181" s="22">
        <f t="shared" si="48"/>
        <v>0</v>
      </c>
      <c r="AB181" s="22">
        <f t="shared" si="49"/>
        <v>0</v>
      </c>
      <c r="AC181" s="71">
        <f t="shared" si="50"/>
        <v>9.1214074744252929E-2</v>
      </c>
      <c r="AD181" s="71">
        <f t="shared" si="51"/>
        <v>0</v>
      </c>
      <c r="AE181" s="22">
        <f t="shared" si="52"/>
        <v>0</v>
      </c>
      <c r="AF181" s="22">
        <f t="shared" si="53"/>
        <v>0</v>
      </c>
      <c r="AG181" s="71">
        <f t="shared" si="54"/>
        <v>28.510643878679225</v>
      </c>
      <c r="AH181" s="71">
        <f t="shared" si="55"/>
        <v>0</v>
      </c>
      <c r="AI181" s="24">
        <f t="shared" si="56"/>
        <v>0</v>
      </c>
      <c r="AJ181" s="24">
        <f t="shared" si="57"/>
        <v>0</v>
      </c>
      <c r="AK181" s="71">
        <f t="shared" si="58"/>
        <v>28.510643878679225</v>
      </c>
      <c r="AL181" s="71">
        <f t="shared" si="59"/>
        <v>2.6005720017566243</v>
      </c>
      <c r="AM181" s="71">
        <f t="shared" si="60"/>
        <v>0</v>
      </c>
      <c r="AN181" s="24">
        <f t="shared" si="61"/>
        <v>0</v>
      </c>
      <c r="AO181" s="24">
        <f t="shared" si="62"/>
        <v>0</v>
      </c>
      <c r="AP181" s="71">
        <f t="shared" si="63"/>
        <v>2.6005720017566243</v>
      </c>
      <c r="AQ181" s="71" t="str">
        <f>VLOOKUP(S181,Haul!G:O,9,FALSE)</f>
        <v>Good performance</v>
      </c>
    </row>
    <row r="182" spans="1:43">
      <c r="A182">
        <v>1</v>
      </c>
      <c r="B182">
        <v>102.4</v>
      </c>
      <c r="C182" s="16">
        <f t="shared" si="44"/>
        <v>105</v>
      </c>
      <c r="E182">
        <v>1</v>
      </c>
      <c r="P182">
        <v>1</v>
      </c>
      <c r="Q182">
        <v>178</v>
      </c>
      <c r="R182">
        <v>201601</v>
      </c>
      <c r="S182">
        <v>120</v>
      </c>
      <c r="T182" t="s">
        <v>59</v>
      </c>
      <c r="U182" s="12" t="str">
        <f>VLOOKUP(S182,Haul!G:AL,32,FALSE)</f>
        <v>23-03</v>
      </c>
      <c r="V182" s="12">
        <v>23</v>
      </c>
      <c r="W182" s="17">
        <f t="shared" si="45"/>
        <v>2</v>
      </c>
      <c r="X182" s="24">
        <f>VLOOKUP(S182,Haul!G:AJ,30,FALSE)</f>
        <v>3.5074620000000001E-2</v>
      </c>
      <c r="Y182" s="71">
        <f t="shared" si="46"/>
        <v>0</v>
      </c>
      <c r="Z182" s="71">
        <f t="shared" si="47"/>
        <v>1</v>
      </c>
      <c r="AA182" s="22">
        <f t="shared" si="48"/>
        <v>0</v>
      </c>
      <c r="AB182" s="22">
        <f t="shared" si="49"/>
        <v>0</v>
      </c>
      <c r="AC182" s="71">
        <f t="shared" si="50"/>
        <v>0</v>
      </c>
      <c r="AD182" s="71">
        <f t="shared" si="51"/>
        <v>0.59933681723748977</v>
      </c>
      <c r="AE182" s="22">
        <f t="shared" si="52"/>
        <v>0</v>
      </c>
      <c r="AF182" s="22">
        <f t="shared" si="53"/>
        <v>0</v>
      </c>
      <c r="AG182" s="71">
        <f t="shared" si="54"/>
        <v>0</v>
      </c>
      <c r="AH182" s="71">
        <f t="shared" si="55"/>
        <v>28.510643878679225</v>
      </c>
      <c r="AI182" s="24">
        <f t="shared" si="56"/>
        <v>0</v>
      </c>
      <c r="AJ182" s="24">
        <f t="shared" si="57"/>
        <v>0</v>
      </c>
      <c r="AK182" s="71">
        <f t="shared" si="58"/>
        <v>28.510643878679225</v>
      </c>
      <c r="AL182" s="71">
        <f t="shared" si="59"/>
        <v>0</v>
      </c>
      <c r="AM182" s="71">
        <f t="shared" si="60"/>
        <v>17.087478559639127</v>
      </c>
      <c r="AN182" s="24">
        <f t="shared" si="61"/>
        <v>0</v>
      </c>
      <c r="AO182" s="24">
        <f t="shared" si="62"/>
        <v>0</v>
      </c>
      <c r="AP182" s="71">
        <f t="shared" si="63"/>
        <v>17.087478559639127</v>
      </c>
      <c r="AQ182" s="71" t="str">
        <f>VLOOKUP(S182,Haul!G:O,9,FALSE)</f>
        <v>Good performance</v>
      </c>
    </row>
    <row r="183" spans="1:43">
      <c r="A183">
        <v>1</v>
      </c>
      <c r="B183">
        <v>54.5</v>
      </c>
      <c r="C183" s="16">
        <f t="shared" si="44"/>
        <v>55</v>
      </c>
      <c r="E183">
        <v>2</v>
      </c>
      <c r="P183">
        <v>1</v>
      </c>
      <c r="Q183">
        <v>178</v>
      </c>
      <c r="R183">
        <v>201601</v>
      </c>
      <c r="S183">
        <v>120</v>
      </c>
      <c r="T183" t="s">
        <v>59</v>
      </c>
      <c r="U183" s="12" t="str">
        <f>VLOOKUP(S183,Haul!G:AL,32,FALSE)</f>
        <v>23-03</v>
      </c>
      <c r="V183" s="12">
        <v>23</v>
      </c>
      <c r="W183" s="17">
        <f t="shared" si="45"/>
        <v>2</v>
      </c>
      <c r="X183" s="24">
        <f>VLOOKUP(S183,Haul!G:AJ,30,FALSE)</f>
        <v>3.5074620000000001E-2</v>
      </c>
      <c r="Y183" s="71">
        <f t="shared" si="46"/>
        <v>0</v>
      </c>
      <c r="Z183" s="71">
        <f t="shared" si="47"/>
        <v>1</v>
      </c>
      <c r="AA183" s="22">
        <f t="shared" si="48"/>
        <v>0</v>
      </c>
      <c r="AB183" s="22">
        <f t="shared" si="49"/>
        <v>0</v>
      </c>
      <c r="AC183" s="71">
        <f t="shared" si="50"/>
        <v>0</v>
      </c>
      <c r="AD183" s="71">
        <f t="shared" si="51"/>
        <v>8.2981948403447844E-2</v>
      </c>
      <c r="AE183" s="22">
        <f t="shared" si="52"/>
        <v>0</v>
      </c>
      <c r="AF183" s="22">
        <f t="shared" si="53"/>
        <v>0</v>
      </c>
      <c r="AG183" s="71">
        <f t="shared" si="54"/>
        <v>0</v>
      </c>
      <c r="AH183" s="71">
        <f t="shared" si="55"/>
        <v>28.510643878679225</v>
      </c>
      <c r="AI183" s="24">
        <f t="shared" si="56"/>
        <v>0</v>
      </c>
      <c r="AJ183" s="24">
        <f t="shared" si="57"/>
        <v>0</v>
      </c>
      <c r="AK183" s="71">
        <f t="shared" si="58"/>
        <v>28.510643878679225</v>
      </c>
      <c r="AL183" s="71">
        <f t="shared" si="59"/>
        <v>0</v>
      </c>
      <c r="AM183" s="71">
        <f t="shared" si="60"/>
        <v>2.3658687792896358</v>
      </c>
      <c r="AN183" s="24">
        <f t="shared" si="61"/>
        <v>0</v>
      </c>
      <c r="AO183" s="24">
        <f t="shared" si="62"/>
        <v>0</v>
      </c>
      <c r="AP183" s="71">
        <f t="shared" si="63"/>
        <v>2.3658687792896358</v>
      </c>
      <c r="AQ183" s="71" t="str">
        <f>VLOOKUP(S183,Haul!G:O,9,FALSE)</f>
        <v>Good performance</v>
      </c>
    </row>
    <row r="184" spans="1:43">
      <c r="A184">
        <v>1</v>
      </c>
      <c r="B184">
        <v>25.9</v>
      </c>
      <c r="C184" s="16">
        <f t="shared" si="44"/>
        <v>30</v>
      </c>
      <c r="E184">
        <v>2</v>
      </c>
      <c r="P184">
        <v>1</v>
      </c>
      <c r="Q184">
        <v>178</v>
      </c>
      <c r="R184">
        <v>201601</v>
      </c>
      <c r="S184">
        <v>120</v>
      </c>
      <c r="T184" t="s">
        <v>59</v>
      </c>
      <c r="U184" s="12" t="str">
        <f>VLOOKUP(S184,Haul!G:AL,32,FALSE)</f>
        <v>23-03</v>
      </c>
      <c r="V184" s="12">
        <v>23</v>
      </c>
      <c r="W184" s="17">
        <f t="shared" si="45"/>
        <v>2</v>
      </c>
      <c r="X184" s="24">
        <f>VLOOKUP(S184,Haul!G:AJ,30,FALSE)</f>
        <v>3.5074620000000001E-2</v>
      </c>
      <c r="Y184" s="71">
        <f t="shared" si="46"/>
        <v>0</v>
      </c>
      <c r="Z184" s="71">
        <f t="shared" si="47"/>
        <v>1</v>
      </c>
      <c r="AA184" s="22">
        <f t="shared" si="48"/>
        <v>0</v>
      </c>
      <c r="AB184" s="22">
        <f t="shared" si="49"/>
        <v>0</v>
      </c>
      <c r="AC184" s="71">
        <f t="shared" si="50"/>
        <v>0</v>
      </c>
      <c r="AD184" s="71">
        <f t="shared" si="51"/>
        <v>8.0551819287174465E-3</v>
      </c>
      <c r="AE184" s="22">
        <f t="shared" si="52"/>
        <v>0</v>
      </c>
      <c r="AF184" s="22">
        <f t="shared" si="53"/>
        <v>0</v>
      </c>
      <c r="AG184" s="71">
        <f t="shared" si="54"/>
        <v>0</v>
      </c>
      <c r="AH184" s="71">
        <f t="shared" si="55"/>
        <v>28.510643878679225</v>
      </c>
      <c r="AI184" s="24">
        <f t="shared" si="56"/>
        <v>0</v>
      </c>
      <c r="AJ184" s="24">
        <f t="shared" si="57"/>
        <v>0</v>
      </c>
      <c r="AK184" s="71">
        <f t="shared" si="58"/>
        <v>28.510643878679225</v>
      </c>
      <c r="AL184" s="71">
        <f t="shared" si="59"/>
        <v>0</v>
      </c>
      <c r="AM184" s="71">
        <f t="shared" si="60"/>
        <v>0.22965842334763559</v>
      </c>
      <c r="AN184" s="24">
        <f t="shared" si="61"/>
        <v>0</v>
      </c>
      <c r="AO184" s="24">
        <f t="shared" si="62"/>
        <v>0</v>
      </c>
      <c r="AP184" s="71">
        <f t="shared" si="63"/>
        <v>0.22965842334763559</v>
      </c>
      <c r="AQ184" s="71" t="str">
        <f>VLOOKUP(S184,Haul!G:O,9,FALSE)</f>
        <v>Good performance</v>
      </c>
    </row>
    <row r="185" spans="1:43">
      <c r="A185">
        <v>1</v>
      </c>
      <c r="B185">
        <v>54.9</v>
      </c>
      <c r="C185" s="16">
        <f t="shared" si="44"/>
        <v>55</v>
      </c>
      <c r="E185">
        <v>2</v>
      </c>
      <c r="P185">
        <v>1</v>
      </c>
      <c r="Q185">
        <v>178</v>
      </c>
      <c r="R185">
        <v>201601</v>
      </c>
      <c r="S185">
        <v>120</v>
      </c>
      <c r="T185" t="s">
        <v>59</v>
      </c>
      <c r="U185" s="12" t="str">
        <f>VLOOKUP(S185,Haul!G:AL,32,FALSE)</f>
        <v>23-03</v>
      </c>
      <c r="V185" s="12">
        <v>23</v>
      </c>
      <c r="W185" s="17">
        <f t="shared" si="45"/>
        <v>2</v>
      </c>
      <c r="X185" s="24">
        <f>VLOOKUP(S185,Haul!G:AJ,30,FALSE)</f>
        <v>3.5074620000000001E-2</v>
      </c>
      <c r="Y185" s="71">
        <f t="shared" si="46"/>
        <v>0</v>
      </c>
      <c r="Z185" s="71">
        <f t="shared" si="47"/>
        <v>1</v>
      </c>
      <c r="AA185" s="22">
        <f t="shared" si="48"/>
        <v>0</v>
      </c>
      <c r="AB185" s="22">
        <f t="shared" si="49"/>
        <v>0</v>
      </c>
      <c r="AC185" s="71">
        <f t="shared" si="50"/>
        <v>0</v>
      </c>
      <c r="AD185" s="71">
        <f t="shared" si="51"/>
        <v>8.4906295532161363E-2</v>
      </c>
      <c r="AE185" s="22">
        <f t="shared" si="52"/>
        <v>0</v>
      </c>
      <c r="AF185" s="22">
        <f t="shared" si="53"/>
        <v>0</v>
      </c>
      <c r="AG185" s="71">
        <f t="shared" si="54"/>
        <v>0</v>
      </c>
      <c r="AH185" s="71">
        <f t="shared" si="55"/>
        <v>28.510643878679225</v>
      </c>
      <c r="AI185" s="24">
        <f t="shared" si="56"/>
        <v>0</v>
      </c>
      <c r="AJ185" s="24">
        <f t="shared" si="57"/>
        <v>0</v>
      </c>
      <c r="AK185" s="71">
        <f t="shared" si="58"/>
        <v>28.510643878679225</v>
      </c>
      <c r="AL185" s="71">
        <f t="shared" si="59"/>
        <v>0</v>
      </c>
      <c r="AM185" s="71">
        <f t="shared" si="60"/>
        <v>2.4207331549753457</v>
      </c>
      <c r="AN185" s="24">
        <f t="shared" si="61"/>
        <v>0</v>
      </c>
      <c r="AO185" s="24">
        <f t="shared" si="62"/>
        <v>0</v>
      </c>
      <c r="AP185" s="71">
        <f t="shared" si="63"/>
        <v>2.4207331549753457</v>
      </c>
      <c r="AQ185" s="71" t="str">
        <f>VLOOKUP(S185,Haul!G:O,9,FALSE)</f>
        <v>Good performance</v>
      </c>
    </row>
    <row r="186" spans="1:43">
      <c r="A186">
        <v>1</v>
      </c>
      <c r="B186">
        <v>49.4</v>
      </c>
      <c r="C186" s="16">
        <f t="shared" si="44"/>
        <v>50</v>
      </c>
      <c r="E186">
        <v>2</v>
      </c>
      <c r="P186">
        <v>1</v>
      </c>
      <c r="Q186">
        <v>178</v>
      </c>
      <c r="R186">
        <v>201601</v>
      </c>
      <c r="S186">
        <v>120</v>
      </c>
      <c r="T186" t="s">
        <v>59</v>
      </c>
      <c r="U186" s="12" t="str">
        <f>VLOOKUP(S186,Haul!G:AL,32,FALSE)</f>
        <v>23-03</v>
      </c>
      <c r="V186" s="12">
        <v>23</v>
      </c>
      <c r="W186" s="17">
        <f t="shared" si="45"/>
        <v>2</v>
      </c>
      <c r="X186" s="24">
        <f>VLOOKUP(S186,Haul!G:AJ,30,FALSE)</f>
        <v>3.5074620000000001E-2</v>
      </c>
      <c r="Y186" s="71">
        <f t="shared" si="46"/>
        <v>0</v>
      </c>
      <c r="Z186" s="71">
        <f t="shared" si="47"/>
        <v>1</v>
      </c>
      <c r="AA186" s="22">
        <f t="shared" si="48"/>
        <v>0</v>
      </c>
      <c r="AB186" s="22">
        <f t="shared" si="49"/>
        <v>0</v>
      </c>
      <c r="AC186" s="71">
        <f t="shared" si="50"/>
        <v>0</v>
      </c>
      <c r="AD186" s="71">
        <f t="shared" si="51"/>
        <v>6.0983813417067448E-2</v>
      </c>
      <c r="AE186" s="22">
        <f t="shared" si="52"/>
        <v>0</v>
      </c>
      <c r="AF186" s="22">
        <f t="shared" si="53"/>
        <v>0</v>
      </c>
      <c r="AG186" s="71">
        <f t="shared" si="54"/>
        <v>0</v>
      </c>
      <c r="AH186" s="71">
        <f t="shared" si="55"/>
        <v>28.510643878679225</v>
      </c>
      <c r="AI186" s="24">
        <f t="shared" si="56"/>
        <v>0</v>
      </c>
      <c r="AJ186" s="24">
        <f t="shared" si="57"/>
        <v>0</v>
      </c>
      <c r="AK186" s="71">
        <f t="shared" si="58"/>
        <v>28.510643878679225</v>
      </c>
      <c r="AL186" s="71">
        <f t="shared" si="59"/>
        <v>0</v>
      </c>
      <c r="AM186" s="71">
        <f t="shared" si="60"/>
        <v>1.7386877866978301</v>
      </c>
      <c r="AN186" s="24">
        <f t="shared" si="61"/>
        <v>0</v>
      </c>
      <c r="AO186" s="24">
        <f t="shared" si="62"/>
        <v>0</v>
      </c>
      <c r="AP186" s="71">
        <f t="shared" si="63"/>
        <v>1.7386877866978301</v>
      </c>
      <c r="AQ186" s="71" t="str">
        <f>VLOOKUP(S186,Haul!G:O,9,FALSE)</f>
        <v>Good performance</v>
      </c>
    </row>
    <row r="187" spans="1:43">
      <c r="A187">
        <v>1</v>
      </c>
      <c r="B187">
        <v>68.5</v>
      </c>
      <c r="C187" s="16">
        <f t="shared" si="44"/>
        <v>70</v>
      </c>
      <c r="E187">
        <v>2</v>
      </c>
      <c r="P187">
        <v>1</v>
      </c>
      <c r="Q187">
        <v>178</v>
      </c>
      <c r="R187">
        <v>201601</v>
      </c>
      <c r="S187">
        <v>120</v>
      </c>
      <c r="T187" t="s">
        <v>59</v>
      </c>
      <c r="U187" s="12" t="str">
        <f>VLOOKUP(S187,Haul!G:AL,32,FALSE)</f>
        <v>23-03</v>
      </c>
      <c r="V187" s="12">
        <v>23</v>
      </c>
      <c r="W187" s="17">
        <f t="shared" si="45"/>
        <v>2</v>
      </c>
      <c r="X187" s="24">
        <f>VLOOKUP(S187,Haul!G:AJ,30,FALSE)</f>
        <v>3.5074620000000001E-2</v>
      </c>
      <c r="Y187" s="71">
        <f t="shared" si="46"/>
        <v>0</v>
      </c>
      <c r="Z187" s="71">
        <f t="shared" si="47"/>
        <v>1</v>
      </c>
      <c r="AA187" s="22">
        <f t="shared" si="48"/>
        <v>0</v>
      </c>
      <c r="AB187" s="22">
        <f t="shared" si="49"/>
        <v>0</v>
      </c>
      <c r="AC187" s="71">
        <f t="shared" si="50"/>
        <v>0</v>
      </c>
      <c r="AD187" s="71">
        <f t="shared" si="51"/>
        <v>0.16993018678106081</v>
      </c>
      <c r="AE187" s="22">
        <f t="shared" si="52"/>
        <v>0</v>
      </c>
      <c r="AF187" s="22">
        <f t="shared" si="53"/>
        <v>0</v>
      </c>
      <c r="AG187" s="71">
        <f t="shared" si="54"/>
        <v>0</v>
      </c>
      <c r="AH187" s="71">
        <f t="shared" si="55"/>
        <v>28.510643878679225</v>
      </c>
      <c r="AI187" s="24">
        <f t="shared" si="56"/>
        <v>0</v>
      </c>
      <c r="AJ187" s="24">
        <f t="shared" si="57"/>
        <v>0</v>
      </c>
      <c r="AK187" s="71">
        <f t="shared" si="58"/>
        <v>28.510643878679225</v>
      </c>
      <c r="AL187" s="71">
        <f t="shared" si="59"/>
        <v>0</v>
      </c>
      <c r="AM187" s="71">
        <f t="shared" si="60"/>
        <v>4.8448190395522692</v>
      </c>
      <c r="AN187" s="24">
        <f t="shared" si="61"/>
        <v>0</v>
      </c>
      <c r="AO187" s="24">
        <f t="shared" si="62"/>
        <v>0</v>
      </c>
      <c r="AP187" s="71">
        <f t="shared" si="63"/>
        <v>4.8448190395522692</v>
      </c>
      <c r="AQ187" s="71" t="str">
        <f>VLOOKUP(S187,Haul!G:O,9,FALSE)</f>
        <v>Good performance</v>
      </c>
    </row>
    <row r="188" spans="1:43">
      <c r="A188">
        <v>1</v>
      </c>
      <c r="B188">
        <v>48</v>
      </c>
      <c r="C188" s="16">
        <f t="shared" si="44"/>
        <v>50</v>
      </c>
      <c r="E188">
        <v>2</v>
      </c>
      <c r="P188">
        <v>1</v>
      </c>
      <c r="Q188">
        <v>178</v>
      </c>
      <c r="R188">
        <v>201601</v>
      </c>
      <c r="S188">
        <v>120</v>
      </c>
      <c r="T188" t="s">
        <v>59</v>
      </c>
      <c r="U188" s="12" t="str">
        <f>VLOOKUP(S188,Haul!G:AL,32,FALSE)</f>
        <v>23-03</v>
      </c>
      <c r="V188" s="12">
        <v>23</v>
      </c>
      <c r="W188" s="17">
        <f t="shared" si="45"/>
        <v>2</v>
      </c>
      <c r="X188" s="24">
        <f>VLOOKUP(S188,Haul!G:AJ,30,FALSE)</f>
        <v>3.5074620000000001E-2</v>
      </c>
      <c r="Y188" s="71">
        <f t="shared" si="46"/>
        <v>0</v>
      </c>
      <c r="Z188" s="71">
        <f t="shared" si="47"/>
        <v>1</v>
      </c>
      <c r="AA188" s="22">
        <f t="shared" si="48"/>
        <v>0</v>
      </c>
      <c r="AB188" s="22">
        <f t="shared" si="49"/>
        <v>0</v>
      </c>
      <c r="AC188" s="71">
        <f t="shared" si="50"/>
        <v>0</v>
      </c>
      <c r="AD188" s="71">
        <f t="shared" si="51"/>
        <v>5.5727796641486117E-2</v>
      </c>
      <c r="AE188" s="22">
        <f t="shared" si="52"/>
        <v>0</v>
      </c>
      <c r="AF188" s="22">
        <f t="shared" si="53"/>
        <v>0</v>
      </c>
      <c r="AG188" s="71">
        <f t="shared" si="54"/>
        <v>0</v>
      </c>
      <c r="AH188" s="71">
        <f t="shared" si="55"/>
        <v>28.510643878679225</v>
      </c>
      <c r="AI188" s="24">
        <f t="shared" si="56"/>
        <v>0</v>
      </c>
      <c r="AJ188" s="24">
        <f t="shared" si="57"/>
        <v>0</v>
      </c>
      <c r="AK188" s="71">
        <f t="shared" si="58"/>
        <v>28.510643878679225</v>
      </c>
      <c r="AL188" s="71">
        <f t="shared" si="59"/>
        <v>0</v>
      </c>
      <c r="AM188" s="71">
        <f t="shared" si="60"/>
        <v>1.5888353641888668</v>
      </c>
      <c r="AN188" s="24">
        <f t="shared" si="61"/>
        <v>0</v>
      </c>
      <c r="AO188" s="24">
        <f t="shared" si="62"/>
        <v>0</v>
      </c>
      <c r="AP188" s="71">
        <f t="shared" si="63"/>
        <v>1.5888353641888668</v>
      </c>
      <c r="AQ188" s="71" t="str">
        <f>VLOOKUP(S188,Haul!G:O,9,FALSE)</f>
        <v>Good performance</v>
      </c>
    </row>
    <row r="189" spans="1:43">
      <c r="A189">
        <v>1</v>
      </c>
      <c r="B189">
        <v>55.4</v>
      </c>
      <c r="C189" s="16">
        <f t="shared" si="44"/>
        <v>60</v>
      </c>
      <c r="E189">
        <v>2</v>
      </c>
      <c r="P189">
        <v>1</v>
      </c>
      <c r="Q189">
        <v>178</v>
      </c>
      <c r="R189">
        <v>201601</v>
      </c>
      <c r="S189">
        <v>120</v>
      </c>
      <c r="T189" t="s">
        <v>59</v>
      </c>
      <c r="U189" s="12" t="str">
        <f>VLOOKUP(S189,Haul!G:AL,32,FALSE)</f>
        <v>23-03</v>
      </c>
      <c r="V189" s="12">
        <v>23</v>
      </c>
      <c r="W189" s="17">
        <f t="shared" si="45"/>
        <v>2</v>
      </c>
      <c r="X189" s="24">
        <f>VLOOKUP(S189,Haul!G:AJ,30,FALSE)</f>
        <v>3.5074620000000001E-2</v>
      </c>
      <c r="Y189" s="71">
        <f t="shared" si="46"/>
        <v>0</v>
      </c>
      <c r="Z189" s="71">
        <f t="shared" si="47"/>
        <v>1</v>
      </c>
      <c r="AA189" s="22">
        <f t="shared" si="48"/>
        <v>0</v>
      </c>
      <c r="AB189" s="22">
        <f t="shared" si="49"/>
        <v>0</v>
      </c>
      <c r="AC189" s="71">
        <f t="shared" si="50"/>
        <v>0</v>
      </c>
      <c r="AD189" s="71">
        <f t="shared" si="51"/>
        <v>8.7354182866316452E-2</v>
      </c>
      <c r="AE189" s="22">
        <f t="shared" si="52"/>
        <v>0</v>
      </c>
      <c r="AF189" s="22">
        <f t="shared" si="53"/>
        <v>0</v>
      </c>
      <c r="AG189" s="71">
        <f t="shared" si="54"/>
        <v>0</v>
      </c>
      <c r="AH189" s="71">
        <f t="shared" si="55"/>
        <v>28.510643878679225</v>
      </c>
      <c r="AI189" s="24">
        <f t="shared" si="56"/>
        <v>0</v>
      </c>
      <c r="AJ189" s="24">
        <f t="shared" si="57"/>
        <v>0</v>
      </c>
      <c r="AK189" s="71">
        <f t="shared" si="58"/>
        <v>28.510643878679225</v>
      </c>
      <c r="AL189" s="71">
        <f t="shared" si="59"/>
        <v>0</v>
      </c>
      <c r="AM189" s="71">
        <f t="shared" si="60"/>
        <v>2.4905239990145711</v>
      </c>
      <c r="AN189" s="24">
        <f t="shared" si="61"/>
        <v>0</v>
      </c>
      <c r="AO189" s="24">
        <f t="shared" si="62"/>
        <v>0</v>
      </c>
      <c r="AP189" s="71">
        <f t="shared" si="63"/>
        <v>2.4905239990145711</v>
      </c>
      <c r="AQ189" s="71" t="str">
        <f>VLOOKUP(S189,Haul!G:O,9,FALSE)</f>
        <v>Good performance</v>
      </c>
    </row>
    <row r="190" spans="1:43">
      <c r="A190">
        <v>1</v>
      </c>
      <c r="B190">
        <v>55.1</v>
      </c>
      <c r="C190" s="16">
        <f t="shared" si="44"/>
        <v>60</v>
      </c>
      <c r="E190">
        <v>2</v>
      </c>
      <c r="P190">
        <v>1</v>
      </c>
      <c r="Q190">
        <v>178</v>
      </c>
      <c r="R190">
        <v>201601</v>
      </c>
      <c r="S190">
        <v>120</v>
      </c>
      <c r="T190" t="s">
        <v>59</v>
      </c>
      <c r="U190" s="12" t="str">
        <f>VLOOKUP(S190,Haul!G:AL,32,FALSE)</f>
        <v>23-03</v>
      </c>
      <c r="V190" s="12">
        <v>23</v>
      </c>
      <c r="W190" s="17">
        <f t="shared" si="45"/>
        <v>2</v>
      </c>
      <c r="X190" s="24">
        <f>VLOOKUP(S190,Haul!G:AJ,30,FALSE)</f>
        <v>3.5074620000000001E-2</v>
      </c>
      <c r="Y190" s="71">
        <f t="shared" si="46"/>
        <v>0</v>
      </c>
      <c r="Z190" s="71">
        <f t="shared" si="47"/>
        <v>1</v>
      </c>
      <c r="AA190" s="22">
        <f t="shared" si="48"/>
        <v>0</v>
      </c>
      <c r="AB190" s="22">
        <f t="shared" si="49"/>
        <v>0</v>
      </c>
      <c r="AC190" s="71">
        <f t="shared" si="50"/>
        <v>0</v>
      </c>
      <c r="AD190" s="71">
        <f t="shared" si="51"/>
        <v>8.5879766616424186E-2</v>
      </c>
      <c r="AE190" s="22">
        <f t="shared" si="52"/>
        <v>0</v>
      </c>
      <c r="AF190" s="22">
        <f t="shared" si="53"/>
        <v>0</v>
      </c>
      <c r="AG190" s="71">
        <f t="shared" si="54"/>
        <v>0</v>
      </c>
      <c r="AH190" s="71">
        <f t="shared" si="55"/>
        <v>28.510643878679225</v>
      </c>
      <c r="AI190" s="24">
        <f t="shared" si="56"/>
        <v>0</v>
      </c>
      <c r="AJ190" s="24">
        <f t="shared" si="57"/>
        <v>0</v>
      </c>
      <c r="AK190" s="71">
        <f t="shared" si="58"/>
        <v>28.510643878679225</v>
      </c>
      <c r="AL190" s="71">
        <f t="shared" si="59"/>
        <v>0</v>
      </c>
      <c r="AM190" s="71">
        <f t="shared" si="60"/>
        <v>2.448487442384955</v>
      </c>
      <c r="AN190" s="24">
        <f t="shared" si="61"/>
        <v>0</v>
      </c>
      <c r="AO190" s="24">
        <f t="shared" si="62"/>
        <v>0</v>
      </c>
      <c r="AP190" s="71">
        <f t="shared" si="63"/>
        <v>2.448487442384955</v>
      </c>
      <c r="AQ190" s="71" t="str">
        <f>VLOOKUP(S190,Haul!G:O,9,FALSE)</f>
        <v>Good performance</v>
      </c>
    </row>
    <row r="191" spans="1:43">
      <c r="A191">
        <v>1</v>
      </c>
      <c r="B191">
        <v>63.8</v>
      </c>
      <c r="C191" s="16">
        <f t="shared" si="44"/>
        <v>65</v>
      </c>
      <c r="E191">
        <v>2</v>
      </c>
      <c r="P191">
        <v>1</v>
      </c>
      <c r="Q191">
        <v>178</v>
      </c>
      <c r="R191">
        <v>201601</v>
      </c>
      <c r="S191">
        <v>120</v>
      </c>
      <c r="T191" t="s">
        <v>59</v>
      </c>
      <c r="U191" s="12" t="str">
        <f>VLOOKUP(S191,Haul!G:AL,32,FALSE)</f>
        <v>23-03</v>
      </c>
      <c r="V191" s="12">
        <v>23</v>
      </c>
      <c r="W191" s="17">
        <f t="shared" si="45"/>
        <v>2</v>
      </c>
      <c r="X191" s="24">
        <f>VLOOKUP(S191,Haul!G:AJ,30,FALSE)</f>
        <v>3.5074620000000001E-2</v>
      </c>
      <c r="Y191" s="71">
        <f t="shared" si="46"/>
        <v>0</v>
      </c>
      <c r="Z191" s="71">
        <f t="shared" si="47"/>
        <v>1</v>
      </c>
      <c r="AA191" s="22">
        <f t="shared" si="48"/>
        <v>0</v>
      </c>
      <c r="AB191" s="22">
        <f t="shared" si="49"/>
        <v>0</v>
      </c>
      <c r="AC191" s="71">
        <f t="shared" si="50"/>
        <v>0</v>
      </c>
      <c r="AD191" s="71">
        <f t="shared" si="51"/>
        <v>0.13598575628382384</v>
      </c>
      <c r="AE191" s="22">
        <f t="shared" si="52"/>
        <v>0</v>
      </c>
      <c r="AF191" s="22">
        <f t="shared" si="53"/>
        <v>0</v>
      </c>
      <c r="AG191" s="71">
        <f t="shared" si="54"/>
        <v>0</v>
      </c>
      <c r="AH191" s="71">
        <f t="shared" si="55"/>
        <v>28.510643878679225</v>
      </c>
      <c r="AI191" s="24">
        <f t="shared" si="56"/>
        <v>0</v>
      </c>
      <c r="AJ191" s="24">
        <f t="shared" si="57"/>
        <v>0</v>
      </c>
      <c r="AK191" s="71">
        <f t="shared" si="58"/>
        <v>28.510643878679225</v>
      </c>
      <c r="AL191" s="71">
        <f t="shared" si="59"/>
        <v>0</v>
      </c>
      <c r="AM191" s="71">
        <f t="shared" si="60"/>
        <v>3.8770414699809672</v>
      </c>
      <c r="AN191" s="24">
        <f t="shared" si="61"/>
        <v>0</v>
      </c>
      <c r="AO191" s="24">
        <f t="shared" si="62"/>
        <v>0</v>
      </c>
      <c r="AP191" s="71">
        <f t="shared" si="63"/>
        <v>3.8770414699809672</v>
      </c>
      <c r="AQ191" s="71" t="str">
        <f>VLOOKUP(S191,Haul!G:O,9,FALSE)</f>
        <v>Good performance</v>
      </c>
    </row>
    <row r="192" spans="1:43">
      <c r="A192">
        <v>1</v>
      </c>
      <c r="B192">
        <v>78.8</v>
      </c>
      <c r="C192" s="16">
        <f t="shared" si="44"/>
        <v>80</v>
      </c>
      <c r="E192">
        <v>2</v>
      </c>
      <c r="P192">
        <v>1</v>
      </c>
      <c r="Q192">
        <v>178</v>
      </c>
      <c r="R192">
        <v>201601</v>
      </c>
      <c r="S192">
        <v>120</v>
      </c>
      <c r="T192" t="s">
        <v>59</v>
      </c>
      <c r="U192" s="12" t="str">
        <f>VLOOKUP(S192,Haul!G:AL,32,FALSE)</f>
        <v>23-03</v>
      </c>
      <c r="V192" s="12">
        <v>23</v>
      </c>
      <c r="W192" s="17">
        <f t="shared" si="45"/>
        <v>2</v>
      </c>
      <c r="X192" s="24">
        <f>VLOOKUP(S192,Haul!G:AJ,30,FALSE)</f>
        <v>3.5074620000000001E-2</v>
      </c>
      <c r="Y192" s="71">
        <f t="shared" si="46"/>
        <v>0</v>
      </c>
      <c r="Z192" s="71">
        <f t="shared" si="47"/>
        <v>1</v>
      </c>
      <c r="AA192" s="22">
        <f t="shared" si="48"/>
        <v>0</v>
      </c>
      <c r="AB192" s="22">
        <f t="shared" si="49"/>
        <v>0</v>
      </c>
      <c r="AC192" s="71">
        <f t="shared" si="50"/>
        <v>0</v>
      </c>
      <c r="AD192" s="71">
        <f t="shared" si="51"/>
        <v>0.26362724126058495</v>
      </c>
      <c r="AE192" s="22">
        <f t="shared" si="52"/>
        <v>0</v>
      </c>
      <c r="AF192" s="22">
        <f t="shared" si="53"/>
        <v>0</v>
      </c>
      <c r="AG192" s="71">
        <f t="shared" si="54"/>
        <v>0</v>
      </c>
      <c r="AH192" s="71">
        <f t="shared" si="55"/>
        <v>28.510643878679225</v>
      </c>
      <c r="AI192" s="24">
        <f t="shared" si="56"/>
        <v>0</v>
      </c>
      <c r="AJ192" s="24">
        <f t="shared" si="57"/>
        <v>0</v>
      </c>
      <c r="AK192" s="71">
        <f t="shared" si="58"/>
        <v>28.510643878679225</v>
      </c>
      <c r="AL192" s="71">
        <f t="shared" si="59"/>
        <v>0</v>
      </c>
      <c r="AM192" s="71">
        <f t="shared" si="60"/>
        <v>7.5161823922991884</v>
      </c>
      <c r="AN192" s="24">
        <f t="shared" si="61"/>
        <v>0</v>
      </c>
      <c r="AO192" s="24">
        <f t="shared" si="62"/>
        <v>0</v>
      </c>
      <c r="AP192" s="71">
        <f t="shared" si="63"/>
        <v>7.5161823922991884</v>
      </c>
      <c r="AQ192" s="71" t="str">
        <f>VLOOKUP(S192,Haul!G:O,9,FALSE)</f>
        <v>Good performance</v>
      </c>
    </row>
    <row r="193" spans="1:43">
      <c r="A193">
        <v>1</v>
      </c>
      <c r="B193">
        <v>67.5</v>
      </c>
      <c r="C193" s="16">
        <f t="shared" si="44"/>
        <v>70</v>
      </c>
      <c r="E193">
        <v>2</v>
      </c>
      <c r="P193">
        <v>1</v>
      </c>
      <c r="Q193">
        <v>178</v>
      </c>
      <c r="R193">
        <v>201601</v>
      </c>
      <c r="S193">
        <v>120</v>
      </c>
      <c r="T193" t="s">
        <v>59</v>
      </c>
      <c r="U193" s="12" t="str">
        <f>VLOOKUP(S193,Haul!G:AL,32,FALSE)</f>
        <v>23-03</v>
      </c>
      <c r="V193" s="12">
        <v>23</v>
      </c>
      <c r="W193" s="17">
        <f t="shared" si="45"/>
        <v>2</v>
      </c>
      <c r="X193" s="24">
        <f>VLOOKUP(S193,Haul!G:AJ,30,FALSE)</f>
        <v>3.5074620000000001E-2</v>
      </c>
      <c r="Y193" s="71">
        <f t="shared" si="46"/>
        <v>0</v>
      </c>
      <c r="Z193" s="71">
        <f t="shared" si="47"/>
        <v>1</v>
      </c>
      <c r="AA193" s="22">
        <f t="shared" si="48"/>
        <v>0</v>
      </c>
      <c r="AB193" s="22">
        <f t="shared" si="49"/>
        <v>0</v>
      </c>
      <c r="AC193" s="71">
        <f t="shared" si="50"/>
        <v>0</v>
      </c>
      <c r="AD193" s="71">
        <f t="shared" si="51"/>
        <v>0.1622736186762756</v>
      </c>
      <c r="AE193" s="22">
        <f t="shared" si="52"/>
        <v>0</v>
      </c>
      <c r="AF193" s="22">
        <f t="shared" si="53"/>
        <v>0</v>
      </c>
      <c r="AG193" s="71">
        <f t="shared" si="54"/>
        <v>0</v>
      </c>
      <c r="AH193" s="71">
        <f t="shared" si="55"/>
        <v>28.510643878679225</v>
      </c>
      <c r="AI193" s="24">
        <f t="shared" si="56"/>
        <v>0</v>
      </c>
      <c r="AJ193" s="24">
        <f t="shared" si="57"/>
        <v>0</v>
      </c>
      <c r="AK193" s="71">
        <f t="shared" si="58"/>
        <v>28.510643878679225</v>
      </c>
      <c r="AL193" s="71">
        <f t="shared" si="59"/>
        <v>0</v>
      </c>
      <c r="AM193" s="71">
        <f t="shared" si="60"/>
        <v>4.6265253529838839</v>
      </c>
      <c r="AN193" s="24">
        <f t="shared" si="61"/>
        <v>0</v>
      </c>
      <c r="AO193" s="24">
        <f t="shared" si="62"/>
        <v>0</v>
      </c>
      <c r="AP193" s="71">
        <f t="shared" si="63"/>
        <v>4.6265253529838839</v>
      </c>
      <c r="AQ193" s="71" t="str">
        <f>VLOOKUP(S193,Haul!G:O,9,FALSE)</f>
        <v>Good performance</v>
      </c>
    </row>
    <row r="194" spans="1:43">
      <c r="A194">
        <v>1</v>
      </c>
      <c r="B194">
        <v>104.9</v>
      </c>
      <c r="C194" s="16">
        <f t="shared" si="44"/>
        <v>105</v>
      </c>
      <c r="E194">
        <v>2</v>
      </c>
      <c r="P194">
        <v>1</v>
      </c>
      <c r="Q194">
        <v>178</v>
      </c>
      <c r="R194">
        <v>201601</v>
      </c>
      <c r="S194">
        <v>120</v>
      </c>
      <c r="T194" t="s">
        <v>59</v>
      </c>
      <c r="U194" s="12" t="str">
        <f>VLOOKUP(S194,Haul!G:AL,32,FALSE)</f>
        <v>23-03</v>
      </c>
      <c r="V194" s="12">
        <v>23</v>
      </c>
      <c r="W194" s="17">
        <f t="shared" si="45"/>
        <v>2</v>
      </c>
      <c r="X194" s="24">
        <f>VLOOKUP(S194,Haul!G:AJ,30,FALSE)</f>
        <v>3.5074620000000001E-2</v>
      </c>
      <c r="Y194" s="71">
        <f t="shared" si="46"/>
        <v>0</v>
      </c>
      <c r="Z194" s="71">
        <f t="shared" si="47"/>
        <v>1</v>
      </c>
      <c r="AA194" s="22">
        <f t="shared" si="48"/>
        <v>0</v>
      </c>
      <c r="AB194" s="22">
        <f t="shared" si="49"/>
        <v>0</v>
      </c>
      <c r="AC194" s="71">
        <f t="shared" si="50"/>
        <v>0</v>
      </c>
      <c r="AD194" s="71">
        <f t="shared" si="51"/>
        <v>0.64641548073724153</v>
      </c>
      <c r="AE194" s="22">
        <f t="shared" si="52"/>
        <v>0</v>
      </c>
      <c r="AF194" s="22">
        <f t="shared" si="53"/>
        <v>0</v>
      </c>
      <c r="AG194" s="71">
        <f t="shared" si="54"/>
        <v>0</v>
      </c>
      <c r="AH194" s="71">
        <f t="shared" si="55"/>
        <v>28.510643878679225</v>
      </c>
      <c r="AI194" s="24">
        <f t="shared" si="56"/>
        <v>0</v>
      </c>
      <c r="AJ194" s="24">
        <f t="shared" si="57"/>
        <v>0</v>
      </c>
      <c r="AK194" s="71">
        <f t="shared" si="58"/>
        <v>28.510643878679225</v>
      </c>
      <c r="AL194" s="71">
        <f t="shared" si="59"/>
        <v>0</v>
      </c>
      <c r="AM194" s="71">
        <f t="shared" si="60"/>
        <v>18.429721568964723</v>
      </c>
      <c r="AN194" s="24">
        <f t="shared" si="61"/>
        <v>0</v>
      </c>
      <c r="AO194" s="24">
        <f t="shared" si="62"/>
        <v>0</v>
      </c>
      <c r="AP194" s="71">
        <f t="shared" si="63"/>
        <v>18.429721568964723</v>
      </c>
      <c r="AQ194" s="71" t="str">
        <f>VLOOKUP(S194,Haul!G:O,9,FALSE)</f>
        <v>Good performance</v>
      </c>
    </row>
    <row r="195" spans="1:43">
      <c r="A195">
        <v>1</v>
      </c>
      <c r="B195">
        <v>142.69999999999999</v>
      </c>
      <c r="C195" s="16">
        <f t="shared" ref="C195:C258" si="64">ROUNDUP(B195/5,0)*5</f>
        <v>145</v>
      </c>
      <c r="E195">
        <v>2</v>
      </c>
      <c r="P195">
        <v>1</v>
      </c>
      <c r="Q195">
        <v>178</v>
      </c>
      <c r="R195">
        <v>201601</v>
      </c>
      <c r="S195">
        <v>120</v>
      </c>
      <c r="T195" t="s">
        <v>59</v>
      </c>
      <c r="U195" s="12" t="str">
        <f>VLOOKUP(S195,Haul!G:AL,32,FALSE)</f>
        <v>23-03</v>
      </c>
      <c r="V195" s="12">
        <v>23</v>
      </c>
      <c r="W195" s="17">
        <f t="shared" ref="W195:W258" si="65">ROUNDDOWN(V195/10,0)</f>
        <v>2</v>
      </c>
      <c r="X195" s="24">
        <f>VLOOKUP(S195,Haul!G:AJ,30,FALSE)</f>
        <v>3.5074620000000001E-2</v>
      </c>
      <c r="Y195" s="71">
        <f t="shared" ref="Y195:Y258" si="66">1*($A195=2)</f>
        <v>0</v>
      </c>
      <c r="Z195" s="71">
        <f t="shared" ref="Z195:Z258" si="67">1*($A195=1)*($B195&lt;107)</f>
        <v>0</v>
      </c>
      <c r="AA195" s="22">
        <f t="shared" ref="AA195:AA258" si="68">1*($A195=1)*($B195&gt;=107)</f>
        <v>1</v>
      </c>
      <c r="AB195" s="22">
        <f t="shared" ref="AB195:AB258" si="69">1*($A195=1)*($B195&gt;=124)</f>
        <v>1</v>
      </c>
      <c r="AC195" s="71">
        <f t="shared" ref="AC195:AC258" si="70">(1*Y195*0.001424*$B195^2.781)/1000</f>
        <v>0</v>
      </c>
      <c r="AD195" s="71">
        <f t="shared" ref="AD195:AD258" si="71">(1*Z195*0.0002988*$B195^3.135)/1000</f>
        <v>0</v>
      </c>
      <c r="AE195" s="22">
        <f t="shared" ref="AE195:AE258" si="72">(1*AA195*0.0002988*$B195^3.135)/1000</f>
        <v>1.6962886213362318</v>
      </c>
      <c r="AF195" s="22">
        <f t="shared" ref="AF195:AF258" si="73">(1*AB195*0.0002988*$B195^3.135)/1000</f>
        <v>1.6962886213362318</v>
      </c>
      <c r="AG195" s="71">
        <f t="shared" ref="AG195:AG258" si="74">Y195*P195/X195</f>
        <v>0</v>
      </c>
      <c r="AH195" s="71">
        <f t="shared" ref="AH195:AH258" si="75">Z195*P195/X195</f>
        <v>0</v>
      </c>
      <c r="AI195" s="24">
        <f t="shared" ref="AI195:AI258" si="76">AA195*P195/X195</f>
        <v>28.510643878679225</v>
      </c>
      <c r="AJ195" s="24">
        <f t="shared" ref="AJ195:AJ258" si="77">AB195*P195/X195</f>
        <v>28.510643878679225</v>
      </c>
      <c r="AK195" s="71">
        <f t="shared" ref="AK195:AK258" si="78">SUM(AG195:AI195)</f>
        <v>28.510643878679225</v>
      </c>
      <c r="AL195" s="71">
        <f t="shared" ref="AL195:AL258" si="79">AC195*P195/X195</f>
        <v>0</v>
      </c>
      <c r="AM195" s="71">
        <f t="shared" ref="AM195:AM258" si="80">AD195*P195/X195</f>
        <v>0</v>
      </c>
      <c r="AN195" s="24">
        <f t="shared" ref="AN195:AN258" si="81">AE195*P195/X195</f>
        <v>48.362280798373064</v>
      </c>
      <c r="AO195" s="24">
        <f t="shared" ref="AO195:AO258" si="82">AF195*P195/X195</f>
        <v>48.362280798373064</v>
      </c>
      <c r="AP195" s="71">
        <f t="shared" ref="AP195:AP258" si="83">SUM(AL195,AM195,AN195)</f>
        <v>48.362280798373064</v>
      </c>
      <c r="AQ195" s="71" t="str">
        <f>VLOOKUP(S195,Haul!G:O,9,FALSE)</f>
        <v>Good performance</v>
      </c>
    </row>
    <row r="196" spans="1:43">
      <c r="A196">
        <v>1</v>
      </c>
      <c r="B196">
        <v>116.9</v>
      </c>
      <c r="C196" s="16">
        <f t="shared" si="64"/>
        <v>120</v>
      </c>
      <c r="E196">
        <v>2</v>
      </c>
      <c r="P196">
        <v>1</v>
      </c>
      <c r="Q196">
        <v>178</v>
      </c>
      <c r="R196">
        <v>201601</v>
      </c>
      <c r="S196">
        <v>120</v>
      </c>
      <c r="T196" t="s">
        <v>59</v>
      </c>
      <c r="U196" s="12" t="str">
        <f>VLOOKUP(S196,Haul!G:AL,32,FALSE)</f>
        <v>23-03</v>
      </c>
      <c r="V196" s="12">
        <v>23</v>
      </c>
      <c r="W196" s="17">
        <f t="shared" si="65"/>
        <v>2</v>
      </c>
      <c r="X196" s="24">
        <f>VLOOKUP(S196,Haul!G:AJ,30,FALSE)</f>
        <v>3.5074620000000001E-2</v>
      </c>
      <c r="Y196" s="71">
        <f t="shared" si="66"/>
        <v>0</v>
      </c>
      <c r="Z196" s="71">
        <f t="shared" si="67"/>
        <v>0</v>
      </c>
      <c r="AA196" s="22">
        <f t="shared" si="68"/>
        <v>1</v>
      </c>
      <c r="AB196" s="22">
        <f t="shared" si="69"/>
        <v>0</v>
      </c>
      <c r="AC196" s="71">
        <f t="shared" si="70"/>
        <v>0</v>
      </c>
      <c r="AD196" s="71">
        <f t="shared" si="71"/>
        <v>0</v>
      </c>
      <c r="AE196" s="22">
        <f t="shared" si="72"/>
        <v>0.9077768132236963</v>
      </c>
      <c r="AF196" s="22">
        <f t="shared" si="73"/>
        <v>0</v>
      </c>
      <c r="AG196" s="71">
        <f t="shared" si="74"/>
        <v>0</v>
      </c>
      <c r="AH196" s="71">
        <f t="shared" si="75"/>
        <v>0</v>
      </c>
      <c r="AI196" s="24">
        <f t="shared" si="76"/>
        <v>28.510643878679225</v>
      </c>
      <c r="AJ196" s="24">
        <f t="shared" si="77"/>
        <v>0</v>
      </c>
      <c r="AK196" s="71">
        <f t="shared" si="78"/>
        <v>28.510643878679225</v>
      </c>
      <c r="AL196" s="71">
        <f t="shared" si="79"/>
        <v>0</v>
      </c>
      <c r="AM196" s="71">
        <f t="shared" si="80"/>
        <v>0</v>
      </c>
      <c r="AN196" s="24">
        <f t="shared" si="81"/>
        <v>25.881301443143112</v>
      </c>
      <c r="AO196" s="24">
        <f t="shared" si="82"/>
        <v>0</v>
      </c>
      <c r="AP196" s="71">
        <f t="shared" si="83"/>
        <v>25.881301443143112</v>
      </c>
      <c r="AQ196" s="71" t="str">
        <f>VLOOKUP(S196,Haul!G:O,9,FALSE)</f>
        <v>Good performance</v>
      </c>
    </row>
    <row r="197" spans="1:43">
      <c r="A197">
        <v>1</v>
      </c>
      <c r="B197">
        <v>155.80000000000001</v>
      </c>
      <c r="C197" s="16">
        <f t="shared" si="64"/>
        <v>160</v>
      </c>
      <c r="E197">
        <v>2</v>
      </c>
      <c r="P197">
        <v>1</v>
      </c>
      <c r="Q197">
        <v>178</v>
      </c>
      <c r="R197">
        <v>201601</v>
      </c>
      <c r="S197">
        <v>120</v>
      </c>
      <c r="T197" t="s">
        <v>59</v>
      </c>
      <c r="U197" s="12" t="str">
        <f>VLOOKUP(S197,Haul!G:AL,32,FALSE)</f>
        <v>23-03</v>
      </c>
      <c r="V197" s="12">
        <v>23</v>
      </c>
      <c r="W197" s="17">
        <f t="shared" si="65"/>
        <v>2</v>
      </c>
      <c r="X197" s="24">
        <f>VLOOKUP(S197,Haul!G:AJ,30,FALSE)</f>
        <v>3.5074620000000001E-2</v>
      </c>
      <c r="Y197" s="71">
        <f t="shared" si="66"/>
        <v>0</v>
      </c>
      <c r="Z197" s="71">
        <f t="shared" si="67"/>
        <v>0</v>
      </c>
      <c r="AA197" s="22">
        <f t="shared" si="68"/>
        <v>1</v>
      </c>
      <c r="AB197" s="22">
        <f t="shared" si="69"/>
        <v>1</v>
      </c>
      <c r="AC197" s="71">
        <f t="shared" si="70"/>
        <v>0</v>
      </c>
      <c r="AD197" s="71">
        <f t="shared" si="71"/>
        <v>0</v>
      </c>
      <c r="AE197" s="22">
        <f t="shared" si="72"/>
        <v>2.2339814332788746</v>
      </c>
      <c r="AF197" s="22">
        <f t="shared" si="73"/>
        <v>2.2339814332788746</v>
      </c>
      <c r="AG197" s="71">
        <f t="shared" si="74"/>
        <v>0</v>
      </c>
      <c r="AH197" s="71">
        <f t="shared" si="75"/>
        <v>0</v>
      </c>
      <c r="AI197" s="24">
        <f t="shared" si="76"/>
        <v>28.510643878679225</v>
      </c>
      <c r="AJ197" s="24">
        <f t="shared" si="77"/>
        <v>28.510643878679225</v>
      </c>
      <c r="AK197" s="71">
        <f t="shared" si="78"/>
        <v>28.510643878679225</v>
      </c>
      <c r="AL197" s="71">
        <f t="shared" si="79"/>
        <v>0</v>
      </c>
      <c r="AM197" s="71">
        <f t="shared" si="80"/>
        <v>0</v>
      </c>
      <c r="AN197" s="24">
        <f t="shared" si="81"/>
        <v>63.692249075795388</v>
      </c>
      <c r="AO197" s="24">
        <f t="shared" si="82"/>
        <v>63.692249075795388</v>
      </c>
      <c r="AP197" s="71">
        <f t="shared" si="83"/>
        <v>63.692249075795388</v>
      </c>
      <c r="AQ197" s="71" t="str">
        <f>VLOOKUP(S197,Haul!G:O,9,FALSE)</f>
        <v>Good performance</v>
      </c>
    </row>
    <row r="198" spans="1:43">
      <c r="A198">
        <v>2</v>
      </c>
      <c r="B198">
        <v>115.9</v>
      </c>
      <c r="C198" s="16">
        <f t="shared" si="64"/>
        <v>120</v>
      </c>
      <c r="E198">
        <v>3</v>
      </c>
      <c r="F198">
        <v>4</v>
      </c>
      <c r="G198">
        <v>1</v>
      </c>
      <c r="H198">
        <v>4</v>
      </c>
      <c r="P198">
        <v>1</v>
      </c>
      <c r="Q198">
        <v>178</v>
      </c>
      <c r="R198">
        <v>201601</v>
      </c>
      <c r="S198">
        <v>120</v>
      </c>
      <c r="T198" t="s">
        <v>59</v>
      </c>
      <c r="U198" s="12" t="str">
        <f>VLOOKUP(S198,Haul!G:AL,32,FALSE)</f>
        <v>23-03</v>
      </c>
      <c r="V198" s="12">
        <v>23</v>
      </c>
      <c r="W198" s="17">
        <f t="shared" si="65"/>
        <v>2</v>
      </c>
      <c r="X198" s="24">
        <f>VLOOKUP(S198,Haul!G:AJ,30,FALSE)</f>
        <v>3.5074620000000001E-2</v>
      </c>
      <c r="Y198" s="71">
        <f t="shared" si="66"/>
        <v>1</v>
      </c>
      <c r="Z198" s="71">
        <f t="shared" si="67"/>
        <v>0</v>
      </c>
      <c r="AA198" s="22">
        <f t="shared" si="68"/>
        <v>0</v>
      </c>
      <c r="AB198" s="22">
        <f t="shared" si="69"/>
        <v>0</v>
      </c>
      <c r="AC198" s="71">
        <f t="shared" si="70"/>
        <v>0.78293557093413546</v>
      </c>
      <c r="AD198" s="71">
        <f t="shared" si="71"/>
        <v>0</v>
      </c>
      <c r="AE198" s="22">
        <f t="shared" si="72"/>
        <v>0</v>
      </c>
      <c r="AF198" s="22">
        <f t="shared" si="73"/>
        <v>0</v>
      </c>
      <c r="AG198" s="71">
        <f t="shared" si="74"/>
        <v>28.510643878679225</v>
      </c>
      <c r="AH198" s="71">
        <f t="shared" si="75"/>
        <v>0</v>
      </c>
      <c r="AI198" s="24">
        <f t="shared" si="76"/>
        <v>0</v>
      </c>
      <c r="AJ198" s="24">
        <f t="shared" si="77"/>
        <v>0</v>
      </c>
      <c r="AK198" s="71">
        <f t="shared" si="78"/>
        <v>28.510643878679225</v>
      </c>
      <c r="AL198" s="71">
        <f t="shared" si="79"/>
        <v>22.321997242853534</v>
      </c>
      <c r="AM198" s="71">
        <f t="shared" si="80"/>
        <v>0</v>
      </c>
      <c r="AN198" s="24">
        <f t="shared" si="81"/>
        <v>0</v>
      </c>
      <c r="AO198" s="24">
        <f t="shared" si="82"/>
        <v>0</v>
      </c>
      <c r="AP198" s="71">
        <f t="shared" si="83"/>
        <v>22.321997242853534</v>
      </c>
      <c r="AQ198" s="71" t="str">
        <f>VLOOKUP(S198,Haul!G:O,9,FALSE)</f>
        <v>Good performance</v>
      </c>
    </row>
    <row r="199" spans="1:43">
      <c r="A199">
        <v>2</v>
      </c>
      <c r="B199">
        <v>105</v>
      </c>
      <c r="C199" s="16">
        <f t="shared" si="64"/>
        <v>105</v>
      </c>
      <c r="E199">
        <v>2</v>
      </c>
      <c r="F199">
        <v>0</v>
      </c>
      <c r="G199">
        <v>0</v>
      </c>
      <c r="H199">
        <v>1</v>
      </c>
      <c r="P199">
        <v>1</v>
      </c>
      <c r="Q199">
        <v>178</v>
      </c>
      <c r="R199">
        <v>201601</v>
      </c>
      <c r="S199">
        <v>120</v>
      </c>
      <c r="T199" t="s">
        <v>59</v>
      </c>
      <c r="U199" s="12" t="str">
        <f>VLOOKUP(S199,Haul!G:AL,32,FALSE)</f>
        <v>23-03</v>
      </c>
      <c r="V199" s="12">
        <v>23</v>
      </c>
      <c r="W199" s="17">
        <f t="shared" si="65"/>
        <v>2</v>
      </c>
      <c r="X199" s="24">
        <f>VLOOKUP(S199,Haul!G:AJ,30,FALSE)</f>
        <v>3.5074620000000001E-2</v>
      </c>
      <c r="Y199" s="71">
        <f t="shared" si="66"/>
        <v>1</v>
      </c>
      <c r="Z199" s="71">
        <f t="shared" si="67"/>
        <v>0</v>
      </c>
      <c r="AA199" s="22">
        <f t="shared" si="68"/>
        <v>0</v>
      </c>
      <c r="AB199" s="22">
        <f t="shared" si="69"/>
        <v>0</v>
      </c>
      <c r="AC199" s="71">
        <f t="shared" si="70"/>
        <v>0.59489104301617579</v>
      </c>
      <c r="AD199" s="71">
        <f t="shared" si="71"/>
        <v>0</v>
      </c>
      <c r="AE199" s="22">
        <f t="shared" si="72"/>
        <v>0</v>
      </c>
      <c r="AF199" s="22">
        <f t="shared" si="73"/>
        <v>0</v>
      </c>
      <c r="AG199" s="71">
        <f t="shared" si="74"/>
        <v>28.510643878679225</v>
      </c>
      <c r="AH199" s="71">
        <f t="shared" si="75"/>
        <v>0</v>
      </c>
      <c r="AI199" s="24">
        <f t="shared" si="76"/>
        <v>0</v>
      </c>
      <c r="AJ199" s="24">
        <f t="shared" si="77"/>
        <v>0</v>
      </c>
      <c r="AK199" s="71">
        <f t="shared" si="78"/>
        <v>28.510643878679225</v>
      </c>
      <c r="AL199" s="71">
        <f t="shared" si="79"/>
        <v>16.960726674050232</v>
      </c>
      <c r="AM199" s="71">
        <f t="shared" si="80"/>
        <v>0</v>
      </c>
      <c r="AN199" s="24">
        <f t="shared" si="81"/>
        <v>0</v>
      </c>
      <c r="AO199" s="24">
        <f t="shared" si="82"/>
        <v>0</v>
      </c>
      <c r="AP199" s="71">
        <f t="shared" si="83"/>
        <v>16.960726674050232</v>
      </c>
      <c r="AQ199" s="71" t="str">
        <f>VLOOKUP(S199,Haul!G:O,9,FALSE)</f>
        <v>Good performance</v>
      </c>
    </row>
    <row r="200" spans="1:43">
      <c r="A200">
        <v>2</v>
      </c>
      <c r="B200">
        <v>72.900000000000006</v>
      </c>
      <c r="C200" s="16">
        <f t="shared" si="64"/>
        <v>75</v>
      </c>
      <c r="E200">
        <v>2</v>
      </c>
      <c r="F200">
        <v>0</v>
      </c>
      <c r="G200">
        <v>0</v>
      </c>
      <c r="H200">
        <v>1</v>
      </c>
      <c r="P200">
        <v>1</v>
      </c>
      <c r="Q200">
        <v>178</v>
      </c>
      <c r="R200">
        <v>201601</v>
      </c>
      <c r="S200">
        <v>120</v>
      </c>
      <c r="T200" t="s">
        <v>59</v>
      </c>
      <c r="U200" s="12" t="str">
        <f>VLOOKUP(S200,Haul!G:AL,32,FALSE)</f>
        <v>23-03</v>
      </c>
      <c r="V200" s="12">
        <v>23</v>
      </c>
      <c r="W200" s="17">
        <f t="shared" si="65"/>
        <v>2</v>
      </c>
      <c r="X200" s="24">
        <f>VLOOKUP(S200,Haul!G:AJ,30,FALSE)</f>
        <v>3.5074620000000001E-2</v>
      </c>
      <c r="Y200" s="71">
        <f t="shared" si="66"/>
        <v>1</v>
      </c>
      <c r="Z200" s="71">
        <f t="shared" si="67"/>
        <v>0</v>
      </c>
      <c r="AA200" s="22">
        <f t="shared" si="68"/>
        <v>0</v>
      </c>
      <c r="AB200" s="22">
        <f t="shared" si="69"/>
        <v>0</v>
      </c>
      <c r="AC200" s="71">
        <f t="shared" si="70"/>
        <v>0.21565287161741589</v>
      </c>
      <c r="AD200" s="71">
        <f t="shared" si="71"/>
        <v>0</v>
      </c>
      <c r="AE200" s="22">
        <f t="shared" si="72"/>
        <v>0</v>
      </c>
      <c r="AF200" s="22">
        <f t="shared" si="73"/>
        <v>0</v>
      </c>
      <c r="AG200" s="71">
        <f t="shared" si="74"/>
        <v>28.510643878679225</v>
      </c>
      <c r="AH200" s="71">
        <f t="shared" si="75"/>
        <v>0</v>
      </c>
      <c r="AI200" s="24">
        <f t="shared" si="76"/>
        <v>0</v>
      </c>
      <c r="AJ200" s="24">
        <f t="shared" si="77"/>
        <v>0</v>
      </c>
      <c r="AK200" s="71">
        <f t="shared" si="78"/>
        <v>28.510643878679225</v>
      </c>
      <c r="AL200" s="71">
        <f t="shared" si="79"/>
        <v>6.1484022240986755</v>
      </c>
      <c r="AM200" s="71">
        <f t="shared" si="80"/>
        <v>0</v>
      </c>
      <c r="AN200" s="24">
        <f t="shared" si="81"/>
        <v>0</v>
      </c>
      <c r="AO200" s="24">
        <f t="shared" si="82"/>
        <v>0</v>
      </c>
      <c r="AP200" s="71">
        <f t="shared" si="83"/>
        <v>6.1484022240986755</v>
      </c>
      <c r="AQ200" s="71" t="str">
        <f>VLOOKUP(S200,Haul!G:O,9,FALSE)</f>
        <v>Good performance</v>
      </c>
    </row>
    <row r="201" spans="1:43">
      <c r="A201">
        <v>2</v>
      </c>
      <c r="B201">
        <v>106.8</v>
      </c>
      <c r="C201" s="16">
        <f t="shared" si="64"/>
        <v>110</v>
      </c>
      <c r="E201">
        <v>0</v>
      </c>
      <c r="F201">
        <v>4</v>
      </c>
      <c r="G201">
        <v>1</v>
      </c>
      <c r="H201">
        <v>2</v>
      </c>
      <c r="P201">
        <v>1</v>
      </c>
      <c r="Q201">
        <v>178</v>
      </c>
      <c r="R201">
        <v>201601</v>
      </c>
      <c r="S201">
        <v>121</v>
      </c>
      <c r="T201" t="s">
        <v>57</v>
      </c>
      <c r="U201" s="12" t="str">
        <f>VLOOKUP(S201,Haul!G:AL,32,FALSE)</f>
        <v>24-06</v>
      </c>
      <c r="V201" s="12">
        <v>24</v>
      </c>
      <c r="W201" s="17">
        <f t="shared" si="65"/>
        <v>2</v>
      </c>
      <c r="X201" s="24">
        <f>VLOOKUP(S201,Haul!G:AJ,30,FALSE)</f>
        <v>4.8817272000000002E-2</v>
      </c>
      <c r="Y201" s="71">
        <f t="shared" si="66"/>
        <v>1</v>
      </c>
      <c r="Z201" s="71">
        <f t="shared" si="67"/>
        <v>0</v>
      </c>
      <c r="AA201" s="22">
        <f t="shared" si="68"/>
        <v>0</v>
      </c>
      <c r="AB201" s="22">
        <f t="shared" si="69"/>
        <v>0</v>
      </c>
      <c r="AC201" s="71">
        <f t="shared" si="70"/>
        <v>0.62368692996995889</v>
      </c>
      <c r="AD201" s="71">
        <f t="shared" si="71"/>
        <v>0</v>
      </c>
      <c r="AE201" s="22">
        <f t="shared" si="72"/>
        <v>0</v>
      </c>
      <c r="AF201" s="22">
        <f t="shared" si="73"/>
        <v>0</v>
      </c>
      <c r="AG201" s="71">
        <f t="shared" si="74"/>
        <v>20.484553090143997</v>
      </c>
      <c r="AH201" s="71">
        <f t="shared" si="75"/>
        <v>0</v>
      </c>
      <c r="AI201" s="24">
        <f t="shared" si="76"/>
        <v>0</v>
      </c>
      <c r="AJ201" s="24">
        <f t="shared" si="77"/>
        <v>0</v>
      </c>
      <c r="AK201" s="71">
        <f t="shared" si="78"/>
        <v>20.484553090143997</v>
      </c>
      <c r="AL201" s="71">
        <f t="shared" si="79"/>
        <v>12.775948028598544</v>
      </c>
      <c r="AM201" s="71">
        <f t="shared" si="80"/>
        <v>0</v>
      </c>
      <c r="AN201" s="24">
        <f t="shared" si="81"/>
        <v>0</v>
      </c>
      <c r="AO201" s="24">
        <f t="shared" si="82"/>
        <v>0</v>
      </c>
      <c r="AP201" s="71">
        <f t="shared" si="83"/>
        <v>12.775948028598544</v>
      </c>
      <c r="AQ201" s="71" t="str">
        <f>VLOOKUP(S201,Haul!G:O,9,FALSE)</f>
        <v>Good performance</v>
      </c>
    </row>
    <row r="202" spans="1:43">
      <c r="A202">
        <v>2</v>
      </c>
      <c r="B202">
        <v>91.8</v>
      </c>
      <c r="C202" s="16">
        <f t="shared" si="64"/>
        <v>95</v>
      </c>
      <c r="E202">
        <v>0</v>
      </c>
      <c r="F202">
        <v>0</v>
      </c>
      <c r="G202">
        <v>0</v>
      </c>
      <c r="H202">
        <v>1</v>
      </c>
      <c r="P202">
        <v>1</v>
      </c>
      <c r="Q202">
        <v>178</v>
      </c>
      <c r="R202">
        <v>201601</v>
      </c>
      <c r="S202">
        <v>121</v>
      </c>
      <c r="T202" t="s">
        <v>57</v>
      </c>
      <c r="U202" s="12" t="str">
        <f>VLOOKUP(S202,Haul!G:AL,32,FALSE)</f>
        <v>24-06</v>
      </c>
      <c r="V202" s="12">
        <v>24</v>
      </c>
      <c r="W202" s="17">
        <f t="shared" si="65"/>
        <v>2</v>
      </c>
      <c r="X202" s="24">
        <f>VLOOKUP(S202,Haul!G:AJ,30,FALSE)</f>
        <v>4.8817272000000002E-2</v>
      </c>
      <c r="Y202" s="71">
        <f t="shared" si="66"/>
        <v>1</v>
      </c>
      <c r="Z202" s="71">
        <f t="shared" si="67"/>
        <v>0</v>
      </c>
      <c r="AA202" s="22">
        <f t="shared" si="68"/>
        <v>0</v>
      </c>
      <c r="AB202" s="22">
        <f t="shared" si="69"/>
        <v>0</v>
      </c>
      <c r="AC202" s="71">
        <f t="shared" si="70"/>
        <v>0.40942606342994492</v>
      </c>
      <c r="AD202" s="71">
        <f t="shared" si="71"/>
        <v>0</v>
      </c>
      <c r="AE202" s="22">
        <f t="shared" si="72"/>
        <v>0</v>
      </c>
      <c r="AF202" s="22">
        <f t="shared" si="73"/>
        <v>0</v>
      </c>
      <c r="AG202" s="71">
        <f t="shared" si="74"/>
        <v>20.484553090143997</v>
      </c>
      <c r="AH202" s="71">
        <f t="shared" si="75"/>
        <v>0</v>
      </c>
      <c r="AI202" s="24">
        <f t="shared" si="76"/>
        <v>0</v>
      </c>
      <c r="AJ202" s="24">
        <f t="shared" si="77"/>
        <v>0</v>
      </c>
      <c r="AK202" s="71">
        <f t="shared" si="78"/>
        <v>20.484553090143997</v>
      </c>
      <c r="AL202" s="71">
        <f t="shared" si="79"/>
        <v>8.3869099328193695</v>
      </c>
      <c r="AM202" s="71">
        <f t="shared" si="80"/>
        <v>0</v>
      </c>
      <c r="AN202" s="24">
        <f t="shared" si="81"/>
        <v>0</v>
      </c>
      <c r="AO202" s="24">
        <f t="shared" si="82"/>
        <v>0</v>
      </c>
      <c r="AP202" s="71">
        <f t="shared" si="83"/>
        <v>8.3869099328193695</v>
      </c>
      <c r="AQ202" s="71" t="str">
        <f>VLOOKUP(S202,Haul!G:O,9,FALSE)</f>
        <v>Good performance</v>
      </c>
    </row>
    <row r="203" spans="1:43">
      <c r="A203">
        <v>1</v>
      </c>
      <c r="B203">
        <v>142.6</v>
      </c>
      <c r="C203" s="16">
        <f t="shared" si="64"/>
        <v>145</v>
      </c>
      <c r="E203">
        <v>3</v>
      </c>
      <c r="P203">
        <v>1</v>
      </c>
      <c r="Q203">
        <v>178</v>
      </c>
      <c r="R203">
        <v>201601</v>
      </c>
      <c r="S203">
        <v>121</v>
      </c>
      <c r="T203" t="s">
        <v>57</v>
      </c>
      <c r="U203" s="12" t="str">
        <f>VLOOKUP(S203,Haul!G:AL,32,FALSE)</f>
        <v>24-06</v>
      </c>
      <c r="V203" s="12">
        <v>24</v>
      </c>
      <c r="W203" s="17">
        <f t="shared" si="65"/>
        <v>2</v>
      </c>
      <c r="X203" s="24">
        <f>VLOOKUP(S203,Haul!G:AJ,30,FALSE)</f>
        <v>4.8817272000000002E-2</v>
      </c>
      <c r="Y203" s="71">
        <f t="shared" si="66"/>
        <v>0</v>
      </c>
      <c r="Z203" s="71">
        <f t="shared" si="67"/>
        <v>0</v>
      </c>
      <c r="AA203" s="22">
        <f t="shared" si="68"/>
        <v>1</v>
      </c>
      <c r="AB203" s="22">
        <f t="shared" si="69"/>
        <v>1</v>
      </c>
      <c r="AC203" s="71">
        <f t="shared" si="70"/>
        <v>0</v>
      </c>
      <c r="AD203" s="71">
        <f t="shared" si="71"/>
        <v>0</v>
      </c>
      <c r="AE203" s="22">
        <f t="shared" si="72"/>
        <v>1.6925648037243792</v>
      </c>
      <c r="AF203" s="22">
        <f t="shared" si="73"/>
        <v>1.6925648037243792</v>
      </c>
      <c r="AG203" s="71">
        <f t="shared" si="74"/>
        <v>0</v>
      </c>
      <c r="AH203" s="71">
        <f t="shared" si="75"/>
        <v>0</v>
      </c>
      <c r="AI203" s="24">
        <f t="shared" si="76"/>
        <v>20.484553090143997</v>
      </c>
      <c r="AJ203" s="24">
        <f t="shared" si="77"/>
        <v>20.484553090143997</v>
      </c>
      <c r="AK203" s="71">
        <f t="shared" si="78"/>
        <v>20.484553090143997</v>
      </c>
      <c r="AL203" s="71">
        <f t="shared" si="79"/>
        <v>0</v>
      </c>
      <c r="AM203" s="71">
        <f t="shared" si="80"/>
        <v>0</v>
      </c>
      <c r="AN203" s="24">
        <f t="shared" si="81"/>
        <v>34.671433580401199</v>
      </c>
      <c r="AO203" s="24">
        <f t="shared" si="82"/>
        <v>34.671433580401199</v>
      </c>
      <c r="AP203" s="71">
        <f t="shared" si="83"/>
        <v>34.671433580401199</v>
      </c>
      <c r="AQ203" s="71" t="str">
        <f>VLOOKUP(S203,Haul!G:O,9,FALSE)</f>
        <v>Good performance</v>
      </c>
    </row>
    <row r="204" spans="1:43">
      <c r="A204">
        <v>1</v>
      </c>
      <c r="B204">
        <v>159.30000000000001</v>
      </c>
      <c r="C204" s="16">
        <f t="shared" si="64"/>
        <v>160</v>
      </c>
      <c r="E204">
        <v>3</v>
      </c>
      <c r="P204">
        <v>1</v>
      </c>
      <c r="Q204">
        <v>178</v>
      </c>
      <c r="R204">
        <v>201601</v>
      </c>
      <c r="S204">
        <v>121</v>
      </c>
      <c r="T204" t="s">
        <v>57</v>
      </c>
      <c r="U204" s="12" t="str">
        <f>VLOOKUP(S204,Haul!G:AL,32,FALSE)</f>
        <v>24-06</v>
      </c>
      <c r="V204" s="12">
        <v>24</v>
      </c>
      <c r="W204" s="17">
        <f t="shared" si="65"/>
        <v>2</v>
      </c>
      <c r="X204" s="24">
        <f>VLOOKUP(S204,Haul!G:AJ,30,FALSE)</f>
        <v>4.8817272000000002E-2</v>
      </c>
      <c r="Y204" s="71">
        <f t="shared" si="66"/>
        <v>0</v>
      </c>
      <c r="Z204" s="71">
        <f t="shared" si="67"/>
        <v>0</v>
      </c>
      <c r="AA204" s="22">
        <f t="shared" si="68"/>
        <v>1</v>
      </c>
      <c r="AB204" s="22">
        <f t="shared" si="69"/>
        <v>1</v>
      </c>
      <c r="AC204" s="71">
        <f t="shared" si="70"/>
        <v>0</v>
      </c>
      <c r="AD204" s="71">
        <f t="shared" si="71"/>
        <v>0</v>
      </c>
      <c r="AE204" s="22">
        <f t="shared" si="72"/>
        <v>2.3951187481958627</v>
      </c>
      <c r="AF204" s="22">
        <f t="shared" si="73"/>
        <v>2.3951187481958627</v>
      </c>
      <c r="AG204" s="71">
        <f t="shared" si="74"/>
        <v>0</v>
      </c>
      <c r="AH204" s="71">
        <f t="shared" si="75"/>
        <v>0</v>
      </c>
      <c r="AI204" s="24">
        <f t="shared" si="76"/>
        <v>20.484553090143997</v>
      </c>
      <c r="AJ204" s="24">
        <f t="shared" si="77"/>
        <v>20.484553090143997</v>
      </c>
      <c r="AK204" s="71">
        <f t="shared" si="78"/>
        <v>20.484553090143997</v>
      </c>
      <c r="AL204" s="71">
        <f t="shared" si="79"/>
        <v>0</v>
      </c>
      <c r="AM204" s="71">
        <f t="shared" si="80"/>
        <v>0</v>
      </c>
      <c r="AN204" s="24">
        <f t="shared" si="81"/>
        <v>49.06293715461738</v>
      </c>
      <c r="AO204" s="24">
        <f t="shared" si="82"/>
        <v>49.06293715461738</v>
      </c>
      <c r="AP204" s="71">
        <f t="shared" si="83"/>
        <v>49.06293715461738</v>
      </c>
      <c r="AQ204" s="71" t="str">
        <f>VLOOKUP(S204,Haul!G:O,9,FALSE)</f>
        <v>Good performance</v>
      </c>
    </row>
    <row r="205" spans="1:43">
      <c r="A205">
        <v>1</v>
      </c>
      <c r="B205">
        <v>127.4</v>
      </c>
      <c r="C205" s="16">
        <f t="shared" si="64"/>
        <v>130</v>
      </c>
      <c r="E205">
        <v>3</v>
      </c>
      <c r="P205">
        <v>1</v>
      </c>
      <c r="Q205">
        <v>178</v>
      </c>
      <c r="R205">
        <v>201601</v>
      </c>
      <c r="S205">
        <v>121</v>
      </c>
      <c r="T205" t="s">
        <v>57</v>
      </c>
      <c r="U205" s="12" t="str">
        <f>VLOOKUP(S205,Haul!G:AL,32,FALSE)</f>
        <v>24-06</v>
      </c>
      <c r="V205" s="12">
        <v>24</v>
      </c>
      <c r="W205" s="17">
        <f t="shared" si="65"/>
        <v>2</v>
      </c>
      <c r="X205" s="24">
        <f>VLOOKUP(S205,Haul!G:AJ,30,FALSE)</f>
        <v>4.8817272000000002E-2</v>
      </c>
      <c r="Y205" s="71">
        <f t="shared" si="66"/>
        <v>0</v>
      </c>
      <c r="Z205" s="71">
        <f t="shared" si="67"/>
        <v>0</v>
      </c>
      <c r="AA205" s="22">
        <f t="shared" si="68"/>
        <v>1</v>
      </c>
      <c r="AB205" s="22">
        <f t="shared" si="69"/>
        <v>1</v>
      </c>
      <c r="AC205" s="71">
        <f t="shared" si="70"/>
        <v>0</v>
      </c>
      <c r="AD205" s="71">
        <f t="shared" si="71"/>
        <v>0</v>
      </c>
      <c r="AE205" s="22">
        <f t="shared" si="72"/>
        <v>1.188739653370223</v>
      </c>
      <c r="AF205" s="22">
        <f t="shared" si="73"/>
        <v>1.188739653370223</v>
      </c>
      <c r="AG205" s="71">
        <f t="shared" si="74"/>
        <v>0</v>
      </c>
      <c r="AH205" s="71">
        <f t="shared" si="75"/>
        <v>0</v>
      </c>
      <c r="AI205" s="24">
        <f t="shared" si="76"/>
        <v>20.484553090143997</v>
      </c>
      <c r="AJ205" s="24">
        <f t="shared" si="77"/>
        <v>20.484553090143997</v>
      </c>
      <c r="AK205" s="71">
        <f t="shared" si="78"/>
        <v>20.484553090143997</v>
      </c>
      <c r="AL205" s="71">
        <f t="shared" si="79"/>
        <v>0</v>
      </c>
      <c r="AM205" s="71">
        <f t="shared" si="80"/>
        <v>0</v>
      </c>
      <c r="AN205" s="24">
        <f t="shared" si="81"/>
        <v>24.350800539821705</v>
      </c>
      <c r="AO205" s="24">
        <f t="shared" si="82"/>
        <v>24.350800539821705</v>
      </c>
      <c r="AP205" s="71">
        <f t="shared" si="83"/>
        <v>24.350800539821705</v>
      </c>
      <c r="AQ205" s="71" t="str">
        <f>VLOOKUP(S205,Haul!G:O,9,FALSE)</f>
        <v>Good performance</v>
      </c>
    </row>
    <row r="206" spans="1:43">
      <c r="A206">
        <v>2</v>
      </c>
      <c r="B206">
        <v>72.099999999999994</v>
      </c>
      <c r="C206" s="16">
        <f t="shared" si="64"/>
        <v>75</v>
      </c>
      <c r="E206">
        <v>2</v>
      </c>
      <c r="F206">
        <v>0</v>
      </c>
      <c r="G206">
        <v>0</v>
      </c>
      <c r="H206">
        <v>1</v>
      </c>
      <c r="P206">
        <v>1</v>
      </c>
      <c r="Q206">
        <v>178</v>
      </c>
      <c r="R206">
        <v>201601</v>
      </c>
      <c r="S206">
        <v>122</v>
      </c>
      <c r="T206" t="s">
        <v>4281</v>
      </c>
      <c r="U206" s="12" t="str">
        <f>VLOOKUP(S206,Haul!G:AL,32,FALSE)</f>
        <v>22-04</v>
      </c>
      <c r="V206" s="12">
        <v>22</v>
      </c>
      <c r="W206" s="17">
        <f t="shared" si="65"/>
        <v>2</v>
      </c>
      <c r="X206" s="24">
        <f>VLOOKUP(S206,Haul!G:AJ,30,FALSE)</f>
        <v>3.8755416000000001E-2</v>
      </c>
      <c r="Y206" s="71">
        <f t="shared" si="66"/>
        <v>1</v>
      </c>
      <c r="Z206" s="71">
        <f t="shared" si="67"/>
        <v>0</v>
      </c>
      <c r="AA206" s="22">
        <f t="shared" si="68"/>
        <v>0</v>
      </c>
      <c r="AB206" s="22">
        <f t="shared" si="69"/>
        <v>0</v>
      </c>
      <c r="AC206" s="71">
        <f t="shared" si="70"/>
        <v>0.20913559702406281</v>
      </c>
      <c r="AD206" s="71">
        <f t="shared" si="71"/>
        <v>0</v>
      </c>
      <c r="AE206" s="22">
        <f t="shared" si="72"/>
        <v>0</v>
      </c>
      <c r="AF206" s="22">
        <f t="shared" si="73"/>
        <v>0</v>
      </c>
      <c r="AG206" s="71">
        <f t="shared" si="74"/>
        <v>25.802845207493064</v>
      </c>
      <c r="AH206" s="71">
        <f t="shared" si="75"/>
        <v>0</v>
      </c>
      <c r="AI206" s="24">
        <f t="shared" si="76"/>
        <v>0</v>
      </c>
      <c r="AJ206" s="24">
        <f t="shared" si="77"/>
        <v>0</v>
      </c>
      <c r="AK206" s="71">
        <f t="shared" si="78"/>
        <v>25.802845207493064</v>
      </c>
      <c r="AL206" s="71">
        <f t="shared" si="79"/>
        <v>5.3962934373885396</v>
      </c>
      <c r="AM206" s="71">
        <f t="shared" si="80"/>
        <v>0</v>
      </c>
      <c r="AN206" s="24">
        <f t="shared" si="81"/>
        <v>0</v>
      </c>
      <c r="AO206" s="24">
        <f t="shared" si="82"/>
        <v>0</v>
      </c>
      <c r="AP206" s="71">
        <f t="shared" si="83"/>
        <v>5.3962934373885396</v>
      </c>
      <c r="AQ206" s="71" t="str">
        <f>VLOOKUP(S206,Haul!G:O,9,FALSE)</f>
        <v>Good performance</v>
      </c>
    </row>
    <row r="207" spans="1:43">
      <c r="A207">
        <v>2</v>
      </c>
      <c r="B207">
        <v>38.299999999999997</v>
      </c>
      <c r="C207" s="16">
        <f t="shared" si="64"/>
        <v>40</v>
      </c>
      <c r="E207">
        <v>2</v>
      </c>
      <c r="F207">
        <v>0</v>
      </c>
      <c r="G207">
        <v>0</v>
      </c>
      <c r="H207">
        <v>0</v>
      </c>
      <c r="P207">
        <v>1</v>
      </c>
      <c r="Q207">
        <v>178</v>
      </c>
      <c r="R207">
        <v>201601</v>
      </c>
      <c r="S207">
        <v>122</v>
      </c>
      <c r="T207" t="s">
        <v>4281</v>
      </c>
      <c r="U207" s="12" t="str">
        <f>VLOOKUP(S207,Haul!G:AL,32,FALSE)</f>
        <v>22-04</v>
      </c>
      <c r="V207" s="12">
        <v>22</v>
      </c>
      <c r="W207" s="17">
        <f t="shared" si="65"/>
        <v>2</v>
      </c>
      <c r="X207" s="24">
        <f>VLOOKUP(S207,Haul!G:AJ,30,FALSE)</f>
        <v>3.8755416000000001E-2</v>
      </c>
      <c r="Y207" s="71">
        <f t="shared" si="66"/>
        <v>1</v>
      </c>
      <c r="Z207" s="71">
        <f t="shared" si="67"/>
        <v>0</v>
      </c>
      <c r="AA207" s="22">
        <f t="shared" si="68"/>
        <v>0</v>
      </c>
      <c r="AB207" s="22">
        <f t="shared" si="69"/>
        <v>0</v>
      </c>
      <c r="AC207" s="71">
        <f t="shared" si="70"/>
        <v>3.6006903908387712E-2</v>
      </c>
      <c r="AD207" s="71">
        <f t="shared" si="71"/>
        <v>0</v>
      </c>
      <c r="AE207" s="22">
        <f t="shared" si="72"/>
        <v>0</v>
      </c>
      <c r="AF207" s="22">
        <f t="shared" si="73"/>
        <v>0</v>
      </c>
      <c r="AG207" s="71">
        <f t="shared" si="74"/>
        <v>25.802845207493064</v>
      </c>
      <c r="AH207" s="71">
        <f t="shared" si="75"/>
        <v>0</v>
      </c>
      <c r="AI207" s="24">
        <f t="shared" si="76"/>
        <v>0</v>
      </c>
      <c r="AJ207" s="24">
        <f t="shared" si="77"/>
        <v>0</v>
      </c>
      <c r="AK207" s="71">
        <f t="shared" si="78"/>
        <v>25.802845207493064</v>
      </c>
      <c r="AL207" s="71">
        <f t="shared" si="79"/>
        <v>0.92908056794920513</v>
      </c>
      <c r="AM207" s="71">
        <f t="shared" si="80"/>
        <v>0</v>
      </c>
      <c r="AN207" s="24">
        <f t="shared" si="81"/>
        <v>0</v>
      </c>
      <c r="AO207" s="24">
        <f t="shared" si="82"/>
        <v>0</v>
      </c>
      <c r="AP207" s="71">
        <f t="shared" si="83"/>
        <v>0.92908056794920513</v>
      </c>
      <c r="AQ207" s="71" t="str">
        <f>VLOOKUP(S207,Haul!G:O,9,FALSE)</f>
        <v>Good performance</v>
      </c>
    </row>
    <row r="208" spans="1:43">
      <c r="A208">
        <v>2</v>
      </c>
      <c r="B208">
        <v>36.9</v>
      </c>
      <c r="C208" s="16">
        <f t="shared" si="64"/>
        <v>40</v>
      </c>
      <c r="E208">
        <v>2</v>
      </c>
      <c r="F208">
        <v>0</v>
      </c>
      <c r="G208">
        <v>0</v>
      </c>
      <c r="H208">
        <v>0</v>
      </c>
      <c r="P208">
        <v>1</v>
      </c>
      <c r="Q208">
        <v>178</v>
      </c>
      <c r="R208">
        <v>201601</v>
      </c>
      <c r="S208">
        <v>122</v>
      </c>
      <c r="T208" t="s">
        <v>4281</v>
      </c>
      <c r="U208" s="12" t="str">
        <f>VLOOKUP(S208,Haul!G:AL,32,FALSE)</f>
        <v>22-04</v>
      </c>
      <c r="V208" s="12">
        <v>22</v>
      </c>
      <c r="W208" s="17">
        <f t="shared" si="65"/>
        <v>2</v>
      </c>
      <c r="X208" s="24">
        <f>VLOOKUP(S208,Haul!G:AJ,30,FALSE)</f>
        <v>3.8755416000000001E-2</v>
      </c>
      <c r="Y208" s="71">
        <f t="shared" si="66"/>
        <v>1</v>
      </c>
      <c r="Z208" s="71">
        <f t="shared" si="67"/>
        <v>0</v>
      </c>
      <c r="AA208" s="22">
        <f t="shared" si="68"/>
        <v>0</v>
      </c>
      <c r="AB208" s="22">
        <f t="shared" si="69"/>
        <v>0</v>
      </c>
      <c r="AC208" s="71">
        <f t="shared" si="70"/>
        <v>3.2464619236722676E-2</v>
      </c>
      <c r="AD208" s="71">
        <f t="shared" si="71"/>
        <v>0</v>
      </c>
      <c r="AE208" s="22">
        <f t="shared" si="72"/>
        <v>0</v>
      </c>
      <c r="AF208" s="22">
        <f t="shared" si="73"/>
        <v>0</v>
      </c>
      <c r="AG208" s="71">
        <f t="shared" si="74"/>
        <v>25.802845207493064</v>
      </c>
      <c r="AH208" s="71">
        <f t="shared" si="75"/>
        <v>0</v>
      </c>
      <c r="AI208" s="24">
        <f t="shared" si="76"/>
        <v>0</v>
      </c>
      <c r="AJ208" s="24">
        <f t="shared" si="77"/>
        <v>0</v>
      </c>
      <c r="AK208" s="71">
        <f t="shared" si="78"/>
        <v>25.802845207493064</v>
      </c>
      <c r="AL208" s="71">
        <f t="shared" si="79"/>
        <v>0.83767954488535679</v>
      </c>
      <c r="AM208" s="71">
        <f t="shared" si="80"/>
        <v>0</v>
      </c>
      <c r="AN208" s="24">
        <f t="shared" si="81"/>
        <v>0</v>
      </c>
      <c r="AO208" s="24">
        <f t="shared" si="82"/>
        <v>0</v>
      </c>
      <c r="AP208" s="71">
        <f t="shared" si="83"/>
        <v>0.83767954488535679</v>
      </c>
      <c r="AQ208" s="71" t="str">
        <f>VLOOKUP(S208,Haul!G:O,9,FALSE)</f>
        <v>Good performance</v>
      </c>
    </row>
    <row r="209" spans="1:43">
      <c r="A209">
        <v>2</v>
      </c>
      <c r="B209">
        <v>35.200000000000003</v>
      </c>
      <c r="C209" s="16">
        <f t="shared" si="64"/>
        <v>40</v>
      </c>
      <c r="E209">
        <v>2</v>
      </c>
      <c r="F209">
        <v>0</v>
      </c>
      <c r="G209">
        <v>0</v>
      </c>
      <c r="H209">
        <v>0</v>
      </c>
      <c r="P209">
        <v>1</v>
      </c>
      <c r="Q209">
        <v>178</v>
      </c>
      <c r="R209">
        <v>201601</v>
      </c>
      <c r="S209">
        <v>122</v>
      </c>
      <c r="T209" t="s">
        <v>4281</v>
      </c>
      <c r="U209" s="12" t="str">
        <f>VLOOKUP(S209,Haul!G:AL,32,FALSE)</f>
        <v>22-04</v>
      </c>
      <c r="V209" s="12">
        <v>22</v>
      </c>
      <c r="W209" s="17">
        <f t="shared" si="65"/>
        <v>2</v>
      </c>
      <c r="X209" s="24">
        <f>VLOOKUP(S209,Haul!G:AJ,30,FALSE)</f>
        <v>3.8755416000000001E-2</v>
      </c>
      <c r="Y209" s="71">
        <f t="shared" si="66"/>
        <v>1</v>
      </c>
      <c r="Z209" s="71">
        <f t="shared" si="67"/>
        <v>0</v>
      </c>
      <c r="AA209" s="22">
        <f t="shared" si="68"/>
        <v>0</v>
      </c>
      <c r="AB209" s="22">
        <f t="shared" si="69"/>
        <v>0</v>
      </c>
      <c r="AC209" s="71">
        <f t="shared" si="70"/>
        <v>2.8473780737888092E-2</v>
      </c>
      <c r="AD209" s="71">
        <f t="shared" si="71"/>
        <v>0</v>
      </c>
      <c r="AE209" s="22">
        <f t="shared" si="72"/>
        <v>0</v>
      </c>
      <c r="AF209" s="22">
        <f t="shared" si="73"/>
        <v>0</v>
      </c>
      <c r="AG209" s="71">
        <f t="shared" si="74"/>
        <v>25.802845207493064</v>
      </c>
      <c r="AH209" s="71">
        <f t="shared" si="75"/>
        <v>0</v>
      </c>
      <c r="AI209" s="24">
        <f t="shared" si="76"/>
        <v>0</v>
      </c>
      <c r="AJ209" s="24">
        <f t="shared" si="77"/>
        <v>0</v>
      </c>
      <c r="AK209" s="71">
        <f t="shared" si="78"/>
        <v>25.802845207493064</v>
      </c>
      <c r="AL209" s="71">
        <f t="shared" si="79"/>
        <v>0.73470455685182401</v>
      </c>
      <c r="AM209" s="71">
        <f t="shared" si="80"/>
        <v>0</v>
      </c>
      <c r="AN209" s="24">
        <f t="shared" si="81"/>
        <v>0</v>
      </c>
      <c r="AO209" s="24">
        <f t="shared" si="82"/>
        <v>0</v>
      </c>
      <c r="AP209" s="71">
        <f t="shared" si="83"/>
        <v>0.73470455685182401</v>
      </c>
      <c r="AQ209" s="71" t="str">
        <f>VLOOKUP(S209,Haul!G:O,9,FALSE)</f>
        <v>Good performance</v>
      </c>
    </row>
    <row r="210" spans="1:43">
      <c r="A210">
        <v>2</v>
      </c>
      <c r="B210">
        <v>54.5</v>
      </c>
      <c r="C210" s="16">
        <f t="shared" si="64"/>
        <v>55</v>
      </c>
      <c r="E210">
        <v>2</v>
      </c>
      <c r="F210">
        <v>0</v>
      </c>
      <c r="G210">
        <v>0</v>
      </c>
      <c r="H210">
        <v>0</v>
      </c>
      <c r="P210">
        <v>1</v>
      </c>
      <c r="Q210">
        <v>178</v>
      </c>
      <c r="R210">
        <v>201601</v>
      </c>
      <c r="S210">
        <v>122</v>
      </c>
      <c r="T210" t="s">
        <v>4281</v>
      </c>
      <c r="U210" s="12" t="str">
        <f>VLOOKUP(S210,Haul!G:AL,32,FALSE)</f>
        <v>22-04</v>
      </c>
      <c r="V210" s="12">
        <v>22</v>
      </c>
      <c r="W210" s="17">
        <f t="shared" si="65"/>
        <v>2</v>
      </c>
      <c r="X210" s="24">
        <f>VLOOKUP(S210,Haul!G:AJ,30,FALSE)</f>
        <v>3.8755416000000001E-2</v>
      </c>
      <c r="Y210" s="71">
        <f t="shared" si="66"/>
        <v>1</v>
      </c>
      <c r="Z210" s="71">
        <f t="shared" si="67"/>
        <v>0</v>
      </c>
      <c r="AA210" s="22">
        <f t="shared" si="68"/>
        <v>0</v>
      </c>
      <c r="AB210" s="22">
        <f t="shared" si="69"/>
        <v>0</v>
      </c>
      <c r="AC210" s="71">
        <f t="shared" si="70"/>
        <v>9.6034805720707134E-2</v>
      </c>
      <c r="AD210" s="71">
        <f t="shared" si="71"/>
        <v>0</v>
      </c>
      <c r="AE210" s="22">
        <f t="shared" si="72"/>
        <v>0</v>
      </c>
      <c r="AF210" s="22">
        <f t="shared" si="73"/>
        <v>0</v>
      </c>
      <c r="AG210" s="71">
        <f t="shared" si="74"/>
        <v>25.802845207493064</v>
      </c>
      <c r="AH210" s="71">
        <f t="shared" si="75"/>
        <v>0</v>
      </c>
      <c r="AI210" s="24">
        <f t="shared" si="76"/>
        <v>0</v>
      </c>
      <c r="AJ210" s="24">
        <f t="shared" si="77"/>
        <v>0</v>
      </c>
      <c r="AK210" s="71">
        <f t="shared" si="78"/>
        <v>25.802845207493064</v>
      </c>
      <c r="AL210" s="71">
        <f t="shared" si="79"/>
        <v>2.4779712265430756</v>
      </c>
      <c r="AM210" s="71">
        <f t="shared" si="80"/>
        <v>0</v>
      </c>
      <c r="AN210" s="24">
        <f t="shared" si="81"/>
        <v>0</v>
      </c>
      <c r="AO210" s="24">
        <f t="shared" si="82"/>
        <v>0</v>
      </c>
      <c r="AP210" s="71">
        <f t="shared" si="83"/>
        <v>2.4779712265430756</v>
      </c>
      <c r="AQ210" s="71" t="str">
        <f>VLOOKUP(S210,Haul!G:O,9,FALSE)</f>
        <v>Good performance</v>
      </c>
    </row>
    <row r="211" spans="1:43">
      <c r="A211">
        <v>2</v>
      </c>
      <c r="B211">
        <v>44.6</v>
      </c>
      <c r="C211" s="16">
        <f t="shared" si="64"/>
        <v>45</v>
      </c>
      <c r="E211">
        <v>2</v>
      </c>
      <c r="F211">
        <v>0</v>
      </c>
      <c r="G211">
        <v>0</v>
      </c>
      <c r="H211">
        <v>0</v>
      </c>
      <c r="P211">
        <v>1</v>
      </c>
      <c r="Q211">
        <v>178</v>
      </c>
      <c r="R211">
        <v>201601</v>
      </c>
      <c r="S211">
        <v>122</v>
      </c>
      <c r="T211" t="s">
        <v>4281</v>
      </c>
      <c r="U211" s="12" t="str">
        <f>VLOOKUP(S211,Haul!G:AL,32,FALSE)</f>
        <v>22-04</v>
      </c>
      <c r="V211" s="12">
        <v>22</v>
      </c>
      <c r="W211" s="17">
        <f t="shared" si="65"/>
        <v>2</v>
      </c>
      <c r="X211" s="24">
        <f>VLOOKUP(S211,Haul!G:AJ,30,FALSE)</f>
        <v>3.8755416000000001E-2</v>
      </c>
      <c r="Y211" s="71">
        <f t="shared" si="66"/>
        <v>1</v>
      </c>
      <c r="Z211" s="71">
        <f t="shared" si="67"/>
        <v>0</v>
      </c>
      <c r="AA211" s="22">
        <f t="shared" si="68"/>
        <v>0</v>
      </c>
      <c r="AB211" s="22">
        <f t="shared" si="69"/>
        <v>0</v>
      </c>
      <c r="AC211" s="71">
        <f t="shared" si="70"/>
        <v>5.4993356991169529E-2</v>
      </c>
      <c r="AD211" s="71">
        <f t="shared" si="71"/>
        <v>0</v>
      </c>
      <c r="AE211" s="22">
        <f t="shared" si="72"/>
        <v>0</v>
      </c>
      <c r="AF211" s="22">
        <f t="shared" si="73"/>
        <v>0</v>
      </c>
      <c r="AG211" s="71">
        <f t="shared" si="74"/>
        <v>25.802845207493064</v>
      </c>
      <c r="AH211" s="71">
        <f t="shared" si="75"/>
        <v>0</v>
      </c>
      <c r="AI211" s="24">
        <f t="shared" si="76"/>
        <v>0</v>
      </c>
      <c r="AJ211" s="24">
        <f t="shared" si="77"/>
        <v>0</v>
      </c>
      <c r="AK211" s="71">
        <f t="shared" si="78"/>
        <v>25.802845207493064</v>
      </c>
      <c r="AL211" s="71">
        <f t="shared" si="79"/>
        <v>1.4189850778835538</v>
      </c>
      <c r="AM211" s="71">
        <f t="shared" si="80"/>
        <v>0</v>
      </c>
      <c r="AN211" s="24">
        <f t="shared" si="81"/>
        <v>0</v>
      </c>
      <c r="AO211" s="24">
        <f t="shared" si="82"/>
        <v>0</v>
      </c>
      <c r="AP211" s="71">
        <f t="shared" si="83"/>
        <v>1.4189850778835538</v>
      </c>
      <c r="AQ211" s="71" t="str">
        <f>VLOOKUP(S211,Haul!G:O,9,FALSE)</f>
        <v>Good performance</v>
      </c>
    </row>
    <row r="212" spans="1:43">
      <c r="A212">
        <v>2</v>
      </c>
      <c r="B212">
        <v>51.9</v>
      </c>
      <c r="C212" s="16">
        <f t="shared" si="64"/>
        <v>55</v>
      </c>
      <c r="E212">
        <v>2</v>
      </c>
      <c r="F212">
        <v>0</v>
      </c>
      <c r="G212">
        <v>0</v>
      </c>
      <c r="H212">
        <v>0</v>
      </c>
      <c r="P212">
        <v>1</v>
      </c>
      <c r="Q212">
        <v>178</v>
      </c>
      <c r="R212">
        <v>201601</v>
      </c>
      <c r="S212">
        <v>122</v>
      </c>
      <c r="T212" t="s">
        <v>4281</v>
      </c>
      <c r="U212" s="12" t="str">
        <f>VLOOKUP(S212,Haul!G:AL,32,FALSE)</f>
        <v>22-04</v>
      </c>
      <c r="V212" s="12">
        <v>22</v>
      </c>
      <c r="W212" s="17">
        <f t="shared" si="65"/>
        <v>2</v>
      </c>
      <c r="X212" s="24">
        <f>VLOOKUP(S212,Haul!G:AJ,30,FALSE)</f>
        <v>3.8755416000000001E-2</v>
      </c>
      <c r="Y212" s="71">
        <f t="shared" si="66"/>
        <v>1</v>
      </c>
      <c r="Z212" s="71">
        <f t="shared" si="67"/>
        <v>0</v>
      </c>
      <c r="AA212" s="22">
        <f t="shared" si="68"/>
        <v>0</v>
      </c>
      <c r="AB212" s="22">
        <f t="shared" si="69"/>
        <v>0</v>
      </c>
      <c r="AC212" s="71">
        <f t="shared" si="70"/>
        <v>8.3828252231944705E-2</v>
      </c>
      <c r="AD212" s="71">
        <f t="shared" si="71"/>
        <v>0</v>
      </c>
      <c r="AE212" s="22">
        <f t="shared" si="72"/>
        <v>0</v>
      </c>
      <c r="AF212" s="22">
        <f t="shared" si="73"/>
        <v>0</v>
      </c>
      <c r="AG212" s="71">
        <f t="shared" si="74"/>
        <v>25.802845207493064</v>
      </c>
      <c r="AH212" s="71">
        <f t="shared" si="75"/>
        <v>0</v>
      </c>
      <c r="AI212" s="24">
        <f t="shared" si="76"/>
        <v>0</v>
      </c>
      <c r="AJ212" s="24">
        <f t="shared" si="77"/>
        <v>0</v>
      </c>
      <c r="AK212" s="71">
        <f t="shared" si="78"/>
        <v>25.802845207493064</v>
      </c>
      <c r="AL212" s="71">
        <f t="shared" si="79"/>
        <v>2.1630074163555539</v>
      </c>
      <c r="AM212" s="71">
        <f t="shared" si="80"/>
        <v>0</v>
      </c>
      <c r="AN212" s="24">
        <f t="shared" si="81"/>
        <v>0</v>
      </c>
      <c r="AO212" s="24">
        <f t="shared" si="82"/>
        <v>0</v>
      </c>
      <c r="AP212" s="71">
        <f t="shared" si="83"/>
        <v>2.1630074163555539</v>
      </c>
      <c r="AQ212" s="71" t="str">
        <f>VLOOKUP(S212,Haul!G:O,9,FALSE)</f>
        <v>Good performance</v>
      </c>
    </row>
    <row r="213" spans="1:43">
      <c r="A213">
        <v>2</v>
      </c>
      <c r="B213">
        <v>36.799999999999997</v>
      </c>
      <c r="C213" s="16">
        <f t="shared" si="64"/>
        <v>40</v>
      </c>
      <c r="E213">
        <v>2</v>
      </c>
      <c r="F213">
        <v>0</v>
      </c>
      <c r="G213">
        <v>0</v>
      </c>
      <c r="H213">
        <v>0</v>
      </c>
      <c r="P213">
        <v>1</v>
      </c>
      <c r="Q213">
        <v>178</v>
      </c>
      <c r="R213">
        <v>201601</v>
      </c>
      <c r="S213">
        <v>122</v>
      </c>
      <c r="T213" t="s">
        <v>4281</v>
      </c>
      <c r="U213" s="12" t="str">
        <f>VLOOKUP(S213,Haul!G:AL,32,FALSE)</f>
        <v>22-04</v>
      </c>
      <c r="V213" s="12">
        <v>22</v>
      </c>
      <c r="W213" s="17">
        <f t="shared" si="65"/>
        <v>2</v>
      </c>
      <c r="X213" s="24">
        <f>VLOOKUP(S213,Haul!G:AJ,30,FALSE)</f>
        <v>3.8755416000000001E-2</v>
      </c>
      <c r="Y213" s="71">
        <f t="shared" si="66"/>
        <v>1</v>
      </c>
      <c r="Z213" s="71">
        <f t="shared" si="67"/>
        <v>0</v>
      </c>
      <c r="AA213" s="22">
        <f t="shared" si="68"/>
        <v>0</v>
      </c>
      <c r="AB213" s="22">
        <f t="shared" si="69"/>
        <v>0</v>
      </c>
      <c r="AC213" s="71">
        <f t="shared" si="70"/>
        <v>3.2220536908570865E-2</v>
      </c>
      <c r="AD213" s="71">
        <f t="shared" si="71"/>
        <v>0</v>
      </c>
      <c r="AE213" s="22">
        <f t="shared" si="72"/>
        <v>0</v>
      </c>
      <c r="AF213" s="22">
        <f t="shared" si="73"/>
        <v>0</v>
      </c>
      <c r="AG213" s="71">
        <f t="shared" si="74"/>
        <v>25.802845207493064</v>
      </c>
      <c r="AH213" s="71">
        <f t="shared" si="75"/>
        <v>0</v>
      </c>
      <c r="AI213" s="24">
        <f t="shared" si="76"/>
        <v>0</v>
      </c>
      <c r="AJ213" s="24">
        <f t="shared" si="77"/>
        <v>0</v>
      </c>
      <c r="AK213" s="71">
        <f t="shared" si="78"/>
        <v>25.802845207493064</v>
      </c>
      <c r="AL213" s="71">
        <f t="shared" si="79"/>
        <v>0.83138152635417106</v>
      </c>
      <c r="AM213" s="71">
        <f t="shared" si="80"/>
        <v>0</v>
      </c>
      <c r="AN213" s="24">
        <f t="shared" si="81"/>
        <v>0</v>
      </c>
      <c r="AO213" s="24">
        <f t="shared" si="82"/>
        <v>0</v>
      </c>
      <c r="AP213" s="71">
        <f t="shared" si="83"/>
        <v>0.83138152635417106</v>
      </c>
      <c r="AQ213" s="71" t="str">
        <f>VLOOKUP(S213,Haul!G:O,9,FALSE)</f>
        <v>Good performance</v>
      </c>
    </row>
    <row r="214" spans="1:43">
      <c r="A214">
        <v>2</v>
      </c>
      <c r="B214">
        <v>18.5</v>
      </c>
      <c r="C214" s="16">
        <f t="shared" si="64"/>
        <v>20</v>
      </c>
      <c r="E214">
        <v>2</v>
      </c>
      <c r="F214">
        <v>0</v>
      </c>
      <c r="G214">
        <v>0</v>
      </c>
      <c r="H214">
        <v>0</v>
      </c>
      <c r="P214">
        <v>1</v>
      </c>
      <c r="Q214">
        <v>178</v>
      </c>
      <c r="R214">
        <v>201601</v>
      </c>
      <c r="S214">
        <v>122</v>
      </c>
      <c r="T214" t="s">
        <v>4281</v>
      </c>
      <c r="U214" s="12" t="str">
        <f>VLOOKUP(S214,Haul!G:AL,32,FALSE)</f>
        <v>22-04</v>
      </c>
      <c r="V214" s="12">
        <v>22</v>
      </c>
      <c r="W214" s="17">
        <f t="shared" si="65"/>
        <v>2</v>
      </c>
      <c r="X214" s="24">
        <f>VLOOKUP(S214,Haul!G:AJ,30,FALSE)</f>
        <v>3.8755416000000001E-2</v>
      </c>
      <c r="Y214" s="71">
        <f t="shared" si="66"/>
        <v>1</v>
      </c>
      <c r="Z214" s="71">
        <f t="shared" si="67"/>
        <v>0</v>
      </c>
      <c r="AA214" s="22">
        <f t="shared" si="68"/>
        <v>0</v>
      </c>
      <c r="AB214" s="22">
        <f t="shared" si="69"/>
        <v>0</v>
      </c>
      <c r="AC214" s="71">
        <f t="shared" si="70"/>
        <v>4.7589875209430197E-3</v>
      </c>
      <c r="AD214" s="71">
        <f t="shared" si="71"/>
        <v>0</v>
      </c>
      <c r="AE214" s="22">
        <f t="shared" si="72"/>
        <v>0</v>
      </c>
      <c r="AF214" s="22">
        <f t="shared" si="73"/>
        <v>0</v>
      </c>
      <c r="AG214" s="71">
        <f t="shared" si="74"/>
        <v>25.802845207493064</v>
      </c>
      <c r="AH214" s="71">
        <f t="shared" si="75"/>
        <v>0</v>
      </c>
      <c r="AI214" s="24">
        <f t="shared" si="76"/>
        <v>0</v>
      </c>
      <c r="AJ214" s="24">
        <f t="shared" si="77"/>
        <v>0</v>
      </c>
      <c r="AK214" s="71">
        <f t="shared" si="78"/>
        <v>25.802845207493064</v>
      </c>
      <c r="AL214" s="71">
        <f t="shared" si="79"/>
        <v>0.12279541834728389</v>
      </c>
      <c r="AM214" s="71">
        <f t="shared" si="80"/>
        <v>0</v>
      </c>
      <c r="AN214" s="24">
        <f t="shared" si="81"/>
        <v>0</v>
      </c>
      <c r="AO214" s="24">
        <f t="shared" si="82"/>
        <v>0</v>
      </c>
      <c r="AP214" s="71">
        <f t="shared" si="83"/>
        <v>0.12279541834728389</v>
      </c>
      <c r="AQ214" s="71" t="str">
        <f>VLOOKUP(S214,Haul!G:O,9,FALSE)</f>
        <v>Good performance</v>
      </c>
    </row>
    <row r="215" spans="1:43">
      <c r="A215">
        <v>2</v>
      </c>
      <c r="B215">
        <v>45.2</v>
      </c>
      <c r="C215" s="16">
        <f t="shared" si="64"/>
        <v>50</v>
      </c>
      <c r="E215">
        <v>2</v>
      </c>
      <c r="F215">
        <v>0</v>
      </c>
      <c r="G215">
        <v>0</v>
      </c>
      <c r="H215">
        <v>0</v>
      </c>
      <c r="P215">
        <v>1</v>
      </c>
      <c r="Q215">
        <v>178</v>
      </c>
      <c r="R215">
        <v>201601</v>
      </c>
      <c r="S215">
        <v>122</v>
      </c>
      <c r="T215" t="s">
        <v>4281</v>
      </c>
      <c r="U215" s="12" t="str">
        <f>VLOOKUP(S215,Haul!G:AL,32,FALSE)</f>
        <v>22-04</v>
      </c>
      <c r="V215" s="12">
        <v>22</v>
      </c>
      <c r="W215" s="17">
        <f t="shared" si="65"/>
        <v>2</v>
      </c>
      <c r="X215" s="24">
        <f>VLOOKUP(S215,Haul!G:AJ,30,FALSE)</f>
        <v>3.8755416000000001E-2</v>
      </c>
      <c r="Y215" s="71">
        <f t="shared" si="66"/>
        <v>1</v>
      </c>
      <c r="Z215" s="71">
        <f t="shared" si="67"/>
        <v>0</v>
      </c>
      <c r="AA215" s="22">
        <f t="shared" si="68"/>
        <v>0</v>
      </c>
      <c r="AB215" s="22">
        <f t="shared" si="69"/>
        <v>0</v>
      </c>
      <c r="AC215" s="71">
        <f t="shared" si="70"/>
        <v>5.7075533088056768E-2</v>
      </c>
      <c r="AD215" s="71">
        <f t="shared" si="71"/>
        <v>0</v>
      </c>
      <c r="AE215" s="22">
        <f t="shared" si="72"/>
        <v>0</v>
      </c>
      <c r="AF215" s="22">
        <f t="shared" si="73"/>
        <v>0</v>
      </c>
      <c r="AG215" s="71">
        <f t="shared" si="74"/>
        <v>25.802845207493064</v>
      </c>
      <c r="AH215" s="71">
        <f t="shared" si="75"/>
        <v>0</v>
      </c>
      <c r="AI215" s="24">
        <f t="shared" si="76"/>
        <v>0</v>
      </c>
      <c r="AJ215" s="24">
        <f t="shared" si="77"/>
        <v>0</v>
      </c>
      <c r="AK215" s="71">
        <f t="shared" si="78"/>
        <v>25.802845207493064</v>
      </c>
      <c r="AL215" s="71">
        <f t="shared" si="79"/>
        <v>1.4727111454062773</v>
      </c>
      <c r="AM215" s="71">
        <f t="shared" si="80"/>
        <v>0</v>
      </c>
      <c r="AN215" s="24">
        <f t="shared" si="81"/>
        <v>0</v>
      </c>
      <c r="AO215" s="24">
        <f t="shared" si="82"/>
        <v>0</v>
      </c>
      <c r="AP215" s="71">
        <f t="shared" si="83"/>
        <v>1.4727111454062773</v>
      </c>
      <c r="AQ215" s="71" t="str">
        <f>VLOOKUP(S215,Haul!G:O,9,FALSE)</f>
        <v>Good performance</v>
      </c>
    </row>
    <row r="216" spans="1:43">
      <c r="A216">
        <v>2</v>
      </c>
      <c r="B216">
        <v>54.8</v>
      </c>
      <c r="C216" s="16">
        <f t="shared" si="64"/>
        <v>55</v>
      </c>
      <c r="E216">
        <v>2</v>
      </c>
      <c r="F216">
        <v>0</v>
      </c>
      <c r="G216">
        <v>0</v>
      </c>
      <c r="H216">
        <v>0</v>
      </c>
      <c r="P216">
        <v>1</v>
      </c>
      <c r="Q216">
        <v>178</v>
      </c>
      <c r="R216">
        <v>201601</v>
      </c>
      <c r="S216">
        <v>122</v>
      </c>
      <c r="T216" t="s">
        <v>4281</v>
      </c>
      <c r="U216" s="12" t="str">
        <f>VLOOKUP(S216,Haul!G:AL,32,FALSE)</f>
        <v>22-04</v>
      </c>
      <c r="V216" s="12">
        <v>22</v>
      </c>
      <c r="W216" s="17">
        <f t="shared" si="65"/>
        <v>2</v>
      </c>
      <c r="X216" s="24">
        <f>VLOOKUP(S216,Haul!G:AJ,30,FALSE)</f>
        <v>3.8755416000000001E-2</v>
      </c>
      <c r="Y216" s="71">
        <f t="shared" si="66"/>
        <v>1</v>
      </c>
      <c r="Z216" s="71">
        <f t="shared" si="67"/>
        <v>0</v>
      </c>
      <c r="AA216" s="22">
        <f t="shared" si="68"/>
        <v>0</v>
      </c>
      <c r="AB216" s="22">
        <f t="shared" si="69"/>
        <v>0</v>
      </c>
      <c r="AC216" s="71">
        <f t="shared" si="70"/>
        <v>9.7512147832214568E-2</v>
      </c>
      <c r="AD216" s="71">
        <f t="shared" si="71"/>
        <v>0</v>
      </c>
      <c r="AE216" s="22">
        <f t="shared" si="72"/>
        <v>0</v>
      </c>
      <c r="AF216" s="22">
        <f t="shared" si="73"/>
        <v>0</v>
      </c>
      <c r="AG216" s="71">
        <f t="shared" si="74"/>
        <v>25.802845207493064</v>
      </c>
      <c r="AH216" s="71">
        <f t="shared" si="75"/>
        <v>0</v>
      </c>
      <c r="AI216" s="24">
        <f t="shared" si="76"/>
        <v>0</v>
      </c>
      <c r="AJ216" s="24">
        <f t="shared" si="77"/>
        <v>0</v>
      </c>
      <c r="AK216" s="71">
        <f t="shared" si="78"/>
        <v>25.802845207493064</v>
      </c>
      <c r="AL216" s="71">
        <f t="shared" si="79"/>
        <v>2.5160908563648126</v>
      </c>
      <c r="AM216" s="71">
        <f t="shared" si="80"/>
        <v>0</v>
      </c>
      <c r="AN216" s="24">
        <f t="shared" si="81"/>
        <v>0</v>
      </c>
      <c r="AO216" s="24">
        <f t="shared" si="82"/>
        <v>0</v>
      </c>
      <c r="AP216" s="71">
        <f t="shared" si="83"/>
        <v>2.5160908563648126</v>
      </c>
      <c r="AQ216" s="71" t="str">
        <f>VLOOKUP(S216,Haul!G:O,9,FALSE)</f>
        <v>Good performance</v>
      </c>
    </row>
    <row r="217" spans="1:43">
      <c r="A217">
        <v>2</v>
      </c>
      <c r="B217">
        <v>54.8</v>
      </c>
      <c r="C217" s="16">
        <f t="shared" si="64"/>
        <v>55</v>
      </c>
      <c r="E217">
        <v>2</v>
      </c>
      <c r="F217">
        <v>0</v>
      </c>
      <c r="G217">
        <v>0</v>
      </c>
      <c r="H217">
        <v>0</v>
      </c>
      <c r="P217">
        <v>1</v>
      </c>
      <c r="Q217">
        <v>178</v>
      </c>
      <c r="R217">
        <v>201601</v>
      </c>
      <c r="S217">
        <v>122</v>
      </c>
      <c r="T217" t="s">
        <v>4281</v>
      </c>
      <c r="U217" s="12" t="str">
        <f>VLOOKUP(S217,Haul!G:AL,32,FALSE)</f>
        <v>22-04</v>
      </c>
      <c r="V217" s="12">
        <v>22</v>
      </c>
      <c r="W217" s="17">
        <f t="shared" si="65"/>
        <v>2</v>
      </c>
      <c r="X217" s="24">
        <f>VLOOKUP(S217,Haul!G:AJ,30,FALSE)</f>
        <v>3.8755416000000001E-2</v>
      </c>
      <c r="Y217" s="71">
        <f t="shared" si="66"/>
        <v>1</v>
      </c>
      <c r="Z217" s="71">
        <f t="shared" si="67"/>
        <v>0</v>
      </c>
      <c r="AA217" s="22">
        <f t="shared" si="68"/>
        <v>0</v>
      </c>
      <c r="AB217" s="22">
        <f t="shared" si="69"/>
        <v>0</v>
      </c>
      <c r="AC217" s="71">
        <f t="shared" si="70"/>
        <v>9.7512147832214568E-2</v>
      </c>
      <c r="AD217" s="71">
        <f t="shared" si="71"/>
        <v>0</v>
      </c>
      <c r="AE217" s="22">
        <f t="shared" si="72"/>
        <v>0</v>
      </c>
      <c r="AF217" s="22">
        <f t="shared" si="73"/>
        <v>0</v>
      </c>
      <c r="AG217" s="71">
        <f t="shared" si="74"/>
        <v>25.802845207493064</v>
      </c>
      <c r="AH217" s="71">
        <f t="shared" si="75"/>
        <v>0</v>
      </c>
      <c r="AI217" s="24">
        <f t="shared" si="76"/>
        <v>0</v>
      </c>
      <c r="AJ217" s="24">
        <f t="shared" si="77"/>
        <v>0</v>
      </c>
      <c r="AK217" s="71">
        <f t="shared" si="78"/>
        <v>25.802845207493064</v>
      </c>
      <c r="AL217" s="71">
        <f t="shared" si="79"/>
        <v>2.5160908563648126</v>
      </c>
      <c r="AM217" s="71">
        <f t="shared" si="80"/>
        <v>0</v>
      </c>
      <c r="AN217" s="24">
        <f t="shared" si="81"/>
        <v>0</v>
      </c>
      <c r="AO217" s="24">
        <f t="shared" si="82"/>
        <v>0</v>
      </c>
      <c r="AP217" s="71">
        <f t="shared" si="83"/>
        <v>2.5160908563648126</v>
      </c>
      <c r="AQ217" s="71" t="str">
        <f>VLOOKUP(S217,Haul!G:O,9,FALSE)</f>
        <v>Good performance</v>
      </c>
    </row>
    <row r="218" spans="1:43">
      <c r="A218">
        <v>2</v>
      </c>
      <c r="B218">
        <v>62</v>
      </c>
      <c r="C218" s="16">
        <f t="shared" si="64"/>
        <v>65</v>
      </c>
      <c r="E218">
        <v>2</v>
      </c>
      <c r="F218">
        <v>0</v>
      </c>
      <c r="G218">
        <v>0</v>
      </c>
      <c r="H218">
        <v>0</v>
      </c>
      <c r="P218">
        <v>1</v>
      </c>
      <c r="Q218">
        <v>178</v>
      </c>
      <c r="R218">
        <v>201601</v>
      </c>
      <c r="S218">
        <v>122</v>
      </c>
      <c r="T218" t="s">
        <v>4281</v>
      </c>
      <c r="U218" s="12" t="str">
        <f>VLOOKUP(S218,Haul!G:AL,32,FALSE)</f>
        <v>22-04</v>
      </c>
      <c r="V218" s="12">
        <v>22</v>
      </c>
      <c r="W218" s="17">
        <f t="shared" si="65"/>
        <v>2</v>
      </c>
      <c r="X218" s="24">
        <f>VLOOKUP(S218,Haul!G:AJ,30,FALSE)</f>
        <v>3.8755416000000001E-2</v>
      </c>
      <c r="Y218" s="71">
        <f t="shared" si="66"/>
        <v>1</v>
      </c>
      <c r="Z218" s="71">
        <f t="shared" si="67"/>
        <v>0</v>
      </c>
      <c r="AA218" s="22">
        <f t="shared" si="68"/>
        <v>0</v>
      </c>
      <c r="AB218" s="22">
        <f t="shared" si="69"/>
        <v>0</v>
      </c>
      <c r="AC218" s="71">
        <f t="shared" si="70"/>
        <v>0.13745206784177813</v>
      </c>
      <c r="AD218" s="71">
        <f t="shared" si="71"/>
        <v>0</v>
      </c>
      <c r="AE218" s="22">
        <f t="shared" si="72"/>
        <v>0</v>
      </c>
      <c r="AF218" s="22">
        <f t="shared" si="73"/>
        <v>0</v>
      </c>
      <c r="AG218" s="71">
        <f t="shared" si="74"/>
        <v>25.802845207493064</v>
      </c>
      <c r="AH218" s="71">
        <f t="shared" si="75"/>
        <v>0</v>
      </c>
      <c r="AI218" s="24">
        <f t="shared" si="76"/>
        <v>0</v>
      </c>
      <c r="AJ218" s="24">
        <f t="shared" si="77"/>
        <v>0</v>
      </c>
      <c r="AK218" s="71">
        <f t="shared" si="78"/>
        <v>25.802845207493064</v>
      </c>
      <c r="AL218" s="71">
        <f t="shared" si="79"/>
        <v>3.5466544299712361</v>
      </c>
      <c r="AM218" s="71">
        <f t="shared" si="80"/>
        <v>0</v>
      </c>
      <c r="AN218" s="24">
        <f t="shared" si="81"/>
        <v>0</v>
      </c>
      <c r="AO218" s="24">
        <f t="shared" si="82"/>
        <v>0</v>
      </c>
      <c r="AP218" s="71">
        <f t="shared" si="83"/>
        <v>3.5466544299712361</v>
      </c>
      <c r="AQ218" s="71" t="str">
        <f>VLOOKUP(S218,Haul!G:O,9,FALSE)</f>
        <v>Good performance</v>
      </c>
    </row>
    <row r="219" spans="1:43">
      <c r="A219">
        <v>2</v>
      </c>
      <c r="B219">
        <v>57.2</v>
      </c>
      <c r="C219" s="16">
        <f t="shared" si="64"/>
        <v>60</v>
      </c>
      <c r="E219">
        <v>2</v>
      </c>
      <c r="F219">
        <v>0</v>
      </c>
      <c r="G219">
        <v>0</v>
      </c>
      <c r="H219">
        <v>0</v>
      </c>
      <c r="P219">
        <v>1</v>
      </c>
      <c r="Q219">
        <v>178</v>
      </c>
      <c r="R219">
        <v>201601</v>
      </c>
      <c r="S219">
        <v>122</v>
      </c>
      <c r="T219" t="s">
        <v>4281</v>
      </c>
      <c r="U219" s="12" t="str">
        <f>VLOOKUP(S219,Haul!G:AL,32,FALSE)</f>
        <v>22-04</v>
      </c>
      <c r="V219" s="12">
        <v>22</v>
      </c>
      <c r="W219" s="17">
        <f t="shared" si="65"/>
        <v>2</v>
      </c>
      <c r="X219" s="24">
        <f>VLOOKUP(S219,Haul!G:AJ,30,FALSE)</f>
        <v>3.8755416000000001E-2</v>
      </c>
      <c r="Y219" s="71">
        <f t="shared" si="66"/>
        <v>1</v>
      </c>
      <c r="Z219" s="71">
        <f t="shared" si="67"/>
        <v>0</v>
      </c>
      <c r="AA219" s="22">
        <f t="shared" si="68"/>
        <v>0</v>
      </c>
      <c r="AB219" s="22">
        <f t="shared" si="69"/>
        <v>0</v>
      </c>
      <c r="AC219" s="71">
        <f t="shared" si="70"/>
        <v>0.10985715438863829</v>
      </c>
      <c r="AD219" s="71">
        <f t="shared" si="71"/>
        <v>0</v>
      </c>
      <c r="AE219" s="22">
        <f t="shared" si="72"/>
        <v>0</v>
      </c>
      <c r="AF219" s="22">
        <f t="shared" si="73"/>
        <v>0</v>
      </c>
      <c r="AG219" s="71">
        <f t="shared" si="74"/>
        <v>25.802845207493064</v>
      </c>
      <c r="AH219" s="71">
        <f t="shared" si="75"/>
        <v>0</v>
      </c>
      <c r="AI219" s="24">
        <f t="shared" si="76"/>
        <v>0</v>
      </c>
      <c r="AJ219" s="24">
        <f t="shared" si="77"/>
        <v>0</v>
      </c>
      <c r="AK219" s="71">
        <f t="shared" si="78"/>
        <v>25.802845207493064</v>
      </c>
      <c r="AL219" s="71">
        <f t="shared" si="79"/>
        <v>2.8346271496257009</v>
      </c>
      <c r="AM219" s="71">
        <f t="shared" si="80"/>
        <v>0</v>
      </c>
      <c r="AN219" s="24">
        <f t="shared" si="81"/>
        <v>0</v>
      </c>
      <c r="AO219" s="24">
        <f t="shared" si="82"/>
        <v>0</v>
      </c>
      <c r="AP219" s="71">
        <f t="shared" si="83"/>
        <v>2.8346271496257009</v>
      </c>
      <c r="AQ219" s="71" t="str">
        <f>VLOOKUP(S219,Haul!G:O,9,FALSE)</f>
        <v>Good performance</v>
      </c>
    </row>
    <row r="220" spans="1:43">
      <c r="A220">
        <v>2</v>
      </c>
      <c r="B220">
        <v>52.2</v>
      </c>
      <c r="C220" s="16">
        <f t="shared" si="64"/>
        <v>55</v>
      </c>
      <c r="E220">
        <v>2</v>
      </c>
      <c r="F220">
        <v>0</v>
      </c>
      <c r="G220">
        <v>0</v>
      </c>
      <c r="H220">
        <v>0</v>
      </c>
      <c r="P220">
        <v>1</v>
      </c>
      <c r="Q220">
        <v>178</v>
      </c>
      <c r="R220">
        <v>201601</v>
      </c>
      <c r="S220">
        <v>122</v>
      </c>
      <c r="T220" t="s">
        <v>4281</v>
      </c>
      <c r="U220" s="12" t="str">
        <f>VLOOKUP(S220,Haul!G:AL,32,FALSE)</f>
        <v>22-04</v>
      </c>
      <c r="V220" s="12">
        <v>22</v>
      </c>
      <c r="W220" s="17">
        <f t="shared" si="65"/>
        <v>2</v>
      </c>
      <c r="X220" s="24">
        <f>VLOOKUP(S220,Haul!G:AJ,30,FALSE)</f>
        <v>3.8755416000000001E-2</v>
      </c>
      <c r="Y220" s="71">
        <f t="shared" si="66"/>
        <v>1</v>
      </c>
      <c r="Z220" s="71">
        <f t="shared" si="67"/>
        <v>0</v>
      </c>
      <c r="AA220" s="22">
        <f t="shared" si="68"/>
        <v>0</v>
      </c>
      <c r="AB220" s="22">
        <f t="shared" si="69"/>
        <v>0</v>
      </c>
      <c r="AC220" s="71">
        <f t="shared" si="70"/>
        <v>8.5182750319013692E-2</v>
      </c>
      <c r="AD220" s="71">
        <f t="shared" si="71"/>
        <v>0</v>
      </c>
      <c r="AE220" s="22">
        <f t="shared" si="72"/>
        <v>0</v>
      </c>
      <c r="AF220" s="22">
        <f t="shared" si="73"/>
        <v>0</v>
      </c>
      <c r="AG220" s="71">
        <f t="shared" si="74"/>
        <v>25.802845207493064</v>
      </c>
      <c r="AH220" s="71">
        <f t="shared" si="75"/>
        <v>0</v>
      </c>
      <c r="AI220" s="24">
        <f t="shared" si="76"/>
        <v>0</v>
      </c>
      <c r="AJ220" s="24">
        <f t="shared" si="77"/>
        <v>0</v>
      </c>
      <c r="AK220" s="71">
        <f t="shared" si="78"/>
        <v>25.802845207493064</v>
      </c>
      <c r="AL220" s="71">
        <f t="shared" si="79"/>
        <v>2.1979573208300405</v>
      </c>
      <c r="AM220" s="71">
        <f t="shared" si="80"/>
        <v>0</v>
      </c>
      <c r="AN220" s="24">
        <f t="shared" si="81"/>
        <v>0</v>
      </c>
      <c r="AO220" s="24">
        <f t="shared" si="82"/>
        <v>0</v>
      </c>
      <c r="AP220" s="71">
        <f t="shared" si="83"/>
        <v>2.1979573208300405</v>
      </c>
      <c r="AQ220" s="71" t="str">
        <f>VLOOKUP(S220,Haul!G:O,9,FALSE)</f>
        <v>Good performance</v>
      </c>
    </row>
    <row r="221" spans="1:43">
      <c r="A221">
        <v>2</v>
      </c>
      <c r="B221">
        <v>55</v>
      </c>
      <c r="C221" s="16">
        <f t="shared" si="64"/>
        <v>55</v>
      </c>
      <c r="E221">
        <v>2</v>
      </c>
      <c r="F221">
        <v>0</v>
      </c>
      <c r="G221">
        <v>0</v>
      </c>
      <c r="H221">
        <v>0</v>
      </c>
      <c r="P221">
        <v>1</v>
      </c>
      <c r="Q221">
        <v>178</v>
      </c>
      <c r="R221">
        <v>201601</v>
      </c>
      <c r="S221">
        <v>122</v>
      </c>
      <c r="T221" t="s">
        <v>4281</v>
      </c>
      <c r="U221" s="12" t="str">
        <f>VLOOKUP(S221,Haul!G:AL,32,FALSE)</f>
        <v>22-04</v>
      </c>
      <c r="V221" s="12">
        <v>22</v>
      </c>
      <c r="W221" s="17">
        <f t="shared" si="65"/>
        <v>2</v>
      </c>
      <c r="X221" s="24">
        <f>VLOOKUP(S221,Haul!G:AJ,30,FALSE)</f>
        <v>3.8755416000000001E-2</v>
      </c>
      <c r="Y221" s="71">
        <f t="shared" si="66"/>
        <v>1</v>
      </c>
      <c r="Z221" s="71">
        <f t="shared" si="67"/>
        <v>0</v>
      </c>
      <c r="AA221" s="22">
        <f t="shared" si="68"/>
        <v>0</v>
      </c>
      <c r="AB221" s="22">
        <f t="shared" si="69"/>
        <v>0</v>
      </c>
      <c r="AC221" s="71">
        <f t="shared" si="70"/>
        <v>9.8505080166170073E-2</v>
      </c>
      <c r="AD221" s="71">
        <f t="shared" si="71"/>
        <v>0</v>
      </c>
      <c r="AE221" s="22">
        <f t="shared" si="72"/>
        <v>0</v>
      </c>
      <c r="AF221" s="22">
        <f t="shared" si="73"/>
        <v>0</v>
      </c>
      <c r="AG221" s="71">
        <f t="shared" si="74"/>
        <v>25.802845207493064</v>
      </c>
      <c r="AH221" s="71">
        <f t="shared" si="75"/>
        <v>0</v>
      </c>
      <c r="AI221" s="24">
        <f t="shared" si="76"/>
        <v>0</v>
      </c>
      <c r="AJ221" s="24">
        <f t="shared" si="77"/>
        <v>0</v>
      </c>
      <c r="AK221" s="71">
        <f t="shared" si="78"/>
        <v>25.802845207493064</v>
      </c>
      <c r="AL221" s="71">
        <f t="shared" si="79"/>
        <v>2.5417113356793815</v>
      </c>
      <c r="AM221" s="71">
        <f t="shared" si="80"/>
        <v>0</v>
      </c>
      <c r="AN221" s="24">
        <f t="shared" si="81"/>
        <v>0</v>
      </c>
      <c r="AO221" s="24">
        <f t="shared" si="82"/>
        <v>0</v>
      </c>
      <c r="AP221" s="71">
        <f t="shared" si="83"/>
        <v>2.5417113356793815</v>
      </c>
      <c r="AQ221" s="71" t="str">
        <f>VLOOKUP(S221,Haul!G:O,9,FALSE)</f>
        <v>Good performance</v>
      </c>
    </row>
    <row r="222" spans="1:43">
      <c r="A222">
        <v>2</v>
      </c>
      <c r="B222">
        <v>122.7</v>
      </c>
      <c r="C222" s="16">
        <f t="shared" si="64"/>
        <v>125</v>
      </c>
      <c r="E222">
        <v>3</v>
      </c>
      <c r="F222">
        <v>0</v>
      </c>
      <c r="G222">
        <v>0</v>
      </c>
      <c r="H222">
        <v>1</v>
      </c>
      <c r="P222">
        <v>1</v>
      </c>
      <c r="Q222">
        <v>178</v>
      </c>
      <c r="R222">
        <v>201601</v>
      </c>
      <c r="S222">
        <v>122</v>
      </c>
      <c r="T222" t="s">
        <v>4281</v>
      </c>
      <c r="U222" s="12" t="str">
        <f>VLOOKUP(S222,Haul!G:AL,32,FALSE)</f>
        <v>22-04</v>
      </c>
      <c r="V222" s="12">
        <v>22</v>
      </c>
      <c r="W222" s="17">
        <f t="shared" si="65"/>
        <v>2</v>
      </c>
      <c r="X222" s="24">
        <f>VLOOKUP(S222,Haul!G:AJ,30,FALSE)</f>
        <v>3.8755416000000001E-2</v>
      </c>
      <c r="Y222" s="71">
        <f t="shared" si="66"/>
        <v>1</v>
      </c>
      <c r="Z222" s="71">
        <f t="shared" si="67"/>
        <v>0</v>
      </c>
      <c r="AA222" s="22">
        <f t="shared" si="68"/>
        <v>0</v>
      </c>
      <c r="AB222" s="22">
        <f t="shared" si="69"/>
        <v>0</v>
      </c>
      <c r="AC222" s="71">
        <f t="shared" si="70"/>
        <v>0.917459111792848</v>
      </c>
      <c r="AD222" s="71">
        <f t="shared" si="71"/>
        <v>0</v>
      </c>
      <c r="AE222" s="22">
        <f t="shared" si="72"/>
        <v>0</v>
      </c>
      <c r="AF222" s="22">
        <f t="shared" si="73"/>
        <v>0</v>
      </c>
      <c r="AG222" s="71">
        <f t="shared" si="74"/>
        <v>25.802845207493064</v>
      </c>
      <c r="AH222" s="71">
        <f t="shared" si="75"/>
        <v>0</v>
      </c>
      <c r="AI222" s="24">
        <f t="shared" si="76"/>
        <v>0</v>
      </c>
      <c r="AJ222" s="24">
        <f t="shared" si="77"/>
        <v>0</v>
      </c>
      <c r="AK222" s="71">
        <f t="shared" si="78"/>
        <v>25.802845207493064</v>
      </c>
      <c r="AL222" s="71">
        <f t="shared" si="79"/>
        <v>23.67305544579493</v>
      </c>
      <c r="AM222" s="71">
        <f t="shared" si="80"/>
        <v>0</v>
      </c>
      <c r="AN222" s="24">
        <f t="shared" si="81"/>
        <v>0</v>
      </c>
      <c r="AO222" s="24">
        <f t="shared" si="82"/>
        <v>0</v>
      </c>
      <c r="AP222" s="71">
        <f t="shared" si="83"/>
        <v>23.67305544579493</v>
      </c>
      <c r="AQ222" s="71" t="str">
        <f>VLOOKUP(S222,Haul!G:O,9,FALSE)</f>
        <v>Good performance</v>
      </c>
    </row>
    <row r="223" spans="1:43">
      <c r="A223">
        <v>2</v>
      </c>
      <c r="B223">
        <v>106</v>
      </c>
      <c r="C223" s="16">
        <f t="shared" si="64"/>
        <v>110</v>
      </c>
      <c r="E223">
        <v>0</v>
      </c>
      <c r="F223">
        <v>0</v>
      </c>
      <c r="G223">
        <v>0</v>
      </c>
      <c r="H223">
        <v>1</v>
      </c>
      <c r="P223">
        <v>1</v>
      </c>
      <c r="Q223">
        <v>178</v>
      </c>
      <c r="R223">
        <v>201601</v>
      </c>
      <c r="S223">
        <v>122</v>
      </c>
      <c r="T223" t="s">
        <v>4281</v>
      </c>
      <c r="U223" s="12" t="str">
        <f>VLOOKUP(S223,Haul!G:AL,32,FALSE)</f>
        <v>22-04</v>
      </c>
      <c r="V223" s="12">
        <v>22</v>
      </c>
      <c r="W223" s="17">
        <f t="shared" si="65"/>
        <v>2</v>
      </c>
      <c r="X223" s="24">
        <f>VLOOKUP(S223,Haul!G:AJ,30,FALSE)</f>
        <v>3.8755416000000001E-2</v>
      </c>
      <c r="Y223" s="71">
        <f t="shared" si="66"/>
        <v>1</v>
      </c>
      <c r="Z223" s="71">
        <f t="shared" si="67"/>
        <v>0</v>
      </c>
      <c r="AA223" s="22">
        <f t="shared" si="68"/>
        <v>0</v>
      </c>
      <c r="AB223" s="22">
        <f t="shared" si="69"/>
        <v>0</v>
      </c>
      <c r="AC223" s="71">
        <f t="shared" si="70"/>
        <v>0.61078111520424316</v>
      </c>
      <c r="AD223" s="71">
        <f t="shared" si="71"/>
        <v>0</v>
      </c>
      <c r="AE223" s="22">
        <f t="shared" si="72"/>
        <v>0</v>
      </c>
      <c r="AF223" s="22">
        <f t="shared" si="73"/>
        <v>0</v>
      </c>
      <c r="AG223" s="71">
        <f t="shared" si="74"/>
        <v>25.802845207493064</v>
      </c>
      <c r="AH223" s="71">
        <f t="shared" si="75"/>
        <v>0</v>
      </c>
      <c r="AI223" s="24">
        <f t="shared" si="76"/>
        <v>0</v>
      </c>
      <c r="AJ223" s="24">
        <f t="shared" si="77"/>
        <v>0</v>
      </c>
      <c r="AK223" s="71">
        <f t="shared" si="78"/>
        <v>25.802845207493064</v>
      </c>
      <c r="AL223" s="71">
        <f t="shared" si="79"/>
        <v>15.759890571275074</v>
      </c>
      <c r="AM223" s="71">
        <f t="shared" si="80"/>
        <v>0</v>
      </c>
      <c r="AN223" s="24">
        <f t="shared" si="81"/>
        <v>0</v>
      </c>
      <c r="AO223" s="24">
        <f t="shared" si="82"/>
        <v>0</v>
      </c>
      <c r="AP223" s="71">
        <f t="shared" si="83"/>
        <v>15.759890571275074</v>
      </c>
      <c r="AQ223" s="71" t="str">
        <f>VLOOKUP(S223,Haul!G:O,9,FALSE)</f>
        <v>Good performance</v>
      </c>
    </row>
    <row r="224" spans="1:43">
      <c r="A224">
        <v>2</v>
      </c>
      <c r="B224">
        <v>128.80000000000001</v>
      </c>
      <c r="C224" s="16">
        <f t="shared" si="64"/>
        <v>130</v>
      </c>
      <c r="E224">
        <v>1</v>
      </c>
      <c r="F224">
        <v>4</v>
      </c>
      <c r="G224">
        <v>1</v>
      </c>
      <c r="H224">
        <v>2</v>
      </c>
      <c r="P224">
        <v>1</v>
      </c>
      <c r="Q224">
        <v>178</v>
      </c>
      <c r="R224">
        <v>201601</v>
      </c>
      <c r="S224">
        <v>122</v>
      </c>
      <c r="T224" t="s">
        <v>4281</v>
      </c>
      <c r="U224" s="12" t="str">
        <f>VLOOKUP(S224,Haul!G:AL,32,FALSE)</f>
        <v>22-04</v>
      </c>
      <c r="V224" s="12">
        <v>22</v>
      </c>
      <c r="W224" s="17">
        <f t="shared" si="65"/>
        <v>2</v>
      </c>
      <c r="X224" s="24">
        <f>VLOOKUP(S224,Haul!G:AJ,30,FALSE)</f>
        <v>3.8755416000000001E-2</v>
      </c>
      <c r="Y224" s="71">
        <f t="shared" si="66"/>
        <v>1</v>
      </c>
      <c r="Z224" s="71">
        <f t="shared" si="67"/>
        <v>0</v>
      </c>
      <c r="AA224" s="22">
        <f t="shared" si="68"/>
        <v>0</v>
      </c>
      <c r="AB224" s="22">
        <f t="shared" si="69"/>
        <v>0</v>
      </c>
      <c r="AC224" s="71">
        <f t="shared" si="70"/>
        <v>1.0499920343869205</v>
      </c>
      <c r="AD224" s="71">
        <f t="shared" si="71"/>
        <v>0</v>
      </c>
      <c r="AE224" s="22">
        <f t="shared" si="72"/>
        <v>0</v>
      </c>
      <c r="AF224" s="22">
        <f t="shared" si="73"/>
        <v>0</v>
      </c>
      <c r="AG224" s="71">
        <f t="shared" si="74"/>
        <v>25.802845207493064</v>
      </c>
      <c r="AH224" s="71">
        <f t="shared" si="75"/>
        <v>0</v>
      </c>
      <c r="AI224" s="24">
        <f t="shared" si="76"/>
        <v>0</v>
      </c>
      <c r="AJ224" s="24">
        <f t="shared" si="77"/>
        <v>0</v>
      </c>
      <c r="AK224" s="71">
        <f t="shared" si="78"/>
        <v>25.802845207493064</v>
      </c>
      <c r="AL224" s="71">
        <f t="shared" si="79"/>
        <v>27.092781932386441</v>
      </c>
      <c r="AM224" s="71">
        <f t="shared" si="80"/>
        <v>0</v>
      </c>
      <c r="AN224" s="24">
        <f t="shared" si="81"/>
        <v>0</v>
      </c>
      <c r="AO224" s="24">
        <f t="shared" si="82"/>
        <v>0</v>
      </c>
      <c r="AP224" s="71">
        <f t="shared" si="83"/>
        <v>27.092781932386441</v>
      </c>
      <c r="AQ224" s="71" t="str">
        <f>VLOOKUP(S224,Haul!G:O,9,FALSE)</f>
        <v>Good performance</v>
      </c>
    </row>
    <row r="225" spans="1:43">
      <c r="A225">
        <v>2</v>
      </c>
      <c r="B225">
        <v>122.5</v>
      </c>
      <c r="C225" s="16">
        <f t="shared" si="64"/>
        <v>125</v>
      </c>
      <c r="E225">
        <v>1</v>
      </c>
      <c r="F225">
        <v>4</v>
      </c>
      <c r="G225">
        <v>1</v>
      </c>
      <c r="H225">
        <v>6</v>
      </c>
      <c r="P225">
        <v>1</v>
      </c>
      <c r="Q225">
        <v>178</v>
      </c>
      <c r="R225">
        <v>201601</v>
      </c>
      <c r="S225">
        <v>122</v>
      </c>
      <c r="T225" t="s">
        <v>4281</v>
      </c>
      <c r="U225" s="12" t="str">
        <f>VLOOKUP(S225,Haul!G:AL,32,FALSE)</f>
        <v>22-04</v>
      </c>
      <c r="V225" s="12">
        <v>22</v>
      </c>
      <c r="W225" s="17">
        <f t="shared" si="65"/>
        <v>2</v>
      </c>
      <c r="X225" s="24">
        <f>VLOOKUP(S225,Haul!G:AJ,30,FALSE)</f>
        <v>3.8755416000000001E-2</v>
      </c>
      <c r="Y225" s="71">
        <f t="shared" si="66"/>
        <v>1</v>
      </c>
      <c r="Z225" s="71">
        <f t="shared" si="67"/>
        <v>0</v>
      </c>
      <c r="AA225" s="22">
        <f t="shared" si="68"/>
        <v>0</v>
      </c>
      <c r="AB225" s="22">
        <f t="shared" si="69"/>
        <v>0</v>
      </c>
      <c r="AC225" s="71">
        <f t="shared" si="70"/>
        <v>0.91330629694911125</v>
      </c>
      <c r="AD225" s="71">
        <f t="shared" si="71"/>
        <v>0</v>
      </c>
      <c r="AE225" s="22">
        <f t="shared" si="72"/>
        <v>0</v>
      </c>
      <c r="AF225" s="22">
        <f t="shared" si="73"/>
        <v>0</v>
      </c>
      <c r="AG225" s="71">
        <f t="shared" si="74"/>
        <v>25.802845207493064</v>
      </c>
      <c r="AH225" s="71">
        <f t="shared" si="75"/>
        <v>0</v>
      </c>
      <c r="AI225" s="24">
        <f t="shared" si="76"/>
        <v>0</v>
      </c>
      <c r="AJ225" s="24">
        <f t="shared" si="77"/>
        <v>0</v>
      </c>
      <c r="AK225" s="71">
        <f t="shared" si="78"/>
        <v>25.802845207493064</v>
      </c>
      <c r="AL225" s="71">
        <f t="shared" si="79"/>
        <v>23.565901007206612</v>
      </c>
      <c r="AM225" s="71">
        <f t="shared" si="80"/>
        <v>0</v>
      </c>
      <c r="AN225" s="24">
        <f t="shared" si="81"/>
        <v>0</v>
      </c>
      <c r="AO225" s="24">
        <f t="shared" si="82"/>
        <v>0</v>
      </c>
      <c r="AP225" s="71">
        <f t="shared" si="83"/>
        <v>23.565901007206612</v>
      </c>
      <c r="AQ225" s="71" t="str">
        <f>VLOOKUP(S225,Haul!G:O,9,FALSE)</f>
        <v>Good performance</v>
      </c>
    </row>
    <row r="226" spans="1:43">
      <c r="A226">
        <v>2</v>
      </c>
      <c r="B226">
        <v>99.4</v>
      </c>
      <c r="C226" s="16">
        <f t="shared" si="64"/>
        <v>100</v>
      </c>
      <c r="E226">
        <v>3</v>
      </c>
      <c r="F226">
        <v>7</v>
      </c>
      <c r="G226">
        <v>1</v>
      </c>
      <c r="H226">
        <v>6</v>
      </c>
      <c r="P226">
        <v>1</v>
      </c>
      <c r="Q226">
        <v>178</v>
      </c>
      <c r="R226">
        <v>201601</v>
      </c>
      <c r="S226">
        <v>122</v>
      </c>
      <c r="T226" t="s">
        <v>4281</v>
      </c>
      <c r="U226" s="12" t="str">
        <f>VLOOKUP(S226,Haul!G:AL,32,FALSE)</f>
        <v>22-04</v>
      </c>
      <c r="V226" s="12">
        <v>22</v>
      </c>
      <c r="W226" s="17">
        <f t="shared" si="65"/>
        <v>2</v>
      </c>
      <c r="X226" s="24">
        <f>VLOOKUP(S226,Haul!G:AJ,30,FALSE)</f>
        <v>3.8755416000000001E-2</v>
      </c>
      <c r="Y226" s="71">
        <f t="shared" si="66"/>
        <v>1</v>
      </c>
      <c r="Z226" s="71">
        <f t="shared" si="67"/>
        <v>0</v>
      </c>
      <c r="AA226" s="22">
        <f t="shared" si="68"/>
        <v>0</v>
      </c>
      <c r="AB226" s="22">
        <f t="shared" si="69"/>
        <v>0</v>
      </c>
      <c r="AC226" s="71">
        <f t="shared" si="70"/>
        <v>0.51078898622092062</v>
      </c>
      <c r="AD226" s="71">
        <f t="shared" si="71"/>
        <v>0</v>
      </c>
      <c r="AE226" s="22">
        <f t="shared" si="72"/>
        <v>0</v>
      </c>
      <c r="AF226" s="22">
        <f t="shared" si="73"/>
        <v>0</v>
      </c>
      <c r="AG226" s="71">
        <f t="shared" si="74"/>
        <v>25.802845207493064</v>
      </c>
      <c r="AH226" s="71">
        <f t="shared" si="75"/>
        <v>0</v>
      </c>
      <c r="AI226" s="24">
        <f t="shared" si="76"/>
        <v>0</v>
      </c>
      <c r="AJ226" s="24">
        <f t="shared" si="77"/>
        <v>0</v>
      </c>
      <c r="AK226" s="71">
        <f t="shared" si="78"/>
        <v>25.802845207493064</v>
      </c>
      <c r="AL226" s="71">
        <f t="shared" si="79"/>
        <v>13.179809145150722</v>
      </c>
      <c r="AM226" s="71">
        <f t="shared" si="80"/>
        <v>0</v>
      </c>
      <c r="AN226" s="24">
        <f t="shared" si="81"/>
        <v>0</v>
      </c>
      <c r="AO226" s="24">
        <f t="shared" si="82"/>
        <v>0</v>
      </c>
      <c r="AP226" s="71">
        <f t="shared" si="83"/>
        <v>13.179809145150722</v>
      </c>
      <c r="AQ226" s="71" t="str">
        <f>VLOOKUP(S226,Haul!G:O,9,FALSE)</f>
        <v>Good performance</v>
      </c>
    </row>
    <row r="227" spans="1:43">
      <c r="A227">
        <v>2</v>
      </c>
      <c r="B227">
        <v>101.6</v>
      </c>
      <c r="C227" s="16">
        <f t="shared" si="64"/>
        <v>105</v>
      </c>
      <c r="E227">
        <v>2</v>
      </c>
      <c r="F227">
        <v>0</v>
      </c>
      <c r="G227">
        <v>0</v>
      </c>
      <c r="H227">
        <v>1</v>
      </c>
      <c r="P227">
        <v>1</v>
      </c>
      <c r="Q227">
        <v>178</v>
      </c>
      <c r="R227">
        <v>201601</v>
      </c>
      <c r="S227">
        <v>122</v>
      </c>
      <c r="T227" t="s">
        <v>4281</v>
      </c>
      <c r="U227" s="12" t="str">
        <f>VLOOKUP(S227,Haul!G:AL,32,FALSE)</f>
        <v>22-04</v>
      </c>
      <c r="V227" s="12">
        <v>22</v>
      </c>
      <c r="W227" s="17">
        <f t="shared" si="65"/>
        <v>2</v>
      </c>
      <c r="X227" s="24">
        <f>VLOOKUP(S227,Haul!G:AJ,30,FALSE)</f>
        <v>3.8755416000000001E-2</v>
      </c>
      <c r="Y227" s="71">
        <f t="shared" si="66"/>
        <v>1</v>
      </c>
      <c r="Z227" s="71">
        <f t="shared" si="67"/>
        <v>0</v>
      </c>
      <c r="AA227" s="22">
        <f t="shared" si="68"/>
        <v>0</v>
      </c>
      <c r="AB227" s="22">
        <f t="shared" si="69"/>
        <v>0</v>
      </c>
      <c r="AC227" s="71">
        <f t="shared" si="70"/>
        <v>0.54285193611397509</v>
      </c>
      <c r="AD227" s="71">
        <f t="shared" si="71"/>
        <v>0</v>
      </c>
      <c r="AE227" s="22">
        <f t="shared" si="72"/>
        <v>0</v>
      </c>
      <c r="AF227" s="22">
        <f t="shared" si="73"/>
        <v>0</v>
      </c>
      <c r="AG227" s="71">
        <f t="shared" si="74"/>
        <v>25.802845207493064</v>
      </c>
      <c r="AH227" s="71">
        <f t="shared" si="75"/>
        <v>0</v>
      </c>
      <c r="AI227" s="24">
        <f t="shared" si="76"/>
        <v>0</v>
      </c>
      <c r="AJ227" s="24">
        <f t="shared" si="77"/>
        <v>0</v>
      </c>
      <c r="AK227" s="71">
        <f t="shared" si="78"/>
        <v>25.802845207493064</v>
      </c>
      <c r="AL227" s="71">
        <f t="shared" si="79"/>
        <v>14.007124478136813</v>
      </c>
      <c r="AM227" s="71">
        <f t="shared" si="80"/>
        <v>0</v>
      </c>
      <c r="AN227" s="24">
        <f t="shared" si="81"/>
        <v>0</v>
      </c>
      <c r="AO227" s="24">
        <f t="shared" si="82"/>
        <v>0</v>
      </c>
      <c r="AP227" s="71">
        <f t="shared" si="83"/>
        <v>14.007124478136813</v>
      </c>
      <c r="AQ227" s="71" t="str">
        <f>VLOOKUP(S227,Haul!G:O,9,FALSE)</f>
        <v>Good performance</v>
      </c>
    </row>
    <row r="228" spans="1:43">
      <c r="A228">
        <v>2</v>
      </c>
      <c r="B228">
        <v>102.1</v>
      </c>
      <c r="C228" s="16">
        <f t="shared" si="64"/>
        <v>105</v>
      </c>
      <c r="E228">
        <v>2</v>
      </c>
      <c r="F228">
        <v>0</v>
      </c>
      <c r="G228">
        <v>0</v>
      </c>
      <c r="H228">
        <v>1</v>
      </c>
      <c r="P228">
        <v>1</v>
      </c>
      <c r="Q228">
        <v>178</v>
      </c>
      <c r="R228">
        <v>201601</v>
      </c>
      <c r="S228">
        <v>122</v>
      </c>
      <c r="T228" t="s">
        <v>4281</v>
      </c>
      <c r="U228" s="12" t="str">
        <f>VLOOKUP(S228,Haul!G:AL,32,FALSE)</f>
        <v>22-04</v>
      </c>
      <c r="V228" s="12">
        <v>22</v>
      </c>
      <c r="W228" s="17">
        <f t="shared" si="65"/>
        <v>2</v>
      </c>
      <c r="X228" s="24">
        <f>VLOOKUP(S228,Haul!G:AJ,30,FALSE)</f>
        <v>3.8755416000000001E-2</v>
      </c>
      <c r="Y228" s="71">
        <f t="shared" si="66"/>
        <v>1</v>
      </c>
      <c r="Z228" s="71">
        <f t="shared" si="67"/>
        <v>0</v>
      </c>
      <c r="AA228" s="22">
        <f t="shared" si="68"/>
        <v>0</v>
      </c>
      <c r="AB228" s="22">
        <f t="shared" si="69"/>
        <v>0</v>
      </c>
      <c r="AC228" s="71">
        <f t="shared" si="70"/>
        <v>0.55031402107499572</v>
      </c>
      <c r="AD228" s="71">
        <f t="shared" si="71"/>
        <v>0</v>
      </c>
      <c r="AE228" s="22">
        <f t="shared" si="72"/>
        <v>0</v>
      </c>
      <c r="AF228" s="22">
        <f t="shared" si="73"/>
        <v>0</v>
      </c>
      <c r="AG228" s="71">
        <f t="shared" si="74"/>
        <v>25.802845207493064</v>
      </c>
      <c r="AH228" s="71">
        <f t="shared" si="75"/>
        <v>0</v>
      </c>
      <c r="AI228" s="24">
        <f t="shared" si="76"/>
        <v>0</v>
      </c>
      <c r="AJ228" s="24">
        <f t="shared" si="77"/>
        <v>0</v>
      </c>
      <c r="AK228" s="71">
        <f t="shared" si="78"/>
        <v>25.802845207493064</v>
      </c>
      <c r="AL228" s="71">
        <f t="shared" si="79"/>
        <v>14.19966750131119</v>
      </c>
      <c r="AM228" s="71">
        <f t="shared" si="80"/>
        <v>0</v>
      </c>
      <c r="AN228" s="24">
        <f t="shared" si="81"/>
        <v>0</v>
      </c>
      <c r="AO228" s="24">
        <f t="shared" si="82"/>
        <v>0</v>
      </c>
      <c r="AP228" s="71">
        <f t="shared" si="83"/>
        <v>14.19966750131119</v>
      </c>
      <c r="AQ228" s="71" t="str">
        <f>VLOOKUP(S228,Haul!G:O,9,FALSE)</f>
        <v>Good performance</v>
      </c>
    </row>
    <row r="229" spans="1:43">
      <c r="A229">
        <v>2</v>
      </c>
      <c r="B229">
        <v>91.5</v>
      </c>
      <c r="C229" s="16">
        <f t="shared" si="64"/>
        <v>95</v>
      </c>
      <c r="E229">
        <v>2</v>
      </c>
      <c r="F229">
        <v>0</v>
      </c>
      <c r="G229">
        <v>0</v>
      </c>
      <c r="H229">
        <v>1</v>
      </c>
      <c r="P229">
        <v>1</v>
      </c>
      <c r="Q229">
        <v>178</v>
      </c>
      <c r="R229">
        <v>201601</v>
      </c>
      <c r="S229">
        <v>122</v>
      </c>
      <c r="T229" t="s">
        <v>4281</v>
      </c>
      <c r="U229" s="12" t="str">
        <f>VLOOKUP(S229,Haul!G:AL,32,FALSE)</f>
        <v>22-04</v>
      </c>
      <c r="V229" s="12">
        <v>22</v>
      </c>
      <c r="W229" s="17">
        <f t="shared" si="65"/>
        <v>2</v>
      </c>
      <c r="X229" s="24">
        <f>VLOOKUP(S229,Haul!G:AJ,30,FALSE)</f>
        <v>3.8755416000000001E-2</v>
      </c>
      <c r="Y229" s="71">
        <f t="shared" si="66"/>
        <v>1</v>
      </c>
      <c r="Z229" s="71">
        <f t="shared" si="67"/>
        <v>0</v>
      </c>
      <c r="AA229" s="22">
        <f t="shared" si="68"/>
        <v>0</v>
      </c>
      <c r="AB229" s="22">
        <f t="shared" si="69"/>
        <v>0</v>
      </c>
      <c r="AC229" s="71">
        <f t="shared" si="70"/>
        <v>0.40571592229699821</v>
      </c>
      <c r="AD229" s="71">
        <f t="shared" si="71"/>
        <v>0</v>
      </c>
      <c r="AE229" s="22">
        <f t="shared" si="72"/>
        <v>0</v>
      </c>
      <c r="AF229" s="22">
        <f t="shared" si="73"/>
        <v>0</v>
      </c>
      <c r="AG229" s="71">
        <f t="shared" si="74"/>
        <v>25.802845207493064</v>
      </c>
      <c r="AH229" s="71">
        <f t="shared" si="75"/>
        <v>0</v>
      </c>
      <c r="AI229" s="24">
        <f t="shared" si="76"/>
        <v>0</v>
      </c>
      <c r="AJ229" s="24">
        <f t="shared" si="77"/>
        <v>0</v>
      </c>
      <c r="AK229" s="71">
        <f t="shared" si="78"/>
        <v>25.802845207493064</v>
      </c>
      <c r="AL229" s="71">
        <f t="shared" si="79"/>
        <v>10.468625141244729</v>
      </c>
      <c r="AM229" s="71">
        <f t="shared" si="80"/>
        <v>0</v>
      </c>
      <c r="AN229" s="24">
        <f t="shared" si="81"/>
        <v>0</v>
      </c>
      <c r="AO229" s="24">
        <f t="shared" si="82"/>
        <v>0</v>
      </c>
      <c r="AP229" s="71">
        <f t="shared" si="83"/>
        <v>10.468625141244729</v>
      </c>
      <c r="AQ229" s="71" t="str">
        <f>VLOOKUP(S229,Haul!G:O,9,FALSE)</f>
        <v>Good performance</v>
      </c>
    </row>
    <row r="230" spans="1:43">
      <c r="A230">
        <v>2</v>
      </c>
      <c r="B230">
        <v>90.2</v>
      </c>
      <c r="C230" s="16">
        <f t="shared" si="64"/>
        <v>95</v>
      </c>
      <c r="E230">
        <v>2</v>
      </c>
      <c r="F230">
        <v>0</v>
      </c>
      <c r="G230">
        <v>0</v>
      </c>
      <c r="H230">
        <v>1</v>
      </c>
      <c r="P230">
        <v>1</v>
      </c>
      <c r="Q230">
        <v>178</v>
      </c>
      <c r="R230">
        <v>201601</v>
      </c>
      <c r="S230">
        <v>122</v>
      </c>
      <c r="T230" t="s">
        <v>4281</v>
      </c>
      <c r="U230" s="12" t="str">
        <f>VLOOKUP(S230,Haul!G:AL,32,FALSE)</f>
        <v>22-04</v>
      </c>
      <c r="V230" s="12">
        <v>22</v>
      </c>
      <c r="W230" s="17">
        <f t="shared" si="65"/>
        <v>2</v>
      </c>
      <c r="X230" s="24">
        <f>VLOOKUP(S230,Haul!G:AJ,30,FALSE)</f>
        <v>3.8755416000000001E-2</v>
      </c>
      <c r="Y230" s="71">
        <f t="shared" si="66"/>
        <v>1</v>
      </c>
      <c r="Z230" s="71">
        <f t="shared" si="67"/>
        <v>0</v>
      </c>
      <c r="AA230" s="22">
        <f t="shared" si="68"/>
        <v>0</v>
      </c>
      <c r="AB230" s="22">
        <f t="shared" si="69"/>
        <v>0</v>
      </c>
      <c r="AC230" s="71">
        <f t="shared" si="70"/>
        <v>0.38988755252298274</v>
      </c>
      <c r="AD230" s="71">
        <f t="shared" si="71"/>
        <v>0</v>
      </c>
      <c r="AE230" s="22">
        <f t="shared" si="72"/>
        <v>0</v>
      </c>
      <c r="AF230" s="22">
        <f t="shared" si="73"/>
        <v>0</v>
      </c>
      <c r="AG230" s="71">
        <f t="shared" si="74"/>
        <v>25.802845207493064</v>
      </c>
      <c r="AH230" s="71">
        <f t="shared" si="75"/>
        <v>0</v>
      </c>
      <c r="AI230" s="24">
        <f t="shared" si="76"/>
        <v>0</v>
      </c>
      <c r="AJ230" s="24">
        <f t="shared" si="77"/>
        <v>0</v>
      </c>
      <c r="AK230" s="71">
        <f t="shared" si="78"/>
        <v>25.802845207493064</v>
      </c>
      <c r="AL230" s="71">
        <f t="shared" si="79"/>
        <v>10.060208166078844</v>
      </c>
      <c r="AM230" s="71">
        <f t="shared" si="80"/>
        <v>0</v>
      </c>
      <c r="AN230" s="24">
        <f t="shared" si="81"/>
        <v>0</v>
      </c>
      <c r="AO230" s="24">
        <f t="shared" si="82"/>
        <v>0</v>
      </c>
      <c r="AP230" s="71">
        <f t="shared" si="83"/>
        <v>10.060208166078844</v>
      </c>
      <c r="AQ230" s="71" t="str">
        <f>VLOOKUP(S230,Haul!G:O,9,FALSE)</f>
        <v>Good performance</v>
      </c>
    </row>
    <row r="231" spans="1:43">
      <c r="A231">
        <v>2</v>
      </c>
      <c r="B231">
        <v>97.2</v>
      </c>
      <c r="C231" s="16">
        <f t="shared" si="64"/>
        <v>100</v>
      </c>
      <c r="E231">
        <v>2</v>
      </c>
      <c r="F231">
        <v>0</v>
      </c>
      <c r="G231">
        <v>0</v>
      </c>
      <c r="H231">
        <v>1</v>
      </c>
      <c r="P231">
        <v>1</v>
      </c>
      <c r="Q231">
        <v>178</v>
      </c>
      <c r="R231">
        <v>201601</v>
      </c>
      <c r="S231">
        <v>122</v>
      </c>
      <c r="T231" t="s">
        <v>4281</v>
      </c>
      <c r="U231" s="12" t="str">
        <f>VLOOKUP(S231,Haul!G:AL,32,FALSE)</f>
        <v>22-04</v>
      </c>
      <c r="V231" s="12">
        <v>22</v>
      </c>
      <c r="W231" s="17">
        <f t="shared" si="65"/>
        <v>2</v>
      </c>
      <c r="X231" s="24">
        <f>VLOOKUP(S231,Haul!G:AJ,30,FALSE)</f>
        <v>3.8755416000000001E-2</v>
      </c>
      <c r="Y231" s="71">
        <f t="shared" si="66"/>
        <v>1</v>
      </c>
      <c r="Z231" s="71">
        <f t="shared" si="67"/>
        <v>0</v>
      </c>
      <c r="AA231" s="22">
        <f t="shared" si="68"/>
        <v>0</v>
      </c>
      <c r="AB231" s="22">
        <f t="shared" si="69"/>
        <v>0</v>
      </c>
      <c r="AC231" s="71">
        <f t="shared" si="70"/>
        <v>0.4799653350247905</v>
      </c>
      <c r="AD231" s="71">
        <f t="shared" si="71"/>
        <v>0</v>
      </c>
      <c r="AE231" s="22">
        <f t="shared" si="72"/>
        <v>0</v>
      </c>
      <c r="AF231" s="22">
        <f t="shared" si="73"/>
        <v>0</v>
      </c>
      <c r="AG231" s="71">
        <f t="shared" si="74"/>
        <v>25.802845207493064</v>
      </c>
      <c r="AH231" s="71">
        <f t="shared" si="75"/>
        <v>0</v>
      </c>
      <c r="AI231" s="24">
        <f t="shared" si="76"/>
        <v>0</v>
      </c>
      <c r="AJ231" s="24">
        <f t="shared" si="77"/>
        <v>0</v>
      </c>
      <c r="AK231" s="71">
        <f t="shared" si="78"/>
        <v>25.802845207493064</v>
      </c>
      <c r="AL231" s="71">
        <f t="shared" si="79"/>
        <v>12.384471244607218</v>
      </c>
      <c r="AM231" s="71">
        <f t="shared" si="80"/>
        <v>0</v>
      </c>
      <c r="AN231" s="24">
        <f t="shared" si="81"/>
        <v>0</v>
      </c>
      <c r="AO231" s="24">
        <f t="shared" si="82"/>
        <v>0</v>
      </c>
      <c r="AP231" s="71">
        <f t="shared" si="83"/>
        <v>12.384471244607218</v>
      </c>
      <c r="AQ231" s="71" t="str">
        <f>VLOOKUP(S231,Haul!G:O,9,FALSE)</f>
        <v>Good performance</v>
      </c>
    </row>
    <row r="232" spans="1:43">
      <c r="A232">
        <v>2</v>
      </c>
      <c r="B232">
        <v>103.6</v>
      </c>
      <c r="C232" s="16">
        <f t="shared" si="64"/>
        <v>105</v>
      </c>
      <c r="E232">
        <v>2</v>
      </c>
      <c r="F232">
        <v>0</v>
      </c>
      <c r="G232">
        <v>0</v>
      </c>
      <c r="H232">
        <v>1</v>
      </c>
      <c r="P232">
        <v>1</v>
      </c>
      <c r="Q232">
        <v>178</v>
      </c>
      <c r="R232">
        <v>201601</v>
      </c>
      <c r="S232">
        <v>122</v>
      </c>
      <c r="T232" t="s">
        <v>4281</v>
      </c>
      <c r="U232" s="12" t="str">
        <f>VLOOKUP(S232,Haul!G:AL,32,FALSE)</f>
        <v>22-04</v>
      </c>
      <c r="V232" s="12">
        <v>22</v>
      </c>
      <c r="W232" s="17">
        <f t="shared" si="65"/>
        <v>2</v>
      </c>
      <c r="X232" s="24">
        <f>VLOOKUP(S232,Haul!G:AJ,30,FALSE)</f>
        <v>3.8755416000000001E-2</v>
      </c>
      <c r="Y232" s="71">
        <f t="shared" si="66"/>
        <v>1</v>
      </c>
      <c r="Z232" s="71">
        <f t="shared" si="67"/>
        <v>0</v>
      </c>
      <c r="AA232" s="22">
        <f t="shared" si="68"/>
        <v>0</v>
      </c>
      <c r="AB232" s="22">
        <f t="shared" si="69"/>
        <v>0</v>
      </c>
      <c r="AC232" s="71">
        <f t="shared" si="70"/>
        <v>0.57309348199559418</v>
      </c>
      <c r="AD232" s="71">
        <f t="shared" si="71"/>
        <v>0</v>
      </c>
      <c r="AE232" s="22">
        <f t="shared" si="72"/>
        <v>0</v>
      </c>
      <c r="AF232" s="22">
        <f t="shared" si="73"/>
        <v>0</v>
      </c>
      <c r="AG232" s="71">
        <f t="shared" si="74"/>
        <v>25.802845207493064</v>
      </c>
      <c r="AH232" s="71">
        <f t="shared" si="75"/>
        <v>0</v>
      </c>
      <c r="AI232" s="24">
        <f t="shared" si="76"/>
        <v>0</v>
      </c>
      <c r="AJ232" s="24">
        <f t="shared" si="77"/>
        <v>0</v>
      </c>
      <c r="AK232" s="71">
        <f t="shared" si="78"/>
        <v>25.802845207493064</v>
      </c>
      <c r="AL232" s="71">
        <f t="shared" si="79"/>
        <v>14.787442405355529</v>
      </c>
      <c r="AM232" s="71">
        <f t="shared" si="80"/>
        <v>0</v>
      </c>
      <c r="AN232" s="24">
        <f t="shared" si="81"/>
        <v>0</v>
      </c>
      <c r="AO232" s="24">
        <f t="shared" si="82"/>
        <v>0</v>
      </c>
      <c r="AP232" s="71">
        <f t="shared" si="83"/>
        <v>14.787442405355529</v>
      </c>
      <c r="AQ232" s="71" t="str">
        <f>VLOOKUP(S232,Haul!G:O,9,FALSE)</f>
        <v>Good performance</v>
      </c>
    </row>
    <row r="233" spans="1:43">
      <c r="A233">
        <v>2</v>
      </c>
      <c r="B233">
        <v>96</v>
      </c>
      <c r="C233" s="16">
        <f t="shared" si="64"/>
        <v>100</v>
      </c>
      <c r="E233">
        <v>2</v>
      </c>
      <c r="F233">
        <v>0</v>
      </c>
      <c r="G233">
        <v>0</v>
      </c>
      <c r="H233">
        <v>1</v>
      </c>
      <c r="P233">
        <v>1</v>
      </c>
      <c r="Q233">
        <v>178</v>
      </c>
      <c r="R233">
        <v>201601</v>
      </c>
      <c r="S233">
        <v>122</v>
      </c>
      <c r="T233" t="s">
        <v>4281</v>
      </c>
      <c r="U233" s="12" t="str">
        <f>VLOOKUP(S233,Haul!G:AL,32,FALSE)</f>
        <v>22-04</v>
      </c>
      <c r="V233" s="12">
        <v>22</v>
      </c>
      <c r="W233" s="17">
        <f t="shared" si="65"/>
        <v>2</v>
      </c>
      <c r="X233" s="24">
        <f>VLOOKUP(S233,Haul!G:AJ,30,FALSE)</f>
        <v>3.8755416000000001E-2</v>
      </c>
      <c r="Y233" s="71">
        <f t="shared" si="66"/>
        <v>1</v>
      </c>
      <c r="Z233" s="71">
        <f t="shared" si="67"/>
        <v>0</v>
      </c>
      <c r="AA233" s="22">
        <f t="shared" si="68"/>
        <v>0</v>
      </c>
      <c r="AB233" s="22">
        <f t="shared" si="69"/>
        <v>0</v>
      </c>
      <c r="AC233" s="71">
        <f t="shared" si="70"/>
        <v>0.46366710771790781</v>
      </c>
      <c r="AD233" s="71">
        <f t="shared" si="71"/>
        <v>0</v>
      </c>
      <c r="AE233" s="22">
        <f t="shared" si="72"/>
        <v>0</v>
      </c>
      <c r="AF233" s="22">
        <f t="shared" si="73"/>
        <v>0</v>
      </c>
      <c r="AG233" s="71">
        <f t="shared" si="74"/>
        <v>25.802845207493064</v>
      </c>
      <c r="AH233" s="71">
        <f t="shared" si="75"/>
        <v>0</v>
      </c>
      <c r="AI233" s="24">
        <f t="shared" si="76"/>
        <v>0</v>
      </c>
      <c r="AJ233" s="24">
        <f t="shared" si="77"/>
        <v>0</v>
      </c>
      <c r="AK233" s="71">
        <f t="shared" si="78"/>
        <v>25.802845207493064</v>
      </c>
      <c r="AL233" s="71">
        <f t="shared" si="79"/>
        <v>11.963930608251188</v>
      </c>
      <c r="AM233" s="71">
        <f t="shared" si="80"/>
        <v>0</v>
      </c>
      <c r="AN233" s="24">
        <f t="shared" si="81"/>
        <v>0</v>
      </c>
      <c r="AO233" s="24">
        <f t="shared" si="82"/>
        <v>0</v>
      </c>
      <c r="AP233" s="71">
        <f t="shared" si="83"/>
        <v>11.963930608251188</v>
      </c>
      <c r="AQ233" s="71" t="str">
        <f>VLOOKUP(S233,Haul!G:O,9,FALSE)</f>
        <v>Good performance</v>
      </c>
    </row>
    <row r="234" spans="1:43">
      <c r="A234">
        <v>2</v>
      </c>
      <c r="B234">
        <v>70.3</v>
      </c>
      <c r="C234" s="16">
        <f t="shared" si="64"/>
        <v>75</v>
      </c>
      <c r="E234">
        <v>2</v>
      </c>
      <c r="F234">
        <v>0</v>
      </c>
      <c r="G234">
        <v>0</v>
      </c>
      <c r="H234">
        <v>1</v>
      </c>
      <c r="P234">
        <v>1</v>
      </c>
      <c r="Q234">
        <v>178</v>
      </c>
      <c r="R234">
        <v>201601</v>
      </c>
      <c r="S234">
        <v>122</v>
      </c>
      <c r="T234" t="s">
        <v>4281</v>
      </c>
      <c r="U234" s="12" t="str">
        <f>VLOOKUP(S234,Haul!G:AL,32,FALSE)</f>
        <v>22-04</v>
      </c>
      <c r="V234" s="12">
        <v>22</v>
      </c>
      <c r="W234" s="17">
        <f t="shared" si="65"/>
        <v>2</v>
      </c>
      <c r="X234" s="24">
        <f>VLOOKUP(S234,Haul!G:AJ,30,FALSE)</f>
        <v>3.8755416000000001E-2</v>
      </c>
      <c r="Y234" s="71">
        <f t="shared" si="66"/>
        <v>1</v>
      </c>
      <c r="Z234" s="71">
        <f t="shared" si="67"/>
        <v>0</v>
      </c>
      <c r="AA234" s="22">
        <f t="shared" si="68"/>
        <v>0</v>
      </c>
      <c r="AB234" s="22">
        <f t="shared" si="69"/>
        <v>0</v>
      </c>
      <c r="AC234" s="71">
        <f t="shared" si="70"/>
        <v>0.19493631325308855</v>
      </c>
      <c r="AD234" s="71">
        <f t="shared" si="71"/>
        <v>0</v>
      </c>
      <c r="AE234" s="22">
        <f t="shared" si="72"/>
        <v>0</v>
      </c>
      <c r="AF234" s="22">
        <f t="shared" si="73"/>
        <v>0</v>
      </c>
      <c r="AG234" s="71">
        <f t="shared" si="74"/>
        <v>25.802845207493064</v>
      </c>
      <c r="AH234" s="71">
        <f t="shared" si="75"/>
        <v>0</v>
      </c>
      <c r="AI234" s="24">
        <f t="shared" si="76"/>
        <v>0</v>
      </c>
      <c r="AJ234" s="24">
        <f t="shared" si="77"/>
        <v>0</v>
      </c>
      <c r="AK234" s="71">
        <f t="shared" si="78"/>
        <v>25.802845207493064</v>
      </c>
      <c r="AL234" s="71">
        <f t="shared" si="79"/>
        <v>5.0299115161888226</v>
      </c>
      <c r="AM234" s="71">
        <f t="shared" si="80"/>
        <v>0</v>
      </c>
      <c r="AN234" s="24">
        <f t="shared" si="81"/>
        <v>0</v>
      </c>
      <c r="AO234" s="24">
        <f t="shared" si="82"/>
        <v>0</v>
      </c>
      <c r="AP234" s="71">
        <f t="shared" si="83"/>
        <v>5.0299115161888226</v>
      </c>
      <c r="AQ234" s="71" t="str">
        <f>VLOOKUP(S234,Haul!G:O,9,FALSE)</f>
        <v>Good performance</v>
      </c>
    </row>
    <row r="235" spans="1:43">
      <c r="A235">
        <v>2</v>
      </c>
      <c r="B235">
        <v>72.8</v>
      </c>
      <c r="C235" s="16">
        <f t="shared" si="64"/>
        <v>75</v>
      </c>
      <c r="E235">
        <v>2</v>
      </c>
      <c r="F235">
        <v>0</v>
      </c>
      <c r="G235">
        <v>0</v>
      </c>
      <c r="H235">
        <v>1</v>
      </c>
      <c r="P235">
        <v>1</v>
      </c>
      <c r="Q235">
        <v>178</v>
      </c>
      <c r="R235">
        <v>201601</v>
      </c>
      <c r="S235">
        <v>122</v>
      </c>
      <c r="T235" t="s">
        <v>4281</v>
      </c>
      <c r="U235" s="12" t="str">
        <f>VLOOKUP(S235,Haul!G:AL,32,FALSE)</f>
        <v>22-04</v>
      </c>
      <c r="V235" s="12">
        <v>22</v>
      </c>
      <c r="W235" s="17">
        <f t="shared" si="65"/>
        <v>2</v>
      </c>
      <c r="X235" s="24">
        <f>VLOOKUP(S235,Haul!G:AJ,30,FALSE)</f>
        <v>3.8755416000000001E-2</v>
      </c>
      <c r="Y235" s="71">
        <f t="shared" si="66"/>
        <v>1</v>
      </c>
      <c r="Z235" s="71">
        <f t="shared" si="67"/>
        <v>0</v>
      </c>
      <c r="AA235" s="22">
        <f t="shared" si="68"/>
        <v>0</v>
      </c>
      <c r="AB235" s="22">
        <f t="shared" si="69"/>
        <v>0</v>
      </c>
      <c r="AC235" s="71">
        <f t="shared" si="70"/>
        <v>0.21483120041737302</v>
      </c>
      <c r="AD235" s="71">
        <f t="shared" si="71"/>
        <v>0</v>
      </c>
      <c r="AE235" s="22">
        <f t="shared" si="72"/>
        <v>0</v>
      </c>
      <c r="AF235" s="22">
        <f t="shared" si="73"/>
        <v>0</v>
      </c>
      <c r="AG235" s="71">
        <f t="shared" si="74"/>
        <v>25.802845207493064</v>
      </c>
      <c r="AH235" s="71">
        <f t="shared" si="75"/>
        <v>0</v>
      </c>
      <c r="AI235" s="24">
        <f t="shared" si="76"/>
        <v>0</v>
      </c>
      <c r="AJ235" s="24">
        <f t="shared" si="77"/>
        <v>0</v>
      </c>
      <c r="AK235" s="71">
        <f t="shared" si="78"/>
        <v>25.802845207493064</v>
      </c>
      <c r="AL235" s="71">
        <f t="shared" si="79"/>
        <v>5.5432562101093952</v>
      </c>
      <c r="AM235" s="71">
        <f t="shared" si="80"/>
        <v>0</v>
      </c>
      <c r="AN235" s="24">
        <f t="shared" si="81"/>
        <v>0</v>
      </c>
      <c r="AO235" s="24">
        <f t="shared" si="82"/>
        <v>0</v>
      </c>
      <c r="AP235" s="71">
        <f t="shared" si="83"/>
        <v>5.5432562101093952</v>
      </c>
      <c r="AQ235" s="71" t="str">
        <f>VLOOKUP(S235,Haul!G:O,9,FALSE)</f>
        <v>Good performance</v>
      </c>
    </row>
    <row r="236" spans="1:43">
      <c r="A236">
        <v>2</v>
      </c>
      <c r="B236">
        <v>74.8</v>
      </c>
      <c r="C236" s="16">
        <f t="shared" si="64"/>
        <v>75</v>
      </c>
      <c r="E236">
        <v>2</v>
      </c>
      <c r="F236">
        <v>0</v>
      </c>
      <c r="G236">
        <v>0</v>
      </c>
      <c r="H236">
        <v>1</v>
      </c>
      <c r="P236">
        <v>1</v>
      </c>
      <c r="Q236">
        <v>178</v>
      </c>
      <c r="R236">
        <v>201601</v>
      </c>
      <c r="S236">
        <v>122</v>
      </c>
      <c r="T236" t="s">
        <v>4281</v>
      </c>
      <c r="U236" s="12" t="str">
        <f>VLOOKUP(S236,Haul!G:AL,32,FALSE)</f>
        <v>22-04</v>
      </c>
      <c r="V236" s="12">
        <v>22</v>
      </c>
      <c r="W236" s="17">
        <f t="shared" si="65"/>
        <v>2</v>
      </c>
      <c r="X236" s="24">
        <f>VLOOKUP(S236,Haul!G:AJ,30,FALSE)</f>
        <v>3.8755416000000001E-2</v>
      </c>
      <c r="Y236" s="71">
        <f t="shared" si="66"/>
        <v>1</v>
      </c>
      <c r="Z236" s="71">
        <f t="shared" si="67"/>
        <v>0</v>
      </c>
      <c r="AA236" s="22">
        <f t="shared" si="68"/>
        <v>0</v>
      </c>
      <c r="AB236" s="22">
        <f t="shared" si="69"/>
        <v>0</v>
      </c>
      <c r="AC236" s="71">
        <f t="shared" si="70"/>
        <v>0.23164894837522285</v>
      </c>
      <c r="AD236" s="71">
        <f t="shared" si="71"/>
        <v>0</v>
      </c>
      <c r="AE236" s="22">
        <f t="shared" si="72"/>
        <v>0</v>
      </c>
      <c r="AF236" s="22">
        <f t="shared" si="73"/>
        <v>0</v>
      </c>
      <c r="AG236" s="71">
        <f t="shared" si="74"/>
        <v>25.802845207493064</v>
      </c>
      <c r="AH236" s="71">
        <f t="shared" si="75"/>
        <v>0</v>
      </c>
      <c r="AI236" s="24">
        <f t="shared" si="76"/>
        <v>0</v>
      </c>
      <c r="AJ236" s="24">
        <f t="shared" si="77"/>
        <v>0</v>
      </c>
      <c r="AK236" s="71">
        <f t="shared" si="78"/>
        <v>25.802845207493064</v>
      </c>
      <c r="AL236" s="71">
        <f t="shared" si="79"/>
        <v>5.9772019574044268</v>
      </c>
      <c r="AM236" s="71">
        <f t="shared" si="80"/>
        <v>0</v>
      </c>
      <c r="AN236" s="24">
        <f t="shared" si="81"/>
        <v>0</v>
      </c>
      <c r="AO236" s="24">
        <f t="shared" si="82"/>
        <v>0</v>
      </c>
      <c r="AP236" s="71">
        <f t="shared" si="83"/>
        <v>5.9772019574044268</v>
      </c>
      <c r="AQ236" s="71" t="str">
        <f>VLOOKUP(S236,Haul!G:O,9,FALSE)</f>
        <v>Good performance</v>
      </c>
    </row>
    <row r="237" spans="1:43">
      <c r="A237">
        <v>2</v>
      </c>
      <c r="B237">
        <v>66.8</v>
      </c>
      <c r="C237" s="16">
        <f t="shared" si="64"/>
        <v>70</v>
      </c>
      <c r="E237">
        <v>2</v>
      </c>
      <c r="F237">
        <v>0</v>
      </c>
      <c r="G237">
        <v>0</v>
      </c>
      <c r="H237">
        <v>1</v>
      </c>
      <c r="P237">
        <v>1</v>
      </c>
      <c r="Q237">
        <v>178</v>
      </c>
      <c r="R237">
        <v>201601</v>
      </c>
      <c r="S237">
        <v>122</v>
      </c>
      <c r="T237" t="s">
        <v>4281</v>
      </c>
      <c r="U237" s="12" t="str">
        <f>VLOOKUP(S237,Haul!G:AL,32,FALSE)</f>
        <v>22-04</v>
      </c>
      <c r="V237" s="12">
        <v>22</v>
      </c>
      <c r="W237" s="17">
        <f t="shared" si="65"/>
        <v>2</v>
      </c>
      <c r="X237" s="24">
        <f>VLOOKUP(S237,Haul!G:AJ,30,FALSE)</f>
        <v>3.8755416000000001E-2</v>
      </c>
      <c r="Y237" s="71">
        <f t="shared" si="66"/>
        <v>1</v>
      </c>
      <c r="Z237" s="71">
        <f t="shared" si="67"/>
        <v>0</v>
      </c>
      <c r="AA237" s="22">
        <f t="shared" si="68"/>
        <v>0</v>
      </c>
      <c r="AB237" s="22">
        <f t="shared" si="69"/>
        <v>0</v>
      </c>
      <c r="AC237" s="71">
        <f t="shared" si="70"/>
        <v>0.1691271503544412</v>
      </c>
      <c r="AD237" s="71">
        <f t="shared" si="71"/>
        <v>0</v>
      </c>
      <c r="AE237" s="22">
        <f t="shared" si="72"/>
        <v>0</v>
      </c>
      <c r="AF237" s="22">
        <f t="shared" si="73"/>
        <v>0</v>
      </c>
      <c r="AG237" s="71">
        <f t="shared" si="74"/>
        <v>25.802845207493064</v>
      </c>
      <c r="AH237" s="71">
        <f t="shared" si="75"/>
        <v>0</v>
      </c>
      <c r="AI237" s="24">
        <f t="shared" si="76"/>
        <v>0</v>
      </c>
      <c r="AJ237" s="24">
        <f t="shared" si="77"/>
        <v>0</v>
      </c>
      <c r="AK237" s="71">
        <f t="shared" si="78"/>
        <v>25.802845207493064</v>
      </c>
      <c r="AL237" s="71">
        <f t="shared" si="79"/>
        <v>4.3639616809800517</v>
      </c>
      <c r="AM237" s="71">
        <f t="shared" si="80"/>
        <v>0</v>
      </c>
      <c r="AN237" s="24">
        <f t="shared" si="81"/>
        <v>0</v>
      </c>
      <c r="AO237" s="24">
        <f t="shared" si="82"/>
        <v>0</v>
      </c>
      <c r="AP237" s="71">
        <f t="shared" si="83"/>
        <v>4.3639616809800517</v>
      </c>
      <c r="AQ237" s="71" t="str">
        <f>VLOOKUP(S237,Haul!G:O,9,FALSE)</f>
        <v>Good performance</v>
      </c>
    </row>
    <row r="238" spans="1:43">
      <c r="A238">
        <v>2</v>
      </c>
      <c r="B238">
        <v>66.8</v>
      </c>
      <c r="C238" s="16">
        <f t="shared" si="64"/>
        <v>70</v>
      </c>
      <c r="E238">
        <v>2</v>
      </c>
      <c r="F238">
        <v>0</v>
      </c>
      <c r="G238">
        <v>0</v>
      </c>
      <c r="H238">
        <v>1</v>
      </c>
      <c r="P238">
        <v>1</v>
      </c>
      <c r="Q238">
        <v>178</v>
      </c>
      <c r="R238">
        <v>201601</v>
      </c>
      <c r="S238">
        <v>122</v>
      </c>
      <c r="T238" t="s">
        <v>4281</v>
      </c>
      <c r="U238" s="12" t="str">
        <f>VLOOKUP(S238,Haul!G:AL,32,FALSE)</f>
        <v>22-04</v>
      </c>
      <c r="V238" s="12">
        <v>22</v>
      </c>
      <c r="W238" s="17">
        <f t="shared" si="65"/>
        <v>2</v>
      </c>
      <c r="X238" s="24">
        <f>VLOOKUP(S238,Haul!G:AJ,30,FALSE)</f>
        <v>3.8755416000000001E-2</v>
      </c>
      <c r="Y238" s="71">
        <f t="shared" si="66"/>
        <v>1</v>
      </c>
      <c r="Z238" s="71">
        <f t="shared" si="67"/>
        <v>0</v>
      </c>
      <c r="AA238" s="22">
        <f t="shared" si="68"/>
        <v>0</v>
      </c>
      <c r="AB238" s="22">
        <f t="shared" si="69"/>
        <v>0</v>
      </c>
      <c r="AC238" s="71">
        <f t="shared" si="70"/>
        <v>0.1691271503544412</v>
      </c>
      <c r="AD238" s="71">
        <f t="shared" si="71"/>
        <v>0</v>
      </c>
      <c r="AE238" s="22">
        <f t="shared" si="72"/>
        <v>0</v>
      </c>
      <c r="AF238" s="22">
        <f t="shared" si="73"/>
        <v>0</v>
      </c>
      <c r="AG238" s="71">
        <f t="shared" si="74"/>
        <v>25.802845207493064</v>
      </c>
      <c r="AH238" s="71">
        <f t="shared" si="75"/>
        <v>0</v>
      </c>
      <c r="AI238" s="24">
        <f t="shared" si="76"/>
        <v>0</v>
      </c>
      <c r="AJ238" s="24">
        <f t="shared" si="77"/>
        <v>0</v>
      </c>
      <c r="AK238" s="71">
        <f t="shared" si="78"/>
        <v>25.802845207493064</v>
      </c>
      <c r="AL238" s="71">
        <f t="shared" si="79"/>
        <v>4.3639616809800517</v>
      </c>
      <c r="AM238" s="71">
        <f t="shared" si="80"/>
        <v>0</v>
      </c>
      <c r="AN238" s="24">
        <f t="shared" si="81"/>
        <v>0</v>
      </c>
      <c r="AO238" s="24">
        <f t="shared" si="82"/>
        <v>0</v>
      </c>
      <c r="AP238" s="71">
        <f t="shared" si="83"/>
        <v>4.3639616809800517</v>
      </c>
      <c r="AQ238" s="71" t="str">
        <f>VLOOKUP(S238,Haul!G:O,9,FALSE)</f>
        <v>Good performance</v>
      </c>
    </row>
    <row r="239" spans="1:43">
      <c r="A239">
        <v>2</v>
      </c>
      <c r="B239">
        <v>87.2</v>
      </c>
      <c r="C239" s="16">
        <f t="shared" si="64"/>
        <v>90</v>
      </c>
      <c r="E239">
        <v>2</v>
      </c>
      <c r="F239">
        <v>0</v>
      </c>
      <c r="G239">
        <v>0</v>
      </c>
      <c r="H239">
        <v>1</v>
      </c>
      <c r="P239">
        <v>1</v>
      </c>
      <c r="Q239">
        <v>178</v>
      </c>
      <c r="R239">
        <v>201601</v>
      </c>
      <c r="S239">
        <v>122</v>
      </c>
      <c r="T239" t="s">
        <v>4281</v>
      </c>
      <c r="U239" s="12" t="str">
        <f>VLOOKUP(S239,Haul!G:AL,32,FALSE)</f>
        <v>22-04</v>
      </c>
      <c r="V239" s="12">
        <v>22</v>
      </c>
      <c r="W239" s="17">
        <f t="shared" si="65"/>
        <v>2</v>
      </c>
      <c r="X239" s="24">
        <f>VLOOKUP(S239,Haul!G:AJ,30,FALSE)</f>
        <v>3.8755416000000001E-2</v>
      </c>
      <c r="Y239" s="71">
        <f t="shared" si="66"/>
        <v>1</v>
      </c>
      <c r="Z239" s="71">
        <f t="shared" si="67"/>
        <v>0</v>
      </c>
      <c r="AA239" s="22">
        <f t="shared" si="68"/>
        <v>0</v>
      </c>
      <c r="AB239" s="22">
        <f t="shared" si="69"/>
        <v>0</v>
      </c>
      <c r="AC239" s="71">
        <f t="shared" si="70"/>
        <v>0.35488393000549345</v>
      </c>
      <c r="AD239" s="71">
        <f t="shared" si="71"/>
        <v>0</v>
      </c>
      <c r="AE239" s="22">
        <f t="shared" si="72"/>
        <v>0</v>
      </c>
      <c r="AF239" s="22">
        <f t="shared" si="73"/>
        <v>0</v>
      </c>
      <c r="AG239" s="71">
        <f t="shared" si="74"/>
        <v>25.802845207493064</v>
      </c>
      <c r="AH239" s="71">
        <f t="shared" si="75"/>
        <v>0</v>
      </c>
      <c r="AI239" s="24">
        <f t="shared" si="76"/>
        <v>0</v>
      </c>
      <c r="AJ239" s="24">
        <f t="shared" si="77"/>
        <v>0</v>
      </c>
      <c r="AK239" s="71">
        <f t="shared" si="78"/>
        <v>25.802845207493064</v>
      </c>
      <c r="AL239" s="71">
        <f t="shared" si="79"/>
        <v>9.1570151125585504</v>
      </c>
      <c r="AM239" s="71">
        <f t="shared" si="80"/>
        <v>0</v>
      </c>
      <c r="AN239" s="24">
        <f t="shared" si="81"/>
        <v>0</v>
      </c>
      <c r="AO239" s="24">
        <f t="shared" si="82"/>
        <v>0</v>
      </c>
      <c r="AP239" s="71">
        <f t="shared" si="83"/>
        <v>9.1570151125585504</v>
      </c>
      <c r="AQ239" s="71" t="str">
        <f>VLOOKUP(S239,Haul!G:O,9,FALSE)</f>
        <v>Good performance</v>
      </c>
    </row>
    <row r="240" spans="1:43">
      <c r="A240">
        <v>2</v>
      </c>
      <c r="B240">
        <v>97.5</v>
      </c>
      <c r="C240" s="16">
        <f t="shared" si="64"/>
        <v>100</v>
      </c>
      <c r="E240">
        <v>2</v>
      </c>
      <c r="F240">
        <v>0</v>
      </c>
      <c r="G240">
        <v>0</v>
      </c>
      <c r="H240">
        <v>1</v>
      </c>
      <c r="P240">
        <v>1</v>
      </c>
      <c r="Q240">
        <v>178</v>
      </c>
      <c r="R240">
        <v>201601</v>
      </c>
      <c r="S240">
        <v>122</v>
      </c>
      <c r="T240" t="s">
        <v>4281</v>
      </c>
      <c r="U240" s="12" t="str">
        <f>VLOOKUP(S240,Haul!G:AL,32,FALSE)</f>
        <v>22-04</v>
      </c>
      <c r="V240" s="12">
        <v>22</v>
      </c>
      <c r="W240" s="17">
        <f t="shared" si="65"/>
        <v>2</v>
      </c>
      <c r="X240" s="24">
        <f>VLOOKUP(S240,Haul!G:AJ,30,FALSE)</f>
        <v>3.8755416000000001E-2</v>
      </c>
      <c r="Y240" s="71">
        <f t="shared" si="66"/>
        <v>1</v>
      </c>
      <c r="Z240" s="71">
        <f t="shared" si="67"/>
        <v>0</v>
      </c>
      <c r="AA240" s="22">
        <f t="shared" si="68"/>
        <v>0</v>
      </c>
      <c r="AB240" s="22">
        <f t="shared" si="69"/>
        <v>0</v>
      </c>
      <c r="AC240" s="71">
        <f t="shared" si="70"/>
        <v>0.48409636940427986</v>
      </c>
      <c r="AD240" s="71">
        <f t="shared" si="71"/>
        <v>0</v>
      </c>
      <c r="AE240" s="22">
        <f t="shared" si="72"/>
        <v>0</v>
      </c>
      <c r="AF240" s="22">
        <f t="shared" si="73"/>
        <v>0</v>
      </c>
      <c r="AG240" s="71">
        <f t="shared" si="74"/>
        <v>25.802845207493064</v>
      </c>
      <c r="AH240" s="71">
        <f t="shared" si="75"/>
        <v>0</v>
      </c>
      <c r="AI240" s="24">
        <f t="shared" si="76"/>
        <v>0</v>
      </c>
      <c r="AJ240" s="24">
        <f t="shared" si="77"/>
        <v>0</v>
      </c>
      <c r="AK240" s="71">
        <f t="shared" si="78"/>
        <v>25.802845207493064</v>
      </c>
      <c r="AL240" s="71">
        <f t="shared" si="79"/>
        <v>12.491063685248013</v>
      </c>
      <c r="AM240" s="71">
        <f t="shared" si="80"/>
        <v>0</v>
      </c>
      <c r="AN240" s="24">
        <f t="shared" si="81"/>
        <v>0</v>
      </c>
      <c r="AO240" s="24">
        <f t="shared" si="82"/>
        <v>0</v>
      </c>
      <c r="AP240" s="71">
        <f t="shared" si="83"/>
        <v>12.491063685248013</v>
      </c>
      <c r="AQ240" s="71" t="str">
        <f>VLOOKUP(S240,Haul!G:O,9,FALSE)</f>
        <v>Good performance</v>
      </c>
    </row>
    <row r="241" spans="1:43">
      <c r="A241">
        <v>2</v>
      </c>
      <c r="B241">
        <v>80.400000000000006</v>
      </c>
      <c r="C241" s="16">
        <f t="shared" si="64"/>
        <v>85</v>
      </c>
      <c r="E241">
        <v>2</v>
      </c>
      <c r="F241">
        <v>0</v>
      </c>
      <c r="G241">
        <v>0</v>
      </c>
      <c r="H241">
        <v>1</v>
      </c>
      <c r="P241">
        <v>1</v>
      </c>
      <c r="Q241">
        <v>178</v>
      </c>
      <c r="R241">
        <v>201601</v>
      </c>
      <c r="S241">
        <v>122</v>
      </c>
      <c r="T241" t="s">
        <v>4281</v>
      </c>
      <c r="U241" s="12" t="str">
        <f>VLOOKUP(S241,Haul!G:AL,32,FALSE)</f>
        <v>22-04</v>
      </c>
      <c r="V241" s="12">
        <v>22</v>
      </c>
      <c r="W241" s="17">
        <f t="shared" si="65"/>
        <v>2</v>
      </c>
      <c r="X241" s="24">
        <f>VLOOKUP(S241,Haul!G:AJ,30,FALSE)</f>
        <v>3.8755416000000001E-2</v>
      </c>
      <c r="Y241" s="71">
        <f t="shared" si="66"/>
        <v>1</v>
      </c>
      <c r="Z241" s="71">
        <f t="shared" si="67"/>
        <v>0</v>
      </c>
      <c r="AA241" s="22">
        <f t="shared" si="68"/>
        <v>0</v>
      </c>
      <c r="AB241" s="22">
        <f t="shared" si="69"/>
        <v>0</v>
      </c>
      <c r="AC241" s="71">
        <f t="shared" si="70"/>
        <v>0.28315684252081036</v>
      </c>
      <c r="AD241" s="71">
        <f t="shared" si="71"/>
        <v>0</v>
      </c>
      <c r="AE241" s="22">
        <f t="shared" si="72"/>
        <v>0</v>
      </c>
      <c r="AF241" s="22">
        <f t="shared" si="73"/>
        <v>0</v>
      </c>
      <c r="AG241" s="71">
        <f t="shared" si="74"/>
        <v>25.802845207493064</v>
      </c>
      <c r="AH241" s="71">
        <f t="shared" si="75"/>
        <v>0</v>
      </c>
      <c r="AI241" s="24">
        <f t="shared" si="76"/>
        <v>0</v>
      </c>
      <c r="AJ241" s="24">
        <f t="shared" si="77"/>
        <v>0</v>
      </c>
      <c r="AK241" s="71">
        <f t="shared" si="78"/>
        <v>25.802845207493064</v>
      </c>
      <c r="AL241" s="71">
        <f t="shared" si="79"/>
        <v>7.3062521770069599</v>
      </c>
      <c r="AM241" s="71">
        <f t="shared" si="80"/>
        <v>0</v>
      </c>
      <c r="AN241" s="24">
        <f t="shared" si="81"/>
        <v>0</v>
      </c>
      <c r="AO241" s="24">
        <f t="shared" si="82"/>
        <v>0</v>
      </c>
      <c r="AP241" s="71">
        <f t="shared" si="83"/>
        <v>7.3062521770069599</v>
      </c>
      <c r="AQ241" s="71" t="str">
        <f>VLOOKUP(S241,Haul!G:O,9,FALSE)</f>
        <v>Good performance</v>
      </c>
    </row>
    <row r="242" spans="1:43">
      <c r="A242">
        <v>2</v>
      </c>
      <c r="B242">
        <v>68.8</v>
      </c>
      <c r="C242" s="16">
        <f t="shared" si="64"/>
        <v>70</v>
      </c>
      <c r="E242">
        <v>2</v>
      </c>
      <c r="F242">
        <v>0</v>
      </c>
      <c r="G242">
        <v>0</v>
      </c>
      <c r="H242">
        <v>1</v>
      </c>
      <c r="P242">
        <v>1</v>
      </c>
      <c r="Q242">
        <v>178</v>
      </c>
      <c r="R242">
        <v>201601</v>
      </c>
      <c r="S242">
        <v>122</v>
      </c>
      <c r="T242" t="s">
        <v>4281</v>
      </c>
      <c r="U242" s="12" t="str">
        <f>VLOOKUP(S242,Haul!G:AL,32,FALSE)</f>
        <v>22-04</v>
      </c>
      <c r="V242" s="12">
        <v>22</v>
      </c>
      <c r="W242" s="17">
        <f t="shared" si="65"/>
        <v>2</v>
      </c>
      <c r="X242" s="24">
        <f>VLOOKUP(S242,Haul!G:AJ,30,FALSE)</f>
        <v>3.8755416000000001E-2</v>
      </c>
      <c r="Y242" s="71">
        <f t="shared" si="66"/>
        <v>1</v>
      </c>
      <c r="Z242" s="71">
        <f t="shared" si="67"/>
        <v>0</v>
      </c>
      <c r="AA242" s="22">
        <f t="shared" si="68"/>
        <v>0</v>
      </c>
      <c r="AB242" s="22">
        <f t="shared" si="69"/>
        <v>0</v>
      </c>
      <c r="AC242" s="71">
        <f t="shared" si="70"/>
        <v>0.18358763871947498</v>
      </c>
      <c r="AD242" s="71">
        <f t="shared" si="71"/>
        <v>0</v>
      </c>
      <c r="AE242" s="22">
        <f t="shared" si="72"/>
        <v>0</v>
      </c>
      <c r="AF242" s="22">
        <f t="shared" si="73"/>
        <v>0</v>
      </c>
      <c r="AG242" s="71">
        <f t="shared" si="74"/>
        <v>25.802845207493064</v>
      </c>
      <c r="AH242" s="71">
        <f t="shared" si="75"/>
        <v>0</v>
      </c>
      <c r="AI242" s="24">
        <f t="shared" si="76"/>
        <v>0</v>
      </c>
      <c r="AJ242" s="24">
        <f t="shared" si="77"/>
        <v>0</v>
      </c>
      <c r="AK242" s="71">
        <f t="shared" si="78"/>
        <v>25.802845207493064</v>
      </c>
      <c r="AL242" s="71">
        <f t="shared" si="79"/>
        <v>4.737083423887773</v>
      </c>
      <c r="AM242" s="71">
        <f t="shared" si="80"/>
        <v>0</v>
      </c>
      <c r="AN242" s="24">
        <f t="shared" si="81"/>
        <v>0</v>
      </c>
      <c r="AO242" s="24">
        <f t="shared" si="82"/>
        <v>0</v>
      </c>
      <c r="AP242" s="71">
        <f t="shared" si="83"/>
        <v>4.737083423887773</v>
      </c>
      <c r="AQ242" s="71" t="str">
        <f>VLOOKUP(S242,Haul!G:O,9,FALSE)</f>
        <v>Good performance</v>
      </c>
    </row>
    <row r="243" spans="1:43">
      <c r="A243">
        <v>2</v>
      </c>
      <c r="B243">
        <v>61.1</v>
      </c>
      <c r="C243" s="16">
        <f t="shared" si="64"/>
        <v>65</v>
      </c>
      <c r="E243">
        <v>0</v>
      </c>
      <c r="F243">
        <v>0</v>
      </c>
      <c r="G243">
        <v>0</v>
      </c>
      <c r="H243">
        <v>0</v>
      </c>
      <c r="P243">
        <v>1</v>
      </c>
      <c r="Q243">
        <v>178</v>
      </c>
      <c r="R243">
        <v>201601</v>
      </c>
      <c r="S243">
        <v>122</v>
      </c>
      <c r="T243" t="s">
        <v>4281</v>
      </c>
      <c r="U243" s="12" t="str">
        <f>VLOOKUP(S243,Haul!G:AL,32,FALSE)</f>
        <v>22-04</v>
      </c>
      <c r="V243" s="12">
        <v>22</v>
      </c>
      <c r="W243" s="17">
        <f t="shared" si="65"/>
        <v>2</v>
      </c>
      <c r="X243" s="24">
        <f>VLOOKUP(S243,Haul!G:AJ,30,FALSE)</f>
        <v>3.8755416000000001E-2</v>
      </c>
      <c r="Y243" s="71">
        <f t="shared" si="66"/>
        <v>1</v>
      </c>
      <c r="Z243" s="71">
        <f t="shared" si="67"/>
        <v>0</v>
      </c>
      <c r="AA243" s="22">
        <f t="shared" si="68"/>
        <v>0</v>
      </c>
      <c r="AB243" s="22">
        <f t="shared" si="69"/>
        <v>0</v>
      </c>
      <c r="AC243" s="71">
        <f t="shared" si="70"/>
        <v>0.13197467311650712</v>
      </c>
      <c r="AD243" s="71">
        <f t="shared" si="71"/>
        <v>0</v>
      </c>
      <c r="AE243" s="22">
        <f t="shared" si="72"/>
        <v>0</v>
      </c>
      <c r="AF243" s="22">
        <f t="shared" si="73"/>
        <v>0</v>
      </c>
      <c r="AG243" s="71">
        <f t="shared" si="74"/>
        <v>25.802845207493064</v>
      </c>
      <c r="AH243" s="71">
        <f t="shared" si="75"/>
        <v>0</v>
      </c>
      <c r="AI243" s="24">
        <f t="shared" si="76"/>
        <v>0</v>
      </c>
      <c r="AJ243" s="24">
        <f t="shared" si="77"/>
        <v>0</v>
      </c>
      <c r="AK243" s="71">
        <f t="shared" si="78"/>
        <v>25.802845207493064</v>
      </c>
      <c r="AL243" s="71">
        <f t="shared" si="79"/>
        <v>3.4053220617347293</v>
      </c>
      <c r="AM243" s="71">
        <f t="shared" si="80"/>
        <v>0</v>
      </c>
      <c r="AN243" s="24">
        <f t="shared" si="81"/>
        <v>0</v>
      </c>
      <c r="AO243" s="24">
        <f t="shared" si="82"/>
        <v>0</v>
      </c>
      <c r="AP243" s="71">
        <f t="shared" si="83"/>
        <v>3.4053220617347293</v>
      </c>
      <c r="AQ243" s="71" t="str">
        <f>VLOOKUP(S243,Haul!G:O,9,FALSE)</f>
        <v>Good performance</v>
      </c>
    </row>
    <row r="244" spans="1:43">
      <c r="A244">
        <v>2</v>
      </c>
      <c r="B244">
        <v>102</v>
      </c>
      <c r="C244" s="16">
        <f t="shared" si="64"/>
        <v>105</v>
      </c>
      <c r="E244">
        <v>2</v>
      </c>
      <c r="F244">
        <v>0</v>
      </c>
      <c r="G244">
        <v>0</v>
      </c>
      <c r="H244">
        <v>0</v>
      </c>
      <c r="P244">
        <v>1</v>
      </c>
      <c r="Q244">
        <v>178</v>
      </c>
      <c r="R244">
        <v>201601</v>
      </c>
      <c r="S244">
        <v>122</v>
      </c>
      <c r="T244" t="s">
        <v>4281</v>
      </c>
      <c r="U244" s="12" t="str">
        <f>VLOOKUP(S244,Haul!G:AL,32,FALSE)</f>
        <v>22-04</v>
      </c>
      <c r="V244" s="12">
        <v>22</v>
      </c>
      <c r="W244" s="17">
        <f t="shared" si="65"/>
        <v>2</v>
      </c>
      <c r="X244" s="24">
        <f>VLOOKUP(S244,Haul!G:AJ,30,FALSE)</f>
        <v>3.8755416000000001E-2</v>
      </c>
      <c r="Y244" s="71">
        <f t="shared" si="66"/>
        <v>1</v>
      </c>
      <c r="Z244" s="71">
        <f t="shared" si="67"/>
        <v>0</v>
      </c>
      <c r="AA244" s="22">
        <f t="shared" si="68"/>
        <v>0</v>
      </c>
      <c r="AB244" s="22">
        <f t="shared" si="69"/>
        <v>0</v>
      </c>
      <c r="AC244" s="71">
        <f t="shared" si="70"/>
        <v>0.5488163826596546</v>
      </c>
      <c r="AD244" s="71">
        <f t="shared" si="71"/>
        <v>0</v>
      </c>
      <c r="AE244" s="22">
        <f t="shared" si="72"/>
        <v>0</v>
      </c>
      <c r="AF244" s="22">
        <f t="shared" si="73"/>
        <v>0</v>
      </c>
      <c r="AG244" s="71">
        <f t="shared" si="74"/>
        <v>25.802845207493064</v>
      </c>
      <c r="AH244" s="71">
        <f t="shared" si="75"/>
        <v>0</v>
      </c>
      <c r="AI244" s="24">
        <f t="shared" si="76"/>
        <v>0</v>
      </c>
      <c r="AJ244" s="24">
        <f t="shared" si="77"/>
        <v>0</v>
      </c>
      <c r="AK244" s="71">
        <f t="shared" si="78"/>
        <v>25.802845207493064</v>
      </c>
      <c r="AL244" s="71">
        <f t="shared" si="79"/>
        <v>14.161024169103348</v>
      </c>
      <c r="AM244" s="71">
        <f t="shared" si="80"/>
        <v>0</v>
      </c>
      <c r="AN244" s="24">
        <f t="shared" si="81"/>
        <v>0</v>
      </c>
      <c r="AO244" s="24">
        <f t="shared" si="82"/>
        <v>0</v>
      </c>
      <c r="AP244" s="71">
        <f t="shared" si="83"/>
        <v>14.161024169103348</v>
      </c>
      <c r="AQ244" s="71" t="str">
        <f>VLOOKUP(S244,Haul!G:O,9,FALSE)</f>
        <v>Good performance</v>
      </c>
    </row>
    <row r="245" spans="1:43">
      <c r="A245">
        <v>2</v>
      </c>
      <c r="B245">
        <v>59.8</v>
      </c>
      <c r="C245" s="16">
        <f t="shared" si="64"/>
        <v>60</v>
      </c>
      <c r="E245">
        <v>2</v>
      </c>
      <c r="F245">
        <v>0</v>
      </c>
      <c r="G245">
        <v>0</v>
      </c>
      <c r="H245">
        <v>0</v>
      </c>
      <c r="P245">
        <v>1</v>
      </c>
      <c r="Q245">
        <v>178</v>
      </c>
      <c r="R245">
        <v>201601</v>
      </c>
      <c r="S245">
        <v>122</v>
      </c>
      <c r="T245" t="s">
        <v>4281</v>
      </c>
      <c r="U245" s="12" t="str">
        <f>VLOOKUP(S245,Haul!G:AL,32,FALSE)</f>
        <v>22-04</v>
      </c>
      <c r="V245" s="12">
        <v>22</v>
      </c>
      <c r="W245" s="17">
        <f t="shared" si="65"/>
        <v>2</v>
      </c>
      <c r="X245" s="24">
        <f>VLOOKUP(S245,Haul!G:AJ,30,FALSE)</f>
        <v>3.8755416000000001E-2</v>
      </c>
      <c r="Y245" s="71">
        <f t="shared" si="66"/>
        <v>1</v>
      </c>
      <c r="Z245" s="71">
        <f t="shared" si="67"/>
        <v>0</v>
      </c>
      <c r="AA245" s="22">
        <f t="shared" si="68"/>
        <v>0</v>
      </c>
      <c r="AB245" s="22">
        <f t="shared" si="69"/>
        <v>0</v>
      </c>
      <c r="AC245" s="71">
        <f t="shared" si="70"/>
        <v>0.12431283819432232</v>
      </c>
      <c r="AD245" s="71">
        <f t="shared" si="71"/>
        <v>0</v>
      </c>
      <c r="AE245" s="22">
        <f t="shared" si="72"/>
        <v>0</v>
      </c>
      <c r="AF245" s="22">
        <f t="shared" si="73"/>
        <v>0</v>
      </c>
      <c r="AG245" s="71">
        <f t="shared" si="74"/>
        <v>25.802845207493064</v>
      </c>
      <c r="AH245" s="71">
        <f t="shared" si="75"/>
        <v>0</v>
      </c>
      <c r="AI245" s="24">
        <f t="shared" si="76"/>
        <v>0</v>
      </c>
      <c r="AJ245" s="24">
        <f t="shared" si="77"/>
        <v>0</v>
      </c>
      <c r="AK245" s="71">
        <f t="shared" si="78"/>
        <v>25.802845207493064</v>
      </c>
      <c r="AL245" s="71">
        <f t="shared" si="79"/>
        <v>3.2076249212322301</v>
      </c>
      <c r="AM245" s="71">
        <f t="shared" si="80"/>
        <v>0</v>
      </c>
      <c r="AN245" s="24">
        <f t="shared" si="81"/>
        <v>0</v>
      </c>
      <c r="AO245" s="24">
        <f t="shared" si="82"/>
        <v>0</v>
      </c>
      <c r="AP245" s="71">
        <f t="shared" si="83"/>
        <v>3.2076249212322301</v>
      </c>
      <c r="AQ245" s="71" t="str">
        <f>VLOOKUP(S245,Haul!G:O,9,FALSE)</f>
        <v>Good performance</v>
      </c>
    </row>
    <row r="246" spans="1:43">
      <c r="A246">
        <v>2</v>
      </c>
      <c r="B246">
        <v>54.3</v>
      </c>
      <c r="C246" s="16">
        <f t="shared" si="64"/>
        <v>55</v>
      </c>
      <c r="E246">
        <v>2</v>
      </c>
      <c r="F246">
        <v>0</v>
      </c>
      <c r="G246">
        <v>0</v>
      </c>
      <c r="H246">
        <v>0</v>
      </c>
      <c r="P246">
        <v>1</v>
      </c>
      <c r="Q246">
        <v>178</v>
      </c>
      <c r="R246">
        <v>201601</v>
      </c>
      <c r="S246">
        <v>122</v>
      </c>
      <c r="T246" t="s">
        <v>4281</v>
      </c>
      <c r="U246" s="12" t="str">
        <f>VLOOKUP(S246,Haul!G:AL,32,FALSE)</f>
        <v>22-04</v>
      </c>
      <c r="V246" s="12">
        <v>22</v>
      </c>
      <c r="W246" s="17">
        <f t="shared" si="65"/>
        <v>2</v>
      </c>
      <c r="X246" s="24">
        <f>VLOOKUP(S246,Haul!G:AJ,30,FALSE)</f>
        <v>3.8755416000000001E-2</v>
      </c>
      <c r="Y246" s="71">
        <f t="shared" si="66"/>
        <v>1</v>
      </c>
      <c r="Z246" s="71">
        <f t="shared" si="67"/>
        <v>0</v>
      </c>
      <c r="AA246" s="22">
        <f t="shared" si="68"/>
        <v>0</v>
      </c>
      <c r="AB246" s="22">
        <f t="shared" si="69"/>
        <v>0</v>
      </c>
      <c r="AC246" s="71">
        <f t="shared" si="70"/>
        <v>9.5057921815446908E-2</v>
      </c>
      <c r="AD246" s="71">
        <f t="shared" si="71"/>
        <v>0</v>
      </c>
      <c r="AE246" s="22">
        <f t="shared" si="72"/>
        <v>0</v>
      </c>
      <c r="AF246" s="22">
        <f t="shared" si="73"/>
        <v>0</v>
      </c>
      <c r="AG246" s="71">
        <f t="shared" si="74"/>
        <v>25.802845207493064</v>
      </c>
      <c r="AH246" s="71">
        <f t="shared" si="75"/>
        <v>0</v>
      </c>
      <c r="AI246" s="24">
        <f t="shared" si="76"/>
        <v>0</v>
      </c>
      <c r="AJ246" s="24">
        <f t="shared" si="77"/>
        <v>0</v>
      </c>
      <c r="AK246" s="71">
        <f t="shared" si="78"/>
        <v>25.802845207493064</v>
      </c>
      <c r="AL246" s="71">
        <f t="shared" si="79"/>
        <v>2.4527648423499544</v>
      </c>
      <c r="AM246" s="71">
        <f t="shared" si="80"/>
        <v>0</v>
      </c>
      <c r="AN246" s="24">
        <f t="shared" si="81"/>
        <v>0</v>
      </c>
      <c r="AO246" s="24">
        <f t="shared" si="82"/>
        <v>0</v>
      </c>
      <c r="AP246" s="71">
        <f t="shared" si="83"/>
        <v>2.4527648423499544</v>
      </c>
      <c r="AQ246" s="71" t="str">
        <f>VLOOKUP(S246,Haul!G:O,9,FALSE)</f>
        <v>Good performance</v>
      </c>
    </row>
    <row r="247" spans="1:43">
      <c r="A247">
        <v>2</v>
      </c>
      <c r="B247">
        <v>34.4</v>
      </c>
      <c r="C247" s="16">
        <f t="shared" si="64"/>
        <v>35</v>
      </c>
      <c r="E247">
        <v>2</v>
      </c>
      <c r="F247">
        <v>0</v>
      </c>
      <c r="G247">
        <v>0</v>
      </c>
      <c r="H247">
        <v>0</v>
      </c>
      <c r="P247">
        <v>1</v>
      </c>
      <c r="Q247">
        <v>178</v>
      </c>
      <c r="R247">
        <v>201601</v>
      </c>
      <c r="S247">
        <v>122</v>
      </c>
      <c r="T247" t="s">
        <v>4281</v>
      </c>
      <c r="U247" s="12" t="str">
        <f>VLOOKUP(S247,Haul!G:AL,32,FALSE)</f>
        <v>22-04</v>
      </c>
      <c r="V247" s="12">
        <v>22</v>
      </c>
      <c r="W247" s="17">
        <f t="shared" si="65"/>
        <v>2</v>
      </c>
      <c r="X247" s="24">
        <f>VLOOKUP(S247,Haul!G:AJ,30,FALSE)</f>
        <v>3.8755416000000001E-2</v>
      </c>
      <c r="Y247" s="71">
        <f t="shared" si="66"/>
        <v>1</v>
      </c>
      <c r="Z247" s="71">
        <f t="shared" si="67"/>
        <v>0</v>
      </c>
      <c r="AA247" s="22">
        <f t="shared" si="68"/>
        <v>0</v>
      </c>
      <c r="AB247" s="22">
        <f t="shared" si="69"/>
        <v>0</v>
      </c>
      <c r="AC247" s="71">
        <f t="shared" si="70"/>
        <v>2.6710315511728769E-2</v>
      </c>
      <c r="AD247" s="71">
        <f t="shared" si="71"/>
        <v>0</v>
      </c>
      <c r="AE247" s="22">
        <f t="shared" si="72"/>
        <v>0</v>
      </c>
      <c r="AF247" s="22">
        <f t="shared" si="73"/>
        <v>0</v>
      </c>
      <c r="AG247" s="71">
        <f t="shared" si="74"/>
        <v>25.802845207493064</v>
      </c>
      <c r="AH247" s="71">
        <f t="shared" si="75"/>
        <v>0</v>
      </c>
      <c r="AI247" s="24">
        <f t="shared" si="76"/>
        <v>0</v>
      </c>
      <c r="AJ247" s="24">
        <f t="shared" si="77"/>
        <v>0</v>
      </c>
      <c r="AK247" s="71">
        <f t="shared" si="78"/>
        <v>25.802845207493064</v>
      </c>
      <c r="AL247" s="71">
        <f t="shared" si="79"/>
        <v>0.68920213659243834</v>
      </c>
      <c r="AM247" s="71">
        <f t="shared" si="80"/>
        <v>0</v>
      </c>
      <c r="AN247" s="24">
        <f t="shared" si="81"/>
        <v>0</v>
      </c>
      <c r="AO247" s="24">
        <f t="shared" si="82"/>
        <v>0</v>
      </c>
      <c r="AP247" s="71">
        <f t="shared" si="83"/>
        <v>0.68920213659243834</v>
      </c>
      <c r="AQ247" s="71" t="str">
        <f>VLOOKUP(S247,Haul!G:O,9,FALSE)</f>
        <v>Good performance</v>
      </c>
    </row>
    <row r="248" spans="1:43">
      <c r="A248">
        <v>2</v>
      </c>
      <c r="B248">
        <v>59.6</v>
      </c>
      <c r="C248" s="16">
        <f t="shared" si="64"/>
        <v>60</v>
      </c>
      <c r="E248">
        <v>2</v>
      </c>
      <c r="F248">
        <v>0</v>
      </c>
      <c r="G248">
        <v>0</v>
      </c>
      <c r="H248">
        <v>0</v>
      </c>
      <c r="P248">
        <v>1</v>
      </c>
      <c r="Q248">
        <v>178</v>
      </c>
      <c r="R248">
        <v>201601</v>
      </c>
      <c r="S248">
        <v>122</v>
      </c>
      <c r="T248" t="s">
        <v>4281</v>
      </c>
      <c r="U248" s="12" t="str">
        <f>VLOOKUP(S248,Haul!G:AL,32,FALSE)</f>
        <v>22-04</v>
      </c>
      <c r="V248" s="12">
        <v>22</v>
      </c>
      <c r="W248" s="17">
        <f t="shared" si="65"/>
        <v>2</v>
      </c>
      <c r="X248" s="24">
        <f>VLOOKUP(S248,Haul!G:AJ,30,FALSE)</f>
        <v>3.8755416000000001E-2</v>
      </c>
      <c r="Y248" s="71">
        <f t="shared" si="66"/>
        <v>1</v>
      </c>
      <c r="Z248" s="71">
        <f t="shared" si="67"/>
        <v>0</v>
      </c>
      <c r="AA248" s="22">
        <f t="shared" si="68"/>
        <v>0</v>
      </c>
      <c r="AB248" s="22">
        <f t="shared" si="69"/>
        <v>0</v>
      </c>
      <c r="AC248" s="71">
        <f t="shared" si="70"/>
        <v>0.12316004463856745</v>
      </c>
      <c r="AD248" s="71">
        <f t="shared" si="71"/>
        <v>0</v>
      </c>
      <c r="AE248" s="22">
        <f t="shared" si="72"/>
        <v>0</v>
      </c>
      <c r="AF248" s="22">
        <f t="shared" si="73"/>
        <v>0</v>
      </c>
      <c r="AG248" s="71">
        <f t="shared" si="74"/>
        <v>25.802845207493064</v>
      </c>
      <c r="AH248" s="71">
        <f t="shared" si="75"/>
        <v>0</v>
      </c>
      <c r="AI248" s="24">
        <f t="shared" si="76"/>
        <v>0</v>
      </c>
      <c r="AJ248" s="24">
        <f t="shared" si="77"/>
        <v>0</v>
      </c>
      <c r="AK248" s="71">
        <f t="shared" si="78"/>
        <v>25.802845207493064</v>
      </c>
      <c r="AL248" s="71">
        <f t="shared" si="79"/>
        <v>3.1778795675568916</v>
      </c>
      <c r="AM248" s="71">
        <f t="shared" si="80"/>
        <v>0</v>
      </c>
      <c r="AN248" s="24">
        <f t="shared" si="81"/>
        <v>0</v>
      </c>
      <c r="AO248" s="24">
        <f t="shared" si="82"/>
        <v>0</v>
      </c>
      <c r="AP248" s="71">
        <f t="shared" si="83"/>
        <v>3.1778795675568916</v>
      </c>
      <c r="AQ248" s="71" t="str">
        <f>VLOOKUP(S248,Haul!G:O,9,FALSE)</f>
        <v>Good performance</v>
      </c>
    </row>
    <row r="249" spans="1:43">
      <c r="A249">
        <v>2</v>
      </c>
      <c r="B249">
        <v>114.1</v>
      </c>
      <c r="C249" s="16">
        <f t="shared" si="64"/>
        <v>115</v>
      </c>
      <c r="E249">
        <v>3</v>
      </c>
      <c r="F249">
        <v>0</v>
      </c>
      <c r="G249">
        <v>0</v>
      </c>
      <c r="H249">
        <v>1</v>
      </c>
      <c r="P249">
        <v>1</v>
      </c>
      <c r="Q249">
        <v>178</v>
      </c>
      <c r="R249">
        <v>201601</v>
      </c>
      <c r="S249">
        <v>122</v>
      </c>
      <c r="T249" t="s">
        <v>4281</v>
      </c>
      <c r="U249" s="12" t="str">
        <f>VLOOKUP(S249,Haul!G:AL,32,FALSE)</f>
        <v>22-04</v>
      </c>
      <c r="V249" s="12">
        <v>22</v>
      </c>
      <c r="W249" s="17">
        <f t="shared" si="65"/>
        <v>2</v>
      </c>
      <c r="X249" s="24">
        <f>VLOOKUP(S249,Haul!G:AJ,30,FALSE)</f>
        <v>3.8755416000000001E-2</v>
      </c>
      <c r="Y249" s="71">
        <f t="shared" si="66"/>
        <v>1</v>
      </c>
      <c r="Z249" s="71">
        <f t="shared" si="67"/>
        <v>0</v>
      </c>
      <c r="AA249" s="22">
        <f t="shared" si="68"/>
        <v>0</v>
      </c>
      <c r="AB249" s="22">
        <f t="shared" si="69"/>
        <v>0</v>
      </c>
      <c r="AC249" s="71">
        <f t="shared" si="70"/>
        <v>0.74958582702208498</v>
      </c>
      <c r="AD249" s="71">
        <f t="shared" si="71"/>
        <v>0</v>
      </c>
      <c r="AE249" s="22">
        <f t="shared" si="72"/>
        <v>0</v>
      </c>
      <c r="AF249" s="22">
        <f t="shared" si="73"/>
        <v>0</v>
      </c>
      <c r="AG249" s="71">
        <f t="shared" si="74"/>
        <v>25.802845207493064</v>
      </c>
      <c r="AH249" s="71">
        <f t="shared" si="75"/>
        <v>0</v>
      </c>
      <c r="AI249" s="24">
        <f t="shared" si="76"/>
        <v>0</v>
      </c>
      <c r="AJ249" s="24">
        <f t="shared" si="77"/>
        <v>0</v>
      </c>
      <c r="AK249" s="71">
        <f t="shared" si="78"/>
        <v>25.802845207493064</v>
      </c>
      <c r="AL249" s="71">
        <f t="shared" si="79"/>
        <v>19.34144706438153</v>
      </c>
      <c r="AM249" s="71">
        <f t="shared" si="80"/>
        <v>0</v>
      </c>
      <c r="AN249" s="24">
        <f t="shared" si="81"/>
        <v>0</v>
      </c>
      <c r="AO249" s="24">
        <f t="shared" si="82"/>
        <v>0</v>
      </c>
      <c r="AP249" s="71">
        <f t="shared" si="83"/>
        <v>19.34144706438153</v>
      </c>
      <c r="AQ249" s="71" t="str">
        <f>VLOOKUP(S249,Haul!G:O,9,FALSE)</f>
        <v>Good performance</v>
      </c>
    </row>
    <row r="250" spans="1:43">
      <c r="A250">
        <v>2</v>
      </c>
      <c r="B250">
        <v>112.8</v>
      </c>
      <c r="C250" s="16">
        <f t="shared" si="64"/>
        <v>115</v>
      </c>
      <c r="E250">
        <v>3</v>
      </c>
      <c r="F250">
        <v>4</v>
      </c>
      <c r="G250">
        <v>1</v>
      </c>
      <c r="H250">
        <v>6</v>
      </c>
      <c r="P250">
        <v>1</v>
      </c>
      <c r="Q250">
        <v>178</v>
      </c>
      <c r="R250">
        <v>201601</v>
      </c>
      <c r="S250">
        <v>122</v>
      </c>
      <c r="T250" t="s">
        <v>4281</v>
      </c>
      <c r="U250" s="12" t="str">
        <f>VLOOKUP(S250,Haul!G:AL,32,FALSE)</f>
        <v>22-04</v>
      </c>
      <c r="V250" s="12">
        <v>22</v>
      </c>
      <c r="W250" s="17">
        <f t="shared" si="65"/>
        <v>2</v>
      </c>
      <c r="X250" s="24">
        <f>VLOOKUP(S250,Haul!G:AJ,30,FALSE)</f>
        <v>3.8755416000000001E-2</v>
      </c>
      <c r="Y250" s="71">
        <f t="shared" si="66"/>
        <v>1</v>
      </c>
      <c r="Z250" s="71">
        <f t="shared" si="67"/>
        <v>0</v>
      </c>
      <c r="AA250" s="22">
        <f t="shared" si="68"/>
        <v>0</v>
      </c>
      <c r="AB250" s="22">
        <f t="shared" si="69"/>
        <v>0</v>
      </c>
      <c r="AC250" s="71">
        <f t="shared" si="70"/>
        <v>0.72607518708796714</v>
      </c>
      <c r="AD250" s="71">
        <f t="shared" si="71"/>
        <v>0</v>
      </c>
      <c r="AE250" s="22">
        <f t="shared" si="72"/>
        <v>0</v>
      </c>
      <c r="AF250" s="22">
        <f t="shared" si="73"/>
        <v>0</v>
      </c>
      <c r="AG250" s="71">
        <f t="shared" si="74"/>
        <v>25.802845207493064</v>
      </c>
      <c r="AH250" s="71">
        <f t="shared" si="75"/>
        <v>0</v>
      </c>
      <c r="AI250" s="24">
        <f t="shared" si="76"/>
        <v>0</v>
      </c>
      <c r="AJ250" s="24">
        <f t="shared" si="77"/>
        <v>0</v>
      </c>
      <c r="AK250" s="71">
        <f t="shared" si="78"/>
        <v>25.802845207493064</v>
      </c>
      <c r="AL250" s="71">
        <f t="shared" si="79"/>
        <v>18.734805661432382</v>
      </c>
      <c r="AM250" s="71">
        <f t="shared" si="80"/>
        <v>0</v>
      </c>
      <c r="AN250" s="24">
        <f t="shared" si="81"/>
        <v>0</v>
      </c>
      <c r="AO250" s="24">
        <f t="shared" si="82"/>
        <v>0</v>
      </c>
      <c r="AP250" s="71">
        <f t="shared" si="83"/>
        <v>18.734805661432382</v>
      </c>
      <c r="AQ250" s="71" t="str">
        <f>VLOOKUP(S250,Haul!G:O,9,FALSE)</f>
        <v>Good performance</v>
      </c>
    </row>
    <row r="251" spans="1:43">
      <c r="A251">
        <v>2</v>
      </c>
      <c r="B251">
        <v>101.6</v>
      </c>
      <c r="C251" s="16">
        <f t="shared" si="64"/>
        <v>105</v>
      </c>
      <c r="E251">
        <v>1</v>
      </c>
      <c r="F251">
        <v>4</v>
      </c>
      <c r="G251">
        <v>1</v>
      </c>
      <c r="H251">
        <v>5</v>
      </c>
      <c r="P251">
        <v>1</v>
      </c>
      <c r="Q251">
        <v>178</v>
      </c>
      <c r="R251">
        <v>201601</v>
      </c>
      <c r="S251">
        <v>122</v>
      </c>
      <c r="T251" t="s">
        <v>4281</v>
      </c>
      <c r="U251" s="12" t="str">
        <f>VLOOKUP(S251,Haul!G:AL,32,FALSE)</f>
        <v>22-04</v>
      </c>
      <c r="V251" s="12">
        <v>22</v>
      </c>
      <c r="W251" s="17">
        <f t="shared" si="65"/>
        <v>2</v>
      </c>
      <c r="X251" s="24">
        <f>VLOOKUP(S251,Haul!G:AJ,30,FALSE)</f>
        <v>3.8755416000000001E-2</v>
      </c>
      <c r="Y251" s="71">
        <f t="shared" si="66"/>
        <v>1</v>
      </c>
      <c r="Z251" s="71">
        <f t="shared" si="67"/>
        <v>0</v>
      </c>
      <c r="AA251" s="22">
        <f t="shared" si="68"/>
        <v>0</v>
      </c>
      <c r="AB251" s="22">
        <f t="shared" si="69"/>
        <v>0</v>
      </c>
      <c r="AC251" s="71">
        <f t="shared" si="70"/>
        <v>0.54285193611397509</v>
      </c>
      <c r="AD251" s="71">
        <f t="shared" si="71"/>
        <v>0</v>
      </c>
      <c r="AE251" s="22">
        <f t="shared" si="72"/>
        <v>0</v>
      </c>
      <c r="AF251" s="22">
        <f t="shared" si="73"/>
        <v>0</v>
      </c>
      <c r="AG251" s="71">
        <f t="shared" si="74"/>
        <v>25.802845207493064</v>
      </c>
      <c r="AH251" s="71">
        <f t="shared" si="75"/>
        <v>0</v>
      </c>
      <c r="AI251" s="24">
        <f t="shared" si="76"/>
        <v>0</v>
      </c>
      <c r="AJ251" s="24">
        <f t="shared" si="77"/>
        <v>0</v>
      </c>
      <c r="AK251" s="71">
        <f t="shared" si="78"/>
        <v>25.802845207493064</v>
      </c>
      <c r="AL251" s="71">
        <f t="shared" si="79"/>
        <v>14.007124478136813</v>
      </c>
      <c r="AM251" s="71">
        <f t="shared" si="80"/>
        <v>0</v>
      </c>
      <c r="AN251" s="24">
        <f t="shared" si="81"/>
        <v>0</v>
      </c>
      <c r="AO251" s="24">
        <f t="shared" si="82"/>
        <v>0</v>
      </c>
      <c r="AP251" s="71">
        <f t="shared" si="83"/>
        <v>14.007124478136813</v>
      </c>
      <c r="AQ251" s="71" t="str">
        <f>VLOOKUP(S251,Haul!G:O,9,FALSE)</f>
        <v>Good performance</v>
      </c>
    </row>
    <row r="252" spans="1:43">
      <c r="A252">
        <v>2</v>
      </c>
      <c r="B252">
        <v>113.7</v>
      </c>
      <c r="C252" s="16">
        <f t="shared" si="64"/>
        <v>115</v>
      </c>
      <c r="E252">
        <v>1</v>
      </c>
      <c r="F252">
        <v>4</v>
      </c>
      <c r="G252">
        <v>1</v>
      </c>
      <c r="H252">
        <v>5</v>
      </c>
      <c r="P252">
        <v>1</v>
      </c>
      <c r="Q252">
        <v>178</v>
      </c>
      <c r="R252">
        <v>201601</v>
      </c>
      <c r="S252">
        <v>122</v>
      </c>
      <c r="T252" t="s">
        <v>4281</v>
      </c>
      <c r="U252" s="12" t="str">
        <f>VLOOKUP(S252,Haul!G:AL,32,FALSE)</f>
        <v>22-04</v>
      </c>
      <c r="V252" s="12">
        <v>22</v>
      </c>
      <c r="W252" s="17">
        <f t="shared" si="65"/>
        <v>2</v>
      </c>
      <c r="X252" s="24">
        <f>VLOOKUP(S252,Haul!G:AJ,30,FALSE)</f>
        <v>3.8755416000000001E-2</v>
      </c>
      <c r="Y252" s="71">
        <f t="shared" si="66"/>
        <v>1</v>
      </c>
      <c r="Z252" s="71">
        <f t="shared" si="67"/>
        <v>0</v>
      </c>
      <c r="AA252" s="22">
        <f t="shared" si="68"/>
        <v>0</v>
      </c>
      <c r="AB252" s="22">
        <f t="shared" si="69"/>
        <v>0</v>
      </c>
      <c r="AC252" s="71">
        <f t="shared" si="70"/>
        <v>0.74230065128535816</v>
      </c>
      <c r="AD252" s="71">
        <f t="shared" si="71"/>
        <v>0</v>
      </c>
      <c r="AE252" s="22">
        <f t="shared" si="72"/>
        <v>0</v>
      </c>
      <c r="AF252" s="22">
        <f t="shared" si="73"/>
        <v>0</v>
      </c>
      <c r="AG252" s="71">
        <f t="shared" si="74"/>
        <v>25.802845207493064</v>
      </c>
      <c r="AH252" s="71">
        <f t="shared" si="75"/>
        <v>0</v>
      </c>
      <c r="AI252" s="24">
        <f t="shared" si="76"/>
        <v>0</v>
      </c>
      <c r="AJ252" s="24">
        <f t="shared" si="77"/>
        <v>0</v>
      </c>
      <c r="AK252" s="71">
        <f t="shared" si="78"/>
        <v>25.802845207493064</v>
      </c>
      <c r="AL252" s="71">
        <f t="shared" si="79"/>
        <v>19.153468802537382</v>
      </c>
      <c r="AM252" s="71">
        <f t="shared" si="80"/>
        <v>0</v>
      </c>
      <c r="AN252" s="24">
        <f t="shared" si="81"/>
        <v>0</v>
      </c>
      <c r="AO252" s="24">
        <f t="shared" si="82"/>
        <v>0</v>
      </c>
      <c r="AP252" s="71">
        <f t="shared" si="83"/>
        <v>19.153468802537382</v>
      </c>
      <c r="AQ252" s="71" t="str">
        <f>VLOOKUP(S252,Haul!G:O,9,FALSE)</f>
        <v>Good performance</v>
      </c>
    </row>
    <row r="253" spans="1:43">
      <c r="A253">
        <v>2</v>
      </c>
      <c r="B253">
        <v>82.2</v>
      </c>
      <c r="C253" s="16">
        <f t="shared" si="64"/>
        <v>85</v>
      </c>
      <c r="E253">
        <v>2</v>
      </c>
      <c r="F253">
        <v>0</v>
      </c>
      <c r="G253">
        <v>0</v>
      </c>
      <c r="H253">
        <v>1</v>
      </c>
      <c r="P253">
        <v>1</v>
      </c>
      <c r="Q253">
        <v>178</v>
      </c>
      <c r="R253">
        <v>201601</v>
      </c>
      <c r="S253">
        <v>122</v>
      </c>
      <c r="T253" t="s">
        <v>4281</v>
      </c>
      <c r="U253" s="12" t="str">
        <f>VLOOKUP(S253,Haul!G:AL,32,FALSE)</f>
        <v>22-04</v>
      </c>
      <c r="V253" s="12">
        <v>22</v>
      </c>
      <c r="W253" s="17">
        <f t="shared" si="65"/>
        <v>2</v>
      </c>
      <c r="X253" s="24">
        <f>VLOOKUP(S253,Haul!G:AJ,30,FALSE)</f>
        <v>3.8755416000000001E-2</v>
      </c>
      <c r="Y253" s="71">
        <f t="shared" si="66"/>
        <v>1</v>
      </c>
      <c r="Z253" s="71">
        <f t="shared" si="67"/>
        <v>0</v>
      </c>
      <c r="AA253" s="22">
        <f t="shared" si="68"/>
        <v>0</v>
      </c>
      <c r="AB253" s="22">
        <f t="shared" si="69"/>
        <v>0</v>
      </c>
      <c r="AC253" s="71">
        <f t="shared" si="70"/>
        <v>0.30114004702227581</v>
      </c>
      <c r="AD253" s="71">
        <f t="shared" si="71"/>
        <v>0</v>
      </c>
      <c r="AE253" s="22">
        <f t="shared" si="72"/>
        <v>0</v>
      </c>
      <c r="AF253" s="22">
        <f t="shared" si="73"/>
        <v>0</v>
      </c>
      <c r="AG253" s="71">
        <f t="shared" si="74"/>
        <v>25.802845207493064</v>
      </c>
      <c r="AH253" s="71">
        <f t="shared" si="75"/>
        <v>0</v>
      </c>
      <c r="AI253" s="24">
        <f t="shared" si="76"/>
        <v>0</v>
      </c>
      <c r="AJ253" s="24">
        <f t="shared" si="77"/>
        <v>0</v>
      </c>
      <c r="AK253" s="71">
        <f t="shared" si="78"/>
        <v>25.802845207493064</v>
      </c>
      <c r="AL253" s="71">
        <f t="shared" si="79"/>
        <v>7.7702700190929654</v>
      </c>
      <c r="AM253" s="71">
        <f t="shared" si="80"/>
        <v>0</v>
      </c>
      <c r="AN253" s="24">
        <f t="shared" si="81"/>
        <v>0</v>
      </c>
      <c r="AO253" s="24">
        <f t="shared" si="82"/>
        <v>0</v>
      </c>
      <c r="AP253" s="71">
        <f t="shared" si="83"/>
        <v>7.7702700190929654</v>
      </c>
      <c r="AQ253" s="71" t="str">
        <f>VLOOKUP(S253,Haul!G:O,9,FALSE)</f>
        <v>Good performance</v>
      </c>
    </row>
    <row r="254" spans="1:43">
      <c r="A254">
        <v>2</v>
      </c>
      <c r="B254">
        <v>86.8</v>
      </c>
      <c r="C254" s="16">
        <f t="shared" si="64"/>
        <v>90</v>
      </c>
      <c r="E254">
        <v>2</v>
      </c>
      <c r="F254">
        <v>0</v>
      </c>
      <c r="G254">
        <v>0</v>
      </c>
      <c r="H254">
        <v>1</v>
      </c>
      <c r="P254">
        <v>1</v>
      </c>
      <c r="Q254">
        <v>178</v>
      </c>
      <c r="R254">
        <v>201601</v>
      </c>
      <c r="S254">
        <v>122</v>
      </c>
      <c r="T254" t="s">
        <v>4281</v>
      </c>
      <c r="U254" s="12" t="str">
        <f>VLOOKUP(S254,Haul!G:AL,32,FALSE)</f>
        <v>22-04</v>
      </c>
      <c r="V254" s="12">
        <v>22</v>
      </c>
      <c r="W254" s="17">
        <f t="shared" si="65"/>
        <v>2</v>
      </c>
      <c r="X254" s="24">
        <f>VLOOKUP(S254,Haul!G:AJ,30,FALSE)</f>
        <v>3.8755416000000001E-2</v>
      </c>
      <c r="Y254" s="71">
        <f t="shared" si="66"/>
        <v>1</v>
      </c>
      <c r="Z254" s="71">
        <f t="shared" si="67"/>
        <v>0</v>
      </c>
      <c r="AA254" s="22">
        <f t="shared" si="68"/>
        <v>0</v>
      </c>
      <c r="AB254" s="22">
        <f t="shared" si="69"/>
        <v>0</v>
      </c>
      <c r="AC254" s="71">
        <f t="shared" si="70"/>
        <v>0.35037518898415804</v>
      </c>
      <c r="AD254" s="71">
        <f t="shared" si="71"/>
        <v>0</v>
      </c>
      <c r="AE254" s="22">
        <f t="shared" si="72"/>
        <v>0</v>
      </c>
      <c r="AF254" s="22">
        <f t="shared" si="73"/>
        <v>0</v>
      </c>
      <c r="AG254" s="71">
        <f t="shared" si="74"/>
        <v>25.802845207493064</v>
      </c>
      <c r="AH254" s="71">
        <f t="shared" si="75"/>
        <v>0</v>
      </c>
      <c r="AI254" s="24">
        <f t="shared" si="76"/>
        <v>0</v>
      </c>
      <c r="AJ254" s="24">
        <f t="shared" si="77"/>
        <v>0</v>
      </c>
      <c r="AK254" s="71">
        <f t="shared" si="78"/>
        <v>25.802845207493064</v>
      </c>
      <c r="AL254" s="71">
        <f t="shared" si="79"/>
        <v>9.0406767659043581</v>
      </c>
      <c r="AM254" s="71">
        <f t="shared" si="80"/>
        <v>0</v>
      </c>
      <c r="AN254" s="24">
        <f t="shared" si="81"/>
        <v>0</v>
      </c>
      <c r="AO254" s="24">
        <f t="shared" si="82"/>
        <v>0</v>
      </c>
      <c r="AP254" s="71">
        <f t="shared" si="83"/>
        <v>9.0406767659043581</v>
      </c>
      <c r="AQ254" s="71" t="str">
        <f>VLOOKUP(S254,Haul!G:O,9,FALSE)</f>
        <v>Good performance</v>
      </c>
    </row>
    <row r="255" spans="1:43">
      <c r="A255">
        <v>2</v>
      </c>
      <c r="B255">
        <v>93.4</v>
      </c>
      <c r="C255" s="16">
        <f t="shared" si="64"/>
        <v>95</v>
      </c>
      <c r="E255">
        <v>2</v>
      </c>
      <c r="F255">
        <v>0</v>
      </c>
      <c r="G255">
        <v>0</v>
      </c>
      <c r="H255">
        <v>1</v>
      </c>
      <c r="P255">
        <v>1</v>
      </c>
      <c r="Q255">
        <v>178</v>
      </c>
      <c r="R255">
        <v>201601</v>
      </c>
      <c r="S255">
        <v>122</v>
      </c>
      <c r="T255" t="s">
        <v>4281</v>
      </c>
      <c r="U255" s="12" t="str">
        <f>VLOOKUP(S255,Haul!G:AL,32,FALSE)</f>
        <v>22-04</v>
      </c>
      <c r="V255" s="12">
        <v>22</v>
      </c>
      <c r="W255" s="17">
        <f t="shared" si="65"/>
        <v>2</v>
      </c>
      <c r="X255" s="24">
        <f>VLOOKUP(S255,Haul!G:AJ,30,FALSE)</f>
        <v>3.8755416000000001E-2</v>
      </c>
      <c r="Y255" s="71">
        <f t="shared" si="66"/>
        <v>1</v>
      </c>
      <c r="Z255" s="71">
        <f t="shared" si="67"/>
        <v>0</v>
      </c>
      <c r="AA255" s="22">
        <f t="shared" si="68"/>
        <v>0</v>
      </c>
      <c r="AB255" s="22">
        <f t="shared" si="69"/>
        <v>0</v>
      </c>
      <c r="AC255" s="71">
        <f t="shared" si="70"/>
        <v>0.42958059193136261</v>
      </c>
      <c r="AD255" s="71">
        <f t="shared" si="71"/>
        <v>0</v>
      </c>
      <c r="AE255" s="22">
        <f t="shared" si="72"/>
        <v>0</v>
      </c>
      <c r="AF255" s="22">
        <f t="shared" si="73"/>
        <v>0</v>
      </c>
      <c r="AG255" s="71">
        <f t="shared" si="74"/>
        <v>25.802845207493064</v>
      </c>
      <c r="AH255" s="71">
        <f t="shared" si="75"/>
        <v>0</v>
      </c>
      <c r="AI255" s="24">
        <f t="shared" si="76"/>
        <v>0</v>
      </c>
      <c r="AJ255" s="24">
        <f t="shared" si="77"/>
        <v>0</v>
      </c>
      <c r="AK255" s="71">
        <f t="shared" si="78"/>
        <v>25.802845207493064</v>
      </c>
      <c r="AL255" s="71">
        <f t="shared" si="79"/>
        <v>11.084401517748192</v>
      </c>
      <c r="AM255" s="71">
        <f t="shared" si="80"/>
        <v>0</v>
      </c>
      <c r="AN255" s="24">
        <f t="shared" si="81"/>
        <v>0</v>
      </c>
      <c r="AO255" s="24">
        <f t="shared" si="82"/>
        <v>0</v>
      </c>
      <c r="AP255" s="71">
        <f t="shared" si="83"/>
        <v>11.084401517748192</v>
      </c>
      <c r="AQ255" s="71" t="str">
        <f>VLOOKUP(S255,Haul!G:O,9,FALSE)</f>
        <v>Good performance</v>
      </c>
    </row>
    <row r="256" spans="1:43">
      <c r="A256">
        <v>2</v>
      </c>
      <c r="B256">
        <v>86</v>
      </c>
      <c r="C256" s="16">
        <f t="shared" si="64"/>
        <v>90</v>
      </c>
      <c r="E256">
        <v>2</v>
      </c>
      <c r="F256">
        <v>0</v>
      </c>
      <c r="G256">
        <v>0</v>
      </c>
      <c r="H256">
        <v>1</v>
      </c>
      <c r="P256">
        <v>1</v>
      </c>
      <c r="Q256">
        <v>178</v>
      </c>
      <c r="R256">
        <v>201601</v>
      </c>
      <c r="S256">
        <v>122</v>
      </c>
      <c r="T256" t="s">
        <v>4281</v>
      </c>
      <c r="U256" s="12" t="str">
        <f>VLOOKUP(S256,Haul!G:AL,32,FALSE)</f>
        <v>22-04</v>
      </c>
      <c r="V256" s="12">
        <v>22</v>
      </c>
      <c r="W256" s="17">
        <f t="shared" si="65"/>
        <v>2</v>
      </c>
      <c r="X256" s="24">
        <f>VLOOKUP(S256,Haul!G:AJ,30,FALSE)</f>
        <v>3.8755416000000001E-2</v>
      </c>
      <c r="Y256" s="71">
        <f t="shared" si="66"/>
        <v>1</v>
      </c>
      <c r="Z256" s="71">
        <f t="shared" si="67"/>
        <v>0</v>
      </c>
      <c r="AA256" s="22">
        <f t="shared" si="68"/>
        <v>0</v>
      </c>
      <c r="AB256" s="22">
        <f t="shared" si="69"/>
        <v>0</v>
      </c>
      <c r="AC256" s="71">
        <f t="shared" si="70"/>
        <v>0.34146813471403492</v>
      </c>
      <c r="AD256" s="71">
        <f t="shared" si="71"/>
        <v>0</v>
      </c>
      <c r="AE256" s="22">
        <f t="shared" si="72"/>
        <v>0</v>
      </c>
      <c r="AF256" s="22">
        <f t="shared" si="73"/>
        <v>0</v>
      </c>
      <c r="AG256" s="71">
        <f t="shared" si="74"/>
        <v>25.802845207493064</v>
      </c>
      <c r="AH256" s="71">
        <f t="shared" si="75"/>
        <v>0</v>
      </c>
      <c r="AI256" s="24">
        <f t="shared" si="76"/>
        <v>0</v>
      </c>
      <c r="AJ256" s="24">
        <f t="shared" si="77"/>
        <v>0</v>
      </c>
      <c r="AK256" s="71">
        <f t="shared" si="78"/>
        <v>25.802845207493064</v>
      </c>
      <c r="AL256" s="71">
        <f t="shared" si="79"/>
        <v>8.8108494233176309</v>
      </c>
      <c r="AM256" s="71">
        <f t="shared" si="80"/>
        <v>0</v>
      </c>
      <c r="AN256" s="24">
        <f t="shared" si="81"/>
        <v>0</v>
      </c>
      <c r="AO256" s="24">
        <f t="shared" si="82"/>
        <v>0</v>
      </c>
      <c r="AP256" s="71">
        <f t="shared" si="83"/>
        <v>8.8108494233176309</v>
      </c>
      <c r="AQ256" s="71" t="str">
        <f>VLOOKUP(S256,Haul!G:O,9,FALSE)</f>
        <v>Good performance</v>
      </c>
    </row>
    <row r="257" spans="1:43">
      <c r="A257">
        <v>2</v>
      </c>
      <c r="B257">
        <v>99.1</v>
      </c>
      <c r="C257" s="16">
        <f t="shared" si="64"/>
        <v>100</v>
      </c>
      <c r="E257">
        <v>2</v>
      </c>
      <c r="F257">
        <v>0</v>
      </c>
      <c r="G257">
        <v>0</v>
      </c>
      <c r="H257">
        <v>1</v>
      </c>
      <c r="P257">
        <v>1</v>
      </c>
      <c r="Q257">
        <v>178</v>
      </c>
      <c r="R257">
        <v>201601</v>
      </c>
      <c r="S257">
        <v>122</v>
      </c>
      <c r="T257" t="s">
        <v>4281</v>
      </c>
      <c r="U257" s="12" t="str">
        <f>VLOOKUP(S257,Haul!G:AL,32,FALSE)</f>
        <v>22-04</v>
      </c>
      <c r="V257" s="12">
        <v>22</v>
      </c>
      <c r="W257" s="17">
        <f t="shared" si="65"/>
        <v>2</v>
      </c>
      <c r="X257" s="24">
        <f>VLOOKUP(S257,Haul!G:AJ,30,FALSE)</f>
        <v>3.8755416000000001E-2</v>
      </c>
      <c r="Y257" s="71">
        <f t="shared" si="66"/>
        <v>1</v>
      </c>
      <c r="Z257" s="71">
        <f t="shared" si="67"/>
        <v>0</v>
      </c>
      <c r="AA257" s="22">
        <f t="shared" si="68"/>
        <v>0</v>
      </c>
      <c r="AB257" s="22">
        <f t="shared" si="69"/>
        <v>0</v>
      </c>
      <c r="AC257" s="71">
        <f t="shared" si="70"/>
        <v>0.50651326372413075</v>
      </c>
      <c r="AD257" s="71">
        <f t="shared" si="71"/>
        <v>0</v>
      </c>
      <c r="AE257" s="22">
        <f t="shared" si="72"/>
        <v>0</v>
      </c>
      <c r="AF257" s="22">
        <f t="shared" si="73"/>
        <v>0</v>
      </c>
      <c r="AG257" s="71">
        <f t="shared" si="74"/>
        <v>25.802845207493064</v>
      </c>
      <c r="AH257" s="71">
        <f t="shared" si="75"/>
        <v>0</v>
      </c>
      <c r="AI257" s="24">
        <f t="shared" si="76"/>
        <v>0</v>
      </c>
      <c r="AJ257" s="24">
        <f t="shared" si="77"/>
        <v>0</v>
      </c>
      <c r="AK257" s="71">
        <f t="shared" si="78"/>
        <v>25.802845207493064</v>
      </c>
      <c r="AL257" s="71">
        <f t="shared" si="79"/>
        <v>13.069483339415857</v>
      </c>
      <c r="AM257" s="71">
        <f t="shared" si="80"/>
        <v>0</v>
      </c>
      <c r="AN257" s="24">
        <f t="shared" si="81"/>
        <v>0</v>
      </c>
      <c r="AO257" s="24">
        <f t="shared" si="82"/>
        <v>0</v>
      </c>
      <c r="AP257" s="71">
        <f t="shared" si="83"/>
        <v>13.069483339415857</v>
      </c>
      <c r="AQ257" s="71" t="str">
        <f>VLOOKUP(S257,Haul!G:O,9,FALSE)</f>
        <v>Good performance</v>
      </c>
    </row>
    <row r="258" spans="1:43">
      <c r="A258">
        <v>2</v>
      </c>
      <c r="B258">
        <v>101.7</v>
      </c>
      <c r="C258" s="16">
        <f t="shared" si="64"/>
        <v>105</v>
      </c>
      <c r="E258">
        <v>3</v>
      </c>
      <c r="F258">
        <v>0</v>
      </c>
      <c r="G258">
        <v>0</v>
      </c>
      <c r="H258">
        <v>1</v>
      </c>
      <c r="P258">
        <v>1</v>
      </c>
      <c r="Q258">
        <v>178</v>
      </c>
      <c r="R258">
        <v>201601</v>
      </c>
      <c r="S258">
        <v>122</v>
      </c>
      <c r="T258" t="s">
        <v>4281</v>
      </c>
      <c r="U258" s="12" t="str">
        <f>VLOOKUP(S258,Haul!G:AL,32,FALSE)</f>
        <v>22-04</v>
      </c>
      <c r="V258" s="12">
        <v>22</v>
      </c>
      <c r="W258" s="17">
        <f t="shared" si="65"/>
        <v>2</v>
      </c>
      <c r="X258" s="24">
        <f>VLOOKUP(S258,Haul!G:AJ,30,FALSE)</f>
        <v>3.8755416000000001E-2</v>
      </c>
      <c r="Y258" s="71">
        <f t="shared" si="66"/>
        <v>1</v>
      </c>
      <c r="Z258" s="71">
        <f t="shared" si="67"/>
        <v>0</v>
      </c>
      <c r="AA258" s="22">
        <f t="shared" si="68"/>
        <v>0</v>
      </c>
      <c r="AB258" s="22">
        <f t="shared" si="69"/>
        <v>0</v>
      </c>
      <c r="AC258" s="71">
        <f t="shared" si="70"/>
        <v>0.54433913568536785</v>
      </c>
      <c r="AD258" s="71">
        <f t="shared" si="71"/>
        <v>0</v>
      </c>
      <c r="AE258" s="22">
        <f t="shared" si="72"/>
        <v>0</v>
      </c>
      <c r="AF258" s="22">
        <f t="shared" si="73"/>
        <v>0</v>
      </c>
      <c r="AG258" s="71">
        <f t="shared" si="74"/>
        <v>25.802845207493064</v>
      </c>
      <c r="AH258" s="71">
        <f t="shared" si="75"/>
        <v>0</v>
      </c>
      <c r="AI258" s="24">
        <f t="shared" si="76"/>
        <v>0</v>
      </c>
      <c r="AJ258" s="24">
        <f t="shared" si="77"/>
        <v>0</v>
      </c>
      <c r="AK258" s="71">
        <f t="shared" si="78"/>
        <v>25.802845207493064</v>
      </c>
      <c r="AL258" s="71">
        <f t="shared" si="79"/>
        <v>14.04549845847011</v>
      </c>
      <c r="AM258" s="71">
        <f t="shared" si="80"/>
        <v>0</v>
      </c>
      <c r="AN258" s="24">
        <f t="shared" si="81"/>
        <v>0</v>
      </c>
      <c r="AO258" s="24">
        <f t="shared" si="82"/>
        <v>0</v>
      </c>
      <c r="AP258" s="71">
        <f t="shared" si="83"/>
        <v>14.04549845847011</v>
      </c>
      <c r="AQ258" s="71" t="str">
        <f>VLOOKUP(S258,Haul!G:O,9,FALSE)</f>
        <v>Good performance</v>
      </c>
    </row>
    <row r="259" spans="1:43">
      <c r="A259">
        <v>2</v>
      </c>
      <c r="B259">
        <v>101.1</v>
      </c>
      <c r="C259" s="16">
        <f t="shared" ref="C259:C322" si="84">ROUNDUP(B259/5,0)*5</f>
        <v>105</v>
      </c>
      <c r="E259">
        <v>3</v>
      </c>
      <c r="F259">
        <v>0</v>
      </c>
      <c r="G259">
        <v>0</v>
      </c>
      <c r="H259">
        <v>1</v>
      </c>
      <c r="P259">
        <v>1</v>
      </c>
      <c r="Q259">
        <v>178</v>
      </c>
      <c r="R259">
        <v>201601</v>
      </c>
      <c r="S259">
        <v>122</v>
      </c>
      <c r="T259" t="s">
        <v>4281</v>
      </c>
      <c r="U259" s="12" t="str">
        <f>VLOOKUP(S259,Haul!G:AL,32,FALSE)</f>
        <v>22-04</v>
      </c>
      <c r="V259" s="12">
        <v>22</v>
      </c>
      <c r="W259" s="17">
        <f t="shared" ref="W259:W322" si="85">ROUNDDOWN(V259/10,0)</f>
        <v>2</v>
      </c>
      <c r="X259" s="24">
        <f>VLOOKUP(S259,Haul!G:AJ,30,FALSE)</f>
        <v>3.8755416000000001E-2</v>
      </c>
      <c r="Y259" s="71">
        <f t="shared" ref="Y259:Y322" si="86">1*($A259=2)</f>
        <v>1</v>
      </c>
      <c r="Z259" s="71">
        <f t="shared" ref="Z259:Z322" si="87">1*($A259=1)*($B259&lt;107)</f>
        <v>0</v>
      </c>
      <c r="AA259" s="22">
        <f t="shared" ref="AA259:AA322" si="88">1*($A259=1)*($B259&gt;=107)</f>
        <v>0</v>
      </c>
      <c r="AB259" s="22">
        <f t="shared" ref="AB259:AB322" si="89">1*($A259=1)*($B259&gt;=124)</f>
        <v>0</v>
      </c>
      <c r="AC259" s="71">
        <f t="shared" ref="AC259:AC322" si="90">(1*Y259*0.001424*$B259^2.781)/1000</f>
        <v>0.53545496880642851</v>
      </c>
      <c r="AD259" s="71">
        <f t="shared" ref="AD259:AD322" si="91">(1*Z259*0.0002988*$B259^3.135)/1000</f>
        <v>0</v>
      </c>
      <c r="AE259" s="22">
        <f t="shared" ref="AE259:AE322" si="92">(1*AA259*0.0002988*$B259^3.135)/1000</f>
        <v>0</v>
      </c>
      <c r="AF259" s="22">
        <f t="shared" ref="AF259:AF322" si="93">(1*AB259*0.0002988*$B259^3.135)/1000</f>
        <v>0</v>
      </c>
      <c r="AG259" s="71">
        <f t="shared" ref="AG259:AG322" si="94">Y259*P259/X259</f>
        <v>25.802845207493064</v>
      </c>
      <c r="AH259" s="71">
        <f t="shared" ref="AH259:AH322" si="95">Z259*P259/X259</f>
        <v>0</v>
      </c>
      <c r="AI259" s="24">
        <f t="shared" ref="AI259:AI322" si="96">AA259*P259/X259</f>
        <v>0</v>
      </c>
      <c r="AJ259" s="24">
        <f t="shared" ref="AJ259:AJ322" si="97">AB259*P259/X259</f>
        <v>0</v>
      </c>
      <c r="AK259" s="71">
        <f t="shared" ref="AK259:AK322" si="98">SUM(AG259:AI259)</f>
        <v>25.802845207493064</v>
      </c>
      <c r="AL259" s="71">
        <f t="shared" ref="AL259:AL322" si="99">AC259*P259/X259</f>
        <v>13.816261675695301</v>
      </c>
      <c r="AM259" s="71">
        <f t="shared" ref="AM259:AM322" si="100">AD259*P259/X259</f>
        <v>0</v>
      </c>
      <c r="AN259" s="24">
        <f t="shared" ref="AN259:AN322" si="101">AE259*P259/X259</f>
        <v>0</v>
      </c>
      <c r="AO259" s="24">
        <f t="shared" ref="AO259:AO322" si="102">AF259*P259/X259</f>
        <v>0</v>
      </c>
      <c r="AP259" s="71">
        <f t="shared" ref="AP259:AP322" si="103">SUM(AL259,AM259,AN259)</f>
        <v>13.816261675695301</v>
      </c>
      <c r="AQ259" s="71" t="str">
        <f>VLOOKUP(S259,Haul!G:O,9,FALSE)</f>
        <v>Good performance</v>
      </c>
    </row>
    <row r="260" spans="1:43">
      <c r="A260">
        <v>2</v>
      </c>
      <c r="B260">
        <v>96.1</v>
      </c>
      <c r="C260" s="16">
        <f t="shared" si="84"/>
        <v>100</v>
      </c>
      <c r="E260">
        <v>3</v>
      </c>
      <c r="F260">
        <v>0</v>
      </c>
      <c r="G260">
        <v>0</v>
      </c>
      <c r="H260">
        <v>1</v>
      </c>
      <c r="P260">
        <v>1</v>
      </c>
      <c r="Q260">
        <v>178</v>
      </c>
      <c r="R260">
        <v>201601</v>
      </c>
      <c r="S260">
        <v>122</v>
      </c>
      <c r="T260" t="s">
        <v>4281</v>
      </c>
      <c r="U260" s="12" t="str">
        <f>VLOOKUP(S260,Haul!G:AL,32,FALSE)</f>
        <v>22-04</v>
      </c>
      <c r="V260" s="12">
        <v>22</v>
      </c>
      <c r="W260" s="17">
        <f t="shared" si="85"/>
        <v>2</v>
      </c>
      <c r="X260" s="24">
        <f>VLOOKUP(S260,Haul!G:AJ,30,FALSE)</f>
        <v>3.8755416000000001E-2</v>
      </c>
      <c r="Y260" s="71">
        <f t="shared" si="86"/>
        <v>1</v>
      </c>
      <c r="Z260" s="71">
        <f t="shared" si="87"/>
        <v>0</v>
      </c>
      <c r="AA260" s="22">
        <f t="shared" si="88"/>
        <v>0</v>
      </c>
      <c r="AB260" s="22">
        <f t="shared" si="89"/>
        <v>0</v>
      </c>
      <c r="AC260" s="71">
        <f t="shared" si="90"/>
        <v>0.46501153965304237</v>
      </c>
      <c r="AD260" s="71">
        <f t="shared" si="91"/>
        <v>0</v>
      </c>
      <c r="AE260" s="22">
        <f t="shared" si="92"/>
        <v>0</v>
      </c>
      <c r="AF260" s="22">
        <f t="shared" si="93"/>
        <v>0</v>
      </c>
      <c r="AG260" s="71">
        <f t="shared" si="94"/>
        <v>25.802845207493064</v>
      </c>
      <c r="AH260" s="71">
        <f t="shared" si="95"/>
        <v>0</v>
      </c>
      <c r="AI260" s="24">
        <f t="shared" si="96"/>
        <v>0</v>
      </c>
      <c r="AJ260" s="24">
        <f t="shared" si="97"/>
        <v>0</v>
      </c>
      <c r="AK260" s="71">
        <f t="shared" si="98"/>
        <v>25.802845207493064</v>
      </c>
      <c r="AL260" s="71">
        <f t="shared" si="99"/>
        <v>11.998620777365474</v>
      </c>
      <c r="AM260" s="71">
        <f t="shared" si="100"/>
        <v>0</v>
      </c>
      <c r="AN260" s="24">
        <f t="shared" si="101"/>
        <v>0</v>
      </c>
      <c r="AO260" s="24">
        <f t="shared" si="102"/>
        <v>0</v>
      </c>
      <c r="AP260" s="71">
        <f t="shared" si="103"/>
        <v>11.998620777365474</v>
      </c>
      <c r="AQ260" s="71" t="str">
        <f>VLOOKUP(S260,Haul!G:O,9,FALSE)</f>
        <v>Good performance</v>
      </c>
    </row>
    <row r="261" spans="1:43">
      <c r="A261">
        <v>2</v>
      </c>
      <c r="B261">
        <v>99.6</v>
      </c>
      <c r="C261" s="16">
        <f t="shared" si="84"/>
        <v>100</v>
      </c>
      <c r="E261">
        <v>0</v>
      </c>
      <c r="F261">
        <v>0</v>
      </c>
      <c r="G261">
        <v>0</v>
      </c>
      <c r="H261">
        <v>1</v>
      </c>
      <c r="P261">
        <v>1</v>
      </c>
      <c r="Q261">
        <v>178</v>
      </c>
      <c r="R261">
        <v>201601</v>
      </c>
      <c r="S261">
        <v>122</v>
      </c>
      <c r="T261" t="s">
        <v>4281</v>
      </c>
      <c r="U261" s="12" t="str">
        <f>VLOOKUP(S261,Haul!G:AL,32,FALSE)</f>
        <v>22-04</v>
      </c>
      <c r="V261" s="12">
        <v>22</v>
      </c>
      <c r="W261" s="17">
        <f t="shared" si="85"/>
        <v>2</v>
      </c>
      <c r="X261" s="24">
        <f>VLOOKUP(S261,Haul!G:AJ,30,FALSE)</f>
        <v>3.8755416000000001E-2</v>
      </c>
      <c r="Y261" s="71">
        <f t="shared" si="86"/>
        <v>1</v>
      </c>
      <c r="Z261" s="71">
        <f t="shared" si="87"/>
        <v>0</v>
      </c>
      <c r="AA261" s="22">
        <f t="shared" si="88"/>
        <v>0</v>
      </c>
      <c r="AB261" s="22">
        <f t="shared" si="89"/>
        <v>0</v>
      </c>
      <c r="AC261" s="71">
        <f t="shared" si="90"/>
        <v>0.51365226729293301</v>
      </c>
      <c r="AD261" s="71">
        <f t="shared" si="91"/>
        <v>0</v>
      </c>
      <c r="AE261" s="22">
        <f t="shared" si="92"/>
        <v>0</v>
      </c>
      <c r="AF261" s="22">
        <f t="shared" si="93"/>
        <v>0</v>
      </c>
      <c r="AG261" s="71">
        <f t="shared" si="94"/>
        <v>25.802845207493064</v>
      </c>
      <c r="AH261" s="71">
        <f t="shared" si="95"/>
        <v>0</v>
      </c>
      <c r="AI261" s="24">
        <f t="shared" si="96"/>
        <v>0</v>
      </c>
      <c r="AJ261" s="24">
        <f t="shared" si="97"/>
        <v>0</v>
      </c>
      <c r="AK261" s="71">
        <f t="shared" si="98"/>
        <v>25.802845207493064</v>
      </c>
      <c r="AL261" s="71">
        <f t="shared" si="99"/>
        <v>13.253689943437402</v>
      </c>
      <c r="AM261" s="71">
        <f t="shared" si="100"/>
        <v>0</v>
      </c>
      <c r="AN261" s="24">
        <f t="shared" si="101"/>
        <v>0</v>
      </c>
      <c r="AO261" s="24">
        <f t="shared" si="102"/>
        <v>0</v>
      </c>
      <c r="AP261" s="71">
        <f t="shared" si="103"/>
        <v>13.253689943437402</v>
      </c>
      <c r="AQ261" s="71" t="str">
        <f>VLOOKUP(S261,Haul!G:O,9,FALSE)</f>
        <v>Good performance</v>
      </c>
    </row>
    <row r="262" spans="1:43">
      <c r="A262">
        <v>2</v>
      </c>
      <c r="B262">
        <v>84.5</v>
      </c>
      <c r="C262" s="16">
        <f t="shared" si="84"/>
        <v>85</v>
      </c>
      <c r="E262">
        <v>2</v>
      </c>
      <c r="F262">
        <v>0</v>
      </c>
      <c r="G262">
        <v>0</v>
      </c>
      <c r="H262">
        <v>1</v>
      </c>
      <c r="P262">
        <v>1</v>
      </c>
      <c r="Q262">
        <v>178</v>
      </c>
      <c r="R262">
        <v>201601</v>
      </c>
      <c r="S262">
        <v>122</v>
      </c>
      <c r="T262" t="s">
        <v>4281</v>
      </c>
      <c r="U262" s="12" t="str">
        <f>VLOOKUP(S262,Haul!G:AL,32,FALSE)</f>
        <v>22-04</v>
      </c>
      <c r="V262" s="12">
        <v>22</v>
      </c>
      <c r="W262" s="17">
        <f t="shared" si="85"/>
        <v>2</v>
      </c>
      <c r="X262" s="24">
        <f>VLOOKUP(S262,Haul!G:AJ,30,FALSE)</f>
        <v>3.8755416000000001E-2</v>
      </c>
      <c r="Y262" s="71">
        <f t="shared" si="86"/>
        <v>1</v>
      </c>
      <c r="Z262" s="71">
        <f t="shared" si="87"/>
        <v>0</v>
      </c>
      <c r="AA262" s="22">
        <f t="shared" si="88"/>
        <v>0</v>
      </c>
      <c r="AB262" s="22">
        <f t="shared" si="89"/>
        <v>0</v>
      </c>
      <c r="AC262" s="71">
        <f t="shared" si="90"/>
        <v>0.32516103472356622</v>
      </c>
      <c r="AD262" s="71">
        <f t="shared" si="91"/>
        <v>0</v>
      </c>
      <c r="AE262" s="22">
        <f t="shared" si="92"/>
        <v>0</v>
      </c>
      <c r="AF262" s="22">
        <f t="shared" si="93"/>
        <v>0</v>
      </c>
      <c r="AG262" s="71">
        <f t="shared" si="94"/>
        <v>25.802845207493064</v>
      </c>
      <c r="AH262" s="71">
        <f t="shared" si="95"/>
        <v>0</v>
      </c>
      <c r="AI262" s="24">
        <f t="shared" si="96"/>
        <v>0</v>
      </c>
      <c r="AJ262" s="24">
        <f t="shared" si="97"/>
        <v>0</v>
      </c>
      <c r="AK262" s="71">
        <f t="shared" si="98"/>
        <v>25.802845207493064</v>
      </c>
      <c r="AL262" s="71">
        <f t="shared" si="99"/>
        <v>8.3900798464804556</v>
      </c>
      <c r="AM262" s="71">
        <f t="shared" si="100"/>
        <v>0</v>
      </c>
      <c r="AN262" s="24">
        <f t="shared" si="101"/>
        <v>0</v>
      </c>
      <c r="AO262" s="24">
        <f t="shared" si="102"/>
        <v>0</v>
      </c>
      <c r="AP262" s="71">
        <f t="shared" si="103"/>
        <v>8.3900798464804556</v>
      </c>
      <c r="AQ262" s="71" t="str">
        <f>VLOOKUP(S262,Haul!G:O,9,FALSE)</f>
        <v>Good performance</v>
      </c>
    </row>
    <row r="263" spans="1:43">
      <c r="A263">
        <v>2</v>
      </c>
      <c r="B263">
        <v>100.2</v>
      </c>
      <c r="C263" s="16">
        <f t="shared" si="84"/>
        <v>105</v>
      </c>
      <c r="E263">
        <v>2</v>
      </c>
      <c r="F263">
        <v>0</v>
      </c>
      <c r="G263">
        <v>0</v>
      </c>
      <c r="H263">
        <v>1</v>
      </c>
      <c r="P263">
        <v>1</v>
      </c>
      <c r="Q263">
        <v>178</v>
      </c>
      <c r="R263">
        <v>201601</v>
      </c>
      <c r="S263">
        <v>122</v>
      </c>
      <c r="T263" t="s">
        <v>4281</v>
      </c>
      <c r="U263" s="12" t="str">
        <f>VLOOKUP(S263,Haul!G:AL,32,FALSE)</f>
        <v>22-04</v>
      </c>
      <c r="V263" s="12">
        <v>22</v>
      </c>
      <c r="W263" s="17">
        <f t="shared" si="85"/>
        <v>2</v>
      </c>
      <c r="X263" s="24">
        <f>VLOOKUP(S263,Haul!G:AJ,30,FALSE)</f>
        <v>3.8755416000000001E-2</v>
      </c>
      <c r="Y263" s="71">
        <f t="shared" si="86"/>
        <v>1</v>
      </c>
      <c r="Z263" s="71">
        <f t="shared" si="87"/>
        <v>0</v>
      </c>
      <c r="AA263" s="22">
        <f t="shared" si="88"/>
        <v>0</v>
      </c>
      <c r="AB263" s="22">
        <f t="shared" si="89"/>
        <v>0</v>
      </c>
      <c r="AC263" s="71">
        <f t="shared" si="90"/>
        <v>0.52230372464069608</v>
      </c>
      <c r="AD263" s="71">
        <f t="shared" si="91"/>
        <v>0</v>
      </c>
      <c r="AE263" s="22">
        <f t="shared" si="92"/>
        <v>0</v>
      </c>
      <c r="AF263" s="22">
        <f t="shared" si="93"/>
        <v>0</v>
      </c>
      <c r="AG263" s="71">
        <f t="shared" si="94"/>
        <v>25.802845207493064</v>
      </c>
      <c r="AH263" s="71">
        <f t="shared" si="95"/>
        <v>0</v>
      </c>
      <c r="AI263" s="24">
        <f t="shared" si="96"/>
        <v>0</v>
      </c>
      <c r="AJ263" s="24">
        <f t="shared" si="97"/>
        <v>0</v>
      </c>
      <c r="AK263" s="71">
        <f t="shared" si="98"/>
        <v>25.802845207493064</v>
      </c>
      <c r="AL263" s="71">
        <f t="shared" si="99"/>
        <v>13.476922158200962</v>
      </c>
      <c r="AM263" s="71">
        <f t="shared" si="100"/>
        <v>0</v>
      </c>
      <c r="AN263" s="24">
        <f t="shared" si="101"/>
        <v>0</v>
      </c>
      <c r="AO263" s="24">
        <f t="shared" si="102"/>
        <v>0</v>
      </c>
      <c r="AP263" s="71">
        <f t="shared" si="103"/>
        <v>13.476922158200962</v>
      </c>
      <c r="AQ263" s="71" t="str">
        <f>VLOOKUP(S263,Haul!G:O,9,FALSE)</f>
        <v>Good performance</v>
      </c>
    </row>
    <row r="264" spans="1:43">
      <c r="A264">
        <v>2</v>
      </c>
      <c r="B264">
        <v>86.6</v>
      </c>
      <c r="C264" s="16">
        <f t="shared" si="84"/>
        <v>90</v>
      </c>
      <c r="E264">
        <v>2</v>
      </c>
      <c r="F264">
        <v>0</v>
      </c>
      <c r="G264">
        <v>0</v>
      </c>
      <c r="H264">
        <v>1</v>
      </c>
      <c r="P264">
        <v>1</v>
      </c>
      <c r="Q264">
        <v>178</v>
      </c>
      <c r="R264">
        <v>201601</v>
      </c>
      <c r="S264">
        <v>122</v>
      </c>
      <c r="T264" t="s">
        <v>4281</v>
      </c>
      <c r="U264" s="12" t="str">
        <f>VLOOKUP(S264,Haul!G:AL,32,FALSE)</f>
        <v>22-04</v>
      </c>
      <c r="V264" s="12">
        <v>22</v>
      </c>
      <c r="W264" s="17">
        <f t="shared" si="85"/>
        <v>2</v>
      </c>
      <c r="X264" s="24">
        <f>VLOOKUP(S264,Haul!G:AJ,30,FALSE)</f>
        <v>3.8755416000000001E-2</v>
      </c>
      <c r="Y264" s="71">
        <f t="shared" si="86"/>
        <v>1</v>
      </c>
      <c r="Z264" s="71">
        <f t="shared" si="87"/>
        <v>0</v>
      </c>
      <c r="AA264" s="22">
        <f t="shared" si="88"/>
        <v>0</v>
      </c>
      <c r="AB264" s="22">
        <f t="shared" si="89"/>
        <v>0</v>
      </c>
      <c r="AC264" s="71">
        <f t="shared" si="90"/>
        <v>0.34813464682424333</v>
      </c>
      <c r="AD264" s="71">
        <f t="shared" si="91"/>
        <v>0</v>
      </c>
      <c r="AE264" s="22">
        <f t="shared" si="92"/>
        <v>0</v>
      </c>
      <c r="AF264" s="22">
        <f t="shared" si="93"/>
        <v>0</v>
      </c>
      <c r="AG264" s="71">
        <f t="shared" si="94"/>
        <v>25.802845207493064</v>
      </c>
      <c r="AH264" s="71">
        <f t="shared" si="95"/>
        <v>0</v>
      </c>
      <c r="AI264" s="24">
        <f t="shared" si="96"/>
        <v>0</v>
      </c>
      <c r="AJ264" s="24">
        <f t="shared" si="97"/>
        <v>0</v>
      </c>
      <c r="AK264" s="71">
        <f t="shared" si="98"/>
        <v>25.802845207493064</v>
      </c>
      <c r="AL264" s="71">
        <f t="shared" si="99"/>
        <v>8.9828644033712166</v>
      </c>
      <c r="AM264" s="71">
        <f t="shared" si="100"/>
        <v>0</v>
      </c>
      <c r="AN264" s="24">
        <f t="shared" si="101"/>
        <v>0</v>
      </c>
      <c r="AO264" s="24">
        <f t="shared" si="102"/>
        <v>0</v>
      </c>
      <c r="AP264" s="71">
        <f t="shared" si="103"/>
        <v>8.9828644033712166</v>
      </c>
      <c r="AQ264" s="71" t="str">
        <f>VLOOKUP(S264,Haul!G:O,9,FALSE)</f>
        <v>Good performance</v>
      </c>
    </row>
    <row r="265" spans="1:43">
      <c r="A265">
        <v>2</v>
      </c>
      <c r="B265">
        <v>93.4</v>
      </c>
      <c r="C265" s="16">
        <f t="shared" si="84"/>
        <v>95</v>
      </c>
      <c r="E265">
        <v>2</v>
      </c>
      <c r="F265">
        <v>0</v>
      </c>
      <c r="G265">
        <v>0</v>
      </c>
      <c r="H265">
        <v>1</v>
      </c>
      <c r="P265">
        <v>1</v>
      </c>
      <c r="Q265">
        <v>178</v>
      </c>
      <c r="R265">
        <v>201601</v>
      </c>
      <c r="S265">
        <v>122</v>
      </c>
      <c r="T265" t="s">
        <v>4281</v>
      </c>
      <c r="U265" s="12" t="str">
        <f>VLOOKUP(S265,Haul!G:AL,32,FALSE)</f>
        <v>22-04</v>
      </c>
      <c r="V265" s="12">
        <v>22</v>
      </c>
      <c r="W265" s="17">
        <f t="shared" si="85"/>
        <v>2</v>
      </c>
      <c r="X265" s="24">
        <f>VLOOKUP(S265,Haul!G:AJ,30,FALSE)</f>
        <v>3.8755416000000001E-2</v>
      </c>
      <c r="Y265" s="71">
        <f t="shared" si="86"/>
        <v>1</v>
      </c>
      <c r="Z265" s="71">
        <f t="shared" si="87"/>
        <v>0</v>
      </c>
      <c r="AA265" s="22">
        <f t="shared" si="88"/>
        <v>0</v>
      </c>
      <c r="AB265" s="22">
        <f t="shared" si="89"/>
        <v>0</v>
      </c>
      <c r="AC265" s="71">
        <f t="shared" si="90"/>
        <v>0.42958059193136261</v>
      </c>
      <c r="AD265" s="71">
        <f t="shared" si="91"/>
        <v>0</v>
      </c>
      <c r="AE265" s="22">
        <f t="shared" si="92"/>
        <v>0</v>
      </c>
      <c r="AF265" s="22">
        <f t="shared" si="93"/>
        <v>0</v>
      </c>
      <c r="AG265" s="71">
        <f t="shared" si="94"/>
        <v>25.802845207493064</v>
      </c>
      <c r="AH265" s="71">
        <f t="shared" si="95"/>
        <v>0</v>
      </c>
      <c r="AI265" s="24">
        <f t="shared" si="96"/>
        <v>0</v>
      </c>
      <c r="AJ265" s="24">
        <f t="shared" si="97"/>
        <v>0</v>
      </c>
      <c r="AK265" s="71">
        <f t="shared" si="98"/>
        <v>25.802845207493064</v>
      </c>
      <c r="AL265" s="71">
        <f t="shared" si="99"/>
        <v>11.084401517748192</v>
      </c>
      <c r="AM265" s="71">
        <f t="shared" si="100"/>
        <v>0</v>
      </c>
      <c r="AN265" s="24">
        <f t="shared" si="101"/>
        <v>0</v>
      </c>
      <c r="AO265" s="24">
        <f t="shared" si="102"/>
        <v>0</v>
      </c>
      <c r="AP265" s="71">
        <f t="shared" si="103"/>
        <v>11.084401517748192</v>
      </c>
      <c r="AQ265" s="71" t="str">
        <f>VLOOKUP(S265,Haul!G:O,9,FALSE)</f>
        <v>Good performance</v>
      </c>
    </row>
    <row r="266" spans="1:43">
      <c r="A266">
        <v>2</v>
      </c>
      <c r="B266">
        <v>93.3</v>
      </c>
      <c r="C266" s="16">
        <f t="shared" si="84"/>
        <v>95</v>
      </c>
      <c r="E266">
        <v>2</v>
      </c>
      <c r="F266">
        <v>0</v>
      </c>
      <c r="G266">
        <v>0</v>
      </c>
      <c r="H266">
        <v>1</v>
      </c>
      <c r="P266">
        <v>1</v>
      </c>
      <c r="Q266">
        <v>178</v>
      </c>
      <c r="R266">
        <v>201601</v>
      </c>
      <c r="S266">
        <v>122</v>
      </c>
      <c r="T266" t="s">
        <v>4281</v>
      </c>
      <c r="U266" s="12" t="str">
        <f>VLOOKUP(S266,Haul!G:AL,32,FALSE)</f>
        <v>22-04</v>
      </c>
      <c r="V266" s="12">
        <v>22</v>
      </c>
      <c r="W266" s="17">
        <f t="shared" si="85"/>
        <v>2</v>
      </c>
      <c r="X266" s="24">
        <f>VLOOKUP(S266,Haul!G:AJ,30,FALSE)</f>
        <v>3.8755416000000001E-2</v>
      </c>
      <c r="Y266" s="71">
        <f t="shared" si="86"/>
        <v>1</v>
      </c>
      <c r="Z266" s="71">
        <f t="shared" si="87"/>
        <v>0</v>
      </c>
      <c r="AA266" s="22">
        <f t="shared" si="88"/>
        <v>0</v>
      </c>
      <c r="AB266" s="22">
        <f t="shared" si="89"/>
        <v>0</v>
      </c>
      <c r="AC266" s="71">
        <f t="shared" si="90"/>
        <v>0.42830272799116081</v>
      </c>
      <c r="AD266" s="71">
        <f t="shared" si="91"/>
        <v>0</v>
      </c>
      <c r="AE266" s="22">
        <f t="shared" si="92"/>
        <v>0</v>
      </c>
      <c r="AF266" s="22">
        <f t="shared" si="93"/>
        <v>0</v>
      </c>
      <c r="AG266" s="71">
        <f t="shared" si="94"/>
        <v>25.802845207493064</v>
      </c>
      <c r="AH266" s="71">
        <f t="shared" si="95"/>
        <v>0</v>
      </c>
      <c r="AI266" s="24">
        <f t="shared" si="96"/>
        <v>0</v>
      </c>
      <c r="AJ266" s="24">
        <f t="shared" si="97"/>
        <v>0</v>
      </c>
      <c r="AK266" s="71">
        <f t="shared" si="98"/>
        <v>25.802845207493064</v>
      </c>
      <c r="AL266" s="71">
        <f t="shared" si="99"/>
        <v>11.051428992302929</v>
      </c>
      <c r="AM266" s="71">
        <f t="shared" si="100"/>
        <v>0</v>
      </c>
      <c r="AN266" s="24">
        <f t="shared" si="101"/>
        <v>0</v>
      </c>
      <c r="AO266" s="24">
        <f t="shared" si="102"/>
        <v>0</v>
      </c>
      <c r="AP266" s="71">
        <f t="shared" si="103"/>
        <v>11.051428992302929</v>
      </c>
      <c r="AQ266" s="71" t="str">
        <f>VLOOKUP(S266,Haul!G:O,9,FALSE)</f>
        <v>Good performance</v>
      </c>
    </row>
    <row r="267" spans="1:43">
      <c r="A267">
        <v>2</v>
      </c>
      <c r="B267">
        <v>85.2</v>
      </c>
      <c r="C267" s="16">
        <f t="shared" si="84"/>
        <v>90</v>
      </c>
      <c r="E267">
        <v>2</v>
      </c>
      <c r="F267">
        <v>0</v>
      </c>
      <c r="G267">
        <v>0</v>
      </c>
      <c r="H267">
        <v>1</v>
      </c>
      <c r="P267">
        <v>1</v>
      </c>
      <c r="Q267">
        <v>178</v>
      </c>
      <c r="R267">
        <v>201601</v>
      </c>
      <c r="S267">
        <v>122</v>
      </c>
      <c r="T267" t="s">
        <v>4281</v>
      </c>
      <c r="U267" s="12" t="str">
        <f>VLOOKUP(S267,Haul!G:AL,32,FALSE)</f>
        <v>22-04</v>
      </c>
      <c r="V267" s="12">
        <v>22</v>
      </c>
      <c r="W267" s="17">
        <f t="shared" si="85"/>
        <v>2</v>
      </c>
      <c r="X267" s="24">
        <f>VLOOKUP(S267,Haul!G:AJ,30,FALSE)</f>
        <v>3.8755416000000001E-2</v>
      </c>
      <c r="Y267" s="71">
        <f t="shared" si="86"/>
        <v>1</v>
      </c>
      <c r="Z267" s="71">
        <f t="shared" si="87"/>
        <v>0</v>
      </c>
      <c r="AA267" s="22">
        <f t="shared" si="88"/>
        <v>0</v>
      </c>
      <c r="AB267" s="22">
        <f t="shared" si="89"/>
        <v>0</v>
      </c>
      <c r="AC267" s="71">
        <f t="shared" si="90"/>
        <v>0.33270743209500803</v>
      </c>
      <c r="AD267" s="71">
        <f t="shared" si="91"/>
        <v>0</v>
      </c>
      <c r="AE267" s="22">
        <f t="shared" si="92"/>
        <v>0</v>
      </c>
      <c r="AF267" s="22">
        <f t="shared" si="93"/>
        <v>0</v>
      </c>
      <c r="AG267" s="71">
        <f t="shared" si="94"/>
        <v>25.802845207493064</v>
      </c>
      <c r="AH267" s="71">
        <f t="shared" si="95"/>
        <v>0</v>
      </c>
      <c r="AI267" s="24">
        <f t="shared" si="96"/>
        <v>0</v>
      </c>
      <c r="AJ267" s="24">
        <f t="shared" si="97"/>
        <v>0</v>
      </c>
      <c r="AK267" s="71">
        <f t="shared" si="98"/>
        <v>25.802845207493064</v>
      </c>
      <c r="AL267" s="71">
        <f t="shared" si="99"/>
        <v>8.5847983697300023</v>
      </c>
      <c r="AM267" s="71">
        <f t="shared" si="100"/>
        <v>0</v>
      </c>
      <c r="AN267" s="24">
        <f t="shared" si="101"/>
        <v>0</v>
      </c>
      <c r="AO267" s="24">
        <f t="shared" si="102"/>
        <v>0</v>
      </c>
      <c r="AP267" s="71">
        <f t="shared" si="103"/>
        <v>8.5847983697300023</v>
      </c>
      <c r="AQ267" s="71" t="str">
        <f>VLOOKUP(S267,Haul!G:O,9,FALSE)</f>
        <v>Good performance</v>
      </c>
    </row>
    <row r="268" spans="1:43">
      <c r="A268">
        <v>2</v>
      </c>
      <c r="B268">
        <v>82.7</v>
      </c>
      <c r="C268" s="16">
        <f t="shared" si="84"/>
        <v>85</v>
      </c>
      <c r="E268">
        <v>2</v>
      </c>
      <c r="F268">
        <v>0</v>
      </c>
      <c r="G268">
        <v>0</v>
      </c>
      <c r="H268">
        <v>1</v>
      </c>
      <c r="P268">
        <v>1</v>
      </c>
      <c r="Q268">
        <v>178</v>
      </c>
      <c r="R268">
        <v>201601</v>
      </c>
      <c r="S268">
        <v>122</v>
      </c>
      <c r="T268" t="s">
        <v>4281</v>
      </c>
      <c r="U268" s="12" t="str">
        <f>VLOOKUP(S268,Haul!G:AL,32,FALSE)</f>
        <v>22-04</v>
      </c>
      <c r="V268" s="12">
        <v>22</v>
      </c>
      <c r="W268" s="17">
        <f t="shared" si="85"/>
        <v>2</v>
      </c>
      <c r="X268" s="24">
        <f>VLOOKUP(S268,Haul!G:AJ,30,FALSE)</f>
        <v>3.8755416000000001E-2</v>
      </c>
      <c r="Y268" s="71">
        <f t="shared" si="86"/>
        <v>1</v>
      </c>
      <c r="Z268" s="71">
        <f t="shared" si="87"/>
        <v>0</v>
      </c>
      <c r="AA268" s="22">
        <f t="shared" si="88"/>
        <v>0</v>
      </c>
      <c r="AB268" s="22">
        <f t="shared" si="89"/>
        <v>0</v>
      </c>
      <c r="AC268" s="71">
        <f t="shared" si="90"/>
        <v>0.30626178637845392</v>
      </c>
      <c r="AD268" s="71">
        <f t="shared" si="91"/>
        <v>0</v>
      </c>
      <c r="AE268" s="22">
        <f t="shared" si="92"/>
        <v>0</v>
      </c>
      <c r="AF268" s="22">
        <f t="shared" si="93"/>
        <v>0</v>
      </c>
      <c r="AG268" s="71">
        <f t="shared" si="94"/>
        <v>25.802845207493064</v>
      </c>
      <c r="AH268" s="71">
        <f t="shared" si="95"/>
        <v>0</v>
      </c>
      <c r="AI268" s="24">
        <f t="shared" si="96"/>
        <v>0</v>
      </c>
      <c r="AJ268" s="24">
        <f t="shared" si="97"/>
        <v>0</v>
      </c>
      <c r="AK268" s="71">
        <f t="shared" si="98"/>
        <v>25.802845207493064</v>
      </c>
      <c r="AL268" s="71">
        <f t="shared" si="99"/>
        <v>7.9024254668935541</v>
      </c>
      <c r="AM268" s="71">
        <f t="shared" si="100"/>
        <v>0</v>
      </c>
      <c r="AN268" s="24">
        <f t="shared" si="101"/>
        <v>0</v>
      </c>
      <c r="AO268" s="24">
        <f t="shared" si="102"/>
        <v>0</v>
      </c>
      <c r="AP268" s="71">
        <f t="shared" si="103"/>
        <v>7.9024254668935541</v>
      </c>
      <c r="AQ268" s="71" t="str">
        <f>VLOOKUP(S268,Haul!G:O,9,FALSE)</f>
        <v>Good performance</v>
      </c>
    </row>
    <row r="269" spans="1:43">
      <c r="A269">
        <v>2</v>
      </c>
      <c r="B269">
        <v>88.1</v>
      </c>
      <c r="C269" s="16">
        <f t="shared" si="84"/>
        <v>90</v>
      </c>
      <c r="E269">
        <v>2</v>
      </c>
      <c r="F269">
        <v>0</v>
      </c>
      <c r="G269">
        <v>0</v>
      </c>
      <c r="H269">
        <v>1</v>
      </c>
      <c r="P269">
        <v>1</v>
      </c>
      <c r="Q269">
        <v>178</v>
      </c>
      <c r="R269">
        <v>201601</v>
      </c>
      <c r="S269">
        <v>122</v>
      </c>
      <c r="T269" t="s">
        <v>4281</v>
      </c>
      <c r="U269" s="12" t="str">
        <f>VLOOKUP(S269,Haul!G:AL,32,FALSE)</f>
        <v>22-04</v>
      </c>
      <c r="V269" s="12">
        <v>22</v>
      </c>
      <c r="W269" s="17">
        <f t="shared" si="85"/>
        <v>2</v>
      </c>
      <c r="X269" s="24">
        <f>VLOOKUP(S269,Haul!G:AJ,30,FALSE)</f>
        <v>3.8755416000000001E-2</v>
      </c>
      <c r="Y269" s="71">
        <f t="shared" si="86"/>
        <v>1</v>
      </c>
      <c r="Z269" s="71">
        <f t="shared" si="87"/>
        <v>0</v>
      </c>
      <c r="AA269" s="22">
        <f t="shared" si="88"/>
        <v>0</v>
      </c>
      <c r="AB269" s="22">
        <f t="shared" si="89"/>
        <v>0</v>
      </c>
      <c r="AC269" s="71">
        <f t="shared" si="90"/>
        <v>0.36516402935207554</v>
      </c>
      <c r="AD269" s="71">
        <f t="shared" si="91"/>
        <v>0</v>
      </c>
      <c r="AE269" s="22">
        <f t="shared" si="92"/>
        <v>0</v>
      </c>
      <c r="AF269" s="22">
        <f t="shared" si="93"/>
        <v>0</v>
      </c>
      <c r="AG269" s="71">
        <f t="shared" si="94"/>
        <v>25.802845207493064</v>
      </c>
      <c r="AH269" s="71">
        <f t="shared" si="95"/>
        <v>0</v>
      </c>
      <c r="AI269" s="24">
        <f t="shared" si="96"/>
        <v>0</v>
      </c>
      <c r="AJ269" s="24">
        <f t="shared" si="97"/>
        <v>0</v>
      </c>
      <c r="AK269" s="71">
        <f t="shared" si="98"/>
        <v>25.802845207493064</v>
      </c>
      <c r="AL269" s="71">
        <f t="shared" si="99"/>
        <v>9.4222709247160576</v>
      </c>
      <c r="AM269" s="71">
        <f t="shared" si="100"/>
        <v>0</v>
      </c>
      <c r="AN269" s="24">
        <f t="shared" si="101"/>
        <v>0</v>
      </c>
      <c r="AO269" s="24">
        <f t="shared" si="102"/>
        <v>0</v>
      </c>
      <c r="AP269" s="71">
        <f t="shared" si="103"/>
        <v>9.4222709247160576</v>
      </c>
      <c r="AQ269" s="71" t="str">
        <f>VLOOKUP(S269,Haul!G:O,9,FALSE)</f>
        <v>Good performance</v>
      </c>
    </row>
    <row r="270" spans="1:43">
      <c r="A270">
        <v>2</v>
      </c>
      <c r="B270">
        <v>97.8</v>
      </c>
      <c r="C270" s="16">
        <f t="shared" si="84"/>
        <v>100</v>
      </c>
      <c r="E270">
        <v>2</v>
      </c>
      <c r="F270">
        <v>0</v>
      </c>
      <c r="G270">
        <v>0</v>
      </c>
      <c r="H270">
        <v>1</v>
      </c>
      <c r="P270">
        <v>1</v>
      </c>
      <c r="Q270">
        <v>178</v>
      </c>
      <c r="R270">
        <v>201601</v>
      </c>
      <c r="S270">
        <v>122</v>
      </c>
      <c r="T270" t="s">
        <v>4281</v>
      </c>
      <c r="U270" s="12" t="str">
        <f>VLOOKUP(S270,Haul!G:AL,32,FALSE)</f>
        <v>22-04</v>
      </c>
      <c r="V270" s="12">
        <v>22</v>
      </c>
      <c r="W270" s="17">
        <f t="shared" si="85"/>
        <v>2</v>
      </c>
      <c r="X270" s="24">
        <f>VLOOKUP(S270,Haul!G:AJ,30,FALSE)</f>
        <v>3.8755416000000001E-2</v>
      </c>
      <c r="Y270" s="71">
        <f t="shared" si="86"/>
        <v>1</v>
      </c>
      <c r="Z270" s="71">
        <f t="shared" si="87"/>
        <v>0</v>
      </c>
      <c r="AA270" s="22">
        <f t="shared" si="88"/>
        <v>0</v>
      </c>
      <c r="AB270" s="22">
        <f t="shared" si="89"/>
        <v>0</v>
      </c>
      <c r="AC270" s="71">
        <f t="shared" si="90"/>
        <v>0.48825010399786933</v>
      </c>
      <c r="AD270" s="71">
        <f t="shared" si="91"/>
        <v>0</v>
      </c>
      <c r="AE270" s="22">
        <f t="shared" si="92"/>
        <v>0</v>
      </c>
      <c r="AF270" s="22">
        <f t="shared" si="93"/>
        <v>0</v>
      </c>
      <c r="AG270" s="71">
        <f t="shared" si="94"/>
        <v>25.802845207493064</v>
      </c>
      <c r="AH270" s="71">
        <f t="shared" si="95"/>
        <v>0</v>
      </c>
      <c r="AI270" s="24">
        <f t="shared" si="96"/>
        <v>0</v>
      </c>
      <c r="AJ270" s="24">
        <f t="shared" si="97"/>
        <v>0</v>
      </c>
      <c r="AK270" s="71">
        <f t="shared" si="98"/>
        <v>25.802845207493064</v>
      </c>
      <c r="AL270" s="71">
        <f t="shared" si="99"/>
        <v>12.598241855999412</v>
      </c>
      <c r="AM270" s="71">
        <f t="shared" si="100"/>
        <v>0</v>
      </c>
      <c r="AN270" s="24">
        <f t="shared" si="101"/>
        <v>0</v>
      </c>
      <c r="AO270" s="24">
        <f t="shared" si="102"/>
        <v>0</v>
      </c>
      <c r="AP270" s="71">
        <f t="shared" si="103"/>
        <v>12.598241855999412</v>
      </c>
      <c r="AQ270" s="71" t="str">
        <f>VLOOKUP(S270,Haul!G:O,9,FALSE)</f>
        <v>Good performance</v>
      </c>
    </row>
    <row r="271" spans="1:43">
      <c r="A271">
        <v>2</v>
      </c>
      <c r="B271">
        <v>32.4</v>
      </c>
      <c r="C271" s="16">
        <f t="shared" si="84"/>
        <v>35</v>
      </c>
      <c r="E271">
        <v>2</v>
      </c>
      <c r="F271">
        <v>0</v>
      </c>
      <c r="G271">
        <v>0</v>
      </c>
      <c r="H271">
        <v>0</v>
      </c>
      <c r="P271">
        <v>1</v>
      </c>
      <c r="Q271">
        <v>178</v>
      </c>
      <c r="R271">
        <v>201601</v>
      </c>
      <c r="S271">
        <v>122</v>
      </c>
      <c r="T271" t="s">
        <v>4281</v>
      </c>
      <c r="U271" s="12" t="str">
        <f>VLOOKUP(S271,Haul!G:AL,32,FALSE)</f>
        <v>22-04</v>
      </c>
      <c r="V271" s="12">
        <v>22</v>
      </c>
      <c r="W271" s="17">
        <f t="shared" si="85"/>
        <v>2</v>
      </c>
      <c r="X271" s="24">
        <f>VLOOKUP(S271,Haul!G:AJ,30,FALSE)</f>
        <v>3.8755416000000001E-2</v>
      </c>
      <c r="Y271" s="71">
        <f t="shared" si="86"/>
        <v>1</v>
      </c>
      <c r="Z271" s="71">
        <f t="shared" si="87"/>
        <v>0</v>
      </c>
      <c r="AA271" s="22">
        <f t="shared" si="88"/>
        <v>0</v>
      </c>
      <c r="AB271" s="22">
        <f t="shared" si="89"/>
        <v>0</v>
      </c>
      <c r="AC271" s="71">
        <f t="shared" si="90"/>
        <v>2.2611827448410143E-2</v>
      </c>
      <c r="AD271" s="71">
        <f t="shared" si="91"/>
        <v>0</v>
      </c>
      <c r="AE271" s="22">
        <f t="shared" si="92"/>
        <v>0</v>
      </c>
      <c r="AF271" s="22">
        <f t="shared" si="93"/>
        <v>0</v>
      </c>
      <c r="AG271" s="71">
        <f t="shared" si="94"/>
        <v>25.802845207493064</v>
      </c>
      <c r="AH271" s="71">
        <f t="shared" si="95"/>
        <v>0</v>
      </c>
      <c r="AI271" s="24">
        <f t="shared" si="96"/>
        <v>0</v>
      </c>
      <c r="AJ271" s="24">
        <f t="shared" si="97"/>
        <v>0</v>
      </c>
      <c r="AK271" s="71">
        <f t="shared" si="98"/>
        <v>25.802845207493064</v>
      </c>
      <c r="AL271" s="71">
        <f t="shared" si="99"/>
        <v>0.5834494835098698</v>
      </c>
      <c r="AM271" s="71">
        <f t="shared" si="100"/>
        <v>0</v>
      </c>
      <c r="AN271" s="24">
        <f t="shared" si="101"/>
        <v>0</v>
      </c>
      <c r="AO271" s="24">
        <f t="shared" si="102"/>
        <v>0</v>
      </c>
      <c r="AP271" s="71">
        <f t="shared" si="103"/>
        <v>0.5834494835098698</v>
      </c>
      <c r="AQ271" s="71" t="str">
        <f>VLOOKUP(S271,Haul!G:O,9,FALSE)</f>
        <v>Good performance</v>
      </c>
    </row>
    <row r="272" spans="1:43">
      <c r="A272">
        <v>2</v>
      </c>
      <c r="B272">
        <v>33.200000000000003</v>
      </c>
      <c r="C272" s="16">
        <f t="shared" si="84"/>
        <v>35</v>
      </c>
      <c r="E272">
        <v>2</v>
      </c>
      <c r="F272">
        <v>0</v>
      </c>
      <c r="G272">
        <v>0</v>
      </c>
      <c r="H272">
        <v>0</v>
      </c>
      <c r="P272">
        <v>1</v>
      </c>
      <c r="Q272">
        <v>178</v>
      </c>
      <c r="R272">
        <v>201601</v>
      </c>
      <c r="S272">
        <v>122</v>
      </c>
      <c r="T272" t="s">
        <v>4281</v>
      </c>
      <c r="U272" s="12" t="str">
        <f>VLOOKUP(S272,Haul!G:AL,32,FALSE)</f>
        <v>22-04</v>
      </c>
      <c r="V272" s="12">
        <v>22</v>
      </c>
      <c r="W272" s="17">
        <f t="shared" si="85"/>
        <v>2</v>
      </c>
      <c r="X272" s="24">
        <f>VLOOKUP(S272,Haul!G:AJ,30,FALSE)</f>
        <v>3.8755416000000001E-2</v>
      </c>
      <c r="Y272" s="71">
        <f t="shared" si="86"/>
        <v>1</v>
      </c>
      <c r="Z272" s="71">
        <f t="shared" si="87"/>
        <v>0</v>
      </c>
      <c r="AA272" s="22">
        <f t="shared" si="88"/>
        <v>0</v>
      </c>
      <c r="AB272" s="22">
        <f t="shared" si="89"/>
        <v>0</v>
      </c>
      <c r="AC272" s="71">
        <f t="shared" si="90"/>
        <v>2.4198865186613086E-2</v>
      </c>
      <c r="AD272" s="71">
        <f t="shared" si="91"/>
        <v>0</v>
      </c>
      <c r="AE272" s="22">
        <f t="shared" si="92"/>
        <v>0</v>
      </c>
      <c r="AF272" s="22">
        <f t="shared" si="93"/>
        <v>0</v>
      </c>
      <c r="AG272" s="71">
        <f t="shared" si="94"/>
        <v>25.802845207493064</v>
      </c>
      <c r="AH272" s="71">
        <f t="shared" si="95"/>
        <v>0</v>
      </c>
      <c r="AI272" s="24">
        <f t="shared" si="96"/>
        <v>0</v>
      </c>
      <c r="AJ272" s="24">
        <f t="shared" si="97"/>
        <v>0</v>
      </c>
      <c r="AK272" s="71">
        <f t="shared" si="98"/>
        <v>25.802845207493064</v>
      </c>
      <c r="AL272" s="71">
        <f t="shared" si="99"/>
        <v>0.62439957260717016</v>
      </c>
      <c r="AM272" s="71">
        <f t="shared" si="100"/>
        <v>0</v>
      </c>
      <c r="AN272" s="24">
        <f t="shared" si="101"/>
        <v>0</v>
      </c>
      <c r="AO272" s="24">
        <f t="shared" si="102"/>
        <v>0</v>
      </c>
      <c r="AP272" s="71">
        <f t="shared" si="103"/>
        <v>0.62439957260717016</v>
      </c>
      <c r="AQ272" s="71" t="str">
        <f>VLOOKUP(S272,Haul!G:O,9,FALSE)</f>
        <v>Good performance</v>
      </c>
    </row>
    <row r="273" spans="1:43">
      <c r="A273">
        <v>2</v>
      </c>
      <c r="B273">
        <v>49.7</v>
      </c>
      <c r="C273" s="16">
        <f t="shared" si="84"/>
        <v>50</v>
      </c>
      <c r="E273">
        <v>2</v>
      </c>
      <c r="F273">
        <v>0</v>
      </c>
      <c r="G273">
        <v>0</v>
      </c>
      <c r="H273">
        <v>0</v>
      </c>
      <c r="P273">
        <v>1</v>
      </c>
      <c r="Q273">
        <v>178</v>
      </c>
      <c r="R273">
        <v>201601</v>
      </c>
      <c r="S273">
        <v>122</v>
      </c>
      <c r="T273" t="s">
        <v>4281</v>
      </c>
      <c r="U273" s="12" t="str">
        <f>VLOOKUP(S273,Haul!G:AL,32,FALSE)</f>
        <v>22-04</v>
      </c>
      <c r="V273" s="12">
        <v>22</v>
      </c>
      <c r="W273" s="17">
        <f t="shared" si="85"/>
        <v>2</v>
      </c>
      <c r="X273" s="24">
        <f>VLOOKUP(S273,Haul!G:AJ,30,FALSE)</f>
        <v>3.8755416000000001E-2</v>
      </c>
      <c r="Y273" s="71">
        <f t="shared" si="86"/>
        <v>1</v>
      </c>
      <c r="Z273" s="71">
        <f t="shared" si="87"/>
        <v>0</v>
      </c>
      <c r="AA273" s="22">
        <f t="shared" si="88"/>
        <v>0</v>
      </c>
      <c r="AB273" s="22">
        <f t="shared" si="89"/>
        <v>0</v>
      </c>
      <c r="AC273" s="71">
        <f t="shared" si="90"/>
        <v>7.4315106817862173E-2</v>
      </c>
      <c r="AD273" s="71">
        <f t="shared" si="91"/>
        <v>0</v>
      </c>
      <c r="AE273" s="22">
        <f t="shared" si="92"/>
        <v>0</v>
      </c>
      <c r="AF273" s="22">
        <f t="shared" si="93"/>
        <v>0</v>
      </c>
      <c r="AG273" s="71">
        <f t="shared" si="94"/>
        <v>25.802845207493064</v>
      </c>
      <c r="AH273" s="71">
        <f t="shared" si="95"/>
        <v>0</v>
      </c>
      <c r="AI273" s="24">
        <f t="shared" si="96"/>
        <v>0</v>
      </c>
      <c r="AJ273" s="24">
        <f t="shared" si="97"/>
        <v>0</v>
      </c>
      <c r="AK273" s="71">
        <f t="shared" si="98"/>
        <v>25.802845207493064</v>
      </c>
      <c r="AL273" s="71">
        <f t="shared" si="99"/>
        <v>1.91754119779961</v>
      </c>
      <c r="AM273" s="71">
        <f t="shared" si="100"/>
        <v>0</v>
      </c>
      <c r="AN273" s="24">
        <f t="shared" si="101"/>
        <v>0</v>
      </c>
      <c r="AO273" s="24">
        <f t="shared" si="102"/>
        <v>0</v>
      </c>
      <c r="AP273" s="71">
        <f t="shared" si="103"/>
        <v>1.91754119779961</v>
      </c>
      <c r="AQ273" s="71" t="str">
        <f>VLOOKUP(S273,Haul!G:O,9,FALSE)</f>
        <v>Good performance</v>
      </c>
    </row>
    <row r="274" spans="1:43">
      <c r="A274">
        <v>2</v>
      </c>
      <c r="B274">
        <v>41.1</v>
      </c>
      <c r="C274" s="16">
        <f t="shared" si="84"/>
        <v>45</v>
      </c>
      <c r="E274">
        <v>2</v>
      </c>
      <c r="F274">
        <v>0</v>
      </c>
      <c r="G274">
        <v>0</v>
      </c>
      <c r="H274">
        <v>0</v>
      </c>
      <c r="P274">
        <v>1</v>
      </c>
      <c r="Q274">
        <v>178</v>
      </c>
      <c r="R274">
        <v>201601</v>
      </c>
      <c r="S274">
        <v>122</v>
      </c>
      <c r="T274" t="s">
        <v>4281</v>
      </c>
      <c r="U274" s="12" t="str">
        <f>VLOOKUP(S274,Haul!G:AL,32,FALSE)</f>
        <v>22-04</v>
      </c>
      <c r="V274" s="12">
        <v>22</v>
      </c>
      <c r="W274" s="17">
        <f t="shared" si="85"/>
        <v>2</v>
      </c>
      <c r="X274" s="24">
        <f>VLOOKUP(S274,Haul!G:AJ,30,FALSE)</f>
        <v>3.8755416000000001E-2</v>
      </c>
      <c r="Y274" s="71">
        <f t="shared" si="86"/>
        <v>1</v>
      </c>
      <c r="Z274" s="71">
        <f t="shared" si="87"/>
        <v>0</v>
      </c>
      <c r="AA274" s="22">
        <f t="shared" si="88"/>
        <v>0</v>
      </c>
      <c r="AB274" s="22">
        <f t="shared" si="89"/>
        <v>0</v>
      </c>
      <c r="AC274" s="71">
        <f t="shared" si="90"/>
        <v>4.3813111412541704E-2</v>
      </c>
      <c r="AD274" s="71">
        <f t="shared" si="91"/>
        <v>0</v>
      </c>
      <c r="AE274" s="22">
        <f t="shared" si="92"/>
        <v>0</v>
      </c>
      <c r="AF274" s="22">
        <f t="shared" si="93"/>
        <v>0</v>
      </c>
      <c r="AG274" s="71">
        <f t="shared" si="94"/>
        <v>25.802845207493064</v>
      </c>
      <c r="AH274" s="71">
        <f t="shared" si="95"/>
        <v>0</v>
      </c>
      <c r="AI274" s="24">
        <f t="shared" si="96"/>
        <v>0</v>
      </c>
      <c r="AJ274" s="24">
        <f t="shared" si="97"/>
        <v>0</v>
      </c>
      <c r="AK274" s="71">
        <f t="shared" si="98"/>
        <v>25.802845207493064</v>
      </c>
      <c r="AL274" s="71">
        <f t="shared" si="99"/>
        <v>1.1305029318364614</v>
      </c>
      <c r="AM274" s="71">
        <f t="shared" si="100"/>
        <v>0</v>
      </c>
      <c r="AN274" s="24">
        <f t="shared" si="101"/>
        <v>0</v>
      </c>
      <c r="AO274" s="24">
        <f t="shared" si="102"/>
        <v>0</v>
      </c>
      <c r="AP274" s="71">
        <f t="shared" si="103"/>
        <v>1.1305029318364614</v>
      </c>
      <c r="AQ274" s="71" t="str">
        <f>VLOOKUP(S274,Haul!G:O,9,FALSE)</f>
        <v>Good performance</v>
      </c>
    </row>
    <row r="275" spans="1:43">
      <c r="A275">
        <v>1</v>
      </c>
      <c r="B275">
        <v>95.9</v>
      </c>
      <c r="C275" s="16">
        <f t="shared" si="84"/>
        <v>100</v>
      </c>
      <c r="E275">
        <v>2</v>
      </c>
      <c r="P275">
        <v>1</v>
      </c>
      <c r="Q275">
        <v>178</v>
      </c>
      <c r="R275">
        <v>201601</v>
      </c>
      <c r="S275">
        <v>122</v>
      </c>
      <c r="T275" t="s">
        <v>4281</v>
      </c>
      <c r="U275" s="12" t="str">
        <f>VLOOKUP(S275,Haul!G:AL,32,FALSE)</f>
        <v>22-04</v>
      </c>
      <c r="V275" s="12">
        <v>22</v>
      </c>
      <c r="W275" s="17">
        <f t="shared" si="85"/>
        <v>2</v>
      </c>
      <c r="X275" s="24">
        <f>VLOOKUP(S275,Haul!G:AJ,30,FALSE)</f>
        <v>3.8755416000000001E-2</v>
      </c>
      <c r="Y275" s="71">
        <f t="shared" si="86"/>
        <v>0</v>
      </c>
      <c r="Z275" s="71">
        <f t="shared" si="87"/>
        <v>1</v>
      </c>
      <c r="AA275" s="22">
        <f t="shared" si="88"/>
        <v>0</v>
      </c>
      <c r="AB275" s="22">
        <f t="shared" si="89"/>
        <v>0</v>
      </c>
      <c r="AC275" s="71">
        <f t="shared" si="90"/>
        <v>0</v>
      </c>
      <c r="AD275" s="71">
        <f t="shared" si="91"/>
        <v>0.48795742027799249</v>
      </c>
      <c r="AE275" s="22">
        <f t="shared" si="92"/>
        <v>0</v>
      </c>
      <c r="AF275" s="22">
        <f t="shared" si="93"/>
        <v>0</v>
      </c>
      <c r="AG275" s="71">
        <f t="shared" si="94"/>
        <v>0</v>
      </c>
      <c r="AH275" s="71">
        <f t="shared" si="95"/>
        <v>25.802845207493064</v>
      </c>
      <c r="AI275" s="24">
        <f t="shared" si="96"/>
        <v>0</v>
      </c>
      <c r="AJ275" s="24">
        <f t="shared" si="97"/>
        <v>0</v>
      </c>
      <c r="AK275" s="71">
        <f t="shared" si="98"/>
        <v>25.802845207493064</v>
      </c>
      <c r="AL275" s="71">
        <f t="shared" si="99"/>
        <v>0</v>
      </c>
      <c r="AM275" s="71">
        <f t="shared" si="100"/>
        <v>12.590689783280677</v>
      </c>
      <c r="AN275" s="24">
        <f t="shared" si="101"/>
        <v>0</v>
      </c>
      <c r="AO275" s="24">
        <f t="shared" si="102"/>
        <v>0</v>
      </c>
      <c r="AP275" s="71">
        <f t="shared" si="103"/>
        <v>12.590689783280677</v>
      </c>
      <c r="AQ275" s="71" t="str">
        <f>VLOOKUP(S275,Haul!G:O,9,FALSE)</f>
        <v>Good performance</v>
      </c>
    </row>
    <row r="276" spans="1:43">
      <c r="A276">
        <v>1</v>
      </c>
      <c r="B276">
        <v>96.7</v>
      </c>
      <c r="C276" s="16">
        <f t="shared" si="84"/>
        <v>100</v>
      </c>
      <c r="E276">
        <v>1</v>
      </c>
      <c r="P276">
        <v>1</v>
      </c>
      <c r="Q276">
        <v>178</v>
      </c>
      <c r="R276">
        <v>201601</v>
      </c>
      <c r="S276">
        <v>122</v>
      </c>
      <c r="T276" t="s">
        <v>4281</v>
      </c>
      <c r="U276" s="12" t="str">
        <f>VLOOKUP(S276,Haul!G:AL,32,FALSE)</f>
        <v>22-04</v>
      </c>
      <c r="V276" s="12">
        <v>22</v>
      </c>
      <c r="W276" s="17">
        <f t="shared" si="85"/>
        <v>2</v>
      </c>
      <c r="X276" s="24">
        <f>VLOOKUP(S276,Haul!G:AJ,30,FALSE)</f>
        <v>3.8755416000000001E-2</v>
      </c>
      <c r="Y276" s="71">
        <f t="shared" si="86"/>
        <v>0</v>
      </c>
      <c r="Z276" s="71">
        <f t="shared" si="87"/>
        <v>1</v>
      </c>
      <c r="AA276" s="22">
        <f t="shared" si="88"/>
        <v>0</v>
      </c>
      <c r="AB276" s="22">
        <f t="shared" si="89"/>
        <v>0</v>
      </c>
      <c r="AC276" s="71">
        <f t="shared" si="90"/>
        <v>0</v>
      </c>
      <c r="AD276" s="71">
        <f t="shared" si="91"/>
        <v>0.50083259924386281</v>
      </c>
      <c r="AE276" s="22">
        <f t="shared" si="92"/>
        <v>0</v>
      </c>
      <c r="AF276" s="22">
        <f t="shared" si="93"/>
        <v>0</v>
      </c>
      <c r="AG276" s="71">
        <f t="shared" si="94"/>
        <v>0</v>
      </c>
      <c r="AH276" s="71">
        <f t="shared" si="95"/>
        <v>25.802845207493064</v>
      </c>
      <c r="AI276" s="24">
        <f t="shared" si="96"/>
        <v>0</v>
      </c>
      <c r="AJ276" s="24">
        <f t="shared" si="97"/>
        <v>0</v>
      </c>
      <c r="AK276" s="71">
        <f t="shared" si="98"/>
        <v>25.802845207493064</v>
      </c>
      <c r="AL276" s="71">
        <f t="shared" si="99"/>
        <v>0</v>
      </c>
      <c r="AM276" s="71">
        <f t="shared" si="100"/>
        <v>12.922906033155799</v>
      </c>
      <c r="AN276" s="24">
        <f t="shared" si="101"/>
        <v>0</v>
      </c>
      <c r="AO276" s="24">
        <f t="shared" si="102"/>
        <v>0</v>
      </c>
      <c r="AP276" s="71">
        <f t="shared" si="103"/>
        <v>12.922906033155799</v>
      </c>
      <c r="AQ276" s="71" t="str">
        <f>VLOOKUP(S276,Haul!G:O,9,FALSE)</f>
        <v>Good performance</v>
      </c>
    </row>
    <row r="277" spans="1:43">
      <c r="A277">
        <v>1</v>
      </c>
      <c r="B277">
        <v>37.700000000000003</v>
      </c>
      <c r="C277" s="16">
        <f t="shared" si="84"/>
        <v>40</v>
      </c>
      <c r="E277">
        <v>2</v>
      </c>
      <c r="P277">
        <v>1</v>
      </c>
      <c r="Q277">
        <v>178</v>
      </c>
      <c r="R277">
        <v>201601</v>
      </c>
      <c r="S277">
        <v>122</v>
      </c>
      <c r="T277" t="s">
        <v>4281</v>
      </c>
      <c r="U277" s="12" t="str">
        <f>VLOOKUP(S277,Haul!G:AL,32,FALSE)</f>
        <v>22-04</v>
      </c>
      <c r="V277" s="12">
        <v>22</v>
      </c>
      <c r="W277" s="17">
        <f t="shared" si="85"/>
        <v>2</v>
      </c>
      <c r="X277" s="24">
        <f>VLOOKUP(S277,Haul!G:AJ,30,FALSE)</f>
        <v>3.8755416000000001E-2</v>
      </c>
      <c r="Y277" s="71">
        <f t="shared" si="86"/>
        <v>0</v>
      </c>
      <c r="Z277" s="71">
        <f t="shared" si="87"/>
        <v>1</v>
      </c>
      <c r="AA277" s="22">
        <f t="shared" si="88"/>
        <v>0</v>
      </c>
      <c r="AB277" s="22">
        <f t="shared" si="89"/>
        <v>0</v>
      </c>
      <c r="AC277" s="71">
        <f t="shared" si="90"/>
        <v>0</v>
      </c>
      <c r="AD277" s="71">
        <f t="shared" si="91"/>
        <v>2.6134291208619011E-2</v>
      </c>
      <c r="AE277" s="22">
        <f t="shared" si="92"/>
        <v>0</v>
      </c>
      <c r="AF277" s="22">
        <f t="shared" si="93"/>
        <v>0</v>
      </c>
      <c r="AG277" s="71">
        <f t="shared" si="94"/>
        <v>0</v>
      </c>
      <c r="AH277" s="71">
        <f t="shared" si="95"/>
        <v>25.802845207493064</v>
      </c>
      <c r="AI277" s="24">
        <f t="shared" si="96"/>
        <v>0</v>
      </c>
      <c r="AJ277" s="24">
        <f t="shared" si="97"/>
        <v>0</v>
      </c>
      <c r="AK277" s="71">
        <f t="shared" si="98"/>
        <v>25.802845207493064</v>
      </c>
      <c r="AL277" s="71">
        <f t="shared" si="99"/>
        <v>0</v>
      </c>
      <c r="AM277" s="71">
        <f t="shared" si="100"/>
        <v>0.67433907066354315</v>
      </c>
      <c r="AN277" s="24">
        <f t="shared" si="101"/>
        <v>0</v>
      </c>
      <c r="AO277" s="24">
        <f t="shared" si="102"/>
        <v>0</v>
      </c>
      <c r="AP277" s="71">
        <f t="shared" si="103"/>
        <v>0.67433907066354315</v>
      </c>
      <c r="AQ277" s="71" t="str">
        <f>VLOOKUP(S277,Haul!G:O,9,FALSE)</f>
        <v>Good performance</v>
      </c>
    </row>
    <row r="278" spans="1:43">
      <c r="A278">
        <v>1</v>
      </c>
      <c r="B278">
        <v>34.4</v>
      </c>
      <c r="C278" s="16">
        <f t="shared" si="84"/>
        <v>35</v>
      </c>
      <c r="E278">
        <v>2</v>
      </c>
      <c r="P278">
        <v>1</v>
      </c>
      <c r="Q278">
        <v>178</v>
      </c>
      <c r="R278">
        <v>201601</v>
      </c>
      <c r="S278">
        <v>122</v>
      </c>
      <c r="T278" t="s">
        <v>4281</v>
      </c>
      <c r="U278" s="12" t="str">
        <f>VLOOKUP(S278,Haul!G:AL,32,FALSE)</f>
        <v>22-04</v>
      </c>
      <c r="V278" s="12">
        <v>22</v>
      </c>
      <c r="W278" s="17">
        <f t="shared" si="85"/>
        <v>2</v>
      </c>
      <c r="X278" s="24">
        <f>VLOOKUP(S278,Haul!G:AJ,30,FALSE)</f>
        <v>3.8755416000000001E-2</v>
      </c>
      <c r="Y278" s="71">
        <f t="shared" si="86"/>
        <v>0</v>
      </c>
      <c r="Z278" s="71">
        <f t="shared" si="87"/>
        <v>1</v>
      </c>
      <c r="AA278" s="22">
        <f t="shared" si="88"/>
        <v>0</v>
      </c>
      <c r="AB278" s="22">
        <f t="shared" si="89"/>
        <v>0</v>
      </c>
      <c r="AC278" s="71">
        <f t="shared" si="90"/>
        <v>0</v>
      </c>
      <c r="AD278" s="71">
        <f t="shared" si="91"/>
        <v>1.96106193801674E-2</v>
      </c>
      <c r="AE278" s="22">
        <f t="shared" si="92"/>
        <v>0</v>
      </c>
      <c r="AF278" s="22">
        <f t="shared" si="93"/>
        <v>0</v>
      </c>
      <c r="AG278" s="71">
        <f t="shared" si="94"/>
        <v>0</v>
      </c>
      <c r="AH278" s="71">
        <f t="shared" si="95"/>
        <v>25.802845207493064</v>
      </c>
      <c r="AI278" s="24">
        <f t="shared" si="96"/>
        <v>0</v>
      </c>
      <c r="AJ278" s="24">
        <f t="shared" si="97"/>
        <v>0</v>
      </c>
      <c r="AK278" s="71">
        <f t="shared" si="98"/>
        <v>25.802845207493064</v>
      </c>
      <c r="AL278" s="71">
        <f t="shared" si="99"/>
        <v>0</v>
      </c>
      <c r="AM278" s="71">
        <f t="shared" si="100"/>
        <v>0.50600977628952304</v>
      </c>
      <c r="AN278" s="24">
        <f t="shared" si="101"/>
        <v>0</v>
      </c>
      <c r="AO278" s="24">
        <f t="shared" si="102"/>
        <v>0</v>
      </c>
      <c r="AP278" s="71">
        <f t="shared" si="103"/>
        <v>0.50600977628952304</v>
      </c>
      <c r="AQ278" s="71" t="str">
        <f>VLOOKUP(S278,Haul!G:O,9,FALSE)</f>
        <v>Good performance</v>
      </c>
    </row>
    <row r="279" spans="1:43">
      <c r="A279">
        <v>1</v>
      </c>
      <c r="B279">
        <v>50.6</v>
      </c>
      <c r="C279" s="16">
        <f t="shared" si="84"/>
        <v>55</v>
      </c>
      <c r="E279">
        <v>2</v>
      </c>
      <c r="P279">
        <v>1</v>
      </c>
      <c r="Q279">
        <v>178</v>
      </c>
      <c r="R279">
        <v>201601</v>
      </c>
      <c r="S279">
        <v>122</v>
      </c>
      <c r="T279" t="s">
        <v>4281</v>
      </c>
      <c r="U279" s="12" t="str">
        <f>VLOOKUP(S279,Haul!G:AL,32,FALSE)</f>
        <v>22-04</v>
      </c>
      <c r="V279" s="12">
        <v>22</v>
      </c>
      <c r="W279" s="17">
        <f t="shared" si="85"/>
        <v>2</v>
      </c>
      <c r="X279" s="24">
        <f>VLOOKUP(S279,Haul!G:AJ,30,FALSE)</f>
        <v>3.8755416000000001E-2</v>
      </c>
      <c r="Y279" s="71">
        <f t="shared" si="86"/>
        <v>0</v>
      </c>
      <c r="Z279" s="71">
        <f t="shared" si="87"/>
        <v>1</v>
      </c>
      <c r="AA279" s="22">
        <f t="shared" si="88"/>
        <v>0</v>
      </c>
      <c r="AB279" s="22">
        <f t="shared" si="89"/>
        <v>0</v>
      </c>
      <c r="AC279" s="71">
        <f t="shared" si="90"/>
        <v>0</v>
      </c>
      <c r="AD279" s="71">
        <f t="shared" si="91"/>
        <v>6.5749501348393219E-2</v>
      </c>
      <c r="AE279" s="22">
        <f t="shared" si="92"/>
        <v>0</v>
      </c>
      <c r="AF279" s="22">
        <f t="shared" si="93"/>
        <v>0</v>
      </c>
      <c r="AG279" s="71">
        <f t="shared" si="94"/>
        <v>0</v>
      </c>
      <c r="AH279" s="71">
        <f t="shared" si="95"/>
        <v>25.802845207493064</v>
      </c>
      <c r="AI279" s="24">
        <f t="shared" si="96"/>
        <v>0</v>
      </c>
      <c r="AJ279" s="24">
        <f t="shared" si="97"/>
        <v>0</v>
      </c>
      <c r="AK279" s="71">
        <f t="shared" si="98"/>
        <v>25.802845207493064</v>
      </c>
      <c r="AL279" s="71">
        <f t="shared" si="99"/>
        <v>0</v>
      </c>
      <c r="AM279" s="71">
        <f t="shared" si="100"/>
        <v>1.6965242057624466</v>
      </c>
      <c r="AN279" s="24">
        <f t="shared" si="101"/>
        <v>0</v>
      </c>
      <c r="AO279" s="24">
        <f t="shared" si="102"/>
        <v>0</v>
      </c>
      <c r="AP279" s="71">
        <f t="shared" si="103"/>
        <v>1.6965242057624466</v>
      </c>
      <c r="AQ279" s="71" t="str">
        <f>VLOOKUP(S279,Haul!G:O,9,FALSE)</f>
        <v>Good performance</v>
      </c>
    </row>
    <row r="280" spans="1:43">
      <c r="A280">
        <v>1</v>
      </c>
      <c r="B280">
        <v>56</v>
      </c>
      <c r="C280" s="16">
        <f t="shared" si="84"/>
        <v>60</v>
      </c>
      <c r="E280">
        <v>2</v>
      </c>
      <c r="P280">
        <v>1</v>
      </c>
      <c r="Q280">
        <v>178</v>
      </c>
      <c r="R280">
        <v>201601</v>
      </c>
      <c r="S280">
        <v>122</v>
      </c>
      <c r="T280" t="s">
        <v>4281</v>
      </c>
      <c r="U280" s="12" t="str">
        <f>VLOOKUP(S280,Haul!G:AL,32,FALSE)</f>
        <v>22-04</v>
      </c>
      <c r="V280" s="12">
        <v>22</v>
      </c>
      <c r="W280" s="17">
        <f t="shared" si="85"/>
        <v>2</v>
      </c>
      <c r="X280" s="24">
        <f>VLOOKUP(S280,Haul!G:AJ,30,FALSE)</f>
        <v>3.8755416000000001E-2</v>
      </c>
      <c r="Y280" s="71">
        <f t="shared" si="86"/>
        <v>0</v>
      </c>
      <c r="Z280" s="71">
        <f t="shared" si="87"/>
        <v>1</v>
      </c>
      <c r="AA280" s="22">
        <f t="shared" si="88"/>
        <v>0</v>
      </c>
      <c r="AB280" s="22">
        <f t="shared" si="89"/>
        <v>0</v>
      </c>
      <c r="AC280" s="71">
        <f t="shared" si="90"/>
        <v>0</v>
      </c>
      <c r="AD280" s="71">
        <f t="shared" si="91"/>
        <v>9.0354556348909182E-2</v>
      </c>
      <c r="AE280" s="22">
        <f t="shared" si="92"/>
        <v>0</v>
      </c>
      <c r="AF280" s="22">
        <f t="shared" si="93"/>
        <v>0</v>
      </c>
      <c r="AG280" s="71">
        <f t="shared" si="94"/>
        <v>0</v>
      </c>
      <c r="AH280" s="71">
        <f t="shared" si="95"/>
        <v>25.802845207493064</v>
      </c>
      <c r="AI280" s="24">
        <f t="shared" si="96"/>
        <v>0</v>
      </c>
      <c r="AJ280" s="24">
        <f t="shared" si="97"/>
        <v>0</v>
      </c>
      <c r="AK280" s="71">
        <f t="shared" si="98"/>
        <v>25.802845207493064</v>
      </c>
      <c r="AL280" s="71">
        <f t="shared" si="99"/>
        <v>0</v>
      </c>
      <c r="AM280" s="71">
        <f t="shared" si="100"/>
        <v>2.3314046312626133</v>
      </c>
      <c r="AN280" s="24">
        <f t="shared" si="101"/>
        <v>0</v>
      </c>
      <c r="AO280" s="24">
        <f t="shared" si="102"/>
        <v>0</v>
      </c>
      <c r="AP280" s="71">
        <f t="shared" si="103"/>
        <v>2.3314046312626133</v>
      </c>
      <c r="AQ280" s="71" t="str">
        <f>VLOOKUP(S280,Haul!G:O,9,FALSE)</f>
        <v>Good performance</v>
      </c>
    </row>
    <row r="281" spans="1:43">
      <c r="A281">
        <v>1</v>
      </c>
      <c r="B281">
        <v>31.1</v>
      </c>
      <c r="C281" s="16">
        <f t="shared" si="84"/>
        <v>35</v>
      </c>
      <c r="E281">
        <v>2</v>
      </c>
      <c r="P281">
        <v>1</v>
      </c>
      <c r="Q281">
        <v>178</v>
      </c>
      <c r="R281">
        <v>201601</v>
      </c>
      <c r="S281">
        <v>122</v>
      </c>
      <c r="T281" t="s">
        <v>4281</v>
      </c>
      <c r="U281" s="12" t="str">
        <f>VLOOKUP(S281,Haul!G:AL,32,FALSE)</f>
        <v>22-04</v>
      </c>
      <c r="V281" s="12">
        <v>22</v>
      </c>
      <c r="W281" s="17">
        <f t="shared" si="85"/>
        <v>2</v>
      </c>
      <c r="X281" s="24">
        <f>VLOOKUP(S281,Haul!G:AJ,30,FALSE)</f>
        <v>3.8755416000000001E-2</v>
      </c>
      <c r="Y281" s="71">
        <f t="shared" si="86"/>
        <v>0</v>
      </c>
      <c r="Z281" s="71">
        <f t="shared" si="87"/>
        <v>1</v>
      </c>
      <c r="AA281" s="22">
        <f t="shared" si="88"/>
        <v>0</v>
      </c>
      <c r="AB281" s="22">
        <f t="shared" si="89"/>
        <v>0</v>
      </c>
      <c r="AC281" s="71">
        <f t="shared" si="90"/>
        <v>0</v>
      </c>
      <c r="AD281" s="71">
        <f t="shared" si="91"/>
        <v>1.4295008329208297E-2</v>
      </c>
      <c r="AE281" s="22">
        <f t="shared" si="92"/>
        <v>0</v>
      </c>
      <c r="AF281" s="22">
        <f t="shared" si="93"/>
        <v>0</v>
      </c>
      <c r="AG281" s="71">
        <f t="shared" si="94"/>
        <v>0</v>
      </c>
      <c r="AH281" s="71">
        <f t="shared" si="95"/>
        <v>25.802845207493064</v>
      </c>
      <c r="AI281" s="24">
        <f t="shared" si="96"/>
        <v>0</v>
      </c>
      <c r="AJ281" s="24">
        <f t="shared" si="97"/>
        <v>0</v>
      </c>
      <c r="AK281" s="71">
        <f t="shared" si="98"/>
        <v>25.802845207493064</v>
      </c>
      <c r="AL281" s="71">
        <f t="shared" si="99"/>
        <v>0</v>
      </c>
      <c r="AM281" s="71">
        <f t="shared" si="100"/>
        <v>0.36885188715838574</v>
      </c>
      <c r="AN281" s="24">
        <f t="shared" si="101"/>
        <v>0</v>
      </c>
      <c r="AO281" s="24">
        <f t="shared" si="102"/>
        <v>0</v>
      </c>
      <c r="AP281" s="71">
        <f t="shared" si="103"/>
        <v>0.36885188715838574</v>
      </c>
      <c r="AQ281" s="71" t="str">
        <f>VLOOKUP(S281,Haul!G:O,9,FALSE)</f>
        <v>Good performance</v>
      </c>
    </row>
    <row r="282" spans="1:43">
      <c r="A282">
        <v>1</v>
      </c>
      <c r="B282">
        <v>73.2</v>
      </c>
      <c r="C282" s="16">
        <f t="shared" si="84"/>
        <v>75</v>
      </c>
      <c r="E282">
        <v>2</v>
      </c>
      <c r="P282">
        <v>1</v>
      </c>
      <c r="Q282">
        <v>178</v>
      </c>
      <c r="R282">
        <v>201601</v>
      </c>
      <c r="S282">
        <v>122</v>
      </c>
      <c r="T282" t="s">
        <v>4281</v>
      </c>
      <c r="U282" s="12" t="str">
        <f>VLOOKUP(S282,Haul!G:AL,32,FALSE)</f>
        <v>22-04</v>
      </c>
      <c r="V282" s="12">
        <v>22</v>
      </c>
      <c r="W282" s="17">
        <f t="shared" si="85"/>
        <v>2</v>
      </c>
      <c r="X282" s="24">
        <f>VLOOKUP(S282,Haul!G:AJ,30,FALSE)</f>
        <v>3.8755416000000001E-2</v>
      </c>
      <c r="Y282" s="71">
        <f t="shared" si="86"/>
        <v>0</v>
      </c>
      <c r="Z282" s="71">
        <f t="shared" si="87"/>
        <v>1</v>
      </c>
      <c r="AA282" s="22">
        <f t="shared" si="88"/>
        <v>0</v>
      </c>
      <c r="AB282" s="22">
        <f t="shared" si="89"/>
        <v>0</v>
      </c>
      <c r="AC282" s="71">
        <f t="shared" si="90"/>
        <v>0</v>
      </c>
      <c r="AD282" s="71">
        <f t="shared" si="91"/>
        <v>0.20922945907327645</v>
      </c>
      <c r="AE282" s="22">
        <f t="shared" si="92"/>
        <v>0</v>
      </c>
      <c r="AF282" s="22">
        <f t="shared" si="93"/>
        <v>0</v>
      </c>
      <c r="AG282" s="71">
        <f t="shared" si="94"/>
        <v>0</v>
      </c>
      <c r="AH282" s="71">
        <f t="shared" si="95"/>
        <v>25.802845207493064</v>
      </c>
      <c r="AI282" s="24">
        <f t="shared" si="96"/>
        <v>0</v>
      </c>
      <c r="AJ282" s="24">
        <f t="shared" si="97"/>
        <v>0</v>
      </c>
      <c r="AK282" s="71">
        <f t="shared" si="98"/>
        <v>25.802845207493064</v>
      </c>
      <c r="AL282" s="71">
        <f t="shared" si="99"/>
        <v>0</v>
      </c>
      <c r="AM282" s="71">
        <f t="shared" si="100"/>
        <v>5.3987153453152574</v>
      </c>
      <c r="AN282" s="24">
        <f t="shared" si="101"/>
        <v>0</v>
      </c>
      <c r="AO282" s="24">
        <f t="shared" si="102"/>
        <v>0</v>
      </c>
      <c r="AP282" s="71">
        <f t="shared" si="103"/>
        <v>5.3987153453152574</v>
      </c>
      <c r="AQ282" s="71" t="str">
        <f>VLOOKUP(S282,Haul!G:O,9,FALSE)</f>
        <v>Good performance</v>
      </c>
    </row>
    <row r="283" spans="1:43">
      <c r="A283">
        <v>1</v>
      </c>
      <c r="B283">
        <v>74.599999999999994</v>
      </c>
      <c r="C283" s="16">
        <f t="shared" si="84"/>
        <v>75</v>
      </c>
      <c r="E283">
        <v>2</v>
      </c>
      <c r="P283">
        <v>1</v>
      </c>
      <c r="Q283">
        <v>178</v>
      </c>
      <c r="R283">
        <v>201601</v>
      </c>
      <c r="S283">
        <v>122</v>
      </c>
      <c r="T283" t="s">
        <v>4281</v>
      </c>
      <c r="U283" s="12" t="str">
        <f>VLOOKUP(S283,Haul!G:AL,32,FALSE)</f>
        <v>22-04</v>
      </c>
      <c r="V283" s="12">
        <v>22</v>
      </c>
      <c r="W283" s="17">
        <f t="shared" si="85"/>
        <v>2</v>
      </c>
      <c r="X283" s="24">
        <f>VLOOKUP(S283,Haul!G:AJ,30,FALSE)</f>
        <v>3.8755416000000001E-2</v>
      </c>
      <c r="Y283" s="71">
        <f t="shared" si="86"/>
        <v>0</v>
      </c>
      <c r="Z283" s="71">
        <f t="shared" si="87"/>
        <v>1</v>
      </c>
      <c r="AA283" s="22">
        <f t="shared" si="88"/>
        <v>0</v>
      </c>
      <c r="AB283" s="22">
        <f t="shared" si="89"/>
        <v>0</v>
      </c>
      <c r="AC283" s="71">
        <f t="shared" si="90"/>
        <v>0</v>
      </c>
      <c r="AD283" s="71">
        <f t="shared" si="91"/>
        <v>0.22203263718128519</v>
      </c>
      <c r="AE283" s="22">
        <f t="shared" si="92"/>
        <v>0</v>
      </c>
      <c r="AF283" s="22">
        <f t="shared" si="93"/>
        <v>0</v>
      </c>
      <c r="AG283" s="71">
        <f t="shared" si="94"/>
        <v>0</v>
      </c>
      <c r="AH283" s="71">
        <f t="shared" si="95"/>
        <v>25.802845207493064</v>
      </c>
      <c r="AI283" s="24">
        <f t="shared" si="96"/>
        <v>0</v>
      </c>
      <c r="AJ283" s="24">
        <f t="shared" si="97"/>
        <v>0</v>
      </c>
      <c r="AK283" s="71">
        <f t="shared" si="98"/>
        <v>25.802845207493064</v>
      </c>
      <c r="AL283" s="71">
        <f t="shared" si="99"/>
        <v>0</v>
      </c>
      <c r="AM283" s="71">
        <f t="shared" si="100"/>
        <v>5.7290737682001707</v>
      </c>
      <c r="AN283" s="24">
        <f t="shared" si="101"/>
        <v>0</v>
      </c>
      <c r="AO283" s="24">
        <f t="shared" si="102"/>
        <v>0</v>
      </c>
      <c r="AP283" s="71">
        <f t="shared" si="103"/>
        <v>5.7290737682001707</v>
      </c>
      <c r="AQ283" s="71" t="str">
        <f>VLOOKUP(S283,Haul!G:O,9,FALSE)</f>
        <v>Good performance</v>
      </c>
    </row>
    <row r="284" spans="1:43">
      <c r="A284">
        <v>1</v>
      </c>
      <c r="B284">
        <v>41.5</v>
      </c>
      <c r="C284" s="16">
        <f t="shared" si="84"/>
        <v>45</v>
      </c>
      <c r="E284">
        <v>2</v>
      </c>
      <c r="P284">
        <v>1</v>
      </c>
      <c r="Q284">
        <v>178</v>
      </c>
      <c r="R284">
        <v>201601</v>
      </c>
      <c r="S284">
        <v>122</v>
      </c>
      <c r="T284" t="s">
        <v>4281</v>
      </c>
      <c r="U284" s="12" t="str">
        <f>VLOOKUP(S284,Haul!G:AL,32,FALSE)</f>
        <v>22-04</v>
      </c>
      <c r="V284" s="12">
        <v>22</v>
      </c>
      <c r="W284" s="17">
        <f t="shared" si="85"/>
        <v>2</v>
      </c>
      <c r="X284" s="24">
        <f>VLOOKUP(S284,Haul!G:AJ,30,FALSE)</f>
        <v>3.8755416000000001E-2</v>
      </c>
      <c r="Y284" s="71">
        <f t="shared" si="86"/>
        <v>0</v>
      </c>
      <c r="Z284" s="71">
        <f t="shared" si="87"/>
        <v>1</v>
      </c>
      <c r="AA284" s="22">
        <f t="shared" si="88"/>
        <v>0</v>
      </c>
      <c r="AB284" s="22">
        <f t="shared" si="89"/>
        <v>0</v>
      </c>
      <c r="AC284" s="71">
        <f t="shared" si="90"/>
        <v>0</v>
      </c>
      <c r="AD284" s="71">
        <f t="shared" si="91"/>
        <v>3.5315176110001817E-2</v>
      </c>
      <c r="AE284" s="22">
        <f t="shared" si="92"/>
        <v>0</v>
      </c>
      <c r="AF284" s="22">
        <f t="shared" si="93"/>
        <v>0</v>
      </c>
      <c r="AG284" s="71">
        <f t="shared" si="94"/>
        <v>0</v>
      </c>
      <c r="AH284" s="71">
        <f t="shared" si="95"/>
        <v>25.802845207493064</v>
      </c>
      <c r="AI284" s="24">
        <f t="shared" si="96"/>
        <v>0</v>
      </c>
      <c r="AJ284" s="24">
        <f t="shared" si="97"/>
        <v>0</v>
      </c>
      <c r="AK284" s="71">
        <f t="shared" si="98"/>
        <v>25.802845207493064</v>
      </c>
      <c r="AL284" s="71">
        <f t="shared" si="99"/>
        <v>0</v>
      </c>
      <c r="AM284" s="71">
        <f t="shared" si="100"/>
        <v>0.91123202264173386</v>
      </c>
      <c r="AN284" s="24">
        <f t="shared" si="101"/>
        <v>0</v>
      </c>
      <c r="AO284" s="24">
        <f t="shared" si="102"/>
        <v>0</v>
      </c>
      <c r="AP284" s="71">
        <f t="shared" si="103"/>
        <v>0.91123202264173386</v>
      </c>
      <c r="AQ284" s="71" t="str">
        <f>VLOOKUP(S284,Haul!G:O,9,FALSE)</f>
        <v>Good performance</v>
      </c>
    </row>
    <row r="285" spans="1:43">
      <c r="A285">
        <v>1</v>
      </c>
      <c r="B285">
        <v>54.3</v>
      </c>
      <c r="C285" s="16">
        <f t="shared" si="84"/>
        <v>55</v>
      </c>
      <c r="E285">
        <v>2</v>
      </c>
      <c r="P285">
        <v>1</v>
      </c>
      <c r="Q285">
        <v>178</v>
      </c>
      <c r="R285">
        <v>201601</v>
      </c>
      <c r="S285">
        <v>122</v>
      </c>
      <c r="T285" t="s">
        <v>4281</v>
      </c>
      <c r="U285" s="12" t="str">
        <f>VLOOKUP(S285,Haul!G:AL,32,FALSE)</f>
        <v>22-04</v>
      </c>
      <c r="V285" s="12">
        <v>22</v>
      </c>
      <c r="W285" s="17">
        <f t="shared" si="85"/>
        <v>2</v>
      </c>
      <c r="X285" s="24">
        <f>VLOOKUP(S285,Haul!G:AJ,30,FALSE)</f>
        <v>3.8755416000000001E-2</v>
      </c>
      <c r="Y285" s="71">
        <f t="shared" si="86"/>
        <v>0</v>
      </c>
      <c r="Z285" s="71">
        <f t="shared" si="87"/>
        <v>1</v>
      </c>
      <c r="AA285" s="22">
        <f t="shared" si="88"/>
        <v>0</v>
      </c>
      <c r="AB285" s="22">
        <f t="shared" si="89"/>
        <v>0</v>
      </c>
      <c r="AC285" s="71">
        <f t="shared" si="90"/>
        <v>0</v>
      </c>
      <c r="AD285" s="71">
        <f t="shared" si="91"/>
        <v>8.2031010019975398E-2</v>
      </c>
      <c r="AE285" s="22">
        <f t="shared" si="92"/>
        <v>0</v>
      </c>
      <c r="AF285" s="22">
        <f t="shared" si="93"/>
        <v>0</v>
      </c>
      <c r="AG285" s="71">
        <f t="shared" si="94"/>
        <v>0</v>
      </c>
      <c r="AH285" s="71">
        <f t="shared" si="95"/>
        <v>25.802845207493064</v>
      </c>
      <c r="AI285" s="24">
        <f t="shared" si="96"/>
        <v>0</v>
      </c>
      <c r="AJ285" s="24">
        <f t="shared" si="97"/>
        <v>0</v>
      </c>
      <c r="AK285" s="71">
        <f t="shared" si="98"/>
        <v>25.802845207493064</v>
      </c>
      <c r="AL285" s="71">
        <f t="shared" si="99"/>
        <v>0</v>
      </c>
      <c r="AM285" s="71">
        <f t="shared" si="100"/>
        <v>2.1166334537597375</v>
      </c>
      <c r="AN285" s="24">
        <f t="shared" si="101"/>
        <v>0</v>
      </c>
      <c r="AO285" s="24">
        <f t="shared" si="102"/>
        <v>0</v>
      </c>
      <c r="AP285" s="71">
        <f t="shared" si="103"/>
        <v>2.1166334537597375</v>
      </c>
      <c r="AQ285" s="71" t="str">
        <f>VLOOKUP(S285,Haul!G:O,9,FALSE)</f>
        <v>Good performance</v>
      </c>
    </row>
    <row r="286" spans="1:43">
      <c r="A286">
        <v>1</v>
      </c>
      <c r="B286">
        <v>96.2</v>
      </c>
      <c r="C286" s="16">
        <f t="shared" si="84"/>
        <v>100</v>
      </c>
      <c r="E286">
        <v>2</v>
      </c>
      <c r="P286">
        <v>1</v>
      </c>
      <c r="Q286">
        <v>178</v>
      </c>
      <c r="R286">
        <v>201601</v>
      </c>
      <c r="S286">
        <v>122</v>
      </c>
      <c r="T286" t="s">
        <v>4281</v>
      </c>
      <c r="U286" s="12" t="str">
        <f>VLOOKUP(S286,Haul!G:AL,32,FALSE)</f>
        <v>22-04</v>
      </c>
      <c r="V286" s="12">
        <v>22</v>
      </c>
      <c r="W286" s="17">
        <f t="shared" si="85"/>
        <v>2</v>
      </c>
      <c r="X286" s="24">
        <f>VLOOKUP(S286,Haul!G:AJ,30,FALSE)</f>
        <v>3.8755416000000001E-2</v>
      </c>
      <c r="Y286" s="71">
        <f t="shared" si="86"/>
        <v>0</v>
      </c>
      <c r="Z286" s="71">
        <f t="shared" si="87"/>
        <v>1</v>
      </c>
      <c r="AA286" s="22">
        <f t="shared" si="88"/>
        <v>0</v>
      </c>
      <c r="AB286" s="22">
        <f t="shared" si="89"/>
        <v>0</v>
      </c>
      <c r="AC286" s="71">
        <f t="shared" si="90"/>
        <v>0</v>
      </c>
      <c r="AD286" s="71">
        <f t="shared" si="91"/>
        <v>0.49275886246547884</v>
      </c>
      <c r="AE286" s="22">
        <f t="shared" si="92"/>
        <v>0</v>
      </c>
      <c r="AF286" s="22">
        <f t="shared" si="93"/>
        <v>0</v>
      </c>
      <c r="AG286" s="71">
        <f t="shared" si="94"/>
        <v>0</v>
      </c>
      <c r="AH286" s="71">
        <f t="shared" si="95"/>
        <v>25.802845207493064</v>
      </c>
      <c r="AI286" s="24">
        <f t="shared" si="96"/>
        <v>0</v>
      </c>
      <c r="AJ286" s="24">
        <f t="shared" si="97"/>
        <v>0</v>
      </c>
      <c r="AK286" s="71">
        <f t="shared" si="98"/>
        <v>25.802845207493064</v>
      </c>
      <c r="AL286" s="71">
        <f t="shared" si="99"/>
        <v>0</v>
      </c>
      <c r="AM286" s="71">
        <f t="shared" si="100"/>
        <v>12.714580652817114</v>
      </c>
      <c r="AN286" s="24">
        <f t="shared" si="101"/>
        <v>0</v>
      </c>
      <c r="AO286" s="24">
        <f t="shared" si="102"/>
        <v>0</v>
      </c>
      <c r="AP286" s="71">
        <f t="shared" si="103"/>
        <v>12.714580652817114</v>
      </c>
      <c r="AQ286" s="71" t="str">
        <f>VLOOKUP(S286,Haul!G:O,9,FALSE)</f>
        <v>Good performance</v>
      </c>
    </row>
    <row r="287" spans="1:43">
      <c r="A287">
        <v>1</v>
      </c>
      <c r="B287">
        <v>58.3</v>
      </c>
      <c r="C287" s="16">
        <f t="shared" si="84"/>
        <v>60</v>
      </c>
      <c r="E287">
        <v>2</v>
      </c>
      <c r="P287">
        <v>1</v>
      </c>
      <c r="Q287">
        <v>178</v>
      </c>
      <c r="R287">
        <v>201601</v>
      </c>
      <c r="S287">
        <v>122</v>
      </c>
      <c r="T287" t="s">
        <v>4281</v>
      </c>
      <c r="U287" s="12" t="str">
        <f>VLOOKUP(S287,Haul!G:AL,32,FALSE)</f>
        <v>22-04</v>
      </c>
      <c r="V287" s="12">
        <v>22</v>
      </c>
      <c r="W287" s="17">
        <f t="shared" si="85"/>
        <v>2</v>
      </c>
      <c r="X287" s="24">
        <f>VLOOKUP(S287,Haul!G:AJ,30,FALSE)</f>
        <v>3.8755416000000001E-2</v>
      </c>
      <c r="Y287" s="71">
        <f t="shared" si="86"/>
        <v>0</v>
      </c>
      <c r="Z287" s="71">
        <f t="shared" si="87"/>
        <v>1</v>
      </c>
      <c r="AA287" s="22">
        <f t="shared" si="88"/>
        <v>0</v>
      </c>
      <c r="AB287" s="22">
        <f t="shared" si="89"/>
        <v>0</v>
      </c>
      <c r="AC287" s="71">
        <f t="shared" si="90"/>
        <v>0</v>
      </c>
      <c r="AD287" s="71">
        <f t="shared" si="91"/>
        <v>0.10250652529500533</v>
      </c>
      <c r="AE287" s="22">
        <f t="shared" si="92"/>
        <v>0</v>
      </c>
      <c r="AF287" s="22">
        <f t="shared" si="93"/>
        <v>0</v>
      </c>
      <c r="AG287" s="71">
        <f t="shared" si="94"/>
        <v>0</v>
      </c>
      <c r="AH287" s="71">
        <f t="shared" si="95"/>
        <v>25.802845207493064</v>
      </c>
      <c r="AI287" s="24">
        <f t="shared" si="96"/>
        <v>0</v>
      </c>
      <c r="AJ287" s="24">
        <f t="shared" si="97"/>
        <v>0</v>
      </c>
      <c r="AK287" s="71">
        <f t="shared" si="98"/>
        <v>25.802845207493064</v>
      </c>
      <c r="AL287" s="71">
        <f t="shared" si="99"/>
        <v>0</v>
      </c>
      <c r="AM287" s="71">
        <f t="shared" si="100"/>
        <v>2.6449600049449948</v>
      </c>
      <c r="AN287" s="24">
        <f t="shared" si="101"/>
        <v>0</v>
      </c>
      <c r="AO287" s="24">
        <f t="shared" si="102"/>
        <v>0</v>
      </c>
      <c r="AP287" s="71">
        <f t="shared" si="103"/>
        <v>2.6449600049449948</v>
      </c>
      <c r="AQ287" s="71" t="str">
        <f>VLOOKUP(S287,Haul!G:O,9,FALSE)</f>
        <v>Good performance</v>
      </c>
    </row>
    <row r="288" spans="1:43">
      <c r="A288">
        <v>1</v>
      </c>
      <c r="B288">
        <v>107.2</v>
      </c>
      <c r="C288" s="16">
        <f t="shared" si="84"/>
        <v>110</v>
      </c>
      <c r="E288">
        <v>2</v>
      </c>
      <c r="P288">
        <v>1</v>
      </c>
      <c r="Q288">
        <v>178</v>
      </c>
      <c r="R288">
        <v>201601</v>
      </c>
      <c r="S288">
        <v>122</v>
      </c>
      <c r="T288" t="s">
        <v>4281</v>
      </c>
      <c r="U288" s="12" t="str">
        <f>VLOOKUP(S288,Haul!G:AL,32,FALSE)</f>
        <v>22-04</v>
      </c>
      <c r="V288" s="12">
        <v>22</v>
      </c>
      <c r="W288" s="17">
        <f t="shared" si="85"/>
        <v>2</v>
      </c>
      <c r="X288" s="24">
        <f>VLOOKUP(S288,Haul!G:AJ,30,FALSE)</f>
        <v>3.8755416000000001E-2</v>
      </c>
      <c r="Y288" s="71">
        <f t="shared" si="86"/>
        <v>0</v>
      </c>
      <c r="Z288" s="71">
        <f t="shared" si="87"/>
        <v>0</v>
      </c>
      <c r="AA288" s="22">
        <f t="shared" si="88"/>
        <v>1</v>
      </c>
      <c r="AB288" s="22">
        <f t="shared" si="89"/>
        <v>0</v>
      </c>
      <c r="AC288" s="71">
        <f t="shared" si="90"/>
        <v>0</v>
      </c>
      <c r="AD288" s="71">
        <f t="shared" si="91"/>
        <v>0</v>
      </c>
      <c r="AE288" s="22">
        <f t="shared" si="92"/>
        <v>0.69189667768800067</v>
      </c>
      <c r="AF288" s="22">
        <f t="shared" si="93"/>
        <v>0</v>
      </c>
      <c r="AG288" s="71">
        <f t="shared" si="94"/>
        <v>0</v>
      </c>
      <c r="AH288" s="71">
        <f t="shared" si="95"/>
        <v>0</v>
      </c>
      <c r="AI288" s="24">
        <f t="shared" si="96"/>
        <v>25.802845207493064</v>
      </c>
      <c r="AJ288" s="24">
        <f t="shared" si="97"/>
        <v>0</v>
      </c>
      <c r="AK288" s="71">
        <f t="shared" si="98"/>
        <v>25.802845207493064</v>
      </c>
      <c r="AL288" s="71">
        <f t="shared" si="99"/>
        <v>0</v>
      </c>
      <c r="AM288" s="71">
        <f t="shared" si="100"/>
        <v>0</v>
      </c>
      <c r="AN288" s="24">
        <f t="shared" si="101"/>
        <v>17.852902873962201</v>
      </c>
      <c r="AO288" s="24">
        <f t="shared" si="102"/>
        <v>0</v>
      </c>
      <c r="AP288" s="71">
        <f t="shared" si="103"/>
        <v>17.852902873962201</v>
      </c>
      <c r="AQ288" s="71" t="str">
        <f>VLOOKUP(S288,Haul!G:O,9,FALSE)</f>
        <v>Good performance</v>
      </c>
    </row>
    <row r="289" spans="1:43">
      <c r="A289">
        <v>1</v>
      </c>
      <c r="B289">
        <v>110.5</v>
      </c>
      <c r="C289" s="16">
        <f t="shared" si="84"/>
        <v>115</v>
      </c>
      <c r="E289">
        <v>2</v>
      </c>
      <c r="P289">
        <v>1</v>
      </c>
      <c r="Q289">
        <v>178</v>
      </c>
      <c r="R289">
        <v>201601</v>
      </c>
      <c r="S289">
        <v>122</v>
      </c>
      <c r="T289" t="s">
        <v>4281</v>
      </c>
      <c r="U289" s="12" t="str">
        <f>VLOOKUP(S289,Haul!G:AL,32,FALSE)</f>
        <v>22-04</v>
      </c>
      <c r="V289" s="12">
        <v>22</v>
      </c>
      <c r="W289" s="17">
        <f t="shared" si="85"/>
        <v>2</v>
      </c>
      <c r="X289" s="24">
        <f>VLOOKUP(S289,Haul!G:AJ,30,FALSE)</f>
        <v>3.8755416000000001E-2</v>
      </c>
      <c r="Y289" s="71">
        <f t="shared" si="86"/>
        <v>0</v>
      </c>
      <c r="Z289" s="71">
        <f t="shared" si="87"/>
        <v>0</v>
      </c>
      <c r="AA289" s="22">
        <f t="shared" si="88"/>
        <v>1</v>
      </c>
      <c r="AB289" s="22">
        <f t="shared" si="89"/>
        <v>0</v>
      </c>
      <c r="AC289" s="71">
        <f t="shared" si="90"/>
        <v>0</v>
      </c>
      <c r="AD289" s="71">
        <f t="shared" si="91"/>
        <v>0</v>
      </c>
      <c r="AE289" s="22">
        <f t="shared" si="92"/>
        <v>0.76088905096718429</v>
      </c>
      <c r="AF289" s="22">
        <f t="shared" si="93"/>
        <v>0</v>
      </c>
      <c r="AG289" s="71">
        <f t="shared" si="94"/>
        <v>0</v>
      </c>
      <c r="AH289" s="71">
        <f t="shared" si="95"/>
        <v>0</v>
      </c>
      <c r="AI289" s="24">
        <f t="shared" si="96"/>
        <v>25.802845207493064</v>
      </c>
      <c r="AJ289" s="24">
        <f t="shared" si="97"/>
        <v>0</v>
      </c>
      <c r="AK289" s="71">
        <f t="shared" si="98"/>
        <v>25.802845207493064</v>
      </c>
      <c r="AL289" s="71">
        <f t="shared" si="99"/>
        <v>0</v>
      </c>
      <c r="AM289" s="71">
        <f t="shared" si="100"/>
        <v>0</v>
      </c>
      <c r="AN289" s="24">
        <f t="shared" si="101"/>
        <v>19.633102402182555</v>
      </c>
      <c r="AO289" s="24">
        <f t="shared" si="102"/>
        <v>0</v>
      </c>
      <c r="AP289" s="71">
        <f t="shared" si="103"/>
        <v>19.633102402182555</v>
      </c>
      <c r="AQ289" s="71" t="str">
        <f>VLOOKUP(S289,Haul!G:O,9,FALSE)</f>
        <v>Good performance</v>
      </c>
    </row>
    <row r="290" spans="1:43">
      <c r="A290">
        <v>1</v>
      </c>
      <c r="B290">
        <v>29.4</v>
      </c>
      <c r="C290" s="16">
        <f t="shared" si="84"/>
        <v>30</v>
      </c>
      <c r="E290">
        <v>2</v>
      </c>
      <c r="P290">
        <v>1</v>
      </c>
      <c r="Q290">
        <v>178</v>
      </c>
      <c r="R290">
        <v>201601</v>
      </c>
      <c r="S290">
        <v>122</v>
      </c>
      <c r="T290" t="s">
        <v>4281</v>
      </c>
      <c r="U290" s="12" t="str">
        <f>VLOOKUP(S290,Haul!G:AL,32,FALSE)</f>
        <v>22-04</v>
      </c>
      <c r="V290" s="12">
        <v>22</v>
      </c>
      <c r="W290" s="17">
        <f t="shared" si="85"/>
        <v>2</v>
      </c>
      <c r="X290" s="24">
        <f>VLOOKUP(S290,Haul!G:AJ,30,FALSE)</f>
        <v>3.8755416000000001E-2</v>
      </c>
      <c r="Y290" s="71">
        <f t="shared" si="86"/>
        <v>0</v>
      </c>
      <c r="Z290" s="71">
        <f t="shared" si="87"/>
        <v>1</v>
      </c>
      <c r="AA290" s="22">
        <f t="shared" si="88"/>
        <v>0</v>
      </c>
      <c r="AB290" s="22">
        <f t="shared" si="89"/>
        <v>0</v>
      </c>
      <c r="AC290" s="71">
        <f t="shared" si="90"/>
        <v>0</v>
      </c>
      <c r="AD290" s="71">
        <f t="shared" si="91"/>
        <v>1.198531558692442E-2</v>
      </c>
      <c r="AE290" s="22">
        <f t="shared" si="92"/>
        <v>0</v>
      </c>
      <c r="AF290" s="22">
        <f t="shared" si="93"/>
        <v>0</v>
      </c>
      <c r="AG290" s="71">
        <f t="shared" si="94"/>
        <v>0</v>
      </c>
      <c r="AH290" s="71">
        <f t="shared" si="95"/>
        <v>25.802845207493064</v>
      </c>
      <c r="AI290" s="24">
        <f t="shared" si="96"/>
        <v>0</v>
      </c>
      <c r="AJ290" s="24">
        <f t="shared" si="97"/>
        <v>0</v>
      </c>
      <c r="AK290" s="71">
        <f t="shared" si="98"/>
        <v>25.802845207493064</v>
      </c>
      <c r="AL290" s="71">
        <f t="shared" si="99"/>
        <v>0</v>
      </c>
      <c r="AM290" s="71">
        <f t="shared" si="100"/>
        <v>0.30925524285236466</v>
      </c>
      <c r="AN290" s="24">
        <f t="shared" si="101"/>
        <v>0</v>
      </c>
      <c r="AO290" s="24">
        <f t="shared" si="102"/>
        <v>0</v>
      </c>
      <c r="AP290" s="71">
        <f t="shared" si="103"/>
        <v>0.30925524285236466</v>
      </c>
      <c r="AQ290" s="71" t="str">
        <f>VLOOKUP(S290,Haul!G:O,9,FALSE)</f>
        <v>Good performance</v>
      </c>
    </row>
    <row r="291" spans="1:43">
      <c r="A291">
        <v>1</v>
      </c>
      <c r="B291">
        <v>37.6</v>
      </c>
      <c r="C291" s="16">
        <f t="shared" si="84"/>
        <v>40</v>
      </c>
      <c r="E291">
        <v>2</v>
      </c>
      <c r="P291">
        <v>1</v>
      </c>
      <c r="Q291">
        <v>178</v>
      </c>
      <c r="R291">
        <v>201601</v>
      </c>
      <c r="S291">
        <v>122</v>
      </c>
      <c r="T291" t="s">
        <v>4281</v>
      </c>
      <c r="U291" s="12" t="str">
        <f>VLOOKUP(S291,Haul!G:AL,32,FALSE)</f>
        <v>22-04</v>
      </c>
      <c r="V291" s="12">
        <v>22</v>
      </c>
      <c r="W291" s="17">
        <f t="shared" si="85"/>
        <v>2</v>
      </c>
      <c r="X291" s="24">
        <f>VLOOKUP(S291,Haul!G:AJ,30,FALSE)</f>
        <v>3.8755416000000001E-2</v>
      </c>
      <c r="Y291" s="71">
        <f t="shared" si="86"/>
        <v>0</v>
      </c>
      <c r="Z291" s="71">
        <f t="shared" si="87"/>
        <v>1</v>
      </c>
      <c r="AA291" s="22">
        <f t="shared" si="88"/>
        <v>0</v>
      </c>
      <c r="AB291" s="22">
        <f t="shared" si="89"/>
        <v>0</v>
      </c>
      <c r="AC291" s="71">
        <f t="shared" si="90"/>
        <v>0</v>
      </c>
      <c r="AD291" s="71">
        <f t="shared" si="91"/>
        <v>2.5917582341848839E-2</v>
      </c>
      <c r="AE291" s="22">
        <f t="shared" si="92"/>
        <v>0</v>
      </c>
      <c r="AF291" s="22">
        <f t="shared" si="93"/>
        <v>0</v>
      </c>
      <c r="AG291" s="71">
        <f t="shared" si="94"/>
        <v>0</v>
      </c>
      <c r="AH291" s="71">
        <f t="shared" si="95"/>
        <v>25.802845207493064</v>
      </c>
      <c r="AI291" s="24">
        <f t="shared" si="96"/>
        <v>0</v>
      </c>
      <c r="AJ291" s="24">
        <f t="shared" si="97"/>
        <v>0</v>
      </c>
      <c r="AK291" s="71">
        <f t="shared" si="98"/>
        <v>25.802845207493064</v>
      </c>
      <c r="AL291" s="71">
        <f t="shared" si="99"/>
        <v>0</v>
      </c>
      <c r="AM291" s="71">
        <f t="shared" si="100"/>
        <v>0.66874736531918111</v>
      </c>
      <c r="AN291" s="24">
        <f t="shared" si="101"/>
        <v>0</v>
      </c>
      <c r="AO291" s="24">
        <f t="shared" si="102"/>
        <v>0</v>
      </c>
      <c r="AP291" s="71">
        <f t="shared" si="103"/>
        <v>0.66874736531918111</v>
      </c>
      <c r="AQ291" s="71" t="str">
        <f>VLOOKUP(S291,Haul!G:O,9,FALSE)</f>
        <v>Good performance</v>
      </c>
    </row>
    <row r="292" spans="1:43">
      <c r="A292">
        <v>1</v>
      </c>
      <c r="B292">
        <v>74</v>
      </c>
      <c r="C292" s="16">
        <f t="shared" si="84"/>
        <v>75</v>
      </c>
      <c r="E292">
        <v>2</v>
      </c>
      <c r="P292">
        <v>1</v>
      </c>
      <c r="Q292">
        <v>178</v>
      </c>
      <c r="R292">
        <v>201601</v>
      </c>
      <c r="S292">
        <v>122</v>
      </c>
      <c r="T292" t="s">
        <v>4281</v>
      </c>
      <c r="U292" s="12" t="str">
        <f>VLOOKUP(S292,Haul!G:AL,32,FALSE)</f>
        <v>22-04</v>
      </c>
      <c r="V292" s="12">
        <v>22</v>
      </c>
      <c r="W292" s="17">
        <f t="shared" si="85"/>
        <v>2</v>
      </c>
      <c r="X292" s="24">
        <f>VLOOKUP(S292,Haul!G:AJ,30,FALSE)</f>
        <v>3.8755416000000001E-2</v>
      </c>
      <c r="Y292" s="71">
        <f t="shared" si="86"/>
        <v>0</v>
      </c>
      <c r="Z292" s="71">
        <f t="shared" si="87"/>
        <v>1</v>
      </c>
      <c r="AA292" s="22">
        <f t="shared" si="88"/>
        <v>0</v>
      </c>
      <c r="AB292" s="22">
        <f t="shared" si="89"/>
        <v>0</v>
      </c>
      <c r="AC292" s="71">
        <f t="shared" si="90"/>
        <v>0</v>
      </c>
      <c r="AD292" s="71">
        <f t="shared" si="91"/>
        <v>0.2164821210959319</v>
      </c>
      <c r="AE292" s="22">
        <f t="shared" si="92"/>
        <v>0</v>
      </c>
      <c r="AF292" s="22">
        <f t="shared" si="93"/>
        <v>0</v>
      </c>
      <c r="AG292" s="71">
        <f t="shared" si="94"/>
        <v>0</v>
      </c>
      <c r="AH292" s="71">
        <f t="shared" si="95"/>
        <v>25.802845207493064</v>
      </c>
      <c r="AI292" s="24">
        <f t="shared" si="96"/>
        <v>0</v>
      </c>
      <c r="AJ292" s="24">
        <f t="shared" si="97"/>
        <v>0</v>
      </c>
      <c r="AK292" s="71">
        <f t="shared" si="98"/>
        <v>25.802845207493064</v>
      </c>
      <c r="AL292" s="71">
        <f t="shared" si="99"/>
        <v>0</v>
      </c>
      <c r="AM292" s="71">
        <f t="shared" si="100"/>
        <v>5.5858546608280992</v>
      </c>
      <c r="AN292" s="24">
        <f t="shared" si="101"/>
        <v>0</v>
      </c>
      <c r="AO292" s="24">
        <f t="shared" si="102"/>
        <v>0</v>
      </c>
      <c r="AP292" s="71">
        <f t="shared" si="103"/>
        <v>5.5858546608280992</v>
      </c>
      <c r="AQ292" s="71" t="str">
        <f>VLOOKUP(S292,Haul!G:O,9,FALSE)</f>
        <v>Good performance</v>
      </c>
    </row>
    <row r="293" spans="1:43">
      <c r="A293">
        <v>1</v>
      </c>
      <c r="B293">
        <v>43.7</v>
      </c>
      <c r="C293" s="16">
        <f t="shared" si="84"/>
        <v>45</v>
      </c>
      <c r="E293">
        <v>2</v>
      </c>
      <c r="P293">
        <v>1</v>
      </c>
      <c r="Q293">
        <v>178</v>
      </c>
      <c r="R293">
        <v>201601</v>
      </c>
      <c r="S293">
        <v>122</v>
      </c>
      <c r="T293" t="s">
        <v>4281</v>
      </c>
      <c r="U293" s="12" t="str">
        <f>VLOOKUP(S293,Haul!G:AL,32,FALSE)</f>
        <v>22-04</v>
      </c>
      <c r="V293" s="12">
        <v>22</v>
      </c>
      <c r="W293" s="17">
        <f t="shared" si="85"/>
        <v>2</v>
      </c>
      <c r="X293" s="24">
        <f>VLOOKUP(S293,Haul!G:AJ,30,FALSE)</f>
        <v>3.8755416000000001E-2</v>
      </c>
      <c r="Y293" s="71">
        <f t="shared" si="86"/>
        <v>0</v>
      </c>
      <c r="Z293" s="71">
        <f t="shared" si="87"/>
        <v>1</v>
      </c>
      <c r="AA293" s="22">
        <f t="shared" si="88"/>
        <v>0</v>
      </c>
      <c r="AB293" s="22">
        <f t="shared" si="89"/>
        <v>0</v>
      </c>
      <c r="AC293" s="71">
        <f t="shared" si="90"/>
        <v>0</v>
      </c>
      <c r="AD293" s="71">
        <f t="shared" si="91"/>
        <v>4.1523112311564525E-2</v>
      </c>
      <c r="AE293" s="22">
        <f t="shared" si="92"/>
        <v>0</v>
      </c>
      <c r="AF293" s="22">
        <f t="shared" si="93"/>
        <v>0</v>
      </c>
      <c r="AG293" s="71">
        <f t="shared" si="94"/>
        <v>0</v>
      </c>
      <c r="AH293" s="71">
        <f t="shared" si="95"/>
        <v>25.802845207493064</v>
      </c>
      <c r="AI293" s="24">
        <f t="shared" si="96"/>
        <v>0</v>
      </c>
      <c r="AJ293" s="24">
        <f t="shared" si="97"/>
        <v>0</v>
      </c>
      <c r="AK293" s="71">
        <f t="shared" si="98"/>
        <v>25.802845207493064</v>
      </c>
      <c r="AL293" s="71">
        <f t="shared" si="99"/>
        <v>0</v>
      </c>
      <c r="AM293" s="71">
        <f t="shared" si="100"/>
        <v>1.0714144395086489</v>
      </c>
      <c r="AN293" s="24">
        <f t="shared" si="101"/>
        <v>0</v>
      </c>
      <c r="AO293" s="24">
        <f t="shared" si="102"/>
        <v>0</v>
      </c>
      <c r="AP293" s="71">
        <f t="shared" si="103"/>
        <v>1.0714144395086489</v>
      </c>
      <c r="AQ293" s="71" t="str">
        <f>VLOOKUP(S293,Haul!G:O,9,FALSE)</f>
        <v>Good performance</v>
      </c>
    </row>
    <row r="294" spans="1:43">
      <c r="A294">
        <v>1</v>
      </c>
      <c r="B294">
        <v>67.400000000000006</v>
      </c>
      <c r="C294" s="16">
        <f t="shared" si="84"/>
        <v>70</v>
      </c>
      <c r="E294">
        <v>2</v>
      </c>
      <c r="P294">
        <v>1</v>
      </c>
      <c r="Q294">
        <v>178</v>
      </c>
      <c r="R294">
        <v>201601</v>
      </c>
      <c r="S294">
        <v>122</v>
      </c>
      <c r="T294" t="s">
        <v>4281</v>
      </c>
      <c r="U294" s="12" t="str">
        <f>VLOOKUP(S294,Haul!G:AL,32,FALSE)</f>
        <v>22-04</v>
      </c>
      <c r="V294" s="12">
        <v>22</v>
      </c>
      <c r="W294" s="17">
        <f t="shared" si="85"/>
        <v>2</v>
      </c>
      <c r="X294" s="24">
        <f>VLOOKUP(S294,Haul!G:AJ,30,FALSE)</f>
        <v>3.8755416000000001E-2</v>
      </c>
      <c r="Y294" s="71">
        <f t="shared" si="86"/>
        <v>0</v>
      </c>
      <c r="Z294" s="71">
        <f t="shared" si="87"/>
        <v>1</v>
      </c>
      <c r="AA294" s="22">
        <f t="shared" si="88"/>
        <v>0</v>
      </c>
      <c r="AB294" s="22">
        <f t="shared" si="89"/>
        <v>0</v>
      </c>
      <c r="AC294" s="71">
        <f t="shared" si="90"/>
        <v>0</v>
      </c>
      <c r="AD294" s="71">
        <f t="shared" si="91"/>
        <v>0.16152113911792992</v>
      </c>
      <c r="AE294" s="22">
        <f t="shared" si="92"/>
        <v>0</v>
      </c>
      <c r="AF294" s="22">
        <f t="shared" si="93"/>
        <v>0</v>
      </c>
      <c r="AG294" s="71">
        <f t="shared" si="94"/>
        <v>0</v>
      </c>
      <c r="AH294" s="71">
        <f t="shared" si="95"/>
        <v>25.802845207493064</v>
      </c>
      <c r="AI294" s="24">
        <f t="shared" si="96"/>
        <v>0</v>
      </c>
      <c r="AJ294" s="24">
        <f t="shared" si="97"/>
        <v>0</v>
      </c>
      <c r="AK294" s="71">
        <f t="shared" si="98"/>
        <v>25.802845207493064</v>
      </c>
      <c r="AL294" s="71">
        <f t="shared" si="99"/>
        <v>0</v>
      </c>
      <c r="AM294" s="71">
        <f t="shared" si="100"/>
        <v>4.1677049503978987</v>
      </c>
      <c r="AN294" s="24">
        <f t="shared" si="101"/>
        <v>0</v>
      </c>
      <c r="AO294" s="24">
        <f t="shared" si="102"/>
        <v>0</v>
      </c>
      <c r="AP294" s="71">
        <f t="shared" si="103"/>
        <v>4.1677049503978987</v>
      </c>
      <c r="AQ294" s="71" t="str">
        <f>VLOOKUP(S294,Haul!G:O,9,FALSE)</f>
        <v>Good performance</v>
      </c>
    </row>
    <row r="295" spans="1:43">
      <c r="A295">
        <v>1</v>
      </c>
      <c r="B295">
        <v>95.2</v>
      </c>
      <c r="C295" s="16">
        <f t="shared" si="84"/>
        <v>100</v>
      </c>
      <c r="E295">
        <v>2</v>
      </c>
      <c r="P295">
        <v>1</v>
      </c>
      <c r="Q295">
        <v>178</v>
      </c>
      <c r="R295">
        <v>201601</v>
      </c>
      <c r="S295">
        <v>122</v>
      </c>
      <c r="T295" t="s">
        <v>4281</v>
      </c>
      <c r="U295" s="12" t="str">
        <f>VLOOKUP(S295,Haul!G:AL,32,FALSE)</f>
        <v>22-04</v>
      </c>
      <c r="V295" s="12">
        <v>22</v>
      </c>
      <c r="W295" s="17">
        <f t="shared" si="85"/>
        <v>2</v>
      </c>
      <c r="X295" s="24">
        <f>VLOOKUP(S295,Haul!G:AJ,30,FALSE)</f>
        <v>3.8755416000000001E-2</v>
      </c>
      <c r="Y295" s="71">
        <f t="shared" si="86"/>
        <v>0</v>
      </c>
      <c r="Z295" s="71">
        <f t="shared" si="87"/>
        <v>1</v>
      </c>
      <c r="AA295" s="22">
        <f t="shared" si="88"/>
        <v>0</v>
      </c>
      <c r="AB295" s="22">
        <f t="shared" si="89"/>
        <v>0</v>
      </c>
      <c r="AC295" s="71">
        <f t="shared" si="90"/>
        <v>0</v>
      </c>
      <c r="AD295" s="71">
        <f t="shared" si="91"/>
        <v>0.47687815253102739</v>
      </c>
      <c r="AE295" s="22">
        <f t="shared" si="92"/>
        <v>0</v>
      </c>
      <c r="AF295" s="22">
        <f t="shared" si="93"/>
        <v>0</v>
      </c>
      <c r="AG295" s="71">
        <f t="shared" si="94"/>
        <v>0</v>
      </c>
      <c r="AH295" s="71">
        <f t="shared" si="95"/>
        <v>25.802845207493064</v>
      </c>
      <c r="AI295" s="24">
        <f t="shared" si="96"/>
        <v>0</v>
      </c>
      <c r="AJ295" s="24">
        <f t="shared" si="97"/>
        <v>0</v>
      </c>
      <c r="AK295" s="71">
        <f t="shared" si="98"/>
        <v>25.802845207493064</v>
      </c>
      <c r="AL295" s="71">
        <f t="shared" si="99"/>
        <v>0</v>
      </c>
      <c r="AM295" s="71">
        <f t="shared" si="100"/>
        <v>12.304813152593367</v>
      </c>
      <c r="AN295" s="24">
        <f t="shared" si="101"/>
        <v>0</v>
      </c>
      <c r="AO295" s="24">
        <f t="shared" si="102"/>
        <v>0</v>
      </c>
      <c r="AP295" s="71">
        <f t="shared" si="103"/>
        <v>12.304813152593367</v>
      </c>
      <c r="AQ295" s="71" t="str">
        <f>VLOOKUP(S295,Haul!G:O,9,FALSE)</f>
        <v>Good performance</v>
      </c>
    </row>
    <row r="296" spans="1:43">
      <c r="A296">
        <v>1</v>
      </c>
      <c r="B296">
        <v>84.5</v>
      </c>
      <c r="C296" s="16">
        <f t="shared" si="84"/>
        <v>85</v>
      </c>
      <c r="E296">
        <v>2</v>
      </c>
      <c r="P296">
        <v>1</v>
      </c>
      <c r="Q296">
        <v>178</v>
      </c>
      <c r="R296">
        <v>201601</v>
      </c>
      <c r="S296">
        <v>122</v>
      </c>
      <c r="T296" t="s">
        <v>4281</v>
      </c>
      <c r="U296" s="12" t="str">
        <f>VLOOKUP(S296,Haul!G:AL,32,FALSE)</f>
        <v>22-04</v>
      </c>
      <c r="V296" s="12">
        <v>22</v>
      </c>
      <c r="W296" s="17">
        <f t="shared" si="85"/>
        <v>2</v>
      </c>
      <c r="X296" s="24">
        <f>VLOOKUP(S296,Haul!G:AJ,30,FALSE)</f>
        <v>3.8755416000000001E-2</v>
      </c>
      <c r="Y296" s="71">
        <f t="shared" si="86"/>
        <v>0</v>
      </c>
      <c r="Z296" s="71">
        <f t="shared" si="87"/>
        <v>1</v>
      </c>
      <c r="AA296" s="22">
        <f t="shared" si="88"/>
        <v>0</v>
      </c>
      <c r="AB296" s="22">
        <f t="shared" si="89"/>
        <v>0</v>
      </c>
      <c r="AC296" s="71">
        <f t="shared" si="90"/>
        <v>0</v>
      </c>
      <c r="AD296" s="71">
        <f t="shared" si="91"/>
        <v>0.32815299753368554</v>
      </c>
      <c r="AE296" s="22">
        <f t="shared" si="92"/>
        <v>0</v>
      </c>
      <c r="AF296" s="22">
        <f t="shared" si="93"/>
        <v>0</v>
      </c>
      <c r="AG296" s="71">
        <f t="shared" si="94"/>
        <v>0</v>
      </c>
      <c r="AH296" s="71">
        <f t="shared" si="95"/>
        <v>25.802845207493064</v>
      </c>
      <c r="AI296" s="24">
        <f t="shared" si="96"/>
        <v>0</v>
      </c>
      <c r="AJ296" s="24">
        <f t="shared" si="97"/>
        <v>0</v>
      </c>
      <c r="AK296" s="71">
        <f t="shared" si="98"/>
        <v>25.802845207493064</v>
      </c>
      <c r="AL296" s="71">
        <f t="shared" si="99"/>
        <v>0</v>
      </c>
      <c r="AM296" s="71">
        <f t="shared" si="100"/>
        <v>8.4672809997365412</v>
      </c>
      <c r="AN296" s="24">
        <f t="shared" si="101"/>
        <v>0</v>
      </c>
      <c r="AO296" s="24">
        <f t="shared" si="102"/>
        <v>0</v>
      </c>
      <c r="AP296" s="71">
        <f t="shared" si="103"/>
        <v>8.4672809997365412</v>
      </c>
      <c r="AQ296" s="71" t="str">
        <f>VLOOKUP(S296,Haul!G:O,9,FALSE)</f>
        <v>Good performance</v>
      </c>
    </row>
    <row r="297" spans="1:43">
      <c r="A297">
        <v>1</v>
      </c>
      <c r="B297">
        <v>113</v>
      </c>
      <c r="C297" s="16">
        <f t="shared" si="84"/>
        <v>115</v>
      </c>
      <c r="E297">
        <v>2</v>
      </c>
      <c r="P297">
        <v>1</v>
      </c>
      <c r="Q297">
        <v>178</v>
      </c>
      <c r="R297">
        <v>201601</v>
      </c>
      <c r="S297">
        <v>122</v>
      </c>
      <c r="T297" t="s">
        <v>4281</v>
      </c>
      <c r="U297" s="12" t="str">
        <f>VLOOKUP(S297,Haul!G:AL,32,FALSE)</f>
        <v>22-04</v>
      </c>
      <c r="V297" s="12">
        <v>22</v>
      </c>
      <c r="W297" s="17">
        <f t="shared" si="85"/>
        <v>2</v>
      </c>
      <c r="X297" s="24">
        <f>VLOOKUP(S297,Haul!G:AJ,30,FALSE)</f>
        <v>3.8755416000000001E-2</v>
      </c>
      <c r="Y297" s="71">
        <f t="shared" si="86"/>
        <v>0</v>
      </c>
      <c r="Z297" s="71">
        <f t="shared" si="87"/>
        <v>0</v>
      </c>
      <c r="AA297" s="22">
        <f t="shared" si="88"/>
        <v>1</v>
      </c>
      <c r="AB297" s="22">
        <f t="shared" si="89"/>
        <v>0</v>
      </c>
      <c r="AC297" s="71">
        <f t="shared" si="90"/>
        <v>0</v>
      </c>
      <c r="AD297" s="71">
        <f t="shared" si="91"/>
        <v>0</v>
      </c>
      <c r="AE297" s="22">
        <f t="shared" si="92"/>
        <v>0.8161716652811043</v>
      </c>
      <c r="AF297" s="22">
        <f t="shared" si="93"/>
        <v>0</v>
      </c>
      <c r="AG297" s="71">
        <f t="shared" si="94"/>
        <v>0</v>
      </c>
      <c r="AH297" s="71">
        <f t="shared" si="95"/>
        <v>0</v>
      </c>
      <c r="AI297" s="24">
        <f t="shared" si="96"/>
        <v>25.802845207493064</v>
      </c>
      <c r="AJ297" s="24">
        <f t="shared" si="97"/>
        <v>0</v>
      </c>
      <c r="AK297" s="71">
        <f t="shared" si="98"/>
        <v>25.802845207493064</v>
      </c>
      <c r="AL297" s="71">
        <f t="shared" si="99"/>
        <v>0</v>
      </c>
      <c r="AM297" s="71">
        <f t="shared" si="100"/>
        <v>0</v>
      </c>
      <c r="AN297" s="24">
        <f t="shared" si="101"/>
        <v>21.059551141990173</v>
      </c>
      <c r="AO297" s="24">
        <f t="shared" si="102"/>
        <v>0</v>
      </c>
      <c r="AP297" s="71">
        <f t="shared" si="103"/>
        <v>21.059551141990173</v>
      </c>
      <c r="AQ297" s="71" t="str">
        <f>VLOOKUP(S297,Haul!G:O,9,FALSE)</f>
        <v>Good performance</v>
      </c>
    </row>
    <row r="298" spans="1:43">
      <c r="A298">
        <v>1</v>
      </c>
      <c r="B298">
        <v>98.5</v>
      </c>
      <c r="C298" s="16">
        <f t="shared" si="84"/>
        <v>100</v>
      </c>
      <c r="E298">
        <v>2</v>
      </c>
      <c r="P298">
        <v>1</v>
      </c>
      <c r="Q298">
        <v>178</v>
      </c>
      <c r="R298">
        <v>201601</v>
      </c>
      <c r="S298">
        <v>122</v>
      </c>
      <c r="T298" t="s">
        <v>4281</v>
      </c>
      <c r="U298" s="12" t="str">
        <f>VLOOKUP(S298,Haul!G:AL,32,FALSE)</f>
        <v>22-04</v>
      </c>
      <c r="V298" s="12">
        <v>22</v>
      </c>
      <c r="W298" s="17">
        <f t="shared" si="85"/>
        <v>2</v>
      </c>
      <c r="X298" s="24">
        <f>VLOOKUP(S298,Haul!G:AJ,30,FALSE)</f>
        <v>3.8755416000000001E-2</v>
      </c>
      <c r="Y298" s="71">
        <f t="shared" si="86"/>
        <v>0</v>
      </c>
      <c r="Z298" s="71">
        <f t="shared" si="87"/>
        <v>1</v>
      </c>
      <c r="AA298" s="22">
        <f t="shared" si="88"/>
        <v>0</v>
      </c>
      <c r="AB298" s="22">
        <f t="shared" si="89"/>
        <v>0</v>
      </c>
      <c r="AC298" s="71">
        <f t="shared" si="90"/>
        <v>0</v>
      </c>
      <c r="AD298" s="71">
        <f t="shared" si="91"/>
        <v>0.53064389948352486</v>
      </c>
      <c r="AE298" s="22">
        <f t="shared" si="92"/>
        <v>0</v>
      </c>
      <c r="AF298" s="22">
        <f t="shared" si="93"/>
        <v>0</v>
      </c>
      <c r="AG298" s="71">
        <f t="shared" si="94"/>
        <v>0</v>
      </c>
      <c r="AH298" s="71">
        <f t="shared" si="95"/>
        <v>25.802845207493064</v>
      </c>
      <c r="AI298" s="24">
        <f t="shared" si="96"/>
        <v>0</v>
      </c>
      <c r="AJ298" s="24">
        <f t="shared" si="97"/>
        <v>0</v>
      </c>
      <c r="AK298" s="71">
        <f t="shared" si="98"/>
        <v>25.802845207493064</v>
      </c>
      <c r="AL298" s="71">
        <f t="shared" si="99"/>
        <v>0</v>
      </c>
      <c r="AM298" s="71">
        <f t="shared" si="100"/>
        <v>13.6921223986739</v>
      </c>
      <c r="AN298" s="24">
        <f t="shared" si="101"/>
        <v>0</v>
      </c>
      <c r="AO298" s="24">
        <f t="shared" si="102"/>
        <v>0</v>
      </c>
      <c r="AP298" s="71">
        <f t="shared" si="103"/>
        <v>13.6921223986739</v>
      </c>
      <c r="AQ298" s="71" t="str">
        <f>VLOOKUP(S298,Haul!G:O,9,FALSE)</f>
        <v>Good performance</v>
      </c>
    </row>
    <row r="299" spans="1:43">
      <c r="A299">
        <v>1</v>
      </c>
      <c r="B299">
        <v>81.7</v>
      </c>
      <c r="C299" s="16">
        <f t="shared" si="84"/>
        <v>85</v>
      </c>
      <c r="E299">
        <v>2</v>
      </c>
      <c r="P299">
        <v>1</v>
      </c>
      <c r="Q299">
        <v>178</v>
      </c>
      <c r="R299">
        <v>201601</v>
      </c>
      <c r="S299">
        <v>122</v>
      </c>
      <c r="T299" t="s">
        <v>4281</v>
      </c>
      <c r="U299" s="12" t="str">
        <f>VLOOKUP(S299,Haul!G:AL,32,FALSE)</f>
        <v>22-04</v>
      </c>
      <c r="V299" s="12">
        <v>22</v>
      </c>
      <c r="W299" s="17">
        <f t="shared" si="85"/>
        <v>2</v>
      </c>
      <c r="X299" s="24">
        <f>VLOOKUP(S299,Haul!G:AJ,30,FALSE)</f>
        <v>3.8755416000000001E-2</v>
      </c>
      <c r="Y299" s="71">
        <f t="shared" si="86"/>
        <v>0</v>
      </c>
      <c r="Z299" s="71">
        <f t="shared" si="87"/>
        <v>1</v>
      </c>
      <c r="AA299" s="22">
        <f t="shared" si="88"/>
        <v>0</v>
      </c>
      <c r="AB299" s="22">
        <f t="shared" si="89"/>
        <v>0</v>
      </c>
      <c r="AC299" s="71">
        <f t="shared" si="90"/>
        <v>0</v>
      </c>
      <c r="AD299" s="71">
        <f t="shared" si="91"/>
        <v>0.2952546461102461</v>
      </c>
      <c r="AE299" s="22">
        <f t="shared" si="92"/>
        <v>0</v>
      </c>
      <c r="AF299" s="22">
        <f t="shared" si="93"/>
        <v>0</v>
      </c>
      <c r="AG299" s="71">
        <f t="shared" si="94"/>
        <v>0</v>
      </c>
      <c r="AH299" s="71">
        <f t="shared" si="95"/>
        <v>25.802845207493064</v>
      </c>
      <c r="AI299" s="24">
        <f t="shared" si="96"/>
        <v>0</v>
      </c>
      <c r="AJ299" s="24">
        <f t="shared" si="97"/>
        <v>0</v>
      </c>
      <c r="AK299" s="71">
        <f t="shared" si="98"/>
        <v>25.802845207493064</v>
      </c>
      <c r="AL299" s="71">
        <f t="shared" si="99"/>
        <v>0</v>
      </c>
      <c r="AM299" s="71">
        <f t="shared" si="100"/>
        <v>7.6184099303758241</v>
      </c>
      <c r="AN299" s="24">
        <f t="shared" si="101"/>
        <v>0</v>
      </c>
      <c r="AO299" s="24">
        <f t="shared" si="102"/>
        <v>0</v>
      </c>
      <c r="AP299" s="71">
        <f t="shared" si="103"/>
        <v>7.6184099303758241</v>
      </c>
      <c r="AQ299" s="71" t="str">
        <f>VLOOKUP(S299,Haul!G:O,9,FALSE)</f>
        <v>Good performance</v>
      </c>
    </row>
    <row r="300" spans="1:43">
      <c r="A300">
        <v>1</v>
      </c>
      <c r="B300">
        <v>107.5</v>
      </c>
      <c r="C300" s="16">
        <f t="shared" si="84"/>
        <v>110</v>
      </c>
      <c r="E300">
        <v>2</v>
      </c>
      <c r="P300">
        <v>1</v>
      </c>
      <c r="Q300">
        <v>178</v>
      </c>
      <c r="R300">
        <v>201601</v>
      </c>
      <c r="S300">
        <v>122</v>
      </c>
      <c r="T300" t="s">
        <v>4281</v>
      </c>
      <c r="U300" s="12" t="str">
        <f>VLOOKUP(S300,Haul!G:AL,32,FALSE)</f>
        <v>22-04</v>
      </c>
      <c r="V300" s="12">
        <v>22</v>
      </c>
      <c r="W300" s="17">
        <f t="shared" si="85"/>
        <v>2</v>
      </c>
      <c r="X300" s="24">
        <f>VLOOKUP(S300,Haul!G:AJ,30,FALSE)</f>
        <v>3.8755416000000001E-2</v>
      </c>
      <c r="Y300" s="71">
        <f t="shared" si="86"/>
        <v>0</v>
      </c>
      <c r="Z300" s="71">
        <f t="shared" si="87"/>
        <v>0</v>
      </c>
      <c r="AA300" s="22">
        <f t="shared" si="88"/>
        <v>1</v>
      </c>
      <c r="AB300" s="22">
        <f t="shared" si="89"/>
        <v>0</v>
      </c>
      <c r="AC300" s="71">
        <f t="shared" si="90"/>
        <v>0</v>
      </c>
      <c r="AD300" s="71">
        <f t="shared" si="91"/>
        <v>0</v>
      </c>
      <c r="AE300" s="22">
        <f t="shared" si="92"/>
        <v>0.69798506272028371</v>
      </c>
      <c r="AF300" s="22">
        <f t="shared" si="93"/>
        <v>0</v>
      </c>
      <c r="AG300" s="71">
        <f t="shared" si="94"/>
        <v>0</v>
      </c>
      <c r="AH300" s="71">
        <f t="shared" si="95"/>
        <v>0</v>
      </c>
      <c r="AI300" s="24">
        <f t="shared" si="96"/>
        <v>25.802845207493064</v>
      </c>
      <c r="AJ300" s="24">
        <f t="shared" si="97"/>
        <v>0</v>
      </c>
      <c r="AK300" s="71">
        <f t="shared" si="98"/>
        <v>25.802845207493064</v>
      </c>
      <c r="AL300" s="71">
        <f t="shared" si="99"/>
        <v>0</v>
      </c>
      <c r="AM300" s="71">
        <f t="shared" si="100"/>
        <v>0</v>
      </c>
      <c r="AN300" s="24">
        <f t="shared" si="101"/>
        <v>18.010000530513818</v>
      </c>
      <c r="AO300" s="24">
        <f t="shared" si="102"/>
        <v>0</v>
      </c>
      <c r="AP300" s="71">
        <f t="shared" si="103"/>
        <v>18.010000530513818</v>
      </c>
      <c r="AQ300" s="71" t="str">
        <f>VLOOKUP(S300,Haul!G:O,9,FALSE)</f>
        <v>Good performance</v>
      </c>
    </row>
    <row r="301" spans="1:43">
      <c r="A301">
        <v>1</v>
      </c>
      <c r="B301">
        <v>111.1</v>
      </c>
      <c r="C301" s="16">
        <f t="shared" si="84"/>
        <v>115</v>
      </c>
      <c r="E301">
        <v>2</v>
      </c>
      <c r="P301">
        <v>1</v>
      </c>
      <c r="Q301">
        <v>178</v>
      </c>
      <c r="R301">
        <v>201601</v>
      </c>
      <c r="S301">
        <v>122</v>
      </c>
      <c r="T301" t="s">
        <v>4281</v>
      </c>
      <c r="U301" s="12" t="str">
        <f>VLOOKUP(S301,Haul!G:AL,32,FALSE)</f>
        <v>22-04</v>
      </c>
      <c r="V301" s="12">
        <v>22</v>
      </c>
      <c r="W301" s="17">
        <f t="shared" si="85"/>
        <v>2</v>
      </c>
      <c r="X301" s="24">
        <f>VLOOKUP(S301,Haul!G:AJ,30,FALSE)</f>
        <v>3.8755416000000001E-2</v>
      </c>
      <c r="Y301" s="71">
        <f t="shared" si="86"/>
        <v>0</v>
      </c>
      <c r="Z301" s="71">
        <f t="shared" si="87"/>
        <v>0</v>
      </c>
      <c r="AA301" s="22">
        <f t="shared" si="88"/>
        <v>1</v>
      </c>
      <c r="AB301" s="22">
        <f t="shared" si="89"/>
        <v>0</v>
      </c>
      <c r="AC301" s="71">
        <f t="shared" si="90"/>
        <v>0</v>
      </c>
      <c r="AD301" s="71">
        <f t="shared" si="91"/>
        <v>0</v>
      </c>
      <c r="AE301" s="22">
        <f t="shared" si="92"/>
        <v>0.77391661039540982</v>
      </c>
      <c r="AF301" s="22">
        <f t="shared" si="93"/>
        <v>0</v>
      </c>
      <c r="AG301" s="71">
        <f t="shared" si="94"/>
        <v>0</v>
      </c>
      <c r="AH301" s="71">
        <f t="shared" si="95"/>
        <v>0</v>
      </c>
      <c r="AI301" s="24">
        <f t="shared" si="96"/>
        <v>25.802845207493064</v>
      </c>
      <c r="AJ301" s="24">
        <f t="shared" si="97"/>
        <v>0</v>
      </c>
      <c r="AK301" s="71">
        <f t="shared" si="98"/>
        <v>25.802845207493064</v>
      </c>
      <c r="AL301" s="71">
        <f t="shared" si="99"/>
        <v>0</v>
      </c>
      <c r="AM301" s="71">
        <f t="shared" si="100"/>
        <v>0</v>
      </c>
      <c r="AN301" s="24">
        <f t="shared" si="101"/>
        <v>19.969250501540476</v>
      </c>
      <c r="AO301" s="24">
        <f t="shared" si="102"/>
        <v>0</v>
      </c>
      <c r="AP301" s="71">
        <f t="shared" si="103"/>
        <v>19.969250501540476</v>
      </c>
      <c r="AQ301" s="71" t="str">
        <f>VLOOKUP(S301,Haul!G:O,9,FALSE)</f>
        <v>Good performance</v>
      </c>
    </row>
    <row r="302" spans="1:43">
      <c r="A302">
        <v>1</v>
      </c>
      <c r="B302">
        <v>94</v>
      </c>
      <c r="C302" s="16">
        <f t="shared" si="84"/>
        <v>95</v>
      </c>
      <c r="E302">
        <v>2</v>
      </c>
      <c r="P302">
        <v>1</v>
      </c>
      <c r="Q302">
        <v>178</v>
      </c>
      <c r="R302">
        <v>201601</v>
      </c>
      <c r="S302">
        <v>122</v>
      </c>
      <c r="T302" t="s">
        <v>4281</v>
      </c>
      <c r="U302" s="12" t="str">
        <f>VLOOKUP(S302,Haul!G:AL,32,FALSE)</f>
        <v>22-04</v>
      </c>
      <c r="V302" s="12">
        <v>22</v>
      </c>
      <c r="W302" s="17">
        <f t="shared" si="85"/>
        <v>2</v>
      </c>
      <c r="X302" s="24">
        <f>VLOOKUP(S302,Haul!G:AJ,30,FALSE)</f>
        <v>3.8755416000000001E-2</v>
      </c>
      <c r="Y302" s="71">
        <f t="shared" si="86"/>
        <v>0</v>
      </c>
      <c r="Z302" s="71">
        <f t="shared" si="87"/>
        <v>1</v>
      </c>
      <c r="AA302" s="22">
        <f t="shared" si="88"/>
        <v>0</v>
      </c>
      <c r="AB302" s="22">
        <f t="shared" si="89"/>
        <v>0</v>
      </c>
      <c r="AC302" s="71">
        <f t="shared" si="90"/>
        <v>0</v>
      </c>
      <c r="AD302" s="71">
        <f t="shared" si="91"/>
        <v>0.45828581409107649</v>
      </c>
      <c r="AE302" s="22">
        <f t="shared" si="92"/>
        <v>0</v>
      </c>
      <c r="AF302" s="22">
        <f t="shared" si="93"/>
        <v>0</v>
      </c>
      <c r="AG302" s="71">
        <f t="shared" si="94"/>
        <v>0</v>
      </c>
      <c r="AH302" s="71">
        <f t="shared" si="95"/>
        <v>25.802845207493064</v>
      </c>
      <c r="AI302" s="24">
        <f t="shared" si="96"/>
        <v>0</v>
      </c>
      <c r="AJ302" s="24">
        <f t="shared" si="97"/>
        <v>0</v>
      </c>
      <c r="AK302" s="71">
        <f t="shared" si="98"/>
        <v>25.802845207493064</v>
      </c>
      <c r="AL302" s="71">
        <f t="shared" si="99"/>
        <v>0</v>
      </c>
      <c r="AM302" s="71">
        <f t="shared" si="100"/>
        <v>11.82507792178199</v>
      </c>
      <c r="AN302" s="24">
        <f t="shared" si="101"/>
        <v>0</v>
      </c>
      <c r="AO302" s="24">
        <f t="shared" si="102"/>
        <v>0</v>
      </c>
      <c r="AP302" s="71">
        <f t="shared" si="103"/>
        <v>11.82507792178199</v>
      </c>
      <c r="AQ302" s="71" t="str">
        <f>VLOOKUP(S302,Haul!G:O,9,FALSE)</f>
        <v>Good performance</v>
      </c>
    </row>
    <row r="303" spans="1:43">
      <c r="A303">
        <v>1</v>
      </c>
      <c r="B303">
        <v>110</v>
      </c>
      <c r="C303" s="16">
        <f t="shared" si="84"/>
        <v>110</v>
      </c>
      <c r="E303">
        <v>2</v>
      </c>
      <c r="P303">
        <v>1</v>
      </c>
      <c r="Q303">
        <v>178</v>
      </c>
      <c r="R303">
        <v>201601</v>
      </c>
      <c r="S303">
        <v>122</v>
      </c>
      <c r="T303" t="s">
        <v>4281</v>
      </c>
      <c r="U303" s="12" t="str">
        <f>VLOOKUP(S303,Haul!G:AL,32,FALSE)</f>
        <v>22-04</v>
      </c>
      <c r="V303" s="12">
        <v>22</v>
      </c>
      <c r="W303" s="17">
        <f t="shared" si="85"/>
        <v>2</v>
      </c>
      <c r="X303" s="24">
        <f>VLOOKUP(S303,Haul!G:AJ,30,FALSE)</f>
        <v>3.8755416000000001E-2</v>
      </c>
      <c r="Y303" s="71">
        <f t="shared" si="86"/>
        <v>0</v>
      </c>
      <c r="Z303" s="71">
        <f t="shared" si="87"/>
        <v>0</v>
      </c>
      <c r="AA303" s="22">
        <f t="shared" si="88"/>
        <v>1</v>
      </c>
      <c r="AB303" s="22">
        <f t="shared" si="89"/>
        <v>0</v>
      </c>
      <c r="AC303" s="71">
        <f t="shared" si="90"/>
        <v>0</v>
      </c>
      <c r="AD303" s="71">
        <f t="shared" si="91"/>
        <v>0</v>
      </c>
      <c r="AE303" s="22">
        <f t="shared" si="92"/>
        <v>0.75014749114296608</v>
      </c>
      <c r="AF303" s="22">
        <f t="shared" si="93"/>
        <v>0</v>
      </c>
      <c r="AG303" s="71">
        <f t="shared" si="94"/>
        <v>0</v>
      </c>
      <c r="AH303" s="71">
        <f t="shared" si="95"/>
        <v>0</v>
      </c>
      <c r="AI303" s="24">
        <f t="shared" si="96"/>
        <v>25.802845207493064</v>
      </c>
      <c r="AJ303" s="24">
        <f t="shared" si="97"/>
        <v>0</v>
      </c>
      <c r="AK303" s="71">
        <f t="shared" si="98"/>
        <v>25.802845207493064</v>
      </c>
      <c r="AL303" s="71">
        <f t="shared" si="99"/>
        <v>0</v>
      </c>
      <c r="AM303" s="71">
        <f t="shared" si="100"/>
        <v>0</v>
      </c>
      <c r="AN303" s="24">
        <f t="shared" si="101"/>
        <v>19.355939596751227</v>
      </c>
      <c r="AO303" s="24">
        <f t="shared" si="102"/>
        <v>0</v>
      </c>
      <c r="AP303" s="71">
        <f t="shared" si="103"/>
        <v>19.355939596751227</v>
      </c>
      <c r="AQ303" s="71" t="str">
        <f>VLOOKUP(S303,Haul!G:O,9,FALSE)</f>
        <v>Good performance</v>
      </c>
    </row>
    <row r="304" spans="1:43">
      <c r="A304">
        <v>1</v>
      </c>
      <c r="B304">
        <v>109</v>
      </c>
      <c r="C304" s="16">
        <f t="shared" si="84"/>
        <v>110</v>
      </c>
      <c r="E304">
        <v>2</v>
      </c>
      <c r="P304">
        <v>1</v>
      </c>
      <c r="Q304">
        <v>178</v>
      </c>
      <c r="R304">
        <v>201601</v>
      </c>
      <c r="S304">
        <v>122</v>
      </c>
      <c r="T304" t="s">
        <v>4281</v>
      </c>
      <c r="U304" s="12" t="str">
        <f>VLOOKUP(S304,Haul!G:AL,32,FALSE)</f>
        <v>22-04</v>
      </c>
      <c r="V304" s="12">
        <v>22</v>
      </c>
      <c r="W304" s="17">
        <f t="shared" si="85"/>
        <v>2</v>
      </c>
      <c r="X304" s="24">
        <f>VLOOKUP(S304,Haul!G:AJ,30,FALSE)</f>
        <v>3.8755416000000001E-2</v>
      </c>
      <c r="Y304" s="71">
        <f t="shared" si="86"/>
        <v>0</v>
      </c>
      <c r="Z304" s="71">
        <f t="shared" si="87"/>
        <v>0</v>
      </c>
      <c r="AA304" s="22">
        <f t="shared" si="88"/>
        <v>1</v>
      </c>
      <c r="AB304" s="22">
        <f t="shared" si="89"/>
        <v>0</v>
      </c>
      <c r="AC304" s="71">
        <f t="shared" si="90"/>
        <v>0</v>
      </c>
      <c r="AD304" s="71">
        <f t="shared" si="91"/>
        <v>0</v>
      </c>
      <c r="AE304" s="22">
        <f t="shared" si="92"/>
        <v>0.72897504972698923</v>
      </c>
      <c r="AF304" s="22">
        <f t="shared" si="93"/>
        <v>0</v>
      </c>
      <c r="AG304" s="71">
        <f t="shared" si="94"/>
        <v>0</v>
      </c>
      <c r="AH304" s="71">
        <f t="shared" si="95"/>
        <v>0</v>
      </c>
      <c r="AI304" s="24">
        <f t="shared" si="96"/>
        <v>25.802845207493064</v>
      </c>
      <c r="AJ304" s="24">
        <f t="shared" si="97"/>
        <v>0</v>
      </c>
      <c r="AK304" s="71">
        <f t="shared" si="98"/>
        <v>25.802845207493064</v>
      </c>
      <c r="AL304" s="71">
        <f t="shared" si="99"/>
        <v>0</v>
      </c>
      <c r="AM304" s="71">
        <f t="shared" si="100"/>
        <v>0</v>
      </c>
      <c r="AN304" s="24">
        <f t="shared" si="101"/>
        <v>18.80963036823006</v>
      </c>
      <c r="AO304" s="24">
        <f t="shared" si="102"/>
        <v>0</v>
      </c>
      <c r="AP304" s="71">
        <f t="shared" si="103"/>
        <v>18.80963036823006</v>
      </c>
      <c r="AQ304" s="71" t="str">
        <f>VLOOKUP(S304,Haul!G:O,9,FALSE)</f>
        <v>Good performance</v>
      </c>
    </row>
    <row r="305" spans="1:43">
      <c r="A305">
        <v>1</v>
      </c>
      <c r="B305">
        <v>88.1</v>
      </c>
      <c r="C305" s="16">
        <f t="shared" si="84"/>
        <v>90</v>
      </c>
      <c r="E305">
        <v>2</v>
      </c>
      <c r="P305">
        <v>1</v>
      </c>
      <c r="Q305">
        <v>178</v>
      </c>
      <c r="R305">
        <v>201601</v>
      </c>
      <c r="S305">
        <v>122</v>
      </c>
      <c r="T305" t="s">
        <v>4281</v>
      </c>
      <c r="U305" s="12" t="str">
        <f>VLOOKUP(S305,Haul!G:AL,32,FALSE)</f>
        <v>22-04</v>
      </c>
      <c r="V305" s="12">
        <v>22</v>
      </c>
      <c r="W305" s="17">
        <f t="shared" si="85"/>
        <v>2</v>
      </c>
      <c r="X305" s="24">
        <f>VLOOKUP(S305,Haul!G:AJ,30,FALSE)</f>
        <v>3.8755416000000001E-2</v>
      </c>
      <c r="Y305" s="71">
        <f t="shared" si="86"/>
        <v>0</v>
      </c>
      <c r="Z305" s="71">
        <f t="shared" si="87"/>
        <v>1</v>
      </c>
      <c r="AA305" s="22">
        <f t="shared" si="88"/>
        <v>0</v>
      </c>
      <c r="AB305" s="22">
        <f t="shared" si="89"/>
        <v>0</v>
      </c>
      <c r="AC305" s="71">
        <f t="shared" si="90"/>
        <v>0</v>
      </c>
      <c r="AD305" s="71">
        <f t="shared" si="91"/>
        <v>0.37400728882741313</v>
      </c>
      <c r="AE305" s="22">
        <f t="shared" si="92"/>
        <v>0</v>
      </c>
      <c r="AF305" s="22">
        <f t="shared" si="93"/>
        <v>0</v>
      </c>
      <c r="AG305" s="71">
        <f t="shared" si="94"/>
        <v>0</v>
      </c>
      <c r="AH305" s="71">
        <f t="shared" si="95"/>
        <v>25.802845207493064</v>
      </c>
      <c r="AI305" s="24">
        <f t="shared" si="96"/>
        <v>0</v>
      </c>
      <c r="AJ305" s="24">
        <f t="shared" si="97"/>
        <v>0</v>
      </c>
      <c r="AK305" s="71">
        <f t="shared" si="98"/>
        <v>25.802845207493064</v>
      </c>
      <c r="AL305" s="71">
        <f t="shared" si="99"/>
        <v>0</v>
      </c>
      <c r="AM305" s="71">
        <f t="shared" si="100"/>
        <v>9.6504521800878909</v>
      </c>
      <c r="AN305" s="24">
        <f t="shared" si="101"/>
        <v>0</v>
      </c>
      <c r="AO305" s="24">
        <f t="shared" si="102"/>
        <v>0</v>
      </c>
      <c r="AP305" s="71">
        <f t="shared" si="103"/>
        <v>9.6504521800878909</v>
      </c>
      <c r="AQ305" s="71" t="str">
        <f>VLOOKUP(S305,Haul!G:O,9,FALSE)</f>
        <v>Good performance</v>
      </c>
    </row>
    <row r="306" spans="1:43">
      <c r="A306">
        <v>1</v>
      </c>
      <c r="B306">
        <v>151.80000000000001</v>
      </c>
      <c r="C306" s="16">
        <f t="shared" si="84"/>
        <v>155</v>
      </c>
      <c r="E306">
        <v>1</v>
      </c>
      <c r="P306">
        <v>1</v>
      </c>
      <c r="Q306">
        <v>178</v>
      </c>
      <c r="R306">
        <v>201601</v>
      </c>
      <c r="S306">
        <v>122</v>
      </c>
      <c r="T306" t="s">
        <v>4281</v>
      </c>
      <c r="U306" s="12" t="str">
        <f>VLOOKUP(S306,Haul!G:AL,32,FALSE)</f>
        <v>22-04</v>
      </c>
      <c r="V306" s="12">
        <v>22</v>
      </c>
      <c r="W306" s="17">
        <f t="shared" si="85"/>
        <v>2</v>
      </c>
      <c r="X306" s="24">
        <f>VLOOKUP(S306,Haul!G:AJ,30,FALSE)</f>
        <v>3.8755416000000001E-2</v>
      </c>
      <c r="Y306" s="71">
        <f t="shared" si="86"/>
        <v>0</v>
      </c>
      <c r="Z306" s="71">
        <f t="shared" si="87"/>
        <v>0</v>
      </c>
      <c r="AA306" s="22">
        <f t="shared" si="88"/>
        <v>1</v>
      </c>
      <c r="AB306" s="22">
        <f t="shared" si="89"/>
        <v>1</v>
      </c>
      <c r="AC306" s="71">
        <f t="shared" si="90"/>
        <v>0</v>
      </c>
      <c r="AD306" s="71">
        <f t="shared" si="91"/>
        <v>0</v>
      </c>
      <c r="AE306" s="22">
        <f t="shared" si="92"/>
        <v>2.0590533389231922</v>
      </c>
      <c r="AF306" s="22">
        <f t="shared" si="93"/>
        <v>2.0590533389231922</v>
      </c>
      <c r="AG306" s="71">
        <f t="shared" si="94"/>
        <v>0</v>
      </c>
      <c r="AH306" s="71">
        <f t="shared" si="95"/>
        <v>0</v>
      </c>
      <c r="AI306" s="24">
        <f t="shared" si="96"/>
        <v>25.802845207493064</v>
      </c>
      <c r="AJ306" s="24">
        <f t="shared" si="97"/>
        <v>25.802845207493064</v>
      </c>
      <c r="AK306" s="71">
        <f t="shared" si="98"/>
        <v>25.802845207493064</v>
      </c>
      <c r="AL306" s="71">
        <f t="shared" si="99"/>
        <v>0</v>
      </c>
      <c r="AM306" s="71">
        <f t="shared" si="100"/>
        <v>0</v>
      </c>
      <c r="AN306" s="24">
        <f t="shared" si="101"/>
        <v>53.129434578206883</v>
      </c>
      <c r="AO306" s="24">
        <f t="shared" si="102"/>
        <v>53.129434578206883</v>
      </c>
      <c r="AP306" s="71">
        <f t="shared" si="103"/>
        <v>53.129434578206883</v>
      </c>
      <c r="AQ306" s="71" t="str">
        <f>VLOOKUP(S306,Haul!G:O,9,FALSE)</f>
        <v>Good performance</v>
      </c>
    </row>
    <row r="307" spans="1:43">
      <c r="A307">
        <v>1</v>
      </c>
      <c r="B307">
        <v>147.5</v>
      </c>
      <c r="C307" s="16">
        <f t="shared" si="84"/>
        <v>150</v>
      </c>
      <c r="E307">
        <v>3</v>
      </c>
      <c r="P307">
        <v>1</v>
      </c>
      <c r="Q307">
        <v>178</v>
      </c>
      <c r="R307">
        <v>201601</v>
      </c>
      <c r="S307">
        <v>122</v>
      </c>
      <c r="T307" t="s">
        <v>4281</v>
      </c>
      <c r="U307" s="12" t="str">
        <f>VLOOKUP(S307,Haul!G:AL,32,FALSE)</f>
        <v>22-04</v>
      </c>
      <c r="V307" s="12">
        <v>22</v>
      </c>
      <c r="W307" s="17">
        <f t="shared" si="85"/>
        <v>2</v>
      </c>
      <c r="X307" s="24">
        <f>VLOOKUP(S307,Haul!G:AJ,30,FALSE)</f>
        <v>3.8755416000000001E-2</v>
      </c>
      <c r="Y307" s="71">
        <f t="shared" si="86"/>
        <v>0</v>
      </c>
      <c r="Z307" s="71">
        <f t="shared" si="87"/>
        <v>0</v>
      </c>
      <c r="AA307" s="22">
        <f t="shared" si="88"/>
        <v>1</v>
      </c>
      <c r="AB307" s="22">
        <f t="shared" si="89"/>
        <v>1</v>
      </c>
      <c r="AC307" s="71">
        <f t="shared" si="90"/>
        <v>0</v>
      </c>
      <c r="AD307" s="71">
        <f t="shared" si="91"/>
        <v>0</v>
      </c>
      <c r="AE307" s="22">
        <f t="shared" si="92"/>
        <v>1.8816705023514371</v>
      </c>
      <c r="AF307" s="22">
        <f t="shared" si="93"/>
        <v>1.8816705023514371</v>
      </c>
      <c r="AG307" s="71">
        <f t="shared" si="94"/>
        <v>0</v>
      </c>
      <c r="AH307" s="71">
        <f t="shared" si="95"/>
        <v>0</v>
      </c>
      <c r="AI307" s="24">
        <f t="shared" si="96"/>
        <v>25.802845207493064</v>
      </c>
      <c r="AJ307" s="24">
        <f t="shared" si="97"/>
        <v>25.802845207493064</v>
      </c>
      <c r="AK307" s="71">
        <f t="shared" si="98"/>
        <v>25.802845207493064</v>
      </c>
      <c r="AL307" s="71">
        <f t="shared" si="99"/>
        <v>0</v>
      </c>
      <c r="AM307" s="71">
        <f t="shared" si="100"/>
        <v>0</v>
      </c>
      <c r="AN307" s="24">
        <f t="shared" si="101"/>
        <v>48.55245270367984</v>
      </c>
      <c r="AO307" s="24">
        <f t="shared" si="102"/>
        <v>48.55245270367984</v>
      </c>
      <c r="AP307" s="71">
        <f t="shared" si="103"/>
        <v>48.55245270367984</v>
      </c>
      <c r="AQ307" s="71" t="str">
        <f>VLOOKUP(S307,Haul!G:O,9,FALSE)</f>
        <v>Good performance</v>
      </c>
    </row>
    <row r="308" spans="1:43">
      <c r="A308">
        <v>1</v>
      </c>
      <c r="B308">
        <v>97</v>
      </c>
      <c r="C308" s="16">
        <f t="shared" si="84"/>
        <v>100</v>
      </c>
      <c r="E308">
        <v>2</v>
      </c>
      <c r="P308">
        <v>1</v>
      </c>
      <c r="Q308">
        <v>178</v>
      </c>
      <c r="R308">
        <v>201601</v>
      </c>
      <c r="S308">
        <v>122</v>
      </c>
      <c r="T308" t="s">
        <v>4281</v>
      </c>
      <c r="U308" s="12" t="str">
        <f>VLOOKUP(S308,Haul!G:AL,32,FALSE)</f>
        <v>22-04</v>
      </c>
      <c r="V308" s="12">
        <v>22</v>
      </c>
      <c r="W308" s="17">
        <f t="shared" si="85"/>
        <v>2</v>
      </c>
      <c r="X308" s="24">
        <f>VLOOKUP(S308,Haul!G:AJ,30,FALSE)</f>
        <v>3.8755416000000001E-2</v>
      </c>
      <c r="Y308" s="71">
        <f t="shared" si="86"/>
        <v>0</v>
      </c>
      <c r="Z308" s="71">
        <f t="shared" si="87"/>
        <v>1</v>
      </c>
      <c r="AA308" s="22">
        <f t="shared" si="88"/>
        <v>0</v>
      </c>
      <c r="AB308" s="22">
        <f t="shared" si="89"/>
        <v>0</v>
      </c>
      <c r="AC308" s="71">
        <f t="shared" si="90"/>
        <v>0</v>
      </c>
      <c r="AD308" s="71">
        <f t="shared" si="91"/>
        <v>0.50571982626437151</v>
      </c>
      <c r="AE308" s="22">
        <f t="shared" si="92"/>
        <v>0</v>
      </c>
      <c r="AF308" s="22">
        <f t="shared" si="93"/>
        <v>0</v>
      </c>
      <c r="AG308" s="71">
        <f t="shared" si="94"/>
        <v>0</v>
      </c>
      <c r="AH308" s="71">
        <f t="shared" si="95"/>
        <v>25.802845207493064</v>
      </c>
      <c r="AI308" s="24">
        <f t="shared" si="96"/>
        <v>0</v>
      </c>
      <c r="AJ308" s="24">
        <f t="shared" si="97"/>
        <v>0</v>
      </c>
      <c r="AK308" s="71">
        <f t="shared" si="98"/>
        <v>25.802845207493064</v>
      </c>
      <c r="AL308" s="71">
        <f t="shared" si="99"/>
        <v>0</v>
      </c>
      <c r="AM308" s="71">
        <f t="shared" si="100"/>
        <v>13.049010395459863</v>
      </c>
      <c r="AN308" s="24">
        <f t="shared" si="101"/>
        <v>0</v>
      </c>
      <c r="AO308" s="24">
        <f t="shared" si="102"/>
        <v>0</v>
      </c>
      <c r="AP308" s="71">
        <f t="shared" si="103"/>
        <v>13.049010395459863</v>
      </c>
      <c r="AQ308" s="71" t="str">
        <f>VLOOKUP(S308,Haul!G:O,9,FALSE)</f>
        <v>Good performance</v>
      </c>
    </row>
    <row r="309" spans="1:43">
      <c r="A309">
        <v>1</v>
      </c>
      <c r="B309">
        <v>122</v>
      </c>
      <c r="C309" s="16">
        <f t="shared" si="84"/>
        <v>125</v>
      </c>
      <c r="E309">
        <v>2</v>
      </c>
      <c r="P309">
        <v>1</v>
      </c>
      <c r="Q309">
        <v>178</v>
      </c>
      <c r="R309">
        <v>201601</v>
      </c>
      <c r="S309">
        <v>122</v>
      </c>
      <c r="T309" t="s">
        <v>4281</v>
      </c>
      <c r="U309" s="12" t="str">
        <f>VLOOKUP(S309,Haul!G:AL,32,FALSE)</f>
        <v>22-04</v>
      </c>
      <c r="V309" s="12">
        <v>22</v>
      </c>
      <c r="W309" s="17">
        <f t="shared" si="85"/>
        <v>2</v>
      </c>
      <c r="X309" s="24">
        <f>VLOOKUP(S309,Haul!G:AJ,30,FALSE)</f>
        <v>3.8755416000000001E-2</v>
      </c>
      <c r="Y309" s="71">
        <f t="shared" si="86"/>
        <v>0</v>
      </c>
      <c r="Z309" s="71">
        <f t="shared" si="87"/>
        <v>0</v>
      </c>
      <c r="AA309" s="22">
        <f t="shared" si="88"/>
        <v>1</v>
      </c>
      <c r="AB309" s="22">
        <f t="shared" si="89"/>
        <v>0</v>
      </c>
      <c r="AC309" s="71">
        <f t="shared" si="90"/>
        <v>0</v>
      </c>
      <c r="AD309" s="71">
        <f t="shared" si="91"/>
        <v>0</v>
      </c>
      <c r="AE309" s="22">
        <f t="shared" si="92"/>
        <v>1.0378119385042377</v>
      </c>
      <c r="AF309" s="22">
        <f t="shared" si="93"/>
        <v>0</v>
      </c>
      <c r="AG309" s="71">
        <f t="shared" si="94"/>
        <v>0</v>
      </c>
      <c r="AH309" s="71">
        <f t="shared" si="95"/>
        <v>0</v>
      </c>
      <c r="AI309" s="24">
        <f t="shared" si="96"/>
        <v>25.802845207493064</v>
      </c>
      <c r="AJ309" s="24">
        <f t="shared" si="97"/>
        <v>0</v>
      </c>
      <c r="AK309" s="71">
        <f t="shared" si="98"/>
        <v>25.802845207493064</v>
      </c>
      <c r="AL309" s="71">
        <f t="shared" si="99"/>
        <v>0</v>
      </c>
      <c r="AM309" s="71">
        <f t="shared" si="100"/>
        <v>0</v>
      </c>
      <c r="AN309" s="24">
        <f t="shared" si="101"/>
        <v>26.778500803713154</v>
      </c>
      <c r="AO309" s="24">
        <f t="shared" si="102"/>
        <v>0</v>
      </c>
      <c r="AP309" s="71">
        <f t="shared" si="103"/>
        <v>26.778500803713154</v>
      </c>
      <c r="AQ309" s="71" t="str">
        <f>VLOOKUP(S309,Haul!G:O,9,FALSE)</f>
        <v>Good performance</v>
      </c>
    </row>
    <row r="310" spans="1:43">
      <c r="A310">
        <v>1</v>
      </c>
      <c r="B310">
        <v>26.2</v>
      </c>
      <c r="C310" s="16">
        <f t="shared" si="84"/>
        <v>30</v>
      </c>
      <c r="E310">
        <v>2</v>
      </c>
      <c r="P310">
        <v>1</v>
      </c>
      <c r="Q310">
        <v>178</v>
      </c>
      <c r="R310">
        <v>201601</v>
      </c>
      <c r="S310">
        <v>122</v>
      </c>
      <c r="T310" t="s">
        <v>4281</v>
      </c>
      <c r="U310" s="12" t="str">
        <f>VLOOKUP(S310,Haul!G:AL,32,FALSE)</f>
        <v>22-04</v>
      </c>
      <c r="V310" s="12">
        <v>22</v>
      </c>
      <c r="W310" s="17">
        <f t="shared" si="85"/>
        <v>2</v>
      </c>
      <c r="X310" s="24">
        <f>VLOOKUP(S310,Haul!G:AJ,30,FALSE)</f>
        <v>3.8755416000000001E-2</v>
      </c>
      <c r="Y310" s="71">
        <f t="shared" si="86"/>
        <v>0</v>
      </c>
      <c r="Z310" s="71">
        <f t="shared" si="87"/>
        <v>1</v>
      </c>
      <c r="AA310" s="22">
        <f t="shared" si="88"/>
        <v>0</v>
      </c>
      <c r="AB310" s="22">
        <f t="shared" si="89"/>
        <v>0</v>
      </c>
      <c r="AC310" s="71">
        <f t="shared" si="90"/>
        <v>0</v>
      </c>
      <c r="AD310" s="71">
        <f t="shared" si="91"/>
        <v>8.3513203160801366E-3</v>
      </c>
      <c r="AE310" s="22">
        <f t="shared" si="92"/>
        <v>0</v>
      </c>
      <c r="AF310" s="22">
        <f t="shared" si="93"/>
        <v>0</v>
      </c>
      <c r="AG310" s="71">
        <f t="shared" si="94"/>
        <v>0</v>
      </c>
      <c r="AH310" s="71">
        <f t="shared" si="95"/>
        <v>25.802845207493064</v>
      </c>
      <c r="AI310" s="24">
        <f t="shared" si="96"/>
        <v>0</v>
      </c>
      <c r="AJ310" s="24">
        <f t="shared" si="97"/>
        <v>0</v>
      </c>
      <c r="AK310" s="71">
        <f t="shared" si="98"/>
        <v>25.802845207493064</v>
      </c>
      <c r="AL310" s="71">
        <f t="shared" si="99"/>
        <v>0</v>
      </c>
      <c r="AM310" s="71">
        <f t="shared" si="100"/>
        <v>0.21548782539400782</v>
      </c>
      <c r="AN310" s="24">
        <f t="shared" si="101"/>
        <v>0</v>
      </c>
      <c r="AO310" s="24">
        <f t="shared" si="102"/>
        <v>0</v>
      </c>
      <c r="AP310" s="71">
        <f t="shared" si="103"/>
        <v>0.21548782539400782</v>
      </c>
      <c r="AQ310" s="71" t="str">
        <f>VLOOKUP(S310,Haul!G:O,9,FALSE)</f>
        <v>Good performance</v>
      </c>
    </row>
    <row r="311" spans="1:43">
      <c r="A311">
        <v>1</v>
      </c>
      <c r="B311">
        <v>56.9</v>
      </c>
      <c r="C311" s="16">
        <f t="shared" si="84"/>
        <v>60</v>
      </c>
      <c r="E311">
        <v>2</v>
      </c>
      <c r="P311">
        <v>1</v>
      </c>
      <c r="Q311">
        <v>178</v>
      </c>
      <c r="R311">
        <v>201601</v>
      </c>
      <c r="S311">
        <v>122</v>
      </c>
      <c r="T311" t="s">
        <v>4281</v>
      </c>
      <c r="U311" s="12" t="str">
        <f>VLOOKUP(S311,Haul!G:AL,32,FALSE)</f>
        <v>22-04</v>
      </c>
      <c r="V311" s="12">
        <v>22</v>
      </c>
      <c r="W311" s="17">
        <f t="shared" si="85"/>
        <v>2</v>
      </c>
      <c r="X311" s="24">
        <f>VLOOKUP(S311,Haul!G:AJ,30,FALSE)</f>
        <v>3.8755416000000001E-2</v>
      </c>
      <c r="Y311" s="71">
        <f t="shared" si="86"/>
        <v>0</v>
      </c>
      <c r="Z311" s="71">
        <f t="shared" si="87"/>
        <v>1</v>
      </c>
      <c r="AA311" s="22">
        <f t="shared" si="88"/>
        <v>0</v>
      </c>
      <c r="AB311" s="22">
        <f t="shared" si="89"/>
        <v>0</v>
      </c>
      <c r="AC311" s="71">
        <f t="shared" si="90"/>
        <v>0</v>
      </c>
      <c r="AD311" s="71">
        <f t="shared" si="91"/>
        <v>9.498555142249368E-2</v>
      </c>
      <c r="AE311" s="22">
        <f t="shared" si="92"/>
        <v>0</v>
      </c>
      <c r="AF311" s="22">
        <f t="shared" si="93"/>
        <v>0</v>
      </c>
      <c r="AG311" s="71">
        <f t="shared" si="94"/>
        <v>0</v>
      </c>
      <c r="AH311" s="71">
        <f t="shared" si="95"/>
        <v>25.802845207493064</v>
      </c>
      <c r="AI311" s="24">
        <f t="shared" si="96"/>
        <v>0</v>
      </c>
      <c r="AJ311" s="24">
        <f t="shared" si="97"/>
        <v>0</v>
      </c>
      <c r="AK311" s="71">
        <f t="shared" si="98"/>
        <v>25.802845207493064</v>
      </c>
      <c r="AL311" s="71">
        <f t="shared" si="99"/>
        <v>0</v>
      </c>
      <c r="AM311" s="71">
        <f t="shared" si="100"/>
        <v>2.4508974803029768</v>
      </c>
      <c r="AN311" s="24">
        <f t="shared" si="101"/>
        <v>0</v>
      </c>
      <c r="AO311" s="24">
        <f t="shared" si="102"/>
        <v>0</v>
      </c>
      <c r="AP311" s="71">
        <f t="shared" si="103"/>
        <v>2.4508974803029768</v>
      </c>
      <c r="AQ311" s="71" t="str">
        <f>VLOOKUP(S311,Haul!G:O,9,FALSE)</f>
        <v>Good performance</v>
      </c>
    </row>
    <row r="312" spans="1:43">
      <c r="A312">
        <v>1</v>
      </c>
      <c r="B312">
        <v>103.4</v>
      </c>
      <c r="C312" s="16">
        <f t="shared" si="84"/>
        <v>105</v>
      </c>
      <c r="E312">
        <v>2</v>
      </c>
      <c r="P312">
        <v>1</v>
      </c>
      <c r="Q312">
        <v>178</v>
      </c>
      <c r="R312">
        <v>201601</v>
      </c>
      <c r="S312">
        <v>122</v>
      </c>
      <c r="T312" t="s">
        <v>4281</v>
      </c>
      <c r="U312" s="12" t="str">
        <f>VLOOKUP(S312,Haul!G:AL,32,FALSE)</f>
        <v>22-04</v>
      </c>
      <c r="V312" s="12">
        <v>22</v>
      </c>
      <c r="W312" s="17">
        <f t="shared" si="85"/>
        <v>2</v>
      </c>
      <c r="X312" s="24">
        <f>VLOOKUP(S312,Haul!G:AJ,30,FALSE)</f>
        <v>3.8755416000000001E-2</v>
      </c>
      <c r="Y312" s="71">
        <f t="shared" si="86"/>
        <v>0</v>
      </c>
      <c r="Z312" s="71">
        <f t="shared" si="87"/>
        <v>1</v>
      </c>
      <c r="AA312" s="22">
        <f t="shared" si="88"/>
        <v>0</v>
      </c>
      <c r="AB312" s="22">
        <f t="shared" si="89"/>
        <v>0</v>
      </c>
      <c r="AC312" s="71">
        <f t="shared" si="90"/>
        <v>0</v>
      </c>
      <c r="AD312" s="71">
        <f t="shared" si="91"/>
        <v>0.61787764436872306</v>
      </c>
      <c r="AE312" s="22">
        <f t="shared" si="92"/>
        <v>0</v>
      </c>
      <c r="AF312" s="22">
        <f t="shared" si="93"/>
        <v>0</v>
      </c>
      <c r="AG312" s="71">
        <f t="shared" si="94"/>
        <v>0</v>
      </c>
      <c r="AH312" s="71">
        <f t="shared" si="95"/>
        <v>25.802845207493064</v>
      </c>
      <c r="AI312" s="24">
        <f t="shared" si="96"/>
        <v>0</v>
      </c>
      <c r="AJ312" s="24">
        <f t="shared" si="97"/>
        <v>0</v>
      </c>
      <c r="AK312" s="71">
        <f t="shared" si="98"/>
        <v>25.802845207493064</v>
      </c>
      <c r="AL312" s="71">
        <f t="shared" si="99"/>
        <v>0</v>
      </c>
      <c r="AM312" s="71">
        <f t="shared" si="100"/>
        <v>15.94300121481661</v>
      </c>
      <c r="AN312" s="24">
        <f t="shared" si="101"/>
        <v>0</v>
      </c>
      <c r="AO312" s="24">
        <f t="shared" si="102"/>
        <v>0</v>
      </c>
      <c r="AP312" s="71">
        <f t="shared" si="103"/>
        <v>15.94300121481661</v>
      </c>
      <c r="AQ312" s="71" t="str">
        <f>VLOOKUP(S312,Haul!G:O,9,FALSE)</f>
        <v>Good performance</v>
      </c>
    </row>
    <row r="313" spans="1:43">
      <c r="A313">
        <v>1</v>
      </c>
      <c r="B313">
        <v>97</v>
      </c>
      <c r="C313" s="16">
        <f t="shared" si="84"/>
        <v>100</v>
      </c>
      <c r="E313">
        <v>2</v>
      </c>
      <c r="P313">
        <v>1</v>
      </c>
      <c r="Q313">
        <v>178</v>
      </c>
      <c r="R313">
        <v>201601</v>
      </c>
      <c r="S313">
        <v>122</v>
      </c>
      <c r="T313" t="s">
        <v>4281</v>
      </c>
      <c r="U313" s="12" t="str">
        <f>VLOOKUP(S313,Haul!G:AL,32,FALSE)</f>
        <v>22-04</v>
      </c>
      <c r="V313" s="12">
        <v>22</v>
      </c>
      <c r="W313" s="17">
        <f t="shared" si="85"/>
        <v>2</v>
      </c>
      <c r="X313" s="24">
        <f>VLOOKUP(S313,Haul!G:AJ,30,FALSE)</f>
        <v>3.8755416000000001E-2</v>
      </c>
      <c r="Y313" s="71">
        <f t="shared" si="86"/>
        <v>0</v>
      </c>
      <c r="Z313" s="71">
        <f t="shared" si="87"/>
        <v>1</v>
      </c>
      <c r="AA313" s="22">
        <f t="shared" si="88"/>
        <v>0</v>
      </c>
      <c r="AB313" s="22">
        <f t="shared" si="89"/>
        <v>0</v>
      </c>
      <c r="AC313" s="71">
        <f t="shared" si="90"/>
        <v>0</v>
      </c>
      <c r="AD313" s="71">
        <f t="shared" si="91"/>
        <v>0.50571982626437151</v>
      </c>
      <c r="AE313" s="22">
        <f t="shared" si="92"/>
        <v>0</v>
      </c>
      <c r="AF313" s="22">
        <f t="shared" si="93"/>
        <v>0</v>
      </c>
      <c r="AG313" s="71">
        <f t="shared" si="94"/>
        <v>0</v>
      </c>
      <c r="AH313" s="71">
        <f t="shared" si="95"/>
        <v>25.802845207493064</v>
      </c>
      <c r="AI313" s="24">
        <f t="shared" si="96"/>
        <v>0</v>
      </c>
      <c r="AJ313" s="24">
        <f t="shared" si="97"/>
        <v>0</v>
      </c>
      <c r="AK313" s="71">
        <f t="shared" si="98"/>
        <v>25.802845207493064</v>
      </c>
      <c r="AL313" s="71">
        <f t="shared" si="99"/>
        <v>0</v>
      </c>
      <c r="AM313" s="71">
        <f t="shared" si="100"/>
        <v>13.049010395459863</v>
      </c>
      <c r="AN313" s="24">
        <f t="shared" si="101"/>
        <v>0</v>
      </c>
      <c r="AO313" s="24">
        <f t="shared" si="102"/>
        <v>0</v>
      </c>
      <c r="AP313" s="71">
        <f t="shared" si="103"/>
        <v>13.049010395459863</v>
      </c>
      <c r="AQ313" s="71" t="str">
        <f>VLOOKUP(S313,Haul!G:O,9,FALSE)</f>
        <v>Good performance</v>
      </c>
    </row>
    <row r="314" spans="1:43">
      <c r="A314">
        <v>1</v>
      </c>
      <c r="B314">
        <v>59</v>
      </c>
      <c r="C314" s="16">
        <f t="shared" si="84"/>
        <v>60</v>
      </c>
      <c r="E314">
        <v>2</v>
      </c>
      <c r="P314">
        <v>1</v>
      </c>
      <c r="Q314">
        <v>178</v>
      </c>
      <c r="R314">
        <v>201601</v>
      </c>
      <c r="S314">
        <v>122</v>
      </c>
      <c r="T314" t="s">
        <v>4281</v>
      </c>
      <c r="U314" s="12" t="str">
        <f>VLOOKUP(S314,Haul!G:AL,32,FALSE)</f>
        <v>22-04</v>
      </c>
      <c r="V314" s="12">
        <v>22</v>
      </c>
      <c r="W314" s="17">
        <f t="shared" si="85"/>
        <v>2</v>
      </c>
      <c r="X314" s="24">
        <f>VLOOKUP(S314,Haul!G:AJ,30,FALSE)</f>
        <v>3.8755416000000001E-2</v>
      </c>
      <c r="Y314" s="71">
        <f t="shared" si="86"/>
        <v>0</v>
      </c>
      <c r="Z314" s="71">
        <f t="shared" si="87"/>
        <v>1</v>
      </c>
      <c r="AA314" s="22">
        <f t="shared" si="88"/>
        <v>0</v>
      </c>
      <c r="AB314" s="22">
        <f t="shared" si="89"/>
        <v>0</v>
      </c>
      <c r="AC314" s="71">
        <f t="shared" si="90"/>
        <v>0</v>
      </c>
      <c r="AD314" s="71">
        <f t="shared" si="91"/>
        <v>0.1064147060315279</v>
      </c>
      <c r="AE314" s="22">
        <f t="shared" si="92"/>
        <v>0</v>
      </c>
      <c r="AF314" s="22">
        <f t="shared" si="93"/>
        <v>0</v>
      </c>
      <c r="AG314" s="71">
        <f t="shared" si="94"/>
        <v>0</v>
      </c>
      <c r="AH314" s="71">
        <f t="shared" si="95"/>
        <v>25.802845207493064</v>
      </c>
      <c r="AI314" s="24">
        <f t="shared" si="96"/>
        <v>0</v>
      </c>
      <c r="AJ314" s="24">
        <f t="shared" si="97"/>
        <v>0</v>
      </c>
      <c r="AK314" s="71">
        <f t="shared" si="98"/>
        <v>25.802845207493064</v>
      </c>
      <c r="AL314" s="71">
        <f t="shared" si="99"/>
        <v>0</v>
      </c>
      <c r="AM314" s="71">
        <f t="shared" si="100"/>
        <v>2.745802187532393</v>
      </c>
      <c r="AN314" s="24">
        <f t="shared" si="101"/>
        <v>0</v>
      </c>
      <c r="AO314" s="24">
        <f t="shared" si="102"/>
        <v>0</v>
      </c>
      <c r="AP314" s="71">
        <f t="shared" si="103"/>
        <v>2.745802187532393</v>
      </c>
      <c r="AQ314" s="71" t="str">
        <f>VLOOKUP(S314,Haul!G:O,9,FALSE)</f>
        <v>Good performance</v>
      </c>
    </row>
    <row r="315" spans="1:43">
      <c r="A315">
        <v>1</v>
      </c>
      <c r="B315">
        <v>70</v>
      </c>
      <c r="C315" s="16">
        <f t="shared" si="84"/>
        <v>70</v>
      </c>
      <c r="E315">
        <v>2</v>
      </c>
      <c r="P315">
        <v>1</v>
      </c>
      <c r="Q315">
        <v>178</v>
      </c>
      <c r="R315">
        <v>201601</v>
      </c>
      <c r="S315">
        <v>122</v>
      </c>
      <c r="T315" t="s">
        <v>4281</v>
      </c>
      <c r="U315" s="12" t="str">
        <f>VLOOKUP(S315,Haul!G:AL,32,FALSE)</f>
        <v>22-04</v>
      </c>
      <c r="V315" s="12">
        <v>22</v>
      </c>
      <c r="W315" s="17">
        <f t="shared" si="85"/>
        <v>2</v>
      </c>
      <c r="X315" s="24">
        <f>VLOOKUP(S315,Haul!G:AJ,30,FALSE)</f>
        <v>3.8755416000000001E-2</v>
      </c>
      <c r="Y315" s="71">
        <f t="shared" si="86"/>
        <v>0</v>
      </c>
      <c r="Z315" s="71">
        <f t="shared" si="87"/>
        <v>1</v>
      </c>
      <c r="AA315" s="22">
        <f t="shared" si="88"/>
        <v>0</v>
      </c>
      <c r="AB315" s="22">
        <f t="shared" si="89"/>
        <v>0</v>
      </c>
      <c r="AC315" s="71">
        <f t="shared" si="90"/>
        <v>0</v>
      </c>
      <c r="AD315" s="71">
        <f t="shared" si="91"/>
        <v>0.18187078804081683</v>
      </c>
      <c r="AE315" s="22">
        <f t="shared" si="92"/>
        <v>0</v>
      </c>
      <c r="AF315" s="22">
        <f t="shared" si="93"/>
        <v>0</v>
      </c>
      <c r="AG315" s="71">
        <f t="shared" si="94"/>
        <v>0</v>
      </c>
      <c r="AH315" s="71">
        <f t="shared" si="95"/>
        <v>25.802845207493064</v>
      </c>
      <c r="AI315" s="24">
        <f t="shared" si="96"/>
        <v>0</v>
      </c>
      <c r="AJ315" s="24">
        <f t="shared" si="97"/>
        <v>0</v>
      </c>
      <c r="AK315" s="71">
        <f t="shared" si="98"/>
        <v>25.802845207493064</v>
      </c>
      <c r="AL315" s="71">
        <f t="shared" si="99"/>
        <v>0</v>
      </c>
      <c r="AM315" s="71">
        <f t="shared" si="100"/>
        <v>4.6927837915819772</v>
      </c>
      <c r="AN315" s="24">
        <f t="shared" si="101"/>
        <v>0</v>
      </c>
      <c r="AO315" s="24">
        <f t="shared" si="102"/>
        <v>0</v>
      </c>
      <c r="AP315" s="71">
        <f t="shared" si="103"/>
        <v>4.6927837915819772</v>
      </c>
      <c r="AQ315" s="71" t="str">
        <f>VLOOKUP(S315,Haul!G:O,9,FALSE)</f>
        <v>Good performance</v>
      </c>
    </row>
    <row r="316" spans="1:43">
      <c r="A316">
        <v>1</v>
      </c>
      <c r="B316">
        <v>43</v>
      </c>
      <c r="C316" s="16">
        <f t="shared" si="84"/>
        <v>45</v>
      </c>
      <c r="E316">
        <v>2</v>
      </c>
      <c r="P316">
        <v>1</v>
      </c>
      <c r="Q316">
        <v>178</v>
      </c>
      <c r="R316">
        <v>201601</v>
      </c>
      <c r="S316">
        <v>122</v>
      </c>
      <c r="T316" t="s">
        <v>4281</v>
      </c>
      <c r="U316" s="12" t="str">
        <f>VLOOKUP(S316,Haul!G:AL,32,FALSE)</f>
        <v>22-04</v>
      </c>
      <c r="V316" s="12">
        <v>22</v>
      </c>
      <c r="W316" s="17">
        <f t="shared" si="85"/>
        <v>2</v>
      </c>
      <c r="X316" s="24">
        <f>VLOOKUP(S316,Haul!G:AJ,30,FALSE)</f>
        <v>3.8755416000000001E-2</v>
      </c>
      <c r="Y316" s="71">
        <f t="shared" si="86"/>
        <v>0</v>
      </c>
      <c r="Z316" s="71">
        <f t="shared" si="87"/>
        <v>1</v>
      </c>
      <c r="AA316" s="22">
        <f t="shared" si="88"/>
        <v>0</v>
      </c>
      <c r="AB316" s="22">
        <f t="shared" si="89"/>
        <v>0</v>
      </c>
      <c r="AC316" s="71">
        <f t="shared" si="90"/>
        <v>0</v>
      </c>
      <c r="AD316" s="71">
        <f t="shared" si="91"/>
        <v>3.9473369631376778E-2</v>
      </c>
      <c r="AE316" s="22">
        <f t="shared" si="92"/>
        <v>0</v>
      </c>
      <c r="AF316" s="22">
        <f t="shared" si="93"/>
        <v>0</v>
      </c>
      <c r="AG316" s="71">
        <f t="shared" si="94"/>
        <v>0</v>
      </c>
      <c r="AH316" s="71">
        <f t="shared" si="95"/>
        <v>25.802845207493064</v>
      </c>
      <c r="AI316" s="24">
        <f t="shared" si="96"/>
        <v>0</v>
      </c>
      <c r="AJ316" s="24">
        <f t="shared" si="97"/>
        <v>0</v>
      </c>
      <c r="AK316" s="71">
        <f t="shared" si="98"/>
        <v>25.802845207493064</v>
      </c>
      <c r="AL316" s="71">
        <f t="shared" si="99"/>
        <v>0</v>
      </c>
      <c r="AM316" s="71">
        <f t="shared" si="100"/>
        <v>1.0185252464165726</v>
      </c>
      <c r="AN316" s="24">
        <f t="shared" si="101"/>
        <v>0</v>
      </c>
      <c r="AO316" s="24">
        <f t="shared" si="102"/>
        <v>0</v>
      </c>
      <c r="AP316" s="71">
        <f t="shared" si="103"/>
        <v>1.0185252464165726</v>
      </c>
      <c r="AQ316" s="71" t="str">
        <f>VLOOKUP(S316,Haul!G:O,9,FALSE)</f>
        <v>Good performance</v>
      </c>
    </row>
    <row r="317" spans="1:43">
      <c r="A317">
        <v>1</v>
      </c>
      <c r="B317">
        <v>164</v>
      </c>
      <c r="C317" s="16">
        <f t="shared" si="84"/>
        <v>165</v>
      </c>
      <c r="E317">
        <v>3</v>
      </c>
      <c r="P317">
        <v>1</v>
      </c>
      <c r="Q317">
        <v>178</v>
      </c>
      <c r="R317">
        <v>201601</v>
      </c>
      <c r="S317">
        <v>122</v>
      </c>
      <c r="T317" t="s">
        <v>4281</v>
      </c>
      <c r="U317" s="12" t="str">
        <f>VLOOKUP(S317,Haul!G:AL,32,FALSE)</f>
        <v>22-04</v>
      </c>
      <c r="V317" s="12">
        <v>22</v>
      </c>
      <c r="W317" s="17">
        <f t="shared" si="85"/>
        <v>2</v>
      </c>
      <c r="X317" s="24">
        <f>VLOOKUP(S317,Haul!G:AJ,30,FALSE)</f>
        <v>3.8755416000000001E-2</v>
      </c>
      <c r="Y317" s="71">
        <f t="shared" si="86"/>
        <v>0</v>
      </c>
      <c r="Z317" s="71">
        <f t="shared" si="87"/>
        <v>0</v>
      </c>
      <c r="AA317" s="22">
        <f t="shared" si="88"/>
        <v>1</v>
      </c>
      <c r="AB317" s="22">
        <f t="shared" si="89"/>
        <v>1</v>
      </c>
      <c r="AC317" s="71">
        <f t="shared" si="90"/>
        <v>0</v>
      </c>
      <c r="AD317" s="71">
        <f t="shared" si="91"/>
        <v>0</v>
      </c>
      <c r="AE317" s="22">
        <f t="shared" si="92"/>
        <v>2.6237113665847676</v>
      </c>
      <c r="AF317" s="22">
        <f t="shared" si="93"/>
        <v>2.6237113665847676</v>
      </c>
      <c r="AG317" s="71">
        <f t="shared" si="94"/>
        <v>0</v>
      </c>
      <c r="AH317" s="71">
        <f t="shared" si="95"/>
        <v>0</v>
      </c>
      <c r="AI317" s="24">
        <f t="shared" si="96"/>
        <v>25.802845207493064</v>
      </c>
      <c r="AJ317" s="24">
        <f t="shared" si="97"/>
        <v>25.802845207493064</v>
      </c>
      <c r="AK317" s="71">
        <f t="shared" si="98"/>
        <v>25.802845207493064</v>
      </c>
      <c r="AL317" s="71">
        <f t="shared" si="99"/>
        <v>0</v>
      </c>
      <c r="AM317" s="71">
        <f t="shared" si="100"/>
        <v>0</v>
      </c>
      <c r="AN317" s="24">
        <f t="shared" si="101"/>
        <v>67.699218261126845</v>
      </c>
      <c r="AO317" s="24">
        <f t="shared" si="102"/>
        <v>67.699218261126845</v>
      </c>
      <c r="AP317" s="71">
        <f t="shared" si="103"/>
        <v>67.699218261126845</v>
      </c>
      <c r="AQ317" s="71" t="str">
        <f>VLOOKUP(S317,Haul!G:O,9,FALSE)</f>
        <v>Good performance</v>
      </c>
    </row>
    <row r="318" spans="1:43">
      <c r="A318">
        <v>1</v>
      </c>
      <c r="B318">
        <v>98.7</v>
      </c>
      <c r="C318" s="16">
        <f t="shared" si="84"/>
        <v>100</v>
      </c>
      <c r="E318">
        <v>3</v>
      </c>
      <c r="P318">
        <v>1</v>
      </c>
      <c r="Q318">
        <v>178</v>
      </c>
      <c r="R318">
        <v>201601</v>
      </c>
      <c r="S318">
        <v>122</v>
      </c>
      <c r="T318" t="s">
        <v>4281</v>
      </c>
      <c r="U318" s="12" t="str">
        <f>VLOOKUP(S318,Haul!G:AL,32,FALSE)</f>
        <v>22-04</v>
      </c>
      <c r="V318" s="12">
        <v>22</v>
      </c>
      <c r="W318" s="17">
        <f t="shared" si="85"/>
        <v>2</v>
      </c>
      <c r="X318" s="24">
        <f>VLOOKUP(S318,Haul!G:AJ,30,FALSE)</f>
        <v>3.8755416000000001E-2</v>
      </c>
      <c r="Y318" s="71">
        <f t="shared" si="86"/>
        <v>0</v>
      </c>
      <c r="Z318" s="71">
        <f t="shared" si="87"/>
        <v>1</v>
      </c>
      <c r="AA318" s="22">
        <f t="shared" si="88"/>
        <v>0</v>
      </c>
      <c r="AB318" s="22">
        <f t="shared" si="89"/>
        <v>0</v>
      </c>
      <c r="AC318" s="71">
        <f t="shared" si="90"/>
        <v>0</v>
      </c>
      <c r="AD318" s="71">
        <f t="shared" si="91"/>
        <v>0.53402903085635489</v>
      </c>
      <c r="AE318" s="22">
        <f t="shared" si="92"/>
        <v>0</v>
      </c>
      <c r="AF318" s="22">
        <f t="shared" si="93"/>
        <v>0</v>
      </c>
      <c r="AG318" s="71">
        <f t="shared" si="94"/>
        <v>0</v>
      </c>
      <c r="AH318" s="71">
        <f t="shared" si="95"/>
        <v>25.802845207493064</v>
      </c>
      <c r="AI318" s="24">
        <f t="shared" si="96"/>
        <v>0</v>
      </c>
      <c r="AJ318" s="24">
        <f t="shared" si="97"/>
        <v>0</v>
      </c>
      <c r="AK318" s="71">
        <f t="shared" si="98"/>
        <v>25.802845207493064</v>
      </c>
      <c r="AL318" s="71">
        <f t="shared" si="99"/>
        <v>0</v>
      </c>
      <c r="AM318" s="71">
        <f t="shared" si="100"/>
        <v>13.779468419494062</v>
      </c>
      <c r="AN318" s="24">
        <f t="shared" si="101"/>
        <v>0</v>
      </c>
      <c r="AO318" s="24">
        <f t="shared" si="102"/>
        <v>0</v>
      </c>
      <c r="AP318" s="71">
        <f t="shared" si="103"/>
        <v>13.779468419494062</v>
      </c>
      <c r="AQ318" s="71" t="str">
        <f>VLOOKUP(S318,Haul!G:O,9,FALSE)</f>
        <v>Good performance</v>
      </c>
    </row>
    <row r="319" spans="1:43">
      <c r="A319">
        <v>1</v>
      </c>
      <c r="B319">
        <v>146.80000000000001</v>
      </c>
      <c r="C319" s="16">
        <f t="shared" si="84"/>
        <v>150</v>
      </c>
      <c r="E319">
        <v>3</v>
      </c>
      <c r="P319">
        <v>1</v>
      </c>
      <c r="Q319">
        <v>178</v>
      </c>
      <c r="R319">
        <v>201601</v>
      </c>
      <c r="S319">
        <v>122</v>
      </c>
      <c r="T319" t="s">
        <v>4281</v>
      </c>
      <c r="U319" s="12" t="str">
        <f>VLOOKUP(S319,Haul!G:AL,32,FALSE)</f>
        <v>22-04</v>
      </c>
      <c r="V319" s="12">
        <v>22</v>
      </c>
      <c r="W319" s="17">
        <f t="shared" si="85"/>
        <v>2</v>
      </c>
      <c r="X319" s="24">
        <f>VLOOKUP(S319,Haul!G:AJ,30,FALSE)</f>
        <v>3.8755416000000001E-2</v>
      </c>
      <c r="Y319" s="71">
        <f t="shared" si="86"/>
        <v>0</v>
      </c>
      <c r="Z319" s="71">
        <f t="shared" si="87"/>
        <v>0</v>
      </c>
      <c r="AA319" s="22">
        <f t="shared" si="88"/>
        <v>1</v>
      </c>
      <c r="AB319" s="22">
        <f t="shared" si="89"/>
        <v>1</v>
      </c>
      <c r="AC319" s="71">
        <f t="shared" si="90"/>
        <v>0</v>
      </c>
      <c r="AD319" s="71">
        <f t="shared" si="91"/>
        <v>0</v>
      </c>
      <c r="AE319" s="22">
        <f t="shared" si="92"/>
        <v>1.8538166454900029</v>
      </c>
      <c r="AF319" s="22">
        <f t="shared" si="93"/>
        <v>1.8538166454900029</v>
      </c>
      <c r="AG319" s="71">
        <f t="shared" si="94"/>
        <v>0</v>
      </c>
      <c r="AH319" s="71">
        <f t="shared" si="95"/>
        <v>0</v>
      </c>
      <c r="AI319" s="24">
        <f t="shared" si="96"/>
        <v>25.802845207493064</v>
      </c>
      <c r="AJ319" s="24">
        <f t="shared" si="97"/>
        <v>25.802845207493064</v>
      </c>
      <c r="AK319" s="71">
        <f t="shared" si="98"/>
        <v>25.802845207493064</v>
      </c>
      <c r="AL319" s="71">
        <f t="shared" si="99"/>
        <v>0</v>
      </c>
      <c r="AM319" s="71">
        <f t="shared" si="100"/>
        <v>0</v>
      </c>
      <c r="AN319" s="24">
        <f t="shared" si="101"/>
        <v>47.833743946652589</v>
      </c>
      <c r="AO319" s="24">
        <f t="shared" si="102"/>
        <v>47.833743946652589</v>
      </c>
      <c r="AP319" s="71">
        <f t="shared" si="103"/>
        <v>47.833743946652589</v>
      </c>
      <c r="AQ319" s="71" t="str">
        <f>VLOOKUP(S319,Haul!G:O,9,FALSE)</f>
        <v>Good performance</v>
      </c>
    </row>
    <row r="320" spans="1:43">
      <c r="A320">
        <v>1</v>
      </c>
      <c r="B320">
        <v>110.4</v>
      </c>
      <c r="C320" s="16">
        <f t="shared" si="84"/>
        <v>115</v>
      </c>
      <c r="E320">
        <v>3</v>
      </c>
      <c r="P320">
        <v>1</v>
      </c>
      <c r="Q320">
        <v>178</v>
      </c>
      <c r="R320">
        <v>201601</v>
      </c>
      <c r="S320">
        <v>122</v>
      </c>
      <c r="T320" t="s">
        <v>4281</v>
      </c>
      <c r="U320" s="12" t="str">
        <f>VLOOKUP(S320,Haul!G:AL,32,FALSE)</f>
        <v>22-04</v>
      </c>
      <c r="V320" s="12">
        <v>22</v>
      </c>
      <c r="W320" s="17">
        <f t="shared" si="85"/>
        <v>2</v>
      </c>
      <c r="X320" s="24">
        <f>VLOOKUP(S320,Haul!G:AJ,30,FALSE)</f>
        <v>3.8755416000000001E-2</v>
      </c>
      <c r="Y320" s="71">
        <f t="shared" si="86"/>
        <v>0</v>
      </c>
      <c r="Z320" s="71">
        <f t="shared" si="87"/>
        <v>0</v>
      </c>
      <c r="AA320" s="22">
        <f t="shared" si="88"/>
        <v>1</v>
      </c>
      <c r="AB320" s="22">
        <f t="shared" si="89"/>
        <v>0</v>
      </c>
      <c r="AC320" s="71">
        <f t="shared" si="90"/>
        <v>0</v>
      </c>
      <c r="AD320" s="71">
        <f t="shared" si="91"/>
        <v>0</v>
      </c>
      <c r="AE320" s="22">
        <f t="shared" si="92"/>
        <v>0.75873241428968552</v>
      </c>
      <c r="AF320" s="22">
        <f t="shared" si="93"/>
        <v>0</v>
      </c>
      <c r="AG320" s="71">
        <f t="shared" si="94"/>
        <v>0</v>
      </c>
      <c r="AH320" s="71">
        <f t="shared" si="95"/>
        <v>0</v>
      </c>
      <c r="AI320" s="24">
        <f t="shared" si="96"/>
        <v>25.802845207493064</v>
      </c>
      <c r="AJ320" s="24">
        <f t="shared" si="97"/>
        <v>0</v>
      </c>
      <c r="AK320" s="71">
        <f t="shared" si="98"/>
        <v>25.802845207493064</v>
      </c>
      <c r="AL320" s="71">
        <f t="shared" si="99"/>
        <v>0</v>
      </c>
      <c r="AM320" s="71">
        <f t="shared" si="100"/>
        <v>0</v>
      </c>
      <c r="AN320" s="24">
        <f t="shared" si="101"/>
        <v>19.577455039824255</v>
      </c>
      <c r="AO320" s="24">
        <f t="shared" si="102"/>
        <v>0</v>
      </c>
      <c r="AP320" s="71">
        <f t="shared" si="103"/>
        <v>19.577455039824255</v>
      </c>
      <c r="AQ320" s="71" t="str">
        <f>VLOOKUP(S320,Haul!G:O,9,FALSE)</f>
        <v>Good performance</v>
      </c>
    </row>
    <row r="321" spans="1:43">
      <c r="A321">
        <v>1</v>
      </c>
      <c r="B321">
        <v>93</v>
      </c>
      <c r="C321" s="16">
        <f t="shared" si="84"/>
        <v>95</v>
      </c>
      <c r="E321">
        <v>3</v>
      </c>
      <c r="P321">
        <v>1</v>
      </c>
      <c r="Q321">
        <v>178</v>
      </c>
      <c r="R321">
        <v>201601</v>
      </c>
      <c r="S321">
        <v>122</v>
      </c>
      <c r="T321" t="s">
        <v>4281</v>
      </c>
      <c r="U321" s="12" t="str">
        <f>VLOOKUP(S321,Haul!G:AL,32,FALSE)</f>
        <v>22-04</v>
      </c>
      <c r="V321" s="12">
        <v>22</v>
      </c>
      <c r="W321" s="17">
        <f t="shared" si="85"/>
        <v>2</v>
      </c>
      <c r="X321" s="24">
        <f>VLOOKUP(S321,Haul!G:AJ,30,FALSE)</f>
        <v>3.8755416000000001E-2</v>
      </c>
      <c r="Y321" s="71">
        <f t="shared" si="86"/>
        <v>0</v>
      </c>
      <c r="Z321" s="71">
        <f t="shared" si="87"/>
        <v>1</v>
      </c>
      <c r="AA321" s="22">
        <f t="shared" si="88"/>
        <v>0</v>
      </c>
      <c r="AB321" s="22">
        <f t="shared" si="89"/>
        <v>0</v>
      </c>
      <c r="AC321" s="71">
        <f t="shared" si="90"/>
        <v>0</v>
      </c>
      <c r="AD321" s="71">
        <f t="shared" si="91"/>
        <v>0.44317437088251049</v>
      </c>
      <c r="AE321" s="22">
        <f t="shared" si="92"/>
        <v>0</v>
      </c>
      <c r="AF321" s="22">
        <f t="shared" si="93"/>
        <v>0</v>
      </c>
      <c r="AG321" s="71">
        <f t="shared" si="94"/>
        <v>0</v>
      </c>
      <c r="AH321" s="71">
        <f t="shared" si="95"/>
        <v>25.802845207493064</v>
      </c>
      <c r="AI321" s="24">
        <f t="shared" si="96"/>
        <v>0</v>
      </c>
      <c r="AJ321" s="24">
        <f t="shared" si="97"/>
        <v>0</v>
      </c>
      <c r="AK321" s="71">
        <f t="shared" si="98"/>
        <v>25.802845207493064</v>
      </c>
      <c r="AL321" s="71">
        <f t="shared" si="99"/>
        <v>0</v>
      </c>
      <c r="AM321" s="71">
        <f t="shared" si="100"/>
        <v>11.43515969180954</v>
      </c>
      <c r="AN321" s="24">
        <f t="shared" si="101"/>
        <v>0</v>
      </c>
      <c r="AO321" s="24">
        <f t="shared" si="102"/>
        <v>0</v>
      </c>
      <c r="AP321" s="71">
        <f t="shared" si="103"/>
        <v>11.43515969180954</v>
      </c>
      <c r="AQ321" s="71" t="str">
        <f>VLOOKUP(S321,Haul!G:O,9,FALSE)</f>
        <v>Good performance</v>
      </c>
    </row>
    <row r="322" spans="1:43">
      <c r="A322">
        <v>1</v>
      </c>
      <c r="B322">
        <v>99.2</v>
      </c>
      <c r="C322" s="16">
        <f t="shared" si="84"/>
        <v>100</v>
      </c>
      <c r="E322">
        <v>3</v>
      </c>
      <c r="P322">
        <v>1</v>
      </c>
      <c r="Q322">
        <v>178</v>
      </c>
      <c r="R322">
        <v>201601</v>
      </c>
      <c r="S322">
        <v>122</v>
      </c>
      <c r="T322" t="s">
        <v>4281</v>
      </c>
      <c r="U322" s="12" t="str">
        <f>VLOOKUP(S322,Haul!G:AL,32,FALSE)</f>
        <v>22-04</v>
      </c>
      <c r="V322" s="12">
        <v>22</v>
      </c>
      <c r="W322" s="17">
        <f t="shared" si="85"/>
        <v>2</v>
      </c>
      <c r="X322" s="24">
        <f>VLOOKUP(S322,Haul!G:AJ,30,FALSE)</f>
        <v>3.8755416000000001E-2</v>
      </c>
      <c r="Y322" s="71">
        <f t="shared" si="86"/>
        <v>0</v>
      </c>
      <c r="Z322" s="71">
        <f t="shared" si="87"/>
        <v>1</v>
      </c>
      <c r="AA322" s="22">
        <f t="shared" si="88"/>
        <v>0</v>
      </c>
      <c r="AB322" s="22">
        <f t="shared" si="89"/>
        <v>0</v>
      </c>
      <c r="AC322" s="71">
        <f t="shared" si="90"/>
        <v>0</v>
      </c>
      <c r="AD322" s="71">
        <f t="shared" si="91"/>
        <v>0.54255614334466096</v>
      </c>
      <c r="AE322" s="22">
        <f t="shared" si="92"/>
        <v>0</v>
      </c>
      <c r="AF322" s="22">
        <f t="shared" si="93"/>
        <v>0</v>
      </c>
      <c r="AG322" s="71">
        <f t="shared" si="94"/>
        <v>0</v>
      </c>
      <c r="AH322" s="71">
        <f t="shared" si="95"/>
        <v>25.802845207493064</v>
      </c>
      <c r="AI322" s="24">
        <f t="shared" si="96"/>
        <v>0</v>
      </c>
      <c r="AJ322" s="24">
        <f t="shared" si="97"/>
        <v>0</v>
      </c>
      <c r="AK322" s="71">
        <f t="shared" si="98"/>
        <v>25.802845207493064</v>
      </c>
      <c r="AL322" s="71">
        <f t="shared" si="99"/>
        <v>0</v>
      </c>
      <c r="AM322" s="71">
        <f t="shared" si="100"/>
        <v>13.999492183096704</v>
      </c>
      <c r="AN322" s="24">
        <f t="shared" si="101"/>
        <v>0</v>
      </c>
      <c r="AO322" s="24">
        <f t="shared" si="102"/>
        <v>0</v>
      </c>
      <c r="AP322" s="71">
        <f t="shared" si="103"/>
        <v>13.999492183096704</v>
      </c>
      <c r="AQ322" s="71" t="str">
        <f>VLOOKUP(S322,Haul!G:O,9,FALSE)</f>
        <v>Good performance</v>
      </c>
    </row>
    <row r="323" spans="1:43">
      <c r="A323">
        <v>1</v>
      </c>
      <c r="B323">
        <v>85.7</v>
      </c>
      <c r="C323" s="16">
        <f t="shared" ref="C323:C386" si="104">ROUNDUP(B323/5,0)*5</f>
        <v>90</v>
      </c>
      <c r="E323">
        <v>3</v>
      </c>
      <c r="P323">
        <v>1</v>
      </c>
      <c r="Q323">
        <v>178</v>
      </c>
      <c r="R323">
        <v>201601</v>
      </c>
      <c r="S323">
        <v>122</v>
      </c>
      <c r="T323" t="s">
        <v>4281</v>
      </c>
      <c r="U323" s="12" t="str">
        <f>VLOOKUP(S323,Haul!G:AL,32,FALSE)</f>
        <v>22-04</v>
      </c>
      <c r="V323" s="12">
        <v>22</v>
      </c>
      <c r="W323" s="17">
        <f t="shared" ref="W323:W386" si="105">ROUNDDOWN(V323/10,0)</f>
        <v>2</v>
      </c>
      <c r="X323" s="24">
        <f>VLOOKUP(S323,Haul!G:AJ,30,FALSE)</f>
        <v>3.8755416000000001E-2</v>
      </c>
      <c r="Y323" s="71">
        <f t="shared" ref="Y323:Y386" si="106">1*($A323=2)</f>
        <v>0</v>
      </c>
      <c r="Z323" s="71">
        <f t="shared" ref="Z323:Z386" si="107">1*($A323=1)*($B323&lt;107)</f>
        <v>1</v>
      </c>
      <c r="AA323" s="22">
        <f t="shared" ref="AA323:AA386" si="108">1*($A323=1)*($B323&gt;=107)</f>
        <v>0</v>
      </c>
      <c r="AB323" s="22">
        <f t="shared" ref="AB323:AB386" si="109">1*($A323=1)*($B323&gt;=124)</f>
        <v>0</v>
      </c>
      <c r="AC323" s="71">
        <f t="shared" ref="AC323:AC386" si="110">(1*Y323*0.001424*$B323^2.781)/1000</f>
        <v>0</v>
      </c>
      <c r="AD323" s="71">
        <f t="shared" ref="AD323:AD386" si="111">(1*Z323*0.0002988*$B323^3.135)/1000</f>
        <v>0.34298527066014839</v>
      </c>
      <c r="AE323" s="22">
        <f t="shared" ref="AE323:AE386" si="112">(1*AA323*0.0002988*$B323^3.135)/1000</f>
        <v>0</v>
      </c>
      <c r="AF323" s="22">
        <f t="shared" ref="AF323:AF386" si="113">(1*AB323*0.0002988*$B323^3.135)/1000</f>
        <v>0</v>
      </c>
      <c r="AG323" s="71">
        <f t="shared" ref="AG323:AG386" si="114">Y323*P323/X323</f>
        <v>0</v>
      </c>
      <c r="AH323" s="71">
        <f t="shared" ref="AH323:AH386" si="115">Z323*P323/X323</f>
        <v>25.802845207493064</v>
      </c>
      <c r="AI323" s="24">
        <f t="shared" ref="AI323:AI386" si="116">AA323*P323/X323</f>
        <v>0</v>
      </c>
      <c r="AJ323" s="24">
        <f t="shared" ref="AJ323:AJ386" si="117">AB323*P323/X323</f>
        <v>0</v>
      </c>
      <c r="AK323" s="71">
        <f t="shared" ref="AK323:AK386" si="118">SUM(AG323:AI323)</f>
        <v>25.802845207493064</v>
      </c>
      <c r="AL323" s="71">
        <f t="shared" ref="AL323:AL386" si="119">AC323*P323/X323</f>
        <v>0</v>
      </c>
      <c r="AM323" s="71">
        <f t="shared" ref="AM323:AM386" si="120">AD323*P323/X323</f>
        <v>8.8499958472939202</v>
      </c>
      <c r="AN323" s="24">
        <f t="shared" ref="AN323:AN386" si="121">AE323*P323/X323</f>
        <v>0</v>
      </c>
      <c r="AO323" s="24">
        <f t="shared" ref="AO323:AO386" si="122">AF323*P323/X323</f>
        <v>0</v>
      </c>
      <c r="AP323" s="71">
        <f t="shared" ref="AP323:AP386" si="123">SUM(AL323,AM323,AN323)</f>
        <v>8.8499958472939202</v>
      </c>
      <c r="AQ323" s="71" t="str">
        <f>VLOOKUP(S323,Haul!G:O,9,FALSE)</f>
        <v>Good performance</v>
      </c>
    </row>
    <row r="324" spans="1:43">
      <c r="A324">
        <v>1</v>
      </c>
      <c r="B324">
        <v>36.200000000000003</v>
      </c>
      <c r="C324" s="16">
        <f t="shared" si="104"/>
        <v>40</v>
      </c>
      <c r="E324">
        <v>2</v>
      </c>
      <c r="P324">
        <v>1</v>
      </c>
      <c r="Q324">
        <v>178</v>
      </c>
      <c r="R324">
        <v>201601</v>
      </c>
      <c r="S324">
        <v>122</v>
      </c>
      <c r="T324" t="s">
        <v>4281</v>
      </c>
      <c r="U324" s="12" t="str">
        <f>VLOOKUP(S324,Haul!G:AL,32,FALSE)</f>
        <v>22-04</v>
      </c>
      <c r="V324" s="12">
        <v>22</v>
      </c>
      <c r="W324" s="17">
        <f t="shared" si="105"/>
        <v>2</v>
      </c>
      <c r="X324" s="24">
        <f>VLOOKUP(S324,Haul!G:AJ,30,FALSE)</f>
        <v>3.8755416000000001E-2</v>
      </c>
      <c r="Y324" s="71">
        <f t="shared" si="106"/>
        <v>0</v>
      </c>
      <c r="Z324" s="71">
        <f t="shared" si="107"/>
        <v>1</v>
      </c>
      <c r="AA324" s="22">
        <f t="shared" si="108"/>
        <v>0</v>
      </c>
      <c r="AB324" s="22">
        <f t="shared" si="109"/>
        <v>0</v>
      </c>
      <c r="AC324" s="71">
        <f t="shared" si="110"/>
        <v>0</v>
      </c>
      <c r="AD324" s="71">
        <f t="shared" si="111"/>
        <v>2.3010812929692839E-2</v>
      </c>
      <c r="AE324" s="22">
        <f t="shared" si="112"/>
        <v>0</v>
      </c>
      <c r="AF324" s="22">
        <f t="shared" si="113"/>
        <v>0</v>
      </c>
      <c r="AG324" s="71">
        <f t="shared" si="114"/>
        <v>0</v>
      </c>
      <c r="AH324" s="71">
        <f t="shared" si="115"/>
        <v>25.802845207493064</v>
      </c>
      <c r="AI324" s="24">
        <f t="shared" si="116"/>
        <v>0</v>
      </c>
      <c r="AJ324" s="24">
        <f t="shared" si="117"/>
        <v>0</v>
      </c>
      <c r="AK324" s="71">
        <f t="shared" si="118"/>
        <v>25.802845207493064</v>
      </c>
      <c r="AL324" s="71">
        <f t="shared" si="119"/>
        <v>0</v>
      </c>
      <c r="AM324" s="71">
        <f t="shared" si="120"/>
        <v>0.59374444412344429</v>
      </c>
      <c r="AN324" s="24">
        <f t="shared" si="121"/>
        <v>0</v>
      </c>
      <c r="AO324" s="24">
        <f t="shared" si="122"/>
        <v>0</v>
      </c>
      <c r="AP324" s="71">
        <f t="shared" si="123"/>
        <v>0.59374444412344429</v>
      </c>
      <c r="AQ324" s="71" t="str">
        <f>VLOOKUP(S324,Haul!G:O,9,FALSE)</f>
        <v>Good performance</v>
      </c>
    </row>
    <row r="325" spans="1:43">
      <c r="A325">
        <v>1</v>
      </c>
      <c r="B325">
        <v>77.099999999999994</v>
      </c>
      <c r="C325" s="16">
        <f t="shared" si="104"/>
        <v>80</v>
      </c>
      <c r="E325">
        <v>2</v>
      </c>
      <c r="P325">
        <v>1</v>
      </c>
      <c r="Q325">
        <v>178</v>
      </c>
      <c r="R325">
        <v>201601</v>
      </c>
      <c r="S325">
        <v>122</v>
      </c>
      <c r="T325" t="s">
        <v>4281</v>
      </c>
      <c r="U325" s="12" t="str">
        <f>VLOOKUP(S325,Haul!G:AL,32,FALSE)</f>
        <v>22-04</v>
      </c>
      <c r="V325" s="12">
        <v>22</v>
      </c>
      <c r="W325" s="17">
        <f t="shared" si="105"/>
        <v>2</v>
      </c>
      <c r="X325" s="24">
        <f>VLOOKUP(S325,Haul!G:AJ,30,FALSE)</f>
        <v>3.8755416000000001E-2</v>
      </c>
      <c r="Y325" s="71">
        <f t="shared" si="106"/>
        <v>0</v>
      </c>
      <c r="Z325" s="71">
        <f t="shared" si="107"/>
        <v>1</v>
      </c>
      <c r="AA325" s="22">
        <f t="shared" si="108"/>
        <v>0</v>
      </c>
      <c r="AB325" s="22">
        <f t="shared" si="109"/>
        <v>0</v>
      </c>
      <c r="AC325" s="71">
        <f t="shared" si="110"/>
        <v>0</v>
      </c>
      <c r="AD325" s="71">
        <f t="shared" si="111"/>
        <v>0.24620454640287234</v>
      </c>
      <c r="AE325" s="22">
        <f t="shared" si="112"/>
        <v>0</v>
      </c>
      <c r="AF325" s="22">
        <f t="shared" si="113"/>
        <v>0</v>
      </c>
      <c r="AG325" s="71">
        <f t="shared" si="114"/>
        <v>0</v>
      </c>
      <c r="AH325" s="71">
        <f t="shared" si="115"/>
        <v>25.802845207493064</v>
      </c>
      <c r="AI325" s="24">
        <f t="shared" si="116"/>
        <v>0</v>
      </c>
      <c r="AJ325" s="24">
        <f t="shared" si="117"/>
        <v>0</v>
      </c>
      <c r="AK325" s="71">
        <f t="shared" si="118"/>
        <v>25.802845207493064</v>
      </c>
      <c r="AL325" s="71">
        <f t="shared" si="119"/>
        <v>0</v>
      </c>
      <c r="AM325" s="71">
        <f t="shared" si="120"/>
        <v>6.3527778002143585</v>
      </c>
      <c r="AN325" s="24">
        <f t="shared" si="121"/>
        <v>0</v>
      </c>
      <c r="AO325" s="24">
        <f t="shared" si="122"/>
        <v>0</v>
      </c>
      <c r="AP325" s="71">
        <f t="shared" si="123"/>
        <v>6.3527778002143585</v>
      </c>
      <c r="AQ325" s="71" t="str">
        <f>VLOOKUP(S325,Haul!G:O,9,FALSE)</f>
        <v>Good performance</v>
      </c>
    </row>
    <row r="326" spans="1:43">
      <c r="A326">
        <v>1</v>
      </c>
      <c r="B326">
        <v>27.8</v>
      </c>
      <c r="C326" s="16">
        <f t="shared" si="104"/>
        <v>30</v>
      </c>
      <c r="E326">
        <v>2</v>
      </c>
      <c r="P326">
        <v>1</v>
      </c>
      <c r="Q326">
        <v>178</v>
      </c>
      <c r="R326">
        <v>201601</v>
      </c>
      <c r="S326">
        <v>122</v>
      </c>
      <c r="T326" t="s">
        <v>4281</v>
      </c>
      <c r="U326" s="12" t="str">
        <f>VLOOKUP(S326,Haul!G:AL,32,FALSE)</f>
        <v>22-04</v>
      </c>
      <c r="V326" s="12">
        <v>22</v>
      </c>
      <c r="W326" s="17">
        <f t="shared" si="105"/>
        <v>2</v>
      </c>
      <c r="X326" s="24">
        <f>VLOOKUP(S326,Haul!G:AJ,30,FALSE)</f>
        <v>3.8755416000000001E-2</v>
      </c>
      <c r="Y326" s="71">
        <f t="shared" si="106"/>
        <v>0</v>
      </c>
      <c r="Z326" s="71">
        <f t="shared" si="107"/>
        <v>1</v>
      </c>
      <c r="AA326" s="22">
        <f t="shared" si="108"/>
        <v>0</v>
      </c>
      <c r="AB326" s="22">
        <f t="shared" si="109"/>
        <v>0</v>
      </c>
      <c r="AC326" s="71">
        <f t="shared" si="110"/>
        <v>0</v>
      </c>
      <c r="AD326" s="71">
        <f t="shared" si="111"/>
        <v>1.0056828134537926E-2</v>
      </c>
      <c r="AE326" s="22">
        <f t="shared" si="112"/>
        <v>0</v>
      </c>
      <c r="AF326" s="22">
        <f t="shared" si="113"/>
        <v>0</v>
      </c>
      <c r="AG326" s="71">
        <f t="shared" si="114"/>
        <v>0</v>
      </c>
      <c r="AH326" s="71">
        <f t="shared" si="115"/>
        <v>25.802845207493064</v>
      </c>
      <c r="AI326" s="24">
        <f t="shared" si="116"/>
        <v>0</v>
      </c>
      <c r="AJ326" s="24">
        <f t="shared" si="117"/>
        <v>0</v>
      </c>
      <c r="AK326" s="71">
        <f t="shared" si="118"/>
        <v>25.802845207493064</v>
      </c>
      <c r="AL326" s="71">
        <f t="shared" si="119"/>
        <v>0</v>
      </c>
      <c r="AM326" s="71">
        <f t="shared" si="120"/>
        <v>0.25949477963384332</v>
      </c>
      <c r="AN326" s="24">
        <f t="shared" si="121"/>
        <v>0</v>
      </c>
      <c r="AO326" s="24">
        <f t="shared" si="122"/>
        <v>0</v>
      </c>
      <c r="AP326" s="71">
        <f t="shared" si="123"/>
        <v>0.25949477963384332</v>
      </c>
      <c r="AQ326" s="71" t="str">
        <f>VLOOKUP(S326,Haul!G:O,9,FALSE)</f>
        <v>Good performance</v>
      </c>
    </row>
    <row r="327" spans="1:43">
      <c r="A327">
        <v>1</v>
      </c>
      <c r="B327">
        <v>152</v>
      </c>
      <c r="C327" s="16">
        <f t="shared" si="104"/>
        <v>155</v>
      </c>
      <c r="E327">
        <v>1</v>
      </c>
      <c r="P327">
        <v>1</v>
      </c>
      <c r="Q327">
        <v>178</v>
      </c>
      <c r="R327">
        <v>201601</v>
      </c>
      <c r="S327">
        <v>122</v>
      </c>
      <c r="T327" t="s">
        <v>4281</v>
      </c>
      <c r="U327" s="12" t="str">
        <f>VLOOKUP(S327,Haul!G:AL,32,FALSE)</f>
        <v>22-04</v>
      </c>
      <c r="V327" s="12">
        <v>22</v>
      </c>
      <c r="W327" s="17">
        <f t="shared" si="105"/>
        <v>2</v>
      </c>
      <c r="X327" s="24">
        <f>VLOOKUP(S327,Haul!G:AJ,30,FALSE)</f>
        <v>3.8755416000000001E-2</v>
      </c>
      <c r="Y327" s="71">
        <f t="shared" si="106"/>
        <v>0</v>
      </c>
      <c r="Z327" s="71">
        <f t="shared" si="107"/>
        <v>0</v>
      </c>
      <c r="AA327" s="22">
        <f t="shared" si="108"/>
        <v>1</v>
      </c>
      <c r="AB327" s="22">
        <f t="shared" si="109"/>
        <v>1</v>
      </c>
      <c r="AC327" s="71">
        <f t="shared" si="110"/>
        <v>0</v>
      </c>
      <c r="AD327" s="71">
        <f t="shared" si="111"/>
        <v>0</v>
      </c>
      <c r="AE327" s="22">
        <f t="shared" si="112"/>
        <v>2.0675700920216808</v>
      </c>
      <c r="AF327" s="22">
        <f t="shared" si="113"/>
        <v>2.0675700920216808</v>
      </c>
      <c r="AG327" s="71">
        <f t="shared" si="114"/>
        <v>0</v>
      </c>
      <c r="AH327" s="71">
        <f t="shared" si="115"/>
        <v>0</v>
      </c>
      <c r="AI327" s="24">
        <f t="shared" si="116"/>
        <v>25.802845207493064</v>
      </c>
      <c r="AJ327" s="24">
        <f t="shared" si="117"/>
        <v>25.802845207493064</v>
      </c>
      <c r="AK327" s="71">
        <f t="shared" si="118"/>
        <v>25.802845207493064</v>
      </c>
      <c r="AL327" s="71">
        <f t="shared" si="119"/>
        <v>0</v>
      </c>
      <c r="AM327" s="71">
        <f t="shared" si="120"/>
        <v>0</v>
      </c>
      <c r="AN327" s="24">
        <f t="shared" si="121"/>
        <v>53.349191040077621</v>
      </c>
      <c r="AO327" s="24">
        <f t="shared" si="122"/>
        <v>53.349191040077621</v>
      </c>
      <c r="AP327" s="71">
        <f t="shared" si="123"/>
        <v>53.349191040077621</v>
      </c>
      <c r="AQ327" s="71" t="str">
        <f>VLOOKUP(S327,Haul!G:O,9,FALSE)</f>
        <v>Good performance</v>
      </c>
    </row>
    <row r="328" spans="1:43">
      <c r="A328">
        <v>1</v>
      </c>
      <c r="B328">
        <v>98.7</v>
      </c>
      <c r="C328" s="16">
        <f t="shared" si="104"/>
        <v>100</v>
      </c>
      <c r="E328">
        <v>3</v>
      </c>
      <c r="P328">
        <v>1</v>
      </c>
      <c r="Q328">
        <v>178</v>
      </c>
      <c r="R328">
        <v>201601</v>
      </c>
      <c r="S328">
        <v>122</v>
      </c>
      <c r="T328" t="s">
        <v>4281</v>
      </c>
      <c r="U328" s="12" t="str">
        <f>VLOOKUP(S328,Haul!G:AL,32,FALSE)</f>
        <v>22-04</v>
      </c>
      <c r="V328" s="12">
        <v>22</v>
      </c>
      <c r="W328" s="17">
        <f t="shared" si="105"/>
        <v>2</v>
      </c>
      <c r="X328" s="24">
        <f>VLOOKUP(S328,Haul!G:AJ,30,FALSE)</f>
        <v>3.8755416000000001E-2</v>
      </c>
      <c r="Y328" s="71">
        <f t="shared" si="106"/>
        <v>0</v>
      </c>
      <c r="Z328" s="71">
        <f t="shared" si="107"/>
        <v>1</v>
      </c>
      <c r="AA328" s="22">
        <f t="shared" si="108"/>
        <v>0</v>
      </c>
      <c r="AB328" s="22">
        <f t="shared" si="109"/>
        <v>0</v>
      </c>
      <c r="AC328" s="71">
        <f t="shared" si="110"/>
        <v>0</v>
      </c>
      <c r="AD328" s="71">
        <f t="shared" si="111"/>
        <v>0.53402903085635489</v>
      </c>
      <c r="AE328" s="22">
        <f t="shared" si="112"/>
        <v>0</v>
      </c>
      <c r="AF328" s="22">
        <f t="shared" si="113"/>
        <v>0</v>
      </c>
      <c r="AG328" s="71">
        <f t="shared" si="114"/>
        <v>0</v>
      </c>
      <c r="AH328" s="71">
        <f t="shared" si="115"/>
        <v>25.802845207493064</v>
      </c>
      <c r="AI328" s="24">
        <f t="shared" si="116"/>
        <v>0</v>
      </c>
      <c r="AJ328" s="24">
        <f t="shared" si="117"/>
        <v>0</v>
      </c>
      <c r="AK328" s="71">
        <f t="shared" si="118"/>
        <v>25.802845207493064</v>
      </c>
      <c r="AL328" s="71">
        <f t="shared" si="119"/>
        <v>0</v>
      </c>
      <c r="AM328" s="71">
        <f t="shared" si="120"/>
        <v>13.779468419494062</v>
      </c>
      <c r="AN328" s="24">
        <f t="shared" si="121"/>
        <v>0</v>
      </c>
      <c r="AO328" s="24">
        <f t="shared" si="122"/>
        <v>0</v>
      </c>
      <c r="AP328" s="71">
        <f t="shared" si="123"/>
        <v>13.779468419494062</v>
      </c>
      <c r="AQ328" s="71" t="str">
        <f>VLOOKUP(S328,Haul!G:O,9,FALSE)</f>
        <v>Good performance</v>
      </c>
    </row>
    <row r="329" spans="1:43">
      <c r="A329">
        <v>1</v>
      </c>
      <c r="B329">
        <v>113</v>
      </c>
      <c r="C329" s="16">
        <f t="shared" si="104"/>
        <v>115</v>
      </c>
      <c r="E329">
        <v>3</v>
      </c>
      <c r="P329">
        <v>1</v>
      </c>
      <c r="Q329">
        <v>178</v>
      </c>
      <c r="R329">
        <v>201601</v>
      </c>
      <c r="S329">
        <v>122</v>
      </c>
      <c r="T329" t="s">
        <v>4281</v>
      </c>
      <c r="U329" s="12" t="str">
        <f>VLOOKUP(S329,Haul!G:AL,32,FALSE)</f>
        <v>22-04</v>
      </c>
      <c r="V329" s="12">
        <v>22</v>
      </c>
      <c r="W329" s="17">
        <f t="shared" si="105"/>
        <v>2</v>
      </c>
      <c r="X329" s="24">
        <f>VLOOKUP(S329,Haul!G:AJ,30,FALSE)</f>
        <v>3.8755416000000001E-2</v>
      </c>
      <c r="Y329" s="71">
        <f t="shared" si="106"/>
        <v>0</v>
      </c>
      <c r="Z329" s="71">
        <f t="shared" si="107"/>
        <v>0</v>
      </c>
      <c r="AA329" s="22">
        <f t="shared" si="108"/>
        <v>1</v>
      </c>
      <c r="AB329" s="22">
        <f t="shared" si="109"/>
        <v>0</v>
      </c>
      <c r="AC329" s="71">
        <f t="shared" si="110"/>
        <v>0</v>
      </c>
      <c r="AD329" s="71">
        <f t="shared" si="111"/>
        <v>0</v>
      </c>
      <c r="AE329" s="22">
        <f t="shared" si="112"/>
        <v>0.8161716652811043</v>
      </c>
      <c r="AF329" s="22">
        <f t="shared" si="113"/>
        <v>0</v>
      </c>
      <c r="AG329" s="71">
        <f t="shared" si="114"/>
        <v>0</v>
      </c>
      <c r="AH329" s="71">
        <f t="shared" si="115"/>
        <v>0</v>
      </c>
      <c r="AI329" s="24">
        <f t="shared" si="116"/>
        <v>25.802845207493064</v>
      </c>
      <c r="AJ329" s="24">
        <f t="shared" si="117"/>
        <v>0</v>
      </c>
      <c r="AK329" s="71">
        <f t="shared" si="118"/>
        <v>25.802845207493064</v>
      </c>
      <c r="AL329" s="71">
        <f t="shared" si="119"/>
        <v>0</v>
      </c>
      <c r="AM329" s="71">
        <f t="shared" si="120"/>
        <v>0</v>
      </c>
      <c r="AN329" s="24">
        <f t="shared" si="121"/>
        <v>21.059551141990173</v>
      </c>
      <c r="AO329" s="24">
        <f t="shared" si="122"/>
        <v>0</v>
      </c>
      <c r="AP329" s="71">
        <f t="shared" si="123"/>
        <v>21.059551141990173</v>
      </c>
      <c r="AQ329" s="71" t="str">
        <f>VLOOKUP(S329,Haul!G:O,9,FALSE)</f>
        <v>Good performance</v>
      </c>
    </row>
    <row r="330" spans="1:43">
      <c r="A330">
        <v>1</v>
      </c>
      <c r="B330">
        <v>100.9</v>
      </c>
      <c r="C330" s="16">
        <f t="shared" si="104"/>
        <v>105</v>
      </c>
      <c r="E330">
        <v>3</v>
      </c>
      <c r="P330">
        <v>1</v>
      </c>
      <c r="Q330">
        <v>178</v>
      </c>
      <c r="R330">
        <v>201601</v>
      </c>
      <c r="S330">
        <v>122</v>
      </c>
      <c r="T330" t="s">
        <v>4281</v>
      </c>
      <c r="U330" s="12" t="str">
        <f>VLOOKUP(S330,Haul!G:AL,32,FALSE)</f>
        <v>22-04</v>
      </c>
      <c r="V330" s="12">
        <v>22</v>
      </c>
      <c r="W330" s="17">
        <f t="shared" si="105"/>
        <v>2</v>
      </c>
      <c r="X330" s="24">
        <f>VLOOKUP(S330,Haul!G:AJ,30,FALSE)</f>
        <v>3.8755416000000001E-2</v>
      </c>
      <c r="Y330" s="71">
        <f t="shared" si="106"/>
        <v>0</v>
      </c>
      <c r="Z330" s="71">
        <f t="shared" si="107"/>
        <v>1</v>
      </c>
      <c r="AA330" s="22">
        <f t="shared" si="108"/>
        <v>0</v>
      </c>
      <c r="AB330" s="22">
        <f t="shared" si="109"/>
        <v>0</v>
      </c>
      <c r="AC330" s="71">
        <f t="shared" si="110"/>
        <v>0</v>
      </c>
      <c r="AD330" s="71">
        <f t="shared" si="111"/>
        <v>0.57224156437267426</v>
      </c>
      <c r="AE330" s="22">
        <f t="shared" si="112"/>
        <v>0</v>
      </c>
      <c r="AF330" s="22">
        <f t="shared" si="113"/>
        <v>0</v>
      </c>
      <c r="AG330" s="71">
        <f t="shared" si="114"/>
        <v>0</v>
      </c>
      <c r="AH330" s="71">
        <f t="shared" si="115"/>
        <v>25.802845207493064</v>
      </c>
      <c r="AI330" s="24">
        <f t="shared" si="116"/>
        <v>0</v>
      </c>
      <c r="AJ330" s="24">
        <f t="shared" si="117"/>
        <v>0</v>
      </c>
      <c r="AK330" s="71">
        <f t="shared" si="118"/>
        <v>25.802845207493064</v>
      </c>
      <c r="AL330" s="71">
        <f t="shared" si="119"/>
        <v>0</v>
      </c>
      <c r="AM330" s="71">
        <f t="shared" si="120"/>
        <v>14.765460506801791</v>
      </c>
      <c r="AN330" s="24">
        <f t="shared" si="121"/>
        <v>0</v>
      </c>
      <c r="AO330" s="24">
        <f t="shared" si="122"/>
        <v>0</v>
      </c>
      <c r="AP330" s="71">
        <f t="shared" si="123"/>
        <v>14.765460506801791</v>
      </c>
      <c r="AQ330" s="71" t="str">
        <f>VLOOKUP(S330,Haul!G:O,9,FALSE)</f>
        <v>Good performance</v>
      </c>
    </row>
    <row r="331" spans="1:43">
      <c r="A331">
        <v>1</v>
      </c>
      <c r="B331">
        <v>26.9</v>
      </c>
      <c r="C331" s="16">
        <f t="shared" si="104"/>
        <v>30</v>
      </c>
      <c r="E331">
        <v>2</v>
      </c>
      <c r="P331">
        <v>1</v>
      </c>
      <c r="Q331">
        <v>178</v>
      </c>
      <c r="R331">
        <v>201601</v>
      </c>
      <c r="S331">
        <v>122</v>
      </c>
      <c r="T331" t="s">
        <v>4281</v>
      </c>
      <c r="U331" s="12" t="str">
        <f>VLOOKUP(S331,Haul!G:AL,32,FALSE)</f>
        <v>22-04</v>
      </c>
      <c r="V331" s="12">
        <v>22</v>
      </c>
      <c r="W331" s="17">
        <f t="shared" si="105"/>
        <v>2</v>
      </c>
      <c r="X331" s="24">
        <f>VLOOKUP(S331,Haul!G:AJ,30,FALSE)</f>
        <v>3.8755416000000001E-2</v>
      </c>
      <c r="Y331" s="71">
        <f t="shared" si="106"/>
        <v>0</v>
      </c>
      <c r="Z331" s="71">
        <f t="shared" si="107"/>
        <v>1</v>
      </c>
      <c r="AA331" s="22">
        <f t="shared" si="108"/>
        <v>0</v>
      </c>
      <c r="AB331" s="22">
        <f t="shared" si="109"/>
        <v>0</v>
      </c>
      <c r="AC331" s="71">
        <f t="shared" si="110"/>
        <v>0</v>
      </c>
      <c r="AD331" s="71">
        <f t="shared" si="111"/>
        <v>9.0709754373709366E-3</v>
      </c>
      <c r="AE331" s="22">
        <f t="shared" si="112"/>
        <v>0</v>
      </c>
      <c r="AF331" s="22">
        <f t="shared" si="113"/>
        <v>0</v>
      </c>
      <c r="AG331" s="71">
        <f t="shared" si="114"/>
        <v>0</v>
      </c>
      <c r="AH331" s="71">
        <f t="shared" si="115"/>
        <v>25.802845207493064</v>
      </c>
      <c r="AI331" s="24">
        <f t="shared" si="116"/>
        <v>0</v>
      </c>
      <c r="AJ331" s="24">
        <f t="shared" si="117"/>
        <v>0</v>
      </c>
      <c r="AK331" s="71">
        <f t="shared" si="118"/>
        <v>25.802845207493064</v>
      </c>
      <c r="AL331" s="71">
        <f t="shared" si="119"/>
        <v>0</v>
      </c>
      <c r="AM331" s="71">
        <f t="shared" si="120"/>
        <v>0.23405697509145396</v>
      </c>
      <c r="AN331" s="24">
        <f t="shared" si="121"/>
        <v>0</v>
      </c>
      <c r="AO331" s="24">
        <f t="shared" si="122"/>
        <v>0</v>
      </c>
      <c r="AP331" s="71">
        <f t="shared" si="123"/>
        <v>0.23405697509145396</v>
      </c>
      <c r="AQ331" s="71" t="str">
        <f>VLOOKUP(S331,Haul!G:O,9,FALSE)</f>
        <v>Good performance</v>
      </c>
    </row>
    <row r="332" spans="1:43">
      <c r="A332">
        <v>1</v>
      </c>
      <c r="B332">
        <v>22.7</v>
      </c>
      <c r="C332" s="16">
        <f t="shared" si="104"/>
        <v>25</v>
      </c>
      <c r="E332">
        <v>2</v>
      </c>
      <c r="P332">
        <v>1</v>
      </c>
      <c r="Q332">
        <v>178</v>
      </c>
      <c r="R332">
        <v>201601</v>
      </c>
      <c r="S332">
        <v>122</v>
      </c>
      <c r="T332" t="s">
        <v>4281</v>
      </c>
      <c r="U332" s="12" t="str">
        <f>VLOOKUP(S332,Haul!G:AL,32,FALSE)</f>
        <v>22-04</v>
      </c>
      <c r="V332" s="12">
        <v>22</v>
      </c>
      <c r="W332" s="17">
        <f t="shared" si="105"/>
        <v>2</v>
      </c>
      <c r="X332" s="24">
        <f>VLOOKUP(S332,Haul!G:AJ,30,FALSE)</f>
        <v>3.8755416000000001E-2</v>
      </c>
      <c r="Y332" s="71">
        <f t="shared" si="106"/>
        <v>0</v>
      </c>
      <c r="Z332" s="71">
        <f t="shared" si="107"/>
        <v>1</v>
      </c>
      <c r="AA332" s="22">
        <f t="shared" si="108"/>
        <v>0</v>
      </c>
      <c r="AB332" s="22">
        <f t="shared" si="109"/>
        <v>0</v>
      </c>
      <c r="AC332" s="71">
        <f t="shared" si="110"/>
        <v>0</v>
      </c>
      <c r="AD332" s="71">
        <f t="shared" si="111"/>
        <v>5.3274778833111991E-3</v>
      </c>
      <c r="AE332" s="22">
        <f t="shared" si="112"/>
        <v>0</v>
      </c>
      <c r="AF332" s="22">
        <f t="shared" si="113"/>
        <v>0</v>
      </c>
      <c r="AG332" s="71">
        <f t="shared" si="114"/>
        <v>0</v>
      </c>
      <c r="AH332" s="71">
        <f t="shared" si="115"/>
        <v>25.802845207493064</v>
      </c>
      <c r="AI332" s="24">
        <f t="shared" si="116"/>
        <v>0</v>
      </c>
      <c r="AJ332" s="24">
        <f t="shared" si="117"/>
        <v>0</v>
      </c>
      <c r="AK332" s="71">
        <f t="shared" si="118"/>
        <v>25.802845207493064</v>
      </c>
      <c r="AL332" s="71">
        <f t="shared" si="119"/>
        <v>0</v>
      </c>
      <c r="AM332" s="71">
        <f t="shared" si="120"/>
        <v>0.13746408716942166</v>
      </c>
      <c r="AN332" s="24">
        <f t="shared" si="121"/>
        <v>0</v>
      </c>
      <c r="AO332" s="24">
        <f t="shared" si="122"/>
        <v>0</v>
      </c>
      <c r="AP332" s="71">
        <f t="shared" si="123"/>
        <v>0.13746408716942166</v>
      </c>
      <c r="AQ332" s="71" t="str">
        <f>VLOOKUP(S332,Haul!G:O,9,FALSE)</f>
        <v>Good performance</v>
      </c>
    </row>
    <row r="333" spans="1:43">
      <c r="A333">
        <v>1</v>
      </c>
      <c r="B333">
        <v>42.5</v>
      </c>
      <c r="C333" s="16">
        <f t="shared" si="104"/>
        <v>45</v>
      </c>
      <c r="E333">
        <v>2</v>
      </c>
      <c r="P333">
        <v>1</v>
      </c>
      <c r="Q333">
        <v>178</v>
      </c>
      <c r="R333">
        <v>201601</v>
      </c>
      <c r="S333">
        <v>122</v>
      </c>
      <c r="T333" t="s">
        <v>4281</v>
      </c>
      <c r="U333" s="12" t="str">
        <f>VLOOKUP(S333,Haul!G:AL,32,FALSE)</f>
        <v>22-04</v>
      </c>
      <c r="V333" s="12">
        <v>22</v>
      </c>
      <c r="W333" s="17">
        <f t="shared" si="105"/>
        <v>2</v>
      </c>
      <c r="X333" s="24">
        <f>VLOOKUP(S333,Haul!G:AJ,30,FALSE)</f>
        <v>3.8755416000000001E-2</v>
      </c>
      <c r="Y333" s="71">
        <f t="shared" si="106"/>
        <v>0</v>
      </c>
      <c r="Z333" s="71">
        <f t="shared" si="107"/>
        <v>1</v>
      </c>
      <c r="AA333" s="22">
        <f t="shared" si="108"/>
        <v>0</v>
      </c>
      <c r="AB333" s="22">
        <f t="shared" si="109"/>
        <v>0</v>
      </c>
      <c r="AC333" s="71">
        <f t="shared" si="110"/>
        <v>0</v>
      </c>
      <c r="AD333" s="71">
        <f t="shared" si="111"/>
        <v>3.8052210351728864E-2</v>
      </c>
      <c r="AE333" s="22">
        <f t="shared" si="112"/>
        <v>0</v>
      </c>
      <c r="AF333" s="22">
        <f t="shared" si="113"/>
        <v>0</v>
      </c>
      <c r="AG333" s="71">
        <f t="shared" si="114"/>
        <v>0</v>
      </c>
      <c r="AH333" s="71">
        <f t="shared" si="115"/>
        <v>25.802845207493064</v>
      </c>
      <c r="AI333" s="24">
        <f t="shared" si="116"/>
        <v>0</v>
      </c>
      <c r="AJ333" s="24">
        <f t="shared" si="117"/>
        <v>0</v>
      </c>
      <c r="AK333" s="71">
        <f t="shared" si="118"/>
        <v>25.802845207493064</v>
      </c>
      <c r="AL333" s="71">
        <f t="shared" si="119"/>
        <v>0</v>
      </c>
      <c r="AM333" s="71">
        <f t="shared" si="120"/>
        <v>0.9818552935086251</v>
      </c>
      <c r="AN333" s="24">
        <f t="shared" si="121"/>
        <v>0</v>
      </c>
      <c r="AO333" s="24">
        <f t="shared" si="122"/>
        <v>0</v>
      </c>
      <c r="AP333" s="71">
        <f t="shared" si="123"/>
        <v>0.9818552935086251</v>
      </c>
      <c r="AQ333" s="71" t="str">
        <f>VLOOKUP(S333,Haul!G:O,9,FALSE)</f>
        <v>Good performance</v>
      </c>
    </row>
    <row r="334" spans="1:43">
      <c r="A334">
        <v>1</v>
      </c>
      <c r="B334">
        <v>29</v>
      </c>
      <c r="C334" s="16">
        <f t="shared" si="104"/>
        <v>30</v>
      </c>
      <c r="E334">
        <v>2</v>
      </c>
      <c r="P334">
        <v>1</v>
      </c>
      <c r="Q334">
        <v>178</v>
      </c>
      <c r="R334">
        <v>201601</v>
      </c>
      <c r="S334">
        <v>122</v>
      </c>
      <c r="T334" t="s">
        <v>4281</v>
      </c>
      <c r="U334" s="12" t="str">
        <f>VLOOKUP(S334,Haul!G:AL,32,FALSE)</f>
        <v>22-04</v>
      </c>
      <c r="V334" s="12">
        <v>22</v>
      </c>
      <c r="W334" s="17">
        <f t="shared" si="105"/>
        <v>2</v>
      </c>
      <c r="X334" s="24">
        <f>VLOOKUP(S334,Haul!G:AJ,30,FALSE)</f>
        <v>3.8755416000000001E-2</v>
      </c>
      <c r="Y334" s="71">
        <f t="shared" si="106"/>
        <v>0</v>
      </c>
      <c r="Z334" s="71">
        <f t="shared" si="107"/>
        <v>1</v>
      </c>
      <c r="AA334" s="22">
        <f t="shared" si="108"/>
        <v>0</v>
      </c>
      <c r="AB334" s="22">
        <f t="shared" si="109"/>
        <v>0</v>
      </c>
      <c r="AC334" s="71">
        <f t="shared" si="110"/>
        <v>0</v>
      </c>
      <c r="AD334" s="71">
        <f t="shared" si="111"/>
        <v>1.1481491709501121E-2</v>
      </c>
      <c r="AE334" s="22">
        <f t="shared" si="112"/>
        <v>0</v>
      </c>
      <c r="AF334" s="22">
        <f t="shared" si="113"/>
        <v>0</v>
      </c>
      <c r="AG334" s="71">
        <f t="shared" si="114"/>
        <v>0</v>
      </c>
      <c r="AH334" s="71">
        <f t="shared" si="115"/>
        <v>25.802845207493064</v>
      </c>
      <c r="AI334" s="24">
        <f t="shared" si="116"/>
        <v>0</v>
      </c>
      <c r="AJ334" s="24">
        <f t="shared" si="117"/>
        <v>0</v>
      </c>
      <c r="AK334" s="71">
        <f t="shared" si="118"/>
        <v>25.802845207493064</v>
      </c>
      <c r="AL334" s="71">
        <f t="shared" si="119"/>
        <v>0</v>
      </c>
      <c r="AM334" s="71">
        <f t="shared" si="120"/>
        <v>0.29625515333137231</v>
      </c>
      <c r="AN334" s="24">
        <f t="shared" si="121"/>
        <v>0</v>
      </c>
      <c r="AO334" s="24">
        <f t="shared" si="122"/>
        <v>0</v>
      </c>
      <c r="AP334" s="71">
        <f t="shared" si="123"/>
        <v>0.29625515333137231</v>
      </c>
      <c r="AQ334" s="71" t="str">
        <f>VLOOKUP(S334,Haul!G:O,9,FALSE)</f>
        <v>Good performance</v>
      </c>
    </row>
    <row r="335" spans="1:43">
      <c r="A335">
        <v>1</v>
      </c>
      <c r="B335">
        <v>51.4</v>
      </c>
      <c r="C335" s="16">
        <f t="shared" si="104"/>
        <v>55</v>
      </c>
      <c r="E335">
        <v>2</v>
      </c>
      <c r="P335">
        <v>1</v>
      </c>
      <c r="Q335">
        <v>178</v>
      </c>
      <c r="R335">
        <v>201601</v>
      </c>
      <c r="S335">
        <v>122</v>
      </c>
      <c r="T335" t="s">
        <v>4281</v>
      </c>
      <c r="U335" s="12" t="str">
        <f>VLOOKUP(S335,Haul!G:AL,32,FALSE)</f>
        <v>22-04</v>
      </c>
      <c r="V335" s="12">
        <v>22</v>
      </c>
      <c r="W335" s="17">
        <f t="shared" si="105"/>
        <v>2</v>
      </c>
      <c r="X335" s="24">
        <f>VLOOKUP(S335,Haul!G:AJ,30,FALSE)</f>
        <v>3.8755416000000001E-2</v>
      </c>
      <c r="Y335" s="71">
        <f t="shared" si="106"/>
        <v>0</v>
      </c>
      <c r="Z335" s="71">
        <f t="shared" si="107"/>
        <v>1</v>
      </c>
      <c r="AA335" s="22">
        <f t="shared" si="108"/>
        <v>0</v>
      </c>
      <c r="AB335" s="22">
        <f t="shared" si="109"/>
        <v>0</v>
      </c>
      <c r="AC335" s="71">
        <f t="shared" si="110"/>
        <v>0</v>
      </c>
      <c r="AD335" s="71">
        <f t="shared" si="111"/>
        <v>6.9063720638534248E-2</v>
      </c>
      <c r="AE335" s="22">
        <f t="shared" si="112"/>
        <v>0</v>
      </c>
      <c r="AF335" s="22">
        <f t="shared" si="113"/>
        <v>0</v>
      </c>
      <c r="AG335" s="71">
        <f t="shared" si="114"/>
        <v>0</v>
      </c>
      <c r="AH335" s="71">
        <f t="shared" si="115"/>
        <v>25.802845207493064</v>
      </c>
      <c r="AI335" s="24">
        <f t="shared" si="116"/>
        <v>0</v>
      </c>
      <c r="AJ335" s="24">
        <f t="shared" si="117"/>
        <v>0</v>
      </c>
      <c r="AK335" s="71">
        <f t="shared" si="118"/>
        <v>25.802845207493064</v>
      </c>
      <c r="AL335" s="71">
        <f t="shared" si="119"/>
        <v>0</v>
      </c>
      <c r="AM335" s="71">
        <f t="shared" si="120"/>
        <v>1.7820404930896432</v>
      </c>
      <c r="AN335" s="24">
        <f t="shared" si="121"/>
        <v>0</v>
      </c>
      <c r="AO335" s="24">
        <f t="shared" si="122"/>
        <v>0</v>
      </c>
      <c r="AP335" s="71">
        <f t="shared" si="123"/>
        <v>1.7820404930896432</v>
      </c>
      <c r="AQ335" s="71" t="str">
        <f>VLOOKUP(S335,Haul!G:O,9,FALSE)</f>
        <v>Good performance</v>
      </c>
    </row>
    <row r="336" spans="1:43">
      <c r="A336">
        <v>1</v>
      </c>
      <c r="B336">
        <v>69.099999999999994</v>
      </c>
      <c r="C336" s="16">
        <f t="shared" si="104"/>
        <v>70</v>
      </c>
      <c r="E336">
        <v>2</v>
      </c>
      <c r="P336">
        <v>1</v>
      </c>
      <c r="Q336">
        <v>178</v>
      </c>
      <c r="R336">
        <v>201601</v>
      </c>
      <c r="S336">
        <v>122</v>
      </c>
      <c r="T336" t="s">
        <v>4281</v>
      </c>
      <c r="U336" s="12" t="str">
        <f>VLOOKUP(S336,Haul!G:AL,32,FALSE)</f>
        <v>22-04</v>
      </c>
      <c r="V336" s="12">
        <v>22</v>
      </c>
      <c r="W336" s="17">
        <f t="shared" si="105"/>
        <v>2</v>
      </c>
      <c r="X336" s="24">
        <f>VLOOKUP(S336,Haul!G:AJ,30,FALSE)</f>
        <v>3.8755416000000001E-2</v>
      </c>
      <c r="Y336" s="71">
        <f t="shared" si="106"/>
        <v>0</v>
      </c>
      <c r="Z336" s="71">
        <f t="shared" si="107"/>
        <v>1</v>
      </c>
      <c r="AA336" s="22">
        <f t="shared" si="108"/>
        <v>0</v>
      </c>
      <c r="AB336" s="22">
        <f t="shared" si="109"/>
        <v>0</v>
      </c>
      <c r="AC336" s="71">
        <f t="shared" si="110"/>
        <v>0</v>
      </c>
      <c r="AD336" s="71">
        <f t="shared" si="111"/>
        <v>0.17464022074999136</v>
      </c>
      <c r="AE336" s="22">
        <f t="shared" si="112"/>
        <v>0</v>
      </c>
      <c r="AF336" s="22">
        <f t="shared" si="113"/>
        <v>0</v>
      </c>
      <c r="AG336" s="71">
        <f t="shared" si="114"/>
        <v>0</v>
      </c>
      <c r="AH336" s="71">
        <f t="shared" si="115"/>
        <v>25.802845207493064</v>
      </c>
      <c r="AI336" s="24">
        <f t="shared" si="116"/>
        <v>0</v>
      </c>
      <c r="AJ336" s="24">
        <f t="shared" si="117"/>
        <v>0</v>
      </c>
      <c r="AK336" s="71">
        <f t="shared" si="118"/>
        <v>25.802845207493064</v>
      </c>
      <c r="AL336" s="71">
        <f t="shared" si="119"/>
        <v>0</v>
      </c>
      <c r="AM336" s="71">
        <f t="shared" si="120"/>
        <v>4.5062145830144456</v>
      </c>
      <c r="AN336" s="24">
        <f t="shared" si="121"/>
        <v>0</v>
      </c>
      <c r="AO336" s="24">
        <f t="shared" si="122"/>
        <v>0</v>
      </c>
      <c r="AP336" s="71">
        <f t="shared" si="123"/>
        <v>4.5062145830144456</v>
      </c>
      <c r="AQ336" s="71" t="str">
        <f>VLOOKUP(S336,Haul!G:O,9,FALSE)</f>
        <v>Good performance</v>
      </c>
    </row>
    <row r="337" spans="1:43">
      <c r="A337">
        <v>1</v>
      </c>
      <c r="B337">
        <v>51.7</v>
      </c>
      <c r="C337" s="16">
        <f t="shared" si="104"/>
        <v>55</v>
      </c>
      <c r="E337">
        <v>2</v>
      </c>
      <c r="P337">
        <v>1</v>
      </c>
      <c r="Q337">
        <v>178</v>
      </c>
      <c r="R337">
        <v>201601</v>
      </c>
      <c r="S337">
        <v>122</v>
      </c>
      <c r="T337" t="s">
        <v>4281</v>
      </c>
      <c r="U337" s="12" t="str">
        <f>VLOOKUP(S337,Haul!G:AL,32,FALSE)</f>
        <v>22-04</v>
      </c>
      <c r="V337" s="12">
        <v>22</v>
      </c>
      <c r="W337" s="17">
        <f t="shared" si="105"/>
        <v>2</v>
      </c>
      <c r="X337" s="24">
        <f>VLOOKUP(S337,Haul!G:AJ,30,FALSE)</f>
        <v>3.8755416000000001E-2</v>
      </c>
      <c r="Y337" s="71">
        <f t="shared" si="106"/>
        <v>0</v>
      </c>
      <c r="Z337" s="71">
        <f t="shared" si="107"/>
        <v>1</v>
      </c>
      <c r="AA337" s="22">
        <f t="shared" si="108"/>
        <v>0</v>
      </c>
      <c r="AB337" s="22">
        <f t="shared" si="109"/>
        <v>0</v>
      </c>
      <c r="AC337" s="71">
        <f t="shared" si="110"/>
        <v>0</v>
      </c>
      <c r="AD337" s="71">
        <f t="shared" si="111"/>
        <v>7.0335316447183591E-2</v>
      </c>
      <c r="AE337" s="22">
        <f t="shared" si="112"/>
        <v>0</v>
      </c>
      <c r="AF337" s="22">
        <f t="shared" si="113"/>
        <v>0</v>
      </c>
      <c r="AG337" s="71">
        <f t="shared" si="114"/>
        <v>0</v>
      </c>
      <c r="AH337" s="71">
        <f t="shared" si="115"/>
        <v>25.802845207493064</v>
      </c>
      <c r="AI337" s="24">
        <f t="shared" si="116"/>
        <v>0</v>
      </c>
      <c r="AJ337" s="24">
        <f t="shared" si="117"/>
        <v>0</v>
      </c>
      <c r="AK337" s="71">
        <f t="shared" si="118"/>
        <v>25.802845207493064</v>
      </c>
      <c r="AL337" s="71">
        <f t="shared" si="119"/>
        <v>0</v>
      </c>
      <c r="AM337" s="71">
        <f t="shared" si="120"/>
        <v>1.8148512829067192</v>
      </c>
      <c r="AN337" s="24">
        <f t="shared" si="121"/>
        <v>0</v>
      </c>
      <c r="AO337" s="24">
        <f t="shared" si="122"/>
        <v>0</v>
      </c>
      <c r="AP337" s="71">
        <f t="shared" si="123"/>
        <v>1.8148512829067192</v>
      </c>
      <c r="AQ337" s="71" t="str">
        <f>VLOOKUP(S337,Haul!G:O,9,FALSE)</f>
        <v>Good performance</v>
      </c>
    </row>
    <row r="338" spans="1:43">
      <c r="A338">
        <v>1</v>
      </c>
      <c r="B338">
        <v>37.9</v>
      </c>
      <c r="C338" s="16">
        <f t="shared" si="104"/>
        <v>40</v>
      </c>
      <c r="E338">
        <v>2</v>
      </c>
      <c r="P338">
        <v>1</v>
      </c>
      <c r="Q338">
        <v>178</v>
      </c>
      <c r="R338">
        <v>201601</v>
      </c>
      <c r="S338">
        <v>122</v>
      </c>
      <c r="T338" t="s">
        <v>4281</v>
      </c>
      <c r="U338" s="12" t="str">
        <f>VLOOKUP(S338,Haul!G:AL,32,FALSE)</f>
        <v>22-04</v>
      </c>
      <c r="V338" s="12">
        <v>22</v>
      </c>
      <c r="W338" s="17">
        <f t="shared" si="105"/>
        <v>2</v>
      </c>
      <c r="X338" s="24">
        <f>VLOOKUP(S338,Haul!G:AJ,30,FALSE)</f>
        <v>3.8755416000000001E-2</v>
      </c>
      <c r="Y338" s="71">
        <f t="shared" si="106"/>
        <v>0</v>
      </c>
      <c r="Z338" s="71">
        <f t="shared" si="107"/>
        <v>1</v>
      </c>
      <c r="AA338" s="22">
        <f t="shared" si="108"/>
        <v>0</v>
      </c>
      <c r="AB338" s="22">
        <f t="shared" si="109"/>
        <v>0</v>
      </c>
      <c r="AC338" s="71">
        <f t="shared" si="110"/>
        <v>0</v>
      </c>
      <c r="AD338" s="71">
        <f t="shared" si="111"/>
        <v>2.6571404844045552E-2</v>
      </c>
      <c r="AE338" s="22">
        <f t="shared" si="112"/>
        <v>0</v>
      </c>
      <c r="AF338" s="22">
        <f t="shared" si="113"/>
        <v>0</v>
      </c>
      <c r="AG338" s="71">
        <f t="shared" si="114"/>
        <v>0</v>
      </c>
      <c r="AH338" s="71">
        <f t="shared" si="115"/>
        <v>25.802845207493064</v>
      </c>
      <c r="AI338" s="24">
        <f t="shared" si="116"/>
        <v>0</v>
      </c>
      <c r="AJ338" s="24">
        <f t="shared" si="117"/>
        <v>0</v>
      </c>
      <c r="AK338" s="71">
        <f t="shared" si="118"/>
        <v>25.802845207493064</v>
      </c>
      <c r="AL338" s="71">
        <f t="shared" si="119"/>
        <v>0</v>
      </c>
      <c r="AM338" s="71">
        <f t="shared" si="120"/>
        <v>0.68561784613653876</v>
      </c>
      <c r="AN338" s="24">
        <f t="shared" si="121"/>
        <v>0</v>
      </c>
      <c r="AO338" s="24">
        <f t="shared" si="122"/>
        <v>0</v>
      </c>
      <c r="AP338" s="71">
        <f t="shared" si="123"/>
        <v>0.68561784613653876</v>
      </c>
      <c r="AQ338" s="71" t="str">
        <f>VLOOKUP(S338,Haul!G:O,9,FALSE)</f>
        <v>Good performance</v>
      </c>
    </row>
    <row r="339" spans="1:43">
      <c r="A339">
        <v>1</v>
      </c>
      <c r="B339">
        <v>54.5</v>
      </c>
      <c r="C339" s="16">
        <f t="shared" si="104"/>
        <v>55</v>
      </c>
      <c r="E339">
        <v>2</v>
      </c>
      <c r="P339">
        <v>1</v>
      </c>
      <c r="Q339">
        <v>178</v>
      </c>
      <c r="R339">
        <v>201601</v>
      </c>
      <c r="S339">
        <v>122</v>
      </c>
      <c r="T339" t="s">
        <v>4281</v>
      </c>
      <c r="U339" s="12" t="str">
        <f>VLOOKUP(S339,Haul!G:AL,32,FALSE)</f>
        <v>22-04</v>
      </c>
      <c r="V339" s="12">
        <v>22</v>
      </c>
      <c r="W339" s="17">
        <f t="shared" si="105"/>
        <v>2</v>
      </c>
      <c r="X339" s="24">
        <f>VLOOKUP(S339,Haul!G:AJ,30,FALSE)</f>
        <v>3.8755416000000001E-2</v>
      </c>
      <c r="Y339" s="71">
        <f t="shared" si="106"/>
        <v>0</v>
      </c>
      <c r="Z339" s="71">
        <f t="shared" si="107"/>
        <v>1</v>
      </c>
      <c r="AA339" s="22">
        <f t="shared" si="108"/>
        <v>0</v>
      </c>
      <c r="AB339" s="22">
        <f t="shared" si="109"/>
        <v>0</v>
      </c>
      <c r="AC339" s="71">
        <f t="shared" si="110"/>
        <v>0</v>
      </c>
      <c r="AD339" s="71">
        <f t="shared" si="111"/>
        <v>8.2981948403447844E-2</v>
      </c>
      <c r="AE339" s="22">
        <f t="shared" si="112"/>
        <v>0</v>
      </c>
      <c r="AF339" s="22">
        <f t="shared" si="113"/>
        <v>0</v>
      </c>
      <c r="AG339" s="71">
        <f t="shared" si="114"/>
        <v>0</v>
      </c>
      <c r="AH339" s="71">
        <f t="shared" si="115"/>
        <v>25.802845207493064</v>
      </c>
      <c r="AI339" s="24">
        <f t="shared" si="116"/>
        <v>0</v>
      </c>
      <c r="AJ339" s="24">
        <f t="shared" si="117"/>
        <v>0</v>
      </c>
      <c r="AK339" s="71">
        <f t="shared" si="118"/>
        <v>25.802845207493064</v>
      </c>
      <c r="AL339" s="71">
        <f t="shared" si="119"/>
        <v>0</v>
      </c>
      <c r="AM339" s="71">
        <f t="shared" si="120"/>
        <v>2.1411703696703408</v>
      </c>
      <c r="AN339" s="24">
        <f t="shared" si="121"/>
        <v>0</v>
      </c>
      <c r="AO339" s="24">
        <f t="shared" si="122"/>
        <v>0</v>
      </c>
      <c r="AP339" s="71">
        <f t="shared" si="123"/>
        <v>2.1411703696703408</v>
      </c>
      <c r="AQ339" s="71" t="str">
        <f>VLOOKUP(S339,Haul!G:O,9,FALSE)</f>
        <v>Good performance</v>
      </c>
    </row>
    <row r="340" spans="1:43">
      <c r="A340">
        <v>1</v>
      </c>
      <c r="B340">
        <v>70.7</v>
      </c>
      <c r="C340" s="16">
        <f t="shared" si="104"/>
        <v>75</v>
      </c>
      <c r="E340">
        <v>2</v>
      </c>
      <c r="P340">
        <v>1</v>
      </c>
      <c r="Q340">
        <v>178</v>
      </c>
      <c r="R340">
        <v>201601</v>
      </c>
      <c r="S340">
        <v>122</v>
      </c>
      <c r="T340" t="s">
        <v>4281</v>
      </c>
      <c r="U340" s="12" t="str">
        <f>VLOOKUP(S340,Haul!G:AL,32,FALSE)</f>
        <v>22-04</v>
      </c>
      <c r="V340" s="12">
        <v>22</v>
      </c>
      <c r="W340" s="17">
        <f t="shared" si="105"/>
        <v>2</v>
      </c>
      <c r="X340" s="24">
        <f>VLOOKUP(S340,Haul!G:AJ,30,FALSE)</f>
        <v>3.8755416000000001E-2</v>
      </c>
      <c r="Y340" s="71">
        <f t="shared" si="106"/>
        <v>0</v>
      </c>
      <c r="Z340" s="71">
        <f t="shared" si="107"/>
        <v>1</v>
      </c>
      <c r="AA340" s="22">
        <f t="shared" si="108"/>
        <v>0</v>
      </c>
      <c r="AB340" s="22">
        <f t="shared" si="109"/>
        <v>0</v>
      </c>
      <c r="AC340" s="71">
        <f t="shared" si="110"/>
        <v>0</v>
      </c>
      <c r="AD340" s="71">
        <f t="shared" si="111"/>
        <v>0.18763353270172509</v>
      </c>
      <c r="AE340" s="22">
        <f t="shared" si="112"/>
        <v>0</v>
      </c>
      <c r="AF340" s="22">
        <f t="shared" si="113"/>
        <v>0</v>
      </c>
      <c r="AG340" s="71">
        <f t="shared" si="114"/>
        <v>0</v>
      </c>
      <c r="AH340" s="71">
        <f t="shared" si="115"/>
        <v>25.802845207493064</v>
      </c>
      <c r="AI340" s="24">
        <f t="shared" si="116"/>
        <v>0</v>
      </c>
      <c r="AJ340" s="24">
        <f t="shared" si="117"/>
        <v>0</v>
      </c>
      <c r="AK340" s="71">
        <f t="shared" si="118"/>
        <v>25.802845207493064</v>
      </c>
      <c r="AL340" s="71">
        <f t="shared" si="119"/>
        <v>0</v>
      </c>
      <c r="AM340" s="71">
        <f t="shared" si="120"/>
        <v>4.8414790000377002</v>
      </c>
      <c r="AN340" s="24">
        <f t="shared" si="121"/>
        <v>0</v>
      </c>
      <c r="AO340" s="24">
        <f t="shared" si="122"/>
        <v>0</v>
      </c>
      <c r="AP340" s="71">
        <f t="shared" si="123"/>
        <v>4.8414790000377002</v>
      </c>
      <c r="AQ340" s="71" t="str">
        <f>VLOOKUP(S340,Haul!G:O,9,FALSE)</f>
        <v>Good performance</v>
      </c>
    </row>
    <row r="341" spans="1:43">
      <c r="A341">
        <v>1</v>
      </c>
      <c r="B341">
        <v>58</v>
      </c>
      <c r="C341" s="16">
        <f t="shared" si="104"/>
        <v>60</v>
      </c>
      <c r="E341">
        <v>2</v>
      </c>
      <c r="P341">
        <v>1</v>
      </c>
      <c r="Q341">
        <v>178</v>
      </c>
      <c r="R341">
        <v>201601</v>
      </c>
      <c r="S341">
        <v>122</v>
      </c>
      <c r="T341" t="s">
        <v>4281</v>
      </c>
      <c r="U341" s="12" t="str">
        <f>VLOOKUP(S341,Haul!G:AL,32,FALSE)</f>
        <v>22-04</v>
      </c>
      <c r="V341" s="12">
        <v>22</v>
      </c>
      <c r="W341" s="17">
        <f t="shared" si="105"/>
        <v>2</v>
      </c>
      <c r="X341" s="24">
        <f>VLOOKUP(S341,Haul!G:AJ,30,FALSE)</f>
        <v>3.8755416000000001E-2</v>
      </c>
      <c r="Y341" s="71">
        <f t="shared" si="106"/>
        <v>0</v>
      </c>
      <c r="Z341" s="71">
        <f t="shared" si="107"/>
        <v>1</v>
      </c>
      <c r="AA341" s="22">
        <f t="shared" si="108"/>
        <v>0</v>
      </c>
      <c r="AB341" s="22">
        <f t="shared" si="109"/>
        <v>0</v>
      </c>
      <c r="AC341" s="71">
        <f t="shared" si="110"/>
        <v>0</v>
      </c>
      <c r="AD341" s="71">
        <f t="shared" si="111"/>
        <v>0.10086194830207017</v>
      </c>
      <c r="AE341" s="22">
        <f t="shared" si="112"/>
        <v>0</v>
      </c>
      <c r="AF341" s="22">
        <f t="shared" si="113"/>
        <v>0</v>
      </c>
      <c r="AG341" s="71">
        <f t="shared" si="114"/>
        <v>0</v>
      </c>
      <c r="AH341" s="71">
        <f t="shared" si="115"/>
        <v>25.802845207493064</v>
      </c>
      <c r="AI341" s="24">
        <f t="shared" si="116"/>
        <v>0</v>
      </c>
      <c r="AJ341" s="24">
        <f t="shared" si="117"/>
        <v>0</v>
      </c>
      <c r="AK341" s="71">
        <f t="shared" si="118"/>
        <v>25.802845207493064</v>
      </c>
      <c r="AL341" s="71">
        <f t="shared" si="119"/>
        <v>0</v>
      </c>
      <c r="AM341" s="71">
        <f t="shared" si="120"/>
        <v>2.6025252393644842</v>
      </c>
      <c r="AN341" s="24">
        <f t="shared" si="121"/>
        <v>0</v>
      </c>
      <c r="AO341" s="24">
        <f t="shared" si="122"/>
        <v>0</v>
      </c>
      <c r="AP341" s="71">
        <f t="shared" si="123"/>
        <v>2.6025252393644842</v>
      </c>
      <c r="AQ341" s="71" t="str">
        <f>VLOOKUP(S341,Haul!G:O,9,FALSE)</f>
        <v>Good performance</v>
      </c>
    </row>
    <row r="342" spans="1:43">
      <c r="A342">
        <v>1</v>
      </c>
      <c r="B342">
        <v>62.3</v>
      </c>
      <c r="C342" s="16">
        <f t="shared" si="104"/>
        <v>65</v>
      </c>
      <c r="E342">
        <v>2</v>
      </c>
      <c r="P342">
        <v>1</v>
      </c>
      <c r="Q342">
        <v>178</v>
      </c>
      <c r="R342">
        <v>201601</v>
      </c>
      <c r="S342">
        <v>122</v>
      </c>
      <c r="T342" t="s">
        <v>4281</v>
      </c>
      <c r="U342" s="12" t="str">
        <f>VLOOKUP(S342,Haul!G:AL,32,FALSE)</f>
        <v>22-04</v>
      </c>
      <c r="V342" s="12">
        <v>22</v>
      </c>
      <c r="W342" s="17">
        <f t="shared" si="105"/>
        <v>2</v>
      </c>
      <c r="X342" s="24">
        <f>VLOOKUP(S342,Haul!G:AJ,30,FALSE)</f>
        <v>3.8755416000000001E-2</v>
      </c>
      <c r="Y342" s="71">
        <f t="shared" si="106"/>
        <v>0</v>
      </c>
      <c r="Z342" s="71">
        <f t="shared" si="107"/>
        <v>1</v>
      </c>
      <c r="AA342" s="22">
        <f t="shared" si="108"/>
        <v>0</v>
      </c>
      <c r="AB342" s="22">
        <f t="shared" si="109"/>
        <v>0</v>
      </c>
      <c r="AC342" s="71">
        <f t="shared" si="110"/>
        <v>0</v>
      </c>
      <c r="AD342" s="71">
        <f t="shared" si="111"/>
        <v>0.12621199146893636</v>
      </c>
      <c r="AE342" s="22">
        <f t="shared" si="112"/>
        <v>0</v>
      </c>
      <c r="AF342" s="22">
        <f t="shared" si="113"/>
        <v>0</v>
      </c>
      <c r="AG342" s="71">
        <f t="shared" si="114"/>
        <v>0</v>
      </c>
      <c r="AH342" s="71">
        <f t="shared" si="115"/>
        <v>25.802845207493064</v>
      </c>
      <c r="AI342" s="24">
        <f t="shared" si="116"/>
        <v>0</v>
      </c>
      <c r="AJ342" s="24">
        <f t="shared" si="117"/>
        <v>0</v>
      </c>
      <c r="AK342" s="71">
        <f t="shared" si="118"/>
        <v>25.802845207493064</v>
      </c>
      <c r="AL342" s="71">
        <f t="shared" si="119"/>
        <v>0</v>
      </c>
      <c r="AM342" s="71">
        <f t="shared" si="120"/>
        <v>3.2566284792024001</v>
      </c>
      <c r="AN342" s="24">
        <f t="shared" si="121"/>
        <v>0</v>
      </c>
      <c r="AO342" s="24">
        <f t="shared" si="122"/>
        <v>0</v>
      </c>
      <c r="AP342" s="71">
        <f t="shared" si="123"/>
        <v>3.2566284792024001</v>
      </c>
      <c r="AQ342" s="71" t="str">
        <f>VLOOKUP(S342,Haul!G:O,9,FALSE)</f>
        <v>Good performance</v>
      </c>
    </row>
    <row r="343" spans="1:43">
      <c r="A343">
        <v>1</v>
      </c>
      <c r="B343">
        <v>118.1</v>
      </c>
      <c r="C343" s="16">
        <f t="shared" si="104"/>
        <v>120</v>
      </c>
      <c r="E343">
        <v>2</v>
      </c>
      <c r="P343">
        <v>1</v>
      </c>
      <c r="Q343">
        <v>178</v>
      </c>
      <c r="R343">
        <v>201601</v>
      </c>
      <c r="S343">
        <v>122</v>
      </c>
      <c r="T343" t="s">
        <v>4281</v>
      </c>
      <c r="U343" s="12" t="str">
        <f>VLOOKUP(S343,Haul!G:AL,32,FALSE)</f>
        <v>22-04</v>
      </c>
      <c r="V343" s="12">
        <v>22</v>
      </c>
      <c r="W343" s="17">
        <f t="shared" si="105"/>
        <v>2</v>
      </c>
      <c r="X343" s="24">
        <f>VLOOKUP(S343,Haul!G:AJ,30,FALSE)</f>
        <v>3.8755416000000001E-2</v>
      </c>
      <c r="Y343" s="71">
        <f t="shared" si="106"/>
        <v>0</v>
      </c>
      <c r="Z343" s="71">
        <f t="shared" si="107"/>
        <v>0</v>
      </c>
      <c r="AA343" s="22">
        <f t="shared" si="108"/>
        <v>1</v>
      </c>
      <c r="AB343" s="22">
        <f t="shared" si="109"/>
        <v>0</v>
      </c>
      <c r="AC343" s="71">
        <f t="shared" si="110"/>
        <v>0</v>
      </c>
      <c r="AD343" s="71">
        <f t="shared" si="111"/>
        <v>0</v>
      </c>
      <c r="AE343" s="22">
        <f t="shared" si="112"/>
        <v>0.937311665506259</v>
      </c>
      <c r="AF343" s="22">
        <f t="shared" si="113"/>
        <v>0</v>
      </c>
      <c r="AG343" s="71">
        <f t="shared" si="114"/>
        <v>0</v>
      </c>
      <c r="AH343" s="71">
        <f t="shared" si="115"/>
        <v>0</v>
      </c>
      <c r="AI343" s="24">
        <f t="shared" si="116"/>
        <v>25.802845207493064</v>
      </c>
      <c r="AJ343" s="24">
        <f t="shared" si="117"/>
        <v>0</v>
      </c>
      <c r="AK343" s="71">
        <f t="shared" si="118"/>
        <v>25.802845207493064</v>
      </c>
      <c r="AL343" s="71">
        <f t="shared" si="119"/>
        <v>0</v>
      </c>
      <c r="AM343" s="71">
        <f t="shared" si="120"/>
        <v>0</v>
      </c>
      <c r="AN343" s="24">
        <f t="shared" si="121"/>
        <v>24.185307816235515</v>
      </c>
      <c r="AO343" s="24">
        <f t="shared" si="122"/>
        <v>0</v>
      </c>
      <c r="AP343" s="71">
        <f t="shared" si="123"/>
        <v>24.185307816235515</v>
      </c>
      <c r="AQ343" s="71" t="str">
        <f>VLOOKUP(S343,Haul!G:O,9,FALSE)</f>
        <v>Good performance</v>
      </c>
    </row>
    <row r="344" spans="1:43">
      <c r="A344">
        <v>1</v>
      </c>
      <c r="B344">
        <v>35</v>
      </c>
      <c r="C344" s="16">
        <f t="shared" si="104"/>
        <v>35</v>
      </c>
      <c r="E344">
        <v>2</v>
      </c>
      <c r="P344">
        <v>1</v>
      </c>
      <c r="Q344">
        <v>178</v>
      </c>
      <c r="R344">
        <v>201601</v>
      </c>
      <c r="S344">
        <v>122</v>
      </c>
      <c r="T344" t="s">
        <v>4281</v>
      </c>
      <c r="U344" s="12" t="str">
        <f>VLOOKUP(S344,Haul!G:AL,32,FALSE)</f>
        <v>22-04</v>
      </c>
      <c r="V344" s="12">
        <v>22</v>
      </c>
      <c r="W344" s="17">
        <f t="shared" si="105"/>
        <v>2</v>
      </c>
      <c r="X344" s="24">
        <f>VLOOKUP(S344,Haul!G:AJ,30,FALSE)</f>
        <v>3.8755416000000001E-2</v>
      </c>
      <c r="Y344" s="71">
        <f t="shared" si="106"/>
        <v>0</v>
      </c>
      <c r="Z344" s="71">
        <f t="shared" si="107"/>
        <v>1</v>
      </c>
      <c r="AA344" s="22">
        <f t="shared" si="108"/>
        <v>0</v>
      </c>
      <c r="AB344" s="22">
        <f t="shared" si="109"/>
        <v>0</v>
      </c>
      <c r="AC344" s="71">
        <f t="shared" si="110"/>
        <v>0</v>
      </c>
      <c r="AD344" s="71">
        <f t="shared" si="111"/>
        <v>2.0703030035046546E-2</v>
      </c>
      <c r="AE344" s="22">
        <f t="shared" si="112"/>
        <v>0</v>
      </c>
      <c r="AF344" s="22">
        <f t="shared" si="113"/>
        <v>0</v>
      </c>
      <c r="AG344" s="71">
        <f t="shared" si="114"/>
        <v>0</v>
      </c>
      <c r="AH344" s="71">
        <f t="shared" si="115"/>
        <v>25.802845207493064</v>
      </c>
      <c r="AI344" s="24">
        <f t="shared" si="116"/>
        <v>0</v>
      </c>
      <c r="AJ344" s="24">
        <f t="shared" si="117"/>
        <v>0</v>
      </c>
      <c r="AK344" s="71">
        <f t="shared" si="118"/>
        <v>25.802845207493064</v>
      </c>
      <c r="AL344" s="71">
        <f t="shared" si="119"/>
        <v>0</v>
      </c>
      <c r="AM344" s="71">
        <f t="shared" si="120"/>
        <v>0.53419707932038574</v>
      </c>
      <c r="AN344" s="24">
        <f t="shared" si="121"/>
        <v>0</v>
      </c>
      <c r="AO344" s="24">
        <f t="shared" si="122"/>
        <v>0</v>
      </c>
      <c r="AP344" s="71">
        <f t="shared" si="123"/>
        <v>0.53419707932038574</v>
      </c>
      <c r="AQ344" s="71" t="str">
        <f>VLOOKUP(S344,Haul!G:O,9,FALSE)</f>
        <v>Good performance</v>
      </c>
    </row>
    <row r="345" spans="1:43">
      <c r="A345">
        <v>1</v>
      </c>
      <c r="B345">
        <v>98</v>
      </c>
      <c r="C345" s="16">
        <f t="shared" si="104"/>
        <v>100</v>
      </c>
      <c r="E345">
        <v>2</v>
      </c>
      <c r="P345">
        <v>1</v>
      </c>
      <c r="Q345">
        <v>178</v>
      </c>
      <c r="R345">
        <v>201601</v>
      </c>
      <c r="S345">
        <v>122</v>
      </c>
      <c r="T345" t="s">
        <v>4281</v>
      </c>
      <c r="U345" s="12" t="str">
        <f>VLOOKUP(S345,Haul!G:AL,32,FALSE)</f>
        <v>22-04</v>
      </c>
      <c r="V345" s="12">
        <v>22</v>
      </c>
      <c r="W345" s="17">
        <f t="shared" si="105"/>
        <v>2</v>
      </c>
      <c r="X345" s="24">
        <f>VLOOKUP(S345,Haul!G:AJ,30,FALSE)</f>
        <v>3.8755416000000001E-2</v>
      </c>
      <c r="Y345" s="71">
        <f t="shared" si="106"/>
        <v>0</v>
      </c>
      <c r="Z345" s="71">
        <f t="shared" si="107"/>
        <v>1</v>
      </c>
      <c r="AA345" s="22">
        <f t="shared" si="108"/>
        <v>0</v>
      </c>
      <c r="AB345" s="22">
        <f t="shared" si="109"/>
        <v>0</v>
      </c>
      <c r="AC345" s="71">
        <f t="shared" si="110"/>
        <v>0</v>
      </c>
      <c r="AD345" s="71">
        <f t="shared" si="111"/>
        <v>0.52224505979424529</v>
      </c>
      <c r="AE345" s="22">
        <f t="shared" si="112"/>
        <v>0</v>
      </c>
      <c r="AF345" s="22">
        <f t="shared" si="113"/>
        <v>0</v>
      </c>
      <c r="AG345" s="71">
        <f t="shared" si="114"/>
        <v>0</v>
      </c>
      <c r="AH345" s="71">
        <f t="shared" si="115"/>
        <v>25.802845207493064</v>
      </c>
      <c r="AI345" s="24">
        <f t="shared" si="116"/>
        <v>0</v>
      </c>
      <c r="AJ345" s="24">
        <f t="shared" si="117"/>
        <v>0</v>
      </c>
      <c r="AK345" s="71">
        <f t="shared" si="118"/>
        <v>25.802845207493064</v>
      </c>
      <c r="AL345" s="71">
        <f t="shared" si="119"/>
        <v>0</v>
      </c>
      <c r="AM345" s="71">
        <f t="shared" si="120"/>
        <v>13.47540843824887</v>
      </c>
      <c r="AN345" s="24">
        <f t="shared" si="121"/>
        <v>0</v>
      </c>
      <c r="AO345" s="24">
        <f t="shared" si="122"/>
        <v>0</v>
      </c>
      <c r="AP345" s="71">
        <f t="shared" si="123"/>
        <v>13.47540843824887</v>
      </c>
      <c r="AQ345" s="71" t="str">
        <f>VLOOKUP(S345,Haul!G:O,9,FALSE)</f>
        <v>Good performance</v>
      </c>
    </row>
    <row r="346" spans="1:43">
      <c r="A346">
        <v>1</v>
      </c>
      <c r="B346">
        <v>117.2</v>
      </c>
      <c r="C346" s="16">
        <f t="shared" si="104"/>
        <v>120</v>
      </c>
      <c r="E346">
        <v>3</v>
      </c>
      <c r="P346">
        <v>1</v>
      </c>
      <c r="Q346">
        <v>178</v>
      </c>
      <c r="R346">
        <v>201601</v>
      </c>
      <c r="S346">
        <v>122</v>
      </c>
      <c r="T346" t="s">
        <v>4281</v>
      </c>
      <c r="U346" s="12" t="str">
        <f>VLOOKUP(S346,Haul!G:AL,32,FALSE)</f>
        <v>22-04</v>
      </c>
      <c r="V346" s="12">
        <v>22</v>
      </c>
      <c r="W346" s="17">
        <f t="shared" si="105"/>
        <v>2</v>
      </c>
      <c r="X346" s="24">
        <f>VLOOKUP(S346,Haul!G:AJ,30,FALSE)</f>
        <v>3.8755416000000001E-2</v>
      </c>
      <c r="Y346" s="71">
        <f t="shared" si="106"/>
        <v>0</v>
      </c>
      <c r="Z346" s="71">
        <f t="shared" si="107"/>
        <v>0</v>
      </c>
      <c r="AA346" s="22">
        <f t="shared" si="108"/>
        <v>1</v>
      </c>
      <c r="AB346" s="22">
        <f t="shared" si="109"/>
        <v>0</v>
      </c>
      <c r="AC346" s="71">
        <f t="shared" si="110"/>
        <v>0</v>
      </c>
      <c r="AD346" s="71">
        <f t="shared" si="111"/>
        <v>0</v>
      </c>
      <c r="AE346" s="22">
        <f t="shared" si="112"/>
        <v>0.91510021158586408</v>
      </c>
      <c r="AF346" s="22">
        <f t="shared" si="113"/>
        <v>0</v>
      </c>
      <c r="AG346" s="71">
        <f t="shared" si="114"/>
        <v>0</v>
      </c>
      <c r="AH346" s="71">
        <f t="shared" si="115"/>
        <v>0</v>
      </c>
      <c r="AI346" s="24">
        <f t="shared" si="116"/>
        <v>25.802845207493064</v>
      </c>
      <c r="AJ346" s="24">
        <f t="shared" si="117"/>
        <v>0</v>
      </c>
      <c r="AK346" s="71">
        <f t="shared" si="118"/>
        <v>25.802845207493064</v>
      </c>
      <c r="AL346" s="71">
        <f t="shared" si="119"/>
        <v>0</v>
      </c>
      <c r="AM346" s="71">
        <f t="shared" si="120"/>
        <v>0</v>
      </c>
      <c r="AN346" s="24">
        <f t="shared" si="121"/>
        <v>23.612189108894199</v>
      </c>
      <c r="AO346" s="24">
        <f t="shared" si="122"/>
        <v>0</v>
      </c>
      <c r="AP346" s="71">
        <f t="shared" si="123"/>
        <v>23.612189108894199</v>
      </c>
      <c r="AQ346" s="71" t="str">
        <f>VLOOKUP(S346,Haul!G:O,9,FALSE)</f>
        <v>Good performance</v>
      </c>
    </row>
    <row r="347" spans="1:43">
      <c r="A347">
        <v>1</v>
      </c>
      <c r="B347">
        <v>137.5</v>
      </c>
      <c r="C347" s="16">
        <f t="shared" si="104"/>
        <v>140</v>
      </c>
      <c r="E347">
        <v>3</v>
      </c>
      <c r="P347">
        <v>1</v>
      </c>
      <c r="Q347">
        <v>178</v>
      </c>
      <c r="R347">
        <v>201601</v>
      </c>
      <c r="S347">
        <v>122</v>
      </c>
      <c r="T347" t="s">
        <v>4281</v>
      </c>
      <c r="U347" s="12" t="str">
        <f>VLOOKUP(S347,Haul!G:AL,32,FALSE)</f>
        <v>22-04</v>
      </c>
      <c r="V347" s="12">
        <v>22</v>
      </c>
      <c r="W347" s="17">
        <f t="shared" si="105"/>
        <v>2</v>
      </c>
      <c r="X347" s="24">
        <f>VLOOKUP(S347,Haul!G:AJ,30,FALSE)</f>
        <v>3.8755416000000001E-2</v>
      </c>
      <c r="Y347" s="71">
        <f t="shared" si="106"/>
        <v>0</v>
      </c>
      <c r="Z347" s="71">
        <f t="shared" si="107"/>
        <v>0</v>
      </c>
      <c r="AA347" s="22">
        <f t="shared" si="108"/>
        <v>1</v>
      </c>
      <c r="AB347" s="22">
        <f t="shared" si="109"/>
        <v>1</v>
      </c>
      <c r="AC347" s="71">
        <f t="shared" si="110"/>
        <v>0</v>
      </c>
      <c r="AD347" s="71">
        <f t="shared" si="111"/>
        <v>0</v>
      </c>
      <c r="AE347" s="22">
        <f t="shared" si="112"/>
        <v>1.5099395190894538</v>
      </c>
      <c r="AF347" s="22">
        <f t="shared" si="113"/>
        <v>1.5099395190894538</v>
      </c>
      <c r="AG347" s="71">
        <f t="shared" si="114"/>
        <v>0</v>
      </c>
      <c r="AH347" s="71">
        <f t="shared" si="115"/>
        <v>0</v>
      </c>
      <c r="AI347" s="24">
        <f t="shared" si="116"/>
        <v>25.802845207493064</v>
      </c>
      <c r="AJ347" s="24">
        <f t="shared" si="117"/>
        <v>25.802845207493064</v>
      </c>
      <c r="AK347" s="71">
        <f t="shared" si="118"/>
        <v>25.802845207493064</v>
      </c>
      <c r="AL347" s="71">
        <f t="shared" si="119"/>
        <v>0</v>
      </c>
      <c r="AM347" s="71">
        <f t="shared" si="120"/>
        <v>0</v>
      </c>
      <c r="AN347" s="24">
        <f t="shared" si="121"/>
        <v>38.960735683741696</v>
      </c>
      <c r="AO347" s="24">
        <f t="shared" si="122"/>
        <v>38.960735683741696</v>
      </c>
      <c r="AP347" s="71">
        <f t="shared" si="123"/>
        <v>38.960735683741696</v>
      </c>
      <c r="AQ347" s="71" t="str">
        <f>VLOOKUP(S347,Haul!G:O,9,FALSE)</f>
        <v>Good performance</v>
      </c>
    </row>
    <row r="348" spans="1:43">
      <c r="A348">
        <v>1</v>
      </c>
      <c r="B348">
        <v>160</v>
      </c>
      <c r="C348" s="16">
        <f t="shared" si="104"/>
        <v>160</v>
      </c>
      <c r="E348">
        <v>3</v>
      </c>
      <c r="P348">
        <v>1</v>
      </c>
      <c r="Q348">
        <v>178</v>
      </c>
      <c r="R348">
        <v>201601</v>
      </c>
      <c r="S348">
        <v>122</v>
      </c>
      <c r="T348" t="s">
        <v>4281</v>
      </c>
      <c r="U348" s="12" t="str">
        <f>VLOOKUP(S348,Haul!G:AL,32,FALSE)</f>
        <v>22-04</v>
      </c>
      <c r="V348" s="12">
        <v>22</v>
      </c>
      <c r="W348" s="17">
        <f t="shared" si="105"/>
        <v>2</v>
      </c>
      <c r="X348" s="24">
        <f>VLOOKUP(S348,Haul!G:AJ,30,FALSE)</f>
        <v>3.8755416000000001E-2</v>
      </c>
      <c r="Y348" s="71">
        <f t="shared" si="106"/>
        <v>0</v>
      </c>
      <c r="Z348" s="71">
        <f t="shared" si="107"/>
        <v>0</v>
      </c>
      <c r="AA348" s="22">
        <f t="shared" si="108"/>
        <v>1</v>
      </c>
      <c r="AB348" s="22">
        <f t="shared" si="109"/>
        <v>1</v>
      </c>
      <c r="AC348" s="71">
        <f t="shared" si="110"/>
        <v>0</v>
      </c>
      <c r="AD348" s="71">
        <f t="shared" si="111"/>
        <v>0</v>
      </c>
      <c r="AE348" s="22">
        <f t="shared" si="112"/>
        <v>2.4282686824688562</v>
      </c>
      <c r="AF348" s="22">
        <f t="shared" si="113"/>
        <v>2.4282686824688562</v>
      </c>
      <c r="AG348" s="71">
        <f t="shared" si="114"/>
        <v>0</v>
      </c>
      <c r="AH348" s="71">
        <f t="shared" si="115"/>
        <v>0</v>
      </c>
      <c r="AI348" s="24">
        <f t="shared" si="116"/>
        <v>25.802845207493064</v>
      </c>
      <c r="AJ348" s="24">
        <f t="shared" si="117"/>
        <v>25.802845207493064</v>
      </c>
      <c r="AK348" s="71">
        <f t="shared" si="118"/>
        <v>25.802845207493064</v>
      </c>
      <c r="AL348" s="71">
        <f t="shared" si="119"/>
        <v>0</v>
      </c>
      <c r="AM348" s="71">
        <f t="shared" si="120"/>
        <v>0</v>
      </c>
      <c r="AN348" s="24">
        <f t="shared" si="121"/>
        <v>62.656240935947018</v>
      </c>
      <c r="AO348" s="24">
        <f t="shared" si="122"/>
        <v>62.656240935947018</v>
      </c>
      <c r="AP348" s="71">
        <f t="shared" si="123"/>
        <v>62.656240935947018</v>
      </c>
      <c r="AQ348" s="71" t="str">
        <f>VLOOKUP(S348,Haul!G:O,9,FALSE)</f>
        <v>Good performance</v>
      </c>
    </row>
    <row r="349" spans="1:43">
      <c r="A349">
        <v>2</v>
      </c>
      <c r="B349">
        <v>94.4</v>
      </c>
      <c r="C349" s="16">
        <f t="shared" si="104"/>
        <v>95</v>
      </c>
      <c r="E349">
        <v>2</v>
      </c>
      <c r="F349">
        <v>0</v>
      </c>
      <c r="G349">
        <v>0</v>
      </c>
      <c r="H349">
        <v>1</v>
      </c>
      <c r="P349">
        <v>1</v>
      </c>
      <c r="Q349">
        <v>178</v>
      </c>
      <c r="R349">
        <v>201601</v>
      </c>
      <c r="S349">
        <v>123</v>
      </c>
      <c r="T349" t="s">
        <v>4205</v>
      </c>
      <c r="U349" s="12" t="str">
        <f>VLOOKUP(S349,Haul!G:AL,32,FALSE)</f>
        <v>22-09</v>
      </c>
      <c r="V349" s="12">
        <v>22</v>
      </c>
      <c r="W349" s="17">
        <f t="shared" si="105"/>
        <v>2</v>
      </c>
      <c r="X349" s="24">
        <f>VLOOKUP(S349,Haul!G:AJ,30,FALSE)</f>
        <v>3.3519556999999998E-2</v>
      </c>
      <c r="Y349" s="71">
        <f t="shared" si="106"/>
        <v>1</v>
      </c>
      <c r="Z349" s="71">
        <f t="shared" si="107"/>
        <v>0</v>
      </c>
      <c r="AA349" s="22">
        <f t="shared" si="108"/>
        <v>0</v>
      </c>
      <c r="AB349" s="22">
        <f t="shared" si="109"/>
        <v>0</v>
      </c>
      <c r="AC349" s="71">
        <f t="shared" si="110"/>
        <v>0.44249371388693359</v>
      </c>
      <c r="AD349" s="71">
        <f t="shared" si="111"/>
        <v>0</v>
      </c>
      <c r="AE349" s="22">
        <f t="shared" si="112"/>
        <v>0</v>
      </c>
      <c r="AF349" s="22">
        <f t="shared" si="113"/>
        <v>0</v>
      </c>
      <c r="AG349" s="71">
        <f t="shared" si="114"/>
        <v>29.833329837861523</v>
      </c>
      <c r="AH349" s="71">
        <f t="shared" si="115"/>
        <v>0</v>
      </c>
      <c r="AI349" s="24">
        <f t="shared" si="116"/>
        <v>0</v>
      </c>
      <c r="AJ349" s="24">
        <f t="shared" si="117"/>
        <v>0</v>
      </c>
      <c r="AK349" s="71">
        <f t="shared" si="118"/>
        <v>29.833329837861523</v>
      </c>
      <c r="AL349" s="71">
        <f t="shared" si="119"/>
        <v>13.201060917569215</v>
      </c>
      <c r="AM349" s="71">
        <f t="shared" si="120"/>
        <v>0</v>
      </c>
      <c r="AN349" s="24">
        <f t="shared" si="121"/>
        <v>0</v>
      </c>
      <c r="AO349" s="24">
        <f t="shared" si="122"/>
        <v>0</v>
      </c>
      <c r="AP349" s="71">
        <f t="shared" si="123"/>
        <v>13.201060917569215</v>
      </c>
      <c r="AQ349" s="71" t="str">
        <f>VLOOKUP(S349,Haul!G:O,9,FALSE)</f>
        <v>Good performance</v>
      </c>
    </row>
    <row r="350" spans="1:43">
      <c r="A350">
        <v>2</v>
      </c>
      <c r="B350">
        <v>85.3</v>
      </c>
      <c r="C350" s="16">
        <f t="shared" si="104"/>
        <v>90</v>
      </c>
      <c r="E350">
        <v>2</v>
      </c>
      <c r="F350">
        <v>0</v>
      </c>
      <c r="G350">
        <v>0</v>
      </c>
      <c r="H350">
        <v>1</v>
      </c>
      <c r="P350">
        <v>1</v>
      </c>
      <c r="Q350">
        <v>178</v>
      </c>
      <c r="R350">
        <v>201601</v>
      </c>
      <c r="S350">
        <v>123</v>
      </c>
      <c r="T350" t="s">
        <v>4205</v>
      </c>
      <c r="U350" s="12" t="str">
        <f>VLOOKUP(S350,Haul!G:AL,32,FALSE)</f>
        <v>22-09</v>
      </c>
      <c r="V350" s="12">
        <v>22</v>
      </c>
      <c r="W350" s="17">
        <f t="shared" si="105"/>
        <v>2</v>
      </c>
      <c r="X350" s="24">
        <f>VLOOKUP(S350,Haul!G:AJ,30,FALSE)</f>
        <v>3.3519556999999998E-2</v>
      </c>
      <c r="Y350" s="71">
        <f t="shared" si="106"/>
        <v>1</v>
      </c>
      <c r="Z350" s="71">
        <f t="shared" si="107"/>
        <v>0</v>
      </c>
      <c r="AA350" s="22">
        <f t="shared" si="108"/>
        <v>0</v>
      </c>
      <c r="AB350" s="22">
        <f t="shared" si="109"/>
        <v>0</v>
      </c>
      <c r="AC350" s="71">
        <f t="shared" si="110"/>
        <v>0.33379455267473612</v>
      </c>
      <c r="AD350" s="71">
        <f t="shared" si="111"/>
        <v>0</v>
      </c>
      <c r="AE350" s="22">
        <f t="shared" si="112"/>
        <v>0</v>
      </c>
      <c r="AF350" s="22">
        <f t="shared" si="113"/>
        <v>0</v>
      </c>
      <c r="AG350" s="71">
        <f t="shared" si="114"/>
        <v>29.833329837861523</v>
      </c>
      <c r="AH350" s="71">
        <f t="shared" si="115"/>
        <v>0</v>
      </c>
      <c r="AI350" s="24">
        <f t="shared" si="116"/>
        <v>0</v>
      </c>
      <c r="AJ350" s="24">
        <f t="shared" si="117"/>
        <v>0</v>
      </c>
      <c r="AK350" s="71">
        <f t="shared" si="118"/>
        <v>29.833329837861523</v>
      </c>
      <c r="AL350" s="71">
        <f t="shared" si="119"/>
        <v>9.9582029880268443</v>
      </c>
      <c r="AM350" s="71">
        <f t="shared" si="120"/>
        <v>0</v>
      </c>
      <c r="AN350" s="24">
        <f t="shared" si="121"/>
        <v>0</v>
      </c>
      <c r="AO350" s="24">
        <f t="shared" si="122"/>
        <v>0</v>
      </c>
      <c r="AP350" s="71">
        <f t="shared" si="123"/>
        <v>9.9582029880268443</v>
      </c>
      <c r="AQ350" s="71" t="str">
        <f>VLOOKUP(S350,Haul!G:O,9,FALSE)</f>
        <v>Good performance</v>
      </c>
    </row>
    <row r="351" spans="1:43">
      <c r="A351">
        <v>2</v>
      </c>
      <c r="B351">
        <v>102.2</v>
      </c>
      <c r="C351" s="16">
        <f t="shared" si="104"/>
        <v>105</v>
      </c>
      <c r="E351">
        <v>2</v>
      </c>
      <c r="F351">
        <v>0</v>
      </c>
      <c r="G351">
        <v>0</v>
      </c>
      <c r="H351">
        <v>1</v>
      </c>
      <c r="P351">
        <v>1</v>
      </c>
      <c r="Q351">
        <v>178</v>
      </c>
      <c r="R351">
        <v>201601</v>
      </c>
      <c r="S351">
        <v>123</v>
      </c>
      <c r="T351" t="s">
        <v>4205</v>
      </c>
      <c r="U351" s="12" t="str">
        <f>VLOOKUP(S351,Haul!G:AL,32,FALSE)</f>
        <v>22-09</v>
      </c>
      <c r="V351" s="12">
        <v>22</v>
      </c>
      <c r="W351" s="17">
        <f t="shared" si="105"/>
        <v>2</v>
      </c>
      <c r="X351" s="24">
        <f>VLOOKUP(S351,Haul!G:AJ,30,FALSE)</f>
        <v>3.3519556999999998E-2</v>
      </c>
      <c r="Y351" s="71">
        <f t="shared" si="106"/>
        <v>1</v>
      </c>
      <c r="Z351" s="71">
        <f t="shared" si="107"/>
        <v>0</v>
      </c>
      <c r="AA351" s="22">
        <f t="shared" si="108"/>
        <v>0</v>
      </c>
      <c r="AB351" s="22">
        <f t="shared" si="109"/>
        <v>0</v>
      </c>
      <c r="AC351" s="71">
        <f t="shared" si="110"/>
        <v>0.55181427420315754</v>
      </c>
      <c r="AD351" s="71">
        <f t="shared" si="111"/>
        <v>0</v>
      </c>
      <c r="AE351" s="22">
        <f t="shared" si="112"/>
        <v>0</v>
      </c>
      <c r="AF351" s="22">
        <f t="shared" si="113"/>
        <v>0</v>
      </c>
      <c r="AG351" s="71">
        <f t="shared" si="114"/>
        <v>29.833329837861523</v>
      </c>
      <c r="AH351" s="71">
        <f t="shared" si="115"/>
        <v>0</v>
      </c>
      <c r="AI351" s="24">
        <f t="shared" si="116"/>
        <v>0</v>
      </c>
      <c r="AJ351" s="24">
        <f t="shared" si="117"/>
        <v>0</v>
      </c>
      <c r="AK351" s="71">
        <f t="shared" si="118"/>
        <v>29.833329837861523</v>
      </c>
      <c r="AL351" s="71">
        <f t="shared" si="119"/>
        <v>16.462457251542958</v>
      </c>
      <c r="AM351" s="71">
        <f t="shared" si="120"/>
        <v>0</v>
      </c>
      <c r="AN351" s="24">
        <f t="shared" si="121"/>
        <v>0</v>
      </c>
      <c r="AO351" s="24">
        <f t="shared" si="122"/>
        <v>0</v>
      </c>
      <c r="AP351" s="71">
        <f t="shared" si="123"/>
        <v>16.462457251542958</v>
      </c>
      <c r="AQ351" s="71" t="str">
        <f>VLOOKUP(S351,Haul!G:O,9,FALSE)</f>
        <v>Good performance</v>
      </c>
    </row>
    <row r="352" spans="1:43">
      <c r="A352">
        <v>2</v>
      </c>
      <c r="B352">
        <v>98.8</v>
      </c>
      <c r="C352" s="16">
        <f t="shared" si="104"/>
        <v>100</v>
      </c>
      <c r="E352">
        <v>0</v>
      </c>
      <c r="F352">
        <v>0</v>
      </c>
      <c r="G352">
        <v>0</v>
      </c>
      <c r="H352">
        <v>1</v>
      </c>
      <c r="P352">
        <v>1</v>
      </c>
      <c r="Q352">
        <v>178</v>
      </c>
      <c r="R352">
        <v>201601</v>
      </c>
      <c r="S352">
        <v>123</v>
      </c>
      <c r="T352" t="s">
        <v>4205</v>
      </c>
      <c r="U352" s="12" t="str">
        <f>VLOOKUP(S352,Haul!G:AL,32,FALSE)</f>
        <v>22-09</v>
      </c>
      <c r="V352" s="12">
        <v>22</v>
      </c>
      <c r="W352" s="17">
        <f t="shared" si="105"/>
        <v>2</v>
      </c>
      <c r="X352" s="24">
        <f>VLOOKUP(S352,Haul!G:AJ,30,FALSE)</f>
        <v>3.3519556999999998E-2</v>
      </c>
      <c r="Y352" s="71">
        <f t="shared" si="106"/>
        <v>1</v>
      </c>
      <c r="Z352" s="71">
        <f t="shared" si="107"/>
        <v>0</v>
      </c>
      <c r="AA352" s="22">
        <f t="shared" si="108"/>
        <v>0</v>
      </c>
      <c r="AB352" s="22">
        <f t="shared" si="109"/>
        <v>0</v>
      </c>
      <c r="AC352" s="71">
        <f t="shared" si="110"/>
        <v>0.50226053185746244</v>
      </c>
      <c r="AD352" s="71">
        <f t="shared" si="111"/>
        <v>0</v>
      </c>
      <c r="AE352" s="22">
        <f t="shared" si="112"/>
        <v>0</v>
      </c>
      <c r="AF352" s="22">
        <f t="shared" si="113"/>
        <v>0</v>
      </c>
      <c r="AG352" s="71">
        <f t="shared" si="114"/>
        <v>29.833329837861523</v>
      </c>
      <c r="AH352" s="71">
        <f t="shared" si="115"/>
        <v>0</v>
      </c>
      <c r="AI352" s="24">
        <f t="shared" si="116"/>
        <v>0</v>
      </c>
      <c r="AJ352" s="24">
        <f t="shared" si="117"/>
        <v>0</v>
      </c>
      <c r="AK352" s="71">
        <f t="shared" si="118"/>
        <v>29.833329837861523</v>
      </c>
      <c r="AL352" s="71">
        <f t="shared" si="119"/>
        <v>14.984104111443433</v>
      </c>
      <c r="AM352" s="71">
        <f t="shared" si="120"/>
        <v>0</v>
      </c>
      <c r="AN352" s="24">
        <f t="shared" si="121"/>
        <v>0</v>
      </c>
      <c r="AO352" s="24">
        <f t="shared" si="122"/>
        <v>0</v>
      </c>
      <c r="AP352" s="71">
        <f t="shared" si="123"/>
        <v>14.984104111443433</v>
      </c>
      <c r="AQ352" s="71" t="str">
        <f>VLOOKUP(S352,Haul!G:O,9,FALSE)</f>
        <v>Good performance</v>
      </c>
    </row>
    <row r="353" spans="1:43">
      <c r="A353">
        <v>2</v>
      </c>
      <c r="B353">
        <v>110</v>
      </c>
      <c r="C353" s="16">
        <f t="shared" si="104"/>
        <v>110</v>
      </c>
      <c r="E353">
        <v>3</v>
      </c>
      <c r="F353">
        <v>4</v>
      </c>
      <c r="G353">
        <v>1</v>
      </c>
      <c r="H353">
        <v>5</v>
      </c>
      <c r="P353">
        <v>1</v>
      </c>
      <c r="Q353">
        <v>178</v>
      </c>
      <c r="R353">
        <v>201601</v>
      </c>
      <c r="S353">
        <v>123</v>
      </c>
      <c r="T353" t="s">
        <v>4205</v>
      </c>
      <c r="U353" s="12" t="str">
        <f>VLOOKUP(S353,Haul!G:AL,32,FALSE)</f>
        <v>22-09</v>
      </c>
      <c r="V353" s="12">
        <v>22</v>
      </c>
      <c r="W353" s="17">
        <f t="shared" si="105"/>
        <v>2</v>
      </c>
      <c r="X353" s="24">
        <f>VLOOKUP(S353,Haul!G:AJ,30,FALSE)</f>
        <v>3.3519556999999998E-2</v>
      </c>
      <c r="Y353" s="71">
        <f t="shared" si="106"/>
        <v>1</v>
      </c>
      <c r="Z353" s="71">
        <f t="shared" si="107"/>
        <v>0</v>
      </c>
      <c r="AA353" s="22">
        <f t="shared" si="108"/>
        <v>0</v>
      </c>
      <c r="AB353" s="22">
        <f t="shared" si="109"/>
        <v>0</v>
      </c>
      <c r="AC353" s="71">
        <f t="shared" si="110"/>
        <v>0.67705359233359652</v>
      </c>
      <c r="AD353" s="71">
        <f t="shared" si="111"/>
        <v>0</v>
      </c>
      <c r="AE353" s="22">
        <f t="shared" si="112"/>
        <v>0</v>
      </c>
      <c r="AF353" s="22">
        <f t="shared" si="113"/>
        <v>0</v>
      </c>
      <c r="AG353" s="71">
        <f t="shared" si="114"/>
        <v>29.833329837861523</v>
      </c>
      <c r="AH353" s="71">
        <f t="shared" si="115"/>
        <v>0</v>
      </c>
      <c r="AI353" s="24">
        <f t="shared" si="116"/>
        <v>0</v>
      </c>
      <c r="AJ353" s="24">
        <f t="shared" si="117"/>
        <v>0</v>
      </c>
      <c r="AK353" s="71">
        <f t="shared" si="118"/>
        <v>29.833329837861523</v>
      </c>
      <c r="AL353" s="71">
        <f t="shared" si="119"/>
        <v>20.198763137997215</v>
      </c>
      <c r="AM353" s="71">
        <f t="shared" si="120"/>
        <v>0</v>
      </c>
      <c r="AN353" s="24">
        <f t="shared" si="121"/>
        <v>0</v>
      </c>
      <c r="AO353" s="24">
        <f t="shared" si="122"/>
        <v>0</v>
      </c>
      <c r="AP353" s="71">
        <f t="shared" si="123"/>
        <v>20.198763137997215</v>
      </c>
      <c r="AQ353" s="71" t="str">
        <f>VLOOKUP(S353,Haul!G:O,9,FALSE)</f>
        <v>Good performance</v>
      </c>
    </row>
    <row r="354" spans="1:43">
      <c r="A354">
        <v>2</v>
      </c>
      <c r="B354">
        <v>107.4</v>
      </c>
      <c r="C354" s="16">
        <f t="shared" si="104"/>
        <v>110</v>
      </c>
      <c r="E354">
        <v>3</v>
      </c>
      <c r="F354">
        <v>7</v>
      </c>
      <c r="G354">
        <v>1</v>
      </c>
      <c r="H354">
        <v>5</v>
      </c>
      <c r="P354">
        <v>1</v>
      </c>
      <c r="Q354">
        <v>178</v>
      </c>
      <c r="R354">
        <v>201601</v>
      </c>
      <c r="S354">
        <v>123</v>
      </c>
      <c r="T354" t="s">
        <v>4205</v>
      </c>
      <c r="U354" s="12" t="str">
        <f>VLOOKUP(S354,Haul!G:AL,32,FALSE)</f>
        <v>22-09</v>
      </c>
      <c r="V354" s="12">
        <v>22</v>
      </c>
      <c r="W354" s="17">
        <f t="shared" si="105"/>
        <v>2</v>
      </c>
      <c r="X354" s="24">
        <f>VLOOKUP(S354,Haul!G:AJ,30,FALSE)</f>
        <v>3.3519556999999998E-2</v>
      </c>
      <c r="Y354" s="71">
        <f t="shared" si="106"/>
        <v>1</v>
      </c>
      <c r="Z354" s="71">
        <f t="shared" si="107"/>
        <v>0</v>
      </c>
      <c r="AA354" s="22">
        <f t="shared" si="108"/>
        <v>0</v>
      </c>
      <c r="AB354" s="22">
        <f t="shared" si="109"/>
        <v>0</v>
      </c>
      <c r="AC354" s="71">
        <f t="shared" si="110"/>
        <v>0.6334799820940813</v>
      </c>
      <c r="AD354" s="71">
        <f t="shared" si="111"/>
        <v>0</v>
      </c>
      <c r="AE354" s="22">
        <f t="shared" si="112"/>
        <v>0</v>
      </c>
      <c r="AF354" s="22">
        <f t="shared" si="113"/>
        <v>0</v>
      </c>
      <c r="AG354" s="71">
        <f t="shared" si="114"/>
        <v>29.833329837861523</v>
      </c>
      <c r="AH354" s="71">
        <f t="shared" si="115"/>
        <v>0</v>
      </c>
      <c r="AI354" s="24">
        <f t="shared" si="116"/>
        <v>0</v>
      </c>
      <c r="AJ354" s="24">
        <f t="shared" si="117"/>
        <v>0</v>
      </c>
      <c r="AK354" s="71">
        <f t="shared" si="118"/>
        <v>29.833329837861523</v>
      </c>
      <c r="AL354" s="71">
        <f t="shared" si="119"/>
        <v>18.898817251495338</v>
      </c>
      <c r="AM354" s="71">
        <f t="shared" si="120"/>
        <v>0</v>
      </c>
      <c r="AN354" s="24">
        <f t="shared" si="121"/>
        <v>0</v>
      </c>
      <c r="AO354" s="24">
        <f t="shared" si="122"/>
        <v>0</v>
      </c>
      <c r="AP354" s="71">
        <f t="shared" si="123"/>
        <v>18.898817251495338</v>
      </c>
      <c r="AQ354" s="71" t="str">
        <f>VLOOKUP(S354,Haul!G:O,9,FALSE)</f>
        <v>Good performance</v>
      </c>
    </row>
    <row r="355" spans="1:43">
      <c r="A355">
        <v>2</v>
      </c>
      <c r="B355">
        <v>118.5</v>
      </c>
      <c r="C355" s="16">
        <f t="shared" si="104"/>
        <v>120</v>
      </c>
      <c r="E355">
        <v>3</v>
      </c>
      <c r="F355">
        <v>4</v>
      </c>
      <c r="G355">
        <v>1</v>
      </c>
      <c r="H355">
        <v>5</v>
      </c>
      <c r="P355">
        <v>1</v>
      </c>
      <c r="Q355">
        <v>178</v>
      </c>
      <c r="R355">
        <v>201601</v>
      </c>
      <c r="S355">
        <v>123</v>
      </c>
      <c r="T355" t="s">
        <v>4205</v>
      </c>
      <c r="U355" s="12" t="str">
        <f>VLOOKUP(S355,Haul!G:AL,32,FALSE)</f>
        <v>22-09</v>
      </c>
      <c r="V355" s="12">
        <v>22</v>
      </c>
      <c r="W355" s="17">
        <f t="shared" si="105"/>
        <v>2</v>
      </c>
      <c r="X355" s="24">
        <f>VLOOKUP(S355,Haul!G:AJ,30,FALSE)</f>
        <v>3.3519556999999998E-2</v>
      </c>
      <c r="Y355" s="71">
        <f t="shared" si="106"/>
        <v>1</v>
      </c>
      <c r="Z355" s="71">
        <f t="shared" si="107"/>
        <v>0</v>
      </c>
      <c r="AA355" s="22">
        <f t="shared" si="108"/>
        <v>0</v>
      </c>
      <c r="AB355" s="22">
        <f t="shared" si="109"/>
        <v>0</v>
      </c>
      <c r="AC355" s="71">
        <f t="shared" si="110"/>
        <v>0.8327616588259853</v>
      </c>
      <c r="AD355" s="71">
        <f t="shared" si="111"/>
        <v>0</v>
      </c>
      <c r="AE355" s="22">
        <f t="shared" si="112"/>
        <v>0</v>
      </c>
      <c r="AF355" s="22">
        <f t="shared" si="113"/>
        <v>0</v>
      </c>
      <c r="AG355" s="71">
        <f t="shared" si="114"/>
        <v>29.833329837861523</v>
      </c>
      <c r="AH355" s="71">
        <f t="shared" si="115"/>
        <v>0</v>
      </c>
      <c r="AI355" s="24">
        <f t="shared" si="116"/>
        <v>0</v>
      </c>
      <c r="AJ355" s="24">
        <f t="shared" si="117"/>
        <v>0</v>
      </c>
      <c r="AK355" s="71">
        <f t="shared" si="118"/>
        <v>29.833329837861523</v>
      </c>
      <c r="AL355" s="71">
        <f t="shared" si="119"/>
        <v>24.844053244080325</v>
      </c>
      <c r="AM355" s="71">
        <f t="shared" si="120"/>
        <v>0</v>
      </c>
      <c r="AN355" s="24">
        <f t="shared" si="121"/>
        <v>0</v>
      </c>
      <c r="AO355" s="24">
        <f t="shared" si="122"/>
        <v>0</v>
      </c>
      <c r="AP355" s="71">
        <f t="shared" si="123"/>
        <v>24.844053244080325</v>
      </c>
      <c r="AQ355" s="71" t="str">
        <f>VLOOKUP(S355,Haul!G:O,9,FALSE)</f>
        <v>Good performance</v>
      </c>
    </row>
    <row r="356" spans="1:43">
      <c r="A356">
        <v>2</v>
      </c>
      <c r="B356">
        <v>125.2</v>
      </c>
      <c r="C356" s="16">
        <f t="shared" si="104"/>
        <v>130</v>
      </c>
      <c r="E356">
        <v>3</v>
      </c>
      <c r="F356">
        <v>4</v>
      </c>
      <c r="G356">
        <v>1</v>
      </c>
      <c r="H356">
        <v>5</v>
      </c>
      <c r="P356">
        <v>1</v>
      </c>
      <c r="Q356">
        <v>178</v>
      </c>
      <c r="R356">
        <v>201601</v>
      </c>
      <c r="S356">
        <v>123</v>
      </c>
      <c r="T356" t="s">
        <v>4205</v>
      </c>
      <c r="U356" s="12" t="str">
        <f>VLOOKUP(S356,Haul!G:AL,32,FALSE)</f>
        <v>22-09</v>
      </c>
      <c r="V356" s="12">
        <v>22</v>
      </c>
      <c r="W356" s="17">
        <f t="shared" si="105"/>
        <v>2</v>
      </c>
      <c r="X356" s="24">
        <f>VLOOKUP(S356,Haul!G:AJ,30,FALSE)</f>
        <v>3.3519556999999998E-2</v>
      </c>
      <c r="Y356" s="71">
        <f t="shared" si="106"/>
        <v>1</v>
      </c>
      <c r="Z356" s="71">
        <f t="shared" si="107"/>
        <v>0</v>
      </c>
      <c r="AA356" s="22">
        <f t="shared" si="108"/>
        <v>0</v>
      </c>
      <c r="AB356" s="22">
        <f t="shared" si="109"/>
        <v>0</v>
      </c>
      <c r="AC356" s="71">
        <f t="shared" si="110"/>
        <v>0.97039293932536697</v>
      </c>
      <c r="AD356" s="71">
        <f t="shared" si="111"/>
        <v>0</v>
      </c>
      <c r="AE356" s="22">
        <f t="shared" si="112"/>
        <v>0</v>
      </c>
      <c r="AF356" s="22">
        <f t="shared" si="113"/>
        <v>0</v>
      </c>
      <c r="AG356" s="71">
        <f t="shared" si="114"/>
        <v>29.833329837861523</v>
      </c>
      <c r="AH356" s="71">
        <f t="shared" si="115"/>
        <v>0</v>
      </c>
      <c r="AI356" s="24">
        <f t="shared" si="116"/>
        <v>0</v>
      </c>
      <c r="AJ356" s="24">
        <f t="shared" si="117"/>
        <v>0</v>
      </c>
      <c r="AK356" s="71">
        <f t="shared" si="118"/>
        <v>29.833329837861523</v>
      </c>
      <c r="AL356" s="71">
        <f t="shared" si="119"/>
        <v>28.950052631225617</v>
      </c>
      <c r="AM356" s="71">
        <f t="shared" si="120"/>
        <v>0</v>
      </c>
      <c r="AN356" s="24">
        <f t="shared" si="121"/>
        <v>0</v>
      </c>
      <c r="AO356" s="24">
        <f t="shared" si="122"/>
        <v>0</v>
      </c>
      <c r="AP356" s="71">
        <f t="shared" si="123"/>
        <v>28.950052631225617</v>
      </c>
      <c r="AQ356" s="71" t="str">
        <f>VLOOKUP(S356,Haul!G:O,9,FALSE)</f>
        <v>Good performance</v>
      </c>
    </row>
    <row r="357" spans="1:43">
      <c r="A357">
        <v>2</v>
      </c>
      <c r="B357">
        <v>121.2</v>
      </c>
      <c r="C357" s="16">
        <f t="shared" si="104"/>
        <v>125</v>
      </c>
      <c r="E357">
        <v>3</v>
      </c>
      <c r="F357">
        <v>4</v>
      </c>
      <c r="G357">
        <v>1</v>
      </c>
      <c r="H357">
        <v>6</v>
      </c>
      <c r="P357">
        <v>1</v>
      </c>
      <c r="Q357">
        <v>178</v>
      </c>
      <c r="R357">
        <v>201601</v>
      </c>
      <c r="S357">
        <v>123</v>
      </c>
      <c r="T357" t="s">
        <v>4205</v>
      </c>
      <c r="U357" s="12" t="str">
        <f>VLOOKUP(S357,Haul!G:AL,32,FALSE)</f>
        <v>22-09</v>
      </c>
      <c r="V357" s="12">
        <v>22</v>
      </c>
      <c r="W357" s="17">
        <f t="shared" si="105"/>
        <v>2</v>
      </c>
      <c r="X357" s="24">
        <f>VLOOKUP(S357,Haul!G:AJ,30,FALSE)</f>
        <v>3.3519556999999998E-2</v>
      </c>
      <c r="Y357" s="71">
        <f t="shared" si="106"/>
        <v>1</v>
      </c>
      <c r="Z357" s="71">
        <f t="shared" si="107"/>
        <v>0</v>
      </c>
      <c r="AA357" s="22">
        <f t="shared" si="108"/>
        <v>0</v>
      </c>
      <c r="AB357" s="22">
        <f t="shared" si="109"/>
        <v>0</v>
      </c>
      <c r="AC357" s="71">
        <f t="shared" si="110"/>
        <v>0.88660622260285671</v>
      </c>
      <c r="AD357" s="71">
        <f t="shared" si="111"/>
        <v>0</v>
      </c>
      <c r="AE357" s="22">
        <f t="shared" si="112"/>
        <v>0</v>
      </c>
      <c r="AF357" s="22">
        <f t="shared" si="113"/>
        <v>0</v>
      </c>
      <c r="AG357" s="71">
        <f t="shared" si="114"/>
        <v>29.833329837861523</v>
      </c>
      <c r="AH357" s="71">
        <f t="shared" si="115"/>
        <v>0</v>
      </c>
      <c r="AI357" s="24">
        <f t="shared" si="116"/>
        <v>0</v>
      </c>
      <c r="AJ357" s="24">
        <f t="shared" si="117"/>
        <v>0</v>
      </c>
      <c r="AK357" s="71">
        <f t="shared" si="118"/>
        <v>29.833329837861523</v>
      </c>
      <c r="AL357" s="71">
        <f t="shared" si="119"/>
        <v>26.450415875211501</v>
      </c>
      <c r="AM357" s="71">
        <f t="shared" si="120"/>
        <v>0</v>
      </c>
      <c r="AN357" s="24">
        <f t="shared" si="121"/>
        <v>0</v>
      </c>
      <c r="AO357" s="24">
        <f t="shared" si="122"/>
        <v>0</v>
      </c>
      <c r="AP357" s="71">
        <f t="shared" si="123"/>
        <v>26.450415875211501</v>
      </c>
      <c r="AQ357" s="71" t="str">
        <f>VLOOKUP(S357,Haul!G:O,9,FALSE)</f>
        <v>Good performance</v>
      </c>
    </row>
    <row r="358" spans="1:43">
      <c r="A358">
        <v>2</v>
      </c>
      <c r="B358">
        <v>102.8</v>
      </c>
      <c r="C358" s="16">
        <f t="shared" si="104"/>
        <v>105</v>
      </c>
      <c r="E358">
        <v>2</v>
      </c>
      <c r="F358">
        <v>4</v>
      </c>
      <c r="G358">
        <v>1</v>
      </c>
      <c r="H358">
        <v>4</v>
      </c>
      <c r="P358">
        <v>1</v>
      </c>
      <c r="Q358">
        <v>178</v>
      </c>
      <c r="R358">
        <v>201601</v>
      </c>
      <c r="S358">
        <v>123</v>
      </c>
      <c r="T358" t="s">
        <v>4205</v>
      </c>
      <c r="U358" s="12" t="str">
        <f>VLOOKUP(S358,Haul!G:AL,32,FALSE)</f>
        <v>22-09</v>
      </c>
      <c r="V358" s="12">
        <v>22</v>
      </c>
      <c r="W358" s="17">
        <f t="shared" si="105"/>
        <v>2</v>
      </c>
      <c r="X358" s="24">
        <f>VLOOKUP(S358,Haul!G:AJ,30,FALSE)</f>
        <v>3.3519556999999998E-2</v>
      </c>
      <c r="Y358" s="71">
        <f t="shared" si="106"/>
        <v>1</v>
      </c>
      <c r="Z358" s="71">
        <f t="shared" si="107"/>
        <v>0</v>
      </c>
      <c r="AA358" s="22">
        <f t="shared" si="108"/>
        <v>0</v>
      </c>
      <c r="AB358" s="22">
        <f t="shared" si="109"/>
        <v>0</v>
      </c>
      <c r="AC358" s="71">
        <f t="shared" si="110"/>
        <v>0.560870813904353</v>
      </c>
      <c r="AD358" s="71">
        <f t="shared" si="111"/>
        <v>0</v>
      </c>
      <c r="AE358" s="22">
        <f t="shared" si="112"/>
        <v>0</v>
      </c>
      <c r="AF358" s="22">
        <f t="shared" si="113"/>
        <v>0</v>
      </c>
      <c r="AG358" s="71">
        <f t="shared" si="114"/>
        <v>29.833329837861523</v>
      </c>
      <c r="AH358" s="71">
        <f t="shared" si="115"/>
        <v>0</v>
      </c>
      <c r="AI358" s="24">
        <f t="shared" si="116"/>
        <v>0</v>
      </c>
      <c r="AJ358" s="24">
        <f t="shared" si="117"/>
        <v>0</v>
      </c>
      <c r="AK358" s="71">
        <f t="shared" si="118"/>
        <v>29.833329837861523</v>
      </c>
      <c r="AL358" s="71">
        <f t="shared" si="119"/>
        <v>16.732643987638411</v>
      </c>
      <c r="AM358" s="71">
        <f t="shared" si="120"/>
        <v>0</v>
      </c>
      <c r="AN358" s="24">
        <f t="shared" si="121"/>
        <v>0</v>
      </c>
      <c r="AO358" s="24">
        <f t="shared" si="122"/>
        <v>0</v>
      </c>
      <c r="AP358" s="71">
        <f t="shared" si="123"/>
        <v>16.732643987638411</v>
      </c>
      <c r="AQ358" s="71" t="str">
        <f>VLOOKUP(S358,Haul!G:O,9,FALSE)</f>
        <v>Good performance</v>
      </c>
    </row>
    <row r="359" spans="1:43">
      <c r="A359">
        <v>2</v>
      </c>
      <c r="B359">
        <v>102</v>
      </c>
      <c r="C359" s="16">
        <f t="shared" si="104"/>
        <v>105</v>
      </c>
      <c r="E359">
        <v>2</v>
      </c>
      <c r="F359">
        <v>4</v>
      </c>
      <c r="G359">
        <v>1</v>
      </c>
      <c r="H359">
        <v>3</v>
      </c>
      <c r="P359">
        <v>1</v>
      </c>
      <c r="Q359">
        <v>178</v>
      </c>
      <c r="R359">
        <v>201601</v>
      </c>
      <c r="S359">
        <v>123</v>
      </c>
      <c r="T359" t="s">
        <v>4205</v>
      </c>
      <c r="U359" s="12" t="str">
        <f>VLOOKUP(S359,Haul!G:AL,32,FALSE)</f>
        <v>22-09</v>
      </c>
      <c r="V359" s="12">
        <v>22</v>
      </c>
      <c r="W359" s="17">
        <f t="shared" si="105"/>
        <v>2</v>
      </c>
      <c r="X359" s="24">
        <f>VLOOKUP(S359,Haul!G:AJ,30,FALSE)</f>
        <v>3.3519556999999998E-2</v>
      </c>
      <c r="Y359" s="71">
        <f t="shared" si="106"/>
        <v>1</v>
      </c>
      <c r="Z359" s="71">
        <f t="shared" si="107"/>
        <v>0</v>
      </c>
      <c r="AA359" s="22">
        <f t="shared" si="108"/>
        <v>0</v>
      </c>
      <c r="AB359" s="22">
        <f t="shared" si="109"/>
        <v>0</v>
      </c>
      <c r="AC359" s="71">
        <f t="shared" si="110"/>
        <v>0.5488163826596546</v>
      </c>
      <c r="AD359" s="71">
        <f t="shared" si="111"/>
        <v>0</v>
      </c>
      <c r="AE359" s="22">
        <f t="shared" si="112"/>
        <v>0</v>
      </c>
      <c r="AF359" s="22">
        <f t="shared" si="113"/>
        <v>0</v>
      </c>
      <c r="AG359" s="71">
        <f t="shared" si="114"/>
        <v>29.833329837861523</v>
      </c>
      <c r="AH359" s="71">
        <f t="shared" si="115"/>
        <v>0</v>
      </c>
      <c r="AI359" s="24">
        <f t="shared" si="116"/>
        <v>0</v>
      </c>
      <c r="AJ359" s="24">
        <f t="shared" si="117"/>
        <v>0</v>
      </c>
      <c r="AK359" s="71">
        <f t="shared" si="118"/>
        <v>29.833329837861523</v>
      </c>
      <c r="AL359" s="71">
        <f t="shared" si="119"/>
        <v>16.373020164307501</v>
      </c>
      <c r="AM359" s="71">
        <f t="shared" si="120"/>
        <v>0</v>
      </c>
      <c r="AN359" s="24">
        <f t="shared" si="121"/>
        <v>0</v>
      </c>
      <c r="AO359" s="24">
        <f t="shared" si="122"/>
        <v>0</v>
      </c>
      <c r="AP359" s="71">
        <f t="shared" si="123"/>
        <v>16.373020164307501</v>
      </c>
      <c r="AQ359" s="71" t="str">
        <f>VLOOKUP(S359,Haul!G:O,9,FALSE)</f>
        <v>Good performance</v>
      </c>
    </row>
    <row r="360" spans="1:43">
      <c r="A360">
        <v>2</v>
      </c>
      <c r="B360">
        <v>121.8</v>
      </c>
      <c r="C360" s="16">
        <f t="shared" si="104"/>
        <v>125</v>
      </c>
      <c r="E360">
        <v>2</v>
      </c>
      <c r="F360">
        <v>4</v>
      </c>
      <c r="G360">
        <v>1</v>
      </c>
      <c r="H360">
        <v>5</v>
      </c>
      <c r="P360">
        <v>1</v>
      </c>
      <c r="Q360">
        <v>178</v>
      </c>
      <c r="R360">
        <v>201601</v>
      </c>
      <c r="S360">
        <v>123</v>
      </c>
      <c r="T360" t="s">
        <v>4205</v>
      </c>
      <c r="U360" s="12" t="str">
        <f>VLOOKUP(S360,Haul!G:AL,32,FALSE)</f>
        <v>22-09</v>
      </c>
      <c r="V360" s="12">
        <v>22</v>
      </c>
      <c r="W360" s="17">
        <f t="shared" si="105"/>
        <v>2</v>
      </c>
      <c r="X360" s="24">
        <f>VLOOKUP(S360,Haul!G:AJ,30,FALSE)</f>
        <v>3.3519556999999998E-2</v>
      </c>
      <c r="Y360" s="71">
        <f t="shared" si="106"/>
        <v>1</v>
      </c>
      <c r="Z360" s="71">
        <f t="shared" si="107"/>
        <v>0</v>
      </c>
      <c r="AA360" s="22">
        <f t="shared" si="108"/>
        <v>0</v>
      </c>
      <c r="AB360" s="22">
        <f t="shared" si="109"/>
        <v>0</v>
      </c>
      <c r="AC360" s="71">
        <f t="shared" si="110"/>
        <v>0.89886629947770635</v>
      </c>
      <c r="AD360" s="71">
        <f t="shared" si="111"/>
        <v>0</v>
      </c>
      <c r="AE360" s="22">
        <f t="shared" si="112"/>
        <v>0</v>
      </c>
      <c r="AF360" s="22">
        <f t="shared" si="113"/>
        <v>0</v>
      </c>
      <c r="AG360" s="71">
        <f t="shared" si="114"/>
        <v>29.833329837861523</v>
      </c>
      <c r="AH360" s="71">
        <f t="shared" si="115"/>
        <v>0</v>
      </c>
      <c r="AI360" s="24">
        <f t="shared" si="116"/>
        <v>0</v>
      </c>
      <c r="AJ360" s="24">
        <f t="shared" si="117"/>
        <v>0</v>
      </c>
      <c r="AK360" s="71">
        <f t="shared" si="118"/>
        <v>29.833329837861523</v>
      </c>
      <c r="AL360" s="71">
        <f t="shared" si="119"/>
        <v>26.816174792456426</v>
      </c>
      <c r="AM360" s="71">
        <f t="shared" si="120"/>
        <v>0</v>
      </c>
      <c r="AN360" s="24">
        <f t="shared" si="121"/>
        <v>0</v>
      </c>
      <c r="AO360" s="24">
        <f t="shared" si="122"/>
        <v>0</v>
      </c>
      <c r="AP360" s="71">
        <f t="shared" si="123"/>
        <v>26.816174792456426</v>
      </c>
      <c r="AQ360" s="71" t="str">
        <f>VLOOKUP(S360,Haul!G:O,9,FALSE)</f>
        <v>Good performance</v>
      </c>
    </row>
    <row r="361" spans="1:43">
      <c r="A361">
        <v>2</v>
      </c>
      <c r="B361">
        <v>105.6</v>
      </c>
      <c r="C361" s="16">
        <f t="shared" si="104"/>
        <v>110</v>
      </c>
      <c r="E361">
        <v>2</v>
      </c>
      <c r="F361">
        <v>4</v>
      </c>
      <c r="G361">
        <v>1</v>
      </c>
      <c r="H361">
        <v>3</v>
      </c>
      <c r="P361">
        <v>1</v>
      </c>
      <c r="Q361">
        <v>178</v>
      </c>
      <c r="R361">
        <v>201601</v>
      </c>
      <c r="S361">
        <v>123</v>
      </c>
      <c r="T361" t="s">
        <v>4205</v>
      </c>
      <c r="U361" s="12" t="str">
        <f>VLOOKUP(S361,Haul!G:AL,32,FALSE)</f>
        <v>22-09</v>
      </c>
      <c r="V361" s="12">
        <v>22</v>
      </c>
      <c r="W361" s="17">
        <f t="shared" si="105"/>
        <v>2</v>
      </c>
      <c r="X361" s="24">
        <f>VLOOKUP(S361,Haul!G:AJ,30,FALSE)</f>
        <v>3.3519556999999998E-2</v>
      </c>
      <c r="Y361" s="71">
        <f t="shared" si="106"/>
        <v>1</v>
      </c>
      <c r="Z361" s="71">
        <f t="shared" si="107"/>
        <v>0</v>
      </c>
      <c r="AA361" s="22">
        <f t="shared" si="108"/>
        <v>0</v>
      </c>
      <c r="AB361" s="22">
        <f t="shared" si="109"/>
        <v>0</v>
      </c>
      <c r="AC361" s="71">
        <f t="shared" si="110"/>
        <v>0.60439288874211516</v>
      </c>
      <c r="AD361" s="71">
        <f t="shared" si="111"/>
        <v>0</v>
      </c>
      <c r="AE361" s="22">
        <f t="shared" si="112"/>
        <v>0</v>
      </c>
      <c r="AF361" s="22">
        <f t="shared" si="113"/>
        <v>0</v>
      </c>
      <c r="AG361" s="71">
        <f t="shared" si="114"/>
        <v>29.833329837861523</v>
      </c>
      <c r="AH361" s="71">
        <f t="shared" si="115"/>
        <v>0</v>
      </c>
      <c r="AI361" s="24">
        <f t="shared" si="116"/>
        <v>0</v>
      </c>
      <c r="AJ361" s="24">
        <f t="shared" si="117"/>
        <v>0</v>
      </c>
      <c r="AK361" s="71">
        <f t="shared" si="118"/>
        <v>29.833329837861523</v>
      </c>
      <c r="AL361" s="71">
        <f t="shared" si="119"/>
        <v>18.031052401501462</v>
      </c>
      <c r="AM361" s="71">
        <f t="shared" si="120"/>
        <v>0</v>
      </c>
      <c r="AN361" s="24">
        <f t="shared" si="121"/>
        <v>0</v>
      </c>
      <c r="AO361" s="24">
        <f t="shared" si="122"/>
        <v>0</v>
      </c>
      <c r="AP361" s="71">
        <f t="shared" si="123"/>
        <v>18.031052401501462</v>
      </c>
      <c r="AQ361" s="71" t="str">
        <f>VLOOKUP(S361,Haul!G:O,9,FALSE)</f>
        <v>Good performance</v>
      </c>
    </row>
    <row r="362" spans="1:43">
      <c r="A362">
        <v>2</v>
      </c>
      <c r="B362">
        <v>123</v>
      </c>
      <c r="C362" s="16">
        <f t="shared" si="104"/>
        <v>125</v>
      </c>
      <c r="E362">
        <v>2</v>
      </c>
      <c r="F362">
        <v>4</v>
      </c>
      <c r="G362">
        <v>1</v>
      </c>
      <c r="H362">
        <v>4</v>
      </c>
      <c r="P362">
        <v>1</v>
      </c>
      <c r="Q362">
        <v>178</v>
      </c>
      <c r="R362">
        <v>201601</v>
      </c>
      <c r="S362">
        <v>123</v>
      </c>
      <c r="T362" t="s">
        <v>4205</v>
      </c>
      <c r="U362" s="12" t="str">
        <f>VLOOKUP(S362,Haul!G:AL,32,FALSE)</f>
        <v>22-09</v>
      </c>
      <c r="V362" s="12">
        <v>22</v>
      </c>
      <c r="W362" s="17">
        <f t="shared" si="105"/>
        <v>2</v>
      </c>
      <c r="X362" s="24">
        <f>VLOOKUP(S362,Haul!G:AJ,30,FALSE)</f>
        <v>3.3519556999999998E-2</v>
      </c>
      <c r="Y362" s="71">
        <f t="shared" si="106"/>
        <v>1</v>
      </c>
      <c r="Z362" s="71">
        <f t="shared" si="107"/>
        <v>0</v>
      </c>
      <c r="AA362" s="22">
        <f t="shared" si="108"/>
        <v>0</v>
      </c>
      <c r="AB362" s="22">
        <f t="shared" si="109"/>
        <v>0</v>
      </c>
      <c r="AC362" s="71">
        <f t="shared" si="110"/>
        <v>0.92371097611499431</v>
      </c>
      <c r="AD362" s="71">
        <f t="shared" si="111"/>
        <v>0</v>
      </c>
      <c r="AE362" s="22">
        <f t="shared" si="112"/>
        <v>0</v>
      </c>
      <c r="AF362" s="22">
        <f t="shared" si="113"/>
        <v>0</v>
      </c>
      <c r="AG362" s="71">
        <f t="shared" si="114"/>
        <v>29.833329837861523</v>
      </c>
      <c r="AH362" s="71">
        <f t="shared" si="115"/>
        <v>0</v>
      </c>
      <c r="AI362" s="24">
        <f t="shared" si="116"/>
        <v>0</v>
      </c>
      <c r="AJ362" s="24">
        <f t="shared" si="117"/>
        <v>0</v>
      </c>
      <c r="AK362" s="71">
        <f t="shared" si="118"/>
        <v>29.833329837861523</v>
      </c>
      <c r="AL362" s="71">
        <f t="shared" si="119"/>
        <v>27.557374225291653</v>
      </c>
      <c r="AM362" s="71">
        <f t="shared" si="120"/>
        <v>0</v>
      </c>
      <c r="AN362" s="24">
        <f t="shared" si="121"/>
        <v>0</v>
      </c>
      <c r="AO362" s="24">
        <f t="shared" si="122"/>
        <v>0</v>
      </c>
      <c r="AP362" s="71">
        <f t="shared" si="123"/>
        <v>27.557374225291653</v>
      </c>
      <c r="AQ362" s="71" t="str">
        <f>VLOOKUP(S362,Haul!G:O,9,FALSE)</f>
        <v>Good performance</v>
      </c>
    </row>
    <row r="363" spans="1:43">
      <c r="A363">
        <v>2</v>
      </c>
      <c r="B363">
        <v>111</v>
      </c>
      <c r="C363" s="16">
        <f t="shared" si="104"/>
        <v>115</v>
      </c>
      <c r="E363">
        <v>0</v>
      </c>
      <c r="F363">
        <v>0</v>
      </c>
      <c r="G363">
        <v>0</v>
      </c>
      <c r="H363">
        <v>1</v>
      </c>
      <c r="P363">
        <v>1</v>
      </c>
      <c r="Q363">
        <v>178</v>
      </c>
      <c r="R363">
        <v>201601</v>
      </c>
      <c r="S363">
        <v>123</v>
      </c>
      <c r="T363" t="s">
        <v>4205</v>
      </c>
      <c r="U363" s="12" t="str">
        <f>VLOOKUP(S363,Haul!G:AL,32,FALSE)</f>
        <v>22-09</v>
      </c>
      <c r="V363" s="12">
        <v>22</v>
      </c>
      <c r="W363" s="17">
        <f t="shared" si="105"/>
        <v>2</v>
      </c>
      <c r="X363" s="24">
        <f>VLOOKUP(S363,Haul!G:AJ,30,FALSE)</f>
        <v>3.3519556999999998E-2</v>
      </c>
      <c r="Y363" s="71">
        <f t="shared" si="106"/>
        <v>1</v>
      </c>
      <c r="Z363" s="71">
        <f t="shared" si="107"/>
        <v>0</v>
      </c>
      <c r="AA363" s="22">
        <f t="shared" si="108"/>
        <v>0</v>
      </c>
      <c r="AB363" s="22">
        <f t="shared" si="109"/>
        <v>0</v>
      </c>
      <c r="AC363" s="71">
        <f t="shared" si="110"/>
        <v>0.69430963701893689</v>
      </c>
      <c r="AD363" s="71">
        <f t="shared" si="111"/>
        <v>0</v>
      </c>
      <c r="AE363" s="22">
        <f t="shared" si="112"/>
        <v>0</v>
      </c>
      <c r="AF363" s="22">
        <f t="shared" si="113"/>
        <v>0</v>
      </c>
      <c r="AG363" s="71">
        <f t="shared" si="114"/>
        <v>29.833329837861523</v>
      </c>
      <c r="AH363" s="71">
        <f t="shared" si="115"/>
        <v>0</v>
      </c>
      <c r="AI363" s="24">
        <f t="shared" si="116"/>
        <v>0</v>
      </c>
      <c r="AJ363" s="24">
        <f t="shared" si="117"/>
        <v>0</v>
      </c>
      <c r="AK363" s="71">
        <f t="shared" si="118"/>
        <v>29.833329837861523</v>
      </c>
      <c r="AL363" s="71">
        <f t="shared" si="119"/>
        <v>20.713568410791854</v>
      </c>
      <c r="AM363" s="71">
        <f t="shared" si="120"/>
        <v>0</v>
      </c>
      <c r="AN363" s="24">
        <f t="shared" si="121"/>
        <v>0</v>
      </c>
      <c r="AO363" s="24">
        <f t="shared" si="122"/>
        <v>0</v>
      </c>
      <c r="AP363" s="71">
        <f t="shared" si="123"/>
        <v>20.713568410791854</v>
      </c>
      <c r="AQ363" s="71" t="str">
        <f>VLOOKUP(S363,Haul!G:O,9,FALSE)</f>
        <v>Good performance</v>
      </c>
    </row>
    <row r="364" spans="1:43">
      <c r="A364">
        <v>2</v>
      </c>
      <c r="B364">
        <v>23.3</v>
      </c>
      <c r="C364" s="16">
        <f t="shared" si="104"/>
        <v>25</v>
      </c>
      <c r="E364">
        <v>2</v>
      </c>
      <c r="F364">
        <v>0</v>
      </c>
      <c r="G364">
        <v>0</v>
      </c>
      <c r="H364">
        <v>0</v>
      </c>
      <c r="P364">
        <v>1</v>
      </c>
      <c r="Q364">
        <v>178</v>
      </c>
      <c r="R364">
        <v>201601</v>
      </c>
      <c r="S364">
        <v>123</v>
      </c>
      <c r="T364" t="s">
        <v>4205</v>
      </c>
      <c r="U364" s="12" t="str">
        <f>VLOOKUP(S364,Haul!G:AL,32,FALSE)</f>
        <v>22-09</v>
      </c>
      <c r="V364" s="12">
        <v>22</v>
      </c>
      <c r="W364" s="17">
        <f t="shared" si="105"/>
        <v>2</v>
      </c>
      <c r="X364" s="24">
        <f>VLOOKUP(S364,Haul!G:AJ,30,FALSE)</f>
        <v>3.3519556999999998E-2</v>
      </c>
      <c r="Y364" s="71">
        <f t="shared" si="106"/>
        <v>1</v>
      </c>
      <c r="Z364" s="71">
        <f t="shared" si="107"/>
        <v>0</v>
      </c>
      <c r="AA364" s="22">
        <f t="shared" si="108"/>
        <v>0</v>
      </c>
      <c r="AB364" s="22">
        <f t="shared" si="109"/>
        <v>0</v>
      </c>
      <c r="AC364" s="71">
        <f t="shared" si="110"/>
        <v>9.0391336059144206E-3</v>
      </c>
      <c r="AD364" s="71">
        <f t="shared" si="111"/>
        <v>0</v>
      </c>
      <c r="AE364" s="22">
        <f t="shared" si="112"/>
        <v>0</v>
      </c>
      <c r="AF364" s="22">
        <f t="shared" si="113"/>
        <v>0</v>
      </c>
      <c r="AG364" s="71">
        <f t="shared" si="114"/>
        <v>29.833329837861523</v>
      </c>
      <c r="AH364" s="71">
        <f t="shared" si="115"/>
        <v>0</v>
      </c>
      <c r="AI364" s="24">
        <f t="shared" si="116"/>
        <v>0</v>
      </c>
      <c r="AJ364" s="24">
        <f t="shared" si="117"/>
        <v>0</v>
      </c>
      <c r="AK364" s="71">
        <f t="shared" si="118"/>
        <v>29.833329837861523</v>
      </c>
      <c r="AL364" s="71">
        <f t="shared" si="119"/>
        <v>0.2696674543137435</v>
      </c>
      <c r="AM364" s="71">
        <f t="shared" si="120"/>
        <v>0</v>
      </c>
      <c r="AN364" s="24">
        <f t="shared" si="121"/>
        <v>0</v>
      </c>
      <c r="AO364" s="24">
        <f t="shared" si="122"/>
        <v>0</v>
      </c>
      <c r="AP364" s="71">
        <f t="shared" si="123"/>
        <v>0.2696674543137435</v>
      </c>
      <c r="AQ364" s="71" t="str">
        <f>VLOOKUP(S364,Haul!G:O,9,FALSE)</f>
        <v>Good performance</v>
      </c>
    </row>
    <row r="365" spans="1:43">
      <c r="A365">
        <v>2</v>
      </c>
      <c r="B365">
        <v>31.7</v>
      </c>
      <c r="C365" s="16">
        <f t="shared" si="104"/>
        <v>35</v>
      </c>
      <c r="E365">
        <v>2</v>
      </c>
      <c r="F365">
        <v>0</v>
      </c>
      <c r="G365">
        <v>0</v>
      </c>
      <c r="H365">
        <v>0</v>
      </c>
      <c r="P365">
        <v>1</v>
      </c>
      <c r="Q365">
        <v>178</v>
      </c>
      <c r="R365">
        <v>201601</v>
      </c>
      <c r="S365">
        <v>123</v>
      </c>
      <c r="T365" t="s">
        <v>4205</v>
      </c>
      <c r="U365" s="12" t="str">
        <f>VLOOKUP(S365,Haul!G:AL,32,FALSE)</f>
        <v>22-09</v>
      </c>
      <c r="V365" s="12">
        <v>22</v>
      </c>
      <c r="W365" s="17">
        <f t="shared" si="105"/>
        <v>2</v>
      </c>
      <c r="X365" s="24">
        <f>VLOOKUP(S365,Haul!G:AJ,30,FALSE)</f>
        <v>3.3519556999999998E-2</v>
      </c>
      <c r="Y365" s="71">
        <f t="shared" si="106"/>
        <v>1</v>
      </c>
      <c r="Z365" s="71">
        <f t="shared" si="107"/>
        <v>0</v>
      </c>
      <c r="AA365" s="22">
        <f t="shared" si="108"/>
        <v>0</v>
      </c>
      <c r="AB365" s="22">
        <f t="shared" si="109"/>
        <v>0</v>
      </c>
      <c r="AC365" s="71">
        <f t="shared" si="110"/>
        <v>2.1279224551148918E-2</v>
      </c>
      <c r="AD365" s="71">
        <f t="shared" si="111"/>
        <v>0</v>
      </c>
      <c r="AE365" s="22">
        <f t="shared" si="112"/>
        <v>0</v>
      </c>
      <c r="AF365" s="22">
        <f t="shared" si="113"/>
        <v>0</v>
      </c>
      <c r="AG365" s="71">
        <f t="shared" si="114"/>
        <v>29.833329837861523</v>
      </c>
      <c r="AH365" s="71">
        <f t="shared" si="115"/>
        <v>0</v>
      </c>
      <c r="AI365" s="24">
        <f t="shared" si="116"/>
        <v>0</v>
      </c>
      <c r="AJ365" s="24">
        <f t="shared" si="117"/>
        <v>0</v>
      </c>
      <c r="AK365" s="71">
        <f t="shared" si="118"/>
        <v>29.833329837861523</v>
      </c>
      <c r="AL365" s="71">
        <f t="shared" si="119"/>
        <v>0.63483012472834643</v>
      </c>
      <c r="AM365" s="71">
        <f t="shared" si="120"/>
        <v>0</v>
      </c>
      <c r="AN365" s="24">
        <f t="shared" si="121"/>
        <v>0</v>
      </c>
      <c r="AO365" s="24">
        <f t="shared" si="122"/>
        <v>0</v>
      </c>
      <c r="AP365" s="71">
        <f t="shared" si="123"/>
        <v>0.63483012472834643</v>
      </c>
      <c r="AQ365" s="71" t="str">
        <f>VLOOKUP(S365,Haul!G:O,9,FALSE)</f>
        <v>Good performance</v>
      </c>
    </row>
    <row r="366" spans="1:43">
      <c r="A366">
        <v>2</v>
      </c>
      <c r="B366">
        <v>111.2</v>
      </c>
      <c r="C366" s="16">
        <f t="shared" si="104"/>
        <v>115</v>
      </c>
      <c r="E366">
        <v>3</v>
      </c>
      <c r="F366">
        <v>0</v>
      </c>
      <c r="G366">
        <v>0</v>
      </c>
      <c r="H366">
        <v>1</v>
      </c>
      <c r="P366">
        <v>1</v>
      </c>
      <c r="Q366">
        <v>178</v>
      </c>
      <c r="R366">
        <v>201601</v>
      </c>
      <c r="S366">
        <v>123</v>
      </c>
      <c r="T366" t="s">
        <v>4205</v>
      </c>
      <c r="U366" s="12" t="str">
        <f>VLOOKUP(S366,Haul!G:AL,32,FALSE)</f>
        <v>22-09</v>
      </c>
      <c r="V366" s="12">
        <v>22</v>
      </c>
      <c r="W366" s="17">
        <f t="shared" si="105"/>
        <v>2</v>
      </c>
      <c r="X366" s="24">
        <f>VLOOKUP(S366,Haul!G:AJ,30,FALSE)</f>
        <v>3.3519556999999998E-2</v>
      </c>
      <c r="Y366" s="71">
        <f t="shared" si="106"/>
        <v>1</v>
      </c>
      <c r="Z366" s="71">
        <f t="shared" si="107"/>
        <v>0</v>
      </c>
      <c r="AA366" s="22">
        <f t="shared" si="108"/>
        <v>0</v>
      </c>
      <c r="AB366" s="22">
        <f t="shared" si="109"/>
        <v>0</v>
      </c>
      <c r="AC366" s="71">
        <f t="shared" si="110"/>
        <v>0.69779427603051314</v>
      </c>
      <c r="AD366" s="71">
        <f t="shared" si="111"/>
        <v>0</v>
      </c>
      <c r="AE366" s="22">
        <f t="shared" si="112"/>
        <v>0</v>
      </c>
      <c r="AF366" s="22">
        <f t="shared" si="113"/>
        <v>0</v>
      </c>
      <c r="AG366" s="71">
        <f t="shared" si="114"/>
        <v>29.833329837861523</v>
      </c>
      <c r="AH366" s="71">
        <f t="shared" si="115"/>
        <v>0</v>
      </c>
      <c r="AI366" s="24">
        <f t="shared" si="116"/>
        <v>0</v>
      </c>
      <c r="AJ366" s="24">
        <f t="shared" si="117"/>
        <v>0</v>
      </c>
      <c r="AK366" s="71">
        <f t="shared" si="118"/>
        <v>29.833329837861523</v>
      </c>
      <c r="AL366" s="71">
        <f t="shared" si="119"/>
        <v>20.817526795790087</v>
      </c>
      <c r="AM366" s="71">
        <f t="shared" si="120"/>
        <v>0</v>
      </c>
      <c r="AN366" s="24">
        <f t="shared" si="121"/>
        <v>0</v>
      </c>
      <c r="AO366" s="24">
        <f t="shared" si="122"/>
        <v>0</v>
      </c>
      <c r="AP366" s="71">
        <f t="shared" si="123"/>
        <v>20.817526795790087</v>
      </c>
      <c r="AQ366" s="71" t="str">
        <f>VLOOKUP(S366,Haul!G:O,9,FALSE)</f>
        <v>Good performance</v>
      </c>
    </row>
    <row r="367" spans="1:43">
      <c r="A367">
        <v>2</v>
      </c>
      <c r="B367">
        <v>113.6</v>
      </c>
      <c r="C367" s="16">
        <f t="shared" si="104"/>
        <v>115</v>
      </c>
      <c r="E367">
        <v>2</v>
      </c>
      <c r="F367">
        <v>4</v>
      </c>
      <c r="G367">
        <v>1</v>
      </c>
      <c r="H367">
        <v>6</v>
      </c>
      <c r="P367">
        <v>1</v>
      </c>
      <c r="Q367">
        <v>178</v>
      </c>
      <c r="R367">
        <v>201601</v>
      </c>
      <c r="S367">
        <v>123</v>
      </c>
      <c r="T367" t="s">
        <v>4205</v>
      </c>
      <c r="U367" s="12" t="str">
        <f>VLOOKUP(S367,Haul!G:AL,32,FALSE)</f>
        <v>22-09</v>
      </c>
      <c r="V367" s="12">
        <v>22</v>
      </c>
      <c r="W367" s="17">
        <f t="shared" si="105"/>
        <v>2</v>
      </c>
      <c r="X367" s="24">
        <f>VLOOKUP(S367,Haul!G:AJ,30,FALSE)</f>
        <v>3.3519556999999998E-2</v>
      </c>
      <c r="Y367" s="71">
        <f t="shared" si="106"/>
        <v>1</v>
      </c>
      <c r="Z367" s="71">
        <f t="shared" si="107"/>
        <v>0</v>
      </c>
      <c r="AA367" s="22">
        <f t="shared" si="108"/>
        <v>0</v>
      </c>
      <c r="AB367" s="22">
        <f t="shared" si="109"/>
        <v>0</v>
      </c>
      <c r="AC367" s="71">
        <f t="shared" si="110"/>
        <v>0.74048647213943253</v>
      </c>
      <c r="AD367" s="71">
        <f t="shared" si="111"/>
        <v>0</v>
      </c>
      <c r="AE367" s="22">
        <f t="shared" si="112"/>
        <v>0</v>
      </c>
      <c r="AF367" s="22">
        <f t="shared" si="113"/>
        <v>0</v>
      </c>
      <c r="AG367" s="71">
        <f t="shared" si="114"/>
        <v>29.833329837861523</v>
      </c>
      <c r="AH367" s="71">
        <f t="shared" si="115"/>
        <v>0</v>
      </c>
      <c r="AI367" s="24">
        <f t="shared" si="116"/>
        <v>0</v>
      </c>
      <c r="AJ367" s="24">
        <f t="shared" si="117"/>
        <v>0</v>
      </c>
      <c r="AK367" s="71">
        <f t="shared" si="118"/>
        <v>29.833329837861523</v>
      </c>
      <c r="AL367" s="71">
        <f t="shared" si="119"/>
        <v>22.091177163810148</v>
      </c>
      <c r="AM367" s="71">
        <f t="shared" si="120"/>
        <v>0</v>
      </c>
      <c r="AN367" s="24">
        <f t="shared" si="121"/>
        <v>0</v>
      </c>
      <c r="AO367" s="24">
        <f t="shared" si="122"/>
        <v>0</v>
      </c>
      <c r="AP367" s="71">
        <f t="shared" si="123"/>
        <v>22.091177163810148</v>
      </c>
      <c r="AQ367" s="71" t="str">
        <f>VLOOKUP(S367,Haul!G:O,9,FALSE)</f>
        <v>Good performance</v>
      </c>
    </row>
    <row r="368" spans="1:43">
      <c r="A368">
        <v>2</v>
      </c>
      <c r="B368">
        <v>100.5</v>
      </c>
      <c r="C368" s="16">
        <f t="shared" si="104"/>
        <v>105</v>
      </c>
      <c r="E368">
        <v>2</v>
      </c>
      <c r="F368">
        <v>4</v>
      </c>
      <c r="G368">
        <v>1</v>
      </c>
      <c r="H368">
        <v>6</v>
      </c>
      <c r="P368">
        <v>1</v>
      </c>
      <c r="Q368">
        <v>178</v>
      </c>
      <c r="R368">
        <v>201601</v>
      </c>
      <c r="S368">
        <v>123</v>
      </c>
      <c r="T368" t="s">
        <v>4205</v>
      </c>
      <c r="U368" s="12" t="str">
        <f>VLOOKUP(S368,Haul!G:AL,32,FALSE)</f>
        <v>22-09</v>
      </c>
      <c r="V368" s="12">
        <v>22</v>
      </c>
      <c r="W368" s="17">
        <f t="shared" si="105"/>
        <v>2</v>
      </c>
      <c r="X368" s="24">
        <f>VLOOKUP(S368,Haul!G:AJ,30,FALSE)</f>
        <v>3.3519556999999998E-2</v>
      </c>
      <c r="Y368" s="71">
        <f t="shared" si="106"/>
        <v>1</v>
      </c>
      <c r="Z368" s="71">
        <f t="shared" si="107"/>
        <v>0</v>
      </c>
      <c r="AA368" s="22">
        <f t="shared" si="108"/>
        <v>0</v>
      </c>
      <c r="AB368" s="22">
        <f t="shared" si="109"/>
        <v>0</v>
      </c>
      <c r="AC368" s="71">
        <f t="shared" si="110"/>
        <v>0.52666421073610148</v>
      </c>
      <c r="AD368" s="71">
        <f t="shared" si="111"/>
        <v>0</v>
      </c>
      <c r="AE368" s="22">
        <f t="shared" si="112"/>
        <v>0</v>
      </c>
      <c r="AF368" s="22">
        <f t="shared" si="113"/>
        <v>0</v>
      </c>
      <c r="AG368" s="71">
        <f t="shared" si="114"/>
        <v>29.833329837861523</v>
      </c>
      <c r="AH368" s="71">
        <f t="shared" si="115"/>
        <v>0</v>
      </c>
      <c r="AI368" s="24">
        <f t="shared" si="116"/>
        <v>0</v>
      </c>
      <c r="AJ368" s="24">
        <f t="shared" si="117"/>
        <v>0</v>
      </c>
      <c r="AK368" s="71">
        <f t="shared" si="118"/>
        <v>29.833329837861523</v>
      </c>
      <c r="AL368" s="71">
        <f t="shared" si="119"/>
        <v>15.712147112687125</v>
      </c>
      <c r="AM368" s="71">
        <f t="shared" si="120"/>
        <v>0</v>
      </c>
      <c r="AN368" s="24">
        <f t="shared" si="121"/>
        <v>0</v>
      </c>
      <c r="AO368" s="24">
        <f t="shared" si="122"/>
        <v>0</v>
      </c>
      <c r="AP368" s="71">
        <f t="shared" si="123"/>
        <v>15.712147112687125</v>
      </c>
      <c r="AQ368" s="71" t="str">
        <f>VLOOKUP(S368,Haul!G:O,9,FALSE)</f>
        <v>Good performance</v>
      </c>
    </row>
    <row r="369" spans="1:43">
      <c r="A369">
        <v>2</v>
      </c>
      <c r="B369">
        <v>106</v>
      </c>
      <c r="C369" s="16">
        <f t="shared" si="104"/>
        <v>110</v>
      </c>
      <c r="E369">
        <v>2</v>
      </c>
      <c r="F369">
        <v>4</v>
      </c>
      <c r="G369">
        <v>1</v>
      </c>
      <c r="H369">
        <v>6</v>
      </c>
      <c r="P369">
        <v>1</v>
      </c>
      <c r="Q369">
        <v>178</v>
      </c>
      <c r="R369">
        <v>201601</v>
      </c>
      <c r="S369">
        <v>123</v>
      </c>
      <c r="T369" t="s">
        <v>4205</v>
      </c>
      <c r="U369" s="12" t="str">
        <f>VLOOKUP(S369,Haul!G:AL,32,FALSE)</f>
        <v>22-09</v>
      </c>
      <c r="V369" s="12">
        <v>22</v>
      </c>
      <c r="W369" s="17">
        <f t="shared" si="105"/>
        <v>2</v>
      </c>
      <c r="X369" s="24">
        <f>VLOOKUP(S369,Haul!G:AJ,30,FALSE)</f>
        <v>3.3519556999999998E-2</v>
      </c>
      <c r="Y369" s="71">
        <f t="shared" si="106"/>
        <v>1</v>
      </c>
      <c r="Z369" s="71">
        <f t="shared" si="107"/>
        <v>0</v>
      </c>
      <c r="AA369" s="22">
        <f t="shared" si="108"/>
        <v>0</v>
      </c>
      <c r="AB369" s="22">
        <f t="shared" si="109"/>
        <v>0</v>
      </c>
      <c r="AC369" s="71">
        <f t="shared" si="110"/>
        <v>0.61078111520424316</v>
      </c>
      <c r="AD369" s="71">
        <f t="shared" si="111"/>
        <v>0</v>
      </c>
      <c r="AE369" s="22">
        <f t="shared" si="112"/>
        <v>0</v>
      </c>
      <c r="AF369" s="22">
        <f t="shared" si="113"/>
        <v>0</v>
      </c>
      <c r="AG369" s="71">
        <f t="shared" si="114"/>
        <v>29.833329837861523</v>
      </c>
      <c r="AH369" s="71">
        <f t="shared" si="115"/>
        <v>0</v>
      </c>
      <c r="AI369" s="24">
        <f t="shared" si="116"/>
        <v>0</v>
      </c>
      <c r="AJ369" s="24">
        <f t="shared" si="117"/>
        <v>0</v>
      </c>
      <c r="AK369" s="71">
        <f t="shared" si="118"/>
        <v>29.833329837861523</v>
      </c>
      <c r="AL369" s="71">
        <f t="shared" si="119"/>
        <v>18.221634468625084</v>
      </c>
      <c r="AM369" s="71">
        <f t="shared" si="120"/>
        <v>0</v>
      </c>
      <c r="AN369" s="24">
        <f t="shared" si="121"/>
        <v>0</v>
      </c>
      <c r="AO369" s="24">
        <f t="shared" si="122"/>
        <v>0</v>
      </c>
      <c r="AP369" s="71">
        <f t="shared" si="123"/>
        <v>18.221634468625084</v>
      </c>
      <c r="AQ369" s="71" t="str">
        <f>VLOOKUP(S369,Haul!G:O,9,FALSE)</f>
        <v>Good performance</v>
      </c>
    </row>
    <row r="370" spans="1:43">
      <c r="A370">
        <v>2</v>
      </c>
      <c r="B370">
        <v>106</v>
      </c>
      <c r="C370" s="16">
        <f t="shared" si="104"/>
        <v>110</v>
      </c>
      <c r="E370">
        <v>3</v>
      </c>
      <c r="F370">
        <v>4</v>
      </c>
      <c r="G370">
        <v>1</v>
      </c>
      <c r="H370">
        <v>6</v>
      </c>
      <c r="P370">
        <v>1</v>
      </c>
      <c r="Q370">
        <v>178</v>
      </c>
      <c r="R370">
        <v>201601</v>
      </c>
      <c r="S370">
        <v>123</v>
      </c>
      <c r="T370" t="s">
        <v>4205</v>
      </c>
      <c r="U370" s="12" t="str">
        <f>VLOOKUP(S370,Haul!G:AL,32,FALSE)</f>
        <v>22-09</v>
      </c>
      <c r="V370" s="12">
        <v>22</v>
      </c>
      <c r="W370" s="17">
        <f t="shared" si="105"/>
        <v>2</v>
      </c>
      <c r="X370" s="24">
        <f>VLOOKUP(S370,Haul!G:AJ,30,FALSE)</f>
        <v>3.3519556999999998E-2</v>
      </c>
      <c r="Y370" s="71">
        <f t="shared" si="106"/>
        <v>1</v>
      </c>
      <c r="Z370" s="71">
        <f t="shared" si="107"/>
        <v>0</v>
      </c>
      <c r="AA370" s="22">
        <f t="shared" si="108"/>
        <v>0</v>
      </c>
      <c r="AB370" s="22">
        <f t="shared" si="109"/>
        <v>0</v>
      </c>
      <c r="AC370" s="71">
        <f t="shared" si="110"/>
        <v>0.61078111520424316</v>
      </c>
      <c r="AD370" s="71">
        <f t="shared" si="111"/>
        <v>0</v>
      </c>
      <c r="AE370" s="22">
        <f t="shared" si="112"/>
        <v>0</v>
      </c>
      <c r="AF370" s="22">
        <f t="shared" si="113"/>
        <v>0</v>
      </c>
      <c r="AG370" s="71">
        <f t="shared" si="114"/>
        <v>29.833329837861523</v>
      </c>
      <c r="AH370" s="71">
        <f t="shared" si="115"/>
        <v>0</v>
      </c>
      <c r="AI370" s="24">
        <f t="shared" si="116"/>
        <v>0</v>
      </c>
      <c r="AJ370" s="24">
        <f t="shared" si="117"/>
        <v>0</v>
      </c>
      <c r="AK370" s="71">
        <f t="shared" si="118"/>
        <v>29.833329837861523</v>
      </c>
      <c r="AL370" s="71">
        <f t="shared" si="119"/>
        <v>18.221634468625084</v>
      </c>
      <c r="AM370" s="71">
        <f t="shared" si="120"/>
        <v>0</v>
      </c>
      <c r="AN370" s="24">
        <f t="shared" si="121"/>
        <v>0</v>
      </c>
      <c r="AO370" s="24">
        <f t="shared" si="122"/>
        <v>0</v>
      </c>
      <c r="AP370" s="71">
        <f t="shared" si="123"/>
        <v>18.221634468625084</v>
      </c>
      <c r="AQ370" s="71" t="str">
        <f>VLOOKUP(S370,Haul!G:O,9,FALSE)</f>
        <v>Good performance</v>
      </c>
    </row>
    <row r="371" spans="1:43">
      <c r="A371">
        <v>2</v>
      </c>
      <c r="B371">
        <v>110.8</v>
      </c>
      <c r="C371" s="16">
        <f t="shared" si="104"/>
        <v>115</v>
      </c>
      <c r="E371">
        <v>3</v>
      </c>
      <c r="F371">
        <v>4</v>
      </c>
      <c r="G371">
        <v>1</v>
      </c>
      <c r="H371">
        <v>5</v>
      </c>
      <c r="P371">
        <v>1</v>
      </c>
      <c r="Q371">
        <v>178</v>
      </c>
      <c r="R371">
        <v>201601</v>
      </c>
      <c r="S371">
        <v>123</v>
      </c>
      <c r="T371" t="s">
        <v>4205</v>
      </c>
      <c r="U371" s="12" t="str">
        <f>VLOOKUP(S371,Haul!G:AL,32,FALSE)</f>
        <v>22-09</v>
      </c>
      <c r="V371" s="12">
        <v>22</v>
      </c>
      <c r="W371" s="17">
        <f t="shared" si="105"/>
        <v>2</v>
      </c>
      <c r="X371" s="24">
        <f>VLOOKUP(S371,Haul!G:AJ,30,FALSE)</f>
        <v>3.3519556999999998E-2</v>
      </c>
      <c r="Y371" s="71">
        <f t="shared" si="106"/>
        <v>1</v>
      </c>
      <c r="Z371" s="71">
        <f t="shared" si="107"/>
        <v>0</v>
      </c>
      <c r="AA371" s="22">
        <f t="shared" si="108"/>
        <v>0</v>
      </c>
      <c r="AB371" s="22">
        <f t="shared" si="109"/>
        <v>0</v>
      </c>
      <c r="AC371" s="71">
        <f t="shared" si="110"/>
        <v>0.69083616232322853</v>
      </c>
      <c r="AD371" s="71">
        <f t="shared" si="111"/>
        <v>0</v>
      </c>
      <c r="AE371" s="22">
        <f t="shared" si="112"/>
        <v>0</v>
      </c>
      <c r="AF371" s="22">
        <f t="shared" si="113"/>
        <v>0</v>
      </c>
      <c r="AG371" s="71">
        <f t="shared" si="114"/>
        <v>29.833329837861523</v>
      </c>
      <c r="AH371" s="71">
        <f t="shared" si="115"/>
        <v>0</v>
      </c>
      <c r="AI371" s="24">
        <f t="shared" si="116"/>
        <v>0</v>
      </c>
      <c r="AJ371" s="24">
        <f t="shared" si="117"/>
        <v>0</v>
      </c>
      <c r="AK371" s="71">
        <f t="shared" si="118"/>
        <v>29.833329837861523</v>
      </c>
      <c r="AL371" s="71">
        <f t="shared" si="119"/>
        <v>20.609943094511319</v>
      </c>
      <c r="AM371" s="71">
        <f t="shared" si="120"/>
        <v>0</v>
      </c>
      <c r="AN371" s="24">
        <f t="shared" si="121"/>
        <v>0</v>
      </c>
      <c r="AO371" s="24">
        <f t="shared" si="122"/>
        <v>0</v>
      </c>
      <c r="AP371" s="71">
        <f t="shared" si="123"/>
        <v>20.609943094511319</v>
      </c>
      <c r="AQ371" s="71" t="str">
        <f>VLOOKUP(S371,Haul!G:O,9,FALSE)</f>
        <v>Good performance</v>
      </c>
    </row>
    <row r="372" spans="1:43">
      <c r="A372">
        <v>2</v>
      </c>
      <c r="B372">
        <v>114.2</v>
      </c>
      <c r="C372" s="16">
        <f t="shared" si="104"/>
        <v>115</v>
      </c>
      <c r="E372">
        <v>3</v>
      </c>
      <c r="F372">
        <v>4</v>
      </c>
      <c r="G372">
        <v>1</v>
      </c>
      <c r="H372">
        <v>4</v>
      </c>
      <c r="P372">
        <v>1</v>
      </c>
      <c r="Q372">
        <v>178</v>
      </c>
      <c r="R372">
        <v>201601</v>
      </c>
      <c r="S372">
        <v>123</v>
      </c>
      <c r="T372" t="s">
        <v>4205</v>
      </c>
      <c r="U372" s="12" t="str">
        <f>VLOOKUP(S372,Haul!G:AL,32,FALSE)</f>
        <v>22-09</v>
      </c>
      <c r="V372" s="12">
        <v>22</v>
      </c>
      <c r="W372" s="17">
        <f t="shared" si="105"/>
        <v>2</v>
      </c>
      <c r="X372" s="24">
        <f>VLOOKUP(S372,Haul!G:AJ,30,FALSE)</f>
        <v>3.3519556999999998E-2</v>
      </c>
      <c r="Y372" s="71">
        <f t="shared" si="106"/>
        <v>1</v>
      </c>
      <c r="Z372" s="71">
        <f t="shared" si="107"/>
        <v>0</v>
      </c>
      <c r="AA372" s="22">
        <f t="shared" si="108"/>
        <v>0</v>
      </c>
      <c r="AB372" s="22">
        <f t="shared" si="109"/>
        <v>0</v>
      </c>
      <c r="AC372" s="71">
        <f t="shared" si="110"/>
        <v>0.75141424550828795</v>
      </c>
      <c r="AD372" s="71">
        <f t="shared" si="111"/>
        <v>0</v>
      </c>
      <c r="AE372" s="22">
        <f t="shared" si="112"/>
        <v>0</v>
      </c>
      <c r="AF372" s="22">
        <f t="shared" si="113"/>
        <v>0</v>
      </c>
      <c r="AG372" s="71">
        <f t="shared" si="114"/>
        <v>29.833329837861523</v>
      </c>
      <c r="AH372" s="71">
        <f t="shared" si="115"/>
        <v>0</v>
      </c>
      <c r="AI372" s="24">
        <f t="shared" si="116"/>
        <v>0</v>
      </c>
      <c r="AJ372" s="24">
        <f t="shared" si="117"/>
        <v>0</v>
      </c>
      <c r="AK372" s="71">
        <f t="shared" si="118"/>
        <v>29.833329837861523</v>
      </c>
      <c r="AL372" s="71">
        <f t="shared" si="119"/>
        <v>22.41718903111661</v>
      </c>
      <c r="AM372" s="71">
        <f t="shared" si="120"/>
        <v>0</v>
      </c>
      <c r="AN372" s="24">
        <f t="shared" si="121"/>
        <v>0</v>
      </c>
      <c r="AO372" s="24">
        <f t="shared" si="122"/>
        <v>0</v>
      </c>
      <c r="AP372" s="71">
        <f t="shared" si="123"/>
        <v>22.41718903111661</v>
      </c>
      <c r="AQ372" s="71" t="str">
        <f>VLOOKUP(S372,Haul!G:O,9,FALSE)</f>
        <v>Good performance</v>
      </c>
    </row>
    <row r="373" spans="1:43">
      <c r="A373">
        <v>2</v>
      </c>
      <c r="B373">
        <v>124.6</v>
      </c>
      <c r="C373" s="16">
        <f t="shared" si="104"/>
        <v>125</v>
      </c>
      <c r="E373">
        <v>3</v>
      </c>
      <c r="F373">
        <v>0</v>
      </c>
      <c r="G373">
        <v>0</v>
      </c>
      <c r="H373">
        <v>1</v>
      </c>
      <c r="P373">
        <v>1</v>
      </c>
      <c r="Q373">
        <v>178</v>
      </c>
      <c r="R373">
        <v>201601</v>
      </c>
      <c r="S373">
        <v>123</v>
      </c>
      <c r="T373" t="s">
        <v>4205</v>
      </c>
      <c r="U373" s="12" t="str">
        <f>VLOOKUP(S373,Haul!G:AL,32,FALSE)</f>
        <v>22-09</v>
      </c>
      <c r="V373" s="12">
        <v>22</v>
      </c>
      <c r="W373" s="17">
        <f t="shared" si="105"/>
        <v>2</v>
      </c>
      <c r="X373" s="24">
        <f>VLOOKUP(S373,Haul!G:AJ,30,FALSE)</f>
        <v>3.3519556999999998E-2</v>
      </c>
      <c r="Y373" s="71">
        <f t="shared" si="106"/>
        <v>1</v>
      </c>
      <c r="Z373" s="71">
        <f t="shared" si="107"/>
        <v>0</v>
      </c>
      <c r="AA373" s="22">
        <f t="shared" si="108"/>
        <v>0</v>
      </c>
      <c r="AB373" s="22">
        <f t="shared" si="109"/>
        <v>0</v>
      </c>
      <c r="AC373" s="71">
        <f t="shared" si="110"/>
        <v>0.95751517383483642</v>
      </c>
      <c r="AD373" s="71">
        <f t="shared" si="111"/>
        <v>0</v>
      </c>
      <c r="AE373" s="22">
        <f t="shared" si="112"/>
        <v>0</v>
      </c>
      <c r="AF373" s="22">
        <f t="shared" si="113"/>
        <v>0</v>
      </c>
      <c r="AG373" s="71">
        <f t="shared" si="114"/>
        <v>29.833329837861523</v>
      </c>
      <c r="AH373" s="71">
        <f t="shared" si="115"/>
        <v>0</v>
      </c>
      <c r="AI373" s="24">
        <f t="shared" si="116"/>
        <v>0</v>
      </c>
      <c r="AJ373" s="24">
        <f t="shared" si="117"/>
        <v>0</v>
      </c>
      <c r="AK373" s="71">
        <f t="shared" si="118"/>
        <v>29.833329837861523</v>
      </c>
      <c r="AL373" s="71">
        <f t="shared" si="119"/>
        <v>28.565866005771987</v>
      </c>
      <c r="AM373" s="71">
        <f t="shared" si="120"/>
        <v>0</v>
      </c>
      <c r="AN373" s="24">
        <f t="shared" si="121"/>
        <v>0</v>
      </c>
      <c r="AO373" s="24">
        <f t="shared" si="122"/>
        <v>0</v>
      </c>
      <c r="AP373" s="71">
        <f t="shared" si="123"/>
        <v>28.565866005771987</v>
      </c>
      <c r="AQ373" s="71" t="str">
        <f>VLOOKUP(S373,Haul!G:O,9,FALSE)</f>
        <v>Good performance</v>
      </c>
    </row>
    <row r="374" spans="1:43">
      <c r="A374">
        <v>2</v>
      </c>
      <c r="B374">
        <v>101</v>
      </c>
      <c r="C374" s="16">
        <f t="shared" si="104"/>
        <v>105</v>
      </c>
      <c r="E374">
        <v>3</v>
      </c>
      <c r="F374">
        <v>0</v>
      </c>
      <c r="G374">
        <v>0</v>
      </c>
      <c r="H374">
        <v>1</v>
      </c>
      <c r="P374">
        <v>1</v>
      </c>
      <c r="Q374">
        <v>178</v>
      </c>
      <c r="R374">
        <v>201601</v>
      </c>
      <c r="S374">
        <v>123</v>
      </c>
      <c r="T374" t="s">
        <v>4205</v>
      </c>
      <c r="U374" s="12" t="str">
        <f>VLOOKUP(S374,Haul!G:AL,32,FALSE)</f>
        <v>22-09</v>
      </c>
      <c r="V374" s="12">
        <v>22</v>
      </c>
      <c r="W374" s="17">
        <f t="shared" si="105"/>
        <v>2</v>
      </c>
      <c r="X374" s="24">
        <f>VLOOKUP(S374,Haul!G:AJ,30,FALSE)</f>
        <v>3.3519556999999998E-2</v>
      </c>
      <c r="Y374" s="71">
        <f t="shared" si="106"/>
        <v>1</v>
      </c>
      <c r="Z374" s="71">
        <f t="shared" si="107"/>
        <v>0</v>
      </c>
      <c r="AA374" s="22">
        <f t="shared" si="108"/>
        <v>0</v>
      </c>
      <c r="AB374" s="22">
        <f t="shared" si="109"/>
        <v>0</v>
      </c>
      <c r="AC374" s="71">
        <f t="shared" si="110"/>
        <v>0.5339833674315535</v>
      </c>
      <c r="AD374" s="71">
        <f t="shared" si="111"/>
        <v>0</v>
      </c>
      <c r="AE374" s="22">
        <f t="shared" si="112"/>
        <v>0</v>
      </c>
      <c r="AF374" s="22">
        <f t="shared" si="113"/>
        <v>0</v>
      </c>
      <c r="AG374" s="71">
        <f t="shared" si="114"/>
        <v>29.833329837861523</v>
      </c>
      <c r="AH374" s="71">
        <f t="shared" si="115"/>
        <v>0</v>
      </c>
      <c r="AI374" s="24">
        <f t="shared" si="116"/>
        <v>0</v>
      </c>
      <c r="AJ374" s="24">
        <f t="shared" si="117"/>
        <v>0</v>
      </c>
      <c r="AK374" s="71">
        <f t="shared" si="118"/>
        <v>29.833329837861523</v>
      </c>
      <c r="AL374" s="71">
        <f t="shared" si="119"/>
        <v>15.930501928517538</v>
      </c>
      <c r="AM374" s="71">
        <f t="shared" si="120"/>
        <v>0</v>
      </c>
      <c r="AN374" s="24">
        <f t="shared" si="121"/>
        <v>0</v>
      </c>
      <c r="AO374" s="24">
        <f t="shared" si="122"/>
        <v>0</v>
      </c>
      <c r="AP374" s="71">
        <f t="shared" si="123"/>
        <v>15.930501928517538</v>
      </c>
      <c r="AQ374" s="71" t="str">
        <f>VLOOKUP(S374,Haul!G:O,9,FALSE)</f>
        <v>Good performance</v>
      </c>
    </row>
    <row r="375" spans="1:43">
      <c r="A375">
        <v>2</v>
      </c>
      <c r="B375">
        <v>34</v>
      </c>
      <c r="C375" s="16">
        <f t="shared" si="104"/>
        <v>35</v>
      </c>
      <c r="E375">
        <v>2</v>
      </c>
      <c r="F375">
        <v>0</v>
      </c>
      <c r="G375">
        <v>0</v>
      </c>
      <c r="H375">
        <v>0</v>
      </c>
      <c r="P375">
        <v>1</v>
      </c>
      <c r="Q375">
        <v>178</v>
      </c>
      <c r="R375">
        <v>201601</v>
      </c>
      <c r="S375">
        <v>123</v>
      </c>
      <c r="T375" t="s">
        <v>4205</v>
      </c>
      <c r="U375" s="12" t="str">
        <f>VLOOKUP(S375,Haul!G:AL,32,FALSE)</f>
        <v>22-09</v>
      </c>
      <c r="V375" s="12">
        <v>22</v>
      </c>
      <c r="W375" s="17">
        <f t="shared" si="105"/>
        <v>2</v>
      </c>
      <c r="X375" s="24">
        <f>VLOOKUP(S375,Haul!G:AJ,30,FALSE)</f>
        <v>3.3519556999999998E-2</v>
      </c>
      <c r="Y375" s="71">
        <f t="shared" si="106"/>
        <v>1</v>
      </c>
      <c r="Z375" s="71">
        <f t="shared" si="107"/>
        <v>0</v>
      </c>
      <c r="AA375" s="22">
        <f t="shared" si="108"/>
        <v>0</v>
      </c>
      <c r="AB375" s="22">
        <f t="shared" si="109"/>
        <v>0</v>
      </c>
      <c r="AC375" s="71">
        <f t="shared" si="110"/>
        <v>2.5855495053449629E-2</v>
      </c>
      <c r="AD375" s="71">
        <f t="shared" si="111"/>
        <v>0</v>
      </c>
      <c r="AE375" s="22">
        <f t="shared" si="112"/>
        <v>0</v>
      </c>
      <c r="AF375" s="22">
        <f t="shared" si="113"/>
        <v>0</v>
      </c>
      <c r="AG375" s="71">
        <f t="shared" si="114"/>
        <v>29.833329837861523</v>
      </c>
      <c r="AH375" s="71">
        <f t="shared" si="115"/>
        <v>0</v>
      </c>
      <c r="AI375" s="24">
        <f t="shared" si="116"/>
        <v>0</v>
      </c>
      <c r="AJ375" s="24">
        <f t="shared" si="117"/>
        <v>0</v>
      </c>
      <c r="AK375" s="71">
        <f t="shared" si="118"/>
        <v>29.833329837861523</v>
      </c>
      <c r="AL375" s="71">
        <f t="shared" si="119"/>
        <v>0.77135551205075981</v>
      </c>
      <c r="AM375" s="71">
        <f t="shared" si="120"/>
        <v>0</v>
      </c>
      <c r="AN375" s="24">
        <f t="shared" si="121"/>
        <v>0</v>
      </c>
      <c r="AO375" s="24">
        <f t="shared" si="122"/>
        <v>0</v>
      </c>
      <c r="AP375" s="71">
        <f t="shared" si="123"/>
        <v>0.77135551205075981</v>
      </c>
      <c r="AQ375" s="71" t="str">
        <f>VLOOKUP(S375,Haul!G:O,9,FALSE)</f>
        <v>Good performance</v>
      </c>
    </row>
    <row r="376" spans="1:43">
      <c r="A376">
        <v>2</v>
      </c>
      <c r="B376">
        <v>104.8</v>
      </c>
      <c r="C376" s="16">
        <f t="shared" si="104"/>
        <v>105</v>
      </c>
      <c r="E376">
        <v>3</v>
      </c>
      <c r="F376">
        <v>0</v>
      </c>
      <c r="G376">
        <v>0</v>
      </c>
      <c r="H376">
        <v>1</v>
      </c>
      <c r="P376">
        <v>1</v>
      </c>
      <c r="Q376">
        <v>178</v>
      </c>
      <c r="R376">
        <v>201601</v>
      </c>
      <c r="S376">
        <v>123</v>
      </c>
      <c r="T376" t="s">
        <v>4205</v>
      </c>
      <c r="U376" s="12" t="str">
        <f>VLOOKUP(S376,Haul!G:AL,32,FALSE)</f>
        <v>22-09</v>
      </c>
      <c r="V376" s="12">
        <v>22</v>
      </c>
      <c r="W376" s="17">
        <f t="shared" si="105"/>
        <v>2</v>
      </c>
      <c r="X376" s="24">
        <f>VLOOKUP(S376,Haul!G:AJ,30,FALSE)</f>
        <v>3.3519556999999998E-2</v>
      </c>
      <c r="Y376" s="71">
        <f t="shared" si="106"/>
        <v>1</v>
      </c>
      <c r="Z376" s="71">
        <f t="shared" si="107"/>
        <v>0</v>
      </c>
      <c r="AA376" s="22">
        <f t="shared" si="108"/>
        <v>0</v>
      </c>
      <c r="AB376" s="22">
        <f t="shared" si="109"/>
        <v>0</v>
      </c>
      <c r="AC376" s="71">
        <f t="shared" si="110"/>
        <v>0.59174516260029886</v>
      </c>
      <c r="AD376" s="71">
        <f t="shared" si="111"/>
        <v>0</v>
      </c>
      <c r="AE376" s="22">
        <f t="shared" si="112"/>
        <v>0</v>
      </c>
      <c r="AF376" s="22">
        <f t="shared" si="113"/>
        <v>0</v>
      </c>
      <c r="AG376" s="71">
        <f t="shared" si="114"/>
        <v>29.833329837861523</v>
      </c>
      <c r="AH376" s="71">
        <f t="shared" si="115"/>
        <v>0</v>
      </c>
      <c r="AI376" s="24">
        <f t="shared" si="116"/>
        <v>0</v>
      </c>
      <c r="AJ376" s="24">
        <f t="shared" si="117"/>
        <v>0</v>
      </c>
      <c r="AK376" s="71">
        <f t="shared" si="118"/>
        <v>29.833329837861523</v>
      </c>
      <c r="AL376" s="71">
        <f t="shared" si="119"/>
        <v>17.653728615813716</v>
      </c>
      <c r="AM376" s="71">
        <f t="shared" si="120"/>
        <v>0</v>
      </c>
      <c r="AN376" s="24">
        <f t="shared" si="121"/>
        <v>0</v>
      </c>
      <c r="AO376" s="24">
        <f t="shared" si="122"/>
        <v>0</v>
      </c>
      <c r="AP376" s="71">
        <f t="shared" si="123"/>
        <v>17.653728615813716</v>
      </c>
      <c r="AQ376" s="71" t="str">
        <f>VLOOKUP(S376,Haul!G:O,9,FALSE)</f>
        <v>Good performance</v>
      </c>
    </row>
    <row r="377" spans="1:43">
      <c r="A377">
        <v>2</v>
      </c>
      <c r="B377">
        <v>106.2</v>
      </c>
      <c r="C377" s="16">
        <f t="shared" si="104"/>
        <v>110</v>
      </c>
      <c r="E377">
        <v>3</v>
      </c>
      <c r="F377">
        <v>0</v>
      </c>
      <c r="G377">
        <v>0</v>
      </c>
      <c r="H377">
        <v>1</v>
      </c>
      <c r="P377">
        <v>1</v>
      </c>
      <c r="Q377">
        <v>178</v>
      </c>
      <c r="R377">
        <v>201601</v>
      </c>
      <c r="S377">
        <v>123</v>
      </c>
      <c r="T377" t="s">
        <v>4205</v>
      </c>
      <c r="U377" s="12" t="str">
        <f>VLOOKUP(S377,Haul!G:AL,32,FALSE)</f>
        <v>22-09</v>
      </c>
      <c r="V377" s="12">
        <v>22</v>
      </c>
      <c r="W377" s="17">
        <f t="shared" si="105"/>
        <v>2</v>
      </c>
      <c r="X377" s="24">
        <f>VLOOKUP(S377,Haul!G:AJ,30,FALSE)</f>
        <v>3.3519556999999998E-2</v>
      </c>
      <c r="Y377" s="71">
        <f t="shared" si="106"/>
        <v>1</v>
      </c>
      <c r="Z377" s="71">
        <f t="shared" si="107"/>
        <v>0</v>
      </c>
      <c r="AA377" s="22">
        <f t="shared" si="108"/>
        <v>0</v>
      </c>
      <c r="AB377" s="22">
        <f t="shared" si="109"/>
        <v>0</v>
      </c>
      <c r="AC377" s="71">
        <f t="shared" si="110"/>
        <v>0.61399137486801425</v>
      </c>
      <c r="AD377" s="71">
        <f t="shared" si="111"/>
        <v>0</v>
      </c>
      <c r="AE377" s="22">
        <f t="shared" si="112"/>
        <v>0</v>
      </c>
      <c r="AF377" s="22">
        <f t="shared" si="113"/>
        <v>0</v>
      </c>
      <c r="AG377" s="71">
        <f t="shared" si="114"/>
        <v>29.833329837861523</v>
      </c>
      <c r="AH377" s="71">
        <f t="shared" si="115"/>
        <v>0</v>
      </c>
      <c r="AI377" s="24">
        <f t="shared" si="116"/>
        <v>0</v>
      </c>
      <c r="AJ377" s="24">
        <f t="shared" si="117"/>
        <v>0</v>
      </c>
      <c r="AK377" s="71">
        <f t="shared" si="118"/>
        <v>29.833329837861523</v>
      </c>
      <c r="AL377" s="71">
        <f t="shared" si="119"/>
        <v>18.317407204039547</v>
      </c>
      <c r="AM377" s="71">
        <f t="shared" si="120"/>
        <v>0</v>
      </c>
      <c r="AN377" s="24">
        <f t="shared" si="121"/>
        <v>0</v>
      </c>
      <c r="AO377" s="24">
        <f t="shared" si="122"/>
        <v>0</v>
      </c>
      <c r="AP377" s="71">
        <f t="shared" si="123"/>
        <v>18.317407204039547</v>
      </c>
      <c r="AQ377" s="71" t="str">
        <f>VLOOKUP(S377,Haul!G:O,9,FALSE)</f>
        <v>Good performance</v>
      </c>
    </row>
    <row r="378" spans="1:43">
      <c r="A378">
        <v>2</v>
      </c>
      <c r="B378">
        <v>122.4</v>
      </c>
      <c r="C378" s="16">
        <f t="shared" si="104"/>
        <v>125</v>
      </c>
      <c r="E378">
        <v>3</v>
      </c>
      <c r="F378">
        <v>0</v>
      </c>
      <c r="G378">
        <v>0</v>
      </c>
      <c r="H378">
        <v>1</v>
      </c>
      <c r="P378">
        <v>1</v>
      </c>
      <c r="Q378">
        <v>178</v>
      </c>
      <c r="R378">
        <v>201601</v>
      </c>
      <c r="S378">
        <v>123</v>
      </c>
      <c r="T378" t="s">
        <v>4205</v>
      </c>
      <c r="U378" s="12" t="str">
        <f>VLOOKUP(S378,Haul!G:AL,32,FALSE)</f>
        <v>22-09</v>
      </c>
      <c r="V378" s="12">
        <v>22</v>
      </c>
      <c r="W378" s="17">
        <f t="shared" si="105"/>
        <v>2</v>
      </c>
      <c r="X378" s="24">
        <f>VLOOKUP(S378,Haul!G:AJ,30,FALSE)</f>
        <v>3.3519556999999998E-2</v>
      </c>
      <c r="Y378" s="71">
        <f t="shared" si="106"/>
        <v>1</v>
      </c>
      <c r="Z378" s="71">
        <f t="shared" si="107"/>
        <v>0</v>
      </c>
      <c r="AA378" s="22">
        <f t="shared" si="108"/>
        <v>0</v>
      </c>
      <c r="AB378" s="22">
        <f t="shared" si="109"/>
        <v>0</v>
      </c>
      <c r="AC378" s="71">
        <f t="shared" si="110"/>
        <v>0.9112344121744802</v>
      </c>
      <c r="AD378" s="71">
        <f t="shared" si="111"/>
        <v>0</v>
      </c>
      <c r="AE378" s="22">
        <f t="shared" si="112"/>
        <v>0</v>
      </c>
      <c r="AF378" s="22">
        <f t="shared" si="113"/>
        <v>0</v>
      </c>
      <c r="AG378" s="71">
        <f t="shared" si="114"/>
        <v>29.833329837861523</v>
      </c>
      <c r="AH378" s="71">
        <f t="shared" si="115"/>
        <v>0</v>
      </c>
      <c r="AI378" s="24">
        <f t="shared" si="116"/>
        <v>0</v>
      </c>
      <c r="AJ378" s="24">
        <f t="shared" si="117"/>
        <v>0</v>
      </c>
      <c r="AK378" s="71">
        <f t="shared" si="118"/>
        <v>29.833329837861523</v>
      </c>
      <c r="AL378" s="71">
        <f t="shared" si="119"/>
        <v>27.185156778011123</v>
      </c>
      <c r="AM378" s="71">
        <f t="shared" si="120"/>
        <v>0</v>
      </c>
      <c r="AN378" s="24">
        <f t="shared" si="121"/>
        <v>0</v>
      </c>
      <c r="AO378" s="24">
        <f t="shared" si="122"/>
        <v>0</v>
      </c>
      <c r="AP378" s="71">
        <f t="shared" si="123"/>
        <v>27.185156778011123</v>
      </c>
      <c r="AQ378" s="71" t="str">
        <f>VLOOKUP(S378,Haul!G:O,9,FALSE)</f>
        <v>Good performance</v>
      </c>
    </row>
    <row r="379" spans="1:43">
      <c r="A379">
        <v>2</v>
      </c>
      <c r="B379">
        <v>122.7</v>
      </c>
      <c r="C379" s="16">
        <f t="shared" si="104"/>
        <v>125</v>
      </c>
      <c r="E379">
        <v>3</v>
      </c>
      <c r="F379">
        <v>0</v>
      </c>
      <c r="G379">
        <v>0</v>
      </c>
      <c r="H379">
        <v>1</v>
      </c>
      <c r="P379">
        <v>1</v>
      </c>
      <c r="Q379">
        <v>178</v>
      </c>
      <c r="R379">
        <v>201601</v>
      </c>
      <c r="S379">
        <v>123</v>
      </c>
      <c r="T379" t="s">
        <v>4205</v>
      </c>
      <c r="U379" s="12" t="str">
        <f>VLOOKUP(S379,Haul!G:AL,32,FALSE)</f>
        <v>22-09</v>
      </c>
      <c r="V379" s="12">
        <v>22</v>
      </c>
      <c r="W379" s="17">
        <f t="shared" si="105"/>
        <v>2</v>
      </c>
      <c r="X379" s="24">
        <f>VLOOKUP(S379,Haul!G:AJ,30,FALSE)</f>
        <v>3.3519556999999998E-2</v>
      </c>
      <c r="Y379" s="71">
        <f t="shared" si="106"/>
        <v>1</v>
      </c>
      <c r="Z379" s="71">
        <f t="shared" si="107"/>
        <v>0</v>
      </c>
      <c r="AA379" s="22">
        <f t="shared" si="108"/>
        <v>0</v>
      </c>
      <c r="AB379" s="22">
        <f t="shared" si="109"/>
        <v>0</v>
      </c>
      <c r="AC379" s="71">
        <f t="shared" si="110"/>
        <v>0.917459111792848</v>
      </c>
      <c r="AD379" s="71">
        <f t="shared" si="111"/>
        <v>0</v>
      </c>
      <c r="AE379" s="22">
        <f t="shared" si="112"/>
        <v>0</v>
      </c>
      <c r="AF379" s="22">
        <f t="shared" si="113"/>
        <v>0</v>
      </c>
      <c r="AG379" s="71">
        <f t="shared" si="114"/>
        <v>29.833329837861523</v>
      </c>
      <c r="AH379" s="71">
        <f t="shared" si="115"/>
        <v>0</v>
      </c>
      <c r="AI379" s="24">
        <f t="shared" si="116"/>
        <v>0</v>
      </c>
      <c r="AJ379" s="24">
        <f t="shared" si="117"/>
        <v>0</v>
      </c>
      <c r="AK379" s="71">
        <f t="shared" si="118"/>
        <v>29.833329837861523</v>
      </c>
      <c r="AL379" s="71">
        <f t="shared" si="119"/>
        <v>27.370860294867501</v>
      </c>
      <c r="AM379" s="71">
        <f t="shared" si="120"/>
        <v>0</v>
      </c>
      <c r="AN379" s="24">
        <f t="shared" si="121"/>
        <v>0</v>
      </c>
      <c r="AO379" s="24">
        <f t="shared" si="122"/>
        <v>0</v>
      </c>
      <c r="AP379" s="71">
        <f t="shared" si="123"/>
        <v>27.370860294867501</v>
      </c>
      <c r="AQ379" s="71" t="str">
        <f>VLOOKUP(S379,Haul!G:O,9,FALSE)</f>
        <v>Good performance</v>
      </c>
    </row>
    <row r="380" spans="1:43">
      <c r="A380">
        <v>2</v>
      </c>
      <c r="B380">
        <v>103.6</v>
      </c>
      <c r="C380" s="16">
        <f t="shared" si="104"/>
        <v>105</v>
      </c>
      <c r="E380">
        <v>3</v>
      </c>
      <c r="F380">
        <v>0</v>
      </c>
      <c r="G380">
        <v>0</v>
      </c>
      <c r="H380">
        <v>1</v>
      </c>
      <c r="P380">
        <v>1</v>
      </c>
      <c r="Q380">
        <v>178</v>
      </c>
      <c r="R380">
        <v>201601</v>
      </c>
      <c r="S380">
        <v>123</v>
      </c>
      <c r="T380" t="s">
        <v>4205</v>
      </c>
      <c r="U380" s="12" t="str">
        <f>VLOOKUP(S380,Haul!G:AL,32,FALSE)</f>
        <v>22-09</v>
      </c>
      <c r="V380" s="12">
        <v>22</v>
      </c>
      <c r="W380" s="17">
        <f t="shared" si="105"/>
        <v>2</v>
      </c>
      <c r="X380" s="24">
        <f>VLOOKUP(S380,Haul!G:AJ,30,FALSE)</f>
        <v>3.3519556999999998E-2</v>
      </c>
      <c r="Y380" s="71">
        <f t="shared" si="106"/>
        <v>1</v>
      </c>
      <c r="Z380" s="71">
        <f t="shared" si="107"/>
        <v>0</v>
      </c>
      <c r="AA380" s="22">
        <f t="shared" si="108"/>
        <v>0</v>
      </c>
      <c r="AB380" s="22">
        <f t="shared" si="109"/>
        <v>0</v>
      </c>
      <c r="AC380" s="71">
        <f t="shared" si="110"/>
        <v>0.57309348199559418</v>
      </c>
      <c r="AD380" s="71">
        <f t="shared" si="111"/>
        <v>0</v>
      </c>
      <c r="AE380" s="22">
        <f t="shared" si="112"/>
        <v>0</v>
      </c>
      <c r="AF380" s="22">
        <f t="shared" si="113"/>
        <v>0</v>
      </c>
      <c r="AG380" s="71">
        <f t="shared" si="114"/>
        <v>29.833329837861523</v>
      </c>
      <c r="AH380" s="71">
        <f t="shared" si="115"/>
        <v>0</v>
      </c>
      <c r="AI380" s="24">
        <f t="shared" si="116"/>
        <v>0</v>
      </c>
      <c r="AJ380" s="24">
        <f t="shared" si="117"/>
        <v>0</v>
      </c>
      <c r="AK380" s="71">
        <f t="shared" si="118"/>
        <v>29.833329837861523</v>
      </c>
      <c r="AL380" s="71">
        <f t="shared" si="119"/>
        <v>17.097286876303116</v>
      </c>
      <c r="AM380" s="71">
        <f t="shared" si="120"/>
        <v>0</v>
      </c>
      <c r="AN380" s="24">
        <f t="shared" si="121"/>
        <v>0</v>
      </c>
      <c r="AO380" s="24">
        <f t="shared" si="122"/>
        <v>0</v>
      </c>
      <c r="AP380" s="71">
        <f t="shared" si="123"/>
        <v>17.097286876303116</v>
      </c>
      <c r="AQ380" s="71" t="str">
        <f>VLOOKUP(S380,Haul!G:O,9,FALSE)</f>
        <v>Good performance</v>
      </c>
    </row>
    <row r="381" spans="1:43">
      <c r="A381">
        <v>2</v>
      </c>
      <c r="B381">
        <v>115.1</v>
      </c>
      <c r="C381" s="16">
        <f t="shared" si="104"/>
        <v>120</v>
      </c>
      <c r="E381">
        <v>3</v>
      </c>
      <c r="F381">
        <v>0</v>
      </c>
      <c r="G381">
        <v>0</v>
      </c>
      <c r="H381">
        <v>1</v>
      </c>
      <c r="P381">
        <v>1</v>
      </c>
      <c r="Q381">
        <v>178</v>
      </c>
      <c r="R381">
        <v>201601</v>
      </c>
      <c r="S381">
        <v>123</v>
      </c>
      <c r="T381" t="s">
        <v>4205</v>
      </c>
      <c r="U381" s="12" t="str">
        <f>VLOOKUP(S381,Haul!G:AL,32,FALSE)</f>
        <v>22-09</v>
      </c>
      <c r="V381" s="12">
        <v>22</v>
      </c>
      <c r="W381" s="17">
        <f t="shared" si="105"/>
        <v>2</v>
      </c>
      <c r="X381" s="24">
        <f>VLOOKUP(S381,Haul!G:AJ,30,FALSE)</f>
        <v>3.3519556999999998E-2</v>
      </c>
      <c r="Y381" s="71">
        <f t="shared" si="106"/>
        <v>1</v>
      </c>
      <c r="Z381" s="71">
        <f t="shared" si="107"/>
        <v>0</v>
      </c>
      <c r="AA381" s="22">
        <f t="shared" si="108"/>
        <v>0</v>
      </c>
      <c r="AB381" s="22">
        <f t="shared" si="109"/>
        <v>0</v>
      </c>
      <c r="AC381" s="71">
        <f t="shared" si="110"/>
        <v>0.76799866360366364</v>
      </c>
      <c r="AD381" s="71">
        <f t="shared" si="111"/>
        <v>0</v>
      </c>
      <c r="AE381" s="22">
        <f t="shared" si="112"/>
        <v>0</v>
      </c>
      <c r="AF381" s="22">
        <f t="shared" si="113"/>
        <v>0</v>
      </c>
      <c r="AG381" s="71">
        <f t="shared" si="114"/>
        <v>29.833329837861523</v>
      </c>
      <c r="AH381" s="71">
        <f t="shared" si="115"/>
        <v>0</v>
      </c>
      <c r="AI381" s="24">
        <f t="shared" si="116"/>
        <v>0</v>
      </c>
      <c r="AJ381" s="24">
        <f t="shared" si="117"/>
        <v>0</v>
      </c>
      <c r="AK381" s="71">
        <f t="shared" si="118"/>
        <v>29.833329837861523</v>
      </c>
      <c r="AL381" s="71">
        <f t="shared" si="119"/>
        <v>22.911957446324951</v>
      </c>
      <c r="AM381" s="71">
        <f t="shared" si="120"/>
        <v>0</v>
      </c>
      <c r="AN381" s="24">
        <f t="shared" si="121"/>
        <v>0</v>
      </c>
      <c r="AO381" s="24">
        <f t="shared" si="122"/>
        <v>0</v>
      </c>
      <c r="AP381" s="71">
        <f t="shared" si="123"/>
        <v>22.911957446324951</v>
      </c>
      <c r="AQ381" s="71" t="str">
        <f>VLOOKUP(S381,Haul!G:O,9,FALSE)</f>
        <v>Good performance</v>
      </c>
    </row>
    <row r="382" spans="1:43">
      <c r="A382">
        <v>2</v>
      </c>
      <c r="B382">
        <v>86.1</v>
      </c>
      <c r="C382" s="16">
        <f t="shared" si="104"/>
        <v>90</v>
      </c>
      <c r="E382">
        <v>2</v>
      </c>
      <c r="F382">
        <v>0</v>
      </c>
      <c r="G382">
        <v>0</v>
      </c>
      <c r="H382">
        <v>1</v>
      </c>
      <c r="P382">
        <v>1</v>
      </c>
      <c r="Q382">
        <v>178</v>
      </c>
      <c r="R382">
        <v>201601</v>
      </c>
      <c r="S382">
        <v>123</v>
      </c>
      <c r="T382" t="s">
        <v>4205</v>
      </c>
      <c r="U382" s="12" t="str">
        <f>VLOOKUP(S382,Haul!G:AL,32,FALSE)</f>
        <v>22-09</v>
      </c>
      <c r="V382" s="12">
        <v>22</v>
      </c>
      <c r="W382" s="17">
        <f t="shared" si="105"/>
        <v>2</v>
      </c>
      <c r="X382" s="24">
        <f>VLOOKUP(S382,Haul!G:AJ,30,FALSE)</f>
        <v>3.3519556999999998E-2</v>
      </c>
      <c r="Y382" s="71">
        <f t="shared" si="106"/>
        <v>1</v>
      </c>
      <c r="Z382" s="71">
        <f t="shared" si="107"/>
        <v>0</v>
      </c>
      <c r="AA382" s="22">
        <f t="shared" si="108"/>
        <v>0</v>
      </c>
      <c r="AB382" s="22">
        <f t="shared" si="109"/>
        <v>0</v>
      </c>
      <c r="AC382" s="71">
        <f t="shared" si="110"/>
        <v>0.34257349108804358</v>
      </c>
      <c r="AD382" s="71">
        <f t="shared" si="111"/>
        <v>0</v>
      </c>
      <c r="AE382" s="22">
        <f t="shared" si="112"/>
        <v>0</v>
      </c>
      <c r="AF382" s="22">
        <f t="shared" si="113"/>
        <v>0</v>
      </c>
      <c r="AG382" s="71">
        <f t="shared" si="114"/>
        <v>29.833329837861523</v>
      </c>
      <c r="AH382" s="71">
        <f t="shared" si="115"/>
        <v>0</v>
      </c>
      <c r="AI382" s="24">
        <f t="shared" si="116"/>
        <v>0</v>
      </c>
      <c r="AJ382" s="24">
        <f t="shared" si="117"/>
        <v>0</v>
      </c>
      <c r="AK382" s="71">
        <f t="shared" si="118"/>
        <v>29.833329837861523</v>
      </c>
      <c r="AL382" s="71">
        <f t="shared" si="119"/>
        <v>10.220107953337319</v>
      </c>
      <c r="AM382" s="71">
        <f t="shared" si="120"/>
        <v>0</v>
      </c>
      <c r="AN382" s="24">
        <f t="shared" si="121"/>
        <v>0</v>
      </c>
      <c r="AO382" s="24">
        <f t="shared" si="122"/>
        <v>0</v>
      </c>
      <c r="AP382" s="71">
        <f t="shared" si="123"/>
        <v>10.220107953337319</v>
      </c>
      <c r="AQ382" s="71" t="str">
        <f>VLOOKUP(S382,Haul!G:O,9,FALSE)</f>
        <v>Good performance</v>
      </c>
    </row>
    <row r="383" spans="1:43">
      <c r="A383">
        <v>2</v>
      </c>
      <c r="B383">
        <v>101</v>
      </c>
      <c r="C383" s="16">
        <f t="shared" si="104"/>
        <v>105</v>
      </c>
      <c r="E383">
        <v>2</v>
      </c>
      <c r="F383">
        <v>0</v>
      </c>
      <c r="G383">
        <v>0</v>
      </c>
      <c r="H383">
        <v>1</v>
      </c>
      <c r="P383">
        <v>1</v>
      </c>
      <c r="Q383">
        <v>178</v>
      </c>
      <c r="R383">
        <v>201601</v>
      </c>
      <c r="S383">
        <v>123</v>
      </c>
      <c r="T383" t="s">
        <v>4205</v>
      </c>
      <c r="U383" s="12" t="str">
        <f>VLOOKUP(S383,Haul!G:AL,32,FALSE)</f>
        <v>22-09</v>
      </c>
      <c r="V383" s="12">
        <v>22</v>
      </c>
      <c r="W383" s="17">
        <f t="shared" si="105"/>
        <v>2</v>
      </c>
      <c r="X383" s="24">
        <f>VLOOKUP(S383,Haul!G:AJ,30,FALSE)</f>
        <v>3.3519556999999998E-2</v>
      </c>
      <c r="Y383" s="71">
        <f t="shared" si="106"/>
        <v>1</v>
      </c>
      <c r="Z383" s="71">
        <f t="shared" si="107"/>
        <v>0</v>
      </c>
      <c r="AA383" s="22">
        <f t="shared" si="108"/>
        <v>0</v>
      </c>
      <c r="AB383" s="22">
        <f t="shared" si="109"/>
        <v>0</v>
      </c>
      <c r="AC383" s="71">
        <f t="shared" si="110"/>
        <v>0.5339833674315535</v>
      </c>
      <c r="AD383" s="71">
        <f t="shared" si="111"/>
        <v>0</v>
      </c>
      <c r="AE383" s="22">
        <f t="shared" si="112"/>
        <v>0</v>
      </c>
      <c r="AF383" s="22">
        <f t="shared" si="113"/>
        <v>0</v>
      </c>
      <c r="AG383" s="71">
        <f t="shared" si="114"/>
        <v>29.833329837861523</v>
      </c>
      <c r="AH383" s="71">
        <f t="shared" si="115"/>
        <v>0</v>
      </c>
      <c r="AI383" s="24">
        <f t="shared" si="116"/>
        <v>0</v>
      </c>
      <c r="AJ383" s="24">
        <f t="shared" si="117"/>
        <v>0</v>
      </c>
      <c r="AK383" s="71">
        <f t="shared" si="118"/>
        <v>29.833329837861523</v>
      </c>
      <c r="AL383" s="71">
        <f t="shared" si="119"/>
        <v>15.930501928517538</v>
      </c>
      <c r="AM383" s="71">
        <f t="shared" si="120"/>
        <v>0</v>
      </c>
      <c r="AN383" s="24">
        <f t="shared" si="121"/>
        <v>0</v>
      </c>
      <c r="AO383" s="24">
        <f t="shared" si="122"/>
        <v>0</v>
      </c>
      <c r="AP383" s="71">
        <f t="shared" si="123"/>
        <v>15.930501928517538</v>
      </c>
      <c r="AQ383" s="71" t="str">
        <f>VLOOKUP(S383,Haul!G:O,9,FALSE)</f>
        <v>Good performance</v>
      </c>
    </row>
    <row r="384" spans="1:43">
      <c r="A384">
        <v>2</v>
      </c>
      <c r="B384">
        <v>95.1</v>
      </c>
      <c r="C384" s="16">
        <f t="shared" si="104"/>
        <v>100</v>
      </c>
      <c r="E384">
        <v>2</v>
      </c>
      <c r="F384">
        <v>0</v>
      </c>
      <c r="G384">
        <v>0</v>
      </c>
      <c r="H384">
        <v>1</v>
      </c>
      <c r="P384">
        <v>1</v>
      </c>
      <c r="Q384">
        <v>178</v>
      </c>
      <c r="R384">
        <v>201601</v>
      </c>
      <c r="S384">
        <v>123</v>
      </c>
      <c r="T384" t="s">
        <v>4205</v>
      </c>
      <c r="U384" s="12" t="str">
        <f>VLOOKUP(S384,Haul!G:AL,32,FALSE)</f>
        <v>22-09</v>
      </c>
      <c r="V384" s="12">
        <v>22</v>
      </c>
      <c r="W384" s="17">
        <f t="shared" si="105"/>
        <v>2</v>
      </c>
      <c r="X384" s="24">
        <f>VLOOKUP(S384,Haul!G:AJ,30,FALSE)</f>
        <v>3.3519556999999998E-2</v>
      </c>
      <c r="Y384" s="71">
        <f t="shared" si="106"/>
        <v>1</v>
      </c>
      <c r="Z384" s="71">
        <f t="shared" si="107"/>
        <v>0</v>
      </c>
      <c r="AA384" s="22">
        <f t="shared" si="108"/>
        <v>0</v>
      </c>
      <c r="AB384" s="22">
        <f t="shared" si="109"/>
        <v>0</v>
      </c>
      <c r="AC384" s="71">
        <f t="shared" si="110"/>
        <v>0.45167911191883969</v>
      </c>
      <c r="AD384" s="71">
        <f t="shared" si="111"/>
        <v>0</v>
      </c>
      <c r="AE384" s="22">
        <f t="shared" si="112"/>
        <v>0</v>
      </c>
      <c r="AF384" s="22">
        <f t="shared" si="113"/>
        <v>0</v>
      </c>
      <c r="AG384" s="71">
        <f t="shared" si="114"/>
        <v>29.833329837861523</v>
      </c>
      <c r="AH384" s="71">
        <f t="shared" si="115"/>
        <v>0</v>
      </c>
      <c r="AI384" s="24">
        <f t="shared" si="116"/>
        <v>0</v>
      </c>
      <c r="AJ384" s="24">
        <f t="shared" si="117"/>
        <v>0</v>
      </c>
      <c r="AK384" s="71">
        <f t="shared" si="118"/>
        <v>29.833329837861523</v>
      </c>
      <c r="AL384" s="71">
        <f t="shared" si="119"/>
        <v>13.475091926747114</v>
      </c>
      <c r="AM384" s="71">
        <f t="shared" si="120"/>
        <v>0</v>
      </c>
      <c r="AN384" s="24">
        <f t="shared" si="121"/>
        <v>0</v>
      </c>
      <c r="AO384" s="24">
        <f t="shared" si="122"/>
        <v>0</v>
      </c>
      <c r="AP384" s="71">
        <f t="shared" si="123"/>
        <v>13.475091926747114</v>
      </c>
      <c r="AQ384" s="71" t="str">
        <f>VLOOKUP(S384,Haul!G:O,9,FALSE)</f>
        <v>Good performance</v>
      </c>
    </row>
    <row r="385" spans="1:43">
      <c r="A385">
        <v>2</v>
      </c>
      <c r="B385">
        <v>96.8</v>
      </c>
      <c r="C385" s="16">
        <f t="shared" si="104"/>
        <v>100</v>
      </c>
      <c r="E385">
        <v>2</v>
      </c>
      <c r="F385">
        <v>0</v>
      </c>
      <c r="G385">
        <v>0</v>
      </c>
      <c r="H385">
        <v>1</v>
      </c>
      <c r="P385">
        <v>1</v>
      </c>
      <c r="Q385">
        <v>178</v>
      </c>
      <c r="R385">
        <v>201601</v>
      </c>
      <c r="S385">
        <v>123</v>
      </c>
      <c r="T385" t="s">
        <v>4205</v>
      </c>
      <c r="U385" s="12" t="str">
        <f>VLOOKUP(S385,Haul!G:AL,32,FALSE)</f>
        <v>22-09</v>
      </c>
      <c r="V385" s="12">
        <v>22</v>
      </c>
      <c r="W385" s="17">
        <f t="shared" si="105"/>
        <v>2</v>
      </c>
      <c r="X385" s="24">
        <f>VLOOKUP(S385,Haul!G:AJ,30,FALSE)</f>
        <v>3.3519556999999998E-2</v>
      </c>
      <c r="Y385" s="71">
        <f t="shared" si="106"/>
        <v>1</v>
      </c>
      <c r="Z385" s="71">
        <f t="shared" si="107"/>
        <v>0</v>
      </c>
      <c r="AA385" s="22">
        <f t="shared" si="108"/>
        <v>0</v>
      </c>
      <c r="AB385" s="22">
        <f t="shared" si="109"/>
        <v>0</v>
      </c>
      <c r="AC385" s="71">
        <f t="shared" si="110"/>
        <v>0.47449250630790363</v>
      </c>
      <c r="AD385" s="71">
        <f t="shared" si="111"/>
        <v>0</v>
      </c>
      <c r="AE385" s="22">
        <f t="shared" si="112"/>
        <v>0</v>
      </c>
      <c r="AF385" s="22">
        <f t="shared" si="113"/>
        <v>0</v>
      </c>
      <c r="AG385" s="71">
        <f t="shared" si="114"/>
        <v>29.833329837861523</v>
      </c>
      <c r="AH385" s="71">
        <f t="shared" si="115"/>
        <v>0</v>
      </c>
      <c r="AI385" s="24">
        <f t="shared" si="116"/>
        <v>0</v>
      </c>
      <c r="AJ385" s="24">
        <f t="shared" si="117"/>
        <v>0</v>
      </c>
      <c r="AK385" s="71">
        <f t="shared" si="118"/>
        <v>29.833329837861523</v>
      </c>
      <c r="AL385" s="71">
        <f t="shared" si="119"/>
        <v>14.155691446277277</v>
      </c>
      <c r="AM385" s="71">
        <f t="shared" si="120"/>
        <v>0</v>
      </c>
      <c r="AN385" s="24">
        <f t="shared" si="121"/>
        <v>0</v>
      </c>
      <c r="AO385" s="24">
        <f t="shared" si="122"/>
        <v>0</v>
      </c>
      <c r="AP385" s="71">
        <f t="shared" si="123"/>
        <v>14.155691446277277</v>
      </c>
      <c r="AQ385" s="71" t="str">
        <f>VLOOKUP(S385,Haul!G:O,9,FALSE)</f>
        <v>Good performance</v>
      </c>
    </row>
    <row r="386" spans="1:43">
      <c r="A386">
        <v>2</v>
      </c>
      <c r="B386">
        <v>106.5</v>
      </c>
      <c r="C386" s="16">
        <f t="shared" si="104"/>
        <v>110</v>
      </c>
      <c r="E386">
        <v>2</v>
      </c>
      <c r="F386">
        <v>0</v>
      </c>
      <c r="G386">
        <v>0</v>
      </c>
      <c r="H386">
        <v>1</v>
      </c>
      <c r="P386">
        <v>1</v>
      </c>
      <c r="Q386">
        <v>178</v>
      </c>
      <c r="R386">
        <v>201601</v>
      </c>
      <c r="S386">
        <v>123</v>
      </c>
      <c r="T386" t="s">
        <v>4205</v>
      </c>
      <c r="U386" s="12" t="str">
        <f>VLOOKUP(S386,Haul!G:AL,32,FALSE)</f>
        <v>22-09</v>
      </c>
      <c r="V386" s="12">
        <v>22</v>
      </c>
      <c r="W386" s="17">
        <f t="shared" si="105"/>
        <v>2</v>
      </c>
      <c r="X386" s="24">
        <f>VLOOKUP(S386,Haul!G:AJ,30,FALSE)</f>
        <v>3.3519556999999998E-2</v>
      </c>
      <c r="Y386" s="71">
        <f t="shared" si="106"/>
        <v>1</v>
      </c>
      <c r="Z386" s="71">
        <f t="shared" si="107"/>
        <v>0</v>
      </c>
      <c r="AA386" s="22">
        <f t="shared" si="108"/>
        <v>0</v>
      </c>
      <c r="AB386" s="22">
        <f t="shared" si="109"/>
        <v>0</v>
      </c>
      <c r="AC386" s="71">
        <f t="shared" si="110"/>
        <v>0.61882699203171998</v>
      </c>
      <c r="AD386" s="71">
        <f t="shared" si="111"/>
        <v>0</v>
      </c>
      <c r="AE386" s="22">
        <f t="shared" si="112"/>
        <v>0</v>
      </c>
      <c r="AF386" s="22">
        <f t="shared" si="113"/>
        <v>0</v>
      </c>
      <c r="AG386" s="71">
        <f t="shared" si="114"/>
        <v>29.833329837861523</v>
      </c>
      <c r="AH386" s="71">
        <f t="shared" si="115"/>
        <v>0</v>
      </c>
      <c r="AI386" s="24">
        <f t="shared" si="116"/>
        <v>0</v>
      </c>
      <c r="AJ386" s="24">
        <f t="shared" si="117"/>
        <v>0</v>
      </c>
      <c r="AK386" s="71">
        <f t="shared" si="118"/>
        <v>29.833329837861523</v>
      </c>
      <c r="AL386" s="71">
        <f t="shared" si="119"/>
        <v>18.461669765854005</v>
      </c>
      <c r="AM386" s="71">
        <f t="shared" si="120"/>
        <v>0</v>
      </c>
      <c r="AN386" s="24">
        <f t="shared" si="121"/>
        <v>0</v>
      </c>
      <c r="AO386" s="24">
        <f t="shared" si="122"/>
        <v>0</v>
      </c>
      <c r="AP386" s="71">
        <f t="shared" si="123"/>
        <v>18.461669765854005</v>
      </c>
      <c r="AQ386" s="71" t="str">
        <f>VLOOKUP(S386,Haul!G:O,9,FALSE)</f>
        <v>Good performance</v>
      </c>
    </row>
    <row r="387" spans="1:43">
      <c r="A387">
        <v>2</v>
      </c>
      <c r="B387">
        <v>93</v>
      </c>
      <c r="C387" s="16">
        <f t="shared" ref="C387:C450" si="124">ROUNDUP(B387/5,0)*5</f>
        <v>95</v>
      </c>
      <c r="E387">
        <v>2</v>
      </c>
      <c r="F387">
        <v>0</v>
      </c>
      <c r="G387">
        <v>0</v>
      </c>
      <c r="H387">
        <v>1</v>
      </c>
      <c r="P387">
        <v>1</v>
      </c>
      <c r="Q387">
        <v>178</v>
      </c>
      <c r="R387">
        <v>201601</v>
      </c>
      <c r="S387">
        <v>123</v>
      </c>
      <c r="T387" t="s">
        <v>4205</v>
      </c>
      <c r="U387" s="12" t="str">
        <f>VLOOKUP(S387,Haul!G:AL,32,FALSE)</f>
        <v>22-09</v>
      </c>
      <c r="V387" s="12">
        <v>22</v>
      </c>
      <c r="W387" s="17">
        <f t="shared" ref="W387:W450" si="125">ROUNDDOWN(V387/10,0)</f>
        <v>2</v>
      </c>
      <c r="X387" s="24">
        <f>VLOOKUP(S387,Haul!G:AJ,30,FALSE)</f>
        <v>3.3519556999999998E-2</v>
      </c>
      <c r="Y387" s="71">
        <f t="shared" ref="Y387:Y450" si="126">1*($A387=2)</f>
        <v>1</v>
      </c>
      <c r="Z387" s="71">
        <f t="shared" ref="Z387:Z450" si="127">1*($A387=1)*($B387&lt;107)</f>
        <v>0</v>
      </c>
      <c r="AA387" s="22">
        <f t="shared" ref="AA387:AA450" si="128">1*($A387=1)*($B387&gt;=107)</f>
        <v>0</v>
      </c>
      <c r="AB387" s="22">
        <f t="shared" ref="AB387:AB450" si="129">1*($A387=1)*($B387&gt;=124)</f>
        <v>0</v>
      </c>
      <c r="AC387" s="71">
        <f t="shared" ref="AC387:AC450" si="130">(1*Y387*0.001424*$B387^2.781)/1000</f>
        <v>0.42448374990574828</v>
      </c>
      <c r="AD387" s="71">
        <f t="shared" ref="AD387:AD450" si="131">(1*Z387*0.0002988*$B387^3.135)/1000</f>
        <v>0</v>
      </c>
      <c r="AE387" s="22">
        <f t="shared" ref="AE387:AE450" si="132">(1*AA387*0.0002988*$B387^3.135)/1000</f>
        <v>0</v>
      </c>
      <c r="AF387" s="22">
        <f t="shared" ref="AF387:AF450" si="133">(1*AB387*0.0002988*$B387^3.135)/1000</f>
        <v>0</v>
      </c>
      <c r="AG387" s="71">
        <f t="shared" ref="AG387:AG450" si="134">Y387*P387/X387</f>
        <v>29.833329837861523</v>
      </c>
      <c r="AH387" s="71">
        <f t="shared" ref="AH387:AH450" si="135">Z387*P387/X387</f>
        <v>0</v>
      </c>
      <c r="AI387" s="24">
        <f t="shared" ref="AI387:AI450" si="136">AA387*P387/X387</f>
        <v>0</v>
      </c>
      <c r="AJ387" s="24">
        <f t="shared" ref="AJ387:AJ450" si="137">AB387*P387/X387</f>
        <v>0</v>
      </c>
      <c r="AK387" s="71">
        <f t="shared" ref="AK387:AK450" si="138">SUM(AG387:AI387)</f>
        <v>29.833329837861523</v>
      </c>
      <c r="AL387" s="71">
        <f t="shared" ref="AL387:AL450" si="139">AC387*P387/X387</f>
        <v>12.663763721750508</v>
      </c>
      <c r="AM387" s="71">
        <f t="shared" ref="AM387:AM450" si="140">AD387*P387/X387</f>
        <v>0</v>
      </c>
      <c r="AN387" s="24">
        <f t="shared" ref="AN387:AN450" si="141">AE387*P387/X387</f>
        <v>0</v>
      </c>
      <c r="AO387" s="24">
        <f t="shared" ref="AO387:AO450" si="142">AF387*P387/X387</f>
        <v>0</v>
      </c>
      <c r="AP387" s="71">
        <f t="shared" ref="AP387:AP450" si="143">SUM(AL387,AM387,AN387)</f>
        <v>12.663763721750508</v>
      </c>
      <c r="AQ387" s="71" t="str">
        <f>VLOOKUP(S387,Haul!G:O,9,FALSE)</f>
        <v>Good performance</v>
      </c>
    </row>
    <row r="388" spans="1:43">
      <c r="A388">
        <v>2</v>
      </c>
      <c r="B388">
        <v>107.8</v>
      </c>
      <c r="C388" s="16">
        <f t="shared" si="124"/>
        <v>110</v>
      </c>
      <c r="E388">
        <v>2</v>
      </c>
      <c r="F388">
        <v>0</v>
      </c>
      <c r="G388">
        <v>0</v>
      </c>
      <c r="H388">
        <v>1</v>
      </c>
      <c r="P388">
        <v>1</v>
      </c>
      <c r="Q388">
        <v>178</v>
      </c>
      <c r="R388">
        <v>201601</v>
      </c>
      <c r="S388">
        <v>123</v>
      </c>
      <c r="T388" t="s">
        <v>4205</v>
      </c>
      <c r="U388" s="12" t="str">
        <f>VLOOKUP(S388,Haul!G:AL,32,FALSE)</f>
        <v>22-09</v>
      </c>
      <c r="V388" s="12">
        <v>22</v>
      </c>
      <c r="W388" s="17">
        <f t="shared" si="125"/>
        <v>2</v>
      </c>
      <c r="X388" s="24">
        <f>VLOOKUP(S388,Haul!G:AJ,30,FALSE)</f>
        <v>3.3519556999999998E-2</v>
      </c>
      <c r="Y388" s="71">
        <f t="shared" si="126"/>
        <v>1</v>
      </c>
      <c r="Z388" s="71">
        <f t="shared" si="127"/>
        <v>0</v>
      </c>
      <c r="AA388" s="22">
        <f t="shared" si="128"/>
        <v>0</v>
      </c>
      <c r="AB388" s="22">
        <f t="shared" si="129"/>
        <v>0</v>
      </c>
      <c r="AC388" s="71">
        <f t="shared" si="130"/>
        <v>0.64006305966492927</v>
      </c>
      <c r="AD388" s="71">
        <f t="shared" si="131"/>
        <v>0</v>
      </c>
      <c r="AE388" s="22">
        <f t="shared" si="132"/>
        <v>0</v>
      </c>
      <c r="AF388" s="22">
        <f t="shared" si="133"/>
        <v>0</v>
      </c>
      <c r="AG388" s="71">
        <f t="shared" si="134"/>
        <v>29.833329837861523</v>
      </c>
      <c r="AH388" s="71">
        <f t="shared" si="135"/>
        <v>0</v>
      </c>
      <c r="AI388" s="24">
        <f t="shared" si="136"/>
        <v>0</v>
      </c>
      <c r="AJ388" s="24">
        <f t="shared" si="137"/>
        <v>0</v>
      </c>
      <c r="AK388" s="71">
        <f t="shared" si="138"/>
        <v>29.833329837861523</v>
      </c>
      <c r="AL388" s="71">
        <f t="shared" si="139"/>
        <v>19.095212376014675</v>
      </c>
      <c r="AM388" s="71">
        <f t="shared" si="140"/>
        <v>0</v>
      </c>
      <c r="AN388" s="24">
        <f t="shared" si="141"/>
        <v>0</v>
      </c>
      <c r="AO388" s="24">
        <f t="shared" si="142"/>
        <v>0</v>
      </c>
      <c r="AP388" s="71">
        <f t="shared" si="143"/>
        <v>19.095212376014675</v>
      </c>
      <c r="AQ388" s="71" t="str">
        <f>VLOOKUP(S388,Haul!G:O,9,FALSE)</f>
        <v>Good performance</v>
      </c>
    </row>
    <row r="389" spans="1:43">
      <c r="A389">
        <v>2</v>
      </c>
      <c r="B389">
        <v>102.3</v>
      </c>
      <c r="C389" s="16">
        <f t="shared" si="124"/>
        <v>105</v>
      </c>
      <c r="E389">
        <v>3</v>
      </c>
      <c r="F389">
        <v>0</v>
      </c>
      <c r="G389">
        <v>0</v>
      </c>
      <c r="H389">
        <v>1</v>
      </c>
      <c r="P389">
        <v>1</v>
      </c>
      <c r="Q389">
        <v>178</v>
      </c>
      <c r="R389">
        <v>201601</v>
      </c>
      <c r="S389">
        <v>123</v>
      </c>
      <c r="T389" t="s">
        <v>4205</v>
      </c>
      <c r="U389" s="12" t="str">
        <f>VLOOKUP(S389,Haul!G:AL,32,FALSE)</f>
        <v>22-09</v>
      </c>
      <c r="V389" s="12">
        <v>22</v>
      </c>
      <c r="W389" s="17">
        <f t="shared" si="125"/>
        <v>2</v>
      </c>
      <c r="X389" s="24">
        <f>VLOOKUP(S389,Haul!G:AJ,30,FALSE)</f>
        <v>3.3519556999999998E-2</v>
      </c>
      <c r="Y389" s="71">
        <f t="shared" si="126"/>
        <v>1</v>
      </c>
      <c r="Z389" s="71">
        <f t="shared" si="127"/>
        <v>0</v>
      </c>
      <c r="AA389" s="22">
        <f t="shared" si="128"/>
        <v>0</v>
      </c>
      <c r="AB389" s="22">
        <f t="shared" si="129"/>
        <v>0</v>
      </c>
      <c r="AC389" s="71">
        <f t="shared" si="130"/>
        <v>0.55331714404401344</v>
      </c>
      <c r="AD389" s="71">
        <f t="shared" si="131"/>
        <v>0</v>
      </c>
      <c r="AE389" s="22">
        <f t="shared" si="132"/>
        <v>0</v>
      </c>
      <c r="AF389" s="22">
        <f t="shared" si="133"/>
        <v>0</v>
      </c>
      <c r="AG389" s="71">
        <f t="shared" si="134"/>
        <v>29.833329837861523</v>
      </c>
      <c r="AH389" s="71">
        <f t="shared" si="135"/>
        <v>0</v>
      </c>
      <c r="AI389" s="24">
        <f t="shared" si="136"/>
        <v>0</v>
      </c>
      <c r="AJ389" s="24">
        <f t="shared" si="137"/>
        <v>0</v>
      </c>
      <c r="AK389" s="71">
        <f t="shared" si="138"/>
        <v>29.833329837861523</v>
      </c>
      <c r="AL389" s="71">
        <f t="shared" si="139"/>
        <v>16.507292863208587</v>
      </c>
      <c r="AM389" s="71">
        <f t="shared" si="140"/>
        <v>0</v>
      </c>
      <c r="AN389" s="24">
        <f t="shared" si="141"/>
        <v>0</v>
      </c>
      <c r="AO389" s="24">
        <f t="shared" si="142"/>
        <v>0</v>
      </c>
      <c r="AP389" s="71">
        <f t="shared" si="143"/>
        <v>16.507292863208587</v>
      </c>
      <c r="AQ389" s="71" t="str">
        <f>VLOOKUP(S389,Haul!G:O,9,FALSE)</f>
        <v>Good performance</v>
      </c>
    </row>
    <row r="390" spans="1:43">
      <c r="A390">
        <v>2</v>
      </c>
      <c r="B390">
        <v>141.4</v>
      </c>
      <c r="C390" s="16">
        <f t="shared" si="124"/>
        <v>145</v>
      </c>
      <c r="E390">
        <v>3</v>
      </c>
      <c r="F390">
        <v>0</v>
      </c>
      <c r="G390">
        <v>0</v>
      </c>
      <c r="H390">
        <v>1</v>
      </c>
      <c r="P390">
        <v>1</v>
      </c>
      <c r="Q390">
        <v>178</v>
      </c>
      <c r="R390">
        <v>201601</v>
      </c>
      <c r="S390">
        <v>123</v>
      </c>
      <c r="T390" t="s">
        <v>4205</v>
      </c>
      <c r="U390" s="12" t="str">
        <f>VLOOKUP(S390,Haul!G:AL,32,FALSE)</f>
        <v>22-09</v>
      </c>
      <c r="V390" s="12">
        <v>22</v>
      </c>
      <c r="W390" s="17">
        <f t="shared" si="125"/>
        <v>2</v>
      </c>
      <c r="X390" s="24">
        <f>VLOOKUP(S390,Haul!G:AJ,30,FALSE)</f>
        <v>3.3519556999999998E-2</v>
      </c>
      <c r="Y390" s="71">
        <f t="shared" si="126"/>
        <v>1</v>
      </c>
      <c r="Z390" s="71">
        <f t="shared" si="127"/>
        <v>0</v>
      </c>
      <c r="AA390" s="22">
        <f t="shared" si="128"/>
        <v>0</v>
      </c>
      <c r="AB390" s="22">
        <f t="shared" si="129"/>
        <v>0</v>
      </c>
      <c r="AC390" s="71">
        <f t="shared" si="130"/>
        <v>1.3611619396922658</v>
      </c>
      <c r="AD390" s="71">
        <f t="shared" si="131"/>
        <v>0</v>
      </c>
      <c r="AE390" s="22">
        <f t="shared" si="132"/>
        <v>0</v>
      </c>
      <c r="AF390" s="22">
        <f t="shared" si="133"/>
        <v>0</v>
      </c>
      <c r="AG390" s="71">
        <f t="shared" si="134"/>
        <v>29.833329837861523</v>
      </c>
      <c r="AH390" s="71">
        <f t="shared" si="135"/>
        <v>0</v>
      </c>
      <c r="AI390" s="24">
        <f t="shared" si="136"/>
        <v>0</v>
      </c>
      <c r="AJ390" s="24">
        <f t="shared" si="137"/>
        <v>0</v>
      </c>
      <c r="AK390" s="71">
        <f t="shared" si="138"/>
        <v>29.833329837861523</v>
      </c>
      <c r="AL390" s="71">
        <f t="shared" si="139"/>
        <v>40.607993109582743</v>
      </c>
      <c r="AM390" s="71">
        <f t="shared" si="140"/>
        <v>0</v>
      </c>
      <c r="AN390" s="24">
        <f t="shared" si="141"/>
        <v>0</v>
      </c>
      <c r="AO390" s="24">
        <f t="shared" si="142"/>
        <v>0</v>
      </c>
      <c r="AP390" s="71">
        <f t="shared" si="143"/>
        <v>40.607993109582743</v>
      </c>
      <c r="AQ390" s="71" t="str">
        <f>VLOOKUP(S390,Haul!G:O,9,FALSE)</f>
        <v>Good performance</v>
      </c>
    </row>
    <row r="391" spans="1:43">
      <c r="A391">
        <v>2</v>
      </c>
      <c r="B391">
        <v>127</v>
      </c>
      <c r="C391" s="16">
        <f t="shared" si="124"/>
        <v>130</v>
      </c>
      <c r="E391">
        <v>1</v>
      </c>
      <c r="F391">
        <v>4</v>
      </c>
      <c r="G391">
        <v>1</v>
      </c>
      <c r="H391">
        <v>5</v>
      </c>
      <c r="P391">
        <v>1</v>
      </c>
      <c r="Q391">
        <v>178</v>
      </c>
      <c r="R391">
        <v>201601</v>
      </c>
      <c r="S391">
        <v>123</v>
      </c>
      <c r="T391" t="s">
        <v>4205</v>
      </c>
      <c r="U391" s="12" t="str">
        <f>VLOOKUP(S391,Haul!G:AL,32,FALSE)</f>
        <v>22-09</v>
      </c>
      <c r="V391" s="12">
        <v>22</v>
      </c>
      <c r="W391" s="17">
        <f t="shared" si="125"/>
        <v>2</v>
      </c>
      <c r="X391" s="24">
        <f>VLOOKUP(S391,Haul!G:AJ,30,FALSE)</f>
        <v>3.3519556999999998E-2</v>
      </c>
      <c r="Y391" s="71">
        <f t="shared" si="126"/>
        <v>1</v>
      </c>
      <c r="Z391" s="71">
        <f t="shared" si="127"/>
        <v>0</v>
      </c>
      <c r="AA391" s="22">
        <f t="shared" si="128"/>
        <v>0</v>
      </c>
      <c r="AB391" s="22">
        <f t="shared" si="129"/>
        <v>0</v>
      </c>
      <c r="AC391" s="71">
        <f t="shared" si="130"/>
        <v>1.0096901912551144</v>
      </c>
      <c r="AD391" s="71">
        <f t="shared" si="131"/>
        <v>0</v>
      </c>
      <c r="AE391" s="22">
        <f t="shared" si="132"/>
        <v>0</v>
      </c>
      <c r="AF391" s="22">
        <f t="shared" si="133"/>
        <v>0</v>
      </c>
      <c r="AG391" s="71">
        <f t="shared" si="134"/>
        <v>29.833329837861523</v>
      </c>
      <c r="AH391" s="71">
        <f t="shared" si="135"/>
        <v>0</v>
      </c>
      <c r="AI391" s="24">
        <f t="shared" si="136"/>
        <v>0</v>
      </c>
      <c r="AJ391" s="24">
        <f t="shared" si="137"/>
        <v>0</v>
      </c>
      <c r="AK391" s="71">
        <f t="shared" si="138"/>
        <v>29.833329837861523</v>
      </c>
      <c r="AL391" s="71">
        <f t="shared" si="139"/>
        <v>30.122420509767309</v>
      </c>
      <c r="AM391" s="71">
        <f t="shared" si="140"/>
        <v>0</v>
      </c>
      <c r="AN391" s="24">
        <f t="shared" si="141"/>
        <v>0</v>
      </c>
      <c r="AO391" s="24">
        <f t="shared" si="142"/>
        <v>0</v>
      </c>
      <c r="AP391" s="71">
        <f t="shared" si="143"/>
        <v>30.122420509767309</v>
      </c>
      <c r="AQ391" s="71" t="str">
        <f>VLOOKUP(S391,Haul!G:O,9,FALSE)</f>
        <v>Good performance</v>
      </c>
    </row>
    <row r="392" spans="1:43">
      <c r="A392">
        <v>2</v>
      </c>
      <c r="B392">
        <v>134.80000000000001</v>
      </c>
      <c r="C392" s="16">
        <f t="shared" si="124"/>
        <v>135</v>
      </c>
      <c r="E392">
        <v>1</v>
      </c>
      <c r="F392">
        <v>4</v>
      </c>
      <c r="G392">
        <v>1</v>
      </c>
      <c r="H392">
        <v>5</v>
      </c>
      <c r="P392">
        <v>1</v>
      </c>
      <c r="Q392">
        <v>178</v>
      </c>
      <c r="R392">
        <v>201601</v>
      </c>
      <c r="S392">
        <v>123</v>
      </c>
      <c r="T392" t="s">
        <v>4205</v>
      </c>
      <c r="U392" s="12" t="str">
        <f>VLOOKUP(S392,Haul!G:AL,32,FALSE)</f>
        <v>22-09</v>
      </c>
      <c r="V392" s="12">
        <v>22</v>
      </c>
      <c r="W392" s="17">
        <f t="shared" si="125"/>
        <v>2</v>
      </c>
      <c r="X392" s="24">
        <f>VLOOKUP(S392,Haul!G:AJ,30,FALSE)</f>
        <v>3.3519556999999998E-2</v>
      </c>
      <c r="Y392" s="71">
        <f t="shared" si="126"/>
        <v>1</v>
      </c>
      <c r="Z392" s="71">
        <f t="shared" si="127"/>
        <v>0</v>
      </c>
      <c r="AA392" s="22">
        <f t="shared" si="128"/>
        <v>0</v>
      </c>
      <c r="AB392" s="22">
        <f t="shared" si="129"/>
        <v>0</v>
      </c>
      <c r="AC392" s="71">
        <f t="shared" si="130"/>
        <v>1.1917291968631993</v>
      </c>
      <c r="AD392" s="71">
        <f t="shared" si="131"/>
        <v>0</v>
      </c>
      <c r="AE392" s="22">
        <f t="shared" si="132"/>
        <v>0</v>
      </c>
      <c r="AF392" s="22">
        <f t="shared" si="133"/>
        <v>0</v>
      </c>
      <c r="AG392" s="71">
        <f t="shared" si="134"/>
        <v>29.833329837861523</v>
      </c>
      <c r="AH392" s="71">
        <f t="shared" si="135"/>
        <v>0</v>
      </c>
      <c r="AI392" s="24">
        <f t="shared" si="136"/>
        <v>0</v>
      </c>
      <c r="AJ392" s="24">
        <f t="shared" si="137"/>
        <v>0</v>
      </c>
      <c r="AK392" s="71">
        <f t="shared" si="138"/>
        <v>29.833329837861523</v>
      </c>
      <c r="AL392" s="71">
        <f t="shared" si="139"/>
        <v>35.553250207429635</v>
      </c>
      <c r="AM392" s="71">
        <f t="shared" si="140"/>
        <v>0</v>
      </c>
      <c r="AN392" s="24">
        <f t="shared" si="141"/>
        <v>0</v>
      </c>
      <c r="AO392" s="24">
        <f t="shared" si="142"/>
        <v>0</v>
      </c>
      <c r="AP392" s="71">
        <f t="shared" si="143"/>
        <v>35.553250207429635</v>
      </c>
      <c r="AQ392" s="71" t="str">
        <f>VLOOKUP(S392,Haul!G:O,9,FALSE)</f>
        <v>Good performance</v>
      </c>
    </row>
    <row r="393" spans="1:43">
      <c r="A393">
        <v>2</v>
      </c>
      <c r="B393">
        <v>126.2</v>
      </c>
      <c r="C393" s="16">
        <f t="shared" si="124"/>
        <v>130</v>
      </c>
      <c r="E393">
        <v>3</v>
      </c>
      <c r="F393">
        <v>0</v>
      </c>
      <c r="G393">
        <v>0</v>
      </c>
      <c r="H393">
        <v>1</v>
      </c>
      <c r="P393">
        <v>1</v>
      </c>
      <c r="Q393">
        <v>178</v>
      </c>
      <c r="R393">
        <v>201601</v>
      </c>
      <c r="S393">
        <v>123</v>
      </c>
      <c r="T393" t="s">
        <v>4205</v>
      </c>
      <c r="U393" s="12" t="str">
        <f>VLOOKUP(S393,Haul!G:AL,32,FALSE)</f>
        <v>22-09</v>
      </c>
      <c r="V393" s="12">
        <v>22</v>
      </c>
      <c r="W393" s="17">
        <f t="shared" si="125"/>
        <v>2</v>
      </c>
      <c r="X393" s="24">
        <f>VLOOKUP(S393,Haul!G:AJ,30,FALSE)</f>
        <v>3.3519556999999998E-2</v>
      </c>
      <c r="Y393" s="71">
        <f t="shared" si="126"/>
        <v>1</v>
      </c>
      <c r="Z393" s="71">
        <f t="shared" si="127"/>
        <v>0</v>
      </c>
      <c r="AA393" s="22">
        <f t="shared" si="128"/>
        <v>0</v>
      </c>
      <c r="AB393" s="22">
        <f t="shared" si="129"/>
        <v>0</v>
      </c>
      <c r="AC393" s="71">
        <f t="shared" si="130"/>
        <v>0.99210138358329891</v>
      </c>
      <c r="AD393" s="71">
        <f t="shared" si="131"/>
        <v>0</v>
      </c>
      <c r="AE393" s="22">
        <f t="shared" si="132"/>
        <v>0</v>
      </c>
      <c r="AF393" s="22">
        <f t="shared" si="133"/>
        <v>0</v>
      </c>
      <c r="AG393" s="71">
        <f t="shared" si="134"/>
        <v>29.833329837861523</v>
      </c>
      <c r="AH393" s="71">
        <f t="shared" si="135"/>
        <v>0</v>
      </c>
      <c r="AI393" s="24">
        <f t="shared" si="136"/>
        <v>0</v>
      </c>
      <c r="AJ393" s="24">
        <f t="shared" si="137"/>
        <v>0</v>
      </c>
      <c r="AK393" s="71">
        <f t="shared" si="138"/>
        <v>29.833329837861523</v>
      </c>
      <c r="AL393" s="71">
        <f t="shared" si="139"/>
        <v>29.597687809039332</v>
      </c>
      <c r="AM393" s="71">
        <f t="shared" si="140"/>
        <v>0</v>
      </c>
      <c r="AN393" s="24">
        <f t="shared" si="141"/>
        <v>0</v>
      </c>
      <c r="AO393" s="24">
        <f t="shared" si="142"/>
        <v>0</v>
      </c>
      <c r="AP393" s="71">
        <f t="shared" si="143"/>
        <v>29.597687809039332</v>
      </c>
      <c r="AQ393" s="71" t="str">
        <f>VLOOKUP(S393,Haul!G:O,9,FALSE)</f>
        <v>Good performance</v>
      </c>
    </row>
    <row r="394" spans="1:43">
      <c r="A394">
        <v>2</v>
      </c>
      <c r="B394">
        <v>120.5</v>
      </c>
      <c r="C394" s="16">
        <f t="shared" si="124"/>
        <v>125</v>
      </c>
      <c r="E394">
        <v>3</v>
      </c>
      <c r="F394">
        <v>0</v>
      </c>
      <c r="G394">
        <v>0</v>
      </c>
      <c r="H394">
        <v>1</v>
      </c>
      <c r="P394">
        <v>1</v>
      </c>
      <c r="Q394">
        <v>178</v>
      </c>
      <c r="R394">
        <v>201601</v>
      </c>
      <c r="S394">
        <v>123</v>
      </c>
      <c r="T394" t="s">
        <v>4205</v>
      </c>
      <c r="U394" s="12" t="str">
        <f>VLOOKUP(S394,Haul!G:AL,32,FALSE)</f>
        <v>22-09</v>
      </c>
      <c r="V394" s="12">
        <v>22</v>
      </c>
      <c r="W394" s="17">
        <f t="shared" si="125"/>
        <v>2</v>
      </c>
      <c r="X394" s="24">
        <f>VLOOKUP(S394,Haul!G:AJ,30,FALSE)</f>
        <v>3.3519556999999998E-2</v>
      </c>
      <c r="Y394" s="71">
        <f t="shared" si="126"/>
        <v>1</v>
      </c>
      <c r="Z394" s="71">
        <f t="shared" si="127"/>
        <v>0</v>
      </c>
      <c r="AA394" s="22">
        <f t="shared" si="128"/>
        <v>0</v>
      </c>
      <c r="AB394" s="22">
        <f t="shared" si="129"/>
        <v>0</v>
      </c>
      <c r="AC394" s="71">
        <f t="shared" si="130"/>
        <v>0.87243879001755253</v>
      </c>
      <c r="AD394" s="71">
        <f t="shared" si="131"/>
        <v>0</v>
      </c>
      <c r="AE394" s="22">
        <f t="shared" si="132"/>
        <v>0</v>
      </c>
      <c r="AF394" s="22">
        <f t="shared" si="133"/>
        <v>0</v>
      </c>
      <c r="AG394" s="71">
        <f t="shared" si="134"/>
        <v>29.833329837861523</v>
      </c>
      <c r="AH394" s="71">
        <f t="shared" si="135"/>
        <v>0</v>
      </c>
      <c r="AI394" s="24">
        <f t="shared" si="136"/>
        <v>0</v>
      </c>
      <c r="AJ394" s="24">
        <f t="shared" si="137"/>
        <v>0</v>
      </c>
      <c r="AK394" s="71">
        <f t="shared" si="138"/>
        <v>29.833329837861523</v>
      </c>
      <c r="AL394" s="71">
        <f t="shared" si="139"/>
        <v>26.027754185938452</v>
      </c>
      <c r="AM394" s="71">
        <f t="shared" si="140"/>
        <v>0</v>
      </c>
      <c r="AN394" s="24">
        <f t="shared" si="141"/>
        <v>0</v>
      </c>
      <c r="AO394" s="24">
        <f t="shared" si="142"/>
        <v>0</v>
      </c>
      <c r="AP394" s="71">
        <f t="shared" si="143"/>
        <v>26.027754185938452</v>
      </c>
      <c r="AQ394" s="71" t="str">
        <f>VLOOKUP(S394,Haul!G:O,9,FALSE)</f>
        <v>Good performance</v>
      </c>
    </row>
    <row r="395" spans="1:43">
      <c r="A395">
        <v>2</v>
      </c>
      <c r="B395">
        <v>115.2</v>
      </c>
      <c r="C395" s="16">
        <f t="shared" si="124"/>
        <v>120</v>
      </c>
      <c r="E395">
        <v>2</v>
      </c>
      <c r="F395">
        <v>4</v>
      </c>
      <c r="G395">
        <v>1</v>
      </c>
      <c r="H395">
        <v>6</v>
      </c>
      <c r="P395">
        <v>1</v>
      </c>
      <c r="Q395">
        <v>178</v>
      </c>
      <c r="R395">
        <v>201601</v>
      </c>
      <c r="S395">
        <v>123</v>
      </c>
      <c r="T395" t="s">
        <v>4205</v>
      </c>
      <c r="U395" s="12" t="str">
        <f>VLOOKUP(S395,Haul!G:AL,32,FALSE)</f>
        <v>22-09</v>
      </c>
      <c r="V395" s="12">
        <v>22</v>
      </c>
      <c r="W395" s="17">
        <f t="shared" si="125"/>
        <v>2</v>
      </c>
      <c r="X395" s="24">
        <f>VLOOKUP(S395,Haul!G:AJ,30,FALSE)</f>
        <v>3.3519556999999998E-2</v>
      </c>
      <c r="Y395" s="71">
        <f t="shared" si="126"/>
        <v>1</v>
      </c>
      <c r="Z395" s="71">
        <f t="shared" si="127"/>
        <v>0</v>
      </c>
      <c r="AA395" s="22">
        <f t="shared" si="128"/>
        <v>0</v>
      </c>
      <c r="AB395" s="22">
        <f t="shared" si="129"/>
        <v>0</v>
      </c>
      <c r="AC395" s="71">
        <f t="shared" si="130"/>
        <v>0.76985570710994267</v>
      </c>
      <c r="AD395" s="71">
        <f t="shared" si="131"/>
        <v>0</v>
      </c>
      <c r="AE395" s="22">
        <f t="shared" si="132"/>
        <v>0</v>
      </c>
      <c r="AF395" s="22">
        <f t="shared" si="133"/>
        <v>0</v>
      </c>
      <c r="AG395" s="71">
        <f t="shared" si="134"/>
        <v>29.833329837861523</v>
      </c>
      <c r="AH395" s="71">
        <f t="shared" si="135"/>
        <v>0</v>
      </c>
      <c r="AI395" s="24">
        <f t="shared" si="136"/>
        <v>0</v>
      </c>
      <c r="AJ395" s="24">
        <f t="shared" si="137"/>
        <v>0</v>
      </c>
      <c r="AK395" s="71">
        <f t="shared" si="138"/>
        <v>29.833329837861523</v>
      </c>
      <c r="AL395" s="71">
        <f t="shared" si="139"/>
        <v>22.967359237771035</v>
      </c>
      <c r="AM395" s="71">
        <f t="shared" si="140"/>
        <v>0</v>
      </c>
      <c r="AN395" s="24">
        <f t="shared" si="141"/>
        <v>0</v>
      </c>
      <c r="AO395" s="24">
        <f t="shared" si="142"/>
        <v>0</v>
      </c>
      <c r="AP395" s="71">
        <f t="shared" si="143"/>
        <v>22.967359237771035</v>
      </c>
      <c r="AQ395" s="71" t="str">
        <f>VLOOKUP(S395,Haul!G:O,9,FALSE)</f>
        <v>Good performance</v>
      </c>
    </row>
    <row r="396" spans="1:43">
      <c r="A396">
        <v>2</v>
      </c>
      <c r="B396">
        <v>121.1</v>
      </c>
      <c r="C396" s="16">
        <f t="shared" si="124"/>
        <v>125</v>
      </c>
      <c r="E396">
        <v>2</v>
      </c>
      <c r="F396">
        <v>4</v>
      </c>
      <c r="G396">
        <v>1</v>
      </c>
      <c r="H396">
        <v>6</v>
      </c>
      <c r="P396">
        <v>1</v>
      </c>
      <c r="Q396">
        <v>178</v>
      </c>
      <c r="R396">
        <v>201601</v>
      </c>
      <c r="S396">
        <v>123</v>
      </c>
      <c r="T396" t="s">
        <v>4205</v>
      </c>
      <c r="U396" s="12" t="str">
        <f>VLOOKUP(S396,Haul!G:AL,32,FALSE)</f>
        <v>22-09</v>
      </c>
      <c r="V396" s="12">
        <v>22</v>
      </c>
      <c r="W396" s="17">
        <f t="shared" si="125"/>
        <v>2</v>
      </c>
      <c r="X396" s="24">
        <f>VLOOKUP(S396,Haul!G:AJ,30,FALSE)</f>
        <v>3.3519556999999998E-2</v>
      </c>
      <c r="Y396" s="71">
        <f t="shared" si="126"/>
        <v>1</v>
      </c>
      <c r="Z396" s="71">
        <f t="shared" si="127"/>
        <v>0</v>
      </c>
      <c r="AA396" s="22">
        <f t="shared" si="128"/>
        <v>0</v>
      </c>
      <c r="AB396" s="22">
        <f t="shared" si="129"/>
        <v>0</v>
      </c>
      <c r="AC396" s="71">
        <f t="shared" si="130"/>
        <v>0.88457335074555632</v>
      </c>
      <c r="AD396" s="71">
        <f t="shared" si="131"/>
        <v>0</v>
      </c>
      <c r="AE396" s="22">
        <f t="shared" si="132"/>
        <v>0</v>
      </c>
      <c r="AF396" s="22">
        <f t="shared" si="133"/>
        <v>0</v>
      </c>
      <c r="AG396" s="71">
        <f t="shared" si="134"/>
        <v>29.833329837861523</v>
      </c>
      <c r="AH396" s="71">
        <f t="shared" si="135"/>
        <v>0</v>
      </c>
      <c r="AI396" s="24">
        <f t="shared" si="136"/>
        <v>0</v>
      </c>
      <c r="AJ396" s="24">
        <f t="shared" si="137"/>
        <v>0</v>
      </c>
      <c r="AK396" s="71">
        <f t="shared" si="138"/>
        <v>29.833329837861523</v>
      </c>
      <c r="AL396" s="71">
        <f t="shared" si="139"/>
        <v>26.38976853857455</v>
      </c>
      <c r="AM396" s="71">
        <f t="shared" si="140"/>
        <v>0</v>
      </c>
      <c r="AN396" s="24">
        <f t="shared" si="141"/>
        <v>0</v>
      </c>
      <c r="AO396" s="24">
        <f t="shared" si="142"/>
        <v>0</v>
      </c>
      <c r="AP396" s="71">
        <f t="shared" si="143"/>
        <v>26.38976853857455</v>
      </c>
      <c r="AQ396" s="71" t="str">
        <f>VLOOKUP(S396,Haul!G:O,9,FALSE)</f>
        <v>Good performance</v>
      </c>
    </row>
    <row r="397" spans="1:43">
      <c r="A397">
        <v>2</v>
      </c>
      <c r="B397">
        <v>90.4</v>
      </c>
      <c r="C397" s="16">
        <f t="shared" si="124"/>
        <v>95</v>
      </c>
      <c r="E397">
        <v>2</v>
      </c>
      <c r="F397">
        <v>0</v>
      </c>
      <c r="G397">
        <v>0</v>
      </c>
      <c r="H397">
        <v>1</v>
      </c>
      <c r="P397">
        <v>1</v>
      </c>
      <c r="Q397">
        <v>178</v>
      </c>
      <c r="R397">
        <v>201601</v>
      </c>
      <c r="S397">
        <v>123</v>
      </c>
      <c r="T397" t="s">
        <v>4205</v>
      </c>
      <c r="U397" s="12" t="str">
        <f>VLOOKUP(S397,Haul!G:AL,32,FALSE)</f>
        <v>22-09</v>
      </c>
      <c r="V397" s="12">
        <v>22</v>
      </c>
      <c r="W397" s="17">
        <f t="shared" si="125"/>
        <v>2</v>
      </c>
      <c r="X397" s="24">
        <f>VLOOKUP(S397,Haul!G:AJ,30,FALSE)</f>
        <v>3.3519556999999998E-2</v>
      </c>
      <c r="Y397" s="71">
        <f t="shared" si="126"/>
        <v>1</v>
      </c>
      <c r="Z397" s="71">
        <f t="shared" si="127"/>
        <v>0</v>
      </c>
      <c r="AA397" s="22">
        <f t="shared" si="128"/>
        <v>0</v>
      </c>
      <c r="AB397" s="22">
        <f t="shared" si="129"/>
        <v>0</v>
      </c>
      <c r="AC397" s="71">
        <f t="shared" si="130"/>
        <v>0.39229646477558333</v>
      </c>
      <c r="AD397" s="71">
        <f t="shared" si="131"/>
        <v>0</v>
      </c>
      <c r="AE397" s="22">
        <f t="shared" si="132"/>
        <v>0</v>
      </c>
      <c r="AF397" s="22">
        <f t="shared" si="133"/>
        <v>0</v>
      </c>
      <c r="AG397" s="71">
        <f t="shared" si="134"/>
        <v>29.833329837861523</v>
      </c>
      <c r="AH397" s="71">
        <f t="shared" si="135"/>
        <v>0</v>
      </c>
      <c r="AI397" s="24">
        <f t="shared" si="136"/>
        <v>0</v>
      </c>
      <c r="AJ397" s="24">
        <f t="shared" si="137"/>
        <v>0</v>
      </c>
      <c r="AK397" s="71">
        <f t="shared" si="138"/>
        <v>29.833329837861523</v>
      </c>
      <c r="AL397" s="71">
        <f t="shared" si="139"/>
        <v>11.703509827877001</v>
      </c>
      <c r="AM397" s="71">
        <f t="shared" si="140"/>
        <v>0</v>
      </c>
      <c r="AN397" s="24">
        <f t="shared" si="141"/>
        <v>0</v>
      </c>
      <c r="AO397" s="24">
        <f t="shared" si="142"/>
        <v>0</v>
      </c>
      <c r="AP397" s="71">
        <f t="shared" si="143"/>
        <v>11.703509827877001</v>
      </c>
      <c r="AQ397" s="71" t="str">
        <f>VLOOKUP(S397,Haul!G:O,9,FALSE)</f>
        <v>Good performance</v>
      </c>
    </row>
    <row r="398" spans="1:43">
      <c r="A398">
        <v>2</v>
      </c>
      <c r="B398">
        <v>99.2</v>
      </c>
      <c r="C398" s="16">
        <f t="shared" si="124"/>
        <v>100</v>
      </c>
      <c r="E398">
        <v>2</v>
      </c>
      <c r="F398">
        <v>0</v>
      </c>
      <c r="G398">
        <v>0</v>
      </c>
      <c r="H398">
        <v>1</v>
      </c>
      <c r="P398">
        <v>1</v>
      </c>
      <c r="Q398">
        <v>178</v>
      </c>
      <c r="R398">
        <v>201601</v>
      </c>
      <c r="S398">
        <v>123</v>
      </c>
      <c r="T398" t="s">
        <v>4205</v>
      </c>
      <c r="U398" s="12" t="str">
        <f>VLOOKUP(S398,Haul!G:AL,32,FALSE)</f>
        <v>22-09</v>
      </c>
      <c r="V398" s="12">
        <v>22</v>
      </c>
      <c r="W398" s="17">
        <f t="shared" si="125"/>
        <v>2</v>
      </c>
      <c r="X398" s="24">
        <f>VLOOKUP(S398,Haul!G:AJ,30,FALSE)</f>
        <v>3.3519556999999998E-2</v>
      </c>
      <c r="Y398" s="71">
        <f t="shared" si="126"/>
        <v>1</v>
      </c>
      <c r="Z398" s="71">
        <f t="shared" si="127"/>
        <v>0</v>
      </c>
      <c r="AA398" s="22">
        <f t="shared" si="128"/>
        <v>0</v>
      </c>
      <c r="AB398" s="22">
        <f t="shared" si="129"/>
        <v>0</v>
      </c>
      <c r="AC398" s="71">
        <f t="shared" si="130"/>
        <v>0.50793594735782455</v>
      </c>
      <c r="AD398" s="71">
        <f t="shared" si="131"/>
        <v>0</v>
      </c>
      <c r="AE398" s="22">
        <f t="shared" si="132"/>
        <v>0</v>
      </c>
      <c r="AF398" s="22">
        <f t="shared" si="133"/>
        <v>0</v>
      </c>
      <c r="AG398" s="71">
        <f t="shared" si="134"/>
        <v>29.833329837861523</v>
      </c>
      <c r="AH398" s="71">
        <f t="shared" si="135"/>
        <v>0</v>
      </c>
      <c r="AI398" s="24">
        <f t="shared" si="136"/>
        <v>0</v>
      </c>
      <c r="AJ398" s="24">
        <f t="shared" si="137"/>
        <v>0</v>
      </c>
      <c r="AK398" s="71">
        <f t="shared" si="138"/>
        <v>29.833329837861523</v>
      </c>
      <c r="AL398" s="71">
        <f t="shared" si="139"/>
        <v>15.153420654032647</v>
      </c>
      <c r="AM398" s="71">
        <f t="shared" si="140"/>
        <v>0</v>
      </c>
      <c r="AN398" s="24">
        <f t="shared" si="141"/>
        <v>0</v>
      </c>
      <c r="AO398" s="24">
        <f t="shared" si="142"/>
        <v>0</v>
      </c>
      <c r="AP398" s="71">
        <f t="shared" si="143"/>
        <v>15.153420654032647</v>
      </c>
      <c r="AQ398" s="71" t="str">
        <f>VLOOKUP(S398,Haul!G:O,9,FALSE)</f>
        <v>Good performance</v>
      </c>
    </row>
    <row r="399" spans="1:43">
      <c r="A399">
        <v>2</v>
      </c>
      <c r="B399">
        <v>88.1</v>
      </c>
      <c r="C399" s="16">
        <f t="shared" si="124"/>
        <v>90</v>
      </c>
      <c r="E399">
        <v>2</v>
      </c>
      <c r="F399">
        <v>0</v>
      </c>
      <c r="G399">
        <v>0</v>
      </c>
      <c r="H399">
        <v>1</v>
      </c>
      <c r="P399">
        <v>1</v>
      </c>
      <c r="Q399">
        <v>178</v>
      </c>
      <c r="R399">
        <v>201601</v>
      </c>
      <c r="S399">
        <v>123</v>
      </c>
      <c r="T399" t="s">
        <v>4205</v>
      </c>
      <c r="U399" s="12" t="str">
        <f>VLOOKUP(S399,Haul!G:AL,32,FALSE)</f>
        <v>22-09</v>
      </c>
      <c r="V399" s="12">
        <v>22</v>
      </c>
      <c r="W399" s="17">
        <f t="shared" si="125"/>
        <v>2</v>
      </c>
      <c r="X399" s="24">
        <f>VLOOKUP(S399,Haul!G:AJ,30,FALSE)</f>
        <v>3.3519556999999998E-2</v>
      </c>
      <c r="Y399" s="71">
        <f t="shared" si="126"/>
        <v>1</v>
      </c>
      <c r="Z399" s="71">
        <f t="shared" si="127"/>
        <v>0</v>
      </c>
      <c r="AA399" s="22">
        <f t="shared" si="128"/>
        <v>0</v>
      </c>
      <c r="AB399" s="22">
        <f t="shared" si="129"/>
        <v>0</v>
      </c>
      <c r="AC399" s="71">
        <f t="shared" si="130"/>
        <v>0.36516402935207554</v>
      </c>
      <c r="AD399" s="71">
        <f t="shared" si="131"/>
        <v>0</v>
      </c>
      <c r="AE399" s="22">
        <f t="shared" si="132"/>
        <v>0</v>
      </c>
      <c r="AF399" s="22">
        <f t="shared" si="133"/>
        <v>0</v>
      </c>
      <c r="AG399" s="71">
        <f t="shared" si="134"/>
        <v>29.833329837861523</v>
      </c>
      <c r="AH399" s="71">
        <f t="shared" si="135"/>
        <v>0</v>
      </c>
      <c r="AI399" s="24">
        <f t="shared" si="136"/>
        <v>0</v>
      </c>
      <c r="AJ399" s="24">
        <f t="shared" si="137"/>
        <v>0</v>
      </c>
      <c r="AK399" s="71">
        <f t="shared" si="138"/>
        <v>29.833329837861523</v>
      </c>
      <c r="AL399" s="71">
        <f t="shared" si="139"/>
        <v>10.894058932583016</v>
      </c>
      <c r="AM399" s="71">
        <f t="shared" si="140"/>
        <v>0</v>
      </c>
      <c r="AN399" s="24">
        <f t="shared" si="141"/>
        <v>0</v>
      </c>
      <c r="AO399" s="24">
        <f t="shared" si="142"/>
        <v>0</v>
      </c>
      <c r="AP399" s="71">
        <f t="shared" si="143"/>
        <v>10.894058932583016</v>
      </c>
      <c r="AQ399" s="71" t="str">
        <f>VLOOKUP(S399,Haul!G:O,9,FALSE)</f>
        <v>Good performance</v>
      </c>
    </row>
    <row r="400" spans="1:43">
      <c r="A400">
        <v>2</v>
      </c>
      <c r="B400">
        <v>103.1</v>
      </c>
      <c r="C400" s="16">
        <f t="shared" si="124"/>
        <v>105</v>
      </c>
      <c r="E400">
        <v>2</v>
      </c>
      <c r="F400">
        <v>0</v>
      </c>
      <c r="G400">
        <v>0</v>
      </c>
      <c r="H400">
        <v>1</v>
      </c>
      <c r="P400">
        <v>1</v>
      </c>
      <c r="Q400">
        <v>178</v>
      </c>
      <c r="R400">
        <v>201601</v>
      </c>
      <c r="S400">
        <v>123</v>
      </c>
      <c r="T400" t="s">
        <v>4205</v>
      </c>
      <c r="U400" s="12" t="str">
        <f>VLOOKUP(S400,Haul!G:AL,32,FALSE)</f>
        <v>22-09</v>
      </c>
      <c r="V400" s="12">
        <v>22</v>
      </c>
      <c r="W400" s="17">
        <f t="shared" si="125"/>
        <v>2</v>
      </c>
      <c r="X400" s="24">
        <f>VLOOKUP(S400,Haul!G:AJ,30,FALSE)</f>
        <v>3.3519556999999998E-2</v>
      </c>
      <c r="Y400" s="71">
        <f t="shared" si="126"/>
        <v>1</v>
      </c>
      <c r="Z400" s="71">
        <f t="shared" si="127"/>
        <v>0</v>
      </c>
      <c r="AA400" s="22">
        <f t="shared" si="128"/>
        <v>0</v>
      </c>
      <c r="AB400" s="22">
        <f t="shared" si="129"/>
        <v>0</v>
      </c>
      <c r="AC400" s="71">
        <f t="shared" si="130"/>
        <v>0.56543454427163509</v>
      </c>
      <c r="AD400" s="71">
        <f t="shared" si="131"/>
        <v>0</v>
      </c>
      <c r="AE400" s="22">
        <f t="shared" si="132"/>
        <v>0</v>
      </c>
      <c r="AF400" s="22">
        <f t="shared" si="133"/>
        <v>0</v>
      </c>
      <c r="AG400" s="71">
        <f t="shared" si="134"/>
        <v>29.833329837861523</v>
      </c>
      <c r="AH400" s="71">
        <f t="shared" si="135"/>
        <v>0</v>
      </c>
      <c r="AI400" s="24">
        <f t="shared" si="136"/>
        <v>0</v>
      </c>
      <c r="AJ400" s="24">
        <f t="shared" si="137"/>
        <v>0</v>
      </c>
      <c r="AK400" s="71">
        <f t="shared" si="138"/>
        <v>29.833329837861523</v>
      </c>
      <c r="AL400" s="71">
        <f t="shared" si="139"/>
        <v>16.868795260976604</v>
      </c>
      <c r="AM400" s="71">
        <f t="shared" si="140"/>
        <v>0</v>
      </c>
      <c r="AN400" s="24">
        <f t="shared" si="141"/>
        <v>0</v>
      </c>
      <c r="AO400" s="24">
        <f t="shared" si="142"/>
        <v>0</v>
      </c>
      <c r="AP400" s="71">
        <f t="shared" si="143"/>
        <v>16.868795260976604</v>
      </c>
      <c r="AQ400" s="71" t="str">
        <f>VLOOKUP(S400,Haul!G:O,9,FALSE)</f>
        <v>Good performance</v>
      </c>
    </row>
    <row r="401" spans="1:43">
      <c r="A401">
        <v>2</v>
      </c>
      <c r="B401">
        <v>93.5</v>
      </c>
      <c r="C401" s="16">
        <f t="shared" si="124"/>
        <v>95</v>
      </c>
      <c r="E401">
        <v>2</v>
      </c>
      <c r="F401">
        <v>0</v>
      </c>
      <c r="G401">
        <v>0</v>
      </c>
      <c r="H401">
        <v>1</v>
      </c>
      <c r="P401">
        <v>1</v>
      </c>
      <c r="Q401">
        <v>178</v>
      </c>
      <c r="R401">
        <v>201601</v>
      </c>
      <c r="S401">
        <v>123</v>
      </c>
      <c r="T401" t="s">
        <v>4205</v>
      </c>
      <c r="U401" s="12" t="str">
        <f>VLOOKUP(S401,Haul!G:AL,32,FALSE)</f>
        <v>22-09</v>
      </c>
      <c r="V401" s="12">
        <v>22</v>
      </c>
      <c r="W401" s="17">
        <f t="shared" si="125"/>
        <v>2</v>
      </c>
      <c r="X401" s="24">
        <f>VLOOKUP(S401,Haul!G:AJ,30,FALSE)</f>
        <v>3.3519556999999998E-2</v>
      </c>
      <c r="Y401" s="71">
        <f t="shared" si="126"/>
        <v>1</v>
      </c>
      <c r="Z401" s="71">
        <f t="shared" si="127"/>
        <v>0</v>
      </c>
      <c r="AA401" s="22">
        <f t="shared" si="128"/>
        <v>0</v>
      </c>
      <c r="AB401" s="22">
        <f t="shared" si="129"/>
        <v>0</v>
      </c>
      <c r="AC401" s="71">
        <f t="shared" si="130"/>
        <v>0.43086089489403145</v>
      </c>
      <c r="AD401" s="71">
        <f t="shared" si="131"/>
        <v>0</v>
      </c>
      <c r="AE401" s="22">
        <f t="shared" si="132"/>
        <v>0</v>
      </c>
      <c r="AF401" s="22">
        <f t="shared" si="133"/>
        <v>0</v>
      </c>
      <c r="AG401" s="71">
        <f t="shared" si="134"/>
        <v>29.833329837861523</v>
      </c>
      <c r="AH401" s="71">
        <f t="shared" si="135"/>
        <v>0</v>
      </c>
      <c r="AI401" s="24">
        <f t="shared" si="136"/>
        <v>0</v>
      </c>
      <c r="AJ401" s="24">
        <f t="shared" si="137"/>
        <v>0</v>
      </c>
      <c r="AK401" s="71">
        <f t="shared" si="138"/>
        <v>29.833329837861523</v>
      </c>
      <c r="AL401" s="71">
        <f t="shared" si="139"/>
        <v>12.854015191609825</v>
      </c>
      <c r="AM401" s="71">
        <f t="shared" si="140"/>
        <v>0</v>
      </c>
      <c r="AN401" s="24">
        <f t="shared" si="141"/>
        <v>0</v>
      </c>
      <c r="AO401" s="24">
        <f t="shared" si="142"/>
        <v>0</v>
      </c>
      <c r="AP401" s="71">
        <f t="shared" si="143"/>
        <v>12.854015191609825</v>
      </c>
      <c r="AQ401" s="71" t="str">
        <f>VLOOKUP(S401,Haul!G:O,9,FALSE)</f>
        <v>Good performance</v>
      </c>
    </row>
    <row r="402" spans="1:43">
      <c r="A402">
        <v>2</v>
      </c>
      <c r="B402">
        <v>87.4</v>
      </c>
      <c r="C402" s="16">
        <f t="shared" si="124"/>
        <v>90</v>
      </c>
      <c r="E402">
        <v>2</v>
      </c>
      <c r="F402">
        <v>0</v>
      </c>
      <c r="G402">
        <v>0</v>
      </c>
      <c r="H402">
        <v>1</v>
      </c>
      <c r="P402">
        <v>1</v>
      </c>
      <c r="Q402">
        <v>178</v>
      </c>
      <c r="R402">
        <v>201601</v>
      </c>
      <c r="S402">
        <v>123</v>
      </c>
      <c r="T402" t="s">
        <v>4205</v>
      </c>
      <c r="U402" s="12" t="str">
        <f>VLOOKUP(S402,Haul!G:AL,32,FALSE)</f>
        <v>22-09</v>
      </c>
      <c r="V402" s="12">
        <v>22</v>
      </c>
      <c r="W402" s="17">
        <f t="shared" si="125"/>
        <v>2</v>
      </c>
      <c r="X402" s="24">
        <f>VLOOKUP(S402,Haul!G:AJ,30,FALSE)</f>
        <v>3.3519556999999998E-2</v>
      </c>
      <c r="Y402" s="71">
        <f t="shared" si="126"/>
        <v>1</v>
      </c>
      <c r="Z402" s="71">
        <f t="shared" si="127"/>
        <v>0</v>
      </c>
      <c r="AA402" s="22">
        <f t="shared" si="128"/>
        <v>0</v>
      </c>
      <c r="AB402" s="22">
        <f t="shared" si="129"/>
        <v>0</v>
      </c>
      <c r="AC402" s="71">
        <f t="shared" si="130"/>
        <v>0.35715216200987909</v>
      </c>
      <c r="AD402" s="71">
        <f t="shared" si="131"/>
        <v>0</v>
      </c>
      <c r="AE402" s="22">
        <f t="shared" si="132"/>
        <v>0</v>
      </c>
      <c r="AF402" s="22">
        <f t="shared" si="133"/>
        <v>0</v>
      </c>
      <c r="AG402" s="71">
        <f t="shared" si="134"/>
        <v>29.833329837861523</v>
      </c>
      <c r="AH402" s="71">
        <f t="shared" si="135"/>
        <v>0</v>
      </c>
      <c r="AI402" s="24">
        <f t="shared" si="136"/>
        <v>0</v>
      </c>
      <c r="AJ402" s="24">
        <f t="shared" si="137"/>
        <v>0</v>
      </c>
      <c r="AK402" s="71">
        <f t="shared" si="138"/>
        <v>29.833329837861523</v>
      </c>
      <c r="AL402" s="71">
        <f t="shared" si="139"/>
        <v>10.655038251546078</v>
      </c>
      <c r="AM402" s="71">
        <f t="shared" si="140"/>
        <v>0</v>
      </c>
      <c r="AN402" s="24">
        <f t="shared" si="141"/>
        <v>0</v>
      </c>
      <c r="AO402" s="24">
        <f t="shared" si="142"/>
        <v>0</v>
      </c>
      <c r="AP402" s="71">
        <f t="shared" si="143"/>
        <v>10.655038251546078</v>
      </c>
      <c r="AQ402" s="71" t="str">
        <f>VLOOKUP(S402,Haul!G:O,9,FALSE)</f>
        <v>Good performance</v>
      </c>
    </row>
    <row r="403" spans="1:43">
      <c r="A403">
        <v>2</v>
      </c>
      <c r="B403">
        <v>81.599999999999994</v>
      </c>
      <c r="C403" s="16">
        <f t="shared" si="124"/>
        <v>85</v>
      </c>
      <c r="E403">
        <v>2</v>
      </c>
      <c r="F403">
        <v>0</v>
      </c>
      <c r="G403">
        <v>0</v>
      </c>
      <c r="H403">
        <v>1</v>
      </c>
      <c r="P403">
        <v>1</v>
      </c>
      <c r="Q403">
        <v>178</v>
      </c>
      <c r="R403">
        <v>201601</v>
      </c>
      <c r="S403">
        <v>123</v>
      </c>
      <c r="T403" t="s">
        <v>4205</v>
      </c>
      <c r="U403" s="12" t="str">
        <f>VLOOKUP(S403,Haul!G:AL,32,FALSE)</f>
        <v>22-09</v>
      </c>
      <c r="V403" s="12">
        <v>22</v>
      </c>
      <c r="W403" s="17">
        <f t="shared" si="125"/>
        <v>2</v>
      </c>
      <c r="X403" s="24">
        <f>VLOOKUP(S403,Haul!G:AJ,30,FALSE)</f>
        <v>3.3519556999999998E-2</v>
      </c>
      <c r="Y403" s="71">
        <f t="shared" si="126"/>
        <v>1</v>
      </c>
      <c r="Z403" s="71">
        <f t="shared" si="127"/>
        <v>0</v>
      </c>
      <c r="AA403" s="22">
        <f t="shared" si="128"/>
        <v>0</v>
      </c>
      <c r="AB403" s="22">
        <f t="shared" si="129"/>
        <v>0</v>
      </c>
      <c r="AC403" s="71">
        <f t="shared" si="130"/>
        <v>0.29506678234391792</v>
      </c>
      <c r="AD403" s="71">
        <f t="shared" si="131"/>
        <v>0</v>
      </c>
      <c r="AE403" s="22">
        <f t="shared" si="132"/>
        <v>0</v>
      </c>
      <c r="AF403" s="22">
        <f t="shared" si="133"/>
        <v>0</v>
      </c>
      <c r="AG403" s="71">
        <f t="shared" si="134"/>
        <v>29.833329837861523</v>
      </c>
      <c r="AH403" s="71">
        <f t="shared" si="135"/>
        <v>0</v>
      </c>
      <c r="AI403" s="24">
        <f t="shared" si="136"/>
        <v>0</v>
      </c>
      <c r="AJ403" s="24">
        <f t="shared" si="137"/>
        <v>0</v>
      </c>
      <c r="AK403" s="71">
        <f t="shared" si="138"/>
        <v>29.833329837861523</v>
      </c>
      <c r="AL403" s="71">
        <f t="shared" si="139"/>
        <v>8.8028246418625979</v>
      </c>
      <c r="AM403" s="71">
        <f t="shared" si="140"/>
        <v>0</v>
      </c>
      <c r="AN403" s="24">
        <f t="shared" si="141"/>
        <v>0</v>
      </c>
      <c r="AO403" s="24">
        <f t="shared" si="142"/>
        <v>0</v>
      </c>
      <c r="AP403" s="71">
        <f t="shared" si="143"/>
        <v>8.8028246418625979</v>
      </c>
      <c r="AQ403" s="71" t="str">
        <f>VLOOKUP(S403,Haul!G:O,9,FALSE)</f>
        <v>Good performance</v>
      </c>
    </row>
    <row r="404" spans="1:43">
      <c r="A404">
        <v>1</v>
      </c>
      <c r="B404">
        <v>70</v>
      </c>
      <c r="C404" s="16">
        <f t="shared" si="124"/>
        <v>70</v>
      </c>
      <c r="E404">
        <v>2</v>
      </c>
      <c r="P404">
        <v>1</v>
      </c>
      <c r="Q404">
        <v>178</v>
      </c>
      <c r="R404">
        <v>201601</v>
      </c>
      <c r="S404">
        <v>123</v>
      </c>
      <c r="T404" t="s">
        <v>4205</v>
      </c>
      <c r="U404" s="12" t="str">
        <f>VLOOKUP(S404,Haul!G:AL,32,FALSE)</f>
        <v>22-09</v>
      </c>
      <c r="V404" s="12">
        <v>22</v>
      </c>
      <c r="W404" s="17">
        <f t="shared" si="125"/>
        <v>2</v>
      </c>
      <c r="X404" s="24">
        <f>VLOOKUP(S404,Haul!G:AJ,30,FALSE)</f>
        <v>3.3519556999999998E-2</v>
      </c>
      <c r="Y404" s="71">
        <f t="shared" si="126"/>
        <v>0</v>
      </c>
      <c r="Z404" s="71">
        <f t="shared" si="127"/>
        <v>1</v>
      </c>
      <c r="AA404" s="22">
        <f t="shared" si="128"/>
        <v>0</v>
      </c>
      <c r="AB404" s="22">
        <f t="shared" si="129"/>
        <v>0</v>
      </c>
      <c r="AC404" s="71">
        <f t="shared" si="130"/>
        <v>0</v>
      </c>
      <c r="AD404" s="71">
        <f t="shared" si="131"/>
        <v>0.18187078804081683</v>
      </c>
      <c r="AE404" s="22">
        <f t="shared" si="132"/>
        <v>0</v>
      </c>
      <c r="AF404" s="22">
        <f t="shared" si="133"/>
        <v>0</v>
      </c>
      <c r="AG404" s="71">
        <f t="shared" si="134"/>
        <v>0</v>
      </c>
      <c r="AH404" s="71">
        <f t="shared" si="135"/>
        <v>29.833329837861523</v>
      </c>
      <c r="AI404" s="24">
        <f t="shared" si="136"/>
        <v>0</v>
      </c>
      <c r="AJ404" s="24">
        <f t="shared" si="137"/>
        <v>0</v>
      </c>
      <c r="AK404" s="71">
        <f t="shared" si="138"/>
        <v>29.833329837861523</v>
      </c>
      <c r="AL404" s="71">
        <f t="shared" si="139"/>
        <v>0</v>
      </c>
      <c r="AM404" s="71">
        <f t="shared" si="140"/>
        <v>5.4258112074934894</v>
      </c>
      <c r="AN404" s="24">
        <f t="shared" si="141"/>
        <v>0</v>
      </c>
      <c r="AO404" s="24">
        <f t="shared" si="142"/>
        <v>0</v>
      </c>
      <c r="AP404" s="71">
        <f t="shared" si="143"/>
        <v>5.4258112074934894</v>
      </c>
      <c r="AQ404" s="71" t="str">
        <f>VLOOKUP(S404,Haul!G:O,9,FALSE)</f>
        <v>Good performance</v>
      </c>
    </row>
    <row r="405" spans="1:43">
      <c r="A405">
        <v>1</v>
      </c>
      <c r="B405">
        <v>132.4</v>
      </c>
      <c r="C405" s="16">
        <f t="shared" si="124"/>
        <v>135</v>
      </c>
      <c r="E405">
        <v>3</v>
      </c>
      <c r="P405">
        <v>1</v>
      </c>
      <c r="Q405">
        <v>178</v>
      </c>
      <c r="R405">
        <v>201601</v>
      </c>
      <c r="S405">
        <v>123</v>
      </c>
      <c r="T405" t="s">
        <v>4205</v>
      </c>
      <c r="U405" s="12" t="str">
        <f>VLOOKUP(S405,Haul!G:AL,32,FALSE)</f>
        <v>22-09</v>
      </c>
      <c r="V405" s="12">
        <v>22</v>
      </c>
      <c r="W405" s="17">
        <f t="shared" si="125"/>
        <v>2</v>
      </c>
      <c r="X405" s="24">
        <f>VLOOKUP(S405,Haul!G:AJ,30,FALSE)</f>
        <v>3.3519556999999998E-2</v>
      </c>
      <c r="Y405" s="71">
        <f t="shared" si="126"/>
        <v>0</v>
      </c>
      <c r="Z405" s="71">
        <f t="shared" si="127"/>
        <v>0</v>
      </c>
      <c r="AA405" s="22">
        <f t="shared" si="128"/>
        <v>1</v>
      </c>
      <c r="AB405" s="22">
        <f t="shared" si="129"/>
        <v>1</v>
      </c>
      <c r="AC405" s="71">
        <f t="shared" si="130"/>
        <v>0</v>
      </c>
      <c r="AD405" s="71">
        <f t="shared" si="131"/>
        <v>0</v>
      </c>
      <c r="AE405" s="22">
        <f t="shared" si="132"/>
        <v>1.3412181641071645</v>
      </c>
      <c r="AF405" s="22">
        <f t="shared" si="133"/>
        <v>1.3412181641071645</v>
      </c>
      <c r="AG405" s="71">
        <f t="shared" si="134"/>
        <v>0</v>
      </c>
      <c r="AH405" s="71">
        <f t="shared" si="135"/>
        <v>0</v>
      </c>
      <c r="AI405" s="24">
        <f t="shared" si="136"/>
        <v>29.833329837861523</v>
      </c>
      <c r="AJ405" s="24">
        <f t="shared" si="137"/>
        <v>29.833329837861523</v>
      </c>
      <c r="AK405" s="71">
        <f t="shared" si="138"/>
        <v>29.833329837861523</v>
      </c>
      <c r="AL405" s="71">
        <f t="shared" si="139"/>
        <v>0</v>
      </c>
      <c r="AM405" s="71">
        <f t="shared" si="140"/>
        <v>0</v>
      </c>
      <c r="AN405" s="24">
        <f t="shared" si="141"/>
        <v>40.013003874340122</v>
      </c>
      <c r="AO405" s="24">
        <f t="shared" si="142"/>
        <v>40.013003874340122</v>
      </c>
      <c r="AP405" s="71">
        <f t="shared" si="143"/>
        <v>40.013003874340122</v>
      </c>
      <c r="AQ405" s="71" t="str">
        <f>VLOOKUP(S405,Haul!G:O,9,FALSE)</f>
        <v>Good performance</v>
      </c>
    </row>
    <row r="406" spans="1:43">
      <c r="A406">
        <v>1</v>
      </c>
      <c r="B406">
        <v>119.7</v>
      </c>
      <c r="C406" s="16">
        <f t="shared" si="124"/>
        <v>120</v>
      </c>
      <c r="E406">
        <v>3</v>
      </c>
      <c r="P406">
        <v>1</v>
      </c>
      <c r="Q406">
        <v>178</v>
      </c>
      <c r="R406">
        <v>201601</v>
      </c>
      <c r="S406">
        <v>123</v>
      </c>
      <c r="T406" t="s">
        <v>4205</v>
      </c>
      <c r="U406" s="12" t="str">
        <f>VLOOKUP(S406,Haul!G:AL,32,FALSE)</f>
        <v>22-09</v>
      </c>
      <c r="V406" s="12">
        <v>22</v>
      </c>
      <c r="W406" s="17">
        <f t="shared" si="125"/>
        <v>2</v>
      </c>
      <c r="X406" s="24">
        <f>VLOOKUP(S406,Haul!G:AJ,30,FALSE)</f>
        <v>3.3519556999999998E-2</v>
      </c>
      <c r="Y406" s="71">
        <f t="shared" si="126"/>
        <v>0</v>
      </c>
      <c r="Z406" s="71">
        <f t="shared" si="127"/>
        <v>0</v>
      </c>
      <c r="AA406" s="22">
        <f t="shared" si="128"/>
        <v>1</v>
      </c>
      <c r="AB406" s="22">
        <f t="shared" si="129"/>
        <v>0</v>
      </c>
      <c r="AC406" s="71">
        <f t="shared" si="130"/>
        <v>0</v>
      </c>
      <c r="AD406" s="71">
        <f t="shared" si="131"/>
        <v>0</v>
      </c>
      <c r="AE406" s="22">
        <f t="shared" si="132"/>
        <v>0.97770031400861945</v>
      </c>
      <c r="AF406" s="22">
        <f t="shared" si="133"/>
        <v>0</v>
      </c>
      <c r="AG406" s="71">
        <f t="shared" si="134"/>
        <v>0</v>
      </c>
      <c r="AH406" s="71">
        <f t="shared" si="135"/>
        <v>0</v>
      </c>
      <c r="AI406" s="24">
        <f t="shared" si="136"/>
        <v>29.833329837861523</v>
      </c>
      <c r="AJ406" s="24">
        <f t="shared" si="137"/>
        <v>0</v>
      </c>
      <c r="AK406" s="71">
        <f t="shared" si="138"/>
        <v>29.833329837861523</v>
      </c>
      <c r="AL406" s="71">
        <f t="shared" si="139"/>
        <v>0</v>
      </c>
      <c r="AM406" s="71">
        <f t="shared" si="140"/>
        <v>0</v>
      </c>
      <c r="AN406" s="24">
        <f t="shared" si="141"/>
        <v>29.168055950399925</v>
      </c>
      <c r="AO406" s="24">
        <f t="shared" si="142"/>
        <v>0</v>
      </c>
      <c r="AP406" s="71">
        <f t="shared" si="143"/>
        <v>29.168055950399925</v>
      </c>
      <c r="AQ406" s="71" t="str">
        <f>VLOOKUP(S406,Haul!G:O,9,FALSE)</f>
        <v>Good performance</v>
      </c>
    </row>
    <row r="407" spans="1:43">
      <c r="A407">
        <v>1</v>
      </c>
      <c r="B407">
        <v>102.8</v>
      </c>
      <c r="C407" s="16">
        <f t="shared" si="124"/>
        <v>105</v>
      </c>
      <c r="E407">
        <v>2</v>
      </c>
      <c r="P407">
        <v>1</v>
      </c>
      <c r="Q407">
        <v>178</v>
      </c>
      <c r="R407">
        <v>201601</v>
      </c>
      <c r="S407">
        <v>123</v>
      </c>
      <c r="T407" t="s">
        <v>4205</v>
      </c>
      <c r="U407" s="12" t="str">
        <f>VLOOKUP(S407,Haul!G:AL,32,FALSE)</f>
        <v>22-09</v>
      </c>
      <c r="V407" s="12">
        <v>22</v>
      </c>
      <c r="W407" s="17">
        <f t="shared" si="125"/>
        <v>2</v>
      </c>
      <c r="X407" s="24">
        <f>VLOOKUP(S407,Haul!G:AJ,30,FALSE)</f>
        <v>3.3519556999999998E-2</v>
      </c>
      <c r="Y407" s="71">
        <f t="shared" si="126"/>
        <v>0</v>
      </c>
      <c r="Z407" s="71">
        <f t="shared" si="127"/>
        <v>1</v>
      </c>
      <c r="AA407" s="22">
        <f t="shared" si="128"/>
        <v>0</v>
      </c>
      <c r="AB407" s="22">
        <f t="shared" si="129"/>
        <v>0</v>
      </c>
      <c r="AC407" s="71">
        <f t="shared" si="130"/>
        <v>0</v>
      </c>
      <c r="AD407" s="71">
        <f t="shared" si="131"/>
        <v>0.60670700261256649</v>
      </c>
      <c r="AE407" s="22">
        <f t="shared" si="132"/>
        <v>0</v>
      </c>
      <c r="AF407" s="22">
        <f t="shared" si="133"/>
        <v>0</v>
      </c>
      <c r="AG407" s="71">
        <f t="shared" si="134"/>
        <v>0</v>
      </c>
      <c r="AH407" s="71">
        <f t="shared" si="135"/>
        <v>29.833329837861523</v>
      </c>
      <c r="AI407" s="24">
        <f t="shared" si="136"/>
        <v>0</v>
      </c>
      <c r="AJ407" s="24">
        <f t="shared" si="137"/>
        <v>0</v>
      </c>
      <c r="AK407" s="71">
        <f t="shared" si="138"/>
        <v>29.833329837861523</v>
      </c>
      <c r="AL407" s="71">
        <f t="shared" si="139"/>
        <v>0</v>
      </c>
      <c r="AM407" s="71">
        <f t="shared" si="140"/>
        <v>18.10009012388101</v>
      </c>
      <c r="AN407" s="24">
        <f t="shared" si="141"/>
        <v>0</v>
      </c>
      <c r="AO407" s="24">
        <f t="shared" si="142"/>
        <v>0</v>
      </c>
      <c r="AP407" s="71">
        <f t="shared" si="143"/>
        <v>18.10009012388101</v>
      </c>
      <c r="AQ407" s="71" t="str">
        <f>VLOOKUP(S407,Haul!G:O,9,FALSE)</f>
        <v>Good performance</v>
      </c>
    </row>
    <row r="408" spans="1:43">
      <c r="A408">
        <v>1</v>
      </c>
      <c r="B408">
        <v>94</v>
      </c>
      <c r="C408" s="16">
        <f t="shared" si="124"/>
        <v>95</v>
      </c>
      <c r="E408">
        <v>0</v>
      </c>
      <c r="P408">
        <v>1</v>
      </c>
      <c r="Q408">
        <v>178</v>
      </c>
      <c r="R408">
        <v>201601</v>
      </c>
      <c r="S408">
        <v>123</v>
      </c>
      <c r="T408" t="s">
        <v>4205</v>
      </c>
      <c r="U408" s="12" t="str">
        <f>VLOOKUP(S408,Haul!G:AL,32,FALSE)</f>
        <v>22-09</v>
      </c>
      <c r="V408" s="12">
        <v>22</v>
      </c>
      <c r="W408" s="17">
        <f t="shared" si="125"/>
        <v>2</v>
      </c>
      <c r="X408" s="24">
        <f>VLOOKUP(S408,Haul!G:AJ,30,FALSE)</f>
        <v>3.3519556999999998E-2</v>
      </c>
      <c r="Y408" s="71">
        <f t="shared" si="126"/>
        <v>0</v>
      </c>
      <c r="Z408" s="71">
        <f t="shared" si="127"/>
        <v>1</v>
      </c>
      <c r="AA408" s="22">
        <f t="shared" si="128"/>
        <v>0</v>
      </c>
      <c r="AB408" s="22">
        <f t="shared" si="129"/>
        <v>0</v>
      </c>
      <c r="AC408" s="71">
        <f t="shared" si="130"/>
        <v>0</v>
      </c>
      <c r="AD408" s="71">
        <f t="shared" si="131"/>
        <v>0.45828581409107649</v>
      </c>
      <c r="AE408" s="22">
        <f t="shared" si="132"/>
        <v>0</v>
      </c>
      <c r="AF408" s="22">
        <f t="shared" si="133"/>
        <v>0</v>
      </c>
      <c r="AG408" s="71">
        <f t="shared" si="134"/>
        <v>0</v>
      </c>
      <c r="AH408" s="71">
        <f t="shared" si="135"/>
        <v>29.833329837861523</v>
      </c>
      <c r="AI408" s="24">
        <f t="shared" si="136"/>
        <v>0</v>
      </c>
      <c r="AJ408" s="24">
        <f t="shared" si="137"/>
        <v>0</v>
      </c>
      <c r="AK408" s="71">
        <f t="shared" si="138"/>
        <v>29.833329837861523</v>
      </c>
      <c r="AL408" s="71">
        <f t="shared" si="139"/>
        <v>0</v>
      </c>
      <c r="AM408" s="71">
        <f t="shared" si="140"/>
        <v>13.67219185179197</v>
      </c>
      <c r="AN408" s="24">
        <f t="shared" si="141"/>
        <v>0</v>
      </c>
      <c r="AO408" s="24">
        <f t="shared" si="142"/>
        <v>0</v>
      </c>
      <c r="AP408" s="71">
        <f t="shared" si="143"/>
        <v>13.67219185179197</v>
      </c>
      <c r="AQ408" s="71" t="str">
        <f>VLOOKUP(S408,Haul!G:O,9,FALSE)</f>
        <v>Good performance</v>
      </c>
    </row>
    <row r="409" spans="1:43">
      <c r="A409">
        <v>1</v>
      </c>
      <c r="B409">
        <v>106.1</v>
      </c>
      <c r="C409" s="16">
        <f t="shared" si="124"/>
        <v>110</v>
      </c>
      <c r="E409">
        <v>2</v>
      </c>
      <c r="P409">
        <v>1</v>
      </c>
      <c r="Q409">
        <v>178</v>
      </c>
      <c r="R409">
        <v>201601</v>
      </c>
      <c r="S409">
        <v>123</v>
      </c>
      <c r="T409" t="s">
        <v>4205</v>
      </c>
      <c r="U409" s="12" t="str">
        <f>VLOOKUP(S409,Haul!G:AL,32,FALSE)</f>
        <v>22-09</v>
      </c>
      <c r="V409" s="12">
        <v>22</v>
      </c>
      <c r="W409" s="17">
        <f t="shared" si="125"/>
        <v>2</v>
      </c>
      <c r="X409" s="24">
        <f>VLOOKUP(S409,Haul!G:AJ,30,FALSE)</f>
        <v>3.3519556999999998E-2</v>
      </c>
      <c r="Y409" s="71">
        <f t="shared" si="126"/>
        <v>0</v>
      </c>
      <c r="Z409" s="71">
        <f t="shared" si="127"/>
        <v>1</v>
      </c>
      <c r="AA409" s="22">
        <f t="shared" si="128"/>
        <v>0</v>
      </c>
      <c r="AB409" s="22">
        <f t="shared" si="129"/>
        <v>0</v>
      </c>
      <c r="AC409" s="71">
        <f t="shared" si="130"/>
        <v>0</v>
      </c>
      <c r="AD409" s="71">
        <f t="shared" si="131"/>
        <v>0.66988202066030433</v>
      </c>
      <c r="AE409" s="22">
        <f t="shared" si="132"/>
        <v>0</v>
      </c>
      <c r="AF409" s="22">
        <f t="shared" si="133"/>
        <v>0</v>
      </c>
      <c r="AG409" s="71">
        <f t="shared" si="134"/>
        <v>0</v>
      </c>
      <c r="AH409" s="71">
        <f t="shared" si="135"/>
        <v>29.833329837861523</v>
      </c>
      <c r="AI409" s="24">
        <f t="shared" si="136"/>
        <v>0</v>
      </c>
      <c r="AJ409" s="24">
        <f t="shared" si="137"/>
        <v>0</v>
      </c>
      <c r="AK409" s="71">
        <f t="shared" si="138"/>
        <v>29.833329837861523</v>
      </c>
      <c r="AL409" s="71">
        <f t="shared" si="139"/>
        <v>0</v>
      </c>
      <c r="AM409" s="71">
        <f t="shared" si="140"/>
        <v>19.984811274812024</v>
      </c>
      <c r="AN409" s="24">
        <f t="shared" si="141"/>
        <v>0</v>
      </c>
      <c r="AO409" s="24">
        <f t="shared" si="142"/>
        <v>0</v>
      </c>
      <c r="AP409" s="71">
        <f t="shared" si="143"/>
        <v>19.984811274812024</v>
      </c>
      <c r="AQ409" s="71" t="str">
        <f>VLOOKUP(S409,Haul!G:O,9,FALSE)</f>
        <v>Good performance</v>
      </c>
    </row>
    <row r="410" spans="1:43">
      <c r="A410">
        <v>1</v>
      </c>
      <c r="B410">
        <v>128.30000000000001</v>
      </c>
      <c r="C410" s="16">
        <f t="shared" si="124"/>
        <v>130</v>
      </c>
      <c r="E410">
        <v>2</v>
      </c>
      <c r="P410">
        <v>1</v>
      </c>
      <c r="Q410">
        <v>178</v>
      </c>
      <c r="R410">
        <v>201601</v>
      </c>
      <c r="S410">
        <v>123</v>
      </c>
      <c r="T410" t="s">
        <v>4205</v>
      </c>
      <c r="U410" s="12" t="str">
        <f>VLOOKUP(S410,Haul!G:AL,32,FALSE)</f>
        <v>22-09</v>
      </c>
      <c r="V410" s="12">
        <v>22</v>
      </c>
      <c r="W410" s="17">
        <f t="shared" si="125"/>
        <v>2</v>
      </c>
      <c r="X410" s="24">
        <f>VLOOKUP(S410,Haul!G:AJ,30,FALSE)</f>
        <v>3.3519556999999998E-2</v>
      </c>
      <c r="Y410" s="71">
        <f t="shared" si="126"/>
        <v>0</v>
      </c>
      <c r="Z410" s="71">
        <f t="shared" si="127"/>
        <v>0</v>
      </c>
      <c r="AA410" s="22">
        <f t="shared" si="128"/>
        <v>1</v>
      </c>
      <c r="AB410" s="22">
        <f t="shared" si="129"/>
        <v>1</v>
      </c>
      <c r="AC410" s="71">
        <f t="shared" si="130"/>
        <v>0</v>
      </c>
      <c r="AD410" s="71">
        <f t="shared" si="131"/>
        <v>0</v>
      </c>
      <c r="AE410" s="22">
        <f t="shared" si="132"/>
        <v>1.2152654774040819</v>
      </c>
      <c r="AF410" s="22">
        <f t="shared" si="133"/>
        <v>1.2152654774040819</v>
      </c>
      <c r="AG410" s="71">
        <f t="shared" si="134"/>
        <v>0</v>
      </c>
      <c r="AH410" s="71">
        <f t="shared" si="135"/>
        <v>0</v>
      </c>
      <c r="AI410" s="24">
        <f t="shared" si="136"/>
        <v>29.833329837861523</v>
      </c>
      <c r="AJ410" s="24">
        <f t="shared" si="137"/>
        <v>29.833329837861523</v>
      </c>
      <c r="AK410" s="71">
        <f t="shared" si="138"/>
        <v>29.833329837861523</v>
      </c>
      <c r="AL410" s="71">
        <f t="shared" si="139"/>
        <v>0</v>
      </c>
      <c r="AM410" s="71">
        <f t="shared" si="140"/>
        <v>0</v>
      </c>
      <c r="AN410" s="24">
        <f t="shared" si="141"/>
        <v>36.255415827962224</v>
      </c>
      <c r="AO410" s="24">
        <f t="shared" si="142"/>
        <v>36.255415827962224</v>
      </c>
      <c r="AP410" s="71">
        <f t="shared" si="143"/>
        <v>36.255415827962224</v>
      </c>
      <c r="AQ410" s="71" t="str">
        <f>VLOOKUP(S410,Haul!G:O,9,FALSE)</f>
        <v>Good performance</v>
      </c>
    </row>
    <row r="411" spans="1:43">
      <c r="A411">
        <v>1</v>
      </c>
      <c r="B411">
        <v>104.1</v>
      </c>
      <c r="C411" s="16">
        <f t="shared" si="124"/>
        <v>105</v>
      </c>
      <c r="E411">
        <v>2</v>
      </c>
      <c r="P411">
        <v>1</v>
      </c>
      <c r="Q411">
        <v>178</v>
      </c>
      <c r="R411">
        <v>201601</v>
      </c>
      <c r="S411">
        <v>123</v>
      </c>
      <c r="T411" t="s">
        <v>4205</v>
      </c>
      <c r="U411" s="12" t="str">
        <f>VLOOKUP(S411,Haul!G:AL,32,FALSE)</f>
        <v>22-09</v>
      </c>
      <c r="V411" s="12">
        <v>22</v>
      </c>
      <c r="W411" s="17">
        <f t="shared" si="125"/>
        <v>2</v>
      </c>
      <c r="X411" s="24">
        <f>VLOOKUP(S411,Haul!G:AJ,30,FALSE)</f>
        <v>3.3519556999999998E-2</v>
      </c>
      <c r="Y411" s="71">
        <f t="shared" si="126"/>
        <v>0</v>
      </c>
      <c r="Z411" s="71">
        <f t="shared" si="127"/>
        <v>1</v>
      </c>
      <c r="AA411" s="22">
        <f t="shared" si="128"/>
        <v>0</v>
      </c>
      <c r="AB411" s="22">
        <f t="shared" si="129"/>
        <v>0</v>
      </c>
      <c r="AC411" s="71">
        <f t="shared" si="130"/>
        <v>0</v>
      </c>
      <c r="AD411" s="71">
        <f t="shared" si="131"/>
        <v>0.63108612243763251</v>
      </c>
      <c r="AE411" s="22">
        <f t="shared" si="132"/>
        <v>0</v>
      </c>
      <c r="AF411" s="22">
        <f t="shared" si="133"/>
        <v>0</v>
      </c>
      <c r="AG411" s="71">
        <f t="shared" si="134"/>
        <v>0</v>
      </c>
      <c r="AH411" s="71">
        <f t="shared" si="135"/>
        <v>29.833329837861523</v>
      </c>
      <c r="AI411" s="24">
        <f t="shared" si="136"/>
        <v>0</v>
      </c>
      <c r="AJ411" s="24">
        <f t="shared" si="137"/>
        <v>0</v>
      </c>
      <c r="AK411" s="71">
        <f t="shared" si="138"/>
        <v>29.833329837861523</v>
      </c>
      <c r="AL411" s="71">
        <f t="shared" si="139"/>
        <v>0</v>
      </c>
      <c r="AM411" s="71">
        <f t="shared" si="140"/>
        <v>18.827400446778952</v>
      </c>
      <c r="AN411" s="24">
        <f t="shared" si="141"/>
        <v>0</v>
      </c>
      <c r="AO411" s="24">
        <f t="shared" si="142"/>
        <v>0</v>
      </c>
      <c r="AP411" s="71">
        <f t="shared" si="143"/>
        <v>18.827400446778952</v>
      </c>
      <c r="AQ411" s="71" t="str">
        <f>VLOOKUP(S411,Haul!G:O,9,FALSE)</f>
        <v>Good performance</v>
      </c>
    </row>
    <row r="412" spans="1:43">
      <c r="A412">
        <v>1</v>
      </c>
      <c r="B412">
        <v>108.1</v>
      </c>
      <c r="C412" s="16">
        <f t="shared" si="124"/>
        <v>110</v>
      </c>
      <c r="E412">
        <v>2</v>
      </c>
      <c r="P412">
        <v>1</v>
      </c>
      <c r="Q412">
        <v>178</v>
      </c>
      <c r="R412">
        <v>201601</v>
      </c>
      <c r="S412">
        <v>123</v>
      </c>
      <c r="T412" t="s">
        <v>4205</v>
      </c>
      <c r="U412" s="12" t="str">
        <f>VLOOKUP(S412,Haul!G:AL,32,FALSE)</f>
        <v>22-09</v>
      </c>
      <c r="V412" s="12">
        <v>22</v>
      </c>
      <c r="W412" s="17">
        <f t="shared" si="125"/>
        <v>2</v>
      </c>
      <c r="X412" s="24">
        <f>VLOOKUP(S412,Haul!G:AJ,30,FALSE)</f>
        <v>3.3519556999999998E-2</v>
      </c>
      <c r="Y412" s="71">
        <f t="shared" si="126"/>
        <v>0</v>
      </c>
      <c r="Z412" s="71">
        <f t="shared" si="127"/>
        <v>0</v>
      </c>
      <c r="AA412" s="22">
        <f t="shared" si="128"/>
        <v>1</v>
      </c>
      <c r="AB412" s="22">
        <f t="shared" si="129"/>
        <v>0</v>
      </c>
      <c r="AC412" s="71">
        <f t="shared" si="130"/>
        <v>0</v>
      </c>
      <c r="AD412" s="71">
        <f t="shared" si="131"/>
        <v>0</v>
      </c>
      <c r="AE412" s="22">
        <f t="shared" si="132"/>
        <v>0.71027109922906684</v>
      </c>
      <c r="AF412" s="22">
        <f t="shared" si="133"/>
        <v>0</v>
      </c>
      <c r="AG412" s="71">
        <f t="shared" si="134"/>
        <v>0</v>
      </c>
      <c r="AH412" s="71">
        <f t="shared" si="135"/>
        <v>0</v>
      </c>
      <c r="AI412" s="24">
        <f t="shared" si="136"/>
        <v>29.833329837861523</v>
      </c>
      <c r="AJ412" s="24">
        <f t="shared" si="137"/>
        <v>0</v>
      </c>
      <c r="AK412" s="71">
        <f t="shared" si="138"/>
        <v>29.833329837861523</v>
      </c>
      <c r="AL412" s="71">
        <f t="shared" si="139"/>
        <v>0</v>
      </c>
      <c r="AM412" s="71">
        <f t="shared" si="140"/>
        <v>0</v>
      </c>
      <c r="AN412" s="24">
        <f t="shared" si="141"/>
        <v>21.189751977601222</v>
      </c>
      <c r="AO412" s="24">
        <f t="shared" si="142"/>
        <v>0</v>
      </c>
      <c r="AP412" s="71">
        <f t="shared" si="143"/>
        <v>21.189751977601222</v>
      </c>
      <c r="AQ412" s="71" t="str">
        <f>VLOOKUP(S412,Haul!G:O,9,FALSE)</f>
        <v>Good performance</v>
      </c>
    </row>
    <row r="413" spans="1:43">
      <c r="A413">
        <v>1</v>
      </c>
      <c r="B413">
        <v>30.5</v>
      </c>
      <c r="C413" s="16">
        <f t="shared" si="124"/>
        <v>35</v>
      </c>
      <c r="E413">
        <v>2</v>
      </c>
      <c r="P413">
        <v>1</v>
      </c>
      <c r="Q413">
        <v>178</v>
      </c>
      <c r="R413">
        <v>201601</v>
      </c>
      <c r="S413">
        <v>123</v>
      </c>
      <c r="T413" t="s">
        <v>4205</v>
      </c>
      <c r="U413" s="12" t="str">
        <f>VLOOKUP(S413,Haul!G:AL,32,FALSE)</f>
        <v>22-09</v>
      </c>
      <c r="V413" s="12">
        <v>22</v>
      </c>
      <c r="W413" s="17">
        <f t="shared" si="125"/>
        <v>2</v>
      </c>
      <c r="X413" s="24">
        <f>VLOOKUP(S413,Haul!G:AJ,30,FALSE)</f>
        <v>3.3519556999999998E-2</v>
      </c>
      <c r="Y413" s="71">
        <f t="shared" si="126"/>
        <v>0</v>
      </c>
      <c r="Z413" s="71">
        <f t="shared" si="127"/>
        <v>1</v>
      </c>
      <c r="AA413" s="22">
        <f t="shared" si="128"/>
        <v>0</v>
      </c>
      <c r="AB413" s="22">
        <f t="shared" si="129"/>
        <v>0</v>
      </c>
      <c r="AC413" s="71">
        <f t="shared" si="130"/>
        <v>0</v>
      </c>
      <c r="AD413" s="71">
        <f t="shared" si="131"/>
        <v>1.3448089460642789E-2</v>
      </c>
      <c r="AE413" s="22">
        <f t="shared" si="132"/>
        <v>0</v>
      </c>
      <c r="AF413" s="22">
        <f t="shared" si="133"/>
        <v>0</v>
      </c>
      <c r="AG413" s="71">
        <f t="shared" si="134"/>
        <v>0</v>
      </c>
      <c r="AH413" s="71">
        <f t="shared" si="135"/>
        <v>29.833329837861523</v>
      </c>
      <c r="AI413" s="24">
        <f t="shared" si="136"/>
        <v>0</v>
      </c>
      <c r="AJ413" s="24">
        <f t="shared" si="137"/>
        <v>0</v>
      </c>
      <c r="AK413" s="71">
        <f t="shared" si="138"/>
        <v>29.833329837861523</v>
      </c>
      <c r="AL413" s="71">
        <f t="shared" si="139"/>
        <v>0</v>
      </c>
      <c r="AM413" s="71">
        <f t="shared" si="140"/>
        <v>0.40120128856842557</v>
      </c>
      <c r="AN413" s="24">
        <f t="shared" si="141"/>
        <v>0</v>
      </c>
      <c r="AO413" s="24">
        <f t="shared" si="142"/>
        <v>0</v>
      </c>
      <c r="AP413" s="71">
        <f t="shared" si="143"/>
        <v>0.40120128856842557</v>
      </c>
      <c r="AQ413" s="71" t="str">
        <f>VLOOKUP(S413,Haul!G:O,9,FALSE)</f>
        <v>Good performance</v>
      </c>
    </row>
    <row r="414" spans="1:43">
      <c r="A414">
        <v>1</v>
      </c>
      <c r="B414">
        <v>35.6</v>
      </c>
      <c r="C414" s="16">
        <f t="shared" si="124"/>
        <v>40</v>
      </c>
      <c r="E414">
        <v>2</v>
      </c>
      <c r="P414">
        <v>1</v>
      </c>
      <c r="Q414">
        <v>178</v>
      </c>
      <c r="R414">
        <v>201601</v>
      </c>
      <c r="S414">
        <v>123</v>
      </c>
      <c r="T414" t="s">
        <v>4205</v>
      </c>
      <c r="U414" s="12" t="str">
        <f>VLOOKUP(S414,Haul!G:AL,32,FALSE)</f>
        <v>22-09</v>
      </c>
      <c r="V414" s="12">
        <v>22</v>
      </c>
      <c r="W414" s="17">
        <f t="shared" si="125"/>
        <v>2</v>
      </c>
      <c r="X414" s="24">
        <f>VLOOKUP(S414,Haul!G:AJ,30,FALSE)</f>
        <v>3.3519556999999998E-2</v>
      </c>
      <c r="Y414" s="71">
        <f t="shared" si="126"/>
        <v>0</v>
      </c>
      <c r="Z414" s="71">
        <f t="shared" si="127"/>
        <v>1</v>
      </c>
      <c r="AA414" s="22">
        <f t="shared" si="128"/>
        <v>0</v>
      </c>
      <c r="AB414" s="22">
        <f t="shared" si="129"/>
        <v>0</v>
      </c>
      <c r="AC414" s="71">
        <f t="shared" si="130"/>
        <v>0</v>
      </c>
      <c r="AD414" s="71">
        <f t="shared" si="131"/>
        <v>2.1836163466210572E-2</v>
      </c>
      <c r="AE414" s="22">
        <f t="shared" si="132"/>
        <v>0</v>
      </c>
      <c r="AF414" s="22">
        <f t="shared" si="133"/>
        <v>0</v>
      </c>
      <c r="AG414" s="71">
        <f t="shared" si="134"/>
        <v>0</v>
      </c>
      <c r="AH414" s="71">
        <f t="shared" si="135"/>
        <v>29.833329837861523</v>
      </c>
      <c r="AI414" s="24">
        <f t="shared" si="136"/>
        <v>0</v>
      </c>
      <c r="AJ414" s="24">
        <f t="shared" si="137"/>
        <v>0</v>
      </c>
      <c r="AK414" s="71">
        <f t="shared" si="138"/>
        <v>29.833329837861523</v>
      </c>
      <c r="AL414" s="71">
        <f t="shared" si="139"/>
        <v>0</v>
      </c>
      <c r="AM414" s="71">
        <f t="shared" si="140"/>
        <v>0.65144546708092155</v>
      </c>
      <c r="AN414" s="24">
        <f t="shared" si="141"/>
        <v>0</v>
      </c>
      <c r="AO414" s="24">
        <f t="shared" si="142"/>
        <v>0</v>
      </c>
      <c r="AP414" s="71">
        <f t="shared" si="143"/>
        <v>0.65144546708092155</v>
      </c>
      <c r="AQ414" s="71" t="str">
        <f>VLOOKUP(S414,Haul!G:O,9,FALSE)</f>
        <v>Good performance</v>
      </c>
    </row>
    <row r="415" spans="1:43">
      <c r="A415">
        <v>1</v>
      </c>
      <c r="B415">
        <v>105.8</v>
      </c>
      <c r="C415" s="16">
        <f t="shared" si="124"/>
        <v>110</v>
      </c>
      <c r="E415">
        <v>2</v>
      </c>
      <c r="P415">
        <v>1</v>
      </c>
      <c r="Q415">
        <v>178</v>
      </c>
      <c r="R415">
        <v>201601</v>
      </c>
      <c r="S415">
        <v>123</v>
      </c>
      <c r="T415" t="s">
        <v>4205</v>
      </c>
      <c r="U415" s="12" t="str">
        <f>VLOOKUP(S415,Haul!G:AL,32,FALSE)</f>
        <v>22-09</v>
      </c>
      <c r="V415" s="12">
        <v>22</v>
      </c>
      <c r="W415" s="17">
        <f t="shared" si="125"/>
        <v>2</v>
      </c>
      <c r="X415" s="24">
        <f>VLOOKUP(S415,Haul!G:AJ,30,FALSE)</f>
        <v>3.3519556999999998E-2</v>
      </c>
      <c r="Y415" s="71">
        <f t="shared" si="126"/>
        <v>0</v>
      </c>
      <c r="Z415" s="71">
        <f t="shared" si="127"/>
        <v>1</v>
      </c>
      <c r="AA415" s="22">
        <f t="shared" si="128"/>
        <v>0</v>
      </c>
      <c r="AB415" s="22">
        <f t="shared" si="129"/>
        <v>0</v>
      </c>
      <c r="AC415" s="71">
        <f t="shared" si="130"/>
        <v>0</v>
      </c>
      <c r="AD415" s="71">
        <f t="shared" si="131"/>
        <v>0.66396190357022744</v>
      </c>
      <c r="AE415" s="22">
        <f t="shared" si="132"/>
        <v>0</v>
      </c>
      <c r="AF415" s="22">
        <f t="shared" si="133"/>
        <v>0</v>
      </c>
      <c r="AG415" s="71">
        <f t="shared" si="134"/>
        <v>0</v>
      </c>
      <c r="AH415" s="71">
        <f t="shared" si="135"/>
        <v>29.833329837861523</v>
      </c>
      <c r="AI415" s="24">
        <f t="shared" si="136"/>
        <v>0</v>
      </c>
      <c r="AJ415" s="24">
        <f t="shared" si="137"/>
        <v>0</v>
      </c>
      <c r="AK415" s="71">
        <f t="shared" si="138"/>
        <v>29.833329837861523</v>
      </c>
      <c r="AL415" s="71">
        <f t="shared" si="139"/>
        <v>0</v>
      </c>
      <c r="AM415" s="71">
        <f t="shared" si="140"/>
        <v>19.808194468985</v>
      </c>
      <c r="AN415" s="24">
        <f t="shared" si="141"/>
        <v>0</v>
      </c>
      <c r="AO415" s="24">
        <f t="shared" si="142"/>
        <v>0</v>
      </c>
      <c r="AP415" s="71">
        <f t="shared" si="143"/>
        <v>19.808194468985</v>
      </c>
      <c r="AQ415" s="71" t="str">
        <f>VLOOKUP(S415,Haul!G:O,9,FALSE)</f>
        <v>Good performance</v>
      </c>
    </row>
    <row r="416" spans="1:43">
      <c r="A416">
        <v>1</v>
      </c>
      <c r="B416">
        <v>70.5</v>
      </c>
      <c r="C416" s="16">
        <f t="shared" si="124"/>
        <v>75</v>
      </c>
      <c r="E416">
        <v>2</v>
      </c>
      <c r="P416">
        <v>1</v>
      </c>
      <c r="Q416">
        <v>178</v>
      </c>
      <c r="R416">
        <v>201601</v>
      </c>
      <c r="S416">
        <v>123</v>
      </c>
      <c r="T416" t="s">
        <v>4205</v>
      </c>
      <c r="U416" s="12" t="str">
        <f>VLOOKUP(S416,Haul!G:AL,32,FALSE)</f>
        <v>22-09</v>
      </c>
      <c r="V416" s="12">
        <v>22</v>
      </c>
      <c r="W416" s="17">
        <f t="shared" si="125"/>
        <v>2</v>
      </c>
      <c r="X416" s="24">
        <f>VLOOKUP(S416,Haul!G:AJ,30,FALSE)</f>
        <v>3.3519556999999998E-2</v>
      </c>
      <c r="Y416" s="71">
        <f t="shared" si="126"/>
        <v>0</v>
      </c>
      <c r="Z416" s="71">
        <f t="shared" si="127"/>
        <v>1</v>
      </c>
      <c r="AA416" s="22">
        <f t="shared" si="128"/>
        <v>0</v>
      </c>
      <c r="AB416" s="22">
        <f t="shared" si="129"/>
        <v>0</v>
      </c>
      <c r="AC416" s="71">
        <f t="shared" si="130"/>
        <v>0</v>
      </c>
      <c r="AD416" s="71">
        <f t="shared" si="131"/>
        <v>0.18597453217993881</v>
      </c>
      <c r="AE416" s="22">
        <f t="shared" si="132"/>
        <v>0</v>
      </c>
      <c r="AF416" s="22">
        <f t="shared" si="133"/>
        <v>0</v>
      </c>
      <c r="AG416" s="71">
        <f t="shared" si="134"/>
        <v>0</v>
      </c>
      <c r="AH416" s="71">
        <f t="shared" si="135"/>
        <v>29.833329837861523</v>
      </c>
      <c r="AI416" s="24">
        <f t="shared" si="136"/>
        <v>0</v>
      </c>
      <c r="AJ416" s="24">
        <f t="shared" si="137"/>
        <v>0</v>
      </c>
      <c r="AK416" s="71">
        <f t="shared" si="138"/>
        <v>29.833329837861523</v>
      </c>
      <c r="AL416" s="71">
        <f t="shared" si="139"/>
        <v>0</v>
      </c>
      <c r="AM416" s="71">
        <f t="shared" si="140"/>
        <v>5.5482395599661061</v>
      </c>
      <c r="AN416" s="24">
        <f t="shared" si="141"/>
        <v>0</v>
      </c>
      <c r="AO416" s="24">
        <f t="shared" si="142"/>
        <v>0</v>
      </c>
      <c r="AP416" s="71">
        <f t="shared" si="143"/>
        <v>5.5482395599661061</v>
      </c>
      <c r="AQ416" s="71" t="str">
        <f>VLOOKUP(S416,Haul!G:O,9,FALSE)</f>
        <v>Good performance</v>
      </c>
    </row>
    <row r="417" spans="1:43">
      <c r="A417">
        <v>1</v>
      </c>
      <c r="B417">
        <v>160</v>
      </c>
      <c r="C417" s="16">
        <f t="shared" si="124"/>
        <v>160</v>
      </c>
      <c r="E417">
        <v>3</v>
      </c>
      <c r="P417">
        <v>1</v>
      </c>
      <c r="Q417">
        <v>178</v>
      </c>
      <c r="R417">
        <v>201601</v>
      </c>
      <c r="S417">
        <v>123</v>
      </c>
      <c r="T417" t="s">
        <v>4205</v>
      </c>
      <c r="U417" s="12" t="str">
        <f>VLOOKUP(S417,Haul!G:AL,32,FALSE)</f>
        <v>22-09</v>
      </c>
      <c r="V417" s="12">
        <v>22</v>
      </c>
      <c r="W417" s="17">
        <f t="shared" si="125"/>
        <v>2</v>
      </c>
      <c r="X417" s="24">
        <f>VLOOKUP(S417,Haul!G:AJ,30,FALSE)</f>
        <v>3.3519556999999998E-2</v>
      </c>
      <c r="Y417" s="71">
        <f t="shared" si="126"/>
        <v>0</v>
      </c>
      <c r="Z417" s="71">
        <f t="shared" si="127"/>
        <v>0</v>
      </c>
      <c r="AA417" s="22">
        <f t="shared" si="128"/>
        <v>1</v>
      </c>
      <c r="AB417" s="22">
        <f t="shared" si="129"/>
        <v>1</v>
      </c>
      <c r="AC417" s="71">
        <f t="shared" si="130"/>
        <v>0</v>
      </c>
      <c r="AD417" s="71">
        <f t="shared" si="131"/>
        <v>0</v>
      </c>
      <c r="AE417" s="22">
        <f t="shared" si="132"/>
        <v>2.4282686824688562</v>
      </c>
      <c r="AF417" s="22">
        <f t="shared" si="133"/>
        <v>2.4282686824688562</v>
      </c>
      <c r="AG417" s="71">
        <f t="shared" si="134"/>
        <v>0</v>
      </c>
      <c r="AH417" s="71">
        <f t="shared" si="135"/>
        <v>0</v>
      </c>
      <c r="AI417" s="24">
        <f t="shared" si="136"/>
        <v>29.833329837861523</v>
      </c>
      <c r="AJ417" s="24">
        <f t="shared" si="137"/>
        <v>29.833329837861523</v>
      </c>
      <c r="AK417" s="71">
        <f t="shared" si="138"/>
        <v>29.833329837861523</v>
      </c>
      <c r="AL417" s="71">
        <f t="shared" si="139"/>
        <v>0</v>
      </c>
      <c r="AM417" s="71">
        <f t="shared" si="140"/>
        <v>0</v>
      </c>
      <c r="AN417" s="24">
        <f t="shared" si="141"/>
        <v>72.443340539042808</v>
      </c>
      <c r="AO417" s="24">
        <f t="shared" si="142"/>
        <v>72.443340539042808</v>
      </c>
      <c r="AP417" s="71">
        <f t="shared" si="143"/>
        <v>72.443340539042808</v>
      </c>
      <c r="AQ417" s="71" t="str">
        <f>VLOOKUP(S417,Haul!G:O,9,FALSE)</f>
        <v>Good performance</v>
      </c>
    </row>
    <row r="418" spans="1:43">
      <c r="A418">
        <v>1</v>
      </c>
      <c r="B418">
        <v>152.9</v>
      </c>
      <c r="C418" s="16">
        <f t="shared" si="124"/>
        <v>155</v>
      </c>
      <c r="E418">
        <v>3</v>
      </c>
      <c r="P418">
        <v>1</v>
      </c>
      <c r="Q418">
        <v>178</v>
      </c>
      <c r="R418">
        <v>201601</v>
      </c>
      <c r="S418">
        <v>123</v>
      </c>
      <c r="T418" t="s">
        <v>4205</v>
      </c>
      <c r="U418" s="12" t="str">
        <f>VLOOKUP(S418,Haul!G:AL,32,FALSE)</f>
        <v>22-09</v>
      </c>
      <c r="V418" s="12">
        <v>22</v>
      </c>
      <c r="W418" s="17">
        <f t="shared" si="125"/>
        <v>2</v>
      </c>
      <c r="X418" s="24">
        <f>VLOOKUP(S418,Haul!G:AJ,30,FALSE)</f>
        <v>3.3519556999999998E-2</v>
      </c>
      <c r="Y418" s="71">
        <f t="shared" si="126"/>
        <v>0</v>
      </c>
      <c r="Z418" s="71">
        <f t="shared" si="127"/>
        <v>0</v>
      </c>
      <c r="AA418" s="22">
        <f t="shared" si="128"/>
        <v>1</v>
      </c>
      <c r="AB418" s="22">
        <f t="shared" si="129"/>
        <v>1</v>
      </c>
      <c r="AC418" s="71">
        <f t="shared" si="130"/>
        <v>0</v>
      </c>
      <c r="AD418" s="71">
        <f t="shared" si="131"/>
        <v>0</v>
      </c>
      <c r="AE418" s="22">
        <f t="shared" si="132"/>
        <v>2.1061924901449127</v>
      </c>
      <c r="AF418" s="22">
        <f t="shared" si="133"/>
        <v>2.1061924901449127</v>
      </c>
      <c r="AG418" s="71">
        <f t="shared" si="134"/>
        <v>0</v>
      </c>
      <c r="AH418" s="71">
        <f t="shared" si="135"/>
        <v>0</v>
      </c>
      <c r="AI418" s="24">
        <f t="shared" si="136"/>
        <v>29.833329837861523</v>
      </c>
      <c r="AJ418" s="24">
        <f t="shared" si="137"/>
        <v>29.833329837861523</v>
      </c>
      <c r="AK418" s="71">
        <f t="shared" si="138"/>
        <v>29.833329837861523</v>
      </c>
      <c r="AL418" s="71">
        <f t="shared" si="139"/>
        <v>0</v>
      </c>
      <c r="AM418" s="71">
        <f t="shared" si="140"/>
        <v>0</v>
      </c>
      <c r="AN418" s="24">
        <f t="shared" si="141"/>
        <v>62.834735260520084</v>
      </c>
      <c r="AO418" s="24">
        <f t="shared" si="142"/>
        <v>62.834735260520084</v>
      </c>
      <c r="AP418" s="71">
        <f t="shared" si="143"/>
        <v>62.834735260520084</v>
      </c>
      <c r="AQ418" s="71" t="str">
        <f>VLOOKUP(S418,Haul!G:O,9,FALSE)</f>
        <v>Good performance</v>
      </c>
    </row>
    <row r="419" spans="1:43">
      <c r="A419">
        <v>1</v>
      </c>
      <c r="B419">
        <v>146.1</v>
      </c>
      <c r="C419" s="16">
        <f t="shared" si="124"/>
        <v>150</v>
      </c>
      <c r="E419">
        <v>3</v>
      </c>
      <c r="P419">
        <v>1</v>
      </c>
      <c r="Q419">
        <v>178</v>
      </c>
      <c r="R419">
        <v>201601</v>
      </c>
      <c r="S419">
        <v>123</v>
      </c>
      <c r="T419" t="s">
        <v>4205</v>
      </c>
      <c r="U419" s="12" t="str">
        <f>VLOOKUP(S419,Haul!G:AL,32,FALSE)</f>
        <v>22-09</v>
      </c>
      <c r="V419" s="12">
        <v>22</v>
      </c>
      <c r="W419" s="17">
        <f t="shared" si="125"/>
        <v>2</v>
      </c>
      <c r="X419" s="24">
        <f>VLOOKUP(S419,Haul!G:AJ,30,FALSE)</f>
        <v>3.3519556999999998E-2</v>
      </c>
      <c r="Y419" s="71">
        <f t="shared" si="126"/>
        <v>0</v>
      </c>
      <c r="Z419" s="71">
        <f t="shared" si="127"/>
        <v>0</v>
      </c>
      <c r="AA419" s="22">
        <f t="shared" si="128"/>
        <v>1</v>
      </c>
      <c r="AB419" s="22">
        <f t="shared" si="129"/>
        <v>1</v>
      </c>
      <c r="AC419" s="71">
        <f t="shared" si="130"/>
        <v>0</v>
      </c>
      <c r="AD419" s="71">
        <f t="shared" si="131"/>
        <v>0</v>
      </c>
      <c r="AE419" s="22">
        <f t="shared" si="132"/>
        <v>1.8262449166978862</v>
      </c>
      <c r="AF419" s="22">
        <f t="shared" si="133"/>
        <v>1.8262449166978862</v>
      </c>
      <c r="AG419" s="71">
        <f t="shared" si="134"/>
        <v>0</v>
      </c>
      <c r="AH419" s="71">
        <f t="shared" si="135"/>
        <v>0</v>
      </c>
      <c r="AI419" s="24">
        <f t="shared" si="136"/>
        <v>29.833329837861523</v>
      </c>
      <c r="AJ419" s="24">
        <f t="shared" si="137"/>
        <v>29.833329837861523</v>
      </c>
      <c r="AK419" s="71">
        <f t="shared" si="138"/>
        <v>29.833329837861523</v>
      </c>
      <c r="AL419" s="71">
        <f t="shared" si="139"/>
        <v>0</v>
      </c>
      <c r="AM419" s="71">
        <f t="shared" si="140"/>
        <v>0</v>
      </c>
      <c r="AN419" s="24">
        <f t="shared" si="141"/>
        <v>54.482966964565982</v>
      </c>
      <c r="AO419" s="24">
        <f t="shared" si="142"/>
        <v>54.482966964565982</v>
      </c>
      <c r="AP419" s="71">
        <f t="shared" si="143"/>
        <v>54.482966964565982</v>
      </c>
      <c r="AQ419" s="71" t="str">
        <f>VLOOKUP(S419,Haul!G:O,9,FALSE)</f>
        <v>Good performance</v>
      </c>
    </row>
    <row r="420" spans="1:43">
      <c r="A420">
        <v>1</v>
      </c>
      <c r="B420">
        <v>146.1</v>
      </c>
      <c r="C420" s="16">
        <f t="shared" si="124"/>
        <v>150</v>
      </c>
      <c r="E420">
        <v>3</v>
      </c>
      <c r="P420">
        <v>1</v>
      </c>
      <c r="Q420">
        <v>178</v>
      </c>
      <c r="R420">
        <v>201601</v>
      </c>
      <c r="S420">
        <v>123</v>
      </c>
      <c r="T420" t="s">
        <v>4205</v>
      </c>
      <c r="U420" s="12" t="str">
        <f>VLOOKUP(S420,Haul!G:AL,32,FALSE)</f>
        <v>22-09</v>
      </c>
      <c r="V420" s="12">
        <v>22</v>
      </c>
      <c r="W420" s="17">
        <f t="shared" si="125"/>
        <v>2</v>
      </c>
      <c r="X420" s="24">
        <f>VLOOKUP(S420,Haul!G:AJ,30,FALSE)</f>
        <v>3.3519556999999998E-2</v>
      </c>
      <c r="Y420" s="71">
        <f t="shared" si="126"/>
        <v>0</v>
      </c>
      <c r="Z420" s="71">
        <f t="shared" si="127"/>
        <v>0</v>
      </c>
      <c r="AA420" s="22">
        <f t="shared" si="128"/>
        <v>1</v>
      </c>
      <c r="AB420" s="22">
        <f t="shared" si="129"/>
        <v>1</v>
      </c>
      <c r="AC420" s="71">
        <f t="shared" si="130"/>
        <v>0</v>
      </c>
      <c r="AD420" s="71">
        <f t="shared" si="131"/>
        <v>0</v>
      </c>
      <c r="AE420" s="22">
        <f t="shared" si="132"/>
        <v>1.8262449166978862</v>
      </c>
      <c r="AF420" s="22">
        <f t="shared" si="133"/>
        <v>1.8262449166978862</v>
      </c>
      <c r="AG420" s="71">
        <f t="shared" si="134"/>
        <v>0</v>
      </c>
      <c r="AH420" s="71">
        <f t="shared" si="135"/>
        <v>0</v>
      </c>
      <c r="AI420" s="24">
        <f t="shared" si="136"/>
        <v>29.833329837861523</v>
      </c>
      <c r="AJ420" s="24">
        <f t="shared" si="137"/>
        <v>29.833329837861523</v>
      </c>
      <c r="AK420" s="71">
        <f t="shared" si="138"/>
        <v>29.833329837861523</v>
      </c>
      <c r="AL420" s="71">
        <f t="shared" si="139"/>
        <v>0</v>
      </c>
      <c r="AM420" s="71">
        <f t="shared" si="140"/>
        <v>0</v>
      </c>
      <c r="AN420" s="24">
        <f t="shared" si="141"/>
        <v>54.482966964565982</v>
      </c>
      <c r="AO420" s="24">
        <f t="shared" si="142"/>
        <v>54.482966964565982</v>
      </c>
      <c r="AP420" s="71">
        <f t="shared" si="143"/>
        <v>54.482966964565982</v>
      </c>
      <c r="AQ420" s="71" t="str">
        <f>VLOOKUP(S420,Haul!G:O,9,FALSE)</f>
        <v>Good performance</v>
      </c>
    </row>
    <row r="421" spans="1:43">
      <c r="A421">
        <v>1</v>
      </c>
      <c r="B421">
        <v>160</v>
      </c>
      <c r="C421" s="16">
        <f t="shared" si="124"/>
        <v>160</v>
      </c>
      <c r="E421">
        <v>3</v>
      </c>
      <c r="P421">
        <v>1</v>
      </c>
      <c r="Q421">
        <v>178</v>
      </c>
      <c r="R421">
        <v>201601</v>
      </c>
      <c r="S421">
        <v>123</v>
      </c>
      <c r="T421" t="s">
        <v>4205</v>
      </c>
      <c r="U421" s="12" t="str">
        <f>VLOOKUP(S421,Haul!G:AL,32,FALSE)</f>
        <v>22-09</v>
      </c>
      <c r="V421" s="12">
        <v>22</v>
      </c>
      <c r="W421" s="17">
        <f t="shared" si="125"/>
        <v>2</v>
      </c>
      <c r="X421" s="24">
        <f>VLOOKUP(S421,Haul!G:AJ,30,FALSE)</f>
        <v>3.3519556999999998E-2</v>
      </c>
      <c r="Y421" s="71">
        <f t="shared" si="126"/>
        <v>0</v>
      </c>
      <c r="Z421" s="71">
        <f t="shared" si="127"/>
        <v>0</v>
      </c>
      <c r="AA421" s="22">
        <f t="shared" si="128"/>
        <v>1</v>
      </c>
      <c r="AB421" s="22">
        <f t="shared" si="129"/>
        <v>1</v>
      </c>
      <c r="AC421" s="71">
        <f t="shared" si="130"/>
        <v>0</v>
      </c>
      <c r="AD421" s="71">
        <f t="shared" si="131"/>
        <v>0</v>
      </c>
      <c r="AE421" s="22">
        <f t="shared" si="132"/>
        <v>2.4282686824688562</v>
      </c>
      <c r="AF421" s="22">
        <f t="shared" si="133"/>
        <v>2.4282686824688562</v>
      </c>
      <c r="AG421" s="71">
        <f t="shared" si="134"/>
        <v>0</v>
      </c>
      <c r="AH421" s="71">
        <f t="shared" si="135"/>
        <v>0</v>
      </c>
      <c r="AI421" s="24">
        <f t="shared" si="136"/>
        <v>29.833329837861523</v>
      </c>
      <c r="AJ421" s="24">
        <f t="shared" si="137"/>
        <v>29.833329837861523</v>
      </c>
      <c r="AK421" s="71">
        <f t="shared" si="138"/>
        <v>29.833329837861523</v>
      </c>
      <c r="AL421" s="71">
        <f t="shared" si="139"/>
        <v>0</v>
      </c>
      <c r="AM421" s="71">
        <f t="shared" si="140"/>
        <v>0</v>
      </c>
      <c r="AN421" s="24">
        <f t="shared" si="141"/>
        <v>72.443340539042808</v>
      </c>
      <c r="AO421" s="24">
        <f t="shared" si="142"/>
        <v>72.443340539042808</v>
      </c>
      <c r="AP421" s="71">
        <f t="shared" si="143"/>
        <v>72.443340539042808</v>
      </c>
      <c r="AQ421" s="71" t="str">
        <f>VLOOKUP(S421,Haul!G:O,9,FALSE)</f>
        <v>Good performance</v>
      </c>
    </row>
    <row r="422" spans="1:43">
      <c r="A422">
        <v>1</v>
      </c>
      <c r="B422">
        <v>140.80000000000001</v>
      </c>
      <c r="C422" s="16">
        <f t="shared" si="124"/>
        <v>145</v>
      </c>
      <c r="E422">
        <v>2</v>
      </c>
      <c r="P422">
        <v>1</v>
      </c>
      <c r="Q422">
        <v>178</v>
      </c>
      <c r="R422">
        <v>201601</v>
      </c>
      <c r="S422">
        <v>123</v>
      </c>
      <c r="T422" t="s">
        <v>4205</v>
      </c>
      <c r="U422" s="12" t="str">
        <f>VLOOKUP(S422,Haul!G:AL,32,FALSE)</f>
        <v>22-09</v>
      </c>
      <c r="V422" s="12">
        <v>22</v>
      </c>
      <c r="W422" s="17">
        <f t="shared" si="125"/>
        <v>2</v>
      </c>
      <c r="X422" s="24">
        <f>VLOOKUP(S422,Haul!G:AJ,30,FALSE)</f>
        <v>3.3519556999999998E-2</v>
      </c>
      <c r="Y422" s="71">
        <f t="shared" si="126"/>
        <v>0</v>
      </c>
      <c r="Z422" s="71">
        <f t="shared" si="127"/>
        <v>0</v>
      </c>
      <c r="AA422" s="22">
        <f t="shared" si="128"/>
        <v>1</v>
      </c>
      <c r="AB422" s="22">
        <f t="shared" si="129"/>
        <v>1</v>
      </c>
      <c r="AC422" s="71">
        <f t="shared" si="130"/>
        <v>0</v>
      </c>
      <c r="AD422" s="71">
        <f t="shared" si="131"/>
        <v>0</v>
      </c>
      <c r="AE422" s="22">
        <f t="shared" si="132"/>
        <v>1.6264844514752548</v>
      </c>
      <c r="AF422" s="22">
        <f t="shared" si="133"/>
        <v>1.6264844514752548</v>
      </c>
      <c r="AG422" s="71">
        <f t="shared" si="134"/>
        <v>0</v>
      </c>
      <c r="AH422" s="71">
        <f t="shared" si="135"/>
        <v>0</v>
      </c>
      <c r="AI422" s="24">
        <f t="shared" si="136"/>
        <v>29.833329837861523</v>
      </c>
      <c r="AJ422" s="24">
        <f t="shared" si="137"/>
        <v>29.833329837861523</v>
      </c>
      <c r="AK422" s="71">
        <f t="shared" si="138"/>
        <v>29.833329837861523</v>
      </c>
      <c r="AL422" s="71">
        <f t="shared" si="139"/>
        <v>0</v>
      </c>
      <c r="AM422" s="71">
        <f t="shared" si="140"/>
        <v>0</v>
      </c>
      <c r="AN422" s="24">
        <f t="shared" si="141"/>
        <v>48.523447117014548</v>
      </c>
      <c r="AO422" s="24">
        <f t="shared" si="142"/>
        <v>48.523447117014548</v>
      </c>
      <c r="AP422" s="71">
        <f t="shared" si="143"/>
        <v>48.523447117014548</v>
      </c>
      <c r="AQ422" s="71" t="str">
        <f>VLOOKUP(S422,Haul!G:O,9,FALSE)</f>
        <v>Good performance</v>
      </c>
    </row>
    <row r="423" spans="1:43">
      <c r="A423">
        <v>1</v>
      </c>
      <c r="B423">
        <v>93.2</v>
      </c>
      <c r="C423" s="16">
        <f t="shared" si="124"/>
        <v>95</v>
      </c>
      <c r="E423">
        <v>2</v>
      </c>
      <c r="P423">
        <v>1</v>
      </c>
      <c r="Q423">
        <v>178</v>
      </c>
      <c r="R423">
        <v>201601</v>
      </c>
      <c r="S423">
        <v>123</v>
      </c>
      <c r="T423" t="s">
        <v>4205</v>
      </c>
      <c r="U423" s="12" t="str">
        <f>VLOOKUP(S423,Haul!G:AL,32,FALSE)</f>
        <v>22-09</v>
      </c>
      <c r="V423" s="12">
        <v>22</v>
      </c>
      <c r="W423" s="17">
        <f t="shared" si="125"/>
        <v>2</v>
      </c>
      <c r="X423" s="24">
        <f>VLOOKUP(S423,Haul!G:AJ,30,FALSE)</f>
        <v>3.3519556999999998E-2</v>
      </c>
      <c r="Y423" s="71">
        <f t="shared" si="126"/>
        <v>0</v>
      </c>
      <c r="Z423" s="71">
        <f t="shared" si="127"/>
        <v>1</v>
      </c>
      <c r="AA423" s="22">
        <f t="shared" si="128"/>
        <v>0</v>
      </c>
      <c r="AB423" s="22">
        <f t="shared" si="129"/>
        <v>0</v>
      </c>
      <c r="AC423" s="71">
        <f t="shared" si="130"/>
        <v>0</v>
      </c>
      <c r="AD423" s="71">
        <f t="shared" si="131"/>
        <v>0.44616908869126032</v>
      </c>
      <c r="AE423" s="22">
        <f t="shared" si="132"/>
        <v>0</v>
      </c>
      <c r="AF423" s="22">
        <f t="shared" si="133"/>
        <v>0</v>
      </c>
      <c r="AG423" s="71">
        <f t="shared" si="134"/>
        <v>0</v>
      </c>
      <c r="AH423" s="71">
        <f t="shared" si="135"/>
        <v>29.833329837861523</v>
      </c>
      <c r="AI423" s="24">
        <f t="shared" si="136"/>
        <v>0</v>
      </c>
      <c r="AJ423" s="24">
        <f t="shared" si="137"/>
        <v>0</v>
      </c>
      <c r="AK423" s="71">
        <f t="shared" si="138"/>
        <v>29.833329837861523</v>
      </c>
      <c r="AL423" s="71">
        <f t="shared" si="139"/>
        <v>0</v>
      </c>
      <c r="AM423" s="71">
        <f t="shared" si="140"/>
        <v>13.31070958638446</v>
      </c>
      <c r="AN423" s="24">
        <f t="shared" si="141"/>
        <v>0</v>
      </c>
      <c r="AO423" s="24">
        <f t="shared" si="142"/>
        <v>0</v>
      </c>
      <c r="AP423" s="71">
        <f t="shared" si="143"/>
        <v>13.31070958638446</v>
      </c>
      <c r="AQ423" s="71" t="str">
        <f>VLOOKUP(S423,Haul!G:O,9,FALSE)</f>
        <v>Good performance</v>
      </c>
    </row>
    <row r="424" spans="1:43">
      <c r="A424">
        <v>1</v>
      </c>
      <c r="B424">
        <v>147</v>
      </c>
      <c r="C424" s="16">
        <f t="shared" si="124"/>
        <v>150</v>
      </c>
      <c r="E424">
        <v>2</v>
      </c>
      <c r="P424">
        <v>1</v>
      </c>
      <c r="Q424">
        <v>178</v>
      </c>
      <c r="R424">
        <v>201601</v>
      </c>
      <c r="S424">
        <v>123</v>
      </c>
      <c r="T424" t="s">
        <v>4205</v>
      </c>
      <c r="U424" s="12" t="str">
        <f>VLOOKUP(S424,Haul!G:AL,32,FALSE)</f>
        <v>22-09</v>
      </c>
      <c r="V424" s="12">
        <v>22</v>
      </c>
      <c r="W424" s="17">
        <f t="shared" si="125"/>
        <v>2</v>
      </c>
      <c r="X424" s="24">
        <f>VLOOKUP(S424,Haul!G:AJ,30,FALSE)</f>
        <v>3.3519556999999998E-2</v>
      </c>
      <c r="Y424" s="71">
        <f t="shared" si="126"/>
        <v>0</v>
      </c>
      <c r="Z424" s="71">
        <f t="shared" si="127"/>
        <v>0</v>
      </c>
      <c r="AA424" s="22">
        <f t="shared" si="128"/>
        <v>1</v>
      </c>
      <c r="AB424" s="22">
        <f t="shared" si="129"/>
        <v>1</v>
      </c>
      <c r="AC424" s="71">
        <f t="shared" si="130"/>
        <v>0</v>
      </c>
      <c r="AD424" s="71">
        <f t="shared" si="131"/>
        <v>0</v>
      </c>
      <c r="AE424" s="22">
        <f t="shared" si="132"/>
        <v>1.8617460349514114</v>
      </c>
      <c r="AF424" s="22">
        <f t="shared" si="133"/>
        <v>1.8617460349514114</v>
      </c>
      <c r="AG424" s="71">
        <f t="shared" si="134"/>
        <v>0</v>
      </c>
      <c r="AH424" s="71">
        <f t="shared" si="135"/>
        <v>0</v>
      </c>
      <c r="AI424" s="24">
        <f t="shared" si="136"/>
        <v>29.833329837861523</v>
      </c>
      <c r="AJ424" s="24">
        <f t="shared" si="137"/>
        <v>29.833329837861523</v>
      </c>
      <c r="AK424" s="71">
        <f t="shared" si="138"/>
        <v>29.833329837861523</v>
      </c>
      <c r="AL424" s="71">
        <f t="shared" si="139"/>
        <v>0</v>
      </c>
      <c r="AM424" s="71">
        <f t="shared" si="140"/>
        <v>0</v>
      </c>
      <c r="AN424" s="24">
        <f t="shared" si="141"/>
        <v>55.542083535036326</v>
      </c>
      <c r="AO424" s="24">
        <f t="shared" si="142"/>
        <v>55.542083535036326</v>
      </c>
      <c r="AP424" s="71">
        <f t="shared" si="143"/>
        <v>55.542083535036326</v>
      </c>
      <c r="AQ424" s="71" t="str">
        <f>VLOOKUP(S424,Haul!G:O,9,FALSE)</f>
        <v>Good performance</v>
      </c>
    </row>
    <row r="425" spans="1:43">
      <c r="A425">
        <v>1</v>
      </c>
      <c r="B425">
        <v>149.69999999999999</v>
      </c>
      <c r="C425" s="16">
        <f t="shared" si="124"/>
        <v>150</v>
      </c>
      <c r="E425">
        <v>2</v>
      </c>
      <c r="P425">
        <v>1</v>
      </c>
      <c r="Q425">
        <v>178</v>
      </c>
      <c r="R425">
        <v>201601</v>
      </c>
      <c r="S425">
        <v>123</v>
      </c>
      <c r="T425" t="s">
        <v>4205</v>
      </c>
      <c r="U425" s="12" t="str">
        <f>VLOOKUP(S425,Haul!G:AL,32,FALSE)</f>
        <v>22-09</v>
      </c>
      <c r="V425" s="12">
        <v>22</v>
      </c>
      <c r="W425" s="17">
        <f t="shared" si="125"/>
        <v>2</v>
      </c>
      <c r="X425" s="24">
        <f>VLOOKUP(S425,Haul!G:AJ,30,FALSE)</f>
        <v>3.3519556999999998E-2</v>
      </c>
      <c r="Y425" s="71">
        <f t="shared" si="126"/>
        <v>0</v>
      </c>
      <c r="Z425" s="71">
        <f t="shared" si="127"/>
        <v>0</v>
      </c>
      <c r="AA425" s="22">
        <f t="shared" si="128"/>
        <v>1</v>
      </c>
      <c r="AB425" s="22">
        <f t="shared" si="129"/>
        <v>1</v>
      </c>
      <c r="AC425" s="71">
        <f t="shared" si="130"/>
        <v>0</v>
      </c>
      <c r="AD425" s="71">
        <f t="shared" si="131"/>
        <v>0</v>
      </c>
      <c r="AE425" s="22">
        <f t="shared" si="132"/>
        <v>1.9710649588460853</v>
      </c>
      <c r="AF425" s="22">
        <f t="shared" si="133"/>
        <v>1.9710649588460853</v>
      </c>
      <c r="AG425" s="71">
        <f t="shared" si="134"/>
        <v>0</v>
      </c>
      <c r="AH425" s="71">
        <f t="shared" si="135"/>
        <v>0</v>
      </c>
      <c r="AI425" s="24">
        <f t="shared" si="136"/>
        <v>29.833329837861523</v>
      </c>
      <c r="AJ425" s="24">
        <f t="shared" si="137"/>
        <v>29.833329837861523</v>
      </c>
      <c r="AK425" s="71">
        <f t="shared" si="138"/>
        <v>29.833329837861523</v>
      </c>
      <c r="AL425" s="71">
        <f t="shared" si="139"/>
        <v>0</v>
      </c>
      <c r="AM425" s="71">
        <f t="shared" si="140"/>
        <v>0</v>
      </c>
      <c r="AN425" s="24">
        <f t="shared" si="141"/>
        <v>58.803431049106209</v>
      </c>
      <c r="AO425" s="24">
        <f t="shared" si="142"/>
        <v>58.803431049106209</v>
      </c>
      <c r="AP425" s="71">
        <f t="shared" si="143"/>
        <v>58.803431049106209</v>
      </c>
      <c r="AQ425" s="71" t="str">
        <f>VLOOKUP(S425,Haul!G:O,9,FALSE)</f>
        <v>Good performance</v>
      </c>
    </row>
    <row r="426" spans="1:43">
      <c r="A426">
        <v>1</v>
      </c>
      <c r="B426">
        <v>120</v>
      </c>
      <c r="C426" s="16">
        <f t="shared" si="124"/>
        <v>120</v>
      </c>
      <c r="E426">
        <v>2</v>
      </c>
      <c r="P426">
        <v>1</v>
      </c>
      <c r="Q426">
        <v>178</v>
      </c>
      <c r="R426">
        <v>201601</v>
      </c>
      <c r="S426">
        <v>123</v>
      </c>
      <c r="T426" t="s">
        <v>4205</v>
      </c>
      <c r="U426" s="12" t="str">
        <f>VLOOKUP(S426,Haul!G:AL,32,FALSE)</f>
        <v>22-09</v>
      </c>
      <c r="V426" s="12">
        <v>22</v>
      </c>
      <c r="W426" s="17">
        <f t="shared" si="125"/>
        <v>2</v>
      </c>
      <c r="X426" s="24">
        <f>VLOOKUP(S426,Haul!G:AJ,30,FALSE)</f>
        <v>3.3519556999999998E-2</v>
      </c>
      <c r="Y426" s="71">
        <f t="shared" si="126"/>
        <v>0</v>
      </c>
      <c r="Z426" s="71">
        <f t="shared" si="127"/>
        <v>0</v>
      </c>
      <c r="AA426" s="22">
        <f t="shared" si="128"/>
        <v>1</v>
      </c>
      <c r="AB426" s="22">
        <f t="shared" si="129"/>
        <v>0</v>
      </c>
      <c r="AC426" s="71">
        <f t="shared" si="130"/>
        <v>0</v>
      </c>
      <c r="AD426" s="71">
        <f t="shared" si="131"/>
        <v>0</v>
      </c>
      <c r="AE426" s="22">
        <f t="shared" si="132"/>
        <v>0.98540281707169342</v>
      </c>
      <c r="AF426" s="22">
        <f t="shared" si="133"/>
        <v>0</v>
      </c>
      <c r="AG426" s="71">
        <f t="shared" si="134"/>
        <v>0</v>
      </c>
      <c r="AH426" s="71">
        <f t="shared" si="135"/>
        <v>0</v>
      </c>
      <c r="AI426" s="24">
        <f t="shared" si="136"/>
        <v>29.833329837861523</v>
      </c>
      <c r="AJ426" s="24">
        <f t="shared" si="137"/>
        <v>0</v>
      </c>
      <c r="AK426" s="71">
        <f t="shared" si="138"/>
        <v>29.833329837861523</v>
      </c>
      <c r="AL426" s="71">
        <f t="shared" si="139"/>
        <v>0</v>
      </c>
      <c r="AM426" s="71">
        <f t="shared" si="140"/>
        <v>0</v>
      </c>
      <c r="AN426" s="24">
        <f t="shared" si="141"/>
        <v>29.397847264857749</v>
      </c>
      <c r="AO426" s="24">
        <f t="shared" si="142"/>
        <v>0</v>
      </c>
      <c r="AP426" s="71">
        <f t="shared" si="143"/>
        <v>29.397847264857749</v>
      </c>
      <c r="AQ426" s="71" t="str">
        <f>VLOOKUP(S426,Haul!G:O,9,FALSE)</f>
        <v>Good performance</v>
      </c>
    </row>
    <row r="427" spans="1:43">
      <c r="A427">
        <v>1</v>
      </c>
      <c r="B427">
        <v>111.4</v>
      </c>
      <c r="C427" s="16">
        <f t="shared" si="124"/>
        <v>115</v>
      </c>
      <c r="E427">
        <v>2</v>
      </c>
      <c r="P427">
        <v>1</v>
      </c>
      <c r="Q427">
        <v>178</v>
      </c>
      <c r="R427">
        <v>201601</v>
      </c>
      <c r="S427">
        <v>123</v>
      </c>
      <c r="T427" t="s">
        <v>4205</v>
      </c>
      <c r="U427" s="12" t="str">
        <f>VLOOKUP(S427,Haul!G:AL,32,FALSE)</f>
        <v>22-09</v>
      </c>
      <c r="V427" s="12">
        <v>22</v>
      </c>
      <c r="W427" s="17">
        <f t="shared" si="125"/>
        <v>2</v>
      </c>
      <c r="X427" s="24">
        <f>VLOOKUP(S427,Haul!G:AJ,30,FALSE)</f>
        <v>3.3519556999999998E-2</v>
      </c>
      <c r="Y427" s="71">
        <f t="shared" si="126"/>
        <v>0</v>
      </c>
      <c r="Z427" s="71">
        <f t="shared" si="127"/>
        <v>0</v>
      </c>
      <c r="AA427" s="22">
        <f t="shared" si="128"/>
        <v>1</v>
      </c>
      <c r="AB427" s="22">
        <f t="shared" si="129"/>
        <v>0</v>
      </c>
      <c r="AC427" s="71">
        <f t="shared" si="130"/>
        <v>0</v>
      </c>
      <c r="AD427" s="71">
        <f t="shared" si="131"/>
        <v>0</v>
      </c>
      <c r="AE427" s="22">
        <f t="shared" si="132"/>
        <v>0.78048698685542361</v>
      </c>
      <c r="AF427" s="22">
        <f t="shared" si="133"/>
        <v>0</v>
      </c>
      <c r="AG427" s="71">
        <f t="shared" si="134"/>
        <v>0</v>
      </c>
      <c r="AH427" s="71">
        <f t="shared" si="135"/>
        <v>0</v>
      </c>
      <c r="AI427" s="24">
        <f t="shared" si="136"/>
        <v>29.833329837861523</v>
      </c>
      <c r="AJ427" s="24">
        <f t="shared" si="137"/>
        <v>0</v>
      </c>
      <c r="AK427" s="71">
        <f t="shared" si="138"/>
        <v>29.833329837861523</v>
      </c>
      <c r="AL427" s="71">
        <f t="shared" si="139"/>
        <v>0</v>
      </c>
      <c r="AM427" s="71">
        <f t="shared" si="140"/>
        <v>0</v>
      </c>
      <c r="AN427" s="24">
        <f t="shared" si="141"/>
        <v>23.284525713016542</v>
      </c>
      <c r="AO427" s="24">
        <f t="shared" si="142"/>
        <v>0</v>
      </c>
      <c r="AP427" s="71">
        <f t="shared" si="143"/>
        <v>23.284525713016542</v>
      </c>
      <c r="AQ427" s="71" t="str">
        <f>VLOOKUP(S427,Haul!G:O,9,FALSE)</f>
        <v>Good performance</v>
      </c>
    </row>
    <row r="428" spans="1:43">
      <c r="A428">
        <v>2</v>
      </c>
      <c r="B428">
        <v>78.5</v>
      </c>
      <c r="C428" s="16">
        <f t="shared" si="124"/>
        <v>80</v>
      </c>
      <c r="E428">
        <v>2</v>
      </c>
      <c r="F428">
        <v>0</v>
      </c>
      <c r="G428">
        <v>0</v>
      </c>
      <c r="H428">
        <v>1</v>
      </c>
      <c r="P428">
        <v>1.69269</v>
      </c>
      <c r="Q428">
        <v>178</v>
      </c>
      <c r="R428">
        <v>201601</v>
      </c>
      <c r="S428">
        <v>124</v>
      </c>
      <c r="T428" t="s">
        <v>88</v>
      </c>
      <c r="U428" s="12" t="str">
        <f>VLOOKUP(S428,Haul!G:AL,32,FALSE)</f>
        <v>22-03</v>
      </c>
      <c r="V428" s="12">
        <v>22</v>
      </c>
      <c r="W428" s="17">
        <f t="shared" si="125"/>
        <v>2</v>
      </c>
      <c r="X428" s="24">
        <f>VLOOKUP(S428,Haul!G:AJ,30,FALSE)</f>
        <v>4.1225645999999998E-2</v>
      </c>
      <c r="Y428" s="71">
        <f t="shared" si="126"/>
        <v>1</v>
      </c>
      <c r="Z428" s="71">
        <f t="shared" si="127"/>
        <v>0</v>
      </c>
      <c r="AA428" s="22">
        <f t="shared" si="128"/>
        <v>0</v>
      </c>
      <c r="AB428" s="22">
        <f t="shared" si="129"/>
        <v>0</v>
      </c>
      <c r="AC428" s="71">
        <f t="shared" si="130"/>
        <v>0.26493693314860522</v>
      </c>
      <c r="AD428" s="71">
        <f t="shared" si="131"/>
        <v>0</v>
      </c>
      <c r="AE428" s="22">
        <f t="shared" si="132"/>
        <v>0</v>
      </c>
      <c r="AF428" s="22">
        <f t="shared" si="133"/>
        <v>0</v>
      </c>
      <c r="AG428" s="71">
        <f t="shared" si="134"/>
        <v>41.059150413313112</v>
      </c>
      <c r="AH428" s="71">
        <f t="shared" si="135"/>
        <v>0</v>
      </c>
      <c r="AI428" s="24">
        <f t="shared" si="136"/>
        <v>0</v>
      </c>
      <c r="AJ428" s="24">
        <f t="shared" si="137"/>
        <v>0</v>
      </c>
      <c r="AK428" s="71">
        <f t="shared" si="138"/>
        <v>41.059150413313112</v>
      </c>
      <c r="AL428" s="71">
        <f t="shared" si="139"/>
        <v>10.878085388190463</v>
      </c>
      <c r="AM428" s="71">
        <f t="shared" si="140"/>
        <v>0</v>
      </c>
      <c r="AN428" s="24">
        <f t="shared" si="141"/>
        <v>0</v>
      </c>
      <c r="AO428" s="24">
        <f t="shared" si="142"/>
        <v>0</v>
      </c>
      <c r="AP428" s="71">
        <f t="shared" si="143"/>
        <v>10.878085388190463</v>
      </c>
      <c r="AQ428" s="71" t="str">
        <f>VLOOKUP(S428,Haul!G:O,9,FALSE)</f>
        <v>Good performance</v>
      </c>
    </row>
    <row r="429" spans="1:43">
      <c r="A429">
        <v>2</v>
      </c>
      <c r="B429">
        <v>57.3</v>
      </c>
      <c r="C429" s="16">
        <f t="shared" si="124"/>
        <v>60</v>
      </c>
      <c r="E429">
        <v>2</v>
      </c>
      <c r="F429">
        <v>0</v>
      </c>
      <c r="G429">
        <v>0</v>
      </c>
      <c r="H429">
        <v>1</v>
      </c>
      <c r="P429">
        <v>1.69269</v>
      </c>
      <c r="Q429">
        <v>178</v>
      </c>
      <c r="R429">
        <v>201601</v>
      </c>
      <c r="S429">
        <v>124</v>
      </c>
      <c r="T429" t="s">
        <v>88</v>
      </c>
      <c r="U429" s="12" t="str">
        <f>VLOOKUP(S429,Haul!G:AL,32,FALSE)</f>
        <v>22-03</v>
      </c>
      <c r="V429" s="12">
        <v>22</v>
      </c>
      <c r="W429" s="17">
        <f t="shared" si="125"/>
        <v>2</v>
      </c>
      <c r="X429" s="24">
        <f>VLOOKUP(S429,Haul!G:AJ,30,FALSE)</f>
        <v>4.1225645999999998E-2</v>
      </c>
      <c r="Y429" s="71">
        <f t="shared" si="126"/>
        <v>1</v>
      </c>
      <c r="Z429" s="71">
        <f t="shared" si="127"/>
        <v>0</v>
      </c>
      <c r="AA429" s="22">
        <f t="shared" si="128"/>
        <v>0</v>
      </c>
      <c r="AB429" s="22">
        <f t="shared" si="129"/>
        <v>0</v>
      </c>
      <c r="AC429" s="71">
        <f t="shared" si="130"/>
        <v>0.11039209947710692</v>
      </c>
      <c r="AD429" s="71">
        <f t="shared" si="131"/>
        <v>0</v>
      </c>
      <c r="AE429" s="22">
        <f t="shared" si="132"/>
        <v>0</v>
      </c>
      <c r="AF429" s="22">
        <f t="shared" si="133"/>
        <v>0</v>
      </c>
      <c r="AG429" s="71">
        <f t="shared" si="134"/>
        <v>41.059150413313112</v>
      </c>
      <c r="AH429" s="71">
        <f t="shared" si="135"/>
        <v>0</v>
      </c>
      <c r="AI429" s="24">
        <f t="shared" si="136"/>
        <v>0</v>
      </c>
      <c r="AJ429" s="24">
        <f t="shared" si="137"/>
        <v>0</v>
      </c>
      <c r="AK429" s="71">
        <f t="shared" si="138"/>
        <v>41.059150413313112</v>
      </c>
      <c r="AL429" s="71">
        <f t="shared" si="139"/>
        <v>4.532605816871957</v>
      </c>
      <c r="AM429" s="71">
        <f t="shared" si="140"/>
        <v>0</v>
      </c>
      <c r="AN429" s="24">
        <f t="shared" si="141"/>
        <v>0</v>
      </c>
      <c r="AO429" s="24">
        <f t="shared" si="142"/>
        <v>0</v>
      </c>
      <c r="AP429" s="71">
        <f t="shared" si="143"/>
        <v>4.532605816871957</v>
      </c>
      <c r="AQ429" s="71" t="str">
        <f>VLOOKUP(S429,Haul!G:O,9,FALSE)</f>
        <v>Good performance</v>
      </c>
    </row>
    <row r="430" spans="1:43">
      <c r="A430">
        <v>2</v>
      </c>
      <c r="B430">
        <v>73.2</v>
      </c>
      <c r="C430" s="16">
        <f t="shared" si="124"/>
        <v>75</v>
      </c>
      <c r="E430">
        <v>2</v>
      </c>
      <c r="F430">
        <v>0</v>
      </c>
      <c r="G430">
        <v>0</v>
      </c>
      <c r="H430">
        <v>1</v>
      </c>
      <c r="P430">
        <v>1.69269</v>
      </c>
      <c r="Q430">
        <v>178</v>
      </c>
      <c r="R430">
        <v>201601</v>
      </c>
      <c r="S430">
        <v>124</v>
      </c>
      <c r="T430" t="s">
        <v>88</v>
      </c>
      <c r="U430" s="12" t="str">
        <f>VLOOKUP(S430,Haul!G:AL,32,FALSE)</f>
        <v>22-03</v>
      </c>
      <c r="V430" s="12">
        <v>22</v>
      </c>
      <c r="W430" s="17">
        <f t="shared" si="125"/>
        <v>2</v>
      </c>
      <c r="X430" s="24">
        <f>VLOOKUP(S430,Haul!G:AJ,30,FALSE)</f>
        <v>4.1225645999999998E-2</v>
      </c>
      <c r="Y430" s="71">
        <f t="shared" si="126"/>
        <v>1</v>
      </c>
      <c r="Z430" s="71">
        <f t="shared" si="127"/>
        <v>0</v>
      </c>
      <c r="AA430" s="22">
        <f t="shared" si="128"/>
        <v>0</v>
      </c>
      <c r="AB430" s="22">
        <f t="shared" si="129"/>
        <v>0</v>
      </c>
      <c r="AC430" s="71">
        <f t="shared" si="130"/>
        <v>0.21812995296845902</v>
      </c>
      <c r="AD430" s="71">
        <f t="shared" si="131"/>
        <v>0</v>
      </c>
      <c r="AE430" s="22">
        <f t="shared" si="132"/>
        <v>0</v>
      </c>
      <c r="AF430" s="22">
        <f t="shared" si="133"/>
        <v>0</v>
      </c>
      <c r="AG430" s="71">
        <f t="shared" si="134"/>
        <v>41.059150413313112</v>
      </c>
      <c r="AH430" s="71">
        <f t="shared" si="135"/>
        <v>0</v>
      </c>
      <c r="AI430" s="24">
        <f t="shared" si="136"/>
        <v>0</v>
      </c>
      <c r="AJ430" s="24">
        <f t="shared" si="137"/>
        <v>0</v>
      </c>
      <c r="AK430" s="71">
        <f t="shared" si="138"/>
        <v>41.059150413313112</v>
      </c>
      <c r="AL430" s="71">
        <f t="shared" si="139"/>
        <v>8.9562305485808746</v>
      </c>
      <c r="AM430" s="71">
        <f t="shared" si="140"/>
        <v>0</v>
      </c>
      <c r="AN430" s="24">
        <f t="shared" si="141"/>
        <v>0</v>
      </c>
      <c r="AO430" s="24">
        <f t="shared" si="142"/>
        <v>0</v>
      </c>
      <c r="AP430" s="71">
        <f t="shared" si="143"/>
        <v>8.9562305485808746</v>
      </c>
      <c r="AQ430" s="71" t="str">
        <f>VLOOKUP(S430,Haul!G:O,9,FALSE)</f>
        <v>Good performance</v>
      </c>
    </row>
    <row r="431" spans="1:43">
      <c r="A431">
        <v>2</v>
      </c>
      <c r="B431">
        <v>80.3</v>
      </c>
      <c r="C431" s="16">
        <f t="shared" si="124"/>
        <v>85</v>
      </c>
      <c r="E431">
        <v>2</v>
      </c>
      <c r="F431">
        <v>0</v>
      </c>
      <c r="G431">
        <v>0</v>
      </c>
      <c r="H431">
        <v>1</v>
      </c>
      <c r="P431">
        <v>1.69269</v>
      </c>
      <c r="Q431">
        <v>178</v>
      </c>
      <c r="R431">
        <v>201601</v>
      </c>
      <c r="S431">
        <v>124</v>
      </c>
      <c r="T431" t="s">
        <v>88</v>
      </c>
      <c r="U431" s="12" t="str">
        <f>VLOOKUP(S431,Haul!G:AL,32,FALSE)</f>
        <v>22-03</v>
      </c>
      <c r="V431" s="12">
        <v>22</v>
      </c>
      <c r="W431" s="17">
        <f t="shared" si="125"/>
        <v>2</v>
      </c>
      <c r="X431" s="24">
        <f>VLOOKUP(S431,Haul!G:AJ,30,FALSE)</f>
        <v>4.1225645999999998E-2</v>
      </c>
      <c r="Y431" s="71">
        <f t="shared" si="126"/>
        <v>1</v>
      </c>
      <c r="Z431" s="71">
        <f t="shared" si="127"/>
        <v>0</v>
      </c>
      <c r="AA431" s="22">
        <f t="shared" si="128"/>
        <v>0</v>
      </c>
      <c r="AB431" s="22">
        <f t="shared" si="129"/>
        <v>0</v>
      </c>
      <c r="AC431" s="71">
        <f t="shared" si="130"/>
        <v>0.28217850013041385</v>
      </c>
      <c r="AD431" s="71">
        <f t="shared" si="131"/>
        <v>0</v>
      </c>
      <c r="AE431" s="22">
        <f t="shared" si="132"/>
        <v>0</v>
      </c>
      <c r="AF431" s="22">
        <f t="shared" si="133"/>
        <v>0</v>
      </c>
      <c r="AG431" s="71">
        <f t="shared" si="134"/>
        <v>41.059150413313112</v>
      </c>
      <c r="AH431" s="71">
        <f t="shared" si="135"/>
        <v>0</v>
      </c>
      <c r="AI431" s="24">
        <f t="shared" si="136"/>
        <v>0</v>
      </c>
      <c r="AJ431" s="24">
        <f t="shared" si="137"/>
        <v>0</v>
      </c>
      <c r="AK431" s="71">
        <f t="shared" si="138"/>
        <v>41.059150413313112</v>
      </c>
      <c r="AL431" s="71">
        <f t="shared" si="139"/>
        <v>11.586009480257756</v>
      </c>
      <c r="AM431" s="71">
        <f t="shared" si="140"/>
        <v>0</v>
      </c>
      <c r="AN431" s="24">
        <f t="shared" si="141"/>
        <v>0</v>
      </c>
      <c r="AO431" s="24">
        <f t="shared" si="142"/>
        <v>0</v>
      </c>
      <c r="AP431" s="71">
        <f t="shared" si="143"/>
        <v>11.586009480257756</v>
      </c>
      <c r="AQ431" s="71" t="str">
        <f>VLOOKUP(S431,Haul!G:O,9,FALSE)</f>
        <v>Good performance</v>
      </c>
    </row>
    <row r="432" spans="1:43">
      <c r="A432">
        <v>2</v>
      </c>
      <c r="B432">
        <v>69.8</v>
      </c>
      <c r="C432" s="16">
        <f t="shared" si="124"/>
        <v>70</v>
      </c>
      <c r="E432">
        <v>2</v>
      </c>
      <c r="F432">
        <v>0</v>
      </c>
      <c r="G432">
        <v>0</v>
      </c>
      <c r="H432">
        <v>1</v>
      </c>
      <c r="P432">
        <v>1.69269</v>
      </c>
      <c r="Q432">
        <v>178</v>
      </c>
      <c r="R432">
        <v>201601</v>
      </c>
      <c r="S432">
        <v>124</v>
      </c>
      <c r="T432" t="s">
        <v>88</v>
      </c>
      <c r="U432" s="12" t="str">
        <f>VLOOKUP(S432,Haul!G:AL,32,FALSE)</f>
        <v>22-03</v>
      </c>
      <c r="V432" s="12">
        <v>22</v>
      </c>
      <c r="W432" s="17">
        <f t="shared" si="125"/>
        <v>2</v>
      </c>
      <c r="X432" s="24">
        <f>VLOOKUP(S432,Haul!G:AJ,30,FALSE)</f>
        <v>4.1225645999999998E-2</v>
      </c>
      <c r="Y432" s="71">
        <f t="shared" si="126"/>
        <v>1</v>
      </c>
      <c r="Z432" s="71">
        <f t="shared" si="127"/>
        <v>0</v>
      </c>
      <c r="AA432" s="22">
        <f t="shared" si="128"/>
        <v>0</v>
      </c>
      <c r="AB432" s="22">
        <f t="shared" si="129"/>
        <v>0</v>
      </c>
      <c r="AC432" s="71">
        <f t="shared" si="130"/>
        <v>0.19110494266039377</v>
      </c>
      <c r="AD432" s="71">
        <f t="shared" si="131"/>
        <v>0</v>
      </c>
      <c r="AE432" s="22">
        <f t="shared" si="132"/>
        <v>0</v>
      </c>
      <c r="AF432" s="22">
        <f t="shared" si="133"/>
        <v>0</v>
      </c>
      <c r="AG432" s="71">
        <f t="shared" si="134"/>
        <v>41.059150413313112</v>
      </c>
      <c r="AH432" s="71">
        <f t="shared" si="135"/>
        <v>0</v>
      </c>
      <c r="AI432" s="24">
        <f t="shared" si="136"/>
        <v>0</v>
      </c>
      <c r="AJ432" s="24">
        <f t="shared" si="137"/>
        <v>0</v>
      </c>
      <c r="AK432" s="71">
        <f t="shared" si="138"/>
        <v>41.059150413313112</v>
      </c>
      <c r="AL432" s="71">
        <f t="shared" si="139"/>
        <v>7.8466065854206866</v>
      </c>
      <c r="AM432" s="71">
        <f t="shared" si="140"/>
        <v>0</v>
      </c>
      <c r="AN432" s="24">
        <f t="shared" si="141"/>
        <v>0</v>
      </c>
      <c r="AO432" s="24">
        <f t="shared" si="142"/>
        <v>0</v>
      </c>
      <c r="AP432" s="71">
        <f t="shared" si="143"/>
        <v>7.8466065854206866</v>
      </c>
      <c r="AQ432" s="71" t="str">
        <f>VLOOKUP(S432,Haul!G:O,9,FALSE)</f>
        <v>Good performance</v>
      </c>
    </row>
    <row r="433" spans="1:43">
      <c r="A433">
        <v>2</v>
      </c>
      <c r="B433">
        <v>91.8</v>
      </c>
      <c r="C433" s="16">
        <f t="shared" si="124"/>
        <v>95</v>
      </c>
      <c r="E433">
        <v>2</v>
      </c>
      <c r="F433">
        <v>0</v>
      </c>
      <c r="G433">
        <v>0</v>
      </c>
      <c r="H433">
        <v>1</v>
      </c>
      <c r="P433">
        <v>1.69269</v>
      </c>
      <c r="Q433">
        <v>178</v>
      </c>
      <c r="R433">
        <v>201601</v>
      </c>
      <c r="S433">
        <v>124</v>
      </c>
      <c r="T433" t="s">
        <v>88</v>
      </c>
      <c r="U433" s="12" t="str">
        <f>VLOOKUP(S433,Haul!G:AL,32,FALSE)</f>
        <v>22-03</v>
      </c>
      <c r="V433" s="12">
        <v>22</v>
      </c>
      <c r="W433" s="17">
        <f t="shared" si="125"/>
        <v>2</v>
      </c>
      <c r="X433" s="24">
        <f>VLOOKUP(S433,Haul!G:AJ,30,FALSE)</f>
        <v>4.1225645999999998E-2</v>
      </c>
      <c r="Y433" s="71">
        <f t="shared" si="126"/>
        <v>1</v>
      </c>
      <c r="Z433" s="71">
        <f t="shared" si="127"/>
        <v>0</v>
      </c>
      <c r="AA433" s="22">
        <f t="shared" si="128"/>
        <v>0</v>
      </c>
      <c r="AB433" s="22">
        <f t="shared" si="129"/>
        <v>0</v>
      </c>
      <c r="AC433" s="71">
        <f t="shared" si="130"/>
        <v>0.40942606342994492</v>
      </c>
      <c r="AD433" s="71">
        <f t="shared" si="131"/>
        <v>0</v>
      </c>
      <c r="AE433" s="22">
        <f t="shared" si="132"/>
        <v>0</v>
      </c>
      <c r="AF433" s="22">
        <f t="shared" si="133"/>
        <v>0</v>
      </c>
      <c r="AG433" s="71">
        <f t="shared" si="134"/>
        <v>41.059150413313112</v>
      </c>
      <c r="AH433" s="71">
        <f t="shared" si="135"/>
        <v>0</v>
      </c>
      <c r="AI433" s="24">
        <f t="shared" si="136"/>
        <v>0</v>
      </c>
      <c r="AJ433" s="24">
        <f t="shared" si="137"/>
        <v>0</v>
      </c>
      <c r="AK433" s="71">
        <f t="shared" si="138"/>
        <v>41.059150413313112</v>
      </c>
      <c r="AL433" s="71">
        <f t="shared" si="139"/>
        <v>16.810686321500782</v>
      </c>
      <c r="AM433" s="71">
        <f t="shared" si="140"/>
        <v>0</v>
      </c>
      <c r="AN433" s="24">
        <f t="shared" si="141"/>
        <v>0</v>
      </c>
      <c r="AO433" s="24">
        <f t="shared" si="142"/>
        <v>0</v>
      </c>
      <c r="AP433" s="71">
        <f t="shared" si="143"/>
        <v>16.810686321500782</v>
      </c>
      <c r="AQ433" s="71" t="str">
        <f>VLOOKUP(S433,Haul!G:O,9,FALSE)</f>
        <v>Good performance</v>
      </c>
    </row>
    <row r="434" spans="1:43">
      <c r="A434">
        <v>2</v>
      </c>
      <c r="B434">
        <v>77.5</v>
      </c>
      <c r="C434" s="16">
        <f t="shared" si="124"/>
        <v>80</v>
      </c>
      <c r="E434">
        <v>2</v>
      </c>
      <c r="F434">
        <v>0</v>
      </c>
      <c r="G434">
        <v>0</v>
      </c>
      <c r="H434">
        <v>1</v>
      </c>
      <c r="P434">
        <v>1.69269</v>
      </c>
      <c r="Q434">
        <v>178</v>
      </c>
      <c r="R434">
        <v>201601</v>
      </c>
      <c r="S434">
        <v>124</v>
      </c>
      <c r="T434" t="s">
        <v>88</v>
      </c>
      <c r="U434" s="12" t="str">
        <f>VLOOKUP(S434,Haul!G:AL,32,FALSE)</f>
        <v>22-03</v>
      </c>
      <c r="V434" s="12">
        <v>22</v>
      </c>
      <c r="W434" s="17">
        <f t="shared" si="125"/>
        <v>2</v>
      </c>
      <c r="X434" s="24">
        <f>VLOOKUP(S434,Haul!G:AJ,30,FALSE)</f>
        <v>4.1225645999999998E-2</v>
      </c>
      <c r="Y434" s="71">
        <f t="shared" si="126"/>
        <v>1</v>
      </c>
      <c r="Z434" s="71">
        <f t="shared" si="127"/>
        <v>0</v>
      </c>
      <c r="AA434" s="22">
        <f t="shared" si="128"/>
        <v>0</v>
      </c>
      <c r="AB434" s="22">
        <f t="shared" si="129"/>
        <v>0</v>
      </c>
      <c r="AC434" s="71">
        <f t="shared" si="130"/>
        <v>0.25565719754278887</v>
      </c>
      <c r="AD434" s="71">
        <f t="shared" si="131"/>
        <v>0</v>
      </c>
      <c r="AE434" s="22">
        <f t="shared" si="132"/>
        <v>0</v>
      </c>
      <c r="AF434" s="22">
        <f t="shared" si="133"/>
        <v>0</v>
      </c>
      <c r="AG434" s="71">
        <f t="shared" si="134"/>
        <v>41.059150413313112</v>
      </c>
      <c r="AH434" s="71">
        <f t="shared" si="135"/>
        <v>0</v>
      </c>
      <c r="AI434" s="24">
        <f t="shared" si="136"/>
        <v>0</v>
      </c>
      <c r="AJ434" s="24">
        <f t="shared" si="137"/>
        <v>0</v>
      </c>
      <c r="AK434" s="71">
        <f t="shared" si="138"/>
        <v>41.059150413313112</v>
      </c>
      <c r="AL434" s="71">
        <f t="shared" si="139"/>
        <v>10.497067328155472</v>
      </c>
      <c r="AM434" s="71">
        <f t="shared" si="140"/>
        <v>0</v>
      </c>
      <c r="AN434" s="24">
        <f t="shared" si="141"/>
        <v>0</v>
      </c>
      <c r="AO434" s="24">
        <f t="shared" si="142"/>
        <v>0</v>
      </c>
      <c r="AP434" s="71">
        <f t="shared" si="143"/>
        <v>10.497067328155472</v>
      </c>
      <c r="AQ434" s="71" t="str">
        <f>VLOOKUP(S434,Haul!G:O,9,FALSE)</f>
        <v>Good performance</v>
      </c>
    </row>
    <row r="435" spans="1:43">
      <c r="A435">
        <v>2</v>
      </c>
      <c r="B435">
        <v>78.5</v>
      </c>
      <c r="C435" s="16">
        <f t="shared" si="124"/>
        <v>80</v>
      </c>
      <c r="E435">
        <v>2</v>
      </c>
      <c r="F435">
        <v>0</v>
      </c>
      <c r="G435">
        <v>0</v>
      </c>
      <c r="H435">
        <v>1</v>
      </c>
      <c r="P435">
        <v>1.69269</v>
      </c>
      <c r="Q435">
        <v>178</v>
      </c>
      <c r="R435">
        <v>201601</v>
      </c>
      <c r="S435">
        <v>124</v>
      </c>
      <c r="T435" t="s">
        <v>88</v>
      </c>
      <c r="U435" s="12" t="str">
        <f>VLOOKUP(S435,Haul!G:AL,32,FALSE)</f>
        <v>22-03</v>
      </c>
      <c r="V435" s="12">
        <v>22</v>
      </c>
      <c r="W435" s="17">
        <f t="shared" si="125"/>
        <v>2</v>
      </c>
      <c r="X435" s="24">
        <f>VLOOKUP(S435,Haul!G:AJ,30,FALSE)</f>
        <v>4.1225645999999998E-2</v>
      </c>
      <c r="Y435" s="71">
        <f t="shared" si="126"/>
        <v>1</v>
      </c>
      <c r="Z435" s="71">
        <f t="shared" si="127"/>
        <v>0</v>
      </c>
      <c r="AA435" s="22">
        <f t="shared" si="128"/>
        <v>0</v>
      </c>
      <c r="AB435" s="22">
        <f t="shared" si="129"/>
        <v>0</v>
      </c>
      <c r="AC435" s="71">
        <f t="shared" si="130"/>
        <v>0.26493693314860522</v>
      </c>
      <c r="AD435" s="71">
        <f t="shared" si="131"/>
        <v>0</v>
      </c>
      <c r="AE435" s="22">
        <f t="shared" si="132"/>
        <v>0</v>
      </c>
      <c r="AF435" s="22">
        <f t="shared" si="133"/>
        <v>0</v>
      </c>
      <c r="AG435" s="71">
        <f t="shared" si="134"/>
        <v>41.059150413313112</v>
      </c>
      <c r="AH435" s="71">
        <f t="shared" si="135"/>
        <v>0</v>
      </c>
      <c r="AI435" s="24">
        <f t="shared" si="136"/>
        <v>0</v>
      </c>
      <c r="AJ435" s="24">
        <f t="shared" si="137"/>
        <v>0</v>
      </c>
      <c r="AK435" s="71">
        <f t="shared" si="138"/>
        <v>41.059150413313112</v>
      </c>
      <c r="AL435" s="71">
        <f t="shared" si="139"/>
        <v>10.878085388190463</v>
      </c>
      <c r="AM435" s="71">
        <f t="shared" si="140"/>
        <v>0</v>
      </c>
      <c r="AN435" s="24">
        <f t="shared" si="141"/>
        <v>0</v>
      </c>
      <c r="AO435" s="24">
        <f t="shared" si="142"/>
        <v>0</v>
      </c>
      <c r="AP435" s="71">
        <f t="shared" si="143"/>
        <v>10.878085388190463</v>
      </c>
      <c r="AQ435" s="71" t="str">
        <f>VLOOKUP(S435,Haul!G:O,9,FALSE)</f>
        <v>Good performance</v>
      </c>
    </row>
    <row r="436" spans="1:43">
      <c r="A436">
        <v>2</v>
      </c>
      <c r="B436">
        <v>81.5</v>
      </c>
      <c r="C436" s="16">
        <f t="shared" si="124"/>
        <v>85</v>
      </c>
      <c r="E436">
        <v>2</v>
      </c>
      <c r="F436">
        <v>0</v>
      </c>
      <c r="G436">
        <v>0</v>
      </c>
      <c r="H436">
        <v>1</v>
      </c>
      <c r="P436">
        <v>1.69269</v>
      </c>
      <c r="Q436">
        <v>178</v>
      </c>
      <c r="R436">
        <v>201601</v>
      </c>
      <c r="S436">
        <v>124</v>
      </c>
      <c r="T436" t="s">
        <v>88</v>
      </c>
      <c r="U436" s="12" t="str">
        <f>VLOOKUP(S436,Haul!G:AL,32,FALSE)</f>
        <v>22-03</v>
      </c>
      <c r="V436" s="12">
        <v>22</v>
      </c>
      <c r="W436" s="17">
        <f t="shared" si="125"/>
        <v>2</v>
      </c>
      <c r="X436" s="24">
        <f>VLOOKUP(S436,Haul!G:AJ,30,FALSE)</f>
        <v>4.1225645999999998E-2</v>
      </c>
      <c r="Y436" s="71">
        <f t="shared" si="126"/>
        <v>1</v>
      </c>
      <c r="Z436" s="71">
        <f t="shared" si="127"/>
        <v>0</v>
      </c>
      <c r="AA436" s="22">
        <f t="shared" si="128"/>
        <v>0</v>
      </c>
      <c r="AB436" s="22">
        <f t="shared" si="129"/>
        <v>0</v>
      </c>
      <c r="AC436" s="71">
        <f t="shared" si="130"/>
        <v>0.29406226578941219</v>
      </c>
      <c r="AD436" s="71">
        <f t="shared" si="131"/>
        <v>0</v>
      </c>
      <c r="AE436" s="22">
        <f t="shared" si="132"/>
        <v>0</v>
      </c>
      <c r="AF436" s="22">
        <f t="shared" si="133"/>
        <v>0</v>
      </c>
      <c r="AG436" s="71">
        <f t="shared" si="134"/>
        <v>41.059150413313112</v>
      </c>
      <c r="AH436" s="71">
        <f t="shared" si="135"/>
        <v>0</v>
      </c>
      <c r="AI436" s="24">
        <f t="shared" si="136"/>
        <v>0</v>
      </c>
      <c r="AJ436" s="24">
        <f t="shared" si="137"/>
        <v>0</v>
      </c>
      <c r="AK436" s="71">
        <f t="shared" si="138"/>
        <v>41.059150413313112</v>
      </c>
      <c r="AL436" s="71">
        <f t="shared" si="139"/>
        <v>12.073946801927134</v>
      </c>
      <c r="AM436" s="71">
        <f t="shared" si="140"/>
        <v>0</v>
      </c>
      <c r="AN436" s="24">
        <f t="shared" si="141"/>
        <v>0</v>
      </c>
      <c r="AO436" s="24">
        <f t="shared" si="142"/>
        <v>0</v>
      </c>
      <c r="AP436" s="71">
        <f t="shared" si="143"/>
        <v>12.073946801927134</v>
      </c>
      <c r="AQ436" s="71" t="str">
        <f>VLOOKUP(S436,Haul!G:O,9,FALSE)</f>
        <v>Good performance</v>
      </c>
    </row>
    <row r="437" spans="1:43">
      <c r="A437">
        <v>2</v>
      </c>
      <c r="B437">
        <v>78</v>
      </c>
      <c r="C437" s="16">
        <f t="shared" si="124"/>
        <v>80</v>
      </c>
      <c r="E437">
        <v>2</v>
      </c>
      <c r="F437">
        <v>0</v>
      </c>
      <c r="G437">
        <v>0</v>
      </c>
      <c r="H437">
        <v>1</v>
      </c>
      <c r="P437">
        <v>1.69269</v>
      </c>
      <c r="Q437">
        <v>178</v>
      </c>
      <c r="R437">
        <v>201601</v>
      </c>
      <c r="S437">
        <v>124</v>
      </c>
      <c r="T437" t="s">
        <v>88</v>
      </c>
      <c r="U437" s="12" t="str">
        <f>VLOOKUP(S437,Haul!G:AL,32,FALSE)</f>
        <v>22-03</v>
      </c>
      <c r="V437" s="12">
        <v>22</v>
      </c>
      <c r="W437" s="17">
        <f t="shared" si="125"/>
        <v>2</v>
      </c>
      <c r="X437" s="24">
        <f>VLOOKUP(S437,Haul!G:AJ,30,FALSE)</f>
        <v>4.1225645999999998E-2</v>
      </c>
      <c r="Y437" s="71">
        <f t="shared" si="126"/>
        <v>1</v>
      </c>
      <c r="Z437" s="71">
        <f t="shared" si="127"/>
        <v>0</v>
      </c>
      <c r="AA437" s="22">
        <f t="shared" si="128"/>
        <v>0</v>
      </c>
      <c r="AB437" s="22">
        <f t="shared" si="129"/>
        <v>0</v>
      </c>
      <c r="AC437" s="71">
        <f t="shared" si="130"/>
        <v>0.2602705797014726</v>
      </c>
      <c r="AD437" s="71">
        <f t="shared" si="131"/>
        <v>0</v>
      </c>
      <c r="AE437" s="22">
        <f t="shared" si="132"/>
        <v>0</v>
      </c>
      <c r="AF437" s="22">
        <f t="shared" si="133"/>
        <v>0</v>
      </c>
      <c r="AG437" s="71">
        <f t="shared" si="134"/>
        <v>41.059150413313112</v>
      </c>
      <c r="AH437" s="71">
        <f t="shared" si="135"/>
        <v>0</v>
      </c>
      <c r="AI437" s="24">
        <f t="shared" si="136"/>
        <v>0</v>
      </c>
      <c r="AJ437" s="24">
        <f t="shared" si="137"/>
        <v>0</v>
      </c>
      <c r="AK437" s="71">
        <f t="shared" si="138"/>
        <v>41.059150413313112</v>
      </c>
      <c r="AL437" s="71">
        <f t="shared" si="139"/>
        <v>10.686488880122962</v>
      </c>
      <c r="AM437" s="71">
        <f t="shared" si="140"/>
        <v>0</v>
      </c>
      <c r="AN437" s="24">
        <f t="shared" si="141"/>
        <v>0</v>
      </c>
      <c r="AO437" s="24">
        <f t="shared" si="142"/>
        <v>0</v>
      </c>
      <c r="AP437" s="71">
        <f t="shared" si="143"/>
        <v>10.686488880122962</v>
      </c>
      <c r="AQ437" s="71" t="str">
        <f>VLOOKUP(S437,Haul!G:O,9,FALSE)</f>
        <v>Good performance</v>
      </c>
    </row>
    <row r="438" spans="1:43">
      <c r="A438">
        <v>2</v>
      </c>
      <c r="B438">
        <v>68.5</v>
      </c>
      <c r="C438" s="16">
        <f t="shared" si="124"/>
        <v>70</v>
      </c>
      <c r="E438">
        <v>2</v>
      </c>
      <c r="F438">
        <v>0</v>
      </c>
      <c r="G438">
        <v>0</v>
      </c>
      <c r="H438">
        <v>1</v>
      </c>
      <c r="P438">
        <v>1.69269</v>
      </c>
      <c r="Q438">
        <v>178</v>
      </c>
      <c r="R438">
        <v>201601</v>
      </c>
      <c r="S438">
        <v>124</v>
      </c>
      <c r="T438" t="s">
        <v>88</v>
      </c>
      <c r="U438" s="12" t="str">
        <f>VLOOKUP(S438,Haul!G:AL,32,FALSE)</f>
        <v>22-03</v>
      </c>
      <c r="V438" s="12">
        <v>22</v>
      </c>
      <c r="W438" s="17">
        <f t="shared" si="125"/>
        <v>2</v>
      </c>
      <c r="X438" s="24">
        <f>VLOOKUP(S438,Haul!G:AJ,30,FALSE)</f>
        <v>4.1225645999999998E-2</v>
      </c>
      <c r="Y438" s="71">
        <f t="shared" si="126"/>
        <v>1</v>
      </c>
      <c r="Z438" s="71">
        <f t="shared" si="127"/>
        <v>0</v>
      </c>
      <c r="AA438" s="22">
        <f t="shared" si="128"/>
        <v>0</v>
      </c>
      <c r="AB438" s="22">
        <f t="shared" si="129"/>
        <v>0</v>
      </c>
      <c r="AC438" s="71">
        <f t="shared" si="130"/>
        <v>0.18137000652372007</v>
      </c>
      <c r="AD438" s="71">
        <f t="shared" si="131"/>
        <v>0</v>
      </c>
      <c r="AE438" s="22">
        <f t="shared" si="132"/>
        <v>0</v>
      </c>
      <c r="AF438" s="22">
        <f t="shared" si="133"/>
        <v>0</v>
      </c>
      <c r="AG438" s="71">
        <f t="shared" si="134"/>
        <v>41.059150413313112</v>
      </c>
      <c r="AH438" s="71">
        <f t="shared" si="135"/>
        <v>0</v>
      </c>
      <c r="AI438" s="24">
        <f t="shared" si="136"/>
        <v>0</v>
      </c>
      <c r="AJ438" s="24">
        <f t="shared" si="137"/>
        <v>0</v>
      </c>
      <c r="AK438" s="71">
        <f t="shared" si="138"/>
        <v>41.059150413313112</v>
      </c>
      <c r="AL438" s="71">
        <f t="shared" si="139"/>
        <v>7.446898378321003</v>
      </c>
      <c r="AM438" s="71">
        <f t="shared" si="140"/>
        <v>0</v>
      </c>
      <c r="AN438" s="24">
        <f t="shared" si="141"/>
        <v>0</v>
      </c>
      <c r="AO438" s="24">
        <f t="shared" si="142"/>
        <v>0</v>
      </c>
      <c r="AP438" s="71">
        <f t="shared" si="143"/>
        <v>7.446898378321003</v>
      </c>
      <c r="AQ438" s="71" t="str">
        <f>VLOOKUP(S438,Haul!G:O,9,FALSE)</f>
        <v>Good performance</v>
      </c>
    </row>
    <row r="439" spans="1:43">
      <c r="A439">
        <v>2</v>
      </c>
      <c r="B439">
        <v>130</v>
      </c>
      <c r="C439" s="16">
        <f t="shared" si="124"/>
        <v>130</v>
      </c>
      <c r="E439">
        <v>3</v>
      </c>
      <c r="F439">
        <v>4</v>
      </c>
      <c r="G439">
        <v>1</v>
      </c>
      <c r="H439">
        <v>6</v>
      </c>
      <c r="P439">
        <v>1.69269</v>
      </c>
      <c r="Q439">
        <v>178</v>
      </c>
      <c r="R439">
        <v>201601</v>
      </c>
      <c r="S439">
        <v>124</v>
      </c>
      <c r="T439" t="s">
        <v>88</v>
      </c>
      <c r="U439" s="12" t="str">
        <f>VLOOKUP(S439,Haul!G:AL,32,FALSE)</f>
        <v>22-03</v>
      </c>
      <c r="V439" s="12">
        <v>22</v>
      </c>
      <c r="W439" s="17">
        <f t="shared" si="125"/>
        <v>2</v>
      </c>
      <c r="X439" s="24">
        <f>VLOOKUP(S439,Haul!G:AJ,30,FALSE)</f>
        <v>4.1225645999999998E-2</v>
      </c>
      <c r="Y439" s="71">
        <f t="shared" si="126"/>
        <v>1</v>
      </c>
      <c r="Z439" s="71">
        <f t="shared" si="127"/>
        <v>0</v>
      </c>
      <c r="AA439" s="22">
        <f t="shared" si="128"/>
        <v>0</v>
      </c>
      <c r="AB439" s="22">
        <f t="shared" si="129"/>
        <v>0</v>
      </c>
      <c r="AC439" s="71">
        <f t="shared" si="130"/>
        <v>1.0774235204139297</v>
      </c>
      <c r="AD439" s="71">
        <f t="shared" si="131"/>
        <v>0</v>
      </c>
      <c r="AE439" s="22">
        <f t="shared" si="132"/>
        <v>0</v>
      </c>
      <c r="AF439" s="22">
        <f t="shared" si="133"/>
        <v>0</v>
      </c>
      <c r="AG439" s="71">
        <f t="shared" si="134"/>
        <v>41.059150413313112</v>
      </c>
      <c r="AH439" s="71">
        <f t="shared" si="135"/>
        <v>0</v>
      </c>
      <c r="AI439" s="24">
        <f t="shared" si="136"/>
        <v>0</v>
      </c>
      <c r="AJ439" s="24">
        <f t="shared" si="137"/>
        <v>0</v>
      </c>
      <c r="AK439" s="71">
        <f t="shared" si="138"/>
        <v>41.059150413313112</v>
      </c>
      <c r="AL439" s="71">
        <f t="shared" si="139"/>
        <v>44.238094383516874</v>
      </c>
      <c r="AM439" s="71">
        <f t="shared" si="140"/>
        <v>0</v>
      </c>
      <c r="AN439" s="24">
        <f t="shared" si="141"/>
        <v>0</v>
      </c>
      <c r="AO439" s="24">
        <f t="shared" si="142"/>
        <v>0</v>
      </c>
      <c r="AP439" s="71">
        <f t="shared" si="143"/>
        <v>44.238094383516874</v>
      </c>
      <c r="AQ439" s="71" t="str">
        <f>VLOOKUP(S439,Haul!G:O,9,FALSE)</f>
        <v>Good performance</v>
      </c>
    </row>
    <row r="440" spans="1:43">
      <c r="A440">
        <v>2</v>
      </c>
      <c r="B440">
        <v>111.6</v>
      </c>
      <c r="C440" s="16">
        <f t="shared" si="124"/>
        <v>115</v>
      </c>
      <c r="E440">
        <v>1</v>
      </c>
      <c r="F440">
        <v>4</v>
      </c>
      <c r="G440">
        <v>1</v>
      </c>
      <c r="H440">
        <v>4</v>
      </c>
      <c r="P440">
        <v>1.69269</v>
      </c>
      <c r="Q440">
        <v>178</v>
      </c>
      <c r="R440">
        <v>201601</v>
      </c>
      <c r="S440">
        <v>124</v>
      </c>
      <c r="T440" t="s">
        <v>88</v>
      </c>
      <c r="U440" s="12" t="str">
        <f>VLOOKUP(S440,Haul!G:AL,32,FALSE)</f>
        <v>22-03</v>
      </c>
      <c r="V440" s="12">
        <v>22</v>
      </c>
      <c r="W440" s="17">
        <f t="shared" si="125"/>
        <v>2</v>
      </c>
      <c r="X440" s="24">
        <f>VLOOKUP(S440,Haul!G:AJ,30,FALSE)</f>
        <v>4.1225645999999998E-2</v>
      </c>
      <c r="Y440" s="71">
        <f t="shared" si="126"/>
        <v>1</v>
      </c>
      <c r="Z440" s="71">
        <f t="shared" si="127"/>
        <v>0</v>
      </c>
      <c r="AA440" s="22">
        <f t="shared" si="128"/>
        <v>0</v>
      </c>
      <c r="AB440" s="22">
        <f t="shared" si="129"/>
        <v>0</v>
      </c>
      <c r="AC440" s="71">
        <f t="shared" si="130"/>
        <v>0.70479710982472143</v>
      </c>
      <c r="AD440" s="71">
        <f t="shared" si="131"/>
        <v>0</v>
      </c>
      <c r="AE440" s="22">
        <f t="shared" si="132"/>
        <v>0</v>
      </c>
      <c r="AF440" s="22">
        <f t="shared" si="133"/>
        <v>0</v>
      </c>
      <c r="AG440" s="71">
        <f t="shared" si="134"/>
        <v>41.059150413313112</v>
      </c>
      <c r="AH440" s="71">
        <f t="shared" si="135"/>
        <v>0</v>
      </c>
      <c r="AI440" s="24">
        <f t="shared" si="136"/>
        <v>0</v>
      </c>
      <c r="AJ440" s="24">
        <f t="shared" si="137"/>
        <v>0</v>
      </c>
      <c r="AK440" s="71">
        <f t="shared" si="138"/>
        <v>41.059150413313112</v>
      </c>
      <c r="AL440" s="71">
        <f t="shared" si="139"/>
        <v>28.938370543161597</v>
      </c>
      <c r="AM440" s="71">
        <f t="shared" si="140"/>
        <v>0</v>
      </c>
      <c r="AN440" s="24">
        <f t="shared" si="141"/>
        <v>0</v>
      </c>
      <c r="AO440" s="24">
        <f t="shared" si="142"/>
        <v>0</v>
      </c>
      <c r="AP440" s="71">
        <f t="shared" si="143"/>
        <v>28.938370543161597</v>
      </c>
      <c r="AQ440" s="71" t="str">
        <f>VLOOKUP(S440,Haul!G:O,9,FALSE)</f>
        <v>Good performance</v>
      </c>
    </row>
    <row r="441" spans="1:43">
      <c r="A441">
        <v>2</v>
      </c>
      <c r="B441">
        <v>102</v>
      </c>
      <c r="C441" s="16">
        <f t="shared" si="124"/>
        <v>105</v>
      </c>
      <c r="E441">
        <v>2</v>
      </c>
      <c r="F441">
        <v>4</v>
      </c>
      <c r="G441">
        <v>1</v>
      </c>
      <c r="H441">
        <v>5</v>
      </c>
      <c r="P441">
        <v>1.69269</v>
      </c>
      <c r="Q441">
        <v>178</v>
      </c>
      <c r="R441">
        <v>201601</v>
      </c>
      <c r="S441">
        <v>124</v>
      </c>
      <c r="T441" t="s">
        <v>88</v>
      </c>
      <c r="U441" s="12" t="str">
        <f>VLOOKUP(S441,Haul!G:AL,32,FALSE)</f>
        <v>22-03</v>
      </c>
      <c r="V441" s="12">
        <v>22</v>
      </c>
      <c r="W441" s="17">
        <f t="shared" si="125"/>
        <v>2</v>
      </c>
      <c r="X441" s="24">
        <f>VLOOKUP(S441,Haul!G:AJ,30,FALSE)</f>
        <v>4.1225645999999998E-2</v>
      </c>
      <c r="Y441" s="71">
        <f t="shared" si="126"/>
        <v>1</v>
      </c>
      <c r="Z441" s="71">
        <f t="shared" si="127"/>
        <v>0</v>
      </c>
      <c r="AA441" s="22">
        <f t="shared" si="128"/>
        <v>0</v>
      </c>
      <c r="AB441" s="22">
        <f t="shared" si="129"/>
        <v>0</v>
      </c>
      <c r="AC441" s="71">
        <f t="shared" si="130"/>
        <v>0.5488163826596546</v>
      </c>
      <c r="AD441" s="71">
        <f t="shared" si="131"/>
        <v>0</v>
      </c>
      <c r="AE441" s="22">
        <f t="shared" si="132"/>
        <v>0</v>
      </c>
      <c r="AF441" s="22">
        <f t="shared" si="133"/>
        <v>0</v>
      </c>
      <c r="AG441" s="71">
        <f t="shared" si="134"/>
        <v>41.059150413313112</v>
      </c>
      <c r="AH441" s="71">
        <f t="shared" si="135"/>
        <v>0</v>
      </c>
      <c r="AI441" s="24">
        <f t="shared" si="136"/>
        <v>0</v>
      </c>
      <c r="AJ441" s="24">
        <f t="shared" si="137"/>
        <v>0</v>
      </c>
      <c r="AK441" s="71">
        <f t="shared" si="138"/>
        <v>41.059150413313112</v>
      </c>
      <c r="AL441" s="71">
        <f t="shared" si="139"/>
        <v>22.533934404913165</v>
      </c>
      <c r="AM441" s="71">
        <f t="shared" si="140"/>
        <v>0</v>
      </c>
      <c r="AN441" s="24">
        <f t="shared" si="141"/>
        <v>0</v>
      </c>
      <c r="AO441" s="24">
        <f t="shared" si="142"/>
        <v>0</v>
      </c>
      <c r="AP441" s="71">
        <f t="shared" si="143"/>
        <v>22.533934404913165</v>
      </c>
      <c r="AQ441" s="71" t="str">
        <f>VLOOKUP(S441,Haul!G:O,9,FALSE)</f>
        <v>Good performance</v>
      </c>
    </row>
    <row r="442" spans="1:43">
      <c r="A442">
        <v>2</v>
      </c>
      <c r="B442">
        <v>111.5</v>
      </c>
      <c r="C442" s="16">
        <f t="shared" si="124"/>
        <v>115</v>
      </c>
      <c r="E442">
        <v>2</v>
      </c>
      <c r="F442">
        <v>4</v>
      </c>
      <c r="G442">
        <v>1</v>
      </c>
      <c r="H442">
        <v>5</v>
      </c>
      <c r="P442">
        <v>1.69269</v>
      </c>
      <c r="Q442">
        <v>178</v>
      </c>
      <c r="R442">
        <v>201601</v>
      </c>
      <c r="S442">
        <v>124</v>
      </c>
      <c r="T442" t="s">
        <v>88</v>
      </c>
      <c r="U442" s="12" t="str">
        <f>VLOOKUP(S442,Haul!G:AL,32,FALSE)</f>
        <v>22-03</v>
      </c>
      <c r="V442" s="12">
        <v>22</v>
      </c>
      <c r="W442" s="17">
        <f t="shared" si="125"/>
        <v>2</v>
      </c>
      <c r="X442" s="24">
        <f>VLOOKUP(S442,Haul!G:AJ,30,FALSE)</f>
        <v>4.1225645999999998E-2</v>
      </c>
      <c r="Y442" s="71">
        <f t="shared" si="126"/>
        <v>1</v>
      </c>
      <c r="Z442" s="71">
        <f t="shared" si="127"/>
        <v>0</v>
      </c>
      <c r="AA442" s="22">
        <f t="shared" si="128"/>
        <v>0</v>
      </c>
      <c r="AB442" s="22">
        <f t="shared" si="129"/>
        <v>0</v>
      </c>
      <c r="AC442" s="71">
        <f t="shared" si="130"/>
        <v>0.70304220199839651</v>
      </c>
      <c r="AD442" s="71">
        <f t="shared" si="131"/>
        <v>0</v>
      </c>
      <c r="AE442" s="22">
        <f t="shared" si="132"/>
        <v>0</v>
      </c>
      <c r="AF442" s="22">
        <f t="shared" si="133"/>
        <v>0</v>
      </c>
      <c r="AG442" s="71">
        <f t="shared" si="134"/>
        <v>41.059150413313112</v>
      </c>
      <c r="AH442" s="71">
        <f t="shared" si="135"/>
        <v>0</v>
      </c>
      <c r="AI442" s="24">
        <f t="shared" si="136"/>
        <v>0</v>
      </c>
      <c r="AJ442" s="24">
        <f t="shared" si="137"/>
        <v>0</v>
      </c>
      <c r="AK442" s="71">
        <f t="shared" si="138"/>
        <v>41.059150413313112</v>
      </c>
      <c r="AL442" s="71">
        <f t="shared" si="139"/>
        <v>28.86631551875902</v>
      </c>
      <c r="AM442" s="71">
        <f t="shared" si="140"/>
        <v>0</v>
      </c>
      <c r="AN442" s="24">
        <f t="shared" si="141"/>
        <v>0</v>
      </c>
      <c r="AO442" s="24">
        <f t="shared" si="142"/>
        <v>0</v>
      </c>
      <c r="AP442" s="71">
        <f t="shared" si="143"/>
        <v>28.86631551875902</v>
      </c>
      <c r="AQ442" s="71" t="str">
        <f>VLOOKUP(S442,Haul!G:O,9,FALSE)</f>
        <v>Good performance</v>
      </c>
    </row>
    <row r="443" spans="1:43">
      <c r="A443">
        <v>2</v>
      </c>
      <c r="B443">
        <v>109</v>
      </c>
      <c r="C443" s="16">
        <f t="shared" si="124"/>
        <v>110</v>
      </c>
      <c r="E443">
        <v>3</v>
      </c>
      <c r="F443">
        <v>0</v>
      </c>
      <c r="G443">
        <v>0</v>
      </c>
      <c r="H443">
        <v>1</v>
      </c>
      <c r="P443">
        <v>1.69269</v>
      </c>
      <c r="Q443">
        <v>178</v>
      </c>
      <c r="R443">
        <v>201601</v>
      </c>
      <c r="S443">
        <v>124</v>
      </c>
      <c r="T443" t="s">
        <v>88</v>
      </c>
      <c r="U443" s="12" t="str">
        <f>VLOOKUP(S443,Haul!G:AL,32,FALSE)</f>
        <v>22-03</v>
      </c>
      <c r="V443" s="12">
        <v>22</v>
      </c>
      <c r="W443" s="17">
        <f t="shared" si="125"/>
        <v>2</v>
      </c>
      <c r="X443" s="24">
        <f>VLOOKUP(S443,Haul!G:AJ,30,FALSE)</f>
        <v>4.1225645999999998E-2</v>
      </c>
      <c r="Y443" s="71">
        <f t="shared" si="126"/>
        <v>1</v>
      </c>
      <c r="Z443" s="71">
        <f t="shared" si="127"/>
        <v>0</v>
      </c>
      <c r="AA443" s="22">
        <f t="shared" si="128"/>
        <v>0</v>
      </c>
      <c r="AB443" s="22">
        <f t="shared" si="129"/>
        <v>0</v>
      </c>
      <c r="AC443" s="71">
        <f t="shared" si="130"/>
        <v>0.66007468947367109</v>
      </c>
      <c r="AD443" s="71">
        <f t="shared" si="131"/>
        <v>0</v>
      </c>
      <c r="AE443" s="22">
        <f t="shared" si="132"/>
        <v>0</v>
      </c>
      <c r="AF443" s="22">
        <f t="shared" si="133"/>
        <v>0</v>
      </c>
      <c r="AG443" s="71">
        <f t="shared" si="134"/>
        <v>41.059150413313112</v>
      </c>
      <c r="AH443" s="71">
        <f t="shared" si="135"/>
        <v>0</v>
      </c>
      <c r="AI443" s="24">
        <f t="shared" si="136"/>
        <v>0</v>
      </c>
      <c r="AJ443" s="24">
        <f t="shared" si="137"/>
        <v>0</v>
      </c>
      <c r="AK443" s="71">
        <f t="shared" si="138"/>
        <v>41.059150413313112</v>
      </c>
      <c r="AL443" s="71">
        <f t="shared" si="139"/>
        <v>27.102105959120408</v>
      </c>
      <c r="AM443" s="71">
        <f t="shared" si="140"/>
        <v>0</v>
      </c>
      <c r="AN443" s="24">
        <f t="shared" si="141"/>
        <v>0</v>
      </c>
      <c r="AO443" s="24">
        <f t="shared" si="142"/>
        <v>0</v>
      </c>
      <c r="AP443" s="71">
        <f t="shared" si="143"/>
        <v>27.102105959120408</v>
      </c>
      <c r="AQ443" s="71" t="str">
        <f>VLOOKUP(S443,Haul!G:O,9,FALSE)</f>
        <v>Good performance</v>
      </c>
    </row>
    <row r="444" spans="1:43">
      <c r="A444">
        <v>2</v>
      </c>
      <c r="B444">
        <v>101.1</v>
      </c>
      <c r="C444" s="16">
        <f t="shared" si="124"/>
        <v>105</v>
      </c>
      <c r="E444">
        <v>3</v>
      </c>
      <c r="F444">
        <v>0</v>
      </c>
      <c r="G444">
        <v>0</v>
      </c>
      <c r="H444">
        <v>1</v>
      </c>
      <c r="P444">
        <v>1.69269</v>
      </c>
      <c r="Q444">
        <v>178</v>
      </c>
      <c r="R444">
        <v>201601</v>
      </c>
      <c r="S444">
        <v>124</v>
      </c>
      <c r="T444" t="s">
        <v>88</v>
      </c>
      <c r="U444" s="12" t="str">
        <f>VLOOKUP(S444,Haul!G:AL,32,FALSE)</f>
        <v>22-03</v>
      </c>
      <c r="V444" s="12">
        <v>22</v>
      </c>
      <c r="W444" s="17">
        <f t="shared" si="125"/>
        <v>2</v>
      </c>
      <c r="X444" s="24">
        <f>VLOOKUP(S444,Haul!G:AJ,30,FALSE)</f>
        <v>4.1225645999999998E-2</v>
      </c>
      <c r="Y444" s="71">
        <f t="shared" si="126"/>
        <v>1</v>
      </c>
      <c r="Z444" s="71">
        <f t="shared" si="127"/>
        <v>0</v>
      </c>
      <c r="AA444" s="22">
        <f t="shared" si="128"/>
        <v>0</v>
      </c>
      <c r="AB444" s="22">
        <f t="shared" si="129"/>
        <v>0</v>
      </c>
      <c r="AC444" s="71">
        <f t="shared" si="130"/>
        <v>0.53545496880642851</v>
      </c>
      <c r="AD444" s="71">
        <f t="shared" si="131"/>
        <v>0</v>
      </c>
      <c r="AE444" s="22">
        <f t="shared" si="132"/>
        <v>0</v>
      </c>
      <c r="AF444" s="22">
        <f t="shared" si="133"/>
        <v>0</v>
      </c>
      <c r="AG444" s="71">
        <f t="shared" si="134"/>
        <v>41.059150413313112</v>
      </c>
      <c r="AH444" s="71">
        <f t="shared" si="135"/>
        <v>0</v>
      </c>
      <c r="AI444" s="24">
        <f t="shared" si="136"/>
        <v>0</v>
      </c>
      <c r="AJ444" s="24">
        <f t="shared" si="137"/>
        <v>0</v>
      </c>
      <c r="AK444" s="71">
        <f t="shared" si="138"/>
        <v>41.059150413313112</v>
      </c>
      <c r="AL444" s="71">
        <f t="shared" si="139"/>
        <v>21.98532610377903</v>
      </c>
      <c r="AM444" s="71">
        <f t="shared" si="140"/>
        <v>0</v>
      </c>
      <c r="AN444" s="24">
        <f t="shared" si="141"/>
        <v>0</v>
      </c>
      <c r="AO444" s="24">
        <f t="shared" si="142"/>
        <v>0</v>
      </c>
      <c r="AP444" s="71">
        <f t="shared" si="143"/>
        <v>21.98532610377903</v>
      </c>
      <c r="AQ444" s="71" t="str">
        <f>VLOOKUP(S444,Haul!G:O,9,FALSE)</f>
        <v>Good performance</v>
      </c>
    </row>
    <row r="445" spans="1:43">
      <c r="A445">
        <v>2</v>
      </c>
      <c r="B445">
        <v>85</v>
      </c>
      <c r="C445" s="16">
        <f t="shared" si="124"/>
        <v>85</v>
      </c>
      <c r="E445">
        <v>3</v>
      </c>
      <c r="F445">
        <v>0</v>
      </c>
      <c r="G445">
        <v>0</v>
      </c>
      <c r="H445">
        <v>1</v>
      </c>
      <c r="P445">
        <v>1.69269</v>
      </c>
      <c r="Q445">
        <v>178</v>
      </c>
      <c r="R445">
        <v>201601</v>
      </c>
      <c r="S445">
        <v>124</v>
      </c>
      <c r="T445" t="s">
        <v>88</v>
      </c>
      <c r="U445" s="12" t="str">
        <f>VLOOKUP(S445,Haul!G:AL,32,FALSE)</f>
        <v>22-03</v>
      </c>
      <c r="V445" s="12">
        <v>22</v>
      </c>
      <c r="W445" s="17">
        <f t="shared" si="125"/>
        <v>2</v>
      </c>
      <c r="X445" s="24">
        <f>VLOOKUP(S445,Haul!G:AJ,30,FALSE)</f>
        <v>4.1225645999999998E-2</v>
      </c>
      <c r="Y445" s="71">
        <f t="shared" si="126"/>
        <v>1</v>
      </c>
      <c r="Z445" s="71">
        <f t="shared" si="127"/>
        <v>0</v>
      </c>
      <c r="AA445" s="22">
        <f t="shared" si="128"/>
        <v>0</v>
      </c>
      <c r="AB445" s="22">
        <f t="shared" si="129"/>
        <v>0</v>
      </c>
      <c r="AC445" s="71">
        <f t="shared" si="130"/>
        <v>0.33053999920489852</v>
      </c>
      <c r="AD445" s="71">
        <f t="shared" si="131"/>
        <v>0</v>
      </c>
      <c r="AE445" s="22">
        <f t="shared" si="132"/>
        <v>0</v>
      </c>
      <c r="AF445" s="22">
        <f t="shared" si="133"/>
        <v>0</v>
      </c>
      <c r="AG445" s="71">
        <f t="shared" si="134"/>
        <v>41.059150413313112</v>
      </c>
      <c r="AH445" s="71">
        <f t="shared" si="135"/>
        <v>0</v>
      </c>
      <c r="AI445" s="24">
        <f t="shared" si="136"/>
        <v>0</v>
      </c>
      <c r="AJ445" s="24">
        <f t="shared" si="137"/>
        <v>0</v>
      </c>
      <c r="AK445" s="71">
        <f t="shared" si="138"/>
        <v>41.059150413313112</v>
      </c>
      <c r="AL445" s="71">
        <f t="shared" si="139"/>
        <v>13.571691544970326</v>
      </c>
      <c r="AM445" s="71">
        <f t="shared" si="140"/>
        <v>0</v>
      </c>
      <c r="AN445" s="24">
        <f t="shared" si="141"/>
        <v>0</v>
      </c>
      <c r="AO445" s="24">
        <f t="shared" si="142"/>
        <v>0</v>
      </c>
      <c r="AP445" s="71">
        <f t="shared" si="143"/>
        <v>13.571691544970326</v>
      </c>
      <c r="AQ445" s="71" t="str">
        <f>VLOOKUP(S445,Haul!G:O,9,FALSE)</f>
        <v>Good performance</v>
      </c>
    </row>
    <row r="446" spans="1:43">
      <c r="A446">
        <v>2</v>
      </c>
      <c r="B446">
        <v>96.6</v>
      </c>
      <c r="C446" s="16">
        <f t="shared" si="124"/>
        <v>100</v>
      </c>
      <c r="E446">
        <v>2</v>
      </c>
      <c r="F446">
        <v>0</v>
      </c>
      <c r="G446">
        <v>0</v>
      </c>
      <c r="H446">
        <v>1</v>
      </c>
      <c r="P446">
        <v>1.69269</v>
      </c>
      <c r="Q446">
        <v>178</v>
      </c>
      <c r="R446">
        <v>201601</v>
      </c>
      <c r="S446">
        <v>124</v>
      </c>
      <c r="T446" t="s">
        <v>88</v>
      </c>
      <c r="U446" s="12" t="str">
        <f>VLOOKUP(S446,Haul!G:AL,32,FALSE)</f>
        <v>22-03</v>
      </c>
      <c r="V446" s="12">
        <v>22</v>
      </c>
      <c r="W446" s="17">
        <f t="shared" si="125"/>
        <v>2</v>
      </c>
      <c r="X446" s="24">
        <f>VLOOKUP(S446,Haul!G:AJ,30,FALSE)</f>
        <v>4.1225645999999998E-2</v>
      </c>
      <c r="Y446" s="71">
        <f t="shared" si="126"/>
        <v>1</v>
      </c>
      <c r="Z446" s="71">
        <f t="shared" si="127"/>
        <v>0</v>
      </c>
      <c r="AA446" s="22">
        <f t="shared" si="128"/>
        <v>0</v>
      </c>
      <c r="AB446" s="22">
        <f t="shared" si="129"/>
        <v>0</v>
      </c>
      <c r="AC446" s="71">
        <f t="shared" si="130"/>
        <v>0.4717711485960896</v>
      </c>
      <c r="AD446" s="71">
        <f t="shared" si="131"/>
        <v>0</v>
      </c>
      <c r="AE446" s="22">
        <f t="shared" si="132"/>
        <v>0</v>
      </c>
      <c r="AF446" s="22">
        <f t="shared" si="133"/>
        <v>0</v>
      </c>
      <c r="AG446" s="71">
        <f t="shared" si="134"/>
        <v>41.059150413313112</v>
      </c>
      <c r="AH446" s="71">
        <f t="shared" si="135"/>
        <v>0</v>
      </c>
      <c r="AI446" s="24">
        <f t="shared" si="136"/>
        <v>0</v>
      </c>
      <c r="AJ446" s="24">
        <f t="shared" si="137"/>
        <v>0</v>
      </c>
      <c r="AK446" s="71">
        <f t="shared" si="138"/>
        <v>41.059150413313112</v>
      </c>
      <c r="AL446" s="71">
        <f t="shared" si="139"/>
        <v>19.370522550868333</v>
      </c>
      <c r="AM446" s="71">
        <f t="shared" si="140"/>
        <v>0</v>
      </c>
      <c r="AN446" s="24">
        <f t="shared" si="141"/>
        <v>0</v>
      </c>
      <c r="AO446" s="24">
        <f t="shared" si="142"/>
        <v>0</v>
      </c>
      <c r="AP446" s="71">
        <f t="shared" si="143"/>
        <v>19.370522550868333</v>
      </c>
      <c r="AQ446" s="71" t="str">
        <f>VLOOKUP(S446,Haul!G:O,9,FALSE)</f>
        <v>Good performance</v>
      </c>
    </row>
    <row r="447" spans="1:43">
      <c r="A447">
        <v>2</v>
      </c>
      <c r="B447">
        <v>123</v>
      </c>
      <c r="C447" s="16">
        <f t="shared" si="124"/>
        <v>125</v>
      </c>
      <c r="E447">
        <v>1</v>
      </c>
      <c r="F447">
        <v>4</v>
      </c>
      <c r="G447">
        <v>1</v>
      </c>
      <c r="H447">
        <v>6</v>
      </c>
      <c r="P447">
        <v>1.69269</v>
      </c>
      <c r="Q447">
        <v>178</v>
      </c>
      <c r="R447">
        <v>201601</v>
      </c>
      <c r="S447">
        <v>124</v>
      </c>
      <c r="T447" t="s">
        <v>88</v>
      </c>
      <c r="U447" s="12" t="str">
        <f>VLOOKUP(S447,Haul!G:AL,32,FALSE)</f>
        <v>22-03</v>
      </c>
      <c r="V447" s="12">
        <v>22</v>
      </c>
      <c r="W447" s="17">
        <f t="shared" si="125"/>
        <v>2</v>
      </c>
      <c r="X447" s="24">
        <f>VLOOKUP(S447,Haul!G:AJ,30,FALSE)</f>
        <v>4.1225645999999998E-2</v>
      </c>
      <c r="Y447" s="71">
        <f t="shared" si="126"/>
        <v>1</v>
      </c>
      <c r="Z447" s="71">
        <f t="shared" si="127"/>
        <v>0</v>
      </c>
      <c r="AA447" s="22">
        <f t="shared" si="128"/>
        <v>0</v>
      </c>
      <c r="AB447" s="22">
        <f t="shared" si="129"/>
        <v>0</v>
      </c>
      <c r="AC447" s="71">
        <f t="shared" si="130"/>
        <v>0.92371097611499431</v>
      </c>
      <c r="AD447" s="71">
        <f t="shared" si="131"/>
        <v>0</v>
      </c>
      <c r="AE447" s="22">
        <f t="shared" si="132"/>
        <v>0</v>
      </c>
      <c r="AF447" s="22">
        <f t="shared" si="133"/>
        <v>0</v>
      </c>
      <c r="AG447" s="71">
        <f t="shared" si="134"/>
        <v>41.059150413313112</v>
      </c>
      <c r="AH447" s="71">
        <f t="shared" si="135"/>
        <v>0</v>
      </c>
      <c r="AI447" s="24">
        <f t="shared" si="136"/>
        <v>0</v>
      </c>
      <c r="AJ447" s="24">
        <f t="shared" si="137"/>
        <v>0</v>
      </c>
      <c r="AK447" s="71">
        <f t="shared" si="138"/>
        <v>41.059150413313112</v>
      </c>
      <c r="AL447" s="71">
        <f t="shared" si="139"/>
        <v>37.926787906733828</v>
      </c>
      <c r="AM447" s="71">
        <f t="shared" si="140"/>
        <v>0</v>
      </c>
      <c r="AN447" s="24">
        <f t="shared" si="141"/>
        <v>0</v>
      </c>
      <c r="AO447" s="24">
        <f t="shared" si="142"/>
        <v>0</v>
      </c>
      <c r="AP447" s="71">
        <f t="shared" si="143"/>
        <v>37.926787906733828</v>
      </c>
      <c r="AQ447" s="71" t="str">
        <f>VLOOKUP(S447,Haul!G:O,9,FALSE)</f>
        <v>Good performance</v>
      </c>
    </row>
    <row r="448" spans="1:43">
      <c r="A448">
        <v>2</v>
      </c>
      <c r="B448">
        <v>127.6</v>
      </c>
      <c r="C448" s="16">
        <f t="shared" si="124"/>
        <v>130</v>
      </c>
      <c r="E448">
        <v>3</v>
      </c>
      <c r="F448">
        <v>4</v>
      </c>
      <c r="G448">
        <v>1</v>
      </c>
      <c r="H448">
        <v>5</v>
      </c>
      <c r="P448">
        <v>1.69269</v>
      </c>
      <c r="Q448">
        <v>178</v>
      </c>
      <c r="R448">
        <v>201601</v>
      </c>
      <c r="S448">
        <v>124</v>
      </c>
      <c r="T448" t="s">
        <v>88</v>
      </c>
      <c r="U448" s="12" t="str">
        <f>VLOOKUP(S448,Haul!G:AL,32,FALSE)</f>
        <v>22-03</v>
      </c>
      <c r="V448" s="12">
        <v>22</v>
      </c>
      <c r="W448" s="17">
        <f t="shared" si="125"/>
        <v>2</v>
      </c>
      <c r="X448" s="24">
        <f>VLOOKUP(S448,Haul!G:AJ,30,FALSE)</f>
        <v>4.1225645999999998E-2</v>
      </c>
      <c r="Y448" s="71">
        <f t="shared" si="126"/>
        <v>1</v>
      </c>
      <c r="Z448" s="71">
        <f t="shared" si="127"/>
        <v>0</v>
      </c>
      <c r="AA448" s="22">
        <f t="shared" si="128"/>
        <v>0</v>
      </c>
      <c r="AB448" s="22">
        <f t="shared" si="129"/>
        <v>0</v>
      </c>
      <c r="AC448" s="71">
        <f t="shared" si="130"/>
        <v>1.0230119687185109</v>
      </c>
      <c r="AD448" s="71">
        <f t="shared" si="131"/>
        <v>0</v>
      </c>
      <c r="AE448" s="22">
        <f t="shared" si="132"/>
        <v>0</v>
      </c>
      <c r="AF448" s="22">
        <f t="shared" si="133"/>
        <v>0</v>
      </c>
      <c r="AG448" s="71">
        <f t="shared" si="134"/>
        <v>41.059150413313112</v>
      </c>
      <c r="AH448" s="71">
        <f t="shared" si="135"/>
        <v>0</v>
      </c>
      <c r="AI448" s="24">
        <f t="shared" si="136"/>
        <v>0</v>
      </c>
      <c r="AJ448" s="24">
        <f t="shared" si="137"/>
        <v>0</v>
      </c>
      <c r="AK448" s="71">
        <f t="shared" si="138"/>
        <v>41.059150413313112</v>
      </c>
      <c r="AL448" s="71">
        <f t="shared" si="139"/>
        <v>42.004002298232905</v>
      </c>
      <c r="AM448" s="71">
        <f t="shared" si="140"/>
        <v>0</v>
      </c>
      <c r="AN448" s="24">
        <f t="shared" si="141"/>
        <v>0</v>
      </c>
      <c r="AO448" s="24">
        <f t="shared" si="142"/>
        <v>0</v>
      </c>
      <c r="AP448" s="71">
        <f t="shared" si="143"/>
        <v>42.004002298232905</v>
      </c>
      <c r="AQ448" s="71" t="str">
        <f>VLOOKUP(S448,Haul!G:O,9,FALSE)</f>
        <v>Good performance</v>
      </c>
    </row>
    <row r="449" spans="1:43">
      <c r="A449">
        <v>2</v>
      </c>
      <c r="B449">
        <v>117.6</v>
      </c>
      <c r="C449" s="16">
        <f t="shared" si="124"/>
        <v>120</v>
      </c>
      <c r="E449">
        <v>2</v>
      </c>
      <c r="F449">
        <v>4</v>
      </c>
      <c r="G449">
        <v>1</v>
      </c>
      <c r="H449">
        <v>5</v>
      </c>
      <c r="P449">
        <v>1.69269</v>
      </c>
      <c r="Q449">
        <v>178</v>
      </c>
      <c r="R449">
        <v>201601</v>
      </c>
      <c r="S449">
        <v>124</v>
      </c>
      <c r="T449" t="s">
        <v>88</v>
      </c>
      <c r="U449" s="12" t="str">
        <f>VLOOKUP(S449,Haul!G:AL,32,FALSE)</f>
        <v>22-03</v>
      </c>
      <c r="V449" s="12">
        <v>22</v>
      </c>
      <c r="W449" s="17">
        <f t="shared" si="125"/>
        <v>2</v>
      </c>
      <c r="X449" s="24">
        <f>VLOOKUP(S449,Haul!G:AJ,30,FALSE)</f>
        <v>4.1225645999999998E-2</v>
      </c>
      <c r="Y449" s="71">
        <f t="shared" si="126"/>
        <v>1</v>
      </c>
      <c r="Z449" s="71">
        <f t="shared" si="127"/>
        <v>0</v>
      </c>
      <c r="AA449" s="22">
        <f t="shared" si="128"/>
        <v>0</v>
      </c>
      <c r="AB449" s="22">
        <f t="shared" si="129"/>
        <v>0</v>
      </c>
      <c r="AC449" s="71">
        <f t="shared" si="130"/>
        <v>0.81529119314894505</v>
      </c>
      <c r="AD449" s="71">
        <f t="shared" si="131"/>
        <v>0</v>
      </c>
      <c r="AE449" s="22">
        <f t="shared" si="132"/>
        <v>0</v>
      </c>
      <c r="AF449" s="22">
        <f t="shared" si="133"/>
        <v>0</v>
      </c>
      <c r="AG449" s="71">
        <f t="shared" si="134"/>
        <v>41.059150413313112</v>
      </c>
      <c r="AH449" s="71">
        <f t="shared" si="135"/>
        <v>0</v>
      </c>
      <c r="AI449" s="24">
        <f t="shared" si="136"/>
        <v>0</v>
      </c>
      <c r="AJ449" s="24">
        <f t="shared" si="137"/>
        <v>0</v>
      </c>
      <c r="AK449" s="71">
        <f t="shared" si="138"/>
        <v>41.059150413313112</v>
      </c>
      <c r="AL449" s="71">
        <f t="shared" si="139"/>
        <v>33.475163730152047</v>
      </c>
      <c r="AM449" s="71">
        <f t="shared" si="140"/>
        <v>0</v>
      </c>
      <c r="AN449" s="24">
        <f t="shared" si="141"/>
        <v>0</v>
      </c>
      <c r="AO449" s="24">
        <f t="shared" si="142"/>
        <v>0</v>
      </c>
      <c r="AP449" s="71">
        <f t="shared" si="143"/>
        <v>33.475163730152047</v>
      </c>
      <c r="AQ449" s="71" t="str">
        <f>VLOOKUP(S449,Haul!G:O,9,FALSE)</f>
        <v>Good performance</v>
      </c>
    </row>
    <row r="450" spans="1:43">
      <c r="A450">
        <v>2</v>
      </c>
      <c r="B450">
        <v>100.5</v>
      </c>
      <c r="C450" s="16">
        <f t="shared" si="124"/>
        <v>105</v>
      </c>
      <c r="E450">
        <v>3</v>
      </c>
      <c r="F450">
        <v>0</v>
      </c>
      <c r="G450">
        <v>0</v>
      </c>
      <c r="H450">
        <v>1</v>
      </c>
      <c r="P450">
        <v>1.69269</v>
      </c>
      <c r="Q450">
        <v>178</v>
      </c>
      <c r="R450">
        <v>201601</v>
      </c>
      <c r="S450">
        <v>124</v>
      </c>
      <c r="T450" t="s">
        <v>88</v>
      </c>
      <c r="U450" s="12" t="str">
        <f>VLOOKUP(S450,Haul!G:AL,32,FALSE)</f>
        <v>22-03</v>
      </c>
      <c r="V450" s="12">
        <v>22</v>
      </c>
      <c r="W450" s="17">
        <f t="shared" si="125"/>
        <v>2</v>
      </c>
      <c r="X450" s="24">
        <f>VLOOKUP(S450,Haul!G:AJ,30,FALSE)</f>
        <v>4.1225645999999998E-2</v>
      </c>
      <c r="Y450" s="71">
        <f t="shared" si="126"/>
        <v>1</v>
      </c>
      <c r="Z450" s="71">
        <f t="shared" si="127"/>
        <v>0</v>
      </c>
      <c r="AA450" s="22">
        <f t="shared" si="128"/>
        <v>0</v>
      </c>
      <c r="AB450" s="22">
        <f t="shared" si="129"/>
        <v>0</v>
      </c>
      <c r="AC450" s="71">
        <f t="shared" si="130"/>
        <v>0.52666421073610148</v>
      </c>
      <c r="AD450" s="71">
        <f t="shared" si="131"/>
        <v>0</v>
      </c>
      <c r="AE450" s="22">
        <f t="shared" si="132"/>
        <v>0</v>
      </c>
      <c r="AF450" s="22">
        <f t="shared" si="133"/>
        <v>0</v>
      </c>
      <c r="AG450" s="71">
        <f t="shared" si="134"/>
        <v>41.059150413313112</v>
      </c>
      <c r="AH450" s="71">
        <f t="shared" si="135"/>
        <v>0</v>
      </c>
      <c r="AI450" s="24">
        <f t="shared" si="136"/>
        <v>0</v>
      </c>
      <c r="AJ450" s="24">
        <f t="shared" si="137"/>
        <v>0</v>
      </c>
      <c r="AK450" s="71">
        <f t="shared" si="138"/>
        <v>41.059150413313112</v>
      </c>
      <c r="AL450" s="71">
        <f t="shared" si="139"/>
        <v>21.624385045922427</v>
      </c>
      <c r="AM450" s="71">
        <f t="shared" si="140"/>
        <v>0</v>
      </c>
      <c r="AN450" s="24">
        <f t="shared" si="141"/>
        <v>0</v>
      </c>
      <c r="AO450" s="24">
        <f t="shared" si="142"/>
        <v>0</v>
      </c>
      <c r="AP450" s="71">
        <f t="shared" si="143"/>
        <v>21.624385045922427</v>
      </c>
      <c r="AQ450" s="71" t="str">
        <f>VLOOKUP(S450,Haul!G:O,9,FALSE)</f>
        <v>Good performance</v>
      </c>
    </row>
    <row r="451" spans="1:43">
      <c r="A451">
        <v>2</v>
      </c>
      <c r="B451">
        <v>67</v>
      </c>
      <c r="C451" s="16">
        <f t="shared" ref="C451:C514" si="144">ROUNDUP(B451/5,0)*5</f>
        <v>70</v>
      </c>
      <c r="E451">
        <v>2</v>
      </c>
      <c r="F451">
        <v>0</v>
      </c>
      <c r="G451">
        <v>0</v>
      </c>
      <c r="H451">
        <v>1</v>
      </c>
      <c r="P451">
        <v>1.69269</v>
      </c>
      <c r="Q451">
        <v>178</v>
      </c>
      <c r="R451">
        <v>201601</v>
      </c>
      <c r="S451">
        <v>124</v>
      </c>
      <c r="T451" t="s">
        <v>88</v>
      </c>
      <c r="U451" s="12" t="str">
        <f>VLOOKUP(S451,Haul!G:AL,32,FALSE)</f>
        <v>22-03</v>
      </c>
      <c r="V451" s="12">
        <v>22</v>
      </c>
      <c r="W451" s="17">
        <f t="shared" ref="W451:W514" si="145">ROUNDDOWN(V451/10,0)</f>
        <v>2</v>
      </c>
      <c r="X451" s="24">
        <f>VLOOKUP(S451,Haul!G:AJ,30,FALSE)</f>
        <v>4.1225645999999998E-2</v>
      </c>
      <c r="Y451" s="71">
        <f t="shared" ref="Y451:Y514" si="146">1*($A451=2)</f>
        <v>1</v>
      </c>
      <c r="Z451" s="71">
        <f t="shared" ref="Z451:Z514" si="147">1*($A451=1)*($B451&lt;107)</f>
        <v>0</v>
      </c>
      <c r="AA451" s="22">
        <f t="shared" ref="AA451:AA514" si="148">1*($A451=1)*($B451&gt;=107)</f>
        <v>0</v>
      </c>
      <c r="AB451" s="22">
        <f t="shared" ref="AB451:AB514" si="149">1*($A451=1)*($B451&gt;=124)</f>
        <v>0</v>
      </c>
      <c r="AC451" s="71">
        <f t="shared" ref="AC451:AC514" si="150">(1*Y451*0.001424*$B451^2.781)/1000</f>
        <v>0.17053911920069684</v>
      </c>
      <c r="AD451" s="71">
        <f t="shared" ref="AD451:AD514" si="151">(1*Z451*0.0002988*$B451^3.135)/1000</f>
        <v>0</v>
      </c>
      <c r="AE451" s="22">
        <f t="shared" ref="AE451:AE514" si="152">(1*AA451*0.0002988*$B451^3.135)/1000</f>
        <v>0</v>
      </c>
      <c r="AF451" s="22">
        <f t="shared" ref="AF451:AF514" si="153">(1*AB451*0.0002988*$B451^3.135)/1000</f>
        <v>0</v>
      </c>
      <c r="AG451" s="71">
        <f t="shared" ref="AG451:AG514" si="154">Y451*P451/X451</f>
        <v>41.059150413313112</v>
      </c>
      <c r="AH451" s="71">
        <f t="shared" ref="AH451:AH514" si="155">Z451*P451/X451</f>
        <v>0</v>
      </c>
      <c r="AI451" s="24">
        <f t="shared" ref="AI451:AI514" si="156">AA451*P451/X451</f>
        <v>0</v>
      </c>
      <c r="AJ451" s="24">
        <f t="shared" ref="AJ451:AJ514" si="157">AB451*P451/X451</f>
        <v>0</v>
      </c>
      <c r="AK451" s="71">
        <f t="shared" ref="AK451:AK514" si="158">SUM(AG451:AI451)</f>
        <v>41.059150413313112</v>
      </c>
      <c r="AL451" s="71">
        <f t="shared" ref="AL451:AL514" si="159">AC451*P451/X451</f>
        <v>7.002191346615346</v>
      </c>
      <c r="AM451" s="71">
        <f t="shared" ref="AM451:AM514" si="160">AD451*P451/X451</f>
        <v>0</v>
      </c>
      <c r="AN451" s="24">
        <f t="shared" ref="AN451:AN514" si="161">AE451*P451/X451</f>
        <v>0</v>
      </c>
      <c r="AO451" s="24">
        <f t="shared" ref="AO451:AO514" si="162">AF451*P451/X451</f>
        <v>0</v>
      </c>
      <c r="AP451" s="71">
        <f t="shared" ref="AP451:AP514" si="163">SUM(AL451,AM451,AN451)</f>
        <v>7.002191346615346</v>
      </c>
      <c r="AQ451" s="71" t="str">
        <f>VLOOKUP(S451,Haul!G:O,9,FALSE)</f>
        <v>Good performance</v>
      </c>
    </row>
    <row r="452" spans="1:43">
      <c r="A452">
        <v>2</v>
      </c>
      <c r="B452">
        <v>75</v>
      </c>
      <c r="C452" s="16">
        <f t="shared" si="144"/>
        <v>75</v>
      </c>
      <c r="E452">
        <v>2</v>
      </c>
      <c r="F452">
        <v>0</v>
      </c>
      <c r="G452">
        <v>0</v>
      </c>
      <c r="H452">
        <v>1</v>
      </c>
      <c r="P452">
        <v>1.69269</v>
      </c>
      <c r="Q452">
        <v>178</v>
      </c>
      <c r="R452">
        <v>201601</v>
      </c>
      <c r="S452">
        <v>124</v>
      </c>
      <c r="T452" t="s">
        <v>88</v>
      </c>
      <c r="U452" s="12" t="str">
        <f>VLOOKUP(S452,Haul!G:AL,32,FALSE)</f>
        <v>22-03</v>
      </c>
      <c r="V452" s="12">
        <v>22</v>
      </c>
      <c r="W452" s="17">
        <f t="shared" si="145"/>
        <v>2</v>
      </c>
      <c r="X452" s="24">
        <f>VLOOKUP(S452,Haul!G:AJ,30,FALSE)</f>
        <v>4.1225645999999998E-2</v>
      </c>
      <c r="Y452" s="71">
        <f t="shared" si="146"/>
        <v>1</v>
      </c>
      <c r="Z452" s="71">
        <f t="shared" si="147"/>
        <v>0</v>
      </c>
      <c r="AA452" s="22">
        <f t="shared" si="148"/>
        <v>0</v>
      </c>
      <c r="AB452" s="22">
        <f t="shared" si="149"/>
        <v>0</v>
      </c>
      <c r="AC452" s="71">
        <f t="shared" si="150"/>
        <v>0.23337555447404321</v>
      </c>
      <c r="AD452" s="71">
        <f t="shared" si="151"/>
        <v>0</v>
      </c>
      <c r="AE452" s="22">
        <f t="shared" si="152"/>
        <v>0</v>
      </c>
      <c r="AF452" s="22">
        <f t="shared" si="153"/>
        <v>0</v>
      </c>
      <c r="AG452" s="71">
        <f t="shared" si="154"/>
        <v>41.059150413313112</v>
      </c>
      <c r="AH452" s="71">
        <f t="shared" si="155"/>
        <v>0</v>
      </c>
      <c r="AI452" s="24">
        <f t="shared" si="156"/>
        <v>0</v>
      </c>
      <c r="AJ452" s="24">
        <f t="shared" si="157"/>
        <v>0</v>
      </c>
      <c r="AK452" s="71">
        <f t="shared" si="158"/>
        <v>41.059150413313112</v>
      </c>
      <c r="AL452" s="71">
        <f t="shared" si="159"/>
        <v>9.5822019939400889</v>
      </c>
      <c r="AM452" s="71">
        <f t="shared" si="160"/>
        <v>0</v>
      </c>
      <c r="AN452" s="24">
        <f t="shared" si="161"/>
        <v>0</v>
      </c>
      <c r="AO452" s="24">
        <f t="shared" si="162"/>
        <v>0</v>
      </c>
      <c r="AP452" s="71">
        <f t="shared" si="163"/>
        <v>9.5822019939400889</v>
      </c>
      <c r="AQ452" s="71" t="str">
        <f>VLOOKUP(S452,Haul!G:O,9,FALSE)</f>
        <v>Good performance</v>
      </c>
    </row>
    <row r="453" spans="1:43">
      <c r="A453">
        <v>2</v>
      </c>
      <c r="B453">
        <v>72.5</v>
      </c>
      <c r="C453" s="16">
        <f t="shared" si="144"/>
        <v>75</v>
      </c>
      <c r="E453">
        <v>2</v>
      </c>
      <c r="F453">
        <v>0</v>
      </c>
      <c r="G453">
        <v>0</v>
      </c>
      <c r="H453">
        <v>1</v>
      </c>
      <c r="P453">
        <v>1.69269</v>
      </c>
      <c r="Q453">
        <v>178</v>
      </c>
      <c r="R453">
        <v>201601</v>
      </c>
      <c r="S453">
        <v>124</v>
      </c>
      <c r="T453" t="s">
        <v>88</v>
      </c>
      <c r="U453" s="12" t="str">
        <f>VLOOKUP(S453,Haul!G:AL,32,FALSE)</f>
        <v>22-03</v>
      </c>
      <c r="V453" s="12">
        <v>22</v>
      </c>
      <c r="W453" s="17">
        <f t="shared" si="145"/>
        <v>2</v>
      </c>
      <c r="X453" s="24">
        <f>VLOOKUP(S453,Haul!G:AJ,30,FALSE)</f>
        <v>4.1225645999999998E-2</v>
      </c>
      <c r="Y453" s="71">
        <f t="shared" si="146"/>
        <v>1</v>
      </c>
      <c r="Z453" s="71">
        <f t="shared" si="147"/>
        <v>0</v>
      </c>
      <c r="AA453" s="22">
        <f t="shared" si="148"/>
        <v>0</v>
      </c>
      <c r="AB453" s="22">
        <f t="shared" si="149"/>
        <v>0</v>
      </c>
      <c r="AC453" s="71">
        <f t="shared" si="150"/>
        <v>0.21237822441852508</v>
      </c>
      <c r="AD453" s="71">
        <f t="shared" si="151"/>
        <v>0</v>
      </c>
      <c r="AE453" s="22">
        <f t="shared" si="152"/>
        <v>0</v>
      </c>
      <c r="AF453" s="22">
        <f t="shared" si="153"/>
        <v>0</v>
      </c>
      <c r="AG453" s="71">
        <f t="shared" si="154"/>
        <v>41.059150413313112</v>
      </c>
      <c r="AH453" s="71">
        <f t="shared" si="155"/>
        <v>0</v>
      </c>
      <c r="AI453" s="24">
        <f t="shared" si="156"/>
        <v>0</v>
      </c>
      <c r="AJ453" s="24">
        <f t="shared" si="157"/>
        <v>0</v>
      </c>
      <c r="AK453" s="71">
        <f t="shared" si="158"/>
        <v>41.059150413313112</v>
      </c>
      <c r="AL453" s="71">
        <f t="shared" si="159"/>
        <v>8.7200694609125886</v>
      </c>
      <c r="AM453" s="71">
        <f t="shared" si="160"/>
        <v>0</v>
      </c>
      <c r="AN453" s="24">
        <f t="shared" si="161"/>
        <v>0</v>
      </c>
      <c r="AO453" s="24">
        <f t="shared" si="162"/>
        <v>0</v>
      </c>
      <c r="AP453" s="71">
        <f t="shared" si="163"/>
        <v>8.7200694609125886</v>
      </c>
      <c r="AQ453" s="71" t="str">
        <f>VLOOKUP(S453,Haul!G:O,9,FALSE)</f>
        <v>Good performance</v>
      </c>
    </row>
    <row r="454" spans="1:43">
      <c r="A454">
        <v>2</v>
      </c>
      <c r="B454">
        <v>83.7</v>
      </c>
      <c r="C454" s="16">
        <f t="shared" si="144"/>
        <v>85</v>
      </c>
      <c r="E454">
        <v>2</v>
      </c>
      <c r="F454">
        <v>0</v>
      </c>
      <c r="G454">
        <v>0</v>
      </c>
      <c r="H454">
        <v>1</v>
      </c>
      <c r="P454">
        <v>1.69269</v>
      </c>
      <c r="Q454">
        <v>178</v>
      </c>
      <c r="R454">
        <v>201601</v>
      </c>
      <c r="S454">
        <v>124</v>
      </c>
      <c r="T454" t="s">
        <v>88</v>
      </c>
      <c r="U454" s="12" t="str">
        <f>VLOOKUP(S454,Haul!G:AL,32,FALSE)</f>
        <v>22-03</v>
      </c>
      <c r="V454" s="12">
        <v>22</v>
      </c>
      <c r="W454" s="17">
        <f t="shared" si="145"/>
        <v>2</v>
      </c>
      <c r="X454" s="24">
        <f>VLOOKUP(S454,Haul!G:AJ,30,FALSE)</f>
        <v>4.1225645999999998E-2</v>
      </c>
      <c r="Y454" s="71">
        <f t="shared" si="146"/>
        <v>1</v>
      </c>
      <c r="Z454" s="71">
        <f t="shared" si="147"/>
        <v>0</v>
      </c>
      <c r="AA454" s="22">
        <f t="shared" si="148"/>
        <v>0</v>
      </c>
      <c r="AB454" s="22">
        <f t="shared" si="149"/>
        <v>0</v>
      </c>
      <c r="AC454" s="71">
        <f t="shared" si="150"/>
        <v>0.31667187096648547</v>
      </c>
      <c r="AD454" s="71">
        <f t="shared" si="151"/>
        <v>0</v>
      </c>
      <c r="AE454" s="22">
        <f t="shared" si="152"/>
        <v>0</v>
      </c>
      <c r="AF454" s="22">
        <f t="shared" si="153"/>
        <v>0</v>
      </c>
      <c r="AG454" s="71">
        <f t="shared" si="154"/>
        <v>41.059150413313112</v>
      </c>
      <c r="AH454" s="71">
        <f t="shared" si="155"/>
        <v>0</v>
      </c>
      <c r="AI454" s="24">
        <f t="shared" si="156"/>
        <v>0</v>
      </c>
      <c r="AJ454" s="24">
        <f t="shared" si="157"/>
        <v>0</v>
      </c>
      <c r="AK454" s="71">
        <f t="shared" si="158"/>
        <v>41.059150413313112</v>
      </c>
      <c r="AL454" s="71">
        <f t="shared" si="159"/>
        <v>13.002277981678208</v>
      </c>
      <c r="AM454" s="71">
        <f t="shared" si="160"/>
        <v>0</v>
      </c>
      <c r="AN454" s="24">
        <f t="shared" si="161"/>
        <v>0</v>
      </c>
      <c r="AO454" s="24">
        <f t="shared" si="162"/>
        <v>0</v>
      </c>
      <c r="AP454" s="71">
        <f t="shared" si="163"/>
        <v>13.002277981678208</v>
      </c>
      <c r="AQ454" s="71" t="str">
        <f>VLOOKUP(S454,Haul!G:O,9,FALSE)</f>
        <v>Good performance</v>
      </c>
    </row>
    <row r="455" spans="1:43">
      <c r="A455">
        <v>2</v>
      </c>
      <c r="B455">
        <v>62.6</v>
      </c>
      <c r="C455" s="16">
        <f t="shared" si="144"/>
        <v>65</v>
      </c>
      <c r="E455">
        <v>2</v>
      </c>
      <c r="F455">
        <v>0</v>
      </c>
      <c r="G455">
        <v>0</v>
      </c>
      <c r="H455">
        <v>1</v>
      </c>
      <c r="P455">
        <v>1.69269</v>
      </c>
      <c r="Q455">
        <v>178</v>
      </c>
      <c r="R455">
        <v>201601</v>
      </c>
      <c r="S455">
        <v>124</v>
      </c>
      <c r="T455" t="s">
        <v>88</v>
      </c>
      <c r="U455" s="12" t="str">
        <f>VLOOKUP(S455,Haul!G:AL,32,FALSE)</f>
        <v>22-03</v>
      </c>
      <c r="V455" s="12">
        <v>22</v>
      </c>
      <c r="W455" s="17">
        <f t="shared" si="145"/>
        <v>2</v>
      </c>
      <c r="X455" s="24">
        <f>VLOOKUP(S455,Haul!G:AJ,30,FALSE)</f>
        <v>4.1225645999999998E-2</v>
      </c>
      <c r="Y455" s="71">
        <f t="shared" si="146"/>
        <v>1</v>
      </c>
      <c r="Z455" s="71">
        <f t="shared" si="147"/>
        <v>0</v>
      </c>
      <c r="AA455" s="22">
        <f t="shared" si="148"/>
        <v>0</v>
      </c>
      <c r="AB455" s="22">
        <f t="shared" si="149"/>
        <v>0</v>
      </c>
      <c r="AC455" s="71">
        <f t="shared" si="150"/>
        <v>0.1411832613596595</v>
      </c>
      <c r="AD455" s="71">
        <f t="shared" si="151"/>
        <v>0</v>
      </c>
      <c r="AE455" s="22">
        <f t="shared" si="152"/>
        <v>0</v>
      </c>
      <c r="AF455" s="22">
        <f t="shared" si="153"/>
        <v>0</v>
      </c>
      <c r="AG455" s="71">
        <f t="shared" si="154"/>
        <v>41.059150413313112</v>
      </c>
      <c r="AH455" s="71">
        <f t="shared" si="155"/>
        <v>0</v>
      </c>
      <c r="AI455" s="24">
        <f t="shared" si="156"/>
        <v>0</v>
      </c>
      <c r="AJ455" s="24">
        <f t="shared" si="157"/>
        <v>0</v>
      </c>
      <c r="AK455" s="71">
        <f t="shared" si="158"/>
        <v>41.059150413313112</v>
      </c>
      <c r="AL455" s="71">
        <f t="shared" si="159"/>
        <v>5.7968647640083564</v>
      </c>
      <c r="AM455" s="71">
        <f t="shared" si="160"/>
        <v>0</v>
      </c>
      <c r="AN455" s="24">
        <f t="shared" si="161"/>
        <v>0</v>
      </c>
      <c r="AO455" s="24">
        <f t="shared" si="162"/>
        <v>0</v>
      </c>
      <c r="AP455" s="71">
        <f t="shared" si="163"/>
        <v>5.7968647640083564</v>
      </c>
      <c r="AQ455" s="71" t="str">
        <f>VLOOKUP(S455,Haul!G:O,9,FALSE)</f>
        <v>Good performance</v>
      </c>
    </row>
    <row r="456" spans="1:43">
      <c r="A456">
        <v>2</v>
      </c>
      <c r="B456">
        <v>85</v>
      </c>
      <c r="C456" s="16">
        <f t="shared" si="144"/>
        <v>85</v>
      </c>
      <c r="E456">
        <v>2</v>
      </c>
      <c r="F456">
        <v>0</v>
      </c>
      <c r="G456">
        <v>0</v>
      </c>
      <c r="H456">
        <v>1</v>
      </c>
      <c r="P456">
        <v>1.69269</v>
      </c>
      <c r="Q456">
        <v>178</v>
      </c>
      <c r="R456">
        <v>201601</v>
      </c>
      <c r="S456">
        <v>124</v>
      </c>
      <c r="T456" t="s">
        <v>88</v>
      </c>
      <c r="U456" s="12" t="str">
        <f>VLOOKUP(S456,Haul!G:AL,32,FALSE)</f>
        <v>22-03</v>
      </c>
      <c r="V456" s="12">
        <v>22</v>
      </c>
      <c r="W456" s="17">
        <f t="shared" si="145"/>
        <v>2</v>
      </c>
      <c r="X456" s="24">
        <f>VLOOKUP(S456,Haul!G:AJ,30,FALSE)</f>
        <v>4.1225645999999998E-2</v>
      </c>
      <c r="Y456" s="71">
        <f t="shared" si="146"/>
        <v>1</v>
      </c>
      <c r="Z456" s="71">
        <f t="shared" si="147"/>
        <v>0</v>
      </c>
      <c r="AA456" s="22">
        <f t="shared" si="148"/>
        <v>0</v>
      </c>
      <c r="AB456" s="22">
        <f t="shared" si="149"/>
        <v>0</v>
      </c>
      <c r="AC456" s="71">
        <f t="shared" si="150"/>
        <v>0.33053999920489852</v>
      </c>
      <c r="AD456" s="71">
        <f t="shared" si="151"/>
        <v>0</v>
      </c>
      <c r="AE456" s="22">
        <f t="shared" si="152"/>
        <v>0</v>
      </c>
      <c r="AF456" s="22">
        <f t="shared" si="153"/>
        <v>0</v>
      </c>
      <c r="AG456" s="71">
        <f t="shared" si="154"/>
        <v>41.059150413313112</v>
      </c>
      <c r="AH456" s="71">
        <f t="shared" si="155"/>
        <v>0</v>
      </c>
      <c r="AI456" s="24">
        <f t="shared" si="156"/>
        <v>0</v>
      </c>
      <c r="AJ456" s="24">
        <f t="shared" si="157"/>
        <v>0</v>
      </c>
      <c r="AK456" s="71">
        <f t="shared" si="158"/>
        <v>41.059150413313112</v>
      </c>
      <c r="AL456" s="71">
        <f t="shared" si="159"/>
        <v>13.571691544970326</v>
      </c>
      <c r="AM456" s="71">
        <f t="shared" si="160"/>
        <v>0</v>
      </c>
      <c r="AN456" s="24">
        <f t="shared" si="161"/>
        <v>0</v>
      </c>
      <c r="AO456" s="24">
        <f t="shared" si="162"/>
        <v>0</v>
      </c>
      <c r="AP456" s="71">
        <f t="shared" si="163"/>
        <v>13.571691544970326</v>
      </c>
      <c r="AQ456" s="71" t="str">
        <f>VLOOKUP(S456,Haul!G:O,9,FALSE)</f>
        <v>Good performance</v>
      </c>
    </row>
    <row r="457" spans="1:43">
      <c r="A457">
        <v>2</v>
      </c>
      <c r="B457">
        <v>71</v>
      </c>
      <c r="C457" s="16">
        <f t="shared" si="144"/>
        <v>75</v>
      </c>
      <c r="E457">
        <v>2</v>
      </c>
      <c r="F457">
        <v>0</v>
      </c>
      <c r="G457">
        <v>0</v>
      </c>
      <c r="H457">
        <v>1</v>
      </c>
      <c r="P457">
        <v>1.69269</v>
      </c>
      <c r="Q457">
        <v>178</v>
      </c>
      <c r="R457">
        <v>201601</v>
      </c>
      <c r="S457">
        <v>124</v>
      </c>
      <c r="T457" t="s">
        <v>88</v>
      </c>
      <c r="U457" s="12" t="str">
        <f>VLOOKUP(S457,Haul!G:AL,32,FALSE)</f>
        <v>22-03</v>
      </c>
      <c r="V457" s="12">
        <v>22</v>
      </c>
      <c r="W457" s="17">
        <f t="shared" si="145"/>
        <v>2</v>
      </c>
      <c r="X457" s="24">
        <f>VLOOKUP(S457,Haul!G:AJ,30,FALSE)</f>
        <v>4.1225645999999998E-2</v>
      </c>
      <c r="Y457" s="71">
        <f t="shared" si="146"/>
        <v>1</v>
      </c>
      <c r="Z457" s="71">
        <f t="shared" si="147"/>
        <v>0</v>
      </c>
      <c r="AA457" s="22">
        <f t="shared" si="148"/>
        <v>0</v>
      </c>
      <c r="AB457" s="22">
        <f t="shared" si="149"/>
        <v>0</v>
      </c>
      <c r="AC457" s="71">
        <f t="shared" si="150"/>
        <v>0.20038234610854688</v>
      </c>
      <c r="AD457" s="71">
        <f t="shared" si="151"/>
        <v>0</v>
      </c>
      <c r="AE457" s="22">
        <f t="shared" si="152"/>
        <v>0</v>
      </c>
      <c r="AF457" s="22">
        <f t="shared" si="153"/>
        <v>0</v>
      </c>
      <c r="AG457" s="71">
        <f t="shared" si="154"/>
        <v>41.059150413313112</v>
      </c>
      <c r="AH457" s="71">
        <f t="shared" si="155"/>
        <v>0</v>
      </c>
      <c r="AI457" s="24">
        <f t="shared" si="156"/>
        <v>0</v>
      </c>
      <c r="AJ457" s="24">
        <f t="shared" si="157"/>
        <v>0</v>
      </c>
      <c r="AK457" s="71">
        <f t="shared" si="158"/>
        <v>41.059150413313112</v>
      </c>
      <c r="AL457" s="71">
        <f t="shared" si="159"/>
        <v>8.2275288890433949</v>
      </c>
      <c r="AM457" s="71">
        <f t="shared" si="160"/>
        <v>0</v>
      </c>
      <c r="AN457" s="24">
        <f t="shared" si="161"/>
        <v>0</v>
      </c>
      <c r="AO457" s="24">
        <f t="shared" si="162"/>
        <v>0</v>
      </c>
      <c r="AP457" s="71">
        <f t="shared" si="163"/>
        <v>8.2275288890433949</v>
      </c>
      <c r="AQ457" s="71" t="str">
        <f>VLOOKUP(S457,Haul!G:O,9,FALSE)</f>
        <v>Good performance</v>
      </c>
    </row>
    <row r="458" spans="1:43">
      <c r="A458">
        <v>2</v>
      </c>
      <c r="B458">
        <v>87.7</v>
      </c>
      <c r="C458" s="16">
        <f t="shared" si="144"/>
        <v>90</v>
      </c>
      <c r="E458">
        <v>2</v>
      </c>
      <c r="F458">
        <v>0</v>
      </c>
      <c r="G458">
        <v>0</v>
      </c>
      <c r="H458">
        <v>1</v>
      </c>
      <c r="P458">
        <v>1.69269</v>
      </c>
      <c r="Q458">
        <v>178</v>
      </c>
      <c r="R458">
        <v>201601</v>
      </c>
      <c r="S458">
        <v>124</v>
      </c>
      <c r="T458" t="s">
        <v>88</v>
      </c>
      <c r="U458" s="12" t="str">
        <f>VLOOKUP(S458,Haul!G:AL,32,FALSE)</f>
        <v>22-03</v>
      </c>
      <c r="V458" s="12">
        <v>22</v>
      </c>
      <c r="W458" s="17">
        <f t="shared" si="145"/>
        <v>2</v>
      </c>
      <c r="X458" s="24">
        <f>VLOOKUP(S458,Haul!G:AJ,30,FALSE)</f>
        <v>4.1225645999999998E-2</v>
      </c>
      <c r="Y458" s="71">
        <f t="shared" si="146"/>
        <v>1</v>
      </c>
      <c r="Z458" s="71">
        <f t="shared" si="147"/>
        <v>0</v>
      </c>
      <c r="AA458" s="22">
        <f t="shared" si="148"/>
        <v>0</v>
      </c>
      <c r="AB458" s="22">
        <f t="shared" si="149"/>
        <v>0</v>
      </c>
      <c r="AC458" s="71">
        <f t="shared" si="150"/>
        <v>0.36057188345869856</v>
      </c>
      <c r="AD458" s="71">
        <f t="shared" si="151"/>
        <v>0</v>
      </c>
      <c r="AE458" s="22">
        <f t="shared" si="152"/>
        <v>0</v>
      </c>
      <c r="AF458" s="22">
        <f t="shared" si="153"/>
        <v>0</v>
      </c>
      <c r="AG458" s="71">
        <f t="shared" si="154"/>
        <v>41.059150413313112</v>
      </c>
      <c r="AH458" s="71">
        <f t="shared" si="155"/>
        <v>0</v>
      </c>
      <c r="AI458" s="24">
        <f t="shared" si="156"/>
        <v>0</v>
      </c>
      <c r="AJ458" s="24">
        <f t="shared" si="157"/>
        <v>0</v>
      </c>
      <c r="AK458" s="71">
        <f t="shared" si="158"/>
        <v>41.059150413313112</v>
      </c>
      <c r="AL458" s="71">
        <f t="shared" si="159"/>
        <v>14.804775197742313</v>
      </c>
      <c r="AM458" s="71">
        <f t="shared" si="160"/>
        <v>0</v>
      </c>
      <c r="AN458" s="24">
        <f t="shared" si="161"/>
        <v>0</v>
      </c>
      <c r="AO458" s="24">
        <f t="shared" si="162"/>
        <v>0</v>
      </c>
      <c r="AP458" s="71">
        <f t="shared" si="163"/>
        <v>14.804775197742313</v>
      </c>
      <c r="AQ458" s="71" t="str">
        <f>VLOOKUP(S458,Haul!G:O,9,FALSE)</f>
        <v>Good performance</v>
      </c>
    </row>
    <row r="459" spans="1:43">
      <c r="A459">
        <v>2</v>
      </c>
      <c r="B459">
        <v>89</v>
      </c>
      <c r="C459" s="16">
        <f t="shared" si="144"/>
        <v>90</v>
      </c>
      <c r="E459">
        <v>2</v>
      </c>
      <c r="F459">
        <v>0</v>
      </c>
      <c r="G459">
        <v>0</v>
      </c>
      <c r="H459">
        <v>1</v>
      </c>
      <c r="P459">
        <v>1.69269</v>
      </c>
      <c r="Q459">
        <v>178</v>
      </c>
      <c r="R459">
        <v>201601</v>
      </c>
      <c r="S459">
        <v>124</v>
      </c>
      <c r="T459" t="s">
        <v>88</v>
      </c>
      <c r="U459" s="12" t="str">
        <f>VLOOKUP(S459,Haul!G:AL,32,FALSE)</f>
        <v>22-03</v>
      </c>
      <c r="V459" s="12">
        <v>22</v>
      </c>
      <c r="W459" s="17">
        <f t="shared" si="145"/>
        <v>2</v>
      </c>
      <c r="X459" s="24">
        <f>VLOOKUP(S459,Haul!G:AJ,30,FALSE)</f>
        <v>4.1225645999999998E-2</v>
      </c>
      <c r="Y459" s="71">
        <f t="shared" si="146"/>
        <v>1</v>
      </c>
      <c r="Z459" s="71">
        <f t="shared" si="147"/>
        <v>0</v>
      </c>
      <c r="AA459" s="22">
        <f t="shared" si="148"/>
        <v>0</v>
      </c>
      <c r="AB459" s="22">
        <f t="shared" si="149"/>
        <v>0</v>
      </c>
      <c r="AC459" s="71">
        <f t="shared" si="150"/>
        <v>0.37563287804442308</v>
      </c>
      <c r="AD459" s="71">
        <f t="shared" si="151"/>
        <v>0</v>
      </c>
      <c r="AE459" s="22">
        <f t="shared" si="152"/>
        <v>0</v>
      </c>
      <c r="AF459" s="22">
        <f t="shared" si="153"/>
        <v>0</v>
      </c>
      <c r="AG459" s="71">
        <f t="shared" si="154"/>
        <v>41.059150413313112</v>
      </c>
      <c r="AH459" s="71">
        <f t="shared" si="155"/>
        <v>0</v>
      </c>
      <c r="AI459" s="24">
        <f t="shared" si="156"/>
        <v>0</v>
      </c>
      <c r="AJ459" s="24">
        <f t="shared" si="157"/>
        <v>0</v>
      </c>
      <c r="AK459" s="71">
        <f t="shared" si="158"/>
        <v>41.059150413313112</v>
      </c>
      <c r="AL459" s="71">
        <f t="shared" si="159"/>
        <v>15.423166839811669</v>
      </c>
      <c r="AM459" s="71">
        <f t="shared" si="160"/>
        <v>0</v>
      </c>
      <c r="AN459" s="24">
        <f t="shared" si="161"/>
        <v>0</v>
      </c>
      <c r="AO459" s="24">
        <f t="shared" si="162"/>
        <v>0</v>
      </c>
      <c r="AP459" s="71">
        <f t="shared" si="163"/>
        <v>15.423166839811669</v>
      </c>
      <c r="AQ459" s="71" t="str">
        <f>VLOOKUP(S459,Haul!G:O,9,FALSE)</f>
        <v>Good performance</v>
      </c>
    </row>
    <row r="460" spans="1:43">
      <c r="A460">
        <v>2</v>
      </c>
      <c r="B460">
        <v>75.5</v>
      </c>
      <c r="C460" s="16">
        <f t="shared" si="144"/>
        <v>80</v>
      </c>
      <c r="E460">
        <v>2</v>
      </c>
      <c r="F460">
        <v>0</v>
      </c>
      <c r="G460">
        <v>0</v>
      </c>
      <c r="H460">
        <v>1</v>
      </c>
      <c r="P460">
        <v>1.69269</v>
      </c>
      <c r="Q460">
        <v>178</v>
      </c>
      <c r="R460">
        <v>201601</v>
      </c>
      <c r="S460">
        <v>124</v>
      </c>
      <c r="T460" t="s">
        <v>88</v>
      </c>
      <c r="U460" s="12" t="str">
        <f>VLOOKUP(S460,Haul!G:AL,32,FALSE)</f>
        <v>22-03</v>
      </c>
      <c r="V460" s="12">
        <v>22</v>
      </c>
      <c r="W460" s="17">
        <f t="shared" si="145"/>
        <v>2</v>
      </c>
      <c r="X460" s="24">
        <f>VLOOKUP(S460,Haul!G:AJ,30,FALSE)</f>
        <v>4.1225645999999998E-2</v>
      </c>
      <c r="Y460" s="71">
        <f t="shared" si="146"/>
        <v>1</v>
      </c>
      <c r="Z460" s="71">
        <f t="shared" si="147"/>
        <v>0</v>
      </c>
      <c r="AA460" s="22">
        <f t="shared" si="148"/>
        <v>0</v>
      </c>
      <c r="AB460" s="22">
        <f t="shared" si="149"/>
        <v>0</v>
      </c>
      <c r="AC460" s="71">
        <f t="shared" si="150"/>
        <v>0.23772806848548803</v>
      </c>
      <c r="AD460" s="71">
        <f t="shared" si="151"/>
        <v>0</v>
      </c>
      <c r="AE460" s="22">
        <f t="shared" si="152"/>
        <v>0</v>
      </c>
      <c r="AF460" s="22">
        <f t="shared" si="153"/>
        <v>0</v>
      </c>
      <c r="AG460" s="71">
        <f t="shared" si="154"/>
        <v>41.059150413313112</v>
      </c>
      <c r="AH460" s="71">
        <f t="shared" si="155"/>
        <v>0</v>
      </c>
      <c r="AI460" s="24">
        <f t="shared" si="156"/>
        <v>0</v>
      </c>
      <c r="AJ460" s="24">
        <f t="shared" si="157"/>
        <v>0</v>
      </c>
      <c r="AK460" s="71">
        <f t="shared" si="158"/>
        <v>41.059150413313112</v>
      </c>
      <c r="AL460" s="71">
        <f t="shared" si="159"/>
        <v>9.7609125214120542</v>
      </c>
      <c r="AM460" s="71">
        <f t="shared" si="160"/>
        <v>0</v>
      </c>
      <c r="AN460" s="24">
        <f t="shared" si="161"/>
        <v>0</v>
      </c>
      <c r="AO460" s="24">
        <f t="shared" si="162"/>
        <v>0</v>
      </c>
      <c r="AP460" s="71">
        <f t="shared" si="163"/>
        <v>9.7609125214120542</v>
      </c>
      <c r="AQ460" s="71" t="str">
        <f>VLOOKUP(S460,Haul!G:O,9,FALSE)</f>
        <v>Good performance</v>
      </c>
    </row>
    <row r="461" spans="1:43">
      <c r="A461">
        <v>2</v>
      </c>
      <c r="B461">
        <v>98</v>
      </c>
      <c r="C461" s="16">
        <f t="shared" si="144"/>
        <v>100</v>
      </c>
      <c r="E461">
        <v>2</v>
      </c>
      <c r="F461">
        <v>0</v>
      </c>
      <c r="G461">
        <v>0</v>
      </c>
      <c r="H461">
        <v>1</v>
      </c>
      <c r="P461">
        <v>1.69269</v>
      </c>
      <c r="Q461">
        <v>178</v>
      </c>
      <c r="R461">
        <v>201601</v>
      </c>
      <c r="S461">
        <v>124</v>
      </c>
      <c r="T461" t="s">
        <v>88</v>
      </c>
      <c r="U461" s="12" t="str">
        <f>VLOOKUP(S461,Haul!G:AL,32,FALSE)</f>
        <v>22-03</v>
      </c>
      <c r="V461" s="12">
        <v>22</v>
      </c>
      <c r="W461" s="17">
        <f t="shared" si="145"/>
        <v>2</v>
      </c>
      <c r="X461" s="24">
        <f>VLOOKUP(S461,Haul!G:AJ,30,FALSE)</f>
        <v>4.1225645999999998E-2</v>
      </c>
      <c r="Y461" s="71">
        <f t="shared" si="146"/>
        <v>1</v>
      </c>
      <c r="Z461" s="71">
        <f t="shared" si="147"/>
        <v>0</v>
      </c>
      <c r="AA461" s="22">
        <f t="shared" si="148"/>
        <v>0</v>
      </c>
      <c r="AB461" s="22">
        <f t="shared" si="149"/>
        <v>0</v>
      </c>
      <c r="AC461" s="71">
        <f t="shared" si="150"/>
        <v>0.49103189855455454</v>
      </c>
      <c r="AD461" s="71">
        <f t="shared" si="151"/>
        <v>0</v>
      </c>
      <c r="AE461" s="22">
        <f t="shared" si="152"/>
        <v>0</v>
      </c>
      <c r="AF461" s="22">
        <f t="shared" si="153"/>
        <v>0</v>
      </c>
      <c r="AG461" s="71">
        <f t="shared" si="154"/>
        <v>41.059150413313112</v>
      </c>
      <c r="AH461" s="71">
        <f t="shared" si="155"/>
        <v>0</v>
      </c>
      <c r="AI461" s="24">
        <f t="shared" si="156"/>
        <v>0</v>
      </c>
      <c r="AJ461" s="24">
        <f t="shared" si="157"/>
        <v>0</v>
      </c>
      <c r="AK461" s="71">
        <f t="shared" si="158"/>
        <v>41.059150413313112</v>
      </c>
      <c r="AL461" s="71">
        <f t="shared" si="159"/>
        <v>20.161352580486163</v>
      </c>
      <c r="AM461" s="71">
        <f t="shared" si="160"/>
        <v>0</v>
      </c>
      <c r="AN461" s="24">
        <f t="shared" si="161"/>
        <v>0</v>
      </c>
      <c r="AO461" s="24">
        <f t="shared" si="162"/>
        <v>0</v>
      </c>
      <c r="AP461" s="71">
        <f t="shared" si="163"/>
        <v>20.161352580486163</v>
      </c>
      <c r="AQ461" s="71" t="str">
        <f>VLOOKUP(S461,Haul!G:O,9,FALSE)</f>
        <v>Good performance</v>
      </c>
    </row>
    <row r="462" spans="1:43">
      <c r="A462">
        <v>2</v>
      </c>
      <c r="B462">
        <v>79.5</v>
      </c>
      <c r="C462" s="16">
        <f t="shared" si="144"/>
        <v>80</v>
      </c>
      <c r="E462">
        <v>2</v>
      </c>
      <c r="F462">
        <v>0</v>
      </c>
      <c r="G462">
        <v>0</v>
      </c>
      <c r="H462">
        <v>1</v>
      </c>
      <c r="P462">
        <v>1.69269</v>
      </c>
      <c r="Q462">
        <v>178</v>
      </c>
      <c r="R462">
        <v>201601</v>
      </c>
      <c r="S462">
        <v>124</v>
      </c>
      <c r="T462" t="s">
        <v>88</v>
      </c>
      <c r="U462" s="12" t="str">
        <f>VLOOKUP(S462,Haul!G:AL,32,FALSE)</f>
        <v>22-03</v>
      </c>
      <c r="V462" s="12">
        <v>22</v>
      </c>
      <c r="W462" s="17">
        <f t="shared" si="145"/>
        <v>2</v>
      </c>
      <c r="X462" s="24">
        <f>VLOOKUP(S462,Haul!G:AJ,30,FALSE)</f>
        <v>4.1225645999999998E-2</v>
      </c>
      <c r="Y462" s="71">
        <f t="shared" si="146"/>
        <v>1</v>
      </c>
      <c r="Z462" s="71">
        <f t="shared" si="147"/>
        <v>0</v>
      </c>
      <c r="AA462" s="22">
        <f t="shared" si="148"/>
        <v>0</v>
      </c>
      <c r="AB462" s="22">
        <f t="shared" si="149"/>
        <v>0</v>
      </c>
      <c r="AC462" s="71">
        <f t="shared" si="150"/>
        <v>0.27442961358173867</v>
      </c>
      <c r="AD462" s="71">
        <f t="shared" si="151"/>
        <v>0</v>
      </c>
      <c r="AE462" s="22">
        <f t="shared" si="152"/>
        <v>0</v>
      </c>
      <c r="AF462" s="22">
        <f t="shared" si="153"/>
        <v>0</v>
      </c>
      <c r="AG462" s="71">
        <f t="shared" si="154"/>
        <v>41.059150413313112</v>
      </c>
      <c r="AH462" s="71">
        <f t="shared" si="155"/>
        <v>0</v>
      </c>
      <c r="AI462" s="24">
        <f t="shared" si="156"/>
        <v>0</v>
      </c>
      <c r="AJ462" s="24">
        <f t="shared" si="157"/>
        <v>0</v>
      </c>
      <c r="AK462" s="71">
        <f t="shared" si="158"/>
        <v>41.059150413313112</v>
      </c>
      <c r="AL462" s="71">
        <f t="shared" si="159"/>
        <v>11.267846781920003</v>
      </c>
      <c r="AM462" s="71">
        <f t="shared" si="160"/>
        <v>0</v>
      </c>
      <c r="AN462" s="24">
        <f t="shared" si="161"/>
        <v>0</v>
      </c>
      <c r="AO462" s="24">
        <f t="shared" si="162"/>
        <v>0</v>
      </c>
      <c r="AP462" s="71">
        <f t="shared" si="163"/>
        <v>11.267846781920003</v>
      </c>
      <c r="AQ462" s="71" t="str">
        <f>VLOOKUP(S462,Haul!G:O,9,FALSE)</f>
        <v>Good performance</v>
      </c>
    </row>
    <row r="463" spans="1:43">
      <c r="A463">
        <v>2</v>
      </c>
      <c r="B463">
        <v>83</v>
      </c>
      <c r="C463" s="16">
        <f t="shared" si="144"/>
        <v>85</v>
      </c>
      <c r="E463">
        <v>2</v>
      </c>
      <c r="F463">
        <v>0</v>
      </c>
      <c r="G463">
        <v>0</v>
      </c>
      <c r="H463">
        <v>1</v>
      </c>
      <c r="P463">
        <v>1.69269</v>
      </c>
      <c r="Q463">
        <v>178</v>
      </c>
      <c r="R463">
        <v>201601</v>
      </c>
      <c r="S463">
        <v>124</v>
      </c>
      <c r="T463" t="s">
        <v>88</v>
      </c>
      <c r="U463" s="12" t="str">
        <f>VLOOKUP(S463,Haul!G:AL,32,FALSE)</f>
        <v>22-03</v>
      </c>
      <c r="V463" s="12">
        <v>22</v>
      </c>
      <c r="W463" s="17">
        <f t="shared" si="145"/>
        <v>2</v>
      </c>
      <c r="X463" s="24">
        <f>VLOOKUP(S463,Haul!G:AJ,30,FALSE)</f>
        <v>4.1225645999999998E-2</v>
      </c>
      <c r="Y463" s="71">
        <f t="shared" si="146"/>
        <v>1</v>
      </c>
      <c r="Z463" s="71">
        <f t="shared" si="147"/>
        <v>0</v>
      </c>
      <c r="AA463" s="22">
        <f t="shared" si="148"/>
        <v>0</v>
      </c>
      <c r="AB463" s="22">
        <f t="shared" si="149"/>
        <v>0</v>
      </c>
      <c r="AC463" s="71">
        <f t="shared" si="150"/>
        <v>0.30936142831561603</v>
      </c>
      <c r="AD463" s="71">
        <f t="shared" si="151"/>
        <v>0</v>
      </c>
      <c r="AE463" s="22">
        <f t="shared" si="152"/>
        <v>0</v>
      </c>
      <c r="AF463" s="22">
        <f t="shared" si="153"/>
        <v>0</v>
      </c>
      <c r="AG463" s="71">
        <f t="shared" si="154"/>
        <v>41.059150413313112</v>
      </c>
      <c r="AH463" s="71">
        <f t="shared" si="155"/>
        <v>0</v>
      </c>
      <c r="AI463" s="24">
        <f t="shared" si="156"/>
        <v>0</v>
      </c>
      <c r="AJ463" s="24">
        <f t="shared" si="157"/>
        <v>0</v>
      </c>
      <c r="AK463" s="71">
        <f t="shared" si="158"/>
        <v>41.059150413313112</v>
      </c>
      <c r="AL463" s="71">
        <f t="shared" si="159"/>
        <v>12.702117417288262</v>
      </c>
      <c r="AM463" s="71">
        <f t="shared" si="160"/>
        <v>0</v>
      </c>
      <c r="AN463" s="24">
        <f t="shared" si="161"/>
        <v>0</v>
      </c>
      <c r="AO463" s="24">
        <f t="shared" si="162"/>
        <v>0</v>
      </c>
      <c r="AP463" s="71">
        <f t="shared" si="163"/>
        <v>12.702117417288262</v>
      </c>
      <c r="AQ463" s="71" t="str">
        <f>VLOOKUP(S463,Haul!G:O,9,FALSE)</f>
        <v>Good performance</v>
      </c>
    </row>
    <row r="464" spans="1:43">
      <c r="A464">
        <v>2</v>
      </c>
      <c r="B464">
        <v>81.900000000000006</v>
      </c>
      <c r="C464" s="16">
        <f t="shared" si="144"/>
        <v>85</v>
      </c>
      <c r="E464">
        <v>2</v>
      </c>
      <c r="F464">
        <v>0</v>
      </c>
      <c r="G464">
        <v>0</v>
      </c>
      <c r="H464">
        <v>1</v>
      </c>
      <c r="P464">
        <v>1.69269</v>
      </c>
      <c r="Q464">
        <v>178</v>
      </c>
      <c r="R464">
        <v>201601</v>
      </c>
      <c r="S464">
        <v>124</v>
      </c>
      <c r="T464" t="s">
        <v>88</v>
      </c>
      <c r="U464" s="12" t="str">
        <f>VLOOKUP(S464,Haul!G:AL,32,FALSE)</f>
        <v>22-03</v>
      </c>
      <c r="V464" s="12">
        <v>22</v>
      </c>
      <c r="W464" s="17">
        <f t="shared" si="145"/>
        <v>2</v>
      </c>
      <c r="X464" s="24">
        <f>VLOOKUP(S464,Haul!G:AJ,30,FALSE)</f>
        <v>4.1225645999999998E-2</v>
      </c>
      <c r="Y464" s="71">
        <f t="shared" si="146"/>
        <v>1</v>
      </c>
      <c r="Z464" s="71">
        <f t="shared" si="147"/>
        <v>0</v>
      </c>
      <c r="AA464" s="22">
        <f t="shared" si="148"/>
        <v>0</v>
      </c>
      <c r="AB464" s="22">
        <f t="shared" si="149"/>
        <v>0</v>
      </c>
      <c r="AC464" s="71">
        <f t="shared" si="150"/>
        <v>0.29809350951031444</v>
      </c>
      <c r="AD464" s="71">
        <f t="shared" si="151"/>
        <v>0</v>
      </c>
      <c r="AE464" s="22">
        <f t="shared" si="152"/>
        <v>0</v>
      </c>
      <c r="AF464" s="22">
        <f t="shared" si="153"/>
        <v>0</v>
      </c>
      <c r="AG464" s="71">
        <f t="shared" si="154"/>
        <v>41.059150413313112</v>
      </c>
      <c r="AH464" s="71">
        <f t="shared" si="155"/>
        <v>0</v>
      </c>
      <c r="AI464" s="24">
        <f t="shared" si="156"/>
        <v>0</v>
      </c>
      <c r="AJ464" s="24">
        <f t="shared" si="157"/>
        <v>0</v>
      </c>
      <c r="AK464" s="71">
        <f t="shared" si="158"/>
        <v>41.059150413313112</v>
      </c>
      <c r="AL464" s="71">
        <f t="shared" si="159"/>
        <v>12.239466244216382</v>
      </c>
      <c r="AM464" s="71">
        <f t="shared" si="160"/>
        <v>0</v>
      </c>
      <c r="AN464" s="24">
        <f t="shared" si="161"/>
        <v>0</v>
      </c>
      <c r="AO464" s="24">
        <f t="shared" si="162"/>
        <v>0</v>
      </c>
      <c r="AP464" s="71">
        <f t="shared" si="163"/>
        <v>12.239466244216382</v>
      </c>
      <c r="AQ464" s="71" t="str">
        <f>VLOOKUP(S464,Haul!G:O,9,FALSE)</f>
        <v>Good performance</v>
      </c>
    </row>
    <row r="465" spans="1:43">
      <c r="A465">
        <v>2</v>
      </c>
      <c r="B465">
        <v>70.400000000000006</v>
      </c>
      <c r="C465" s="16">
        <f t="shared" si="144"/>
        <v>75</v>
      </c>
      <c r="E465">
        <v>2</v>
      </c>
      <c r="F465">
        <v>0</v>
      </c>
      <c r="G465">
        <v>0</v>
      </c>
      <c r="H465">
        <v>1</v>
      </c>
      <c r="P465">
        <v>1.69269</v>
      </c>
      <c r="Q465">
        <v>178</v>
      </c>
      <c r="R465">
        <v>201601</v>
      </c>
      <c r="S465">
        <v>124</v>
      </c>
      <c r="T465" t="s">
        <v>88</v>
      </c>
      <c r="U465" s="12" t="str">
        <f>VLOOKUP(S465,Haul!G:AL,32,FALSE)</f>
        <v>22-03</v>
      </c>
      <c r="V465" s="12">
        <v>22</v>
      </c>
      <c r="W465" s="17">
        <f t="shared" si="145"/>
        <v>2</v>
      </c>
      <c r="X465" s="24">
        <f>VLOOKUP(S465,Haul!G:AJ,30,FALSE)</f>
        <v>4.1225645999999998E-2</v>
      </c>
      <c r="Y465" s="71">
        <f t="shared" si="146"/>
        <v>1</v>
      </c>
      <c r="Z465" s="71">
        <f t="shared" si="147"/>
        <v>0</v>
      </c>
      <c r="AA465" s="22">
        <f t="shared" si="148"/>
        <v>0</v>
      </c>
      <c r="AB465" s="22">
        <f t="shared" si="149"/>
        <v>0</v>
      </c>
      <c r="AC465" s="71">
        <f t="shared" si="150"/>
        <v>0.19570843963971646</v>
      </c>
      <c r="AD465" s="71">
        <f t="shared" si="151"/>
        <v>0</v>
      </c>
      <c r="AE465" s="22">
        <f t="shared" si="152"/>
        <v>0</v>
      </c>
      <c r="AF465" s="22">
        <f t="shared" si="153"/>
        <v>0</v>
      </c>
      <c r="AG465" s="71">
        <f t="shared" si="154"/>
        <v>41.059150413313112</v>
      </c>
      <c r="AH465" s="71">
        <f t="shared" si="155"/>
        <v>0</v>
      </c>
      <c r="AI465" s="24">
        <f t="shared" si="156"/>
        <v>0</v>
      </c>
      <c r="AJ465" s="24">
        <f t="shared" si="157"/>
        <v>0</v>
      </c>
      <c r="AK465" s="71">
        <f t="shared" si="158"/>
        <v>41.059150413313112</v>
      </c>
      <c r="AL465" s="71">
        <f t="shared" si="159"/>
        <v>8.0356222603219294</v>
      </c>
      <c r="AM465" s="71">
        <f t="shared" si="160"/>
        <v>0</v>
      </c>
      <c r="AN465" s="24">
        <f t="shared" si="161"/>
        <v>0</v>
      </c>
      <c r="AO465" s="24">
        <f t="shared" si="162"/>
        <v>0</v>
      </c>
      <c r="AP465" s="71">
        <f t="shared" si="163"/>
        <v>8.0356222603219294</v>
      </c>
      <c r="AQ465" s="71" t="str">
        <f>VLOOKUP(S465,Haul!G:O,9,FALSE)</f>
        <v>Good performance</v>
      </c>
    </row>
    <row r="466" spans="1:43">
      <c r="A466">
        <v>2</v>
      </c>
      <c r="B466">
        <v>76.900000000000006</v>
      </c>
      <c r="C466" s="16">
        <f t="shared" si="144"/>
        <v>80</v>
      </c>
      <c r="E466">
        <v>2</v>
      </c>
      <c r="F466">
        <v>0</v>
      </c>
      <c r="G466">
        <v>0</v>
      </c>
      <c r="H466">
        <v>1</v>
      </c>
      <c r="P466">
        <v>1.69269</v>
      </c>
      <c r="Q466">
        <v>178</v>
      </c>
      <c r="R466">
        <v>201601</v>
      </c>
      <c r="S466">
        <v>124</v>
      </c>
      <c r="T466" t="s">
        <v>88</v>
      </c>
      <c r="U466" s="12" t="str">
        <f>VLOOKUP(S466,Haul!G:AL,32,FALSE)</f>
        <v>22-03</v>
      </c>
      <c r="V466" s="12">
        <v>22</v>
      </c>
      <c r="W466" s="17">
        <f t="shared" si="145"/>
        <v>2</v>
      </c>
      <c r="X466" s="24">
        <f>VLOOKUP(S466,Haul!G:AJ,30,FALSE)</f>
        <v>4.1225645999999998E-2</v>
      </c>
      <c r="Y466" s="71">
        <f t="shared" si="146"/>
        <v>1</v>
      </c>
      <c r="Z466" s="71">
        <f t="shared" si="147"/>
        <v>0</v>
      </c>
      <c r="AA466" s="22">
        <f t="shared" si="148"/>
        <v>0</v>
      </c>
      <c r="AB466" s="22">
        <f t="shared" si="149"/>
        <v>0</v>
      </c>
      <c r="AC466" s="71">
        <f t="shared" si="150"/>
        <v>0.25019068736742456</v>
      </c>
      <c r="AD466" s="71">
        <f t="shared" si="151"/>
        <v>0</v>
      </c>
      <c r="AE466" s="22">
        <f t="shared" si="152"/>
        <v>0</v>
      </c>
      <c r="AF466" s="22">
        <f t="shared" si="153"/>
        <v>0</v>
      </c>
      <c r="AG466" s="71">
        <f t="shared" si="154"/>
        <v>41.059150413313112</v>
      </c>
      <c r="AH466" s="71">
        <f t="shared" si="155"/>
        <v>0</v>
      </c>
      <c r="AI466" s="24">
        <f t="shared" si="156"/>
        <v>0</v>
      </c>
      <c r="AJ466" s="24">
        <f t="shared" si="157"/>
        <v>0</v>
      </c>
      <c r="AK466" s="71">
        <f t="shared" si="158"/>
        <v>41.059150413313112</v>
      </c>
      <c r="AL466" s="71">
        <f t="shared" si="159"/>
        <v>10.272617064629282</v>
      </c>
      <c r="AM466" s="71">
        <f t="shared" si="160"/>
        <v>0</v>
      </c>
      <c r="AN466" s="24">
        <f t="shared" si="161"/>
        <v>0</v>
      </c>
      <c r="AO466" s="24">
        <f t="shared" si="162"/>
        <v>0</v>
      </c>
      <c r="AP466" s="71">
        <f t="shared" si="163"/>
        <v>10.272617064629282</v>
      </c>
      <c r="AQ466" s="71" t="str">
        <f>VLOOKUP(S466,Haul!G:O,9,FALSE)</f>
        <v>Good performance</v>
      </c>
    </row>
    <row r="467" spans="1:43">
      <c r="A467">
        <v>2</v>
      </c>
      <c r="B467">
        <v>75.400000000000006</v>
      </c>
      <c r="C467" s="16">
        <f t="shared" si="144"/>
        <v>80</v>
      </c>
      <c r="E467">
        <v>2</v>
      </c>
      <c r="F467">
        <v>0</v>
      </c>
      <c r="G467">
        <v>0</v>
      </c>
      <c r="H467">
        <v>1</v>
      </c>
      <c r="P467">
        <v>1.69269</v>
      </c>
      <c r="Q467">
        <v>178</v>
      </c>
      <c r="R467">
        <v>201601</v>
      </c>
      <c r="S467">
        <v>124</v>
      </c>
      <c r="T467" t="s">
        <v>88</v>
      </c>
      <c r="U467" s="12" t="str">
        <f>VLOOKUP(S467,Haul!G:AL,32,FALSE)</f>
        <v>22-03</v>
      </c>
      <c r="V467" s="12">
        <v>22</v>
      </c>
      <c r="W467" s="17">
        <f t="shared" si="145"/>
        <v>2</v>
      </c>
      <c r="X467" s="24">
        <f>VLOOKUP(S467,Haul!G:AJ,30,FALSE)</f>
        <v>4.1225645999999998E-2</v>
      </c>
      <c r="Y467" s="71">
        <f t="shared" si="146"/>
        <v>1</v>
      </c>
      <c r="Z467" s="71">
        <f t="shared" si="147"/>
        <v>0</v>
      </c>
      <c r="AA467" s="22">
        <f t="shared" si="148"/>
        <v>0</v>
      </c>
      <c r="AB467" s="22">
        <f t="shared" si="149"/>
        <v>0</v>
      </c>
      <c r="AC467" s="71">
        <f t="shared" si="150"/>
        <v>0.23685344298357924</v>
      </c>
      <c r="AD467" s="71">
        <f t="shared" si="151"/>
        <v>0</v>
      </c>
      <c r="AE467" s="22">
        <f t="shared" si="152"/>
        <v>0</v>
      </c>
      <c r="AF467" s="22">
        <f t="shared" si="153"/>
        <v>0</v>
      </c>
      <c r="AG467" s="71">
        <f t="shared" si="154"/>
        <v>41.059150413313112</v>
      </c>
      <c r="AH467" s="71">
        <f t="shared" si="155"/>
        <v>0</v>
      </c>
      <c r="AI467" s="24">
        <f t="shared" si="156"/>
        <v>0</v>
      </c>
      <c r="AJ467" s="24">
        <f t="shared" si="157"/>
        <v>0</v>
      </c>
      <c r="AK467" s="71">
        <f t="shared" si="158"/>
        <v>41.059150413313112</v>
      </c>
      <c r="AL467" s="71">
        <f t="shared" si="159"/>
        <v>9.7250011413738626</v>
      </c>
      <c r="AM467" s="71">
        <f t="shared" si="160"/>
        <v>0</v>
      </c>
      <c r="AN467" s="24">
        <f t="shared" si="161"/>
        <v>0</v>
      </c>
      <c r="AO467" s="24">
        <f t="shared" si="162"/>
        <v>0</v>
      </c>
      <c r="AP467" s="71">
        <f t="shared" si="163"/>
        <v>9.7250011413738626</v>
      </c>
      <c r="AQ467" s="71" t="str">
        <f>VLOOKUP(S467,Haul!G:O,9,FALSE)</f>
        <v>Good performance</v>
      </c>
    </row>
    <row r="468" spans="1:43">
      <c r="A468">
        <v>1</v>
      </c>
      <c r="B468">
        <v>95.9</v>
      </c>
      <c r="C468" s="16">
        <f t="shared" si="144"/>
        <v>100</v>
      </c>
      <c r="E468">
        <v>2</v>
      </c>
      <c r="P468">
        <v>1.6640299999999999</v>
      </c>
      <c r="Q468">
        <v>178</v>
      </c>
      <c r="R468">
        <v>201601</v>
      </c>
      <c r="S468">
        <v>124</v>
      </c>
      <c r="T468" t="s">
        <v>88</v>
      </c>
      <c r="U468" s="12" t="str">
        <f>VLOOKUP(S468,Haul!G:AL,32,FALSE)</f>
        <v>22-03</v>
      </c>
      <c r="V468" s="12">
        <v>22</v>
      </c>
      <c r="W468" s="17">
        <f t="shared" si="145"/>
        <v>2</v>
      </c>
      <c r="X468" s="24">
        <f>VLOOKUP(S468,Haul!G:AJ,30,FALSE)</f>
        <v>4.1225645999999998E-2</v>
      </c>
      <c r="Y468" s="71">
        <f t="shared" si="146"/>
        <v>0</v>
      </c>
      <c r="Z468" s="71">
        <f t="shared" si="147"/>
        <v>1</v>
      </c>
      <c r="AA468" s="22">
        <f t="shared" si="148"/>
        <v>0</v>
      </c>
      <c r="AB468" s="22">
        <f t="shared" si="149"/>
        <v>0</v>
      </c>
      <c r="AC468" s="71">
        <f t="shared" si="150"/>
        <v>0</v>
      </c>
      <c r="AD468" s="71">
        <f t="shared" si="151"/>
        <v>0.48795742027799249</v>
      </c>
      <c r="AE468" s="22">
        <f t="shared" si="152"/>
        <v>0</v>
      </c>
      <c r="AF468" s="22">
        <f t="shared" si="153"/>
        <v>0</v>
      </c>
      <c r="AG468" s="71">
        <f t="shared" si="154"/>
        <v>0</v>
      </c>
      <c r="AH468" s="71">
        <f t="shared" si="155"/>
        <v>40.363952089434811</v>
      </c>
      <c r="AI468" s="24">
        <f t="shared" si="156"/>
        <v>0</v>
      </c>
      <c r="AJ468" s="24">
        <f t="shared" si="157"/>
        <v>0</v>
      </c>
      <c r="AK468" s="71">
        <f t="shared" si="158"/>
        <v>40.363952089434811</v>
      </c>
      <c r="AL468" s="71">
        <f t="shared" si="159"/>
        <v>0</v>
      </c>
      <c r="AM468" s="71">
        <f t="shared" si="160"/>
        <v>19.695889933785097</v>
      </c>
      <c r="AN468" s="24">
        <f t="shared" si="161"/>
        <v>0</v>
      </c>
      <c r="AO468" s="24">
        <f t="shared" si="162"/>
        <v>0</v>
      </c>
      <c r="AP468" s="71">
        <f t="shared" si="163"/>
        <v>19.695889933785097</v>
      </c>
      <c r="AQ468" s="71" t="str">
        <f>VLOOKUP(S468,Haul!G:O,9,FALSE)</f>
        <v>Good performance</v>
      </c>
    </row>
    <row r="469" spans="1:43">
      <c r="A469">
        <v>1</v>
      </c>
      <c r="B469">
        <v>144</v>
      </c>
      <c r="C469" s="16">
        <f t="shared" si="144"/>
        <v>145</v>
      </c>
      <c r="E469">
        <v>3</v>
      </c>
      <c r="P469">
        <v>1.6640299999999999</v>
      </c>
      <c r="Q469">
        <v>178</v>
      </c>
      <c r="R469">
        <v>201601</v>
      </c>
      <c r="S469">
        <v>124</v>
      </c>
      <c r="T469" t="s">
        <v>88</v>
      </c>
      <c r="U469" s="12" t="str">
        <f>VLOOKUP(S469,Haul!G:AL,32,FALSE)</f>
        <v>22-03</v>
      </c>
      <c r="V469" s="12">
        <v>22</v>
      </c>
      <c r="W469" s="17">
        <f t="shared" si="145"/>
        <v>2</v>
      </c>
      <c r="X469" s="24">
        <f>VLOOKUP(S469,Haul!G:AJ,30,FALSE)</f>
        <v>4.1225645999999998E-2</v>
      </c>
      <c r="Y469" s="71">
        <f t="shared" si="146"/>
        <v>0</v>
      </c>
      <c r="Z469" s="71">
        <f t="shared" si="147"/>
        <v>0</v>
      </c>
      <c r="AA469" s="22">
        <f t="shared" si="148"/>
        <v>1</v>
      </c>
      <c r="AB469" s="22">
        <f t="shared" si="149"/>
        <v>1</v>
      </c>
      <c r="AC469" s="71">
        <f t="shared" si="150"/>
        <v>0</v>
      </c>
      <c r="AD469" s="71">
        <f t="shared" si="151"/>
        <v>0</v>
      </c>
      <c r="AE469" s="22">
        <f t="shared" si="152"/>
        <v>1.7452072394810458</v>
      </c>
      <c r="AF469" s="22">
        <f t="shared" si="153"/>
        <v>1.7452072394810458</v>
      </c>
      <c r="AG469" s="71">
        <f t="shared" si="154"/>
        <v>0</v>
      </c>
      <c r="AH469" s="71">
        <f t="shared" si="155"/>
        <v>0</v>
      </c>
      <c r="AI469" s="24">
        <f t="shared" si="156"/>
        <v>40.363952089434811</v>
      </c>
      <c r="AJ469" s="24">
        <f t="shared" si="157"/>
        <v>40.363952089434811</v>
      </c>
      <c r="AK469" s="71">
        <f t="shared" si="158"/>
        <v>40.363952089434811</v>
      </c>
      <c r="AL469" s="71">
        <f t="shared" si="159"/>
        <v>0</v>
      </c>
      <c r="AM469" s="71">
        <f t="shared" si="160"/>
        <v>0</v>
      </c>
      <c r="AN469" s="24">
        <f t="shared" si="161"/>
        <v>70.443461400547719</v>
      </c>
      <c r="AO469" s="24">
        <f t="shared" si="162"/>
        <v>70.443461400547719</v>
      </c>
      <c r="AP469" s="71">
        <f t="shared" si="163"/>
        <v>70.443461400547719</v>
      </c>
      <c r="AQ469" s="71" t="str">
        <f>VLOOKUP(S469,Haul!G:O,9,FALSE)</f>
        <v>Good performance</v>
      </c>
    </row>
    <row r="470" spans="1:43">
      <c r="A470">
        <v>1</v>
      </c>
      <c r="B470">
        <v>152.30000000000001</v>
      </c>
      <c r="C470" s="16">
        <f t="shared" si="144"/>
        <v>155</v>
      </c>
      <c r="E470">
        <v>3</v>
      </c>
      <c r="P470">
        <v>1.6640299999999999</v>
      </c>
      <c r="Q470">
        <v>178</v>
      </c>
      <c r="R470">
        <v>201601</v>
      </c>
      <c r="S470">
        <v>124</v>
      </c>
      <c r="T470" t="s">
        <v>88</v>
      </c>
      <c r="U470" s="12" t="str">
        <f>VLOOKUP(S470,Haul!G:AL,32,FALSE)</f>
        <v>22-03</v>
      </c>
      <c r="V470" s="12">
        <v>22</v>
      </c>
      <c r="W470" s="17">
        <f t="shared" si="145"/>
        <v>2</v>
      </c>
      <c r="X470" s="24">
        <f>VLOOKUP(S470,Haul!G:AJ,30,FALSE)</f>
        <v>4.1225645999999998E-2</v>
      </c>
      <c r="Y470" s="71">
        <f t="shared" si="146"/>
        <v>0</v>
      </c>
      <c r="Z470" s="71">
        <f t="shared" si="147"/>
        <v>0</v>
      </c>
      <c r="AA470" s="22">
        <f t="shared" si="148"/>
        <v>1</v>
      </c>
      <c r="AB470" s="22">
        <f t="shared" si="149"/>
        <v>1</v>
      </c>
      <c r="AC470" s="71">
        <f t="shared" si="150"/>
        <v>0</v>
      </c>
      <c r="AD470" s="71">
        <f t="shared" si="151"/>
        <v>0</v>
      </c>
      <c r="AE470" s="22">
        <f t="shared" si="152"/>
        <v>2.0803901559563402</v>
      </c>
      <c r="AF470" s="22">
        <f t="shared" si="153"/>
        <v>2.0803901559563402</v>
      </c>
      <c r="AG470" s="71">
        <f t="shared" si="154"/>
        <v>0</v>
      </c>
      <c r="AH470" s="71">
        <f t="shared" si="155"/>
        <v>0</v>
      </c>
      <c r="AI470" s="24">
        <f t="shared" si="156"/>
        <v>40.363952089434811</v>
      </c>
      <c r="AJ470" s="24">
        <f t="shared" si="157"/>
        <v>40.363952089434811</v>
      </c>
      <c r="AK470" s="71">
        <f t="shared" si="158"/>
        <v>40.363952089434811</v>
      </c>
      <c r="AL470" s="71">
        <f t="shared" si="159"/>
        <v>0</v>
      </c>
      <c r="AM470" s="71">
        <f t="shared" si="160"/>
        <v>0</v>
      </c>
      <c r="AN470" s="24">
        <f t="shared" si="161"/>
        <v>83.972768582353538</v>
      </c>
      <c r="AO470" s="24">
        <f t="shared" si="162"/>
        <v>83.972768582353538</v>
      </c>
      <c r="AP470" s="71">
        <f t="shared" si="163"/>
        <v>83.972768582353538</v>
      </c>
      <c r="AQ470" s="71" t="str">
        <f>VLOOKUP(S470,Haul!G:O,9,FALSE)</f>
        <v>Good performance</v>
      </c>
    </row>
    <row r="471" spans="1:43">
      <c r="A471">
        <v>1</v>
      </c>
      <c r="B471">
        <v>137.19999999999999</v>
      </c>
      <c r="C471" s="16">
        <f t="shared" si="144"/>
        <v>140</v>
      </c>
      <c r="E471">
        <v>3</v>
      </c>
      <c r="P471">
        <v>1.6640299999999999</v>
      </c>
      <c r="Q471">
        <v>178</v>
      </c>
      <c r="R471">
        <v>201601</v>
      </c>
      <c r="S471">
        <v>124</v>
      </c>
      <c r="T471" t="s">
        <v>88</v>
      </c>
      <c r="U471" s="12" t="str">
        <f>VLOOKUP(S471,Haul!G:AL,32,FALSE)</f>
        <v>22-03</v>
      </c>
      <c r="V471" s="12">
        <v>22</v>
      </c>
      <c r="W471" s="17">
        <f t="shared" si="145"/>
        <v>2</v>
      </c>
      <c r="X471" s="24">
        <f>VLOOKUP(S471,Haul!G:AJ,30,FALSE)</f>
        <v>4.1225645999999998E-2</v>
      </c>
      <c r="Y471" s="71">
        <f t="shared" si="146"/>
        <v>0</v>
      </c>
      <c r="Z471" s="71">
        <f t="shared" si="147"/>
        <v>0</v>
      </c>
      <c r="AA471" s="22">
        <f t="shared" si="148"/>
        <v>1</v>
      </c>
      <c r="AB471" s="22">
        <f t="shared" si="149"/>
        <v>1</v>
      </c>
      <c r="AC471" s="71">
        <f t="shared" si="150"/>
        <v>0</v>
      </c>
      <c r="AD471" s="71">
        <f t="shared" si="151"/>
        <v>0</v>
      </c>
      <c r="AE471" s="22">
        <f t="shared" si="152"/>
        <v>1.4996355677432072</v>
      </c>
      <c r="AF471" s="22">
        <f t="shared" si="153"/>
        <v>1.4996355677432072</v>
      </c>
      <c r="AG471" s="71">
        <f t="shared" si="154"/>
        <v>0</v>
      </c>
      <c r="AH471" s="71">
        <f t="shared" si="155"/>
        <v>0</v>
      </c>
      <c r="AI471" s="24">
        <f t="shared" si="156"/>
        <v>40.363952089434811</v>
      </c>
      <c r="AJ471" s="24">
        <f t="shared" si="157"/>
        <v>40.363952089434811</v>
      </c>
      <c r="AK471" s="71">
        <f t="shared" si="158"/>
        <v>40.363952089434811</v>
      </c>
      <c r="AL471" s="71">
        <f t="shared" si="159"/>
        <v>0</v>
      </c>
      <c r="AM471" s="71">
        <f t="shared" si="160"/>
        <v>0</v>
      </c>
      <c r="AN471" s="24">
        <f t="shared" si="161"/>
        <v>60.531218207999189</v>
      </c>
      <c r="AO471" s="24">
        <f t="shared" si="162"/>
        <v>60.531218207999189</v>
      </c>
      <c r="AP471" s="71">
        <f t="shared" si="163"/>
        <v>60.531218207999189</v>
      </c>
      <c r="AQ471" s="71" t="str">
        <f>VLOOKUP(S471,Haul!G:O,9,FALSE)</f>
        <v>Good performance</v>
      </c>
    </row>
    <row r="472" spans="1:43">
      <c r="A472">
        <v>1</v>
      </c>
      <c r="B472">
        <v>111.6</v>
      </c>
      <c r="C472" s="16">
        <f t="shared" si="144"/>
        <v>115</v>
      </c>
      <c r="E472">
        <v>3</v>
      </c>
      <c r="P472">
        <v>1.6640299999999999</v>
      </c>
      <c r="Q472">
        <v>178</v>
      </c>
      <c r="R472">
        <v>201601</v>
      </c>
      <c r="S472">
        <v>124</v>
      </c>
      <c r="T472" t="s">
        <v>88</v>
      </c>
      <c r="U472" s="12" t="str">
        <f>VLOOKUP(S472,Haul!G:AL,32,FALSE)</f>
        <v>22-03</v>
      </c>
      <c r="V472" s="12">
        <v>22</v>
      </c>
      <c r="W472" s="17">
        <f t="shared" si="145"/>
        <v>2</v>
      </c>
      <c r="X472" s="24">
        <f>VLOOKUP(S472,Haul!G:AJ,30,FALSE)</f>
        <v>4.1225645999999998E-2</v>
      </c>
      <c r="Y472" s="71">
        <f t="shared" si="146"/>
        <v>0</v>
      </c>
      <c r="Z472" s="71">
        <f t="shared" si="147"/>
        <v>0</v>
      </c>
      <c r="AA472" s="22">
        <f t="shared" si="148"/>
        <v>1</v>
      </c>
      <c r="AB472" s="22">
        <f t="shared" si="149"/>
        <v>0</v>
      </c>
      <c r="AC472" s="71">
        <f t="shared" si="150"/>
        <v>0</v>
      </c>
      <c r="AD472" s="71">
        <f t="shared" si="151"/>
        <v>0</v>
      </c>
      <c r="AE472" s="22">
        <f t="shared" si="152"/>
        <v>0.78488827819166129</v>
      </c>
      <c r="AF472" s="22">
        <f t="shared" si="153"/>
        <v>0</v>
      </c>
      <c r="AG472" s="71">
        <f t="shared" si="154"/>
        <v>0</v>
      </c>
      <c r="AH472" s="71">
        <f t="shared" si="155"/>
        <v>0</v>
      </c>
      <c r="AI472" s="24">
        <f t="shared" si="156"/>
        <v>40.363952089434811</v>
      </c>
      <c r="AJ472" s="24">
        <f t="shared" si="157"/>
        <v>0</v>
      </c>
      <c r="AK472" s="71">
        <f t="shared" si="158"/>
        <v>40.363952089434811</v>
      </c>
      <c r="AL472" s="71">
        <f t="shared" si="159"/>
        <v>0</v>
      </c>
      <c r="AM472" s="71">
        <f t="shared" si="160"/>
        <v>0</v>
      </c>
      <c r="AN472" s="24">
        <f t="shared" si="161"/>
        <v>31.681192856487201</v>
      </c>
      <c r="AO472" s="24">
        <f t="shared" si="162"/>
        <v>0</v>
      </c>
      <c r="AP472" s="71">
        <f t="shared" si="163"/>
        <v>31.681192856487201</v>
      </c>
      <c r="AQ472" s="71" t="str">
        <f>VLOOKUP(S472,Haul!G:O,9,FALSE)</f>
        <v>Good performance</v>
      </c>
    </row>
    <row r="473" spans="1:43">
      <c r="A473">
        <v>1</v>
      </c>
      <c r="B473">
        <v>71.5</v>
      </c>
      <c r="C473" s="16">
        <f t="shared" si="144"/>
        <v>75</v>
      </c>
      <c r="E473">
        <v>2</v>
      </c>
      <c r="P473">
        <v>1.6640299999999999</v>
      </c>
      <c r="Q473">
        <v>178</v>
      </c>
      <c r="R473">
        <v>201601</v>
      </c>
      <c r="S473">
        <v>124</v>
      </c>
      <c r="T473" t="s">
        <v>88</v>
      </c>
      <c r="U473" s="12" t="str">
        <f>VLOOKUP(S473,Haul!G:AL,32,FALSE)</f>
        <v>22-03</v>
      </c>
      <c r="V473" s="12">
        <v>22</v>
      </c>
      <c r="W473" s="17">
        <f t="shared" si="145"/>
        <v>2</v>
      </c>
      <c r="X473" s="24">
        <f>VLOOKUP(S473,Haul!G:AJ,30,FALSE)</f>
        <v>4.1225645999999998E-2</v>
      </c>
      <c r="Y473" s="71">
        <f t="shared" si="146"/>
        <v>0</v>
      </c>
      <c r="Z473" s="71">
        <f t="shared" si="147"/>
        <v>1</v>
      </c>
      <c r="AA473" s="22">
        <f t="shared" si="148"/>
        <v>0</v>
      </c>
      <c r="AB473" s="22">
        <f t="shared" si="149"/>
        <v>0</v>
      </c>
      <c r="AC473" s="71">
        <f t="shared" si="150"/>
        <v>0</v>
      </c>
      <c r="AD473" s="71">
        <f t="shared" si="151"/>
        <v>0.19437035783040502</v>
      </c>
      <c r="AE473" s="22">
        <f t="shared" si="152"/>
        <v>0</v>
      </c>
      <c r="AF473" s="22">
        <f t="shared" si="153"/>
        <v>0</v>
      </c>
      <c r="AG473" s="71">
        <f t="shared" si="154"/>
        <v>0</v>
      </c>
      <c r="AH473" s="71">
        <f t="shared" si="155"/>
        <v>40.363952089434811</v>
      </c>
      <c r="AI473" s="24">
        <f t="shared" si="156"/>
        <v>0</v>
      </c>
      <c r="AJ473" s="24">
        <f t="shared" si="157"/>
        <v>0</v>
      </c>
      <c r="AK473" s="71">
        <f t="shared" si="158"/>
        <v>40.363952089434811</v>
      </c>
      <c r="AL473" s="71">
        <f t="shared" si="159"/>
        <v>0</v>
      </c>
      <c r="AM473" s="71">
        <f t="shared" si="160"/>
        <v>7.845555811072769</v>
      </c>
      <c r="AN473" s="24">
        <f t="shared" si="161"/>
        <v>0</v>
      </c>
      <c r="AO473" s="24">
        <f t="shared" si="162"/>
        <v>0</v>
      </c>
      <c r="AP473" s="71">
        <f t="shared" si="163"/>
        <v>7.845555811072769</v>
      </c>
      <c r="AQ473" s="71" t="str">
        <f>VLOOKUP(S473,Haul!G:O,9,FALSE)</f>
        <v>Good performance</v>
      </c>
    </row>
    <row r="474" spans="1:43">
      <c r="A474">
        <v>1</v>
      </c>
      <c r="B474">
        <v>86.4</v>
      </c>
      <c r="C474" s="16">
        <f t="shared" si="144"/>
        <v>90</v>
      </c>
      <c r="E474">
        <v>2</v>
      </c>
      <c r="P474">
        <v>1.6640299999999999</v>
      </c>
      <c r="Q474">
        <v>178</v>
      </c>
      <c r="R474">
        <v>201601</v>
      </c>
      <c r="S474">
        <v>124</v>
      </c>
      <c r="T474" t="s">
        <v>88</v>
      </c>
      <c r="U474" s="12" t="str">
        <f>VLOOKUP(S474,Haul!G:AL,32,FALSE)</f>
        <v>22-03</v>
      </c>
      <c r="V474" s="12">
        <v>22</v>
      </c>
      <c r="W474" s="17">
        <f t="shared" si="145"/>
        <v>2</v>
      </c>
      <c r="X474" s="24">
        <f>VLOOKUP(S474,Haul!G:AJ,30,FALSE)</f>
        <v>4.1225645999999998E-2</v>
      </c>
      <c r="Y474" s="71">
        <f t="shared" si="146"/>
        <v>0</v>
      </c>
      <c r="Z474" s="71">
        <f t="shared" si="147"/>
        <v>1</v>
      </c>
      <c r="AA474" s="22">
        <f t="shared" si="148"/>
        <v>0</v>
      </c>
      <c r="AB474" s="22">
        <f t="shared" si="149"/>
        <v>0</v>
      </c>
      <c r="AC474" s="71">
        <f t="shared" si="150"/>
        <v>0</v>
      </c>
      <c r="AD474" s="71">
        <f t="shared" si="151"/>
        <v>0.3518448315536456</v>
      </c>
      <c r="AE474" s="22">
        <f t="shared" si="152"/>
        <v>0</v>
      </c>
      <c r="AF474" s="22">
        <f t="shared" si="153"/>
        <v>0</v>
      </c>
      <c r="AG474" s="71">
        <f t="shared" si="154"/>
        <v>0</v>
      </c>
      <c r="AH474" s="71">
        <f t="shared" si="155"/>
        <v>40.363952089434811</v>
      </c>
      <c r="AI474" s="24">
        <f t="shared" si="156"/>
        <v>0</v>
      </c>
      <c r="AJ474" s="24">
        <f t="shared" si="157"/>
        <v>0</v>
      </c>
      <c r="AK474" s="71">
        <f t="shared" si="158"/>
        <v>40.363952089434811</v>
      </c>
      <c r="AL474" s="71">
        <f t="shared" si="159"/>
        <v>0</v>
      </c>
      <c r="AM474" s="71">
        <f t="shared" si="160"/>
        <v>14.201847923746614</v>
      </c>
      <c r="AN474" s="24">
        <f t="shared" si="161"/>
        <v>0</v>
      </c>
      <c r="AO474" s="24">
        <f t="shared" si="162"/>
        <v>0</v>
      </c>
      <c r="AP474" s="71">
        <f t="shared" si="163"/>
        <v>14.201847923746614</v>
      </c>
      <c r="AQ474" s="71" t="str">
        <f>VLOOKUP(S474,Haul!G:O,9,FALSE)</f>
        <v>Good performance</v>
      </c>
    </row>
    <row r="475" spans="1:43">
      <c r="A475">
        <v>1</v>
      </c>
      <c r="B475">
        <v>68.5</v>
      </c>
      <c r="C475" s="16">
        <f t="shared" si="144"/>
        <v>70</v>
      </c>
      <c r="E475">
        <v>2</v>
      </c>
      <c r="P475">
        <v>1.6640299999999999</v>
      </c>
      <c r="Q475">
        <v>178</v>
      </c>
      <c r="R475">
        <v>201601</v>
      </c>
      <c r="S475">
        <v>124</v>
      </c>
      <c r="T475" t="s">
        <v>88</v>
      </c>
      <c r="U475" s="12" t="str">
        <f>VLOOKUP(S475,Haul!G:AL,32,FALSE)</f>
        <v>22-03</v>
      </c>
      <c r="V475" s="12">
        <v>22</v>
      </c>
      <c r="W475" s="17">
        <f t="shared" si="145"/>
        <v>2</v>
      </c>
      <c r="X475" s="24">
        <f>VLOOKUP(S475,Haul!G:AJ,30,FALSE)</f>
        <v>4.1225645999999998E-2</v>
      </c>
      <c r="Y475" s="71">
        <f t="shared" si="146"/>
        <v>0</v>
      </c>
      <c r="Z475" s="71">
        <f t="shared" si="147"/>
        <v>1</v>
      </c>
      <c r="AA475" s="22">
        <f t="shared" si="148"/>
        <v>0</v>
      </c>
      <c r="AB475" s="22">
        <f t="shared" si="149"/>
        <v>0</v>
      </c>
      <c r="AC475" s="71">
        <f t="shared" si="150"/>
        <v>0</v>
      </c>
      <c r="AD475" s="71">
        <f t="shared" si="151"/>
        <v>0.16993018678106081</v>
      </c>
      <c r="AE475" s="22">
        <f t="shared" si="152"/>
        <v>0</v>
      </c>
      <c r="AF475" s="22">
        <f t="shared" si="153"/>
        <v>0</v>
      </c>
      <c r="AG475" s="71">
        <f t="shared" si="154"/>
        <v>0</v>
      </c>
      <c r="AH475" s="71">
        <f t="shared" si="155"/>
        <v>40.363952089434811</v>
      </c>
      <c r="AI475" s="24">
        <f t="shared" si="156"/>
        <v>0</v>
      </c>
      <c r="AJ475" s="24">
        <f t="shared" si="157"/>
        <v>0</v>
      </c>
      <c r="AK475" s="71">
        <f t="shared" si="158"/>
        <v>40.363952089434811</v>
      </c>
      <c r="AL475" s="71">
        <f t="shared" si="159"/>
        <v>0</v>
      </c>
      <c r="AM475" s="71">
        <f t="shared" si="160"/>
        <v>6.8590539177794474</v>
      </c>
      <c r="AN475" s="24">
        <f t="shared" si="161"/>
        <v>0</v>
      </c>
      <c r="AO475" s="24">
        <f t="shared" si="162"/>
        <v>0</v>
      </c>
      <c r="AP475" s="71">
        <f t="shared" si="163"/>
        <v>6.8590539177794474</v>
      </c>
      <c r="AQ475" s="71" t="str">
        <f>VLOOKUP(S475,Haul!G:O,9,FALSE)</f>
        <v>Good performance</v>
      </c>
    </row>
    <row r="476" spans="1:43">
      <c r="A476">
        <v>1</v>
      </c>
      <c r="B476">
        <v>94</v>
      </c>
      <c r="C476" s="16">
        <f t="shared" si="144"/>
        <v>95</v>
      </c>
      <c r="E476">
        <v>2</v>
      </c>
      <c r="P476">
        <v>1.6640299999999999</v>
      </c>
      <c r="Q476">
        <v>178</v>
      </c>
      <c r="R476">
        <v>201601</v>
      </c>
      <c r="S476">
        <v>124</v>
      </c>
      <c r="T476" t="s">
        <v>88</v>
      </c>
      <c r="U476" s="12" t="str">
        <f>VLOOKUP(S476,Haul!G:AL,32,FALSE)</f>
        <v>22-03</v>
      </c>
      <c r="V476" s="12">
        <v>22</v>
      </c>
      <c r="W476" s="17">
        <f t="shared" si="145"/>
        <v>2</v>
      </c>
      <c r="X476" s="24">
        <f>VLOOKUP(S476,Haul!G:AJ,30,FALSE)</f>
        <v>4.1225645999999998E-2</v>
      </c>
      <c r="Y476" s="71">
        <f t="shared" si="146"/>
        <v>0</v>
      </c>
      <c r="Z476" s="71">
        <f t="shared" si="147"/>
        <v>1</v>
      </c>
      <c r="AA476" s="22">
        <f t="shared" si="148"/>
        <v>0</v>
      </c>
      <c r="AB476" s="22">
        <f t="shared" si="149"/>
        <v>0</v>
      </c>
      <c r="AC476" s="71">
        <f t="shared" si="150"/>
        <v>0</v>
      </c>
      <c r="AD476" s="71">
        <f t="shared" si="151"/>
        <v>0.45828581409107649</v>
      </c>
      <c r="AE476" s="22">
        <f t="shared" si="152"/>
        <v>0</v>
      </c>
      <c r="AF476" s="22">
        <f t="shared" si="153"/>
        <v>0</v>
      </c>
      <c r="AG476" s="71">
        <f t="shared" si="154"/>
        <v>0</v>
      </c>
      <c r="AH476" s="71">
        <f t="shared" si="155"/>
        <v>40.363952089434811</v>
      </c>
      <c r="AI476" s="24">
        <f t="shared" si="156"/>
        <v>0</v>
      </c>
      <c r="AJ476" s="24">
        <f t="shared" si="157"/>
        <v>0</v>
      </c>
      <c r="AK476" s="71">
        <f t="shared" si="158"/>
        <v>40.363952089434811</v>
      </c>
      <c r="AL476" s="71">
        <f t="shared" si="159"/>
        <v>0</v>
      </c>
      <c r="AM476" s="71">
        <f t="shared" si="160"/>
        <v>18.498226643239839</v>
      </c>
      <c r="AN476" s="24">
        <f t="shared" si="161"/>
        <v>0</v>
      </c>
      <c r="AO476" s="24">
        <f t="shared" si="162"/>
        <v>0</v>
      </c>
      <c r="AP476" s="71">
        <f t="shared" si="163"/>
        <v>18.498226643239839</v>
      </c>
      <c r="AQ476" s="71" t="str">
        <f>VLOOKUP(S476,Haul!G:O,9,FALSE)</f>
        <v>Good performance</v>
      </c>
    </row>
    <row r="477" spans="1:43">
      <c r="A477">
        <v>1</v>
      </c>
      <c r="B477">
        <v>116.5</v>
      </c>
      <c r="C477" s="16">
        <f t="shared" si="144"/>
        <v>120</v>
      </c>
      <c r="E477">
        <v>2</v>
      </c>
      <c r="P477">
        <v>1.6640299999999999</v>
      </c>
      <c r="Q477">
        <v>178</v>
      </c>
      <c r="R477">
        <v>201601</v>
      </c>
      <c r="S477">
        <v>124</v>
      </c>
      <c r="T477" t="s">
        <v>88</v>
      </c>
      <c r="U477" s="12" t="str">
        <f>VLOOKUP(S477,Haul!G:AL,32,FALSE)</f>
        <v>22-03</v>
      </c>
      <c r="V477" s="12">
        <v>22</v>
      </c>
      <c r="W477" s="17">
        <f t="shared" si="145"/>
        <v>2</v>
      </c>
      <c r="X477" s="24">
        <f>VLOOKUP(S477,Haul!G:AJ,30,FALSE)</f>
        <v>4.1225645999999998E-2</v>
      </c>
      <c r="Y477" s="71">
        <f t="shared" si="146"/>
        <v>0</v>
      </c>
      <c r="Z477" s="71">
        <f t="shared" si="147"/>
        <v>0</v>
      </c>
      <c r="AA477" s="22">
        <f t="shared" si="148"/>
        <v>1</v>
      </c>
      <c r="AB477" s="22">
        <f t="shared" si="149"/>
        <v>0</v>
      </c>
      <c r="AC477" s="71">
        <f t="shared" si="150"/>
        <v>0</v>
      </c>
      <c r="AD477" s="71">
        <f t="shared" si="151"/>
        <v>0</v>
      </c>
      <c r="AE477" s="22">
        <f t="shared" si="152"/>
        <v>0.89807450823382939</v>
      </c>
      <c r="AF477" s="22">
        <f t="shared" si="153"/>
        <v>0</v>
      </c>
      <c r="AG477" s="71">
        <f t="shared" si="154"/>
        <v>0</v>
      </c>
      <c r="AH477" s="71">
        <f t="shared" si="155"/>
        <v>0</v>
      </c>
      <c r="AI477" s="24">
        <f t="shared" si="156"/>
        <v>40.363952089434811</v>
      </c>
      <c r="AJ477" s="24">
        <f t="shared" si="157"/>
        <v>0</v>
      </c>
      <c r="AK477" s="71">
        <f t="shared" si="158"/>
        <v>40.363952089434811</v>
      </c>
      <c r="AL477" s="71">
        <f t="shared" si="159"/>
        <v>0</v>
      </c>
      <c r="AM477" s="71">
        <f t="shared" si="160"/>
        <v>0</v>
      </c>
      <c r="AN477" s="24">
        <f t="shared" si="161"/>
        <v>36.249836423093022</v>
      </c>
      <c r="AO477" s="24">
        <f t="shared" si="162"/>
        <v>0</v>
      </c>
      <c r="AP477" s="71">
        <f t="shared" si="163"/>
        <v>36.249836423093022</v>
      </c>
      <c r="AQ477" s="71" t="str">
        <f>VLOOKUP(S477,Haul!G:O,9,FALSE)</f>
        <v>Good performance</v>
      </c>
    </row>
    <row r="478" spans="1:43">
      <c r="A478">
        <v>1</v>
      </c>
      <c r="B478">
        <v>135.4</v>
      </c>
      <c r="C478" s="16">
        <f t="shared" si="144"/>
        <v>140</v>
      </c>
      <c r="E478">
        <v>2</v>
      </c>
      <c r="P478">
        <v>1.6640299999999999</v>
      </c>
      <c r="Q478">
        <v>178</v>
      </c>
      <c r="R478">
        <v>201601</v>
      </c>
      <c r="S478">
        <v>124</v>
      </c>
      <c r="T478" t="s">
        <v>88</v>
      </c>
      <c r="U478" s="12" t="str">
        <f>VLOOKUP(S478,Haul!G:AL,32,FALSE)</f>
        <v>22-03</v>
      </c>
      <c r="V478" s="12">
        <v>22</v>
      </c>
      <c r="W478" s="17">
        <f t="shared" si="145"/>
        <v>2</v>
      </c>
      <c r="X478" s="24">
        <f>VLOOKUP(S478,Haul!G:AJ,30,FALSE)</f>
        <v>4.1225645999999998E-2</v>
      </c>
      <c r="Y478" s="71">
        <f t="shared" si="146"/>
        <v>0</v>
      </c>
      <c r="Z478" s="71">
        <f t="shared" si="147"/>
        <v>0</v>
      </c>
      <c r="AA478" s="22">
        <f t="shared" si="148"/>
        <v>1</v>
      </c>
      <c r="AB478" s="22">
        <f t="shared" si="149"/>
        <v>1</v>
      </c>
      <c r="AC478" s="71">
        <f t="shared" si="150"/>
        <v>0</v>
      </c>
      <c r="AD478" s="71">
        <f t="shared" si="151"/>
        <v>0</v>
      </c>
      <c r="AE478" s="22">
        <f t="shared" si="152"/>
        <v>1.4388154939048095</v>
      </c>
      <c r="AF478" s="22">
        <f t="shared" si="153"/>
        <v>1.4388154939048095</v>
      </c>
      <c r="AG478" s="71">
        <f t="shared" si="154"/>
        <v>0</v>
      </c>
      <c r="AH478" s="71">
        <f t="shared" si="155"/>
        <v>0</v>
      </c>
      <c r="AI478" s="24">
        <f t="shared" si="156"/>
        <v>40.363952089434811</v>
      </c>
      <c r="AJ478" s="24">
        <f t="shared" si="157"/>
        <v>40.363952089434811</v>
      </c>
      <c r="AK478" s="71">
        <f t="shared" si="158"/>
        <v>40.363952089434811</v>
      </c>
      <c r="AL478" s="71">
        <f t="shared" si="159"/>
        <v>0</v>
      </c>
      <c r="AM478" s="71">
        <f t="shared" si="160"/>
        <v>0</v>
      </c>
      <c r="AN478" s="24">
        <f t="shared" si="161"/>
        <v>58.07627966151022</v>
      </c>
      <c r="AO478" s="24">
        <f t="shared" si="162"/>
        <v>58.07627966151022</v>
      </c>
      <c r="AP478" s="71">
        <f t="shared" si="163"/>
        <v>58.07627966151022</v>
      </c>
      <c r="AQ478" s="71" t="str">
        <f>VLOOKUP(S478,Haul!G:O,9,FALSE)</f>
        <v>Good performance</v>
      </c>
    </row>
    <row r="479" spans="1:43">
      <c r="A479">
        <v>1</v>
      </c>
      <c r="B479">
        <v>86.3</v>
      </c>
      <c r="C479" s="16">
        <f t="shared" si="144"/>
        <v>90</v>
      </c>
      <c r="E479">
        <v>2</v>
      </c>
      <c r="P479">
        <v>1.6640299999999999</v>
      </c>
      <c r="Q479">
        <v>178</v>
      </c>
      <c r="R479">
        <v>201601</v>
      </c>
      <c r="S479">
        <v>124</v>
      </c>
      <c r="T479" t="s">
        <v>88</v>
      </c>
      <c r="U479" s="12" t="str">
        <f>VLOOKUP(S479,Haul!G:AL,32,FALSE)</f>
        <v>22-03</v>
      </c>
      <c r="V479" s="12">
        <v>22</v>
      </c>
      <c r="W479" s="17">
        <f t="shared" si="145"/>
        <v>2</v>
      </c>
      <c r="X479" s="24">
        <f>VLOOKUP(S479,Haul!G:AJ,30,FALSE)</f>
        <v>4.1225645999999998E-2</v>
      </c>
      <c r="Y479" s="71">
        <f t="shared" si="146"/>
        <v>0</v>
      </c>
      <c r="Z479" s="71">
        <f t="shared" si="147"/>
        <v>1</v>
      </c>
      <c r="AA479" s="22">
        <f t="shared" si="148"/>
        <v>0</v>
      </c>
      <c r="AB479" s="22">
        <f t="shared" si="149"/>
        <v>0</v>
      </c>
      <c r="AC479" s="71">
        <f t="shared" si="150"/>
        <v>0</v>
      </c>
      <c r="AD479" s="71">
        <f t="shared" si="151"/>
        <v>0.35056974901895804</v>
      </c>
      <c r="AE479" s="22">
        <f t="shared" si="152"/>
        <v>0</v>
      </c>
      <c r="AF479" s="22">
        <f t="shared" si="153"/>
        <v>0</v>
      </c>
      <c r="AG479" s="71">
        <f t="shared" si="154"/>
        <v>0</v>
      </c>
      <c r="AH479" s="71">
        <f t="shared" si="155"/>
        <v>40.363952089434811</v>
      </c>
      <c r="AI479" s="24">
        <f t="shared" si="156"/>
        <v>0</v>
      </c>
      <c r="AJ479" s="24">
        <f t="shared" si="157"/>
        <v>0</v>
      </c>
      <c r="AK479" s="71">
        <f t="shared" si="158"/>
        <v>40.363952089434811</v>
      </c>
      <c r="AL479" s="71">
        <f t="shared" si="159"/>
        <v>0</v>
      </c>
      <c r="AM479" s="71">
        <f t="shared" si="160"/>
        <v>14.150380553406409</v>
      </c>
      <c r="AN479" s="24">
        <f t="shared" si="161"/>
        <v>0</v>
      </c>
      <c r="AO479" s="24">
        <f t="shared" si="162"/>
        <v>0</v>
      </c>
      <c r="AP479" s="71">
        <f t="shared" si="163"/>
        <v>14.150380553406409</v>
      </c>
      <c r="AQ479" s="71" t="str">
        <f>VLOOKUP(S479,Haul!G:O,9,FALSE)</f>
        <v>Good performance</v>
      </c>
    </row>
    <row r="480" spans="1:43">
      <c r="A480">
        <v>1</v>
      </c>
      <c r="B480">
        <v>87.9</v>
      </c>
      <c r="C480" s="16">
        <f t="shared" si="144"/>
        <v>90</v>
      </c>
      <c r="E480">
        <v>2</v>
      </c>
      <c r="P480">
        <v>1.6640299999999999</v>
      </c>
      <c r="Q480">
        <v>178</v>
      </c>
      <c r="R480">
        <v>201601</v>
      </c>
      <c r="S480">
        <v>124</v>
      </c>
      <c r="T480" t="s">
        <v>88</v>
      </c>
      <c r="U480" s="12" t="str">
        <f>VLOOKUP(S480,Haul!G:AL,32,FALSE)</f>
        <v>22-03</v>
      </c>
      <c r="V480" s="12">
        <v>22</v>
      </c>
      <c r="W480" s="17">
        <f t="shared" si="145"/>
        <v>2</v>
      </c>
      <c r="X480" s="24">
        <f>VLOOKUP(S480,Haul!G:AJ,30,FALSE)</f>
        <v>4.1225645999999998E-2</v>
      </c>
      <c r="Y480" s="71">
        <f t="shared" si="146"/>
        <v>0</v>
      </c>
      <c r="Z480" s="71">
        <f t="shared" si="147"/>
        <v>1</v>
      </c>
      <c r="AA480" s="22">
        <f t="shared" si="148"/>
        <v>0</v>
      </c>
      <c r="AB480" s="22">
        <f t="shared" si="149"/>
        <v>0</v>
      </c>
      <c r="AC480" s="71">
        <f t="shared" si="150"/>
        <v>0</v>
      </c>
      <c r="AD480" s="71">
        <f t="shared" si="151"/>
        <v>0.37135195660588866</v>
      </c>
      <c r="AE480" s="22">
        <f t="shared" si="152"/>
        <v>0</v>
      </c>
      <c r="AF480" s="22">
        <f t="shared" si="153"/>
        <v>0</v>
      </c>
      <c r="AG480" s="71">
        <f t="shared" si="154"/>
        <v>0</v>
      </c>
      <c r="AH480" s="71">
        <f t="shared" si="155"/>
        <v>40.363952089434811</v>
      </c>
      <c r="AI480" s="24">
        <f t="shared" si="156"/>
        <v>0</v>
      </c>
      <c r="AJ480" s="24">
        <f t="shared" si="157"/>
        <v>0</v>
      </c>
      <c r="AK480" s="71">
        <f t="shared" si="158"/>
        <v>40.363952089434811</v>
      </c>
      <c r="AL480" s="71">
        <f t="shared" si="159"/>
        <v>0</v>
      </c>
      <c r="AM480" s="71">
        <f t="shared" si="160"/>
        <v>14.989232584757964</v>
      </c>
      <c r="AN480" s="24">
        <f t="shared" si="161"/>
        <v>0</v>
      </c>
      <c r="AO480" s="24">
        <f t="shared" si="162"/>
        <v>0</v>
      </c>
      <c r="AP480" s="71">
        <f t="shared" si="163"/>
        <v>14.989232584757964</v>
      </c>
      <c r="AQ480" s="71" t="str">
        <f>VLOOKUP(S480,Haul!G:O,9,FALSE)</f>
        <v>Good performance</v>
      </c>
    </row>
    <row r="481" spans="1:43">
      <c r="A481">
        <v>1</v>
      </c>
      <c r="B481">
        <v>85.4</v>
      </c>
      <c r="C481" s="16">
        <f t="shared" si="144"/>
        <v>90</v>
      </c>
      <c r="E481">
        <v>2</v>
      </c>
      <c r="P481">
        <v>1.6640299999999999</v>
      </c>
      <c r="Q481">
        <v>178</v>
      </c>
      <c r="R481">
        <v>201601</v>
      </c>
      <c r="S481">
        <v>124</v>
      </c>
      <c r="T481" t="s">
        <v>88</v>
      </c>
      <c r="U481" s="12" t="str">
        <f>VLOOKUP(S481,Haul!G:AL,32,FALSE)</f>
        <v>22-03</v>
      </c>
      <c r="V481" s="12">
        <v>22</v>
      </c>
      <c r="W481" s="17">
        <f t="shared" si="145"/>
        <v>2</v>
      </c>
      <c r="X481" s="24">
        <f>VLOOKUP(S481,Haul!G:AJ,30,FALSE)</f>
        <v>4.1225645999999998E-2</v>
      </c>
      <c r="Y481" s="71">
        <f t="shared" si="146"/>
        <v>0</v>
      </c>
      <c r="Z481" s="71">
        <f t="shared" si="147"/>
        <v>1</v>
      </c>
      <c r="AA481" s="22">
        <f t="shared" si="148"/>
        <v>0</v>
      </c>
      <c r="AB481" s="22">
        <f t="shared" si="149"/>
        <v>0</v>
      </c>
      <c r="AC481" s="71">
        <f t="shared" si="150"/>
        <v>0</v>
      </c>
      <c r="AD481" s="71">
        <f t="shared" si="151"/>
        <v>0.33923528452611662</v>
      </c>
      <c r="AE481" s="22">
        <f t="shared" si="152"/>
        <v>0</v>
      </c>
      <c r="AF481" s="22">
        <f t="shared" si="153"/>
        <v>0</v>
      </c>
      <c r="AG481" s="71">
        <f t="shared" si="154"/>
        <v>0</v>
      </c>
      <c r="AH481" s="71">
        <f t="shared" si="155"/>
        <v>40.363952089434811</v>
      </c>
      <c r="AI481" s="24">
        <f t="shared" si="156"/>
        <v>0</v>
      </c>
      <c r="AJ481" s="24">
        <f t="shared" si="157"/>
        <v>0</v>
      </c>
      <c r="AK481" s="71">
        <f t="shared" si="158"/>
        <v>40.363952089434811</v>
      </c>
      <c r="AL481" s="71">
        <f t="shared" si="159"/>
        <v>0</v>
      </c>
      <c r="AM481" s="71">
        <f t="shared" si="160"/>
        <v>13.692876771657957</v>
      </c>
      <c r="AN481" s="24">
        <f t="shared" si="161"/>
        <v>0</v>
      </c>
      <c r="AO481" s="24">
        <f t="shared" si="162"/>
        <v>0</v>
      </c>
      <c r="AP481" s="71">
        <f t="shared" si="163"/>
        <v>13.692876771657957</v>
      </c>
      <c r="AQ481" s="71" t="str">
        <f>VLOOKUP(S481,Haul!G:O,9,FALSE)</f>
        <v>Good performance</v>
      </c>
    </row>
    <row r="482" spans="1:43">
      <c r="A482">
        <v>1</v>
      </c>
      <c r="B482">
        <v>70</v>
      </c>
      <c r="C482" s="16">
        <f t="shared" si="144"/>
        <v>70</v>
      </c>
      <c r="E482">
        <v>2</v>
      </c>
      <c r="P482">
        <v>1.6640299999999999</v>
      </c>
      <c r="Q482">
        <v>178</v>
      </c>
      <c r="R482">
        <v>201601</v>
      </c>
      <c r="S482">
        <v>124</v>
      </c>
      <c r="T482" t="s">
        <v>88</v>
      </c>
      <c r="U482" s="12" t="str">
        <f>VLOOKUP(S482,Haul!G:AL,32,FALSE)</f>
        <v>22-03</v>
      </c>
      <c r="V482" s="12">
        <v>22</v>
      </c>
      <c r="W482" s="17">
        <f t="shared" si="145"/>
        <v>2</v>
      </c>
      <c r="X482" s="24">
        <f>VLOOKUP(S482,Haul!G:AJ,30,FALSE)</f>
        <v>4.1225645999999998E-2</v>
      </c>
      <c r="Y482" s="71">
        <f t="shared" si="146"/>
        <v>0</v>
      </c>
      <c r="Z482" s="71">
        <f t="shared" si="147"/>
        <v>1</v>
      </c>
      <c r="AA482" s="22">
        <f t="shared" si="148"/>
        <v>0</v>
      </c>
      <c r="AB482" s="22">
        <f t="shared" si="149"/>
        <v>0</v>
      </c>
      <c r="AC482" s="71">
        <f t="shared" si="150"/>
        <v>0</v>
      </c>
      <c r="AD482" s="71">
        <f t="shared" si="151"/>
        <v>0.18187078804081683</v>
      </c>
      <c r="AE482" s="22">
        <f t="shared" si="152"/>
        <v>0</v>
      </c>
      <c r="AF482" s="22">
        <f t="shared" si="153"/>
        <v>0</v>
      </c>
      <c r="AG482" s="71">
        <f t="shared" si="154"/>
        <v>0</v>
      </c>
      <c r="AH482" s="71">
        <f t="shared" si="155"/>
        <v>40.363952089434811</v>
      </c>
      <c r="AI482" s="24">
        <f t="shared" si="156"/>
        <v>0</v>
      </c>
      <c r="AJ482" s="24">
        <f t="shared" si="157"/>
        <v>0</v>
      </c>
      <c r="AK482" s="71">
        <f t="shared" si="158"/>
        <v>40.363952089434811</v>
      </c>
      <c r="AL482" s="71">
        <f t="shared" si="159"/>
        <v>0</v>
      </c>
      <c r="AM482" s="71">
        <f t="shared" si="160"/>
        <v>7.341023774947284</v>
      </c>
      <c r="AN482" s="24">
        <f t="shared" si="161"/>
        <v>0</v>
      </c>
      <c r="AO482" s="24">
        <f t="shared" si="162"/>
        <v>0</v>
      </c>
      <c r="AP482" s="71">
        <f t="shared" si="163"/>
        <v>7.341023774947284</v>
      </c>
      <c r="AQ482" s="71" t="str">
        <f>VLOOKUP(S482,Haul!G:O,9,FALSE)</f>
        <v>Good performance</v>
      </c>
    </row>
    <row r="483" spans="1:43">
      <c r="A483">
        <v>1</v>
      </c>
      <c r="B483">
        <v>79.5</v>
      </c>
      <c r="C483" s="16">
        <f t="shared" si="144"/>
        <v>80</v>
      </c>
      <c r="E483">
        <v>2</v>
      </c>
      <c r="P483">
        <v>1.6640299999999999</v>
      </c>
      <c r="Q483">
        <v>178</v>
      </c>
      <c r="R483">
        <v>201601</v>
      </c>
      <c r="S483">
        <v>124</v>
      </c>
      <c r="T483" t="s">
        <v>88</v>
      </c>
      <c r="U483" s="12" t="str">
        <f>VLOOKUP(S483,Haul!G:AL,32,FALSE)</f>
        <v>22-03</v>
      </c>
      <c r="V483" s="12">
        <v>22</v>
      </c>
      <c r="W483" s="17">
        <f t="shared" si="145"/>
        <v>2</v>
      </c>
      <c r="X483" s="24">
        <f>VLOOKUP(S483,Haul!G:AJ,30,FALSE)</f>
        <v>4.1225645999999998E-2</v>
      </c>
      <c r="Y483" s="71">
        <f t="shared" si="146"/>
        <v>0</v>
      </c>
      <c r="Z483" s="71">
        <f t="shared" si="147"/>
        <v>1</v>
      </c>
      <c r="AA483" s="22">
        <f t="shared" si="148"/>
        <v>0</v>
      </c>
      <c r="AB483" s="22">
        <f t="shared" si="149"/>
        <v>0</v>
      </c>
      <c r="AC483" s="71">
        <f t="shared" si="150"/>
        <v>0</v>
      </c>
      <c r="AD483" s="71">
        <f t="shared" si="151"/>
        <v>0.271038847197694</v>
      </c>
      <c r="AE483" s="22">
        <f t="shared" si="152"/>
        <v>0</v>
      </c>
      <c r="AF483" s="22">
        <f t="shared" si="153"/>
        <v>0</v>
      </c>
      <c r="AG483" s="71">
        <f t="shared" si="154"/>
        <v>0</v>
      </c>
      <c r="AH483" s="71">
        <f t="shared" si="155"/>
        <v>40.363952089434811</v>
      </c>
      <c r="AI483" s="24">
        <f t="shared" si="156"/>
        <v>0</v>
      </c>
      <c r="AJ483" s="24">
        <f t="shared" si="157"/>
        <v>0</v>
      </c>
      <c r="AK483" s="71">
        <f t="shared" si="158"/>
        <v>40.363952089434811</v>
      </c>
      <c r="AL483" s="71">
        <f t="shared" si="159"/>
        <v>0</v>
      </c>
      <c r="AM483" s="71">
        <f t="shared" si="160"/>
        <v>10.940199042663364</v>
      </c>
      <c r="AN483" s="24">
        <f t="shared" si="161"/>
        <v>0</v>
      </c>
      <c r="AO483" s="24">
        <f t="shared" si="162"/>
        <v>0</v>
      </c>
      <c r="AP483" s="71">
        <f t="shared" si="163"/>
        <v>10.940199042663364</v>
      </c>
      <c r="AQ483" s="71" t="str">
        <f>VLOOKUP(S483,Haul!G:O,9,FALSE)</f>
        <v>Good performance</v>
      </c>
    </row>
    <row r="484" spans="1:43">
      <c r="A484">
        <v>1</v>
      </c>
      <c r="B484">
        <v>98.6</v>
      </c>
      <c r="C484" s="16">
        <f t="shared" si="144"/>
        <v>100</v>
      </c>
      <c r="E484">
        <v>2</v>
      </c>
      <c r="P484">
        <v>1.6640299999999999</v>
      </c>
      <c r="Q484">
        <v>178</v>
      </c>
      <c r="R484">
        <v>201601</v>
      </c>
      <c r="S484">
        <v>124</v>
      </c>
      <c r="T484" t="s">
        <v>88</v>
      </c>
      <c r="U484" s="12" t="str">
        <f>VLOOKUP(S484,Haul!G:AL,32,FALSE)</f>
        <v>22-03</v>
      </c>
      <c r="V484" s="12">
        <v>22</v>
      </c>
      <c r="W484" s="17">
        <f t="shared" si="145"/>
        <v>2</v>
      </c>
      <c r="X484" s="24">
        <f>VLOOKUP(S484,Haul!G:AJ,30,FALSE)</f>
        <v>4.1225645999999998E-2</v>
      </c>
      <c r="Y484" s="71">
        <f t="shared" si="146"/>
        <v>0</v>
      </c>
      <c r="Z484" s="71">
        <f t="shared" si="147"/>
        <v>1</v>
      </c>
      <c r="AA484" s="22">
        <f t="shared" si="148"/>
        <v>0</v>
      </c>
      <c r="AB484" s="22">
        <f t="shared" si="149"/>
        <v>0</v>
      </c>
      <c r="AC484" s="71">
        <f t="shared" si="150"/>
        <v>0</v>
      </c>
      <c r="AD484" s="71">
        <f t="shared" si="151"/>
        <v>0.53233463270224879</v>
      </c>
      <c r="AE484" s="22">
        <f t="shared" si="152"/>
        <v>0</v>
      </c>
      <c r="AF484" s="22">
        <f t="shared" si="153"/>
        <v>0</v>
      </c>
      <c r="AG484" s="71">
        <f t="shared" si="154"/>
        <v>0</v>
      </c>
      <c r="AH484" s="71">
        <f t="shared" si="155"/>
        <v>40.363952089434811</v>
      </c>
      <c r="AI484" s="24">
        <f t="shared" si="156"/>
        <v>0</v>
      </c>
      <c r="AJ484" s="24">
        <f t="shared" si="157"/>
        <v>0</v>
      </c>
      <c r="AK484" s="71">
        <f t="shared" si="158"/>
        <v>40.363952089434811</v>
      </c>
      <c r="AL484" s="71">
        <f t="shared" si="159"/>
        <v>0</v>
      </c>
      <c r="AM484" s="71">
        <f t="shared" si="160"/>
        <v>21.48712960994045</v>
      </c>
      <c r="AN484" s="24">
        <f t="shared" si="161"/>
        <v>0</v>
      </c>
      <c r="AO484" s="24">
        <f t="shared" si="162"/>
        <v>0</v>
      </c>
      <c r="AP484" s="71">
        <f t="shared" si="163"/>
        <v>21.48712960994045</v>
      </c>
      <c r="AQ484" s="71" t="str">
        <f>VLOOKUP(S484,Haul!G:O,9,FALSE)</f>
        <v>Good performance</v>
      </c>
    </row>
    <row r="485" spans="1:43">
      <c r="A485">
        <v>1</v>
      </c>
      <c r="B485">
        <v>115.2</v>
      </c>
      <c r="C485" s="16">
        <f t="shared" si="144"/>
        <v>120</v>
      </c>
      <c r="E485">
        <v>2</v>
      </c>
      <c r="P485">
        <v>1.6640299999999999</v>
      </c>
      <c r="Q485">
        <v>178</v>
      </c>
      <c r="R485">
        <v>201601</v>
      </c>
      <c r="S485">
        <v>124</v>
      </c>
      <c r="T485" t="s">
        <v>88</v>
      </c>
      <c r="U485" s="12" t="str">
        <f>VLOOKUP(S485,Haul!G:AL,32,FALSE)</f>
        <v>22-03</v>
      </c>
      <c r="V485" s="12">
        <v>22</v>
      </c>
      <c r="W485" s="17">
        <f t="shared" si="145"/>
        <v>2</v>
      </c>
      <c r="X485" s="24">
        <f>VLOOKUP(S485,Haul!G:AJ,30,FALSE)</f>
        <v>4.1225645999999998E-2</v>
      </c>
      <c r="Y485" s="71">
        <f t="shared" si="146"/>
        <v>0</v>
      </c>
      <c r="Z485" s="71">
        <f t="shared" si="147"/>
        <v>0</v>
      </c>
      <c r="AA485" s="22">
        <f t="shared" si="148"/>
        <v>1</v>
      </c>
      <c r="AB485" s="22">
        <f t="shared" si="149"/>
        <v>0</v>
      </c>
      <c r="AC485" s="71">
        <f t="shared" si="150"/>
        <v>0</v>
      </c>
      <c r="AD485" s="71">
        <f t="shared" si="151"/>
        <v>0</v>
      </c>
      <c r="AE485" s="22">
        <f t="shared" si="152"/>
        <v>0.86702998078407745</v>
      </c>
      <c r="AF485" s="22">
        <f t="shared" si="153"/>
        <v>0</v>
      </c>
      <c r="AG485" s="71">
        <f t="shared" si="154"/>
        <v>0</v>
      </c>
      <c r="AH485" s="71">
        <f t="shared" si="155"/>
        <v>0</v>
      </c>
      <c r="AI485" s="24">
        <f t="shared" si="156"/>
        <v>40.363952089434811</v>
      </c>
      <c r="AJ485" s="24">
        <f t="shared" si="157"/>
        <v>0</v>
      </c>
      <c r="AK485" s="71">
        <f t="shared" si="158"/>
        <v>40.363952089434811</v>
      </c>
      <c r="AL485" s="71">
        <f t="shared" si="159"/>
        <v>0</v>
      </c>
      <c r="AM485" s="71">
        <f t="shared" si="160"/>
        <v>0</v>
      </c>
      <c r="AN485" s="24">
        <f t="shared" si="161"/>
        <v>34.99675660447209</v>
      </c>
      <c r="AO485" s="24">
        <f t="shared" si="162"/>
        <v>0</v>
      </c>
      <c r="AP485" s="71">
        <f t="shared" si="163"/>
        <v>34.99675660447209</v>
      </c>
      <c r="AQ485" s="71" t="str">
        <f>VLOOKUP(S485,Haul!G:O,9,FALSE)</f>
        <v>Good performance</v>
      </c>
    </row>
    <row r="486" spans="1:43">
      <c r="A486">
        <v>1</v>
      </c>
      <c r="B486">
        <v>131.19999999999999</v>
      </c>
      <c r="C486" s="16">
        <f t="shared" si="144"/>
        <v>135</v>
      </c>
      <c r="E486">
        <v>3</v>
      </c>
      <c r="P486">
        <v>1.6640299999999999</v>
      </c>
      <c r="Q486">
        <v>178</v>
      </c>
      <c r="R486">
        <v>201601</v>
      </c>
      <c r="S486">
        <v>124</v>
      </c>
      <c r="T486" t="s">
        <v>88</v>
      </c>
      <c r="U486" s="12" t="str">
        <f>VLOOKUP(S486,Haul!G:AL,32,FALSE)</f>
        <v>22-03</v>
      </c>
      <c r="V486" s="12">
        <v>22</v>
      </c>
      <c r="W486" s="17">
        <f t="shared" si="145"/>
        <v>2</v>
      </c>
      <c r="X486" s="24">
        <f>VLOOKUP(S486,Haul!G:AJ,30,FALSE)</f>
        <v>4.1225645999999998E-2</v>
      </c>
      <c r="Y486" s="71">
        <f t="shared" si="146"/>
        <v>0</v>
      </c>
      <c r="Z486" s="71">
        <f t="shared" si="147"/>
        <v>0</v>
      </c>
      <c r="AA486" s="22">
        <f t="shared" si="148"/>
        <v>1</v>
      </c>
      <c r="AB486" s="22">
        <f t="shared" si="149"/>
        <v>1</v>
      </c>
      <c r="AC486" s="71">
        <f t="shared" si="150"/>
        <v>0</v>
      </c>
      <c r="AD486" s="71">
        <f t="shared" si="151"/>
        <v>0</v>
      </c>
      <c r="AE486" s="22">
        <f t="shared" si="152"/>
        <v>1.30347638050676</v>
      </c>
      <c r="AF486" s="22">
        <f t="shared" si="153"/>
        <v>1.30347638050676</v>
      </c>
      <c r="AG486" s="71">
        <f t="shared" si="154"/>
        <v>0</v>
      </c>
      <c r="AH486" s="71">
        <f t="shared" si="155"/>
        <v>0</v>
      </c>
      <c r="AI486" s="24">
        <f t="shared" si="156"/>
        <v>40.363952089434811</v>
      </c>
      <c r="AJ486" s="24">
        <f t="shared" si="157"/>
        <v>40.363952089434811</v>
      </c>
      <c r="AK486" s="71">
        <f t="shared" si="158"/>
        <v>40.363952089434811</v>
      </c>
      <c r="AL486" s="71">
        <f t="shared" si="159"/>
        <v>0</v>
      </c>
      <c r="AM486" s="71">
        <f t="shared" si="160"/>
        <v>0</v>
      </c>
      <c r="AN486" s="24">
        <f t="shared" si="161"/>
        <v>52.613458172484762</v>
      </c>
      <c r="AO486" s="24">
        <f t="shared" si="162"/>
        <v>52.613458172484762</v>
      </c>
      <c r="AP486" s="71">
        <f t="shared" si="163"/>
        <v>52.613458172484762</v>
      </c>
      <c r="AQ486" s="71" t="str">
        <f>VLOOKUP(S486,Haul!G:O,9,FALSE)</f>
        <v>Good performance</v>
      </c>
    </row>
    <row r="487" spans="1:43">
      <c r="A487">
        <v>1</v>
      </c>
      <c r="B487">
        <v>183</v>
      </c>
      <c r="C487" s="16">
        <f t="shared" si="144"/>
        <v>185</v>
      </c>
      <c r="E487">
        <v>3</v>
      </c>
      <c r="P487">
        <v>1.6640299999999999</v>
      </c>
      <c r="Q487">
        <v>178</v>
      </c>
      <c r="R487">
        <v>201601</v>
      </c>
      <c r="S487">
        <v>124</v>
      </c>
      <c r="T487" t="s">
        <v>88</v>
      </c>
      <c r="U487" s="12" t="str">
        <f>VLOOKUP(S487,Haul!G:AL,32,FALSE)</f>
        <v>22-03</v>
      </c>
      <c r="V487" s="12">
        <v>22</v>
      </c>
      <c r="W487" s="17">
        <f t="shared" si="145"/>
        <v>2</v>
      </c>
      <c r="X487" s="24">
        <f>VLOOKUP(S487,Haul!G:AJ,30,FALSE)</f>
        <v>4.1225645999999998E-2</v>
      </c>
      <c r="Y487" s="71">
        <f t="shared" si="146"/>
        <v>0</v>
      </c>
      <c r="Z487" s="71">
        <f t="shared" si="147"/>
        <v>0</v>
      </c>
      <c r="AA487" s="22">
        <f t="shared" si="148"/>
        <v>1</v>
      </c>
      <c r="AB487" s="22">
        <f t="shared" si="149"/>
        <v>1</v>
      </c>
      <c r="AC487" s="71">
        <f t="shared" si="150"/>
        <v>0</v>
      </c>
      <c r="AD487" s="71">
        <f t="shared" si="151"/>
        <v>0</v>
      </c>
      <c r="AE487" s="22">
        <f t="shared" si="152"/>
        <v>3.6996850909355286</v>
      </c>
      <c r="AF487" s="22">
        <f t="shared" si="153"/>
        <v>3.6996850909355286</v>
      </c>
      <c r="AG487" s="71">
        <f t="shared" si="154"/>
        <v>0</v>
      </c>
      <c r="AH487" s="71">
        <f t="shared" si="155"/>
        <v>0</v>
      </c>
      <c r="AI487" s="24">
        <f t="shared" si="156"/>
        <v>40.363952089434811</v>
      </c>
      <c r="AJ487" s="24">
        <f t="shared" si="157"/>
        <v>40.363952089434811</v>
      </c>
      <c r="AK487" s="71">
        <f t="shared" si="158"/>
        <v>40.363952089434811</v>
      </c>
      <c r="AL487" s="71">
        <f t="shared" si="159"/>
        <v>0</v>
      </c>
      <c r="AM487" s="71">
        <f t="shared" si="160"/>
        <v>0</v>
      </c>
      <c r="AN487" s="24">
        <f t="shared" si="161"/>
        <v>149.33391175651798</v>
      </c>
      <c r="AO487" s="24">
        <f t="shared" si="162"/>
        <v>149.33391175651798</v>
      </c>
      <c r="AP487" s="71">
        <f t="shared" si="163"/>
        <v>149.33391175651798</v>
      </c>
      <c r="AQ487" s="71" t="str">
        <f>VLOOKUP(S487,Haul!G:O,9,FALSE)</f>
        <v>Good performance</v>
      </c>
    </row>
    <row r="488" spans="1:43">
      <c r="A488">
        <v>1</v>
      </c>
      <c r="B488">
        <v>143</v>
      </c>
      <c r="C488" s="16">
        <f t="shared" si="144"/>
        <v>145</v>
      </c>
      <c r="E488">
        <v>3</v>
      </c>
      <c r="P488">
        <v>1.6640299999999999</v>
      </c>
      <c r="Q488">
        <v>178</v>
      </c>
      <c r="R488">
        <v>201601</v>
      </c>
      <c r="S488">
        <v>124</v>
      </c>
      <c r="T488" t="s">
        <v>88</v>
      </c>
      <c r="U488" s="12" t="str">
        <f>VLOOKUP(S488,Haul!G:AL,32,FALSE)</f>
        <v>22-03</v>
      </c>
      <c r="V488" s="12">
        <v>22</v>
      </c>
      <c r="W488" s="17">
        <f t="shared" si="145"/>
        <v>2</v>
      </c>
      <c r="X488" s="24">
        <f>VLOOKUP(S488,Haul!G:AJ,30,FALSE)</f>
        <v>4.1225645999999998E-2</v>
      </c>
      <c r="Y488" s="71">
        <f t="shared" si="146"/>
        <v>0</v>
      </c>
      <c r="Z488" s="71">
        <f t="shared" si="147"/>
        <v>0</v>
      </c>
      <c r="AA488" s="22">
        <f t="shared" si="148"/>
        <v>1</v>
      </c>
      <c r="AB488" s="22">
        <f t="shared" si="149"/>
        <v>1</v>
      </c>
      <c r="AC488" s="71">
        <f t="shared" si="150"/>
        <v>0</v>
      </c>
      <c r="AD488" s="71">
        <f t="shared" si="151"/>
        <v>0</v>
      </c>
      <c r="AE488" s="22">
        <f t="shared" si="152"/>
        <v>1.7074935451742845</v>
      </c>
      <c r="AF488" s="22">
        <f t="shared" si="153"/>
        <v>1.7074935451742845</v>
      </c>
      <c r="AG488" s="71">
        <f t="shared" si="154"/>
        <v>0</v>
      </c>
      <c r="AH488" s="71">
        <f t="shared" si="155"/>
        <v>0</v>
      </c>
      <c r="AI488" s="24">
        <f t="shared" si="156"/>
        <v>40.363952089434811</v>
      </c>
      <c r="AJ488" s="24">
        <f t="shared" si="157"/>
        <v>40.363952089434811</v>
      </c>
      <c r="AK488" s="71">
        <f t="shared" si="158"/>
        <v>40.363952089434811</v>
      </c>
      <c r="AL488" s="71">
        <f t="shared" si="159"/>
        <v>0</v>
      </c>
      <c r="AM488" s="71">
        <f t="shared" si="160"/>
        <v>0</v>
      </c>
      <c r="AN488" s="24">
        <f t="shared" si="161"/>
        <v>68.921187650434021</v>
      </c>
      <c r="AO488" s="24">
        <f t="shared" si="162"/>
        <v>68.921187650434021</v>
      </c>
      <c r="AP488" s="71">
        <f t="shared" si="163"/>
        <v>68.921187650434021</v>
      </c>
      <c r="AQ488" s="71" t="str">
        <f>VLOOKUP(S488,Haul!G:O,9,FALSE)</f>
        <v>Good performance</v>
      </c>
    </row>
    <row r="489" spans="1:43">
      <c r="A489">
        <v>1</v>
      </c>
      <c r="B489">
        <v>144</v>
      </c>
      <c r="C489" s="16">
        <f t="shared" si="144"/>
        <v>145</v>
      </c>
      <c r="E489">
        <v>3</v>
      </c>
      <c r="P489">
        <v>1.6640299999999999</v>
      </c>
      <c r="Q489">
        <v>178</v>
      </c>
      <c r="R489">
        <v>201601</v>
      </c>
      <c r="S489">
        <v>124</v>
      </c>
      <c r="T489" t="s">
        <v>88</v>
      </c>
      <c r="U489" s="12" t="str">
        <f>VLOOKUP(S489,Haul!G:AL,32,FALSE)</f>
        <v>22-03</v>
      </c>
      <c r="V489" s="12">
        <v>22</v>
      </c>
      <c r="W489" s="17">
        <f t="shared" si="145"/>
        <v>2</v>
      </c>
      <c r="X489" s="24">
        <f>VLOOKUP(S489,Haul!G:AJ,30,FALSE)</f>
        <v>4.1225645999999998E-2</v>
      </c>
      <c r="Y489" s="71">
        <f t="shared" si="146"/>
        <v>0</v>
      </c>
      <c r="Z489" s="71">
        <f t="shared" si="147"/>
        <v>0</v>
      </c>
      <c r="AA489" s="22">
        <f t="shared" si="148"/>
        <v>1</v>
      </c>
      <c r="AB489" s="22">
        <f t="shared" si="149"/>
        <v>1</v>
      </c>
      <c r="AC489" s="71">
        <f t="shared" si="150"/>
        <v>0</v>
      </c>
      <c r="AD489" s="71">
        <f t="shared" si="151"/>
        <v>0</v>
      </c>
      <c r="AE489" s="22">
        <f t="shared" si="152"/>
        <v>1.7452072394810458</v>
      </c>
      <c r="AF489" s="22">
        <f t="shared" si="153"/>
        <v>1.7452072394810458</v>
      </c>
      <c r="AG489" s="71">
        <f t="shared" si="154"/>
        <v>0</v>
      </c>
      <c r="AH489" s="71">
        <f t="shared" si="155"/>
        <v>0</v>
      </c>
      <c r="AI489" s="24">
        <f t="shared" si="156"/>
        <v>40.363952089434811</v>
      </c>
      <c r="AJ489" s="24">
        <f t="shared" si="157"/>
        <v>40.363952089434811</v>
      </c>
      <c r="AK489" s="71">
        <f t="shared" si="158"/>
        <v>40.363952089434811</v>
      </c>
      <c r="AL489" s="71">
        <f t="shared" si="159"/>
        <v>0</v>
      </c>
      <c r="AM489" s="71">
        <f t="shared" si="160"/>
        <v>0</v>
      </c>
      <c r="AN489" s="24">
        <f t="shared" si="161"/>
        <v>70.443461400547719</v>
      </c>
      <c r="AO489" s="24">
        <f t="shared" si="162"/>
        <v>70.443461400547719</v>
      </c>
      <c r="AP489" s="71">
        <f t="shared" si="163"/>
        <v>70.443461400547719</v>
      </c>
      <c r="AQ489" s="71" t="str">
        <f>VLOOKUP(S489,Haul!G:O,9,FALSE)</f>
        <v>Good performance</v>
      </c>
    </row>
    <row r="490" spans="1:43">
      <c r="A490">
        <v>1</v>
      </c>
      <c r="B490">
        <v>104.6</v>
      </c>
      <c r="C490" s="16">
        <f t="shared" si="144"/>
        <v>105</v>
      </c>
      <c r="E490">
        <v>2</v>
      </c>
      <c r="P490">
        <v>1.6640299999999999</v>
      </c>
      <c r="Q490">
        <v>178</v>
      </c>
      <c r="R490">
        <v>201601</v>
      </c>
      <c r="S490">
        <v>124</v>
      </c>
      <c r="T490" t="s">
        <v>88</v>
      </c>
      <c r="U490" s="12" t="str">
        <f>VLOOKUP(S490,Haul!G:AL,32,FALSE)</f>
        <v>22-03</v>
      </c>
      <c r="V490" s="12">
        <v>22</v>
      </c>
      <c r="W490" s="17">
        <f t="shared" si="145"/>
        <v>2</v>
      </c>
      <c r="X490" s="24">
        <f>VLOOKUP(S490,Haul!G:AJ,30,FALSE)</f>
        <v>4.1225645999999998E-2</v>
      </c>
      <c r="Y490" s="71">
        <f t="shared" si="146"/>
        <v>0</v>
      </c>
      <c r="Z490" s="71">
        <f t="shared" si="147"/>
        <v>1</v>
      </c>
      <c r="AA490" s="22">
        <f t="shared" si="148"/>
        <v>0</v>
      </c>
      <c r="AB490" s="22">
        <f t="shared" si="149"/>
        <v>0</v>
      </c>
      <c r="AC490" s="71">
        <f t="shared" si="150"/>
        <v>0</v>
      </c>
      <c r="AD490" s="71">
        <f t="shared" si="151"/>
        <v>0.64063759950733667</v>
      </c>
      <c r="AE490" s="22">
        <f t="shared" si="152"/>
        <v>0</v>
      </c>
      <c r="AF490" s="22">
        <f t="shared" si="153"/>
        <v>0</v>
      </c>
      <c r="AG490" s="71">
        <f t="shared" si="154"/>
        <v>0</v>
      </c>
      <c r="AH490" s="71">
        <f t="shared" si="155"/>
        <v>40.363952089434811</v>
      </c>
      <c r="AI490" s="24">
        <f t="shared" si="156"/>
        <v>0</v>
      </c>
      <c r="AJ490" s="24">
        <f t="shared" si="157"/>
        <v>0</v>
      </c>
      <c r="AK490" s="71">
        <f t="shared" si="158"/>
        <v>40.363952089434811</v>
      </c>
      <c r="AL490" s="71">
        <f t="shared" si="159"/>
        <v>0</v>
      </c>
      <c r="AM490" s="71">
        <f t="shared" si="160"/>
        <v>25.858665373204662</v>
      </c>
      <c r="AN490" s="24">
        <f t="shared" si="161"/>
        <v>0</v>
      </c>
      <c r="AO490" s="24">
        <f t="shared" si="162"/>
        <v>0</v>
      </c>
      <c r="AP490" s="71">
        <f t="shared" si="163"/>
        <v>25.858665373204662</v>
      </c>
      <c r="AQ490" s="71" t="str">
        <f>VLOOKUP(S490,Haul!G:O,9,FALSE)</f>
        <v>Good performance</v>
      </c>
    </row>
    <row r="491" spans="1:43">
      <c r="A491">
        <v>1</v>
      </c>
      <c r="B491">
        <v>81.099999999999994</v>
      </c>
      <c r="C491" s="16">
        <f t="shared" si="144"/>
        <v>85</v>
      </c>
      <c r="E491">
        <v>2</v>
      </c>
      <c r="P491">
        <v>1.6640299999999999</v>
      </c>
      <c r="Q491">
        <v>178</v>
      </c>
      <c r="R491">
        <v>201601</v>
      </c>
      <c r="S491">
        <v>124</v>
      </c>
      <c r="T491" t="s">
        <v>88</v>
      </c>
      <c r="U491" s="12" t="str">
        <f>VLOOKUP(S491,Haul!G:AL,32,FALSE)</f>
        <v>22-03</v>
      </c>
      <c r="V491" s="12">
        <v>22</v>
      </c>
      <c r="W491" s="17">
        <f t="shared" si="145"/>
        <v>2</v>
      </c>
      <c r="X491" s="24">
        <f>VLOOKUP(S491,Haul!G:AJ,30,FALSE)</f>
        <v>4.1225645999999998E-2</v>
      </c>
      <c r="Y491" s="71">
        <f t="shared" si="146"/>
        <v>0</v>
      </c>
      <c r="Z491" s="71">
        <f t="shared" si="147"/>
        <v>1</v>
      </c>
      <c r="AA491" s="22">
        <f t="shared" si="148"/>
        <v>0</v>
      </c>
      <c r="AB491" s="22">
        <f t="shared" si="149"/>
        <v>0</v>
      </c>
      <c r="AC491" s="71">
        <f t="shared" si="150"/>
        <v>0</v>
      </c>
      <c r="AD491" s="71">
        <f t="shared" si="151"/>
        <v>0.28851006665082995</v>
      </c>
      <c r="AE491" s="22">
        <f t="shared" si="152"/>
        <v>0</v>
      </c>
      <c r="AF491" s="22">
        <f t="shared" si="153"/>
        <v>0</v>
      </c>
      <c r="AG491" s="71">
        <f t="shared" si="154"/>
        <v>0</v>
      </c>
      <c r="AH491" s="71">
        <f t="shared" si="155"/>
        <v>40.363952089434811</v>
      </c>
      <c r="AI491" s="24">
        <f t="shared" si="156"/>
        <v>0</v>
      </c>
      <c r="AJ491" s="24">
        <f t="shared" si="157"/>
        <v>0</v>
      </c>
      <c r="AK491" s="71">
        <f t="shared" si="158"/>
        <v>40.363952089434811</v>
      </c>
      <c r="AL491" s="71">
        <f t="shared" si="159"/>
        <v>0</v>
      </c>
      <c r="AM491" s="71">
        <f t="shared" si="160"/>
        <v>11.645406507613746</v>
      </c>
      <c r="AN491" s="24">
        <f t="shared" si="161"/>
        <v>0</v>
      </c>
      <c r="AO491" s="24">
        <f t="shared" si="162"/>
        <v>0</v>
      </c>
      <c r="AP491" s="71">
        <f t="shared" si="163"/>
        <v>11.645406507613746</v>
      </c>
      <c r="AQ491" s="71" t="str">
        <f>VLOOKUP(S491,Haul!G:O,9,FALSE)</f>
        <v>Good performance</v>
      </c>
    </row>
    <row r="492" spans="1:43">
      <c r="A492">
        <v>1</v>
      </c>
      <c r="B492">
        <v>114.5</v>
      </c>
      <c r="C492" s="16">
        <f t="shared" si="144"/>
        <v>115</v>
      </c>
      <c r="E492">
        <v>2</v>
      </c>
      <c r="P492">
        <v>1.6640299999999999</v>
      </c>
      <c r="Q492">
        <v>178</v>
      </c>
      <c r="R492">
        <v>201601</v>
      </c>
      <c r="S492">
        <v>124</v>
      </c>
      <c r="T492" t="s">
        <v>88</v>
      </c>
      <c r="U492" s="12" t="str">
        <f>VLOOKUP(S492,Haul!G:AL,32,FALSE)</f>
        <v>22-03</v>
      </c>
      <c r="V492" s="12">
        <v>22</v>
      </c>
      <c r="W492" s="17">
        <f t="shared" si="145"/>
        <v>2</v>
      </c>
      <c r="X492" s="24">
        <f>VLOOKUP(S492,Haul!G:AJ,30,FALSE)</f>
        <v>4.1225645999999998E-2</v>
      </c>
      <c r="Y492" s="71">
        <f t="shared" si="146"/>
        <v>0</v>
      </c>
      <c r="Z492" s="71">
        <f t="shared" si="147"/>
        <v>0</v>
      </c>
      <c r="AA492" s="22">
        <f t="shared" si="148"/>
        <v>1</v>
      </c>
      <c r="AB492" s="22">
        <f t="shared" si="149"/>
        <v>0</v>
      </c>
      <c r="AC492" s="71">
        <f t="shared" si="150"/>
        <v>0</v>
      </c>
      <c r="AD492" s="71">
        <f t="shared" si="151"/>
        <v>0</v>
      </c>
      <c r="AE492" s="22">
        <f t="shared" si="152"/>
        <v>0.85062039981182813</v>
      </c>
      <c r="AF492" s="22">
        <f t="shared" si="153"/>
        <v>0</v>
      </c>
      <c r="AG492" s="71">
        <f t="shared" si="154"/>
        <v>0</v>
      </c>
      <c r="AH492" s="71">
        <f t="shared" si="155"/>
        <v>0</v>
      </c>
      <c r="AI492" s="24">
        <f t="shared" si="156"/>
        <v>40.363952089434811</v>
      </c>
      <c r="AJ492" s="24">
        <f t="shared" si="157"/>
        <v>0</v>
      </c>
      <c r="AK492" s="71">
        <f t="shared" si="158"/>
        <v>40.363952089434811</v>
      </c>
      <c r="AL492" s="71">
        <f t="shared" si="159"/>
        <v>0</v>
      </c>
      <c r="AM492" s="71">
        <f t="shared" si="160"/>
        <v>0</v>
      </c>
      <c r="AN492" s="24">
        <f t="shared" si="161"/>
        <v>34.334401064300515</v>
      </c>
      <c r="AO492" s="24">
        <f t="shared" si="162"/>
        <v>0</v>
      </c>
      <c r="AP492" s="71">
        <f t="shared" si="163"/>
        <v>34.334401064300515</v>
      </c>
      <c r="AQ492" s="71" t="str">
        <f>VLOOKUP(S492,Haul!G:O,9,FALSE)</f>
        <v>Good performance</v>
      </c>
    </row>
    <row r="493" spans="1:43">
      <c r="A493">
        <v>1</v>
      </c>
      <c r="B493">
        <v>108</v>
      </c>
      <c r="C493" s="16">
        <f t="shared" si="144"/>
        <v>110</v>
      </c>
      <c r="E493">
        <v>2</v>
      </c>
      <c r="P493">
        <v>1.6640299999999999</v>
      </c>
      <c r="Q493">
        <v>178</v>
      </c>
      <c r="R493">
        <v>201601</v>
      </c>
      <c r="S493">
        <v>124</v>
      </c>
      <c r="T493" t="s">
        <v>88</v>
      </c>
      <c r="U493" s="12" t="str">
        <f>VLOOKUP(S493,Haul!G:AL,32,FALSE)</f>
        <v>22-03</v>
      </c>
      <c r="V493" s="12">
        <v>22</v>
      </c>
      <c r="W493" s="17">
        <f t="shared" si="145"/>
        <v>2</v>
      </c>
      <c r="X493" s="24">
        <f>VLOOKUP(S493,Haul!G:AJ,30,FALSE)</f>
        <v>4.1225645999999998E-2</v>
      </c>
      <c r="Y493" s="71">
        <f t="shared" si="146"/>
        <v>0</v>
      </c>
      <c r="Z493" s="71">
        <f t="shared" si="147"/>
        <v>0</v>
      </c>
      <c r="AA493" s="22">
        <f t="shared" si="148"/>
        <v>1</v>
      </c>
      <c r="AB493" s="22">
        <f t="shared" si="149"/>
        <v>0</v>
      </c>
      <c r="AC493" s="71">
        <f t="shared" si="150"/>
        <v>0</v>
      </c>
      <c r="AD493" s="71">
        <f t="shared" si="151"/>
        <v>0</v>
      </c>
      <c r="AE493" s="22">
        <f t="shared" si="152"/>
        <v>0.70821328075197165</v>
      </c>
      <c r="AF493" s="22">
        <f t="shared" si="153"/>
        <v>0</v>
      </c>
      <c r="AG493" s="71">
        <f t="shared" si="154"/>
        <v>0</v>
      </c>
      <c r="AH493" s="71">
        <f t="shared" si="155"/>
        <v>0</v>
      </c>
      <c r="AI493" s="24">
        <f t="shared" si="156"/>
        <v>40.363952089434811</v>
      </c>
      <c r="AJ493" s="24">
        <f t="shared" si="157"/>
        <v>0</v>
      </c>
      <c r="AK493" s="71">
        <f t="shared" si="158"/>
        <v>40.363952089434811</v>
      </c>
      <c r="AL493" s="71">
        <f t="shared" si="159"/>
        <v>0</v>
      </c>
      <c r="AM493" s="71">
        <f t="shared" si="160"/>
        <v>0</v>
      </c>
      <c r="AN493" s="24">
        <f t="shared" si="161"/>
        <v>28.586286933374033</v>
      </c>
      <c r="AO493" s="24">
        <f t="shared" si="162"/>
        <v>0</v>
      </c>
      <c r="AP493" s="71">
        <f t="shared" si="163"/>
        <v>28.586286933374033</v>
      </c>
      <c r="AQ493" s="71" t="str">
        <f>VLOOKUP(S493,Haul!G:O,9,FALSE)</f>
        <v>Good performance</v>
      </c>
    </row>
    <row r="494" spans="1:43">
      <c r="A494">
        <v>1</v>
      </c>
      <c r="B494">
        <v>92.3</v>
      </c>
      <c r="C494" s="16">
        <f t="shared" si="144"/>
        <v>95</v>
      </c>
      <c r="E494">
        <v>2</v>
      </c>
      <c r="P494">
        <v>1.6640299999999999</v>
      </c>
      <c r="Q494">
        <v>178</v>
      </c>
      <c r="R494">
        <v>201601</v>
      </c>
      <c r="S494">
        <v>124</v>
      </c>
      <c r="T494" t="s">
        <v>88</v>
      </c>
      <c r="U494" s="12" t="str">
        <f>VLOOKUP(S494,Haul!G:AL,32,FALSE)</f>
        <v>22-03</v>
      </c>
      <c r="V494" s="12">
        <v>22</v>
      </c>
      <c r="W494" s="17">
        <f t="shared" si="145"/>
        <v>2</v>
      </c>
      <c r="X494" s="24">
        <f>VLOOKUP(S494,Haul!G:AJ,30,FALSE)</f>
        <v>4.1225645999999998E-2</v>
      </c>
      <c r="Y494" s="71">
        <f t="shared" si="146"/>
        <v>0</v>
      </c>
      <c r="Z494" s="71">
        <f t="shared" si="147"/>
        <v>1</v>
      </c>
      <c r="AA494" s="22">
        <f t="shared" si="148"/>
        <v>0</v>
      </c>
      <c r="AB494" s="22">
        <f t="shared" si="149"/>
        <v>0</v>
      </c>
      <c r="AC494" s="71">
        <f t="shared" si="150"/>
        <v>0</v>
      </c>
      <c r="AD494" s="71">
        <f t="shared" si="151"/>
        <v>0.43280067144307555</v>
      </c>
      <c r="AE494" s="22">
        <f t="shared" si="152"/>
        <v>0</v>
      </c>
      <c r="AF494" s="22">
        <f t="shared" si="153"/>
        <v>0</v>
      </c>
      <c r="AG494" s="71">
        <f t="shared" si="154"/>
        <v>0</v>
      </c>
      <c r="AH494" s="71">
        <f t="shared" si="155"/>
        <v>40.363952089434811</v>
      </c>
      <c r="AI494" s="24">
        <f t="shared" si="156"/>
        <v>0</v>
      </c>
      <c r="AJ494" s="24">
        <f t="shared" si="157"/>
        <v>0</v>
      </c>
      <c r="AK494" s="71">
        <f t="shared" si="158"/>
        <v>40.363952089434811</v>
      </c>
      <c r="AL494" s="71">
        <f t="shared" si="159"/>
        <v>0</v>
      </c>
      <c r="AM494" s="71">
        <f t="shared" si="160"/>
        <v>17.469545566403522</v>
      </c>
      <c r="AN494" s="24">
        <f t="shared" si="161"/>
        <v>0</v>
      </c>
      <c r="AO494" s="24">
        <f t="shared" si="162"/>
        <v>0</v>
      </c>
      <c r="AP494" s="71">
        <f t="shared" si="163"/>
        <v>17.469545566403522</v>
      </c>
      <c r="AQ494" s="71" t="str">
        <f>VLOOKUP(S494,Haul!G:O,9,FALSE)</f>
        <v>Good performance</v>
      </c>
    </row>
    <row r="495" spans="1:43">
      <c r="A495">
        <v>1</v>
      </c>
      <c r="B495">
        <v>118.6</v>
      </c>
      <c r="C495" s="16">
        <f t="shared" si="144"/>
        <v>120</v>
      </c>
      <c r="E495">
        <v>2</v>
      </c>
      <c r="P495">
        <v>1.6640299999999999</v>
      </c>
      <c r="Q495">
        <v>178</v>
      </c>
      <c r="R495">
        <v>201601</v>
      </c>
      <c r="S495">
        <v>124</v>
      </c>
      <c r="T495" t="s">
        <v>88</v>
      </c>
      <c r="U495" s="12" t="str">
        <f>VLOOKUP(S495,Haul!G:AL,32,FALSE)</f>
        <v>22-03</v>
      </c>
      <c r="V495" s="12">
        <v>22</v>
      </c>
      <c r="W495" s="17">
        <f t="shared" si="145"/>
        <v>2</v>
      </c>
      <c r="X495" s="24">
        <f>VLOOKUP(S495,Haul!G:AJ,30,FALSE)</f>
        <v>4.1225645999999998E-2</v>
      </c>
      <c r="Y495" s="71">
        <f t="shared" si="146"/>
        <v>0</v>
      </c>
      <c r="Z495" s="71">
        <f t="shared" si="147"/>
        <v>0</v>
      </c>
      <c r="AA495" s="22">
        <f t="shared" si="148"/>
        <v>1</v>
      </c>
      <c r="AB495" s="22">
        <f t="shared" si="149"/>
        <v>0</v>
      </c>
      <c r="AC495" s="71">
        <f t="shared" si="150"/>
        <v>0</v>
      </c>
      <c r="AD495" s="71">
        <f t="shared" si="151"/>
        <v>0</v>
      </c>
      <c r="AE495" s="22">
        <f t="shared" si="152"/>
        <v>0.94980859055845135</v>
      </c>
      <c r="AF495" s="22">
        <f t="shared" si="153"/>
        <v>0</v>
      </c>
      <c r="AG495" s="71">
        <f t="shared" si="154"/>
        <v>0</v>
      </c>
      <c r="AH495" s="71">
        <f t="shared" si="155"/>
        <v>0</v>
      </c>
      <c r="AI495" s="24">
        <f t="shared" si="156"/>
        <v>40.363952089434811</v>
      </c>
      <c r="AJ495" s="24">
        <f t="shared" si="157"/>
        <v>0</v>
      </c>
      <c r="AK495" s="71">
        <f t="shared" si="158"/>
        <v>40.363952089434811</v>
      </c>
      <c r="AL495" s="71">
        <f t="shared" si="159"/>
        <v>0</v>
      </c>
      <c r="AM495" s="71">
        <f t="shared" si="160"/>
        <v>0</v>
      </c>
      <c r="AN495" s="24">
        <f t="shared" si="161"/>
        <v>38.338028443434943</v>
      </c>
      <c r="AO495" s="24">
        <f t="shared" si="162"/>
        <v>0</v>
      </c>
      <c r="AP495" s="71">
        <f t="shared" si="163"/>
        <v>38.338028443434943</v>
      </c>
      <c r="AQ495" s="71" t="str">
        <f>VLOOKUP(S495,Haul!G:O,9,FALSE)</f>
        <v>Good performance</v>
      </c>
    </row>
    <row r="496" spans="1:43">
      <c r="A496">
        <v>1</v>
      </c>
      <c r="B496">
        <v>109.2</v>
      </c>
      <c r="C496" s="16">
        <f t="shared" si="144"/>
        <v>110</v>
      </c>
      <c r="E496">
        <v>2</v>
      </c>
      <c r="P496">
        <v>1.6640299999999999</v>
      </c>
      <c r="Q496">
        <v>178</v>
      </c>
      <c r="R496">
        <v>201601</v>
      </c>
      <c r="S496">
        <v>124</v>
      </c>
      <c r="T496" t="s">
        <v>88</v>
      </c>
      <c r="U496" s="12" t="str">
        <f>VLOOKUP(S496,Haul!G:AL,32,FALSE)</f>
        <v>22-03</v>
      </c>
      <c r="V496" s="12">
        <v>22</v>
      </c>
      <c r="W496" s="17">
        <f t="shared" si="145"/>
        <v>2</v>
      </c>
      <c r="X496" s="24">
        <f>VLOOKUP(S496,Haul!G:AJ,30,FALSE)</f>
        <v>4.1225645999999998E-2</v>
      </c>
      <c r="Y496" s="71">
        <f t="shared" si="146"/>
        <v>0</v>
      </c>
      <c r="Z496" s="71">
        <f t="shared" si="147"/>
        <v>0</v>
      </c>
      <c r="AA496" s="22">
        <f t="shared" si="148"/>
        <v>1</v>
      </c>
      <c r="AB496" s="22">
        <f t="shared" si="149"/>
        <v>0</v>
      </c>
      <c r="AC496" s="71">
        <f t="shared" si="150"/>
        <v>0</v>
      </c>
      <c r="AD496" s="71">
        <f t="shared" si="151"/>
        <v>0</v>
      </c>
      <c r="AE496" s="22">
        <f t="shared" si="152"/>
        <v>0.73317654736607385</v>
      </c>
      <c r="AF496" s="22">
        <f t="shared" si="153"/>
        <v>0</v>
      </c>
      <c r="AG496" s="71">
        <f t="shared" si="154"/>
        <v>0</v>
      </c>
      <c r="AH496" s="71">
        <f t="shared" si="155"/>
        <v>0</v>
      </c>
      <c r="AI496" s="24">
        <f t="shared" si="156"/>
        <v>40.363952089434811</v>
      </c>
      <c r="AJ496" s="24">
        <f t="shared" si="157"/>
        <v>0</v>
      </c>
      <c r="AK496" s="71">
        <f t="shared" si="158"/>
        <v>40.363952089434811</v>
      </c>
      <c r="AL496" s="71">
        <f t="shared" si="159"/>
        <v>0</v>
      </c>
      <c r="AM496" s="71">
        <f t="shared" si="160"/>
        <v>0</v>
      </c>
      <c r="AN496" s="24">
        <f t="shared" si="161"/>
        <v>29.593903030981441</v>
      </c>
      <c r="AO496" s="24">
        <f t="shared" si="162"/>
        <v>0</v>
      </c>
      <c r="AP496" s="71">
        <f t="shared" si="163"/>
        <v>29.593903030981441</v>
      </c>
      <c r="AQ496" s="71" t="str">
        <f>VLOOKUP(S496,Haul!G:O,9,FALSE)</f>
        <v>Good performance</v>
      </c>
    </row>
    <row r="497" spans="1:43">
      <c r="A497">
        <v>1</v>
      </c>
      <c r="B497">
        <v>113</v>
      </c>
      <c r="C497" s="16">
        <f t="shared" si="144"/>
        <v>115</v>
      </c>
      <c r="E497">
        <v>2</v>
      </c>
      <c r="P497">
        <v>1.6640299999999999</v>
      </c>
      <c r="Q497">
        <v>178</v>
      </c>
      <c r="R497">
        <v>201601</v>
      </c>
      <c r="S497">
        <v>124</v>
      </c>
      <c r="T497" t="s">
        <v>88</v>
      </c>
      <c r="U497" s="12" t="str">
        <f>VLOOKUP(S497,Haul!G:AL,32,FALSE)</f>
        <v>22-03</v>
      </c>
      <c r="V497" s="12">
        <v>22</v>
      </c>
      <c r="W497" s="17">
        <f t="shared" si="145"/>
        <v>2</v>
      </c>
      <c r="X497" s="24">
        <f>VLOOKUP(S497,Haul!G:AJ,30,FALSE)</f>
        <v>4.1225645999999998E-2</v>
      </c>
      <c r="Y497" s="71">
        <f t="shared" si="146"/>
        <v>0</v>
      </c>
      <c r="Z497" s="71">
        <f t="shared" si="147"/>
        <v>0</v>
      </c>
      <c r="AA497" s="22">
        <f t="shared" si="148"/>
        <v>1</v>
      </c>
      <c r="AB497" s="22">
        <f t="shared" si="149"/>
        <v>0</v>
      </c>
      <c r="AC497" s="71">
        <f t="shared" si="150"/>
        <v>0</v>
      </c>
      <c r="AD497" s="71">
        <f t="shared" si="151"/>
        <v>0</v>
      </c>
      <c r="AE497" s="22">
        <f t="shared" si="152"/>
        <v>0.8161716652811043</v>
      </c>
      <c r="AF497" s="22">
        <f t="shared" si="153"/>
        <v>0</v>
      </c>
      <c r="AG497" s="71">
        <f t="shared" si="154"/>
        <v>0</v>
      </c>
      <c r="AH497" s="71">
        <f t="shared" si="155"/>
        <v>0</v>
      </c>
      <c r="AI497" s="24">
        <f t="shared" si="156"/>
        <v>40.363952089434811</v>
      </c>
      <c r="AJ497" s="24">
        <f t="shared" si="157"/>
        <v>0</v>
      </c>
      <c r="AK497" s="71">
        <f t="shared" si="158"/>
        <v>40.363952089434811</v>
      </c>
      <c r="AL497" s="71">
        <f t="shared" si="159"/>
        <v>0</v>
      </c>
      <c r="AM497" s="71">
        <f t="shared" si="160"/>
        <v>0</v>
      </c>
      <c r="AN497" s="24">
        <f t="shared" si="161"/>
        <v>32.943913994160724</v>
      </c>
      <c r="AO497" s="24">
        <f t="shared" si="162"/>
        <v>0</v>
      </c>
      <c r="AP497" s="71">
        <f t="shared" si="163"/>
        <v>32.943913994160724</v>
      </c>
      <c r="AQ497" s="71" t="str">
        <f>VLOOKUP(S497,Haul!G:O,9,FALSE)</f>
        <v>Good performance</v>
      </c>
    </row>
    <row r="498" spans="1:43">
      <c r="A498">
        <v>1</v>
      </c>
      <c r="B498">
        <v>82</v>
      </c>
      <c r="C498" s="16">
        <f t="shared" si="144"/>
        <v>85</v>
      </c>
      <c r="E498">
        <v>2</v>
      </c>
      <c r="P498">
        <v>1.6640299999999999</v>
      </c>
      <c r="Q498">
        <v>178</v>
      </c>
      <c r="R498">
        <v>201601</v>
      </c>
      <c r="S498">
        <v>124</v>
      </c>
      <c r="T498" t="s">
        <v>88</v>
      </c>
      <c r="U498" s="12" t="str">
        <f>VLOOKUP(S498,Haul!G:AL,32,FALSE)</f>
        <v>22-03</v>
      </c>
      <c r="V498" s="12">
        <v>22</v>
      </c>
      <c r="W498" s="17">
        <f t="shared" si="145"/>
        <v>2</v>
      </c>
      <c r="X498" s="24">
        <f>VLOOKUP(S498,Haul!G:AJ,30,FALSE)</f>
        <v>4.1225645999999998E-2</v>
      </c>
      <c r="Y498" s="71">
        <f t="shared" si="146"/>
        <v>0</v>
      </c>
      <c r="Z498" s="71">
        <f t="shared" si="147"/>
        <v>1</v>
      </c>
      <c r="AA498" s="22">
        <f t="shared" si="148"/>
        <v>0</v>
      </c>
      <c r="AB498" s="22">
        <f t="shared" si="149"/>
        <v>0</v>
      </c>
      <c r="AC498" s="71">
        <f t="shared" si="150"/>
        <v>0</v>
      </c>
      <c r="AD498" s="71">
        <f t="shared" si="151"/>
        <v>0.29866684920014114</v>
      </c>
      <c r="AE498" s="22">
        <f t="shared" si="152"/>
        <v>0</v>
      </c>
      <c r="AF498" s="22">
        <f t="shared" si="153"/>
        <v>0</v>
      </c>
      <c r="AG498" s="71">
        <f t="shared" si="154"/>
        <v>0</v>
      </c>
      <c r="AH498" s="71">
        <f t="shared" si="155"/>
        <v>40.363952089434811</v>
      </c>
      <c r="AI498" s="24">
        <f t="shared" si="156"/>
        <v>0</v>
      </c>
      <c r="AJ498" s="24">
        <f t="shared" si="157"/>
        <v>0</v>
      </c>
      <c r="AK498" s="71">
        <f t="shared" si="158"/>
        <v>40.363952089434811</v>
      </c>
      <c r="AL498" s="71">
        <f t="shared" si="159"/>
        <v>0</v>
      </c>
      <c r="AM498" s="71">
        <f t="shared" si="160"/>
        <v>12.055374391816949</v>
      </c>
      <c r="AN498" s="24">
        <f t="shared" si="161"/>
        <v>0</v>
      </c>
      <c r="AO498" s="24">
        <f t="shared" si="162"/>
        <v>0</v>
      </c>
      <c r="AP498" s="71">
        <f t="shared" si="163"/>
        <v>12.055374391816949</v>
      </c>
      <c r="AQ498" s="71" t="str">
        <f>VLOOKUP(S498,Haul!G:O,9,FALSE)</f>
        <v>Good performance</v>
      </c>
    </row>
    <row r="499" spans="1:43">
      <c r="A499">
        <v>1</v>
      </c>
      <c r="B499">
        <v>111.8</v>
      </c>
      <c r="C499" s="16">
        <f t="shared" si="144"/>
        <v>115</v>
      </c>
      <c r="E499">
        <v>2</v>
      </c>
      <c r="P499">
        <v>1.6640299999999999</v>
      </c>
      <c r="Q499">
        <v>178</v>
      </c>
      <c r="R499">
        <v>201601</v>
      </c>
      <c r="S499">
        <v>124</v>
      </c>
      <c r="T499" t="s">
        <v>88</v>
      </c>
      <c r="U499" s="12" t="str">
        <f>VLOOKUP(S499,Haul!G:AL,32,FALSE)</f>
        <v>22-03</v>
      </c>
      <c r="V499" s="12">
        <v>22</v>
      </c>
      <c r="W499" s="17">
        <f t="shared" si="145"/>
        <v>2</v>
      </c>
      <c r="X499" s="24">
        <f>VLOOKUP(S499,Haul!G:AJ,30,FALSE)</f>
        <v>4.1225645999999998E-2</v>
      </c>
      <c r="Y499" s="71">
        <f t="shared" si="146"/>
        <v>0</v>
      </c>
      <c r="Z499" s="71">
        <f t="shared" si="147"/>
        <v>0</v>
      </c>
      <c r="AA499" s="22">
        <f t="shared" si="148"/>
        <v>1</v>
      </c>
      <c r="AB499" s="22">
        <f t="shared" si="149"/>
        <v>0</v>
      </c>
      <c r="AC499" s="71">
        <f t="shared" si="150"/>
        <v>0</v>
      </c>
      <c r="AD499" s="71">
        <f t="shared" si="151"/>
        <v>0</v>
      </c>
      <c r="AE499" s="22">
        <f t="shared" si="152"/>
        <v>0.78930644185116405</v>
      </c>
      <c r="AF499" s="22">
        <f t="shared" si="153"/>
        <v>0</v>
      </c>
      <c r="AG499" s="71">
        <f t="shared" si="154"/>
        <v>0</v>
      </c>
      <c r="AH499" s="71">
        <f t="shared" si="155"/>
        <v>0</v>
      </c>
      <c r="AI499" s="24">
        <f t="shared" si="156"/>
        <v>40.363952089434811</v>
      </c>
      <c r="AJ499" s="24">
        <f t="shared" si="157"/>
        <v>0</v>
      </c>
      <c r="AK499" s="71">
        <f t="shared" si="158"/>
        <v>40.363952089434811</v>
      </c>
      <c r="AL499" s="71">
        <f t="shared" si="159"/>
        <v>0</v>
      </c>
      <c r="AM499" s="71">
        <f t="shared" si="160"/>
        <v>0</v>
      </c>
      <c r="AN499" s="24">
        <f t="shared" si="161"/>
        <v>31.859527402762652</v>
      </c>
      <c r="AO499" s="24">
        <f t="shared" si="162"/>
        <v>0</v>
      </c>
      <c r="AP499" s="71">
        <f t="shared" si="163"/>
        <v>31.859527402762652</v>
      </c>
      <c r="AQ499" s="71" t="str">
        <f>VLOOKUP(S499,Haul!G:O,9,FALSE)</f>
        <v>Good performance</v>
      </c>
    </row>
    <row r="500" spans="1:43">
      <c r="A500">
        <v>1</v>
      </c>
      <c r="B500">
        <v>128</v>
      </c>
      <c r="C500" s="16">
        <f t="shared" si="144"/>
        <v>130</v>
      </c>
      <c r="E500">
        <v>3</v>
      </c>
      <c r="P500">
        <v>1.6640299999999999</v>
      </c>
      <c r="Q500">
        <v>178</v>
      </c>
      <c r="R500">
        <v>201601</v>
      </c>
      <c r="S500">
        <v>124</v>
      </c>
      <c r="T500" t="s">
        <v>88</v>
      </c>
      <c r="U500" s="12" t="str">
        <f>VLOOKUP(S500,Haul!G:AL,32,FALSE)</f>
        <v>22-03</v>
      </c>
      <c r="V500" s="12">
        <v>22</v>
      </c>
      <c r="W500" s="17">
        <f t="shared" si="145"/>
        <v>2</v>
      </c>
      <c r="X500" s="24">
        <f>VLOOKUP(S500,Haul!G:AJ,30,FALSE)</f>
        <v>4.1225645999999998E-2</v>
      </c>
      <c r="Y500" s="71">
        <f t="shared" si="146"/>
        <v>0</v>
      </c>
      <c r="Z500" s="71">
        <f t="shared" si="147"/>
        <v>0</v>
      </c>
      <c r="AA500" s="22">
        <f t="shared" si="148"/>
        <v>1</v>
      </c>
      <c r="AB500" s="22">
        <f t="shared" si="149"/>
        <v>1</v>
      </c>
      <c r="AC500" s="71">
        <f t="shared" si="150"/>
        <v>0</v>
      </c>
      <c r="AD500" s="71">
        <f t="shared" si="151"/>
        <v>0</v>
      </c>
      <c r="AE500" s="22">
        <f t="shared" si="152"/>
        <v>1.2063792204561359</v>
      </c>
      <c r="AF500" s="22">
        <f t="shared" si="153"/>
        <v>1.2063792204561359</v>
      </c>
      <c r="AG500" s="71">
        <f t="shared" si="154"/>
        <v>0</v>
      </c>
      <c r="AH500" s="71">
        <f t="shared" si="155"/>
        <v>0</v>
      </c>
      <c r="AI500" s="24">
        <f t="shared" si="156"/>
        <v>40.363952089434811</v>
      </c>
      <c r="AJ500" s="24">
        <f t="shared" si="157"/>
        <v>40.363952089434811</v>
      </c>
      <c r="AK500" s="71">
        <f t="shared" si="158"/>
        <v>40.363952089434811</v>
      </c>
      <c r="AL500" s="71">
        <f t="shared" si="159"/>
        <v>0</v>
      </c>
      <c r="AM500" s="71">
        <f t="shared" si="160"/>
        <v>0</v>
      </c>
      <c r="AN500" s="24">
        <f t="shared" si="161"/>
        <v>48.694233056181183</v>
      </c>
      <c r="AO500" s="24">
        <f t="shared" si="162"/>
        <v>48.694233056181183</v>
      </c>
      <c r="AP500" s="71">
        <f t="shared" si="163"/>
        <v>48.694233056181183</v>
      </c>
      <c r="AQ500" s="71" t="str">
        <f>VLOOKUP(S500,Haul!G:O,9,FALSE)</f>
        <v>Good performance</v>
      </c>
    </row>
    <row r="501" spans="1:43">
      <c r="A501">
        <v>1</v>
      </c>
      <c r="B501">
        <v>132.9</v>
      </c>
      <c r="C501" s="16">
        <f t="shared" si="144"/>
        <v>135</v>
      </c>
      <c r="E501">
        <v>3</v>
      </c>
      <c r="P501">
        <v>1.6640299999999999</v>
      </c>
      <c r="Q501">
        <v>178</v>
      </c>
      <c r="R501">
        <v>201601</v>
      </c>
      <c r="S501">
        <v>124</v>
      </c>
      <c r="T501" t="s">
        <v>88</v>
      </c>
      <c r="U501" s="12" t="str">
        <f>VLOOKUP(S501,Haul!G:AL,32,FALSE)</f>
        <v>22-03</v>
      </c>
      <c r="V501" s="12">
        <v>22</v>
      </c>
      <c r="W501" s="17">
        <f t="shared" si="145"/>
        <v>2</v>
      </c>
      <c r="X501" s="24">
        <f>VLOOKUP(S501,Haul!G:AJ,30,FALSE)</f>
        <v>4.1225645999999998E-2</v>
      </c>
      <c r="Y501" s="71">
        <f t="shared" si="146"/>
        <v>0</v>
      </c>
      <c r="Z501" s="71">
        <f t="shared" si="147"/>
        <v>0</v>
      </c>
      <c r="AA501" s="22">
        <f t="shared" si="148"/>
        <v>1</v>
      </c>
      <c r="AB501" s="22">
        <f t="shared" si="149"/>
        <v>1</v>
      </c>
      <c r="AC501" s="71">
        <f t="shared" si="150"/>
        <v>0</v>
      </c>
      <c r="AD501" s="71">
        <f t="shared" si="151"/>
        <v>0</v>
      </c>
      <c r="AE501" s="22">
        <f t="shared" si="152"/>
        <v>1.357161116660293</v>
      </c>
      <c r="AF501" s="22">
        <f t="shared" si="153"/>
        <v>1.357161116660293</v>
      </c>
      <c r="AG501" s="71">
        <f t="shared" si="154"/>
        <v>0</v>
      </c>
      <c r="AH501" s="71">
        <f t="shared" si="155"/>
        <v>0</v>
      </c>
      <c r="AI501" s="24">
        <f t="shared" si="156"/>
        <v>40.363952089434811</v>
      </c>
      <c r="AJ501" s="24">
        <f t="shared" si="157"/>
        <v>40.363952089434811</v>
      </c>
      <c r="AK501" s="71">
        <f t="shared" si="158"/>
        <v>40.363952089434811</v>
      </c>
      <c r="AL501" s="71">
        <f t="shared" si="159"/>
        <v>0</v>
      </c>
      <c r="AM501" s="71">
        <f t="shared" si="160"/>
        <v>0</v>
      </c>
      <c r="AN501" s="24">
        <f t="shared" si="161"/>
        <v>54.780386290519921</v>
      </c>
      <c r="AO501" s="24">
        <f t="shared" si="162"/>
        <v>54.780386290519921</v>
      </c>
      <c r="AP501" s="71">
        <f t="shared" si="163"/>
        <v>54.780386290519921</v>
      </c>
      <c r="AQ501" s="71" t="str">
        <f>VLOOKUP(S501,Haul!G:O,9,FALSE)</f>
        <v>Good performance</v>
      </c>
    </row>
    <row r="502" spans="1:43">
      <c r="A502">
        <v>1</v>
      </c>
      <c r="B502">
        <v>119.2</v>
      </c>
      <c r="C502" s="16">
        <f t="shared" si="144"/>
        <v>120</v>
      </c>
      <c r="E502">
        <v>3</v>
      </c>
      <c r="P502">
        <v>1.6640299999999999</v>
      </c>
      <c r="Q502">
        <v>178</v>
      </c>
      <c r="R502">
        <v>201601</v>
      </c>
      <c r="S502">
        <v>124</v>
      </c>
      <c r="T502" t="s">
        <v>88</v>
      </c>
      <c r="U502" s="12" t="str">
        <f>VLOOKUP(S502,Haul!G:AL,32,FALSE)</f>
        <v>22-03</v>
      </c>
      <c r="V502" s="12">
        <v>22</v>
      </c>
      <c r="W502" s="17">
        <f t="shared" si="145"/>
        <v>2</v>
      </c>
      <c r="X502" s="24">
        <f>VLOOKUP(S502,Haul!G:AJ,30,FALSE)</f>
        <v>4.1225645999999998E-2</v>
      </c>
      <c r="Y502" s="71">
        <f t="shared" si="146"/>
        <v>0</v>
      </c>
      <c r="Z502" s="71">
        <f t="shared" si="147"/>
        <v>0</v>
      </c>
      <c r="AA502" s="22">
        <f t="shared" si="148"/>
        <v>1</v>
      </c>
      <c r="AB502" s="22">
        <f t="shared" si="149"/>
        <v>0</v>
      </c>
      <c r="AC502" s="71">
        <f t="shared" si="150"/>
        <v>0</v>
      </c>
      <c r="AD502" s="71">
        <f t="shared" si="151"/>
        <v>0</v>
      </c>
      <c r="AE502" s="22">
        <f t="shared" si="152"/>
        <v>0.964954095775863</v>
      </c>
      <c r="AF502" s="22">
        <f t="shared" si="153"/>
        <v>0</v>
      </c>
      <c r="AG502" s="71">
        <f t="shared" si="154"/>
        <v>0</v>
      </c>
      <c r="AH502" s="71">
        <f t="shared" si="155"/>
        <v>0</v>
      </c>
      <c r="AI502" s="24">
        <f t="shared" si="156"/>
        <v>40.363952089434811</v>
      </c>
      <c r="AJ502" s="24">
        <f t="shared" si="157"/>
        <v>0</v>
      </c>
      <c r="AK502" s="71">
        <f t="shared" si="158"/>
        <v>40.363952089434811</v>
      </c>
      <c r="AL502" s="71">
        <f t="shared" si="159"/>
        <v>0</v>
      </c>
      <c r="AM502" s="71">
        <f t="shared" si="160"/>
        <v>0</v>
      </c>
      <c r="AN502" s="24">
        <f t="shared" si="161"/>
        <v>38.949360890400825</v>
      </c>
      <c r="AO502" s="24">
        <f t="shared" si="162"/>
        <v>0</v>
      </c>
      <c r="AP502" s="71">
        <f t="shared" si="163"/>
        <v>38.949360890400825</v>
      </c>
      <c r="AQ502" s="71" t="str">
        <f>VLOOKUP(S502,Haul!G:O,9,FALSE)</f>
        <v>Good performance</v>
      </c>
    </row>
    <row r="503" spans="1:43">
      <c r="A503">
        <v>1</v>
      </c>
      <c r="B503">
        <v>128.19999999999999</v>
      </c>
      <c r="C503" s="16">
        <f t="shared" si="144"/>
        <v>130</v>
      </c>
      <c r="E503">
        <v>3</v>
      </c>
      <c r="P503">
        <v>1.6640299999999999</v>
      </c>
      <c r="Q503">
        <v>178</v>
      </c>
      <c r="R503">
        <v>201601</v>
      </c>
      <c r="S503">
        <v>124</v>
      </c>
      <c r="T503" t="s">
        <v>88</v>
      </c>
      <c r="U503" s="12" t="str">
        <f>VLOOKUP(S503,Haul!G:AL,32,FALSE)</f>
        <v>22-03</v>
      </c>
      <c r="V503" s="12">
        <v>22</v>
      </c>
      <c r="W503" s="17">
        <f t="shared" si="145"/>
        <v>2</v>
      </c>
      <c r="X503" s="24">
        <f>VLOOKUP(S503,Haul!G:AJ,30,FALSE)</f>
        <v>4.1225645999999998E-2</v>
      </c>
      <c r="Y503" s="71">
        <f t="shared" si="146"/>
        <v>0</v>
      </c>
      <c r="Z503" s="71">
        <f t="shared" si="147"/>
        <v>0</v>
      </c>
      <c r="AA503" s="22">
        <f t="shared" si="148"/>
        <v>1</v>
      </c>
      <c r="AB503" s="22">
        <f t="shared" si="149"/>
        <v>1</v>
      </c>
      <c r="AC503" s="71">
        <f t="shared" si="150"/>
        <v>0</v>
      </c>
      <c r="AD503" s="71">
        <f t="shared" si="151"/>
        <v>0</v>
      </c>
      <c r="AE503" s="22">
        <f t="shared" si="152"/>
        <v>1.2122984561457157</v>
      </c>
      <c r="AF503" s="22">
        <f t="shared" si="153"/>
        <v>1.2122984561457157</v>
      </c>
      <c r="AG503" s="71">
        <f t="shared" si="154"/>
        <v>0</v>
      </c>
      <c r="AH503" s="71">
        <f t="shared" si="155"/>
        <v>0</v>
      </c>
      <c r="AI503" s="24">
        <f t="shared" si="156"/>
        <v>40.363952089434811</v>
      </c>
      <c r="AJ503" s="24">
        <f t="shared" si="157"/>
        <v>40.363952089434811</v>
      </c>
      <c r="AK503" s="71">
        <f t="shared" si="158"/>
        <v>40.363952089434811</v>
      </c>
      <c r="AL503" s="71">
        <f t="shared" si="159"/>
        <v>0</v>
      </c>
      <c r="AM503" s="71">
        <f t="shared" si="160"/>
        <v>0</v>
      </c>
      <c r="AN503" s="24">
        <f t="shared" si="161"/>
        <v>48.933156801961459</v>
      </c>
      <c r="AO503" s="24">
        <f t="shared" si="162"/>
        <v>48.933156801961459</v>
      </c>
      <c r="AP503" s="71">
        <f t="shared" si="163"/>
        <v>48.933156801961459</v>
      </c>
      <c r="AQ503" s="71" t="str">
        <f>VLOOKUP(S503,Haul!G:O,9,FALSE)</f>
        <v>Good performance</v>
      </c>
    </row>
    <row r="504" spans="1:43">
      <c r="A504">
        <v>1</v>
      </c>
      <c r="B504">
        <v>118</v>
      </c>
      <c r="C504" s="16">
        <f t="shared" si="144"/>
        <v>120</v>
      </c>
      <c r="E504">
        <v>2</v>
      </c>
      <c r="P504">
        <v>1.6640299999999999</v>
      </c>
      <c r="Q504">
        <v>178</v>
      </c>
      <c r="R504">
        <v>201601</v>
      </c>
      <c r="S504">
        <v>124</v>
      </c>
      <c r="T504" t="s">
        <v>88</v>
      </c>
      <c r="U504" s="12" t="str">
        <f>VLOOKUP(S504,Haul!G:AL,32,FALSE)</f>
        <v>22-03</v>
      </c>
      <c r="V504" s="12">
        <v>22</v>
      </c>
      <c r="W504" s="17">
        <f t="shared" si="145"/>
        <v>2</v>
      </c>
      <c r="X504" s="24">
        <f>VLOOKUP(S504,Haul!G:AJ,30,FALSE)</f>
        <v>4.1225645999999998E-2</v>
      </c>
      <c r="Y504" s="71">
        <f t="shared" si="146"/>
        <v>0</v>
      </c>
      <c r="Z504" s="71">
        <f t="shared" si="147"/>
        <v>0</v>
      </c>
      <c r="AA504" s="22">
        <f t="shared" si="148"/>
        <v>1</v>
      </c>
      <c r="AB504" s="22">
        <f t="shared" si="149"/>
        <v>0</v>
      </c>
      <c r="AC504" s="71">
        <f t="shared" si="150"/>
        <v>0</v>
      </c>
      <c r="AD504" s="71">
        <f t="shared" si="151"/>
        <v>0</v>
      </c>
      <c r="AE504" s="22">
        <f t="shared" si="152"/>
        <v>0.93482579179585934</v>
      </c>
      <c r="AF504" s="22">
        <f t="shared" si="153"/>
        <v>0</v>
      </c>
      <c r="AG504" s="71">
        <f t="shared" si="154"/>
        <v>0</v>
      </c>
      <c r="AH504" s="71">
        <f t="shared" si="155"/>
        <v>0</v>
      </c>
      <c r="AI504" s="24">
        <f t="shared" si="156"/>
        <v>40.363952089434811</v>
      </c>
      <c r="AJ504" s="24">
        <f t="shared" si="157"/>
        <v>0</v>
      </c>
      <c r="AK504" s="71">
        <f t="shared" si="158"/>
        <v>40.363952089434811</v>
      </c>
      <c r="AL504" s="71">
        <f t="shared" si="159"/>
        <v>0</v>
      </c>
      <c r="AM504" s="71">
        <f t="shared" si="160"/>
        <v>0</v>
      </c>
      <c r="AN504" s="24">
        <f t="shared" si="161"/>
        <v>37.733263472016027</v>
      </c>
      <c r="AO504" s="24">
        <f t="shared" si="162"/>
        <v>0</v>
      </c>
      <c r="AP504" s="71">
        <f t="shared" si="163"/>
        <v>37.733263472016027</v>
      </c>
      <c r="AQ504" s="71" t="str">
        <f>VLOOKUP(S504,Haul!G:O,9,FALSE)</f>
        <v>Good performance</v>
      </c>
    </row>
    <row r="505" spans="1:43">
      <c r="A505">
        <v>1</v>
      </c>
      <c r="B505">
        <v>66.2</v>
      </c>
      <c r="C505" s="16">
        <f t="shared" si="144"/>
        <v>70</v>
      </c>
      <c r="E505">
        <v>2</v>
      </c>
      <c r="P505">
        <v>1.6640299999999999</v>
      </c>
      <c r="Q505">
        <v>178</v>
      </c>
      <c r="R505">
        <v>201601</v>
      </c>
      <c r="S505">
        <v>124</v>
      </c>
      <c r="T505" t="s">
        <v>88</v>
      </c>
      <c r="U505" s="12" t="str">
        <f>VLOOKUP(S505,Haul!G:AL,32,FALSE)</f>
        <v>22-03</v>
      </c>
      <c r="V505" s="12">
        <v>22</v>
      </c>
      <c r="W505" s="17">
        <f t="shared" si="145"/>
        <v>2</v>
      </c>
      <c r="X505" s="24">
        <f>VLOOKUP(S505,Haul!G:AJ,30,FALSE)</f>
        <v>4.1225645999999998E-2</v>
      </c>
      <c r="Y505" s="71">
        <f t="shared" si="146"/>
        <v>0</v>
      </c>
      <c r="Z505" s="71">
        <f t="shared" si="147"/>
        <v>1</v>
      </c>
      <c r="AA505" s="22">
        <f t="shared" si="148"/>
        <v>0</v>
      </c>
      <c r="AB505" s="22">
        <f t="shared" si="149"/>
        <v>0</v>
      </c>
      <c r="AC505" s="71">
        <f t="shared" si="150"/>
        <v>0</v>
      </c>
      <c r="AD505" s="71">
        <f t="shared" si="151"/>
        <v>0.1526758652897513</v>
      </c>
      <c r="AE505" s="22">
        <f t="shared" si="152"/>
        <v>0</v>
      </c>
      <c r="AF505" s="22">
        <f t="shared" si="153"/>
        <v>0</v>
      </c>
      <c r="AG505" s="71">
        <f t="shared" si="154"/>
        <v>0</v>
      </c>
      <c r="AH505" s="71">
        <f t="shared" si="155"/>
        <v>40.363952089434811</v>
      </c>
      <c r="AI505" s="24">
        <f t="shared" si="156"/>
        <v>0</v>
      </c>
      <c r="AJ505" s="24">
        <f t="shared" si="157"/>
        <v>0</v>
      </c>
      <c r="AK505" s="71">
        <f t="shared" si="158"/>
        <v>40.363952089434811</v>
      </c>
      <c r="AL505" s="71">
        <f t="shared" si="159"/>
        <v>0</v>
      </c>
      <c r="AM505" s="71">
        <f t="shared" si="160"/>
        <v>6.1626013117685252</v>
      </c>
      <c r="AN505" s="24">
        <f t="shared" si="161"/>
        <v>0</v>
      </c>
      <c r="AO505" s="24">
        <f t="shared" si="162"/>
        <v>0</v>
      </c>
      <c r="AP505" s="71">
        <f t="shared" si="163"/>
        <v>6.1626013117685252</v>
      </c>
      <c r="AQ505" s="71" t="str">
        <f>VLOOKUP(S505,Haul!G:O,9,FALSE)</f>
        <v>Good performance</v>
      </c>
    </row>
    <row r="506" spans="1:43">
      <c r="A506">
        <v>1</v>
      </c>
      <c r="B506">
        <v>75.900000000000006</v>
      </c>
      <c r="C506" s="16">
        <f t="shared" si="144"/>
        <v>80</v>
      </c>
      <c r="E506">
        <v>2</v>
      </c>
      <c r="P506">
        <v>1.6640299999999999</v>
      </c>
      <c r="Q506">
        <v>178</v>
      </c>
      <c r="R506">
        <v>201601</v>
      </c>
      <c r="S506">
        <v>124</v>
      </c>
      <c r="T506" t="s">
        <v>88</v>
      </c>
      <c r="U506" s="12" t="str">
        <f>VLOOKUP(S506,Haul!G:AL,32,FALSE)</f>
        <v>22-03</v>
      </c>
      <c r="V506" s="12">
        <v>22</v>
      </c>
      <c r="W506" s="17">
        <f t="shared" si="145"/>
        <v>2</v>
      </c>
      <c r="X506" s="24">
        <f>VLOOKUP(S506,Haul!G:AJ,30,FALSE)</f>
        <v>4.1225645999999998E-2</v>
      </c>
      <c r="Y506" s="71">
        <f t="shared" si="146"/>
        <v>0</v>
      </c>
      <c r="Z506" s="71">
        <f t="shared" si="147"/>
        <v>1</v>
      </c>
      <c r="AA506" s="22">
        <f t="shared" si="148"/>
        <v>0</v>
      </c>
      <c r="AB506" s="22">
        <f t="shared" si="149"/>
        <v>0</v>
      </c>
      <c r="AC506" s="71">
        <f t="shared" si="150"/>
        <v>0</v>
      </c>
      <c r="AD506" s="71">
        <f t="shared" si="151"/>
        <v>0.23438972018927393</v>
      </c>
      <c r="AE506" s="22">
        <f t="shared" si="152"/>
        <v>0</v>
      </c>
      <c r="AF506" s="22">
        <f t="shared" si="153"/>
        <v>0</v>
      </c>
      <c r="AG506" s="71">
        <f t="shared" si="154"/>
        <v>0</v>
      </c>
      <c r="AH506" s="71">
        <f t="shared" si="155"/>
        <v>40.363952089434811</v>
      </c>
      <c r="AI506" s="24">
        <f t="shared" si="156"/>
        <v>0</v>
      </c>
      <c r="AJ506" s="24">
        <f t="shared" si="157"/>
        <v>0</v>
      </c>
      <c r="AK506" s="71">
        <f t="shared" si="158"/>
        <v>40.363952089434811</v>
      </c>
      <c r="AL506" s="71">
        <f t="shared" si="159"/>
        <v>0</v>
      </c>
      <c r="AM506" s="71">
        <f t="shared" si="160"/>
        <v>9.4608954359758837</v>
      </c>
      <c r="AN506" s="24">
        <f t="shared" si="161"/>
        <v>0</v>
      </c>
      <c r="AO506" s="24">
        <f t="shared" si="162"/>
        <v>0</v>
      </c>
      <c r="AP506" s="71">
        <f t="shared" si="163"/>
        <v>9.4608954359758837</v>
      </c>
      <c r="AQ506" s="71" t="str">
        <f>VLOOKUP(S506,Haul!G:O,9,FALSE)</f>
        <v>Good performance</v>
      </c>
    </row>
    <row r="507" spans="1:43">
      <c r="A507">
        <v>1</v>
      </c>
      <c r="B507">
        <v>82.2</v>
      </c>
      <c r="C507" s="16">
        <f t="shared" si="144"/>
        <v>85</v>
      </c>
      <c r="E507">
        <v>2</v>
      </c>
      <c r="P507">
        <v>1.6640299999999999</v>
      </c>
      <c r="Q507">
        <v>178</v>
      </c>
      <c r="R507">
        <v>201601</v>
      </c>
      <c r="S507">
        <v>124</v>
      </c>
      <c r="T507" t="s">
        <v>88</v>
      </c>
      <c r="U507" s="12" t="str">
        <f>VLOOKUP(S507,Haul!G:AL,32,FALSE)</f>
        <v>22-03</v>
      </c>
      <c r="V507" s="12">
        <v>22</v>
      </c>
      <c r="W507" s="17">
        <f t="shared" si="145"/>
        <v>2</v>
      </c>
      <c r="X507" s="24">
        <f>VLOOKUP(S507,Haul!G:AJ,30,FALSE)</f>
        <v>4.1225645999999998E-2</v>
      </c>
      <c r="Y507" s="71">
        <f t="shared" si="146"/>
        <v>0</v>
      </c>
      <c r="Z507" s="71">
        <f t="shared" si="147"/>
        <v>1</v>
      </c>
      <c r="AA507" s="22">
        <f t="shared" si="148"/>
        <v>0</v>
      </c>
      <c r="AB507" s="22">
        <f t="shared" si="149"/>
        <v>0</v>
      </c>
      <c r="AC507" s="71">
        <f t="shared" si="150"/>
        <v>0</v>
      </c>
      <c r="AD507" s="71">
        <f t="shared" si="151"/>
        <v>0.30095650939781826</v>
      </c>
      <c r="AE507" s="22">
        <f t="shared" si="152"/>
        <v>0</v>
      </c>
      <c r="AF507" s="22">
        <f t="shared" si="153"/>
        <v>0</v>
      </c>
      <c r="AG507" s="71">
        <f t="shared" si="154"/>
        <v>0</v>
      </c>
      <c r="AH507" s="71">
        <f t="shared" si="155"/>
        <v>40.363952089434811</v>
      </c>
      <c r="AI507" s="24">
        <f t="shared" si="156"/>
        <v>0</v>
      </c>
      <c r="AJ507" s="24">
        <f t="shared" si="157"/>
        <v>0</v>
      </c>
      <c r="AK507" s="71">
        <f t="shared" si="158"/>
        <v>40.363952089434811</v>
      </c>
      <c r="AL507" s="71">
        <f t="shared" si="159"/>
        <v>0</v>
      </c>
      <c r="AM507" s="71">
        <f t="shared" si="160"/>
        <v>12.147794126337075</v>
      </c>
      <c r="AN507" s="24">
        <f t="shared" si="161"/>
        <v>0</v>
      </c>
      <c r="AO507" s="24">
        <f t="shared" si="162"/>
        <v>0</v>
      </c>
      <c r="AP507" s="71">
        <f t="shared" si="163"/>
        <v>12.147794126337075</v>
      </c>
      <c r="AQ507" s="71" t="str">
        <f>VLOOKUP(S507,Haul!G:O,9,FALSE)</f>
        <v>Good performance</v>
      </c>
    </row>
    <row r="508" spans="1:43">
      <c r="A508">
        <v>1</v>
      </c>
      <c r="B508">
        <v>107</v>
      </c>
      <c r="C508" s="16">
        <f t="shared" si="144"/>
        <v>110</v>
      </c>
      <c r="E508">
        <v>2</v>
      </c>
      <c r="P508">
        <v>1.6640299999999999</v>
      </c>
      <c r="Q508">
        <v>178</v>
      </c>
      <c r="R508">
        <v>201601</v>
      </c>
      <c r="S508">
        <v>124</v>
      </c>
      <c r="T508" t="s">
        <v>88</v>
      </c>
      <c r="U508" s="12" t="str">
        <f>VLOOKUP(S508,Haul!G:AL,32,FALSE)</f>
        <v>22-03</v>
      </c>
      <c r="V508" s="12">
        <v>22</v>
      </c>
      <c r="W508" s="17">
        <f t="shared" si="145"/>
        <v>2</v>
      </c>
      <c r="X508" s="24">
        <f>VLOOKUP(S508,Haul!G:AJ,30,FALSE)</f>
        <v>4.1225645999999998E-2</v>
      </c>
      <c r="Y508" s="71">
        <f t="shared" si="146"/>
        <v>0</v>
      </c>
      <c r="Z508" s="71">
        <f t="shared" si="147"/>
        <v>0</v>
      </c>
      <c r="AA508" s="22">
        <f t="shared" si="148"/>
        <v>1</v>
      </c>
      <c r="AB508" s="22">
        <f t="shared" si="149"/>
        <v>0</v>
      </c>
      <c r="AC508" s="71">
        <f t="shared" si="150"/>
        <v>0</v>
      </c>
      <c r="AD508" s="71">
        <f t="shared" si="151"/>
        <v>0</v>
      </c>
      <c r="AE508" s="22">
        <f t="shared" si="152"/>
        <v>0.68785791061313883</v>
      </c>
      <c r="AF508" s="22">
        <f t="shared" si="153"/>
        <v>0</v>
      </c>
      <c r="AG508" s="71">
        <f t="shared" si="154"/>
        <v>0</v>
      </c>
      <c r="AH508" s="71">
        <f t="shared" si="155"/>
        <v>0</v>
      </c>
      <c r="AI508" s="24">
        <f t="shared" si="156"/>
        <v>40.363952089434811</v>
      </c>
      <c r="AJ508" s="24">
        <f t="shared" si="157"/>
        <v>0</v>
      </c>
      <c r="AK508" s="71">
        <f t="shared" si="158"/>
        <v>40.363952089434811</v>
      </c>
      <c r="AL508" s="71">
        <f t="shared" si="159"/>
        <v>0</v>
      </c>
      <c r="AM508" s="71">
        <f t="shared" si="160"/>
        <v>0</v>
      </c>
      <c r="AN508" s="24">
        <f t="shared" si="161"/>
        <v>27.764663748327472</v>
      </c>
      <c r="AO508" s="24">
        <f t="shared" si="162"/>
        <v>0</v>
      </c>
      <c r="AP508" s="71">
        <f t="shared" si="163"/>
        <v>27.764663748327472</v>
      </c>
      <c r="AQ508" s="71" t="str">
        <f>VLOOKUP(S508,Haul!G:O,9,FALSE)</f>
        <v>Good performance</v>
      </c>
    </row>
    <row r="509" spans="1:43">
      <c r="A509">
        <v>1</v>
      </c>
      <c r="B509">
        <v>73.400000000000006</v>
      </c>
      <c r="C509" s="16">
        <f t="shared" si="144"/>
        <v>75</v>
      </c>
      <c r="E509">
        <v>2</v>
      </c>
      <c r="P509">
        <v>1.6640299999999999</v>
      </c>
      <c r="Q509">
        <v>178</v>
      </c>
      <c r="R509">
        <v>201601</v>
      </c>
      <c r="S509">
        <v>124</v>
      </c>
      <c r="T509" t="s">
        <v>88</v>
      </c>
      <c r="U509" s="12" t="str">
        <f>VLOOKUP(S509,Haul!G:AL,32,FALSE)</f>
        <v>22-03</v>
      </c>
      <c r="V509" s="12">
        <v>22</v>
      </c>
      <c r="W509" s="17">
        <f t="shared" si="145"/>
        <v>2</v>
      </c>
      <c r="X509" s="24">
        <f>VLOOKUP(S509,Haul!G:AJ,30,FALSE)</f>
        <v>4.1225645999999998E-2</v>
      </c>
      <c r="Y509" s="71">
        <f t="shared" si="146"/>
        <v>0</v>
      </c>
      <c r="Z509" s="71">
        <f t="shared" si="147"/>
        <v>1</v>
      </c>
      <c r="AA509" s="22">
        <f t="shared" si="148"/>
        <v>0</v>
      </c>
      <c r="AB509" s="22">
        <f t="shared" si="149"/>
        <v>0</v>
      </c>
      <c r="AC509" s="71">
        <f t="shared" si="150"/>
        <v>0</v>
      </c>
      <c r="AD509" s="71">
        <f t="shared" si="151"/>
        <v>0.21102686200730258</v>
      </c>
      <c r="AE509" s="22">
        <f t="shared" si="152"/>
        <v>0</v>
      </c>
      <c r="AF509" s="22">
        <f t="shared" si="153"/>
        <v>0</v>
      </c>
      <c r="AG509" s="71">
        <f t="shared" si="154"/>
        <v>0</v>
      </c>
      <c r="AH509" s="71">
        <f t="shared" si="155"/>
        <v>40.363952089434811</v>
      </c>
      <c r="AI509" s="24">
        <f t="shared" si="156"/>
        <v>0</v>
      </c>
      <c r="AJ509" s="24">
        <f t="shared" si="157"/>
        <v>0</v>
      </c>
      <c r="AK509" s="71">
        <f t="shared" si="158"/>
        <v>40.363952089434811</v>
      </c>
      <c r="AL509" s="71">
        <f t="shared" si="159"/>
        <v>0</v>
      </c>
      <c r="AM509" s="71">
        <f t="shared" si="160"/>
        <v>8.5178781476465346</v>
      </c>
      <c r="AN509" s="24">
        <f t="shared" si="161"/>
        <v>0</v>
      </c>
      <c r="AO509" s="24">
        <f t="shared" si="162"/>
        <v>0</v>
      </c>
      <c r="AP509" s="71">
        <f t="shared" si="163"/>
        <v>8.5178781476465346</v>
      </c>
      <c r="AQ509" s="71" t="str">
        <f>VLOOKUP(S509,Haul!G:O,9,FALSE)</f>
        <v>Good performance</v>
      </c>
    </row>
    <row r="510" spans="1:43">
      <c r="A510">
        <v>1</v>
      </c>
      <c r="B510">
        <v>99.5</v>
      </c>
      <c r="C510" s="16">
        <f t="shared" si="144"/>
        <v>100</v>
      </c>
      <c r="E510">
        <v>2</v>
      </c>
      <c r="P510">
        <v>1.6640299999999999</v>
      </c>
      <c r="Q510">
        <v>178</v>
      </c>
      <c r="R510">
        <v>201601</v>
      </c>
      <c r="S510">
        <v>124</v>
      </c>
      <c r="T510" t="s">
        <v>88</v>
      </c>
      <c r="U510" s="12" t="str">
        <f>VLOOKUP(S510,Haul!G:AL,32,FALSE)</f>
        <v>22-03</v>
      </c>
      <c r="V510" s="12">
        <v>22</v>
      </c>
      <c r="W510" s="17">
        <f t="shared" si="145"/>
        <v>2</v>
      </c>
      <c r="X510" s="24">
        <f>VLOOKUP(S510,Haul!G:AJ,30,FALSE)</f>
        <v>4.1225645999999998E-2</v>
      </c>
      <c r="Y510" s="71">
        <f t="shared" si="146"/>
        <v>0</v>
      </c>
      <c r="Z510" s="71">
        <f t="shared" si="147"/>
        <v>1</v>
      </c>
      <c r="AA510" s="22">
        <f t="shared" si="148"/>
        <v>0</v>
      </c>
      <c r="AB510" s="22">
        <f t="shared" si="149"/>
        <v>0</v>
      </c>
      <c r="AC510" s="71">
        <f t="shared" si="150"/>
        <v>0</v>
      </c>
      <c r="AD510" s="71">
        <f t="shared" si="151"/>
        <v>0.54771666017038467</v>
      </c>
      <c r="AE510" s="22">
        <f t="shared" si="152"/>
        <v>0</v>
      </c>
      <c r="AF510" s="22">
        <f t="shared" si="153"/>
        <v>0</v>
      </c>
      <c r="AG510" s="71">
        <f t="shared" si="154"/>
        <v>0</v>
      </c>
      <c r="AH510" s="71">
        <f t="shared" si="155"/>
        <v>40.363952089434811</v>
      </c>
      <c r="AI510" s="24">
        <f t="shared" si="156"/>
        <v>0</v>
      </c>
      <c r="AJ510" s="24">
        <f t="shared" si="157"/>
        <v>0</v>
      </c>
      <c r="AK510" s="71">
        <f t="shared" si="158"/>
        <v>40.363952089434811</v>
      </c>
      <c r="AL510" s="71">
        <f t="shared" si="159"/>
        <v>0</v>
      </c>
      <c r="AM510" s="71">
        <f t="shared" si="160"/>
        <v>22.108009029702657</v>
      </c>
      <c r="AN510" s="24">
        <f t="shared" si="161"/>
        <v>0</v>
      </c>
      <c r="AO510" s="24">
        <f t="shared" si="162"/>
        <v>0</v>
      </c>
      <c r="AP510" s="71">
        <f t="shared" si="163"/>
        <v>22.108009029702657</v>
      </c>
      <c r="AQ510" s="71" t="str">
        <f>VLOOKUP(S510,Haul!G:O,9,FALSE)</f>
        <v>Good performance</v>
      </c>
    </row>
    <row r="511" spans="1:43">
      <c r="A511">
        <v>1</v>
      </c>
      <c r="B511">
        <v>71</v>
      </c>
      <c r="C511" s="16">
        <f t="shared" si="144"/>
        <v>75</v>
      </c>
      <c r="E511">
        <v>2</v>
      </c>
      <c r="P511">
        <v>1.6640299999999999</v>
      </c>
      <c r="Q511">
        <v>178</v>
      </c>
      <c r="R511">
        <v>201601</v>
      </c>
      <c r="S511">
        <v>124</v>
      </c>
      <c r="T511" t="s">
        <v>88</v>
      </c>
      <c r="U511" s="12" t="str">
        <f>VLOOKUP(S511,Haul!G:AL,32,FALSE)</f>
        <v>22-03</v>
      </c>
      <c r="V511" s="12">
        <v>22</v>
      </c>
      <c r="W511" s="17">
        <f t="shared" si="145"/>
        <v>2</v>
      </c>
      <c r="X511" s="24">
        <f>VLOOKUP(S511,Haul!G:AJ,30,FALSE)</f>
        <v>4.1225645999999998E-2</v>
      </c>
      <c r="Y511" s="71">
        <f t="shared" si="146"/>
        <v>0</v>
      </c>
      <c r="Z511" s="71">
        <f t="shared" si="147"/>
        <v>1</v>
      </c>
      <c r="AA511" s="22">
        <f t="shared" si="148"/>
        <v>0</v>
      </c>
      <c r="AB511" s="22">
        <f t="shared" si="149"/>
        <v>0</v>
      </c>
      <c r="AC511" s="71">
        <f t="shared" si="150"/>
        <v>0</v>
      </c>
      <c r="AD511" s="71">
        <f t="shared" si="151"/>
        <v>0.19014088736415991</v>
      </c>
      <c r="AE511" s="22">
        <f t="shared" si="152"/>
        <v>0</v>
      </c>
      <c r="AF511" s="22">
        <f t="shared" si="153"/>
        <v>0</v>
      </c>
      <c r="AG511" s="71">
        <f t="shared" si="154"/>
        <v>0</v>
      </c>
      <c r="AH511" s="71">
        <f t="shared" si="155"/>
        <v>40.363952089434811</v>
      </c>
      <c r="AI511" s="24">
        <f t="shared" si="156"/>
        <v>0</v>
      </c>
      <c r="AJ511" s="24">
        <f t="shared" si="157"/>
        <v>0</v>
      </c>
      <c r="AK511" s="71">
        <f t="shared" si="158"/>
        <v>40.363952089434811</v>
      </c>
      <c r="AL511" s="71">
        <f t="shared" si="159"/>
        <v>0</v>
      </c>
      <c r="AM511" s="71">
        <f t="shared" si="160"/>
        <v>7.6748376678095722</v>
      </c>
      <c r="AN511" s="24">
        <f t="shared" si="161"/>
        <v>0</v>
      </c>
      <c r="AO511" s="24">
        <f t="shared" si="162"/>
        <v>0</v>
      </c>
      <c r="AP511" s="71">
        <f t="shared" si="163"/>
        <v>7.6748376678095722</v>
      </c>
      <c r="AQ511" s="71" t="str">
        <f>VLOOKUP(S511,Haul!G:O,9,FALSE)</f>
        <v>Good performance</v>
      </c>
    </row>
    <row r="512" spans="1:43">
      <c r="A512">
        <v>1</v>
      </c>
      <c r="B512">
        <v>76.5</v>
      </c>
      <c r="C512" s="16">
        <f t="shared" si="144"/>
        <v>80</v>
      </c>
      <c r="E512">
        <v>2</v>
      </c>
      <c r="P512">
        <v>1.6640299999999999</v>
      </c>
      <c r="Q512">
        <v>178</v>
      </c>
      <c r="R512">
        <v>201601</v>
      </c>
      <c r="S512">
        <v>124</v>
      </c>
      <c r="T512" t="s">
        <v>88</v>
      </c>
      <c r="U512" s="12" t="str">
        <f>VLOOKUP(S512,Haul!G:AL,32,FALSE)</f>
        <v>22-03</v>
      </c>
      <c r="V512" s="12">
        <v>22</v>
      </c>
      <c r="W512" s="17">
        <f t="shared" si="145"/>
        <v>2</v>
      </c>
      <c r="X512" s="24">
        <f>VLOOKUP(S512,Haul!G:AJ,30,FALSE)</f>
        <v>4.1225645999999998E-2</v>
      </c>
      <c r="Y512" s="71">
        <f t="shared" si="146"/>
        <v>0</v>
      </c>
      <c r="Z512" s="71">
        <f t="shared" si="147"/>
        <v>1</v>
      </c>
      <c r="AA512" s="22">
        <f t="shared" si="148"/>
        <v>0</v>
      </c>
      <c r="AB512" s="22">
        <f t="shared" si="149"/>
        <v>0</v>
      </c>
      <c r="AC512" s="71">
        <f t="shared" si="150"/>
        <v>0</v>
      </c>
      <c r="AD512" s="71">
        <f t="shared" si="151"/>
        <v>0.24024767438016634</v>
      </c>
      <c r="AE512" s="22">
        <f t="shared" si="152"/>
        <v>0</v>
      </c>
      <c r="AF512" s="22">
        <f t="shared" si="153"/>
        <v>0</v>
      </c>
      <c r="AG512" s="71">
        <f t="shared" si="154"/>
        <v>0</v>
      </c>
      <c r="AH512" s="71">
        <f t="shared" si="155"/>
        <v>40.363952089434811</v>
      </c>
      <c r="AI512" s="24">
        <f t="shared" si="156"/>
        <v>0</v>
      </c>
      <c r="AJ512" s="24">
        <f t="shared" si="157"/>
        <v>0</v>
      </c>
      <c r="AK512" s="71">
        <f t="shared" si="158"/>
        <v>40.363952089434811</v>
      </c>
      <c r="AL512" s="71">
        <f t="shared" si="159"/>
        <v>0</v>
      </c>
      <c r="AM512" s="71">
        <f t="shared" si="160"/>
        <v>9.6973456182791704</v>
      </c>
      <c r="AN512" s="24">
        <f t="shared" si="161"/>
        <v>0</v>
      </c>
      <c r="AO512" s="24">
        <f t="shared" si="162"/>
        <v>0</v>
      </c>
      <c r="AP512" s="71">
        <f t="shared" si="163"/>
        <v>9.6973456182791704</v>
      </c>
      <c r="AQ512" s="71" t="str">
        <f>VLOOKUP(S512,Haul!G:O,9,FALSE)</f>
        <v>Good performance</v>
      </c>
    </row>
    <row r="513" spans="1:43">
      <c r="A513">
        <v>1</v>
      </c>
      <c r="B513">
        <v>80.5</v>
      </c>
      <c r="C513" s="16">
        <f t="shared" si="144"/>
        <v>85</v>
      </c>
      <c r="E513">
        <v>2</v>
      </c>
      <c r="P513">
        <v>1.6640299999999999</v>
      </c>
      <c r="Q513">
        <v>178</v>
      </c>
      <c r="R513">
        <v>201601</v>
      </c>
      <c r="S513">
        <v>124</v>
      </c>
      <c r="T513" t="s">
        <v>88</v>
      </c>
      <c r="U513" s="12" t="str">
        <f>VLOOKUP(S513,Haul!G:AL,32,FALSE)</f>
        <v>22-03</v>
      </c>
      <c r="V513" s="12">
        <v>22</v>
      </c>
      <c r="W513" s="17">
        <f t="shared" si="145"/>
        <v>2</v>
      </c>
      <c r="X513" s="24">
        <f>VLOOKUP(S513,Haul!G:AJ,30,FALSE)</f>
        <v>4.1225645999999998E-2</v>
      </c>
      <c r="Y513" s="71">
        <f t="shared" si="146"/>
        <v>0</v>
      </c>
      <c r="Z513" s="71">
        <f t="shared" si="147"/>
        <v>1</v>
      </c>
      <c r="AA513" s="22">
        <f t="shared" si="148"/>
        <v>0</v>
      </c>
      <c r="AB513" s="22">
        <f t="shared" si="149"/>
        <v>0</v>
      </c>
      <c r="AC513" s="71">
        <f t="shared" si="150"/>
        <v>0</v>
      </c>
      <c r="AD513" s="71">
        <f t="shared" si="151"/>
        <v>0.28187118293331187</v>
      </c>
      <c r="AE513" s="22">
        <f t="shared" si="152"/>
        <v>0</v>
      </c>
      <c r="AF513" s="22">
        <f t="shared" si="153"/>
        <v>0</v>
      </c>
      <c r="AG513" s="71">
        <f t="shared" si="154"/>
        <v>0</v>
      </c>
      <c r="AH513" s="71">
        <f t="shared" si="155"/>
        <v>40.363952089434811</v>
      </c>
      <c r="AI513" s="24">
        <f t="shared" si="156"/>
        <v>0</v>
      </c>
      <c r="AJ513" s="24">
        <f t="shared" si="157"/>
        <v>0</v>
      </c>
      <c r="AK513" s="71">
        <f t="shared" si="158"/>
        <v>40.363952089434811</v>
      </c>
      <c r="AL513" s="71">
        <f t="shared" si="159"/>
        <v>0</v>
      </c>
      <c r="AM513" s="71">
        <f t="shared" si="160"/>
        <v>11.377434923312515</v>
      </c>
      <c r="AN513" s="24">
        <f t="shared" si="161"/>
        <v>0</v>
      </c>
      <c r="AO513" s="24">
        <f t="shared" si="162"/>
        <v>0</v>
      </c>
      <c r="AP513" s="71">
        <f t="shared" si="163"/>
        <v>11.377434923312515</v>
      </c>
      <c r="AQ513" s="71" t="str">
        <f>VLOOKUP(S513,Haul!G:O,9,FALSE)</f>
        <v>Good performance</v>
      </c>
    </row>
    <row r="514" spans="1:43">
      <c r="A514">
        <v>1</v>
      </c>
      <c r="B514">
        <v>81.2</v>
      </c>
      <c r="C514" s="16">
        <f t="shared" si="144"/>
        <v>85</v>
      </c>
      <c r="E514">
        <v>2</v>
      </c>
      <c r="P514">
        <v>1.6640299999999999</v>
      </c>
      <c r="Q514">
        <v>178</v>
      </c>
      <c r="R514">
        <v>201601</v>
      </c>
      <c r="S514">
        <v>124</v>
      </c>
      <c r="T514" t="s">
        <v>88</v>
      </c>
      <c r="U514" s="12" t="str">
        <f>VLOOKUP(S514,Haul!G:AL,32,FALSE)</f>
        <v>22-03</v>
      </c>
      <c r="V514" s="12">
        <v>22</v>
      </c>
      <c r="W514" s="17">
        <f t="shared" si="145"/>
        <v>2</v>
      </c>
      <c r="X514" s="24">
        <f>VLOOKUP(S514,Haul!G:AJ,30,FALSE)</f>
        <v>4.1225645999999998E-2</v>
      </c>
      <c r="Y514" s="71">
        <f t="shared" si="146"/>
        <v>0</v>
      </c>
      <c r="Z514" s="71">
        <f t="shared" si="147"/>
        <v>1</v>
      </c>
      <c r="AA514" s="22">
        <f t="shared" si="148"/>
        <v>0</v>
      </c>
      <c r="AB514" s="22">
        <f t="shared" si="149"/>
        <v>0</v>
      </c>
      <c r="AC514" s="71">
        <f t="shared" si="150"/>
        <v>0</v>
      </c>
      <c r="AD514" s="71">
        <f t="shared" si="151"/>
        <v>0.28962679927552276</v>
      </c>
      <c r="AE514" s="22">
        <f t="shared" si="152"/>
        <v>0</v>
      </c>
      <c r="AF514" s="22">
        <f t="shared" si="153"/>
        <v>0</v>
      </c>
      <c r="AG514" s="71">
        <f t="shared" si="154"/>
        <v>0</v>
      </c>
      <c r="AH514" s="71">
        <f t="shared" si="155"/>
        <v>40.363952089434811</v>
      </c>
      <c r="AI514" s="24">
        <f t="shared" si="156"/>
        <v>0</v>
      </c>
      <c r="AJ514" s="24">
        <f t="shared" si="157"/>
        <v>0</v>
      </c>
      <c r="AK514" s="71">
        <f t="shared" si="158"/>
        <v>40.363952089434811</v>
      </c>
      <c r="AL514" s="71">
        <f t="shared" si="159"/>
        <v>0</v>
      </c>
      <c r="AM514" s="71">
        <f t="shared" si="160"/>
        <v>11.690482249773554</v>
      </c>
      <c r="AN514" s="24">
        <f t="shared" si="161"/>
        <v>0</v>
      </c>
      <c r="AO514" s="24">
        <f t="shared" si="162"/>
        <v>0</v>
      </c>
      <c r="AP514" s="71">
        <f t="shared" si="163"/>
        <v>11.690482249773554</v>
      </c>
      <c r="AQ514" s="71" t="str">
        <f>VLOOKUP(S514,Haul!G:O,9,FALSE)</f>
        <v>Good performance</v>
      </c>
    </row>
    <row r="515" spans="1:43">
      <c r="A515">
        <v>1</v>
      </c>
      <c r="B515">
        <v>82.9</v>
      </c>
      <c r="C515" s="16">
        <f t="shared" ref="C515:C578" si="164">ROUNDUP(B515/5,0)*5</f>
        <v>85</v>
      </c>
      <c r="E515">
        <v>2</v>
      </c>
      <c r="P515">
        <v>1.6640299999999999</v>
      </c>
      <c r="Q515">
        <v>178</v>
      </c>
      <c r="R515">
        <v>201601</v>
      </c>
      <c r="S515">
        <v>124</v>
      </c>
      <c r="T515" t="s">
        <v>88</v>
      </c>
      <c r="U515" s="12" t="str">
        <f>VLOOKUP(S515,Haul!G:AL,32,FALSE)</f>
        <v>22-03</v>
      </c>
      <c r="V515" s="12">
        <v>22</v>
      </c>
      <c r="W515" s="17">
        <f t="shared" ref="W515:W578" si="165">ROUNDDOWN(V515/10,0)</f>
        <v>2</v>
      </c>
      <c r="X515" s="24">
        <f>VLOOKUP(S515,Haul!G:AJ,30,FALSE)</f>
        <v>4.1225645999999998E-2</v>
      </c>
      <c r="Y515" s="71">
        <f t="shared" ref="Y515:Y578" si="166">1*($A515=2)</f>
        <v>0</v>
      </c>
      <c r="Z515" s="71">
        <f t="shared" ref="Z515:Z578" si="167">1*($A515=1)*($B515&lt;107)</f>
        <v>1</v>
      </c>
      <c r="AA515" s="22">
        <f t="shared" ref="AA515:AA578" si="168">1*($A515=1)*($B515&gt;=107)</f>
        <v>0</v>
      </c>
      <c r="AB515" s="22">
        <f t="shared" ref="AB515:AB578" si="169">1*($A515=1)*($B515&gt;=124)</f>
        <v>0</v>
      </c>
      <c r="AC515" s="71">
        <f t="shared" ref="AC515:AC578" si="170">(1*Y515*0.001424*$B515^2.781)/1000</f>
        <v>0</v>
      </c>
      <c r="AD515" s="71">
        <f t="shared" ref="AD515:AD578" si="171">(1*Z515*0.0002988*$B515^3.135)/1000</f>
        <v>0.30906444502611441</v>
      </c>
      <c r="AE515" s="22">
        <f t="shared" ref="AE515:AE578" si="172">(1*AA515*0.0002988*$B515^3.135)/1000</f>
        <v>0</v>
      </c>
      <c r="AF515" s="22">
        <f t="shared" ref="AF515:AF578" si="173">(1*AB515*0.0002988*$B515^3.135)/1000</f>
        <v>0</v>
      </c>
      <c r="AG515" s="71">
        <f t="shared" ref="AG515:AG578" si="174">Y515*P515/X515</f>
        <v>0</v>
      </c>
      <c r="AH515" s="71">
        <f t="shared" ref="AH515:AH578" si="175">Z515*P515/X515</f>
        <v>40.363952089434811</v>
      </c>
      <c r="AI515" s="24">
        <f t="shared" ref="AI515:AI578" si="176">AA515*P515/X515</f>
        <v>0</v>
      </c>
      <c r="AJ515" s="24">
        <f t="shared" ref="AJ515:AJ578" si="177">AB515*P515/X515</f>
        <v>0</v>
      </c>
      <c r="AK515" s="71">
        <f t="shared" ref="AK515:AK578" si="178">SUM(AG515:AI515)</f>
        <v>40.363952089434811</v>
      </c>
      <c r="AL515" s="71">
        <f t="shared" ref="AL515:AL578" si="179">AC515*P515/X515</f>
        <v>0</v>
      </c>
      <c r="AM515" s="71">
        <f t="shared" ref="AM515:AM578" si="180">AD515*P515/X515</f>
        <v>12.47506245158184</v>
      </c>
      <c r="AN515" s="24">
        <f t="shared" ref="AN515:AN578" si="181">AE515*P515/X515</f>
        <v>0</v>
      </c>
      <c r="AO515" s="24">
        <f t="shared" ref="AO515:AO578" si="182">AF515*P515/X515</f>
        <v>0</v>
      </c>
      <c r="AP515" s="71">
        <f t="shared" ref="AP515:AP578" si="183">SUM(AL515,AM515,AN515)</f>
        <v>12.47506245158184</v>
      </c>
      <c r="AQ515" s="71" t="str">
        <f>VLOOKUP(S515,Haul!G:O,9,FALSE)</f>
        <v>Good performance</v>
      </c>
    </row>
    <row r="516" spans="1:43">
      <c r="A516">
        <v>1</v>
      </c>
      <c r="B516">
        <v>81</v>
      </c>
      <c r="C516" s="16">
        <f t="shared" si="164"/>
        <v>85</v>
      </c>
      <c r="E516">
        <v>2</v>
      </c>
      <c r="P516">
        <v>1.6640299999999999</v>
      </c>
      <c r="Q516">
        <v>178</v>
      </c>
      <c r="R516">
        <v>201601</v>
      </c>
      <c r="S516">
        <v>124</v>
      </c>
      <c r="T516" t="s">
        <v>88</v>
      </c>
      <c r="U516" s="12" t="str">
        <f>VLOOKUP(S516,Haul!G:AL,32,FALSE)</f>
        <v>22-03</v>
      </c>
      <c r="V516" s="12">
        <v>22</v>
      </c>
      <c r="W516" s="17">
        <f t="shared" si="165"/>
        <v>2</v>
      </c>
      <c r="X516" s="24">
        <f>VLOOKUP(S516,Haul!G:AJ,30,FALSE)</f>
        <v>4.1225645999999998E-2</v>
      </c>
      <c r="Y516" s="71">
        <f t="shared" si="166"/>
        <v>0</v>
      </c>
      <c r="Z516" s="71">
        <f t="shared" si="167"/>
        <v>1</v>
      </c>
      <c r="AA516" s="22">
        <f t="shared" si="168"/>
        <v>0</v>
      </c>
      <c r="AB516" s="22">
        <f t="shared" si="169"/>
        <v>0</v>
      </c>
      <c r="AC516" s="71">
        <f t="shared" si="170"/>
        <v>0</v>
      </c>
      <c r="AD516" s="71">
        <f t="shared" si="171"/>
        <v>0.2873962700169731</v>
      </c>
      <c r="AE516" s="22">
        <f t="shared" si="172"/>
        <v>0</v>
      </c>
      <c r="AF516" s="22">
        <f t="shared" si="173"/>
        <v>0</v>
      </c>
      <c r="AG516" s="71">
        <f t="shared" si="174"/>
        <v>0</v>
      </c>
      <c r="AH516" s="71">
        <f t="shared" si="175"/>
        <v>40.363952089434811</v>
      </c>
      <c r="AI516" s="24">
        <f t="shared" si="176"/>
        <v>0</v>
      </c>
      <c r="AJ516" s="24">
        <f t="shared" si="177"/>
        <v>0</v>
      </c>
      <c r="AK516" s="71">
        <f t="shared" si="178"/>
        <v>40.363952089434811</v>
      </c>
      <c r="AL516" s="71">
        <f t="shared" si="179"/>
        <v>0</v>
      </c>
      <c r="AM516" s="71">
        <f t="shared" si="180"/>
        <v>11.600449273647374</v>
      </c>
      <c r="AN516" s="24">
        <f t="shared" si="181"/>
        <v>0</v>
      </c>
      <c r="AO516" s="24">
        <f t="shared" si="182"/>
        <v>0</v>
      </c>
      <c r="AP516" s="71">
        <f t="shared" si="183"/>
        <v>11.600449273647374</v>
      </c>
      <c r="AQ516" s="71" t="str">
        <f>VLOOKUP(S516,Haul!G:O,9,FALSE)</f>
        <v>Good performance</v>
      </c>
    </row>
    <row r="517" spans="1:43">
      <c r="A517">
        <v>1</v>
      </c>
      <c r="B517">
        <v>79</v>
      </c>
      <c r="C517" s="16">
        <f t="shared" si="164"/>
        <v>80</v>
      </c>
      <c r="E517">
        <v>2</v>
      </c>
      <c r="P517">
        <v>1.6640299999999999</v>
      </c>
      <c r="Q517">
        <v>178</v>
      </c>
      <c r="R517">
        <v>201601</v>
      </c>
      <c r="S517">
        <v>124</v>
      </c>
      <c r="T517" t="s">
        <v>88</v>
      </c>
      <c r="U517" s="12" t="str">
        <f>VLOOKUP(S517,Haul!G:AL,32,FALSE)</f>
        <v>22-03</v>
      </c>
      <c r="V517" s="12">
        <v>22</v>
      </c>
      <c r="W517" s="17">
        <f t="shared" si="165"/>
        <v>2</v>
      </c>
      <c r="X517" s="24">
        <f>VLOOKUP(S517,Haul!G:AJ,30,FALSE)</f>
        <v>4.1225645999999998E-2</v>
      </c>
      <c r="Y517" s="71">
        <f t="shared" si="166"/>
        <v>0</v>
      </c>
      <c r="Z517" s="71">
        <f t="shared" si="167"/>
        <v>1</v>
      </c>
      <c r="AA517" s="22">
        <f t="shared" si="168"/>
        <v>0</v>
      </c>
      <c r="AB517" s="22">
        <f t="shared" si="169"/>
        <v>0</v>
      </c>
      <c r="AC517" s="71">
        <f t="shared" si="170"/>
        <v>0</v>
      </c>
      <c r="AD517" s="71">
        <f t="shared" si="171"/>
        <v>0.26573057320422583</v>
      </c>
      <c r="AE517" s="22">
        <f t="shared" si="172"/>
        <v>0</v>
      </c>
      <c r="AF517" s="22">
        <f t="shared" si="173"/>
        <v>0</v>
      </c>
      <c r="AG517" s="71">
        <f t="shared" si="174"/>
        <v>0</v>
      </c>
      <c r="AH517" s="71">
        <f t="shared" si="175"/>
        <v>40.363952089434811</v>
      </c>
      <c r="AI517" s="24">
        <f t="shared" si="176"/>
        <v>0</v>
      </c>
      <c r="AJ517" s="24">
        <f t="shared" si="177"/>
        <v>0</v>
      </c>
      <c r="AK517" s="71">
        <f t="shared" si="178"/>
        <v>40.363952089434811</v>
      </c>
      <c r="AL517" s="71">
        <f t="shared" si="179"/>
        <v>0</v>
      </c>
      <c r="AM517" s="71">
        <f t="shared" si="180"/>
        <v>10.725936125513421</v>
      </c>
      <c r="AN517" s="24">
        <f t="shared" si="181"/>
        <v>0</v>
      </c>
      <c r="AO517" s="24">
        <f t="shared" si="182"/>
        <v>0</v>
      </c>
      <c r="AP517" s="71">
        <f t="shared" si="183"/>
        <v>10.725936125513421</v>
      </c>
      <c r="AQ517" s="71" t="str">
        <f>VLOOKUP(S517,Haul!G:O,9,FALSE)</f>
        <v>Good performance</v>
      </c>
    </row>
    <row r="518" spans="1:43">
      <c r="A518">
        <v>2</v>
      </c>
      <c r="B518">
        <v>97</v>
      </c>
      <c r="C518" s="16">
        <f t="shared" si="164"/>
        <v>100</v>
      </c>
      <c r="E518">
        <v>0</v>
      </c>
      <c r="F518">
        <v>0</v>
      </c>
      <c r="G518">
        <v>0</v>
      </c>
      <c r="H518">
        <v>1</v>
      </c>
      <c r="P518">
        <v>1</v>
      </c>
      <c r="Q518">
        <v>178</v>
      </c>
      <c r="R518">
        <v>201601</v>
      </c>
      <c r="S518">
        <v>126</v>
      </c>
      <c r="T518" t="s">
        <v>87</v>
      </c>
      <c r="U518" s="12" t="str">
        <f>VLOOKUP(S518,Haul!G:AL,32,FALSE)</f>
        <v>25-05</v>
      </c>
      <c r="V518" s="12">
        <v>25</v>
      </c>
      <c r="W518" s="17">
        <f t="shared" si="165"/>
        <v>2</v>
      </c>
      <c r="X518" s="24">
        <f>VLOOKUP(S518,Haul!G:AJ,30,FALSE)</f>
        <v>4.8218655999999999E-2</v>
      </c>
      <c r="Y518" s="71">
        <f t="shared" si="166"/>
        <v>1</v>
      </c>
      <c r="Z518" s="71">
        <f t="shared" si="167"/>
        <v>0</v>
      </c>
      <c r="AA518" s="22">
        <f t="shared" si="168"/>
        <v>0</v>
      </c>
      <c r="AB518" s="22">
        <f t="shared" si="169"/>
        <v>0</v>
      </c>
      <c r="AC518" s="71">
        <f t="shared" si="170"/>
        <v>0.47722389638915691</v>
      </c>
      <c r="AD518" s="71">
        <f t="shared" si="171"/>
        <v>0</v>
      </c>
      <c r="AE518" s="22">
        <f t="shared" si="172"/>
        <v>0</v>
      </c>
      <c r="AF518" s="22">
        <f t="shared" si="173"/>
        <v>0</v>
      </c>
      <c r="AG518" s="71">
        <f t="shared" si="174"/>
        <v>20.738860908939479</v>
      </c>
      <c r="AH518" s="71">
        <f t="shared" si="175"/>
        <v>0</v>
      </c>
      <c r="AI518" s="24">
        <f t="shared" si="176"/>
        <v>0</v>
      </c>
      <c r="AJ518" s="24">
        <f t="shared" si="177"/>
        <v>0</v>
      </c>
      <c r="AK518" s="71">
        <f t="shared" si="178"/>
        <v>20.738860908939479</v>
      </c>
      <c r="AL518" s="71">
        <f t="shared" si="179"/>
        <v>9.8970800096368698</v>
      </c>
      <c r="AM518" s="71">
        <f t="shared" si="180"/>
        <v>0</v>
      </c>
      <c r="AN518" s="24">
        <f t="shared" si="181"/>
        <v>0</v>
      </c>
      <c r="AO518" s="24">
        <f t="shared" si="182"/>
        <v>0</v>
      </c>
      <c r="AP518" s="71">
        <f t="shared" si="183"/>
        <v>9.8970800096368698</v>
      </c>
      <c r="AQ518" s="71" t="str">
        <f>VLOOKUP(S518,Haul!G:O,9,FALSE)</f>
        <v>Good performance</v>
      </c>
    </row>
    <row r="519" spans="1:43">
      <c r="A519">
        <v>2</v>
      </c>
      <c r="B519">
        <v>101.5</v>
      </c>
      <c r="C519" s="16">
        <f t="shared" si="164"/>
        <v>105</v>
      </c>
      <c r="E519">
        <v>0</v>
      </c>
      <c r="F519">
        <v>0</v>
      </c>
      <c r="G519">
        <v>0</v>
      </c>
      <c r="H519">
        <v>1</v>
      </c>
      <c r="P519">
        <v>1</v>
      </c>
      <c r="Q519">
        <v>178</v>
      </c>
      <c r="R519">
        <v>201601</v>
      </c>
      <c r="S519">
        <v>126</v>
      </c>
      <c r="T519" t="s">
        <v>87</v>
      </c>
      <c r="U519" s="12" t="str">
        <f>VLOOKUP(S519,Haul!G:AL,32,FALSE)</f>
        <v>25-05</v>
      </c>
      <c r="V519" s="12">
        <v>25</v>
      </c>
      <c r="W519" s="17">
        <f t="shared" si="165"/>
        <v>2</v>
      </c>
      <c r="X519" s="24">
        <f>VLOOKUP(S519,Haul!G:AJ,30,FALSE)</f>
        <v>4.8218655999999999E-2</v>
      </c>
      <c r="Y519" s="71">
        <f t="shared" si="166"/>
        <v>1</v>
      </c>
      <c r="Z519" s="71">
        <f t="shared" si="167"/>
        <v>0</v>
      </c>
      <c r="AA519" s="22">
        <f t="shared" si="168"/>
        <v>0</v>
      </c>
      <c r="AB519" s="22">
        <f t="shared" si="169"/>
        <v>0</v>
      </c>
      <c r="AC519" s="71">
        <f t="shared" si="170"/>
        <v>0.54136734124958241</v>
      </c>
      <c r="AD519" s="71">
        <f t="shared" si="171"/>
        <v>0</v>
      </c>
      <c r="AE519" s="22">
        <f t="shared" si="172"/>
        <v>0</v>
      </c>
      <c r="AF519" s="22">
        <f t="shared" si="173"/>
        <v>0</v>
      </c>
      <c r="AG519" s="71">
        <f t="shared" si="174"/>
        <v>20.738860908939479</v>
      </c>
      <c r="AH519" s="71">
        <f t="shared" si="175"/>
        <v>0</v>
      </c>
      <c r="AI519" s="24">
        <f t="shared" si="176"/>
        <v>0</v>
      </c>
      <c r="AJ519" s="24">
        <f t="shared" si="177"/>
        <v>0</v>
      </c>
      <c r="AK519" s="71">
        <f t="shared" si="178"/>
        <v>20.738860908939479</v>
      </c>
      <c r="AL519" s="71">
        <f t="shared" si="179"/>
        <v>11.227341990817463</v>
      </c>
      <c r="AM519" s="71">
        <f t="shared" si="180"/>
        <v>0</v>
      </c>
      <c r="AN519" s="24">
        <f t="shared" si="181"/>
        <v>0</v>
      </c>
      <c r="AO519" s="24">
        <f t="shared" si="182"/>
        <v>0</v>
      </c>
      <c r="AP519" s="71">
        <f t="shared" si="183"/>
        <v>11.227341990817463</v>
      </c>
      <c r="AQ519" s="71" t="str">
        <f>VLOOKUP(S519,Haul!G:O,9,FALSE)</f>
        <v>Good performance</v>
      </c>
    </row>
    <row r="520" spans="1:43">
      <c r="A520">
        <v>2</v>
      </c>
      <c r="B520">
        <v>92.8</v>
      </c>
      <c r="C520" s="16">
        <f t="shared" si="164"/>
        <v>95</v>
      </c>
      <c r="E520">
        <v>2</v>
      </c>
      <c r="F520">
        <v>0</v>
      </c>
      <c r="G520">
        <v>0</v>
      </c>
      <c r="H520">
        <v>1</v>
      </c>
      <c r="P520">
        <v>1</v>
      </c>
      <c r="Q520">
        <v>178</v>
      </c>
      <c r="R520">
        <v>201601</v>
      </c>
      <c r="S520">
        <v>126</v>
      </c>
      <c r="T520" t="s">
        <v>87</v>
      </c>
      <c r="U520" s="12" t="str">
        <f>VLOOKUP(S520,Haul!G:AL,32,FALSE)</f>
        <v>25-05</v>
      </c>
      <c r="V520" s="12">
        <v>25</v>
      </c>
      <c r="W520" s="17">
        <f t="shared" si="165"/>
        <v>2</v>
      </c>
      <c r="X520" s="24">
        <f>VLOOKUP(S520,Haul!G:AJ,30,FALSE)</f>
        <v>4.8218655999999999E-2</v>
      </c>
      <c r="Y520" s="71">
        <f t="shared" si="166"/>
        <v>1</v>
      </c>
      <c r="Z520" s="71">
        <f t="shared" si="167"/>
        <v>0</v>
      </c>
      <c r="AA520" s="22">
        <f t="shared" si="168"/>
        <v>0</v>
      </c>
      <c r="AB520" s="22">
        <f t="shared" si="169"/>
        <v>0</v>
      </c>
      <c r="AC520" s="71">
        <f t="shared" si="170"/>
        <v>0.42194992222013017</v>
      </c>
      <c r="AD520" s="71">
        <f t="shared" si="171"/>
        <v>0</v>
      </c>
      <c r="AE520" s="22">
        <f t="shared" si="172"/>
        <v>0</v>
      </c>
      <c r="AF520" s="22">
        <f t="shared" si="173"/>
        <v>0</v>
      </c>
      <c r="AG520" s="71">
        <f t="shared" si="174"/>
        <v>20.738860908939479</v>
      </c>
      <c r="AH520" s="71">
        <f t="shared" si="175"/>
        <v>0</v>
      </c>
      <c r="AI520" s="24">
        <f t="shared" si="176"/>
        <v>0</v>
      </c>
      <c r="AJ520" s="24">
        <f t="shared" si="177"/>
        <v>0</v>
      </c>
      <c r="AK520" s="71">
        <f t="shared" si="178"/>
        <v>20.738860908939479</v>
      </c>
      <c r="AL520" s="71">
        <f t="shared" si="179"/>
        <v>8.7507607474611113</v>
      </c>
      <c r="AM520" s="71">
        <f t="shared" si="180"/>
        <v>0</v>
      </c>
      <c r="AN520" s="24">
        <f t="shared" si="181"/>
        <v>0</v>
      </c>
      <c r="AO520" s="24">
        <f t="shared" si="182"/>
        <v>0</v>
      </c>
      <c r="AP520" s="71">
        <f t="shared" si="183"/>
        <v>8.7507607474611113</v>
      </c>
      <c r="AQ520" s="71" t="str">
        <f>VLOOKUP(S520,Haul!G:O,9,FALSE)</f>
        <v>Good performance</v>
      </c>
    </row>
    <row r="521" spans="1:43">
      <c r="A521">
        <v>1</v>
      </c>
      <c r="B521">
        <v>147.30000000000001</v>
      </c>
      <c r="C521" s="16">
        <f t="shared" si="164"/>
        <v>150</v>
      </c>
      <c r="E521">
        <v>3</v>
      </c>
      <c r="P521">
        <v>1</v>
      </c>
      <c r="Q521">
        <v>178</v>
      </c>
      <c r="R521">
        <v>201601</v>
      </c>
      <c r="S521">
        <v>126</v>
      </c>
      <c r="T521" t="s">
        <v>87</v>
      </c>
      <c r="U521" s="12" t="str">
        <f>VLOOKUP(S521,Haul!G:AL,32,FALSE)</f>
        <v>25-05</v>
      </c>
      <c r="V521" s="12">
        <v>25</v>
      </c>
      <c r="W521" s="17">
        <f t="shared" si="165"/>
        <v>2</v>
      </c>
      <c r="X521" s="24">
        <f>VLOOKUP(S521,Haul!G:AJ,30,FALSE)</f>
        <v>4.8218655999999999E-2</v>
      </c>
      <c r="Y521" s="71">
        <f t="shared" si="166"/>
        <v>0</v>
      </c>
      <c r="Z521" s="71">
        <f t="shared" si="167"/>
        <v>0</v>
      </c>
      <c r="AA521" s="22">
        <f t="shared" si="168"/>
        <v>1</v>
      </c>
      <c r="AB521" s="22">
        <f t="shared" si="169"/>
        <v>1</v>
      </c>
      <c r="AC521" s="71">
        <f t="shared" si="170"/>
        <v>0</v>
      </c>
      <c r="AD521" s="71">
        <f t="shared" si="171"/>
        <v>0</v>
      </c>
      <c r="AE521" s="22">
        <f t="shared" si="172"/>
        <v>1.8736833799123924</v>
      </c>
      <c r="AF521" s="22">
        <f t="shared" si="173"/>
        <v>1.8736833799123924</v>
      </c>
      <c r="AG521" s="71">
        <f t="shared" si="174"/>
        <v>0</v>
      </c>
      <c r="AH521" s="71">
        <f t="shared" si="175"/>
        <v>0</v>
      </c>
      <c r="AI521" s="24">
        <f t="shared" si="176"/>
        <v>20.738860908939479</v>
      </c>
      <c r="AJ521" s="24">
        <f t="shared" si="177"/>
        <v>20.738860908939479</v>
      </c>
      <c r="AK521" s="71">
        <f t="shared" si="178"/>
        <v>20.738860908939479</v>
      </c>
      <c r="AL521" s="71">
        <f t="shared" si="179"/>
        <v>0</v>
      </c>
      <c r="AM521" s="71">
        <f t="shared" si="180"/>
        <v>0</v>
      </c>
      <c r="AN521" s="24">
        <f t="shared" si="181"/>
        <v>38.858059003394715</v>
      </c>
      <c r="AO521" s="24">
        <f t="shared" si="182"/>
        <v>38.858059003394715</v>
      </c>
      <c r="AP521" s="71">
        <f t="shared" si="183"/>
        <v>38.858059003394715</v>
      </c>
      <c r="AQ521" s="71" t="str">
        <f>VLOOKUP(S521,Haul!G:O,9,FALSE)</f>
        <v>Good performance</v>
      </c>
    </row>
    <row r="522" spans="1:43">
      <c r="A522">
        <v>1</v>
      </c>
      <c r="B522">
        <v>160</v>
      </c>
      <c r="C522" s="16">
        <f t="shared" si="164"/>
        <v>160</v>
      </c>
      <c r="E522">
        <v>3</v>
      </c>
      <c r="P522">
        <v>1</v>
      </c>
      <c r="Q522">
        <v>178</v>
      </c>
      <c r="R522">
        <v>201601</v>
      </c>
      <c r="S522">
        <v>126</v>
      </c>
      <c r="T522" t="s">
        <v>87</v>
      </c>
      <c r="U522" s="12" t="str">
        <f>VLOOKUP(S522,Haul!G:AL,32,FALSE)</f>
        <v>25-05</v>
      </c>
      <c r="V522" s="12">
        <v>25</v>
      </c>
      <c r="W522" s="17">
        <f t="shared" si="165"/>
        <v>2</v>
      </c>
      <c r="X522" s="24">
        <f>VLOOKUP(S522,Haul!G:AJ,30,FALSE)</f>
        <v>4.8218655999999999E-2</v>
      </c>
      <c r="Y522" s="71">
        <f t="shared" si="166"/>
        <v>0</v>
      </c>
      <c r="Z522" s="71">
        <f t="shared" si="167"/>
        <v>0</v>
      </c>
      <c r="AA522" s="22">
        <f t="shared" si="168"/>
        <v>1</v>
      </c>
      <c r="AB522" s="22">
        <f t="shared" si="169"/>
        <v>1</v>
      </c>
      <c r="AC522" s="71">
        <f t="shared" si="170"/>
        <v>0</v>
      </c>
      <c r="AD522" s="71">
        <f t="shared" si="171"/>
        <v>0</v>
      </c>
      <c r="AE522" s="22">
        <f t="shared" si="172"/>
        <v>2.4282686824688562</v>
      </c>
      <c r="AF522" s="22">
        <f t="shared" si="173"/>
        <v>2.4282686824688562</v>
      </c>
      <c r="AG522" s="71">
        <f t="shared" si="174"/>
        <v>0</v>
      </c>
      <c r="AH522" s="71">
        <f t="shared" si="175"/>
        <v>0</v>
      </c>
      <c r="AI522" s="24">
        <f t="shared" si="176"/>
        <v>20.738860908939479</v>
      </c>
      <c r="AJ522" s="24">
        <f t="shared" si="177"/>
        <v>20.738860908939479</v>
      </c>
      <c r="AK522" s="71">
        <f t="shared" si="178"/>
        <v>20.738860908939479</v>
      </c>
      <c r="AL522" s="71">
        <f t="shared" si="179"/>
        <v>0</v>
      </c>
      <c r="AM522" s="71">
        <f t="shared" si="180"/>
        <v>0</v>
      </c>
      <c r="AN522" s="24">
        <f t="shared" si="181"/>
        <v>50.359526455255335</v>
      </c>
      <c r="AO522" s="24">
        <f t="shared" si="182"/>
        <v>50.359526455255335</v>
      </c>
      <c r="AP522" s="71">
        <f t="shared" si="183"/>
        <v>50.359526455255335</v>
      </c>
      <c r="AQ522" s="71" t="str">
        <f>VLOOKUP(S522,Haul!G:O,9,FALSE)</f>
        <v>Good performance</v>
      </c>
    </row>
    <row r="523" spans="1:43">
      <c r="A523">
        <v>1</v>
      </c>
      <c r="B523">
        <v>134</v>
      </c>
      <c r="C523" s="16">
        <f t="shared" si="164"/>
        <v>135</v>
      </c>
      <c r="E523">
        <v>2</v>
      </c>
      <c r="P523">
        <v>1</v>
      </c>
      <c r="Q523">
        <v>178</v>
      </c>
      <c r="R523">
        <v>201601</v>
      </c>
      <c r="S523">
        <v>126</v>
      </c>
      <c r="T523" t="s">
        <v>87</v>
      </c>
      <c r="U523" s="12" t="str">
        <f>VLOOKUP(S523,Haul!G:AL,32,FALSE)</f>
        <v>25-05</v>
      </c>
      <c r="V523" s="12">
        <v>25</v>
      </c>
      <c r="W523" s="17">
        <f t="shared" si="165"/>
        <v>2</v>
      </c>
      <c r="X523" s="24">
        <f>VLOOKUP(S523,Haul!G:AJ,30,FALSE)</f>
        <v>4.8218655999999999E-2</v>
      </c>
      <c r="Y523" s="71">
        <f t="shared" si="166"/>
        <v>0</v>
      </c>
      <c r="Z523" s="71">
        <f t="shared" si="167"/>
        <v>0</v>
      </c>
      <c r="AA523" s="22">
        <f t="shared" si="168"/>
        <v>1</v>
      </c>
      <c r="AB523" s="22">
        <f t="shared" si="169"/>
        <v>1</v>
      </c>
      <c r="AC523" s="71">
        <f t="shared" si="170"/>
        <v>0</v>
      </c>
      <c r="AD523" s="71">
        <f t="shared" si="171"/>
        <v>0</v>
      </c>
      <c r="AE523" s="22">
        <f t="shared" si="172"/>
        <v>1.3926889699731106</v>
      </c>
      <c r="AF523" s="22">
        <f t="shared" si="173"/>
        <v>1.3926889699731106</v>
      </c>
      <c r="AG523" s="71">
        <f t="shared" si="174"/>
        <v>0</v>
      </c>
      <c r="AH523" s="71">
        <f t="shared" si="175"/>
        <v>0</v>
      </c>
      <c r="AI523" s="24">
        <f t="shared" si="176"/>
        <v>20.738860908939479</v>
      </c>
      <c r="AJ523" s="24">
        <f t="shared" si="177"/>
        <v>20.738860908939479</v>
      </c>
      <c r="AK523" s="71">
        <f t="shared" si="178"/>
        <v>20.738860908939479</v>
      </c>
      <c r="AL523" s="71">
        <f t="shared" si="179"/>
        <v>0</v>
      </c>
      <c r="AM523" s="71">
        <f t="shared" si="180"/>
        <v>0</v>
      </c>
      <c r="AN523" s="24">
        <f t="shared" si="181"/>
        <v>28.882782837686531</v>
      </c>
      <c r="AO523" s="24">
        <f t="shared" si="182"/>
        <v>28.882782837686531</v>
      </c>
      <c r="AP523" s="71">
        <f t="shared" si="183"/>
        <v>28.882782837686531</v>
      </c>
      <c r="AQ523" s="71" t="str">
        <f>VLOOKUP(S523,Haul!G:O,9,FALSE)</f>
        <v>Good performance</v>
      </c>
    </row>
    <row r="524" spans="1:43">
      <c r="A524">
        <v>1</v>
      </c>
      <c r="B524">
        <v>99</v>
      </c>
      <c r="C524" s="16">
        <f t="shared" si="164"/>
        <v>100</v>
      </c>
      <c r="E524">
        <v>2</v>
      </c>
      <c r="P524">
        <v>1</v>
      </c>
      <c r="Q524">
        <v>178</v>
      </c>
      <c r="R524">
        <v>201601</v>
      </c>
      <c r="S524">
        <v>127</v>
      </c>
      <c r="T524" t="s">
        <v>86</v>
      </c>
      <c r="U524" s="12" t="str">
        <f>VLOOKUP(S524,Haul!G:AL,32,FALSE)</f>
        <v>22-07</v>
      </c>
      <c r="V524" s="12">
        <v>22</v>
      </c>
      <c r="W524" s="17">
        <f t="shared" si="165"/>
        <v>2</v>
      </c>
      <c r="X524" s="24">
        <f>VLOOKUP(S524,Haul!G:AJ,30,FALSE)</f>
        <v>2.7475744E-2</v>
      </c>
      <c r="Y524" s="71">
        <f t="shared" si="166"/>
        <v>0</v>
      </c>
      <c r="Z524" s="71">
        <f t="shared" si="167"/>
        <v>1</v>
      </c>
      <c r="AA524" s="22">
        <f t="shared" si="168"/>
        <v>0</v>
      </c>
      <c r="AB524" s="22">
        <f t="shared" si="169"/>
        <v>0</v>
      </c>
      <c r="AC524" s="71">
        <f t="shared" si="170"/>
        <v>0</v>
      </c>
      <c r="AD524" s="71">
        <f t="shared" si="171"/>
        <v>0.53913425712438079</v>
      </c>
      <c r="AE524" s="22">
        <f t="shared" si="172"/>
        <v>0</v>
      </c>
      <c r="AF524" s="22">
        <f t="shared" si="173"/>
        <v>0</v>
      </c>
      <c r="AG524" s="71">
        <f t="shared" si="174"/>
        <v>0</v>
      </c>
      <c r="AH524" s="71">
        <f t="shared" si="175"/>
        <v>36.395738728676463</v>
      </c>
      <c r="AI524" s="24">
        <f t="shared" si="176"/>
        <v>0</v>
      </c>
      <c r="AJ524" s="24">
        <f t="shared" si="177"/>
        <v>0</v>
      </c>
      <c r="AK524" s="71">
        <f t="shared" si="178"/>
        <v>36.395738728676463</v>
      </c>
      <c r="AL524" s="71">
        <f t="shared" si="179"/>
        <v>0</v>
      </c>
      <c r="AM524" s="71">
        <f t="shared" si="180"/>
        <v>19.62218956197804</v>
      </c>
      <c r="AN524" s="24">
        <f t="shared" si="181"/>
        <v>0</v>
      </c>
      <c r="AO524" s="24">
        <f t="shared" si="182"/>
        <v>0</v>
      </c>
      <c r="AP524" s="71">
        <f t="shared" si="183"/>
        <v>19.62218956197804</v>
      </c>
      <c r="AQ524" s="71" t="str">
        <f>VLOOKUP(S524,Haul!G:O,9,FALSE)</f>
        <v>Good performance</v>
      </c>
    </row>
    <row r="525" spans="1:43">
      <c r="A525">
        <v>1</v>
      </c>
      <c r="B525">
        <v>96.5</v>
      </c>
      <c r="C525" s="16">
        <f t="shared" si="164"/>
        <v>100</v>
      </c>
      <c r="E525">
        <v>2</v>
      </c>
      <c r="P525">
        <v>1</v>
      </c>
      <c r="Q525">
        <v>178</v>
      </c>
      <c r="R525">
        <v>201601</v>
      </c>
      <c r="S525">
        <v>127</v>
      </c>
      <c r="T525" t="s">
        <v>86</v>
      </c>
      <c r="U525" s="12" t="str">
        <f>VLOOKUP(S525,Haul!G:AL,32,FALSE)</f>
        <v>22-07</v>
      </c>
      <c r="V525" s="12">
        <v>22</v>
      </c>
      <c r="W525" s="17">
        <f t="shared" si="165"/>
        <v>2</v>
      </c>
      <c r="X525" s="24">
        <f>VLOOKUP(S525,Haul!G:AJ,30,FALSE)</f>
        <v>2.7475744E-2</v>
      </c>
      <c r="Y525" s="71">
        <f t="shared" si="166"/>
        <v>0</v>
      </c>
      <c r="Z525" s="71">
        <f t="shared" si="167"/>
        <v>1</v>
      </c>
      <c r="AA525" s="22">
        <f t="shared" si="168"/>
        <v>0</v>
      </c>
      <c r="AB525" s="22">
        <f t="shared" si="169"/>
        <v>0</v>
      </c>
      <c r="AC525" s="71">
        <f t="shared" si="170"/>
        <v>0</v>
      </c>
      <c r="AD525" s="71">
        <f t="shared" si="171"/>
        <v>0.49759237932968353</v>
      </c>
      <c r="AE525" s="22">
        <f t="shared" si="172"/>
        <v>0</v>
      </c>
      <c r="AF525" s="22">
        <f t="shared" si="173"/>
        <v>0</v>
      </c>
      <c r="AG525" s="71">
        <f t="shared" si="174"/>
        <v>0</v>
      </c>
      <c r="AH525" s="71">
        <f t="shared" si="175"/>
        <v>36.395738728676463</v>
      </c>
      <c r="AI525" s="24">
        <f t="shared" si="176"/>
        <v>0</v>
      </c>
      <c r="AJ525" s="24">
        <f t="shared" si="177"/>
        <v>0</v>
      </c>
      <c r="AK525" s="71">
        <f t="shared" si="178"/>
        <v>36.395738728676463</v>
      </c>
      <c r="AL525" s="71">
        <f t="shared" si="179"/>
        <v>0</v>
      </c>
      <c r="AM525" s="71">
        <f t="shared" si="180"/>
        <v>18.110242231463634</v>
      </c>
      <c r="AN525" s="24">
        <f t="shared" si="181"/>
        <v>0</v>
      </c>
      <c r="AO525" s="24">
        <f t="shared" si="182"/>
        <v>0</v>
      </c>
      <c r="AP525" s="71">
        <f t="shared" si="183"/>
        <v>18.110242231463634</v>
      </c>
      <c r="AQ525" s="71" t="str">
        <f>VLOOKUP(S525,Haul!G:O,9,FALSE)</f>
        <v>Good performance</v>
      </c>
    </row>
    <row r="526" spans="1:43">
      <c r="A526">
        <v>1</v>
      </c>
      <c r="B526">
        <v>124</v>
      </c>
      <c r="C526" s="16">
        <f t="shared" si="164"/>
        <v>125</v>
      </c>
      <c r="E526">
        <v>2</v>
      </c>
      <c r="P526">
        <v>1</v>
      </c>
      <c r="Q526">
        <v>178</v>
      </c>
      <c r="R526">
        <v>201601</v>
      </c>
      <c r="S526">
        <v>127</v>
      </c>
      <c r="T526" t="s">
        <v>86</v>
      </c>
      <c r="U526" s="12" t="str">
        <f>VLOOKUP(S526,Haul!G:AL,32,FALSE)</f>
        <v>22-07</v>
      </c>
      <c r="V526" s="12">
        <v>22</v>
      </c>
      <c r="W526" s="17">
        <f t="shared" si="165"/>
        <v>2</v>
      </c>
      <c r="X526" s="24">
        <f>VLOOKUP(S526,Haul!G:AJ,30,FALSE)</f>
        <v>2.7475744E-2</v>
      </c>
      <c r="Y526" s="71">
        <f t="shared" si="166"/>
        <v>0</v>
      </c>
      <c r="Z526" s="71">
        <f t="shared" si="167"/>
        <v>0</v>
      </c>
      <c r="AA526" s="22">
        <f t="shared" si="168"/>
        <v>1</v>
      </c>
      <c r="AB526" s="22">
        <f t="shared" si="169"/>
        <v>1</v>
      </c>
      <c r="AC526" s="71">
        <f t="shared" si="170"/>
        <v>0</v>
      </c>
      <c r="AD526" s="71">
        <f t="shared" si="171"/>
        <v>0</v>
      </c>
      <c r="AE526" s="22">
        <f t="shared" si="172"/>
        <v>1.0920878518338377</v>
      </c>
      <c r="AF526" s="22">
        <f t="shared" si="173"/>
        <v>1.0920878518338377</v>
      </c>
      <c r="AG526" s="71">
        <f t="shared" si="174"/>
        <v>0</v>
      </c>
      <c r="AH526" s="71">
        <f t="shared" si="175"/>
        <v>0</v>
      </c>
      <c r="AI526" s="24">
        <f t="shared" si="176"/>
        <v>36.395738728676463</v>
      </c>
      <c r="AJ526" s="24">
        <f t="shared" si="177"/>
        <v>36.395738728676463</v>
      </c>
      <c r="AK526" s="71">
        <f t="shared" si="178"/>
        <v>36.395738728676463</v>
      </c>
      <c r="AL526" s="71">
        <f t="shared" si="179"/>
        <v>0</v>
      </c>
      <c r="AM526" s="71">
        <f t="shared" si="180"/>
        <v>0</v>
      </c>
      <c r="AN526" s="24">
        <f t="shared" si="181"/>
        <v>39.747344124105894</v>
      </c>
      <c r="AO526" s="24">
        <f t="shared" si="182"/>
        <v>39.747344124105894</v>
      </c>
      <c r="AP526" s="71">
        <f t="shared" si="183"/>
        <v>39.747344124105894</v>
      </c>
      <c r="AQ526" s="71" t="str">
        <f>VLOOKUP(S526,Haul!G:O,9,FALSE)</f>
        <v>Good performance</v>
      </c>
    </row>
    <row r="527" spans="1:43">
      <c r="A527">
        <v>1</v>
      </c>
      <c r="B527">
        <v>94</v>
      </c>
      <c r="C527" s="16">
        <f t="shared" si="164"/>
        <v>95</v>
      </c>
      <c r="E527">
        <v>2</v>
      </c>
      <c r="P527">
        <v>1</v>
      </c>
      <c r="Q527">
        <v>178</v>
      </c>
      <c r="R527">
        <v>201601</v>
      </c>
      <c r="S527">
        <v>127</v>
      </c>
      <c r="T527" t="s">
        <v>86</v>
      </c>
      <c r="U527" s="12" t="str">
        <f>VLOOKUP(S527,Haul!G:AL,32,FALSE)</f>
        <v>22-07</v>
      </c>
      <c r="V527" s="12">
        <v>22</v>
      </c>
      <c r="W527" s="17">
        <f t="shared" si="165"/>
        <v>2</v>
      </c>
      <c r="X527" s="24">
        <f>VLOOKUP(S527,Haul!G:AJ,30,FALSE)</f>
        <v>2.7475744E-2</v>
      </c>
      <c r="Y527" s="71">
        <f t="shared" si="166"/>
        <v>0</v>
      </c>
      <c r="Z527" s="71">
        <f t="shared" si="167"/>
        <v>1</v>
      </c>
      <c r="AA527" s="22">
        <f t="shared" si="168"/>
        <v>0</v>
      </c>
      <c r="AB527" s="22">
        <f t="shared" si="169"/>
        <v>0</v>
      </c>
      <c r="AC527" s="71">
        <f t="shared" si="170"/>
        <v>0</v>
      </c>
      <c r="AD527" s="71">
        <f t="shared" si="171"/>
        <v>0.45828581409107649</v>
      </c>
      <c r="AE527" s="22">
        <f t="shared" si="172"/>
        <v>0</v>
      </c>
      <c r="AF527" s="22">
        <f t="shared" si="173"/>
        <v>0</v>
      </c>
      <c r="AG527" s="71">
        <f t="shared" si="174"/>
        <v>0</v>
      </c>
      <c r="AH527" s="71">
        <f t="shared" si="175"/>
        <v>36.395738728676463</v>
      </c>
      <c r="AI527" s="24">
        <f t="shared" si="176"/>
        <v>0</v>
      </c>
      <c r="AJ527" s="24">
        <f t="shared" si="177"/>
        <v>0</v>
      </c>
      <c r="AK527" s="71">
        <f t="shared" si="178"/>
        <v>36.395738728676463</v>
      </c>
      <c r="AL527" s="71">
        <f t="shared" si="179"/>
        <v>0</v>
      </c>
      <c r="AM527" s="71">
        <f t="shared" si="180"/>
        <v>16.679650752717617</v>
      </c>
      <c r="AN527" s="24">
        <f t="shared" si="181"/>
        <v>0</v>
      </c>
      <c r="AO527" s="24">
        <f t="shared" si="182"/>
        <v>0</v>
      </c>
      <c r="AP527" s="71">
        <f t="shared" si="183"/>
        <v>16.679650752717617</v>
      </c>
      <c r="AQ527" s="71" t="str">
        <f>VLOOKUP(S527,Haul!G:O,9,FALSE)</f>
        <v>Good performance</v>
      </c>
    </row>
    <row r="528" spans="1:43">
      <c r="A528">
        <v>1</v>
      </c>
      <c r="B528">
        <v>107</v>
      </c>
      <c r="C528" s="16">
        <f t="shared" si="164"/>
        <v>110</v>
      </c>
      <c r="E528">
        <v>2</v>
      </c>
      <c r="P528">
        <v>1</v>
      </c>
      <c r="Q528">
        <v>178</v>
      </c>
      <c r="R528">
        <v>201601</v>
      </c>
      <c r="S528">
        <v>127</v>
      </c>
      <c r="T528" t="s">
        <v>86</v>
      </c>
      <c r="U528" s="12" t="str">
        <f>VLOOKUP(S528,Haul!G:AL,32,FALSE)</f>
        <v>22-07</v>
      </c>
      <c r="V528" s="12">
        <v>22</v>
      </c>
      <c r="W528" s="17">
        <f t="shared" si="165"/>
        <v>2</v>
      </c>
      <c r="X528" s="24">
        <f>VLOOKUP(S528,Haul!G:AJ,30,FALSE)</f>
        <v>2.7475744E-2</v>
      </c>
      <c r="Y528" s="71">
        <f t="shared" si="166"/>
        <v>0</v>
      </c>
      <c r="Z528" s="71">
        <f t="shared" si="167"/>
        <v>0</v>
      </c>
      <c r="AA528" s="22">
        <f t="shared" si="168"/>
        <v>1</v>
      </c>
      <c r="AB528" s="22">
        <f t="shared" si="169"/>
        <v>0</v>
      </c>
      <c r="AC528" s="71">
        <f t="shared" si="170"/>
        <v>0</v>
      </c>
      <c r="AD528" s="71">
        <f t="shared" si="171"/>
        <v>0</v>
      </c>
      <c r="AE528" s="22">
        <f t="shared" si="172"/>
        <v>0.68785791061313883</v>
      </c>
      <c r="AF528" s="22">
        <f t="shared" si="173"/>
        <v>0</v>
      </c>
      <c r="AG528" s="71">
        <f t="shared" si="174"/>
        <v>0</v>
      </c>
      <c r="AH528" s="71">
        <f t="shared" si="175"/>
        <v>0</v>
      </c>
      <c r="AI528" s="24">
        <f t="shared" si="176"/>
        <v>36.395738728676463</v>
      </c>
      <c r="AJ528" s="24">
        <f t="shared" si="177"/>
        <v>0</v>
      </c>
      <c r="AK528" s="71">
        <f t="shared" si="178"/>
        <v>36.395738728676463</v>
      </c>
      <c r="AL528" s="71">
        <f t="shared" si="179"/>
        <v>0</v>
      </c>
      <c r="AM528" s="71">
        <f t="shared" si="180"/>
        <v>0</v>
      </c>
      <c r="AN528" s="24">
        <f t="shared" si="181"/>
        <v>25.035096797129089</v>
      </c>
      <c r="AO528" s="24">
        <f t="shared" si="182"/>
        <v>0</v>
      </c>
      <c r="AP528" s="71">
        <f t="shared" si="183"/>
        <v>25.035096797129089</v>
      </c>
      <c r="AQ528" s="71" t="str">
        <f>VLOOKUP(S528,Haul!G:O,9,FALSE)</f>
        <v>Good performance</v>
      </c>
    </row>
    <row r="529" spans="1:43">
      <c r="A529">
        <v>1</v>
      </c>
      <c r="B529">
        <v>106</v>
      </c>
      <c r="C529" s="16">
        <f t="shared" si="164"/>
        <v>110</v>
      </c>
      <c r="E529">
        <v>2</v>
      </c>
      <c r="P529">
        <v>1</v>
      </c>
      <c r="Q529">
        <v>178</v>
      </c>
      <c r="R529">
        <v>201601</v>
      </c>
      <c r="S529">
        <v>127</v>
      </c>
      <c r="T529" t="s">
        <v>86</v>
      </c>
      <c r="U529" s="12" t="str">
        <f>VLOOKUP(S529,Haul!G:AL,32,FALSE)</f>
        <v>22-07</v>
      </c>
      <c r="V529" s="12">
        <v>22</v>
      </c>
      <c r="W529" s="17">
        <f t="shared" si="165"/>
        <v>2</v>
      </c>
      <c r="X529" s="24">
        <f>VLOOKUP(S529,Haul!G:AJ,30,FALSE)</f>
        <v>2.7475744E-2</v>
      </c>
      <c r="Y529" s="71">
        <f t="shared" si="166"/>
        <v>0</v>
      </c>
      <c r="Z529" s="71">
        <f t="shared" si="167"/>
        <v>1</v>
      </c>
      <c r="AA529" s="22">
        <f t="shared" si="168"/>
        <v>0</v>
      </c>
      <c r="AB529" s="22">
        <f t="shared" si="169"/>
        <v>0</v>
      </c>
      <c r="AC529" s="71">
        <f t="shared" si="170"/>
        <v>0</v>
      </c>
      <c r="AD529" s="71">
        <f t="shared" si="171"/>
        <v>0.66790467104452955</v>
      </c>
      <c r="AE529" s="22">
        <f t="shared" si="172"/>
        <v>0</v>
      </c>
      <c r="AF529" s="22">
        <f t="shared" si="173"/>
        <v>0</v>
      </c>
      <c r="AG529" s="71">
        <f t="shared" si="174"/>
        <v>0</v>
      </c>
      <c r="AH529" s="71">
        <f t="shared" si="175"/>
        <v>36.395738728676463</v>
      </c>
      <c r="AI529" s="24">
        <f t="shared" si="176"/>
        <v>0</v>
      </c>
      <c r="AJ529" s="24">
        <f t="shared" si="177"/>
        <v>0</v>
      </c>
      <c r="AK529" s="71">
        <f t="shared" si="178"/>
        <v>36.395738728676463</v>
      </c>
      <c r="AL529" s="71">
        <f t="shared" si="179"/>
        <v>0</v>
      </c>
      <c r="AM529" s="71">
        <f t="shared" si="180"/>
        <v>24.308883902999298</v>
      </c>
      <c r="AN529" s="24">
        <f t="shared" si="181"/>
        <v>0</v>
      </c>
      <c r="AO529" s="24">
        <f t="shared" si="182"/>
        <v>0</v>
      </c>
      <c r="AP529" s="71">
        <f t="shared" si="183"/>
        <v>24.308883902999298</v>
      </c>
      <c r="AQ529" s="71" t="str">
        <f>VLOOKUP(S529,Haul!G:O,9,FALSE)</f>
        <v>Good performance</v>
      </c>
    </row>
    <row r="530" spans="1:43">
      <c r="A530">
        <v>2</v>
      </c>
      <c r="B530">
        <v>113.5</v>
      </c>
      <c r="C530" s="16">
        <f t="shared" si="164"/>
        <v>115</v>
      </c>
      <c r="E530">
        <v>3</v>
      </c>
      <c r="F530">
        <v>4</v>
      </c>
      <c r="G530">
        <v>1</v>
      </c>
      <c r="H530">
        <v>6</v>
      </c>
      <c r="P530">
        <v>1</v>
      </c>
      <c r="Q530">
        <v>178</v>
      </c>
      <c r="R530">
        <v>201601</v>
      </c>
      <c r="S530">
        <v>127</v>
      </c>
      <c r="T530" t="s">
        <v>86</v>
      </c>
      <c r="U530" s="12" t="str">
        <f>VLOOKUP(S530,Haul!G:AL,32,FALSE)</f>
        <v>22-07</v>
      </c>
      <c r="V530" s="12">
        <v>22</v>
      </c>
      <c r="W530" s="17">
        <f t="shared" si="165"/>
        <v>2</v>
      </c>
      <c r="X530" s="24">
        <f>VLOOKUP(S530,Haul!G:AJ,30,FALSE)</f>
        <v>2.7475744E-2</v>
      </c>
      <c r="Y530" s="71">
        <f t="shared" si="166"/>
        <v>1</v>
      </c>
      <c r="Z530" s="71">
        <f t="shared" si="167"/>
        <v>0</v>
      </c>
      <c r="AA530" s="22">
        <f t="shared" si="168"/>
        <v>0</v>
      </c>
      <c r="AB530" s="22">
        <f t="shared" si="169"/>
        <v>0</v>
      </c>
      <c r="AC530" s="71">
        <f t="shared" si="170"/>
        <v>0.73867513500198767</v>
      </c>
      <c r="AD530" s="71">
        <f t="shared" si="171"/>
        <v>0</v>
      </c>
      <c r="AE530" s="22">
        <f t="shared" si="172"/>
        <v>0</v>
      </c>
      <c r="AF530" s="22">
        <f t="shared" si="173"/>
        <v>0</v>
      </c>
      <c r="AG530" s="71">
        <f t="shared" si="174"/>
        <v>36.395738728676463</v>
      </c>
      <c r="AH530" s="71">
        <f t="shared" si="175"/>
        <v>0</v>
      </c>
      <c r="AI530" s="24">
        <f t="shared" si="176"/>
        <v>0</v>
      </c>
      <c r="AJ530" s="24">
        <f t="shared" si="177"/>
        <v>0</v>
      </c>
      <c r="AK530" s="71">
        <f t="shared" si="178"/>
        <v>36.395738728676463</v>
      </c>
      <c r="AL530" s="71">
        <f t="shared" si="179"/>
        <v>26.88462721890216</v>
      </c>
      <c r="AM530" s="71">
        <f t="shared" si="180"/>
        <v>0</v>
      </c>
      <c r="AN530" s="24">
        <f t="shared" si="181"/>
        <v>0</v>
      </c>
      <c r="AO530" s="24">
        <f t="shared" si="182"/>
        <v>0</v>
      </c>
      <c r="AP530" s="71">
        <f t="shared" si="183"/>
        <v>26.88462721890216</v>
      </c>
      <c r="AQ530" s="71" t="str">
        <f>VLOOKUP(S530,Haul!G:O,9,FALSE)</f>
        <v>Good performance</v>
      </c>
    </row>
    <row r="531" spans="1:43">
      <c r="A531">
        <v>2</v>
      </c>
      <c r="B531">
        <v>127.5</v>
      </c>
      <c r="C531" s="16">
        <f t="shared" si="164"/>
        <v>130</v>
      </c>
      <c r="E531">
        <v>3</v>
      </c>
      <c r="F531">
        <v>4</v>
      </c>
      <c r="G531">
        <v>1</v>
      </c>
      <c r="H531">
        <v>6</v>
      </c>
      <c r="P531">
        <v>1</v>
      </c>
      <c r="Q531">
        <v>178</v>
      </c>
      <c r="R531">
        <v>201601</v>
      </c>
      <c r="S531">
        <v>127</v>
      </c>
      <c r="T531" t="s">
        <v>86</v>
      </c>
      <c r="U531" s="12" t="str">
        <f>VLOOKUP(S531,Haul!G:AL,32,FALSE)</f>
        <v>22-07</v>
      </c>
      <c r="V531" s="12">
        <v>22</v>
      </c>
      <c r="W531" s="17">
        <f t="shared" si="165"/>
        <v>2</v>
      </c>
      <c r="X531" s="24">
        <f>VLOOKUP(S531,Haul!G:AJ,30,FALSE)</f>
        <v>2.7475744E-2</v>
      </c>
      <c r="Y531" s="71">
        <f t="shared" si="166"/>
        <v>1</v>
      </c>
      <c r="Z531" s="71">
        <f t="shared" si="167"/>
        <v>0</v>
      </c>
      <c r="AA531" s="22">
        <f t="shared" si="168"/>
        <v>0</v>
      </c>
      <c r="AB531" s="22">
        <f t="shared" si="169"/>
        <v>0</v>
      </c>
      <c r="AC531" s="71">
        <f t="shared" si="170"/>
        <v>1.0207839035048105</v>
      </c>
      <c r="AD531" s="71">
        <f t="shared" si="171"/>
        <v>0</v>
      </c>
      <c r="AE531" s="22">
        <f t="shared" si="172"/>
        <v>0</v>
      </c>
      <c r="AF531" s="22">
        <f t="shared" si="173"/>
        <v>0</v>
      </c>
      <c r="AG531" s="71">
        <f t="shared" si="174"/>
        <v>36.395738728676463</v>
      </c>
      <c r="AH531" s="71">
        <f t="shared" si="175"/>
        <v>0</v>
      </c>
      <c r="AI531" s="24">
        <f t="shared" si="176"/>
        <v>0</v>
      </c>
      <c r="AJ531" s="24">
        <f t="shared" si="177"/>
        <v>0</v>
      </c>
      <c r="AK531" s="71">
        <f t="shared" si="178"/>
        <v>36.395738728676463</v>
      </c>
      <c r="AL531" s="71">
        <f t="shared" si="179"/>
        <v>37.152184250399571</v>
      </c>
      <c r="AM531" s="71">
        <f t="shared" si="180"/>
        <v>0</v>
      </c>
      <c r="AN531" s="24">
        <f t="shared" si="181"/>
        <v>0</v>
      </c>
      <c r="AO531" s="24">
        <f t="shared" si="182"/>
        <v>0</v>
      </c>
      <c r="AP531" s="71">
        <f t="shared" si="183"/>
        <v>37.152184250399571</v>
      </c>
      <c r="AQ531" s="71" t="str">
        <f>VLOOKUP(S531,Haul!G:O,9,FALSE)</f>
        <v>Good performance</v>
      </c>
    </row>
    <row r="532" spans="1:43">
      <c r="A532">
        <v>2</v>
      </c>
      <c r="B532">
        <v>121</v>
      </c>
      <c r="C532" s="16">
        <f t="shared" si="164"/>
        <v>125</v>
      </c>
      <c r="E532">
        <v>3</v>
      </c>
      <c r="F532">
        <v>4</v>
      </c>
      <c r="G532">
        <v>1</v>
      </c>
      <c r="H532">
        <v>6</v>
      </c>
      <c r="P532">
        <v>1</v>
      </c>
      <c r="Q532">
        <v>178</v>
      </c>
      <c r="R532">
        <v>201601</v>
      </c>
      <c r="S532">
        <v>127</v>
      </c>
      <c r="T532" t="s">
        <v>86</v>
      </c>
      <c r="U532" s="12" t="str">
        <f>VLOOKUP(S532,Haul!G:AL,32,FALSE)</f>
        <v>22-07</v>
      </c>
      <c r="V532" s="12">
        <v>22</v>
      </c>
      <c r="W532" s="17">
        <f t="shared" si="165"/>
        <v>2</v>
      </c>
      <c r="X532" s="24">
        <f>VLOOKUP(S532,Haul!G:AJ,30,FALSE)</f>
        <v>2.7475744E-2</v>
      </c>
      <c r="Y532" s="71">
        <f t="shared" si="166"/>
        <v>1</v>
      </c>
      <c r="Z532" s="71">
        <f t="shared" si="167"/>
        <v>0</v>
      </c>
      <c r="AA532" s="22">
        <f t="shared" si="168"/>
        <v>0</v>
      </c>
      <c r="AB532" s="22">
        <f t="shared" si="169"/>
        <v>0</v>
      </c>
      <c r="AC532" s="71">
        <f t="shared" si="170"/>
        <v>0.88254346640583392</v>
      </c>
      <c r="AD532" s="71">
        <f t="shared" si="171"/>
        <v>0</v>
      </c>
      <c r="AE532" s="22">
        <f t="shared" si="172"/>
        <v>0</v>
      </c>
      <c r="AF532" s="22">
        <f t="shared" si="173"/>
        <v>0</v>
      </c>
      <c r="AG532" s="71">
        <f t="shared" si="174"/>
        <v>36.395738728676463</v>
      </c>
      <c r="AH532" s="71">
        <f t="shared" si="175"/>
        <v>0</v>
      </c>
      <c r="AI532" s="24">
        <f t="shared" si="176"/>
        <v>0</v>
      </c>
      <c r="AJ532" s="24">
        <f t="shared" si="177"/>
        <v>0</v>
      </c>
      <c r="AK532" s="71">
        <f t="shared" si="178"/>
        <v>36.395738728676463</v>
      </c>
      <c r="AL532" s="71">
        <f t="shared" si="179"/>
        <v>32.120821420007189</v>
      </c>
      <c r="AM532" s="71">
        <f t="shared" si="180"/>
        <v>0</v>
      </c>
      <c r="AN532" s="24">
        <f t="shared" si="181"/>
        <v>0</v>
      </c>
      <c r="AO532" s="24">
        <f t="shared" si="182"/>
        <v>0</v>
      </c>
      <c r="AP532" s="71">
        <f t="shared" si="183"/>
        <v>32.120821420007189</v>
      </c>
      <c r="AQ532" s="71" t="str">
        <f>VLOOKUP(S532,Haul!G:O,9,FALSE)</f>
        <v>Good performance</v>
      </c>
    </row>
    <row r="533" spans="1:43">
      <c r="A533">
        <v>2</v>
      </c>
      <c r="B533">
        <v>127</v>
      </c>
      <c r="C533" s="16">
        <f t="shared" si="164"/>
        <v>130</v>
      </c>
      <c r="E533">
        <v>3</v>
      </c>
      <c r="F533">
        <v>4</v>
      </c>
      <c r="G533">
        <v>1</v>
      </c>
      <c r="H533">
        <v>6</v>
      </c>
      <c r="P533">
        <v>1</v>
      </c>
      <c r="Q533">
        <v>178</v>
      </c>
      <c r="R533">
        <v>201601</v>
      </c>
      <c r="S533">
        <v>127</v>
      </c>
      <c r="T533" t="s">
        <v>86</v>
      </c>
      <c r="U533" s="12" t="str">
        <f>VLOOKUP(S533,Haul!G:AL,32,FALSE)</f>
        <v>22-07</v>
      </c>
      <c r="V533" s="12">
        <v>22</v>
      </c>
      <c r="W533" s="17">
        <f t="shared" si="165"/>
        <v>2</v>
      </c>
      <c r="X533" s="24">
        <f>VLOOKUP(S533,Haul!G:AJ,30,FALSE)</f>
        <v>2.7475744E-2</v>
      </c>
      <c r="Y533" s="71">
        <f t="shared" si="166"/>
        <v>1</v>
      </c>
      <c r="Z533" s="71">
        <f t="shared" si="167"/>
        <v>0</v>
      </c>
      <c r="AA533" s="22">
        <f t="shared" si="168"/>
        <v>0</v>
      </c>
      <c r="AB533" s="22">
        <f t="shared" si="169"/>
        <v>0</v>
      </c>
      <c r="AC533" s="71">
        <f t="shared" si="170"/>
        <v>1.0096901912551144</v>
      </c>
      <c r="AD533" s="71">
        <f t="shared" si="171"/>
        <v>0</v>
      </c>
      <c r="AE533" s="22">
        <f t="shared" si="172"/>
        <v>0</v>
      </c>
      <c r="AF533" s="22">
        <f t="shared" si="173"/>
        <v>0</v>
      </c>
      <c r="AG533" s="71">
        <f t="shared" si="174"/>
        <v>36.395738728676463</v>
      </c>
      <c r="AH533" s="71">
        <f t="shared" si="175"/>
        <v>0</v>
      </c>
      <c r="AI533" s="24">
        <f t="shared" si="176"/>
        <v>0</v>
      </c>
      <c r="AJ533" s="24">
        <f t="shared" si="177"/>
        <v>0</v>
      </c>
      <c r="AK533" s="71">
        <f t="shared" si="178"/>
        <v>36.395738728676463</v>
      </c>
      <c r="AL533" s="71">
        <f t="shared" si="179"/>
        <v>36.748420397828511</v>
      </c>
      <c r="AM533" s="71">
        <f t="shared" si="180"/>
        <v>0</v>
      </c>
      <c r="AN533" s="24">
        <f t="shared" si="181"/>
        <v>0</v>
      </c>
      <c r="AO533" s="24">
        <f t="shared" si="182"/>
        <v>0</v>
      </c>
      <c r="AP533" s="71">
        <f t="shared" si="183"/>
        <v>36.748420397828511</v>
      </c>
      <c r="AQ533" s="71" t="str">
        <f>VLOOKUP(S533,Haul!G:O,9,FALSE)</f>
        <v>Good performance</v>
      </c>
    </row>
    <row r="534" spans="1:43">
      <c r="A534">
        <v>2</v>
      </c>
      <c r="B534">
        <v>109.5</v>
      </c>
      <c r="C534" s="16">
        <f t="shared" si="164"/>
        <v>110</v>
      </c>
      <c r="E534">
        <v>3</v>
      </c>
      <c r="F534">
        <v>4</v>
      </c>
      <c r="G534">
        <v>1</v>
      </c>
      <c r="H534">
        <v>6</v>
      </c>
      <c r="P534">
        <v>1</v>
      </c>
      <c r="Q534">
        <v>178</v>
      </c>
      <c r="R534">
        <v>201601</v>
      </c>
      <c r="S534">
        <v>127</v>
      </c>
      <c r="T534" t="s">
        <v>86</v>
      </c>
      <c r="U534" s="12" t="str">
        <f>VLOOKUP(S534,Haul!G:AL,32,FALSE)</f>
        <v>22-07</v>
      </c>
      <c r="V534" s="12">
        <v>22</v>
      </c>
      <c r="W534" s="17">
        <f t="shared" si="165"/>
        <v>2</v>
      </c>
      <c r="X534" s="24">
        <f>VLOOKUP(S534,Haul!G:AJ,30,FALSE)</f>
        <v>2.7475744E-2</v>
      </c>
      <c r="Y534" s="71">
        <f t="shared" si="166"/>
        <v>1</v>
      </c>
      <c r="Z534" s="71">
        <f t="shared" si="167"/>
        <v>0</v>
      </c>
      <c r="AA534" s="22">
        <f t="shared" si="168"/>
        <v>0</v>
      </c>
      <c r="AB534" s="22">
        <f t="shared" si="169"/>
        <v>0</v>
      </c>
      <c r="AC534" s="71">
        <f t="shared" si="170"/>
        <v>0.66852962118806269</v>
      </c>
      <c r="AD534" s="71">
        <f t="shared" si="171"/>
        <v>0</v>
      </c>
      <c r="AE534" s="22">
        <f t="shared" si="172"/>
        <v>0</v>
      </c>
      <c r="AF534" s="22">
        <f t="shared" si="173"/>
        <v>0</v>
      </c>
      <c r="AG534" s="71">
        <f t="shared" si="174"/>
        <v>36.395738728676463</v>
      </c>
      <c r="AH534" s="71">
        <f t="shared" si="175"/>
        <v>0</v>
      </c>
      <c r="AI534" s="24">
        <f t="shared" si="176"/>
        <v>0</v>
      </c>
      <c r="AJ534" s="24">
        <f t="shared" si="177"/>
        <v>0</v>
      </c>
      <c r="AK534" s="71">
        <f t="shared" si="178"/>
        <v>36.395738728676463</v>
      </c>
      <c r="AL534" s="71">
        <f t="shared" si="179"/>
        <v>24.331629425141781</v>
      </c>
      <c r="AM534" s="71">
        <f t="shared" si="180"/>
        <v>0</v>
      </c>
      <c r="AN534" s="24">
        <f t="shared" si="181"/>
        <v>0</v>
      </c>
      <c r="AO534" s="24">
        <f t="shared" si="182"/>
        <v>0</v>
      </c>
      <c r="AP534" s="71">
        <f t="shared" si="183"/>
        <v>24.331629425141781</v>
      </c>
      <c r="AQ534" s="71" t="str">
        <f>VLOOKUP(S534,Haul!G:O,9,FALSE)</f>
        <v>Good performance</v>
      </c>
    </row>
    <row r="535" spans="1:43">
      <c r="A535">
        <v>2</v>
      </c>
      <c r="B535">
        <v>113.5</v>
      </c>
      <c r="C535" s="16">
        <f t="shared" si="164"/>
        <v>115</v>
      </c>
      <c r="E535">
        <v>3</v>
      </c>
      <c r="F535">
        <v>4</v>
      </c>
      <c r="G535">
        <v>1</v>
      </c>
      <c r="H535">
        <v>6</v>
      </c>
      <c r="P535">
        <v>1</v>
      </c>
      <c r="Q535">
        <v>178</v>
      </c>
      <c r="R535">
        <v>201601</v>
      </c>
      <c r="S535">
        <v>127</v>
      </c>
      <c r="T535" t="s">
        <v>86</v>
      </c>
      <c r="U535" s="12" t="str">
        <f>VLOOKUP(S535,Haul!G:AL,32,FALSE)</f>
        <v>22-07</v>
      </c>
      <c r="V535" s="12">
        <v>22</v>
      </c>
      <c r="W535" s="17">
        <f t="shared" si="165"/>
        <v>2</v>
      </c>
      <c r="X535" s="24">
        <f>VLOOKUP(S535,Haul!G:AJ,30,FALSE)</f>
        <v>2.7475744E-2</v>
      </c>
      <c r="Y535" s="71">
        <f t="shared" si="166"/>
        <v>1</v>
      </c>
      <c r="Z535" s="71">
        <f t="shared" si="167"/>
        <v>0</v>
      </c>
      <c r="AA535" s="22">
        <f t="shared" si="168"/>
        <v>0</v>
      </c>
      <c r="AB535" s="22">
        <f t="shared" si="169"/>
        <v>0</v>
      </c>
      <c r="AC535" s="71">
        <f t="shared" si="170"/>
        <v>0.73867513500198767</v>
      </c>
      <c r="AD535" s="71">
        <f t="shared" si="171"/>
        <v>0</v>
      </c>
      <c r="AE535" s="22">
        <f t="shared" si="172"/>
        <v>0</v>
      </c>
      <c r="AF535" s="22">
        <f t="shared" si="173"/>
        <v>0</v>
      </c>
      <c r="AG535" s="71">
        <f t="shared" si="174"/>
        <v>36.395738728676463</v>
      </c>
      <c r="AH535" s="71">
        <f t="shared" si="175"/>
        <v>0</v>
      </c>
      <c r="AI535" s="24">
        <f t="shared" si="176"/>
        <v>0</v>
      </c>
      <c r="AJ535" s="24">
        <f t="shared" si="177"/>
        <v>0</v>
      </c>
      <c r="AK535" s="71">
        <f t="shared" si="178"/>
        <v>36.395738728676463</v>
      </c>
      <c r="AL535" s="71">
        <f t="shared" si="179"/>
        <v>26.88462721890216</v>
      </c>
      <c r="AM535" s="71">
        <f t="shared" si="180"/>
        <v>0</v>
      </c>
      <c r="AN535" s="24">
        <f t="shared" si="181"/>
        <v>0</v>
      </c>
      <c r="AO535" s="24">
        <f t="shared" si="182"/>
        <v>0</v>
      </c>
      <c r="AP535" s="71">
        <f t="shared" si="183"/>
        <v>26.88462721890216</v>
      </c>
      <c r="AQ535" s="71" t="str">
        <f>VLOOKUP(S535,Haul!G:O,9,FALSE)</f>
        <v>Good performance</v>
      </c>
    </row>
    <row r="536" spans="1:43">
      <c r="A536">
        <v>2</v>
      </c>
      <c r="B536">
        <v>105</v>
      </c>
      <c r="C536" s="16">
        <f t="shared" si="164"/>
        <v>105</v>
      </c>
      <c r="E536">
        <v>3</v>
      </c>
      <c r="F536">
        <v>4</v>
      </c>
      <c r="G536">
        <v>1</v>
      </c>
      <c r="H536">
        <v>5</v>
      </c>
      <c r="P536">
        <v>1</v>
      </c>
      <c r="Q536">
        <v>178</v>
      </c>
      <c r="R536">
        <v>201601</v>
      </c>
      <c r="S536">
        <v>127</v>
      </c>
      <c r="T536" t="s">
        <v>86</v>
      </c>
      <c r="U536" s="12" t="str">
        <f>VLOOKUP(S536,Haul!G:AL,32,FALSE)</f>
        <v>22-07</v>
      </c>
      <c r="V536" s="12">
        <v>22</v>
      </c>
      <c r="W536" s="17">
        <f t="shared" si="165"/>
        <v>2</v>
      </c>
      <c r="X536" s="24">
        <f>VLOOKUP(S536,Haul!G:AJ,30,FALSE)</f>
        <v>2.7475744E-2</v>
      </c>
      <c r="Y536" s="71">
        <f t="shared" si="166"/>
        <v>1</v>
      </c>
      <c r="Z536" s="71">
        <f t="shared" si="167"/>
        <v>0</v>
      </c>
      <c r="AA536" s="22">
        <f t="shared" si="168"/>
        <v>0</v>
      </c>
      <c r="AB536" s="22">
        <f t="shared" si="169"/>
        <v>0</v>
      </c>
      <c r="AC536" s="71">
        <f t="shared" si="170"/>
        <v>0.59489104301617579</v>
      </c>
      <c r="AD536" s="71">
        <f t="shared" si="171"/>
        <v>0</v>
      </c>
      <c r="AE536" s="22">
        <f t="shared" si="172"/>
        <v>0</v>
      </c>
      <c r="AF536" s="22">
        <f t="shared" si="173"/>
        <v>0</v>
      </c>
      <c r="AG536" s="71">
        <f t="shared" si="174"/>
        <v>36.395738728676463</v>
      </c>
      <c r="AH536" s="71">
        <f t="shared" si="175"/>
        <v>0</v>
      </c>
      <c r="AI536" s="24">
        <f t="shared" si="176"/>
        <v>0</v>
      </c>
      <c r="AJ536" s="24">
        <f t="shared" si="177"/>
        <v>0</v>
      </c>
      <c r="AK536" s="71">
        <f t="shared" si="178"/>
        <v>36.395738728676463</v>
      </c>
      <c r="AL536" s="71">
        <f t="shared" si="179"/>
        <v>21.651498973646564</v>
      </c>
      <c r="AM536" s="71">
        <f t="shared" si="180"/>
        <v>0</v>
      </c>
      <c r="AN536" s="24">
        <f t="shared" si="181"/>
        <v>0</v>
      </c>
      <c r="AO536" s="24">
        <f t="shared" si="182"/>
        <v>0</v>
      </c>
      <c r="AP536" s="71">
        <f t="shared" si="183"/>
        <v>21.651498973646564</v>
      </c>
      <c r="AQ536" s="71" t="str">
        <f>VLOOKUP(S536,Haul!G:O,9,FALSE)</f>
        <v>Good performance</v>
      </c>
    </row>
    <row r="537" spans="1:43">
      <c r="A537">
        <v>2</v>
      </c>
      <c r="B537">
        <v>110.5</v>
      </c>
      <c r="C537" s="16">
        <f t="shared" si="164"/>
        <v>115</v>
      </c>
      <c r="E537">
        <v>3</v>
      </c>
      <c r="F537">
        <v>4</v>
      </c>
      <c r="G537">
        <v>1</v>
      </c>
      <c r="H537">
        <v>5</v>
      </c>
      <c r="P537">
        <v>1</v>
      </c>
      <c r="Q537">
        <v>178</v>
      </c>
      <c r="R537">
        <v>201601</v>
      </c>
      <c r="S537">
        <v>127</v>
      </c>
      <c r="T537" t="s">
        <v>86</v>
      </c>
      <c r="U537" s="12" t="str">
        <f>VLOOKUP(S537,Haul!G:AL,32,FALSE)</f>
        <v>22-07</v>
      </c>
      <c r="V537" s="12">
        <v>22</v>
      </c>
      <c r="W537" s="17">
        <f t="shared" si="165"/>
        <v>2</v>
      </c>
      <c r="X537" s="24">
        <f>VLOOKUP(S537,Haul!G:AJ,30,FALSE)</f>
        <v>2.7475744E-2</v>
      </c>
      <c r="Y537" s="71">
        <f t="shared" si="166"/>
        <v>1</v>
      </c>
      <c r="Z537" s="71">
        <f t="shared" si="167"/>
        <v>0</v>
      </c>
      <c r="AA537" s="22">
        <f t="shared" si="168"/>
        <v>0</v>
      </c>
      <c r="AB537" s="22">
        <f t="shared" si="169"/>
        <v>0</v>
      </c>
      <c r="AC537" s="71">
        <f t="shared" si="170"/>
        <v>0.6856468489966977</v>
      </c>
      <c r="AD537" s="71">
        <f t="shared" si="171"/>
        <v>0</v>
      </c>
      <c r="AE537" s="22">
        <f t="shared" si="172"/>
        <v>0</v>
      </c>
      <c r="AF537" s="22">
        <f t="shared" si="173"/>
        <v>0</v>
      </c>
      <c r="AG537" s="71">
        <f t="shared" si="174"/>
        <v>36.395738728676463</v>
      </c>
      <c r="AH537" s="71">
        <f t="shared" si="175"/>
        <v>0</v>
      </c>
      <c r="AI537" s="24">
        <f t="shared" si="176"/>
        <v>0</v>
      </c>
      <c r="AJ537" s="24">
        <f t="shared" si="177"/>
        <v>0</v>
      </c>
      <c r="AK537" s="71">
        <f t="shared" si="178"/>
        <v>36.395738728676463</v>
      </c>
      <c r="AL537" s="71">
        <f t="shared" si="179"/>
        <v>24.954623576224094</v>
      </c>
      <c r="AM537" s="71">
        <f t="shared" si="180"/>
        <v>0</v>
      </c>
      <c r="AN537" s="24">
        <f t="shared" si="181"/>
        <v>0</v>
      </c>
      <c r="AO537" s="24">
        <f t="shared" si="182"/>
        <v>0</v>
      </c>
      <c r="AP537" s="71">
        <f t="shared" si="183"/>
        <v>24.954623576224094</v>
      </c>
      <c r="AQ537" s="71" t="str">
        <f>VLOOKUP(S537,Haul!G:O,9,FALSE)</f>
        <v>Good performance</v>
      </c>
    </row>
    <row r="538" spans="1:43">
      <c r="A538">
        <v>2</v>
      </c>
      <c r="B538">
        <v>120</v>
      </c>
      <c r="C538" s="16">
        <f t="shared" si="164"/>
        <v>120</v>
      </c>
      <c r="E538">
        <v>3</v>
      </c>
      <c r="F538">
        <v>4</v>
      </c>
      <c r="G538">
        <v>1</v>
      </c>
      <c r="H538">
        <v>5</v>
      </c>
      <c r="P538">
        <v>1</v>
      </c>
      <c r="Q538">
        <v>178</v>
      </c>
      <c r="R538">
        <v>201601</v>
      </c>
      <c r="S538">
        <v>127</v>
      </c>
      <c r="T538" t="s">
        <v>86</v>
      </c>
      <c r="U538" s="12" t="str">
        <f>VLOOKUP(S538,Haul!G:AL,32,FALSE)</f>
        <v>22-07</v>
      </c>
      <c r="V538" s="12">
        <v>22</v>
      </c>
      <c r="W538" s="17">
        <f t="shared" si="165"/>
        <v>2</v>
      </c>
      <c r="X538" s="24">
        <f>VLOOKUP(S538,Haul!G:AJ,30,FALSE)</f>
        <v>2.7475744E-2</v>
      </c>
      <c r="Y538" s="71">
        <f t="shared" si="166"/>
        <v>1</v>
      </c>
      <c r="Z538" s="71">
        <f t="shared" si="167"/>
        <v>0</v>
      </c>
      <c r="AA538" s="22">
        <f t="shared" si="168"/>
        <v>0</v>
      </c>
      <c r="AB538" s="22">
        <f t="shared" si="169"/>
        <v>0</v>
      </c>
      <c r="AC538" s="71">
        <f t="shared" si="170"/>
        <v>0.86240851238689686</v>
      </c>
      <c r="AD538" s="71">
        <f t="shared" si="171"/>
        <v>0</v>
      </c>
      <c r="AE538" s="22">
        <f t="shared" si="172"/>
        <v>0</v>
      </c>
      <c r="AF538" s="22">
        <f t="shared" si="173"/>
        <v>0</v>
      </c>
      <c r="AG538" s="71">
        <f t="shared" si="174"/>
        <v>36.395738728676463</v>
      </c>
      <c r="AH538" s="71">
        <f t="shared" si="175"/>
        <v>0</v>
      </c>
      <c r="AI538" s="24">
        <f t="shared" si="176"/>
        <v>0</v>
      </c>
      <c r="AJ538" s="24">
        <f t="shared" si="177"/>
        <v>0</v>
      </c>
      <c r="AK538" s="71">
        <f t="shared" si="178"/>
        <v>36.395738728676463</v>
      </c>
      <c r="AL538" s="71">
        <f t="shared" si="179"/>
        <v>31.387994894220039</v>
      </c>
      <c r="AM538" s="71">
        <f t="shared" si="180"/>
        <v>0</v>
      </c>
      <c r="AN538" s="24">
        <f t="shared" si="181"/>
        <v>0</v>
      </c>
      <c r="AO538" s="24">
        <f t="shared" si="182"/>
        <v>0</v>
      </c>
      <c r="AP538" s="71">
        <f t="shared" si="183"/>
        <v>31.387994894220039</v>
      </c>
      <c r="AQ538" s="71" t="str">
        <f>VLOOKUP(S538,Haul!G:O,9,FALSE)</f>
        <v>Good performance</v>
      </c>
    </row>
    <row r="539" spans="1:43">
      <c r="A539">
        <v>2</v>
      </c>
      <c r="B539">
        <v>117.5</v>
      </c>
      <c r="C539" s="16">
        <f t="shared" si="164"/>
        <v>120</v>
      </c>
      <c r="E539">
        <v>3</v>
      </c>
      <c r="F539">
        <v>4</v>
      </c>
      <c r="G539">
        <v>1</v>
      </c>
      <c r="H539">
        <v>5</v>
      </c>
      <c r="P539">
        <v>1</v>
      </c>
      <c r="Q539">
        <v>178</v>
      </c>
      <c r="R539">
        <v>201601</v>
      </c>
      <c r="S539">
        <v>127</v>
      </c>
      <c r="T539" t="s">
        <v>86</v>
      </c>
      <c r="U539" s="12" t="str">
        <f>VLOOKUP(S539,Haul!G:AL,32,FALSE)</f>
        <v>22-07</v>
      </c>
      <c r="V539" s="12">
        <v>22</v>
      </c>
      <c r="W539" s="17">
        <f t="shared" si="165"/>
        <v>2</v>
      </c>
      <c r="X539" s="24">
        <f>VLOOKUP(S539,Haul!G:AJ,30,FALSE)</f>
        <v>2.7475744E-2</v>
      </c>
      <c r="Y539" s="71">
        <f t="shared" si="166"/>
        <v>1</v>
      </c>
      <c r="Z539" s="71">
        <f t="shared" si="167"/>
        <v>0</v>
      </c>
      <c r="AA539" s="22">
        <f t="shared" si="168"/>
        <v>0</v>
      </c>
      <c r="AB539" s="22">
        <f t="shared" si="169"/>
        <v>0</v>
      </c>
      <c r="AC539" s="71">
        <f t="shared" si="170"/>
        <v>0.81336465547322134</v>
      </c>
      <c r="AD539" s="71">
        <f t="shared" si="171"/>
        <v>0</v>
      </c>
      <c r="AE539" s="22">
        <f t="shared" si="172"/>
        <v>0</v>
      </c>
      <c r="AF539" s="22">
        <f t="shared" si="173"/>
        <v>0</v>
      </c>
      <c r="AG539" s="71">
        <f t="shared" si="174"/>
        <v>36.395738728676463</v>
      </c>
      <c r="AH539" s="71">
        <f t="shared" si="175"/>
        <v>0</v>
      </c>
      <c r="AI539" s="24">
        <f t="shared" si="176"/>
        <v>0</v>
      </c>
      <c r="AJ539" s="24">
        <f t="shared" si="177"/>
        <v>0</v>
      </c>
      <c r="AK539" s="71">
        <f t="shared" si="178"/>
        <v>36.395738728676463</v>
      </c>
      <c r="AL539" s="71">
        <f t="shared" si="179"/>
        <v>29.603007491743313</v>
      </c>
      <c r="AM539" s="71">
        <f t="shared" si="180"/>
        <v>0</v>
      </c>
      <c r="AN539" s="24">
        <f t="shared" si="181"/>
        <v>0</v>
      </c>
      <c r="AO539" s="24">
        <f t="shared" si="182"/>
        <v>0</v>
      </c>
      <c r="AP539" s="71">
        <f t="shared" si="183"/>
        <v>29.603007491743313</v>
      </c>
      <c r="AQ539" s="71" t="str">
        <f>VLOOKUP(S539,Haul!G:O,9,FALSE)</f>
        <v>Good performance</v>
      </c>
    </row>
    <row r="540" spans="1:43">
      <c r="A540">
        <v>2</v>
      </c>
      <c r="B540">
        <v>128</v>
      </c>
      <c r="C540" s="16">
        <f t="shared" si="164"/>
        <v>130</v>
      </c>
      <c r="E540">
        <v>3</v>
      </c>
      <c r="F540">
        <v>0</v>
      </c>
      <c r="G540">
        <v>0</v>
      </c>
      <c r="H540">
        <v>1</v>
      </c>
      <c r="P540">
        <v>1</v>
      </c>
      <c r="Q540">
        <v>178</v>
      </c>
      <c r="R540">
        <v>201601</v>
      </c>
      <c r="S540">
        <v>127</v>
      </c>
      <c r="T540" t="s">
        <v>86</v>
      </c>
      <c r="U540" s="12" t="str">
        <f>VLOOKUP(S540,Haul!G:AL,32,FALSE)</f>
        <v>22-07</v>
      </c>
      <c r="V540" s="12">
        <v>22</v>
      </c>
      <c r="W540" s="17">
        <f t="shared" si="165"/>
        <v>2</v>
      </c>
      <c r="X540" s="24">
        <f>VLOOKUP(S540,Haul!G:AJ,30,FALSE)</f>
        <v>2.7475744E-2</v>
      </c>
      <c r="Y540" s="71">
        <f t="shared" si="166"/>
        <v>1</v>
      </c>
      <c r="Z540" s="71">
        <f t="shared" si="167"/>
        <v>0</v>
      </c>
      <c r="AA540" s="22">
        <f t="shared" si="168"/>
        <v>0</v>
      </c>
      <c r="AB540" s="22">
        <f t="shared" si="169"/>
        <v>0</v>
      </c>
      <c r="AC540" s="71">
        <f t="shared" si="170"/>
        <v>1.0319553689533547</v>
      </c>
      <c r="AD540" s="71">
        <f t="shared" si="171"/>
        <v>0</v>
      </c>
      <c r="AE540" s="22">
        <f t="shared" si="172"/>
        <v>0</v>
      </c>
      <c r="AF540" s="22">
        <f t="shared" si="173"/>
        <v>0</v>
      </c>
      <c r="AG540" s="71">
        <f t="shared" si="174"/>
        <v>36.395738728676463</v>
      </c>
      <c r="AH540" s="71">
        <f t="shared" si="175"/>
        <v>0</v>
      </c>
      <c r="AI540" s="24">
        <f t="shared" si="176"/>
        <v>0</v>
      </c>
      <c r="AJ540" s="24">
        <f t="shared" si="177"/>
        <v>0</v>
      </c>
      <c r="AK540" s="71">
        <f t="shared" si="178"/>
        <v>36.395738728676463</v>
      </c>
      <c r="AL540" s="71">
        <f t="shared" si="179"/>
        <v>37.558777988081225</v>
      </c>
      <c r="AM540" s="71">
        <f t="shared" si="180"/>
        <v>0</v>
      </c>
      <c r="AN540" s="24">
        <f t="shared" si="181"/>
        <v>0</v>
      </c>
      <c r="AO540" s="24">
        <f t="shared" si="182"/>
        <v>0</v>
      </c>
      <c r="AP540" s="71">
        <f t="shared" si="183"/>
        <v>37.558777988081225</v>
      </c>
      <c r="AQ540" s="71" t="str">
        <f>VLOOKUP(S540,Haul!G:O,9,FALSE)</f>
        <v>Good performance</v>
      </c>
    </row>
    <row r="541" spans="1:43">
      <c r="A541">
        <v>2</v>
      </c>
      <c r="B541">
        <v>138</v>
      </c>
      <c r="C541" s="16">
        <f t="shared" si="164"/>
        <v>140</v>
      </c>
      <c r="E541">
        <v>3</v>
      </c>
      <c r="F541">
        <v>0</v>
      </c>
      <c r="G541">
        <v>0</v>
      </c>
      <c r="H541">
        <v>1</v>
      </c>
      <c r="P541">
        <v>1</v>
      </c>
      <c r="Q541">
        <v>178</v>
      </c>
      <c r="R541">
        <v>201601</v>
      </c>
      <c r="S541">
        <v>127</v>
      </c>
      <c r="T541" t="s">
        <v>86</v>
      </c>
      <c r="U541" s="12" t="str">
        <f>VLOOKUP(S541,Haul!G:AL,32,FALSE)</f>
        <v>22-07</v>
      </c>
      <c r="V541" s="12">
        <v>22</v>
      </c>
      <c r="W541" s="17">
        <f t="shared" si="165"/>
        <v>2</v>
      </c>
      <c r="X541" s="24">
        <f>VLOOKUP(S541,Haul!G:AJ,30,FALSE)</f>
        <v>2.7475744E-2</v>
      </c>
      <c r="Y541" s="71">
        <f t="shared" si="166"/>
        <v>1</v>
      </c>
      <c r="Z541" s="71">
        <f t="shared" si="167"/>
        <v>0</v>
      </c>
      <c r="AA541" s="22">
        <f t="shared" si="168"/>
        <v>0</v>
      </c>
      <c r="AB541" s="22">
        <f t="shared" si="169"/>
        <v>0</v>
      </c>
      <c r="AC541" s="71">
        <f t="shared" si="170"/>
        <v>1.2720779613989093</v>
      </c>
      <c r="AD541" s="71">
        <f t="shared" si="171"/>
        <v>0</v>
      </c>
      <c r="AE541" s="22">
        <f t="shared" si="172"/>
        <v>0</v>
      </c>
      <c r="AF541" s="22">
        <f t="shared" si="173"/>
        <v>0</v>
      </c>
      <c r="AG541" s="71">
        <f t="shared" si="174"/>
        <v>36.395738728676463</v>
      </c>
      <c r="AH541" s="71">
        <f t="shared" si="175"/>
        <v>0</v>
      </c>
      <c r="AI541" s="24">
        <f t="shared" si="176"/>
        <v>0</v>
      </c>
      <c r="AJ541" s="24">
        <f t="shared" si="177"/>
        <v>0</v>
      </c>
      <c r="AK541" s="71">
        <f t="shared" si="178"/>
        <v>36.395738728676463</v>
      </c>
      <c r="AL541" s="71">
        <f t="shared" si="179"/>
        <v>46.298217125582084</v>
      </c>
      <c r="AM541" s="71">
        <f t="shared" si="180"/>
        <v>0</v>
      </c>
      <c r="AN541" s="24">
        <f t="shared" si="181"/>
        <v>0</v>
      </c>
      <c r="AO541" s="24">
        <f t="shared" si="182"/>
        <v>0</v>
      </c>
      <c r="AP541" s="71">
        <f t="shared" si="183"/>
        <v>46.298217125582084</v>
      </c>
      <c r="AQ541" s="71" t="str">
        <f>VLOOKUP(S541,Haul!G:O,9,FALSE)</f>
        <v>Good performance</v>
      </c>
    </row>
    <row r="542" spans="1:43">
      <c r="A542">
        <v>1</v>
      </c>
      <c r="B542">
        <v>121.5</v>
      </c>
      <c r="C542" s="16">
        <f t="shared" si="164"/>
        <v>125</v>
      </c>
      <c r="E542">
        <v>3</v>
      </c>
      <c r="P542">
        <v>1</v>
      </c>
      <c r="Q542">
        <v>178</v>
      </c>
      <c r="R542">
        <v>201601</v>
      </c>
      <c r="S542">
        <v>127</v>
      </c>
      <c r="T542" t="s">
        <v>86</v>
      </c>
      <c r="U542" s="12" t="str">
        <f>VLOOKUP(S542,Haul!G:AL,32,FALSE)</f>
        <v>22-07</v>
      </c>
      <c r="V542" s="12">
        <v>22</v>
      </c>
      <c r="W542" s="17">
        <f t="shared" si="165"/>
        <v>2</v>
      </c>
      <c r="X542" s="24">
        <f>VLOOKUP(S542,Haul!G:AJ,30,FALSE)</f>
        <v>2.7475744E-2</v>
      </c>
      <c r="Y542" s="71">
        <f t="shared" si="166"/>
        <v>0</v>
      </c>
      <c r="Z542" s="71">
        <f t="shared" si="167"/>
        <v>0</v>
      </c>
      <c r="AA542" s="22">
        <f t="shared" si="168"/>
        <v>1</v>
      </c>
      <c r="AB542" s="22">
        <f t="shared" si="169"/>
        <v>0</v>
      </c>
      <c r="AC542" s="71">
        <f t="shared" si="170"/>
        <v>0</v>
      </c>
      <c r="AD542" s="71">
        <f t="shared" si="171"/>
        <v>0</v>
      </c>
      <c r="AE542" s="22">
        <f t="shared" si="172"/>
        <v>1.0245360030303168</v>
      </c>
      <c r="AF542" s="22">
        <f t="shared" si="173"/>
        <v>0</v>
      </c>
      <c r="AG542" s="71">
        <f t="shared" si="174"/>
        <v>0</v>
      </c>
      <c r="AH542" s="71">
        <f t="shared" si="175"/>
        <v>0</v>
      </c>
      <c r="AI542" s="24">
        <f t="shared" si="176"/>
        <v>36.395738728676463</v>
      </c>
      <c r="AJ542" s="24">
        <f t="shared" si="177"/>
        <v>0</v>
      </c>
      <c r="AK542" s="71">
        <f t="shared" si="178"/>
        <v>36.395738728676463</v>
      </c>
      <c r="AL542" s="71">
        <f t="shared" si="179"/>
        <v>0</v>
      </c>
      <c r="AM542" s="71">
        <f t="shared" si="180"/>
        <v>0</v>
      </c>
      <c r="AN542" s="24">
        <f t="shared" si="181"/>
        <v>37.288744684413885</v>
      </c>
      <c r="AO542" s="24">
        <f t="shared" si="182"/>
        <v>0</v>
      </c>
      <c r="AP542" s="71">
        <f t="shared" si="183"/>
        <v>37.288744684413885</v>
      </c>
      <c r="AQ542" s="71" t="str">
        <f>VLOOKUP(S542,Haul!G:O,9,FALSE)</f>
        <v>Good performance</v>
      </c>
    </row>
    <row r="543" spans="1:43">
      <c r="A543">
        <v>1</v>
      </c>
      <c r="B543">
        <v>131</v>
      </c>
      <c r="C543" s="16">
        <f t="shared" si="164"/>
        <v>135</v>
      </c>
      <c r="E543">
        <v>3</v>
      </c>
      <c r="P543">
        <v>1</v>
      </c>
      <c r="Q543">
        <v>178</v>
      </c>
      <c r="R543">
        <v>201601</v>
      </c>
      <c r="S543">
        <v>127</v>
      </c>
      <c r="T543" t="s">
        <v>86</v>
      </c>
      <c r="U543" s="12" t="str">
        <f>VLOOKUP(S543,Haul!G:AL,32,FALSE)</f>
        <v>22-07</v>
      </c>
      <c r="V543" s="12">
        <v>22</v>
      </c>
      <c r="W543" s="17">
        <f t="shared" si="165"/>
        <v>2</v>
      </c>
      <c r="X543" s="24">
        <f>VLOOKUP(S543,Haul!G:AJ,30,FALSE)</f>
        <v>2.7475744E-2</v>
      </c>
      <c r="Y543" s="71">
        <f t="shared" si="166"/>
        <v>0</v>
      </c>
      <c r="Z543" s="71">
        <f t="shared" si="167"/>
        <v>0</v>
      </c>
      <c r="AA543" s="22">
        <f t="shared" si="168"/>
        <v>1</v>
      </c>
      <c r="AB543" s="22">
        <f t="shared" si="169"/>
        <v>1</v>
      </c>
      <c r="AC543" s="71">
        <f t="shared" si="170"/>
        <v>0</v>
      </c>
      <c r="AD543" s="71">
        <f t="shared" si="171"/>
        <v>0</v>
      </c>
      <c r="AE543" s="22">
        <f t="shared" si="172"/>
        <v>1.2972572455274982</v>
      </c>
      <c r="AF543" s="22">
        <f t="shared" si="173"/>
        <v>1.2972572455274982</v>
      </c>
      <c r="AG543" s="71">
        <f t="shared" si="174"/>
        <v>0</v>
      </c>
      <c r="AH543" s="71">
        <f t="shared" si="175"/>
        <v>0</v>
      </c>
      <c r="AI543" s="24">
        <f t="shared" si="176"/>
        <v>36.395738728676463</v>
      </c>
      <c r="AJ543" s="24">
        <f t="shared" si="177"/>
        <v>36.395738728676463</v>
      </c>
      <c r="AK543" s="71">
        <f t="shared" si="178"/>
        <v>36.395738728676463</v>
      </c>
      <c r="AL543" s="71">
        <f t="shared" si="179"/>
        <v>0</v>
      </c>
      <c r="AM543" s="71">
        <f t="shared" si="180"/>
        <v>0</v>
      </c>
      <c r="AN543" s="24">
        <f t="shared" si="181"/>
        <v>47.214635772101317</v>
      </c>
      <c r="AO543" s="24">
        <f t="shared" si="182"/>
        <v>47.214635772101317</v>
      </c>
      <c r="AP543" s="71">
        <f t="shared" si="183"/>
        <v>47.214635772101317</v>
      </c>
      <c r="AQ543" s="71" t="str">
        <f>VLOOKUP(S543,Haul!G:O,9,FALSE)</f>
        <v>Good performance</v>
      </c>
    </row>
    <row r="544" spans="1:43">
      <c r="A544">
        <v>1</v>
      </c>
      <c r="B544">
        <v>112.5</v>
      </c>
      <c r="C544" s="16">
        <f t="shared" si="164"/>
        <v>115</v>
      </c>
      <c r="E544">
        <v>3</v>
      </c>
      <c r="P544">
        <v>1</v>
      </c>
      <c r="Q544">
        <v>178</v>
      </c>
      <c r="R544">
        <v>201601</v>
      </c>
      <c r="S544">
        <v>127</v>
      </c>
      <c r="T544" t="s">
        <v>86</v>
      </c>
      <c r="U544" s="12" t="str">
        <f>VLOOKUP(S544,Haul!G:AL,32,FALSE)</f>
        <v>22-07</v>
      </c>
      <c r="V544" s="12">
        <v>22</v>
      </c>
      <c r="W544" s="17">
        <f t="shared" si="165"/>
        <v>2</v>
      </c>
      <c r="X544" s="24">
        <f>VLOOKUP(S544,Haul!G:AJ,30,FALSE)</f>
        <v>2.7475744E-2</v>
      </c>
      <c r="Y544" s="71">
        <f t="shared" si="166"/>
        <v>0</v>
      </c>
      <c r="Z544" s="71">
        <f t="shared" si="167"/>
        <v>0</v>
      </c>
      <c r="AA544" s="22">
        <f t="shared" si="168"/>
        <v>1</v>
      </c>
      <c r="AB544" s="22">
        <f t="shared" si="169"/>
        <v>0</v>
      </c>
      <c r="AC544" s="71">
        <f t="shared" si="170"/>
        <v>0</v>
      </c>
      <c r="AD544" s="71">
        <f t="shared" si="171"/>
        <v>0</v>
      </c>
      <c r="AE544" s="22">
        <f t="shared" si="172"/>
        <v>0.80490337982254356</v>
      </c>
      <c r="AF544" s="22">
        <f t="shared" si="173"/>
        <v>0</v>
      </c>
      <c r="AG544" s="71">
        <f t="shared" si="174"/>
        <v>0</v>
      </c>
      <c r="AH544" s="71">
        <f t="shared" si="175"/>
        <v>0</v>
      </c>
      <c r="AI544" s="24">
        <f t="shared" si="176"/>
        <v>36.395738728676463</v>
      </c>
      <c r="AJ544" s="24">
        <f t="shared" si="177"/>
        <v>0</v>
      </c>
      <c r="AK544" s="71">
        <f t="shared" si="178"/>
        <v>36.395738728676463</v>
      </c>
      <c r="AL544" s="71">
        <f t="shared" si="179"/>
        <v>0</v>
      </c>
      <c r="AM544" s="71">
        <f t="shared" si="180"/>
        <v>0</v>
      </c>
      <c r="AN544" s="24">
        <f t="shared" si="181"/>
        <v>29.295053113849931</v>
      </c>
      <c r="AO544" s="24">
        <f t="shared" si="182"/>
        <v>0</v>
      </c>
      <c r="AP544" s="71">
        <f t="shared" si="183"/>
        <v>29.295053113849931</v>
      </c>
      <c r="AQ544" s="71" t="str">
        <f>VLOOKUP(S544,Haul!G:O,9,FALSE)</f>
        <v>Good performance</v>
      </c>
    </row>
    <row r="545" spans="1:43">
      <c r="A545">
        <v>1</v>
      </c>
      <c r="B545">
        <v>102</v>
      </c>
      <c r="C545" s="16">
        <f t="shared" si="164"/>
        <v>105</v>
      </c>
      <c r="E545">
        <v>2</v>
      </c>
      <c r="P545">
        <v>1</v>
      </c>
      <c r="Q545">
        <v>178</v>
      </c>
      <c r="R545">
        <v>201601</v>
      </c>
      <c r="S545">
        <v>127</v>
      </c>
      <c r="T545" t="s">
        <v>86</v>
      </c>
      <c r="U545" s="12" t="str">
        <f>VLOOKUP(S545,Haul!G:AL,32,FALSE)</f>
        <v>22-07</v>
      </c>
      <c r="V545" s="12">
        <v>22</v>
      </c>
      <c r="W545" s="17">
        <f t="shared" si="165"/>
        <v>2</v>
      </c>
      <c r="X545" s="24">
        <f>VLOOKUP(S545,Haul!G:AJ,30,FALSE)</f>
        <v>2.7475744E-2</v>
      </c>
      <c r="Y545" s="71">
        <f t="shared" si="166"/>
        <v>0</v>
      </c>
      <c r="Z545" s="71">
        <f t="shared" si="167"/>
        <v>1</v>
      </c>
      <c r="AA545" s="22">
        <f t="shared" si="168"/>
        <v>0</v>
      </c>
      <c r="AB545" s="22">
        <f t="shared" si="169"/>
        <v>0</v>
      </c>
      <c r="AC545" s="71">
        <f t="shared" si="170"/>
        <v>0</v>
      </c>
      <c r="AD545" s="71">
        <f t="shared" si="171"/>
        <v>0.59202784244820039</v>
      </c>
      <c r="AE545" s="22">
        <f t="shared" si="172"/>
        <v>0</v>
      </c>
      <c r="AF545" s="22">
        <f t="shared" si="173"/>
        <v>0</v>
      </c>
      <c r="AG545" s="71">
        <f t="shared" si="174"/>
        <v>0</v>
      </c>
      <c r="AH545" s="71">
        <f t="shared" si="175"/>
        <v>36.395738728676463</v>
      </c>
      <c r="AI545" s="24">
        <f t="shared" si="176"/>
        <v>0</v>
      </c>
      <c r="AJ545" s="24">
        <f t="shared" si="177"/>
        <v>0</v>
      </c>
      <c r="AK545" s="71">
        <f t="shared" si="178"/>
        <v>36.395738728676463</v>
      </c>
      <c r="AL545" s="71">
        <f t="shared" si="179"/>
        <v>0</v>
      </c>
      <c r="AM545" s="71">
        <f t="shared" si="180"/>
        <v>21.547290673846735</v>
      </c>
      <c r="AN545" s="24">
        <f t="shared" si="181"/>
        <v>0</v>
      </c>
      <c r="AO545" s="24">
        <f t="shared" si="182"/>
        <v>0</v>
      </c>
      <c r="AP545" s="71">
        <f t="shared" si="183"/>
        <v>21.547290673846735</v>
      </c>
      <c r="AQ545" s="71" t="str">
        <f>VLOOKUP(S545,Haul!G:O,9,FALSE)</f>
        <v>Good performance</v>
      </c>
    </row>
    <row r="546" spans="1:43">
      <c r="A546">
        <v>1</v>
      </c>
      <c r="B546">
        <v>88</v>
      </c>
      <c r="C546" s="16">
        <f t="shared" si="164"/>
        <v>90</v>
      </c>
      <c r="E546">
        <v>2</v>
      </c>
      <c r="P546">
        <v>1</v>
      </c>
      <c r="Q546">
        <v>178</v>
      </c>
      <c r="R546">
        <v>201601</v>
      </c>
      <c r="S546">
        <v>127</v>
      </c>
      <c r="T546" t="s">
        <v>86</v>
      </c>
      <c r="U546" s="12" t="str">
        <f>VLOOKUP(S546,Haul!G:AL,32,FALSE)</f>
        <v>22-07</v>
      </c>
      <c r="V546" s="12">
        <v>22</v>
      </c>
      <c r="W546" s="17">
        <f t="shared" si="165"/>
        <v>2</v>
      </c>
      <c r="X546" s="24">
        <f>VLOOKUP(S546,Haul!G:AJ,30,FALSE)</f>
        <v>2.7475744E-2</v>
      </c>
      <c r="Y546" s="71">
        <f t="shared" si="166"/>
        <v>0</v>
      </c>
      <c r="Z546" s="71">
        <f t="shared" si="167"/>
        <v>1</v>
      </c>
      <c r="AA546" s="22">
        <f t="shared" si="168"/>
        <v>0</v>
      </c>
      <c r="AB546" s="22">
        <f t="shared" si="169"/>
        <v>0</v>
      </c>
      <c r="AC546" s="71">
        <f t="shared" si="170"/>
        <v>0</v>
      </c>
      <c r="AD546" s="71">
        <f t="shared" si="171"/>
        <v>0.3726780121679496</v>
      </c>
      <c r="AE546" s="22">
        <f t="shared" si="172"/>
        <v>0</v>
      </c>
      <c r="AF546" s="22">
        <f t="shared" si="173"/>
        <v>0</v>
      </c>
      <c r="AG546" s="71">
        <f t="shared" si="174"/>
        <v>0</v>
      </c>
      <c r="AH546" s="71">
        <f t="shared" si="175"/>
        <v>36.395738728676463</v>
      </c>
      <c r="AI546" s="24">
        <f t="shared" si="176"/>
        <v>0</v>
      </c>
      <c r="AJ546" s="24">
        <f t="shared" si="177"/>
        <v>0</v>
      </c>
      <c r="AK546" s="71">
        <f t="shared" si="178"/>
        <v>36.395738728676463</v>
      </c>
      <c r="AL546" s="71">
        <f t="shared" si="179"/>
        <v>0</v>
      </c>
      <c r="AM546" s="71">
        <f t="shared" si="180"/>
        <v>13.563891560787201</v>
      </c>
      <c r="AN546" s="24">
        <f t="shared" si="181"/>
        <v>0</v>
      </c>
      <c r="AO546" s="24">
        <f t="shared" si="182"/>
        <v>0</v>
      </c>
      <c r="AP546" s="71">
        <f t="shared" si="183"/>
        <v>13.563891560787201</v>
      </c>
      <c r="AQ546" s="71" t="str">
        <f>VLOOKUP(S546,Haul!G:O,9,FALSE)</f>
        <v>Good performance</v>
      </c>
    </row>
    <row r="547" spans="1:43">
      <c r="A547">
        <v>1</v>
      </c>
      <c r="B547">
        <v>107</v>
      </c>
      <c r="C547" s="16">
        <f t="shared" si="164"/>
        <v>110</v>
      </c>
      <c r="E547">
        <v>2</v>
      </c>
      <c r="P547">
        <v>1</v>
      </c>
      <c r="Q547">
        <v>178</v>
      </c>
      <c r="R547">
        <v>201601</v>
      </c>
      <c r="S547">
        <v>127</v>
      </c>
      <c r="T547" t="s">
        <v>86</v>
      </c>
      <c r="U547" s="12" t="str">
        <f>VLOOKUP(S547,Haul!G:AL,32,FALSE)</f>
        <v>22-07</v>
      </c>
      <c r="V547" s="12">
        <v>22</v>
      </c>
      <c r="W547" s="17">
        <f t="shared" si="165"/>
        <v>2</v>
      </c>
      <c r="X547" s="24">
        <f>VLOOKUP(S547,Haul!G:AJ,30,FALSE)</f>
        <v>2.7475744E-2</v>
      </c>
      <c r="Y547" s="71">
        <f t="shared" si="166"/>
        <v>0</v>
      </c>
      <c r="Z547" s="71">
        <f t="shared" si="167"/>
        <v>0</v>
      </c>
      <c r="AA547" s="22">
        <f t="shared" si="168"/>
        <v>1</v>
      </c>
      <c r="AB547" s="22">
        <f t="shared" si="169"/>
        <v>0</v>
      </c>
      <c r="AC547" s="71">
        <f t="shared" si="170"/>
        <v>0</v>
      </c>
      <c r="AD547" s="71">
        <f t="shared" si="171"/>
        <v>0</v>
      </c>
      <c r="AE547" s="22">
        <f t="shared" si="172"/>
        <v>0.68785791061313883</v>
      </c>
      <c r="AF547" s="22">
        <f t="shared" si="173"/>
        <v>0</v>
      </c>
      <c r="AG547" s="71">
        <f t="shared" si="174"/>
        <v>0</v>
      </c>
      <c r="AH547" s="71">
        <f t="shared" si="175"/>
        <v>0</v>
      </c>
      <c r="AI547" s="24">
        <f t="shared" si="176"/>
        <v>36.395738728676463</v>
      </c>
      <c r="AJ547" s="24">
        <f t="shared" si="177"/>
        <v>0</v>
      </c>
      <c r="AK547" s="71">
        <f t="shared" si="178"/>
        <v>36.395738728676463</v>
      </c>
      <c r="AL547" s="71">
        <f t="shared" si="179"/>
        <v>0</v>
      </c>
      <c r="AM547" s="71">
        <f t="shared" si="180"/>
        <v>0</v>
      </c>
      <c r="AN547" s="24">
        <f t="shared" si="181"/>
        <v>25.035096797129089</v>
      </c>
      <c r="AO547" s="24">
        <f t="shared" si="182"/>
        <v>0</v>
      </c>
      <c r="AP547" s="71">
        <f t="shared" si="183"/>
        <v>25.035096797129089</v>
      </c>
      <c r="AQ547" s="71" t="str">
        <f>VLOOKUP(S547,Haul!G:O,9,FALSE)</f>
        <v>Good performance</v>
      </c>
    </row>
    <row r="548" spans="1:43">
      <c r="A548">
        <v>1</v>
      </c>
      <c r="B548">
        <v>111.5</v>
      </c>
      <c r="C548" s="16">
        <f t="shared" si="164"/>
        <v>115</v>
      </c>
      <c r="E548">
        <v>2</v>
      </c>
      <c r="P548">
        <v>1</v>
      </c>
      <c r="Q548">
        <v>178</v>
      </c>
      <c r="R548">
        <v>201601</v>
      </c>
      <c r="S548">
        <v>127</v>
      </c>
      <c r="T548" t="s">
        <v>86</v>
      </c>
      <c r="U548" s="12" t="str">
        <f>VLOOKUP(S548,Haul!G:AL,32,FALSE)</f>
        <v>22-07</v>
      </c>
      <c r="V548" s="12">
        <v>22</v>
      </c>
      <c r="W548" s="17">
        <f t="shared" si="165"/>
        <v>2</v>
      </c>
      <c r="X548" s="24">
        <f>VLOOKUP(S548,Haul!G:AJ,30,FALSE)</f>
        <v>2.7475744E-2</v>
      </c>
      <c r="Y548" s="71">
        <f t="shared" si="166"/>
        <v>0</v>
      </c>
      <c r="Z548" s="71">
        <f t="shared" si="167"/>
        <v>0</v>
      </c>
      <c r="AA548" s="22">
        <f t="shared" si="168"/>
        <v>1</v>
      </c>
      <c r="AB548" s="22">
        <f t="shared" si="169"/>
        <v>0</v>
      </c>
      <c r="AC548" s="71">
        <f t="shared" si="170"/>
        <v>0</v>
      </c>
      <c r="AD548" s="71">
        <f t="shared" si="171"/>
        <v>0</v>
      </c>
      <c r="AE548" s="22">
        <f t="shared" si="172"/>
        <v>0.78268552562801663</v>
      </c>
      <c r="AF548" s="22">
        <f t="shared" si="173"/>
        <v>0</v>
      </c>
      <c r="AG548" s="71">
        <f t="shared" si="174"/>
        <v>0</v>
      </c>
      <c r="AH548" s="71">
        <f t="shared" si="175"/>
        <v>0</v>
      </c>
      <c r="AI548" s="24">
        <f t="shared" si="176"/>
        <v>36.395738728676463</v>
      </c>
      <c r="AJ548" s="24">
        <f t="shared" si="177"/>
        <v>0</v>
      </c>
      <c r="AK548" s="71">
        <f t="shared" si="178"/>
        <v>36.395738728676463</v>
      </c>
      <c r="AL548" s="71">
        <f t="shared" si="179"/>
        <v>0</v>
      </c>
      <c r="AM548" s="71">
        <f t="shared" si="180"/>
        <v>0</v>
      </c>
      <c r="AN548" s="24">
        <f t="shared" si="181"/>
        <v>28.486417897474102</v>
      </c>
      <c r="AO548" s="24">
        <f t="shared" si="182"/>
        <v>0</v>
      </c>
      <c r="AP548" s="71">
        <f t="shared" si="183"/>
        <v>28.486417897474102</v>
      </c>
      <c r="AQ548" s="71" t="str">
        <f>VLOOKUP(S548,Haul!G:O,9,FALSE)</f>
        <v>Good performance</v>
      </c>
    </row>
    <row r="549" spans="1:43">
      <c r="A549">
        <v>2</v>
      </c>
      <c r="B549">
        <v>112</v>
      </c>
      <c r="C549" s="16">
        <f t="shared" si="164"/>
        <v>115</v>
      </c>
      <c r="E549">
        <v>3</v>
      </c>
      <c r="F549">
        <v>0</v>
      </c>
      <c r="G549">
        <v>0</v>
      </c>
      <c r="H549">
        <v>1</v>
      </c>
      <c r="P549">
        <v>1</v>
      </c>
      <c r="Q549">
        <v>178</v>
      </c>
      <c r="R549">
        <v>201601</v>
      </c>
      <c r="S549">
        <v>127</v>
      </c>
      <c r="T549" t="s">
        <v>86</v>
      </c>
      <c r="U549" s="12" t="str">
        <f>VLOOKUP(S549,Haul!G:AL,32,FALSE)</f>
        <v>22-07</v>
      </c>
      <c r="V549" s="12">
        <v>22</v>
      </c>
      <c r="W549" s="17">
        <f t="shared" si="165"/>
        <v>2</v>
      </c>
      <c r="X549" s="24">
        <f>VLOOKUP(S549,Haul!G:AJ,30,FALSE)</f>
        <v>2.7475744E-2</v>
      </c>
      <c r="Y549" s="71">
        <f t="shared" si="166"/>
        <v>1</v>
      </c>
      <c r="Z549" s="71">
        <f t="shared" si="167"/>
        <v>0</v>
      </c>
      <c r="AA549" s="22">
        <f t="shared" si="168"/>
        <v>0</v>
      </c>
      <c r="AB549" s="22">
        <f t="shared" si="169"/>
        <v>0</v>
      </c>
      <c r="AC549" s="71">
        <f t="shared" si="170"/>
        <v>0.71184478929098771</v>
      </c>
      <c r="AD549" s="71">
        <f t="shared" si="171"/>
        <v>0</v>
      </c>
      <c r="AE549" s="22">
        <f t="shared" si="172"/>
        <v>0</v>
      </c>
      <c r="AF549" s="22">
        <f t="shared" si="173"/>
        <v>0</v>
      </c>
      <c r="AG549" s="71">
        <f t="shared" si="174"/>
        <v>36.395738728676463</v>
      </c>
      <c r="AH549" s="71">
        <f t="shared" si="175"/>
        <v>0</v>
      </c>
      <c r="AI549" s="24">
        <f t="shared" si="176"/>
        <v>0</v>
      </c>
      <c r="AJ549" s="24">
        <f t="shared" si="177"/>
        <v>0</v>
      </c>
      <c r="AK549" s="71">
        <f t="shared" si="178"/>
        <v>36.395738728676463</v>
      </c>
      <c r="AL549" s="71">
        <f t="shared" si="179"/>
        <v>25.908116966404538</v>
      </c>
      <c r="AM549" s="71">
        <f t="shared" si="180"/>
        <v>0</v>
      </c>
      <c r="AN549" s="24">
        <f t="shared" si="181"/>
        <v>0</v>
      </c>
      <c r="AO549" s="24">
        <f t="shared" si="182"/>
        <v>0</v>
      </c>
      <c r="AP549" s="71">
        <f t="shared" si="183"/>
        <v>25.908116966404538</v>
      </c>
      <c r="AQ549" s="71" t="str">
        <f>VLOOKUP(S549,Haul!G:O,9,FALSE)</f>
        <v>Good performance</v>
      </c>
    </row>
    <row r="550" spans="1:43">
      <c r="A550">
        <v>2</v>
      </c>
      <c r="B550">
        <v>119.5</v>
      </c>
      <c r="C550" s="16">
        <f t="shared" si="164"/>
        <v>120</v>
      </c>
      <c r="E550">
        <v>3</v>
      </c>
      <c r="F550">
        <v>0</v>
      </c>
      <c r="G550">
        <v>0</v>
      </c>
      <c r="H550">
        <v>1</v>
      </c>
      <c r="P550">
        <v>1</v>
      </c>
      <c r="Q550">
        <v>178</v>
      </c>
      <c r="R550">
        <v>201601</v>
      </c>
      <c r="S550">
        <v>127</v>
      </c>
      <c r="T550" t="s">
        <v>86</v>
      </c>
      <c r="U550" s="12" t="str">
        <f>VLOOKUP(S550,Haul!G:AL,32,FALSE)</f>
        <v>22-07</v>
      </c>
      <c r="V550" s="12">
        <v>22</v>
      </c>
      <c r="W550" s="17">
        <f t="shared" si="165"/>
        <v>2</v>
      </c>
      <c r="X550" s="24">
        <f>VLOOKUP(S550,Haul!G:AJ,30,FALSE)</f>
        <v>2.7475744E-2</v>
      </c>
      <c r="Y550" s="71">
        <f t="shared" si="166"/>
        <v>1</v>
      </c>
      <c r="Z550" s="71">
        <f t="shared" si="167"/>
        <v>0</v>
      </c>
      <c r="AA550" s="22">
        <f t="shared" si="168"/>
        <v>0</v>
      </c>
      <c r="AB550" s="22">
        <f t="shared" si="169"/>
        <v>0</v>
      </c>
      <c r="AC550" s="71">
        <f t="shared" si="170"/>
        <v>0.85245239230261216</v>
      </c>
      <c r="AD550" s="71">
        <f t="shared" si="171"/>
        <v>0</v>
      </c>
      <c r="AE550" s="22">
        <f t="shared" si="172"/>
        <v>0</v>
      </c>
      <c r="AF550" s="22">
        <f t="shared" si="173"/>
        <v>0</v>
      </c>
      <c r="AG550" s="71">
        <f t="shared" si="174"/>
        <v>36.395738728676463</v>
      </c>
      <c r="AH550" s="71">
        <f t="shared" si="175"/>
        <v>0</v>
      </c>
      <c r="AI550" s="24">
        <f t="shared" si="176"/>
        <v>0</v>
      </c>
      <c r="AJ550" s="24">
        <f t="shared" si="177"/>
        <v>0</v>
      </c>
      <c r="AK550" s="71">
        <f t="shared" si="178"/>
        <v>36.395738728676463</v>
      </c>
      <c r="AL550" s="71">
        <f t="shared" si="179"/>
        <v>31.025634548881083</v>
      </c>
      <c r="AM550" s="71">
        <f t="shared" si="180"/>
        <v>0</v>
      </c>
      <c r="AN550" s="24">
        <f t="shared" si="181"/>
        <v>0</v>
      </c>
      <c r="AO550" s="24">
        <f t="shared" si="182"/>
        <v>0</v>
      </c>
      <c r="AP550" s="71">
        <f t="shared" si="183"/>
        <v>31.025634548881083</v>
      </c>
      <c r="AQ550" s="71" t="str">
        <f>VLOOKUP(S550,Haul!G:O,9,FALSE)</f>
        <v>Good performance</v>
      </c>
    </row>
    <row r="551" spans="1:43">
      <c r="A551">
        <v>2</v>
      </c>
      <c r="B551">
        <v>99</v>
      </c>
      <c r="C551" s="16">
        <f t="shared" si="164"/>
        <v>100</v>
      </c>
      <c r="E551">
        <v>2</v>
      </c>
      <c r="F551">
        <v>0</v>
      </c>
      <c r="G551">
        <v>0</v>
      </c>
      <c r="H551">
        <v>1</v>
      </c>
      <c r="P551">
        <v>1</v>
      </c>
      <c r="Q551">
        <v>178</v>
      </c>
      <c r="R551">
        <v>201601</v>
      </c>
      <c r="S551">
        <v>127</v>
      </c>
      <c r="T551" t="s">
        <v>86</v>
      </c>
      <c r="U551" s="12" t="str">
        <f>VLOOKUP(S551,Haul!G:AL,32,FALSE)</f>
        <v>22-07</v>
      </c>
      <c r="V551" s="12">
        <v>22</v>
      </c>
      <c r="W551" s="17">
        <f t="shared" si="165"/>
        <v>2</v>
      </c>
      <c r="X551" s="24">
        <f>VLOOKUP(S551,Haul!G:AJ,30,FALSE)</f>
        <v>2.7475744E-2</v>
      </c>
      <c r="Y551" s="71">
        <f t="shared" si="166"/>
        <v>1</v>
      </c>
      <c r="Z551" s="71">
        <f t="shared" si="167"/>
        <v>0</v>
      </c>
      <c r="AA551" s="22">
        <f t="shared" si="168"/>
        <v>0</v>
      </c>
      <c r="AB551" s="22">
        <f t="shared" si="169"/>
        <v>0</v>
      </c>
      <c r="AC551" s="71">
        <f t="shared" si="170"/>
        <v>0.50509313460519145</v>
      </c>
      <c r="AD551" s="71">
        <f t="shared" si="171"/>
        <v>0</v>
      </c>
      <c r="AE551" s="22">
        <f t="shared" si="172"/>
        <v>0</v>
      </c>
      <c r="AF551" s="22">
        <f t="shared" si="173"/>
        <v>0</v>
      </c>
      <c r="AG551" s="71">
        <f t="shared" si="174"/>
        <v>36.395738728676463</v>
      </c>
      <c r="AH551" s="71">
        <f t="shared" si="175"/>
        <v>0</v>
      </c>
      <c r="AI551" s="24">
        <f t="shared" si="176"/>
        <v>0</v>
      </c>
      <c r="AJ551" s="24">
        <f t="shared" si="177"/>
        <v>0</v>
      </c>
      <c r="AK551" s="71">
        <f t="shared" si="178"/>
        <v>36.395738728676463</v>
      </c>
      <c r="AL551" s="71">
        <f t="shared" si="179"/>
        <v>18.383237760738762</v>
      </c>
      <c r="AM551" s="71">
        <f t="shared" si="180"/>
        <v>0</v>
      </c>
      <c r="AN551" s="24">
        <f t="shared" si="181"/>
        <v>0</v>
      </c>
      <c r="AO551" s="24">
        <f t="shared" si="182"/>
        <v>0</v>
      </c>
      <c r="AP551" s="71">
        <f t="shared" si="183"/>
        <v>18.383237760738762</v>
      </c>
      <c r="AQ551" s="71" t="str">
        <f>VLOOKUP(S551,Haul!G:O,9,FALSE)</f>
        <v>Good performance</v>
      </c>
    </row>
    <row r="552" spans="1:43">
      <c r="A552">
        <v>2</v>
      </c>
      <c r="B552">
        <v>95</v>
      </c>
      <c r="C552" s="16">
        <f t="shared" si="164"/>
        <v>95</v>
      </c>
      <c r="E552">
        <v>2</v>
      </c>
      <c r="F552">
        <v>0</v>
      </c>
      <c r="G552">
        <v>0</v>
      </c>
      <c r="H552">
        <v>1</v>
      </c>
      <c r="P552">
        <v>1</v>
      </c>
      <c r="Q552">
        <v>178</v>
      </c>
      <c r="R552">
        <v>201601</v>
      </c>
      <c r="S552">
        <v>127</v>
      </c>
      <c r="T552" t="s">
        <v>86</v>
      </c>
      <c r="U552" s="12" t="str">
        <f>VLOOKUP(S552,Haul!G:AL,32,FALSE)</f>
        <v>22-07</v>
      </c>
      <c r="V552" s="12">
        <v>22</v>
      </c>
      <c r="W552" s="17">
        <f t="shared" si="165"/>
        <v>2</v>
      </c>
      <c r="X552" s="24">
        <f>VLOOKUP(S552,Haul!G:AJ,30,FALSE)</f>
        <v>2.7475744E-2</v>
      </c>
      <c r="Y552" s="71">
        <f t="shared" si="166"/>
        <v>1</v>
      </c>
      <c r="Z552" s="71">
        <f t="shared" si="167"/>
        <v>0</v>
      </c>
      <c r="AA552" s="22">
        <f t="shared" si="168"/>
        <v>0</v>
      </c>
      <c r="AB552" s="22">
        <f t="shared" si="169"/>
        <v>0</v>
      </c>
      <c r="AC552" s="71">
        <f t="shared" si="170"/>
        <v>0.45035950758287008</v>
      </c>
      <c r="AD552" s="71">
        <f t="shared" si="171"/>
        <v>0</v>
      </c>
      <c r="AE552" s="22">
        <f t="shared" si="172"/>
        <v>0</v>
      </c>
      <c r="AF552" s="22">
        <f t="shared" si="173"/>
        <v>0</v>
      </c>
      <c r="AG552" s="71">
        <f t="shared" si="174"/>
        <v>36.395738728676463</v>
      </c>
      <c r="AH552" s="71">
        <f t="shared" si="175"/>
        <v>0</v>
      </c>
      <c r="AI552" s="24">
        <f t="shared" si="176"/>
        <v>0</v>
      </c>
      <c r="AJ552" s="24">
        <f t="shared" si="177"/>
        <v>0</v>
      </c>
      <c r="AK552" s="71">
        <f t="shared" si="178"/>
        <v>36.395738728676463</v>
      </c>
      <c r="AL552" s="71">
        <f t="shared" si="179"/>
        <v>16.391166971961528</v>
      </c>
      <c r="AM552" s="71">
        <f t="shared" si="180"/>
        <v>0</v>
      </c>
      <c r="AN552" s="24">
        <f t="shared" si="181"/>
        <v>0</v>
      </c>
      <c r="AO552" s="24">
        <f t="shared" si="182"/>
        <v>0</v>
      </c>
      <c r="AP552" s="71">
        <f t="shared" si="183"/>
        <v>16.391166971961528</v>
      </c>
      <c r="AQ552" s="71" t="str">
        <f>VLOOKUP(S552,Haul!G:O,9,FALSE)</f>
        <v>Good performance</v>
      </c>
    </row>
    <row r="553" spans="1:43">
      <c r="A553">
        <v>2</v>
      </c>
      <c r="B553">
        <v>101</v>
      </c>
      <c r="C553" s="16">
        <f t="shared" si="164"/>
        <v>105</v>
      </c>
      <c r="E553">
        <v>2</v>
      </c>
      <c r="F553">
        <v>0</v>
      </c>
      <c r="G553">
        <v>0</v>
      </c>
      <c r="H553">
        <v>1</v>
      </c>
      <c r="P553">
        <v>1</v>
      </c>
      <c r="Q553">
        <v>178</v>
      </c>
      <c r="R553">
        <v>201601</v>
      </c>
      <c r="S553">
        <v>127</v>
      </c>
      <c r="T553" t="s">
        <v>86</v>
      </c>
      <c r="U553" s="12" t="str">
        <f>VLOOKUP(S553,Haul!G:AL,32,FALSE)</f>
        <v>22-07</v>
      </c>
      <c r="V553" s="12">
        <v>22</v>
      </c>
      <c r="W553" s="17">
        <f t="shared" si="165"/>
        <v>2</v>
      </c>
      <c r="X553" s="24">
        <f>VLOOKUP(S553,Haul!G:AJ,30,FALSE)</f>
        <v>2.7475744E-2</v>
      </c>
      <c r="Y553" s="71">
        <f t="shared" si="166"/>
        <v>1</v>
      </c>
      <c r="Z553" s="71">
        <f t="shared" si="167"/>
        <v>0</v>
      </c>
      <c r="AA553" s="22">
        <f t="shared" si="168"/>
        <v>0</v>
      </c>
      <c r="AB553" s="22">
        <f t="shared" si="169"/>
        <v>0</v>
      </c>
      <c r="AC553" s="71">
        <f t="shared" si="170"/>
        <v>0.5339833674315535</v>
      </c>
      <c r="AD553" s="71">
        <f t="shared" si="171"/>
        <v>0</v>
      </c>
      <c r="AE553" s="22">
        <f t="shared" si="172"/>
        <v>0</v>
      </c>
      <c r="AF553" s="22">
        <f t="shared" si="173"/>
        <v>0</v>
      </c>
      <c r="AG553" s="71">
        <f t="shared" si="174"/>
        <v>36.395738728676463</v>
      </c>
      <c r="AH553" s="71">
        <f t="shared" si="175"/>
        <v>0</v>
      </c>
      <c r="AI553" s="24">
        <f t="shared" si="176"/>
        <v>0</v>
      </c>
      <c r="AJ553" s="24">
        <f t="shared" si="177"/>
        <v>0</v>
      </c>
      <c r="AK553" s="71">
        <f t="shared" si="178"/>
        <v>36.395738728676463</v>
      </c>
      <c r="AL553" s="71">
        <f t="shared" si="179"/>
        <v>19.434719126497665</v>
      </c>
      <c r="AM553" s="71">
        <f t="shared" si="180"/>
        <v>0</v>
      </c>
      <c r="AN553" s="24">
        <f t="shared" si="181"/>
        <v>0</v>
      </c>
      <c r="AO553" s="24">
        <f t="shared" si="182"/>
        <v>0</v>
      </c>
      <c r="AP553" s="71">
        <f t="shared" si="183"/>
        <v>19.434719126497665</v>
      </c>
      <c r="AQ553" s="71" t="str">
        <f>VLOOKUP(S553,Haul!G:O,9,FALSE)</f>
        <v>Good performance</v>
      </c>
    </row>
    <row r="554" spans="1:43">
      <c r="A554">
        <v>1</v>
      </c>
      <c r="B554">
        <v>164</v>
      </c>
      <c r="C554" s="16">
        <f t="shared" si="164"/>
        <v>165</v>
      </c>
      <c r="E554">
        <v>4</v>
      </c>
      <c r="P554">
        <v>1</v>
      </c>
      <c r="Q554">
        <v>178</v>
      </c>
      <c r="R554">
        <v>201601</v>
      </c>
      <c r="S554">
        <v>128</v>
      </c>
      <c r="T554" t="s">
        <v>84</v>
      </c>
      <c r="U554" s="12" t="str">
        <f>VLOOKUP(S554,Haul!G:AL,32,FALSE)</f>
        <v>21-10</v>
      </c>
      <c r="V554" s="12">
        <v>21</v>
      </c>
      <c r="W554" s="17">
        <f t="shared" si="165"/>
        <v>2</v>
      </c>
      <c r="X554" s="24">
        <f>VLOOKUP(S554,Haul!G:AJ,30,FALSE)</f>
        <v>4.3797298999999998E-2</v>
      </c>
      <c r="Y554" s="71">
        <f t="shared" si="166"/>
        <v>0</v>
      </c>
      <c r="Z554" s="71">
        <f t="shared" si="167"/>
        <v>0</v>
      </c>
      <c r="AA554" s="22">
        <f t="shared" si="168"/>
        <v>1</v>
      </c>
      <c r="AB554" s="22">
        <f t="shared" si="169"/>
        <v>1</v>
      </c>
      <c r="AC554" s="71">
        <f t="shared" si="170"/>
        <v>0</v>
      </c>
      <c r="AD554" s="71">
        <f t="shared" si="171"/>
        <v>0</v>
      </c>
      <c r="AE554" s="22">
        <f t="shared" si="172"/>
        <v>2.6237113665847676</v>
      </c>
      <c r="AF554" s="22">
        <f t="shared" si="173"/>
        <v>2.6237113665847676</v>
      </c>
      <c r="AG554" s="71">
        <f t="shared" si="174"/>
        <v>0</v>
      </c>
      <c r="AH554" s="71">
        <f t="shared" si="175"/>
        <v>0</v>
      </c>
      <c r="AI554" s="24">
        <f t="shared" si="176"/>
        <v>22.832458229901349</v>
      </c>
      <c r="AJ554" s="24">
        <f t="shared" si="177"/>
        <v>22.832458229901349</v>
      </c>
      <c r="AK554" s="71">
        <f t="shared" si="178"/>
        <v>22.832458229901349</v>
      </c>
      <c r="AL554" s="71">
        <f t="shared" si="179"/>
        <v>0</v>
      </c>
      <c r="AM554" s="71">
        <f t="shared" si="180"/>
        <v>0</v>
      </c>
      <c r="AN554" s="24">
        <f t="shared" si="181"/>
        <v>59.905780184864085</v>
      </c>
      <c r="AO554" s="24">
        <f t="shared" si="182"/>
        <v>59.905780184864085</v>
      </c>
      <c r="AP554" s="71">
        <f t="shared" si="183"/>
        <v>59.905780184864085</v>
      </c>
      <c r="AQ554" s="71" t="str">
        <f>VLOOKUP(S554,Haul!G:O,9,FALSE)</f>
        <v>Good performance</v>
      </c>
    </row>
    <row r="555" spans="1:43">
      <c r="A555">
        <v>1</v>
      </c>
      <c r="B555">
        <v>165</v>
      </c>
      <c r="C555" s="16">
        <f t="shared" si="164"/>
        <v>165</v>
      </c>
      <c r="E555">
        <v>3</v>
      </c>
      <c r="P555">
        <v>1</v>
      </c>
      <c r="Q555">
        <v>178</v>
      </c>
      <c r="R555">
        <v>201601</v>
      </c>
      <c r="S555">
        <v>128</v>
      </c>
      <c r="T555" t="s">
        <v>84</v>
      </c>
      <c r="U555" s="12" t="str">
        <f>VLOOKUP(S555,Haul!G:AL,32,FALSE)</f>
        <v>21-10</v>
      </c>
      <c r="V555" s="12">
        <v>21</v>
      </c>
      <c r="W555" s="17">
        <f t="shared" si="165"/>
        <v>2</v>
      </c>
      <c r="X555" s="24">
        <f>VLOOKUP(S555,Haul!G:AJ,30,FALSE)</f>
        <v>4.3797298999999998E-2</v>
      </c>
      <c r="Y555" s="71">
        <f t="shared" si="166"/>
        <v>0</v>
      </c>
      <c r="Z555" s="71">
        <f t="shared" si="167"/>
        <v>0</v>
      </c>
      <c r="AA555" s="22">
        <f t="shared" si="168"/>
        <v>1</v>
      </c>
      <c r="AB555" s="22">
        <f t="shared" si="169"/>
        <v>1</v>
      </c>
      <c r="AC555" s="71">
        <f t="shared" si="170"/>
        <v>0</v>
      </c>
      <c r="AD555" s="71">
        <f t="shared" si="171"/>
        <v>0</v>
      </c>
      <c r="AE555" s="22">
        <f t="shared" si="172"/>
        <v>2.6741930652525396</v>
      </c>
      <c r="AF555" s="22">
        <f t="shared" si="173"/>
        <v>2.6741930652525396</v>
      </c>
      <c r="AG555" s="71">
        <f t="shared" si="174"/>
        <v>0</v>
      </c>
      <c r="AH555" s="71">
        <f t="shared" si="175"/>
        <v>0</v>
      </c>
      <c r="AI555" s="24">
        <f t="shared" si="176"/>
        <v>22.832458229901349</v>
      </c>
      <c r="AJ555" s="24">
        <f t="shared" si="177"/>
        <v>22.832458229901349</v>
      </c>
      <c r="AK555" s="71">
        <f t="shared" si="178"/>
        <v>22.832458229901349</v>
      </c>
      <c r="AL555" s="71">
        <f t="shared" si="179"/>
        <v>0</v>
      </c>
      <c r="AM555" s="71">
        <f t="shared" si="180"/>
        <v>0</v>
      </c>
      <c r="AN555" s="24">
        <f t="shared" si="181"/>
        <v>61.05840146107046</v>
      </c>
      <c r="AO555" s="24">
        <f t="shared" si="182"/>
        <v>61.05840146107046</v>
      </c>
      <c r="AP555" s="71">
        <f t="shared" si="183"/>
        <v>61.05840146107046</v>
      </c>
      <c r="AQ555" s="71" t="str">
        <f>VLOOKUP(S555,Haul!G:O,9,FALSE)</f>
        <v>Good performance</v>
      </c>
    </row>
    <row r="556" spans="1:43">
      <c r="A556">
        <v>1</v>
      </c>
      <c r="B556">
        <v>150</v>
      </c>
      <c r="C556" s="16">
        <f t="shared" si="164"/>
        <v>150</v>
      </c>
      <c r="E556">
        <v>2</v>
      </c>
      <c r="P556">
        <v>1</v>
      </c>
      <c r="Q556">
        <v>178</v>
      </c>
      <c r="R556">
        <v>201601</v>
      </c>
      <c r="S556">
        <v>128</v>
      </c>
      <c r="T556" t="s">
        <v>84</v>
      </c>
      <c r="U556" s="12" t="str">
        <f>VLOOKUP(S556,Haul!G:AL,32,FALSE)</f>
        <v>21-10</v>
      </c>
      <c r="V556" s="12">
        <v>21</v>
      </c>
      <c r="W556" s="17">
        <f t="shared" si="165"/>
        <v>2</v>
      </c>
      <c r="X556" s="24">
        <f>VLOOKUP(S556,Haul!G:AJ,30,FALSE)</f>
        <v>4.3797298999999998E-2</v>
      </c>
      <c r="Y556" s="71">
        <f t="shared" si="166"/>
        <v>0</v>
      </c>
      <c r="Z556" s="71">
        <f t="shared" si="167"/>
        <v>0</v>
      </c>
      <c r="AA556" s="22">
        <f t="shared" si="168"/>
        <v>1</v>
      </c>
      <c r="AB556" s="22">
        <f t="shared" si="169"/>
        <v>1</v>
      </c>
      <c r="AC556" s="71">
        <f t="shared" si="170"/>
        <v>0</v>
      </c>
      <c r="AD556" s="71">
        <f t="shared" si="171"/>
        <v>0</v>
      </c>
      <c r="AE556" s="22">
        <f t="shared" si="172"/>
        <v>1.9834748143349534</v>
      </c>
      <c r="AF556" s="22">
        <f t="shared" si="173"/>
        <v>1.9834748143349534</v>
      </c>
      <c r="AG556" s="71">
        <f t="shared" si="174"/>
        <v>0</v>
      </c>
      <c r="AH556" s="71">
        <f t="shared" si="175"/>
        <v>0</v>
      </c>
      <c r="AI556" s="24">
        <f t="shared" si="176"/>
        <v>22.832458229901349</v>
      </c>
      <c r="AJ556" s="24">
        <f t="shared" si="177"/>
        <v>22.832458229901349</v>
      </c>
      <c r="AK556" s="71">
        <f t="shared" si="178"/>
        <v>22.832458229901349</v>
      </c>
      <c r="AL556" s="71">
        <f t="shared" si="179"/>
        <v>0</v>
      </c>
      <c r="AM556" s="71">
        <f t="shared" si="180"/>
        <v>0</v>
      </c>
      <c r="AN556" s="24">
        <f t="shared" si="181"/>
        <v>45.287605848364151</v>
      </c>
      <c r="AO556" s="24">
        <f t="shared" si="182"/>
        <v>45.287605848364151</v>
      </c>
      <c r="AP556" s="71">
        <f t="shared" si="183"/>
        <v>45.287605848364151</v>
      </c>
      <c r="AQ556" s="71" t="str">
        <f>VLOOKUP(S556,Haul!G:O,9,FALSE)</f>
        <v>Good performance</v>
      </c>
    </row>
    <row r="557" spans="1:43">
      <c r="A557">
        <v>2</v>
      </c>
      <c r="B557">
        <v>125</v>
      </c>
      <c r="C557" s="16">
        <f t="shared" si="164"/>
        <v>125</v>
      </c>
      <c r="E557">
        <v>3</v>
      </c>
      <c r="F557">
        <v>0</v>
      </c>
      <c r="G557">
        <v>0</v>
      </c>
      <c r="H557">
        <v>1</v>
      </c>
      <c r="P557">
        <v>1</v>
      </c>
      <c r="Q557">
        <v>178</v>
      </c>
      <c r="R557">
        <v>201601</v>
      </c>
      <c r="S557">
        <v>128</v>
      </c>
      <c r="T557" t="s">
        <v>84</v>
      </c>
      <c r="U557" s="12" t="str">
        <f>VLOOKUP(S557,Haul!G:AL,32,FALSE)</f>
        <v>21-10</v>
      </c>
      <c r="V557" s="12">
        <v>21</v>
      </c>
      <c r="W557" s="17">
        <f t="shared" si="165"/>
        <v>2</v>
      </c>
      <c r="X557" s="24">
        <f>VLOOKUP(S557,Haul!G:AJ,30,FALSE)</f>
        <v>4.3797298999999998E-2</v>
      </c>
      <c r="Y557" s="71">
        <f t="shared" si="166"/>
        <v>1</v>
      </c>
      <c r="Z557" s="71">
        <f t="shared" si="167"/>
        <v>0</v>
      </c>
      <c r="AA557" s="22">
        <f t="shared" si="168"/>
        <v>0</v>
      </c>
      <c r="AB557" s="22">
        <f t="shared" si="169"/>
        <v>0</v>
      </c>
      <c r="AC557" s="71">
        <f t="shared" si="170"/>
        <v>0.96608810634064402</v>
      </c>
      <c r="AD557" s="71">
        <f t="shared" si="171"/>
        <v>0</v>
      </c>
      <c r="AE557" s="22">
        <f t="shared" si="172"/>
        <v>0</v>
      </c>
      <c r="AF557" s="22">
        <f t="shared" si="173"/>
        <v>0</v>
      </c>
      <c r="AG557" s="71">
        <f t="shared" si="174"/>
        <v>22.832458229901349</v>
      </c>
      <c r="AH557" s="71">
        <f t="shared" si="175"/>
        <v>0</v>
      </c>
      <c r="AI557" s="24">
        <f t="shared" si="176"/>
        <v>0</v>
      </c>
      <c r="AJ557" s="24">
        <f t="shared" si="177"/>
        <v>0</v>
      </c>
      <c r="AK557" s="71">
        <f t="shared" si="178"/>
        <v>22.832458229901349</v>
      </c>
      <c r="AL557" s="71">
        <f t="shared" si="179"/>
        <v>22.058166334427245</v>
      </c>
      <c r="AM557" s="71">
        <f t="shared" si="180"/>
        <v>0</v>
      </c>
      <c r="AN557" s="24">
        <f t="shared" si="181"/>
        <v>0</v>
      </c>
      <c r="AO557" s="24">
        <f t="shared" si="182"/>
        <v>0</v>
      </c>
      <c r="AP557" s="71">
        <f t="shared" si="183"/>
        <v>22.058166334427245</v>
      </c>
      <c r="AQ557" s="71" t="str">
        <f>VLOOKUP(S557,Haul!G:O,9,FALSE)</f>
        <v>Good performance</v>
      </c>
    </row>
    <row r="558" spans="1:43">
      <c r="A558">
        <v>2</v>
      </c>
      <c r="B558">
        <v>112</v>
      </c>
      <c r="C558" s="16">
        <f t="shared" si="164"/>
        <v>115</v>
      </c>
      <c r="E558">
        <v>2</v>
      </c>
      <c r="F558">
        <v>0</v>
      </c>
      <c r="G558">
        <v>0</v>
      </c>
      <c r="H558">
        <v>1</v>
      </c>
      <c r="P558">
        <v>1</v>
      </c>
      <c r="Q558">
        <v>178</v>
      </c>
      <c r="R558">
        <v>201601</v>
      </c>
      <c r="S558">
        <v>128</v>
      </c>
      <c r="T558" t="s">
        <v>84</v>
      </c>
      <c r="U558" s="12" t="str">
        <f>VLOOKUP(S558,Haul!G:AL,32,FALSE)</f>
        <v>21-10</v>
      </c>
      <c r="V558" s="12">
        <v>21</v>
      </c>
      <c r="W558" s="17">
        <f t="shared" si="165"/>
        <v>2</v>
      </c>
      <c r="X558" s="24">
        <f>VLOOKUP(S558,Haul!G:AJ,30,FALSE)</f>
        <v>4.3797298999999998E-2</v>
      </c>
      <c r="Y558" s="71">
        <f t="shared" si="166"/>
        <v>1</v>
      </c>
      <c r="Z558" s="71">
        <f t="shared" si="167"/>
        <v>0</v>
      </c>
      <c r="AA558" s="22">
        <f t="shared" si="168"/>
        <v>0</v>
      </c>
      <c r="AB558" s="22">
        <f t="shared" si="169"/>
        <v>0</v>
      </c>
      <c r="AC558" s="71">
        <f t="shared" si="170"/>
        <v>0.71184478929098771</v>
      </c>
      <c r="AD558" s="71">
        <f t="shared" si="171"/>
        <v>0</v>
      </c>
      <c r="AE558" s="22">
        <f t="shared" si="172"/>
        <v>0</v>
      </c>
      <c r="AF558" s="22">
        <f t="shared" si="173"/>
        <v>0</v>
      </c>
      <c r="AG558" s="71">
        <f t="shared" si="174"/>
        <v>22.832458229901349</v>
      </c>
      <c r="AH558" s="71">
        <f t="shared" si="175"/>
        <v>0</v>
      </c>
      <c r="AI558" s="24">
        <f t="shared" si="176"/>
        <v>0</v>
      </c>
      <c r="AJ558" s="24">
        <f t="shared" si="177"/>
        <v>0</v>
      </c>
      <c r="AK558" s="71">
        <f t="shared" si="178"/>
        <v>22.832458229901349</v>
      </c>
      <c r="AL558" s="71">
        <f t="shared" si="179"/>
        <v>16.253166417659404</v>
      </c>
      <c r="AM558" s="71">
        <f t="shared" si="180"/>
        <v>0</v>
      </c>
      <c r="AN558" s="24">
        <f t="shared" si="181"/>
        <v>0</v>
      </c>
      <c r="AO558" s="24">
        <f t="shared" si="182"/>
        <v>0</v>
      </c>
      <c r="AP558" s="71">
        <f t="shared" si="183"/>
        <v>16.253166417659404</v>
      </c>
      <c r="AQ558" s="71" t="str">
        <f>VLOOKUP(S558,Haul!G:O,9,FALSE)</f>
        <v>Good performance</v>
      </c>
    </row>
    <row r="559" spans="1:43">
      <c r="A559">
        <v>1</v>
      </c>
      <c r="B559">
        <v>171.5</v>
      </c>
      <c r="C559" s="16">
        <f t="shared" si="164"/>
        <v>175</v>
      </c>
      <c r="E559">
        <v>3</v>
      </c>
      <c r="P559">
        <v>1</v>
      </c>
      <c r="Q559">
        <v>178</v>
      </c>
      <c r="R559">
        <v>201601</v>
      </c>
      <c r="S559">
        <v>129</v>
      </c>
      <c r="T559" t="s">
        <v>81</v>
      </c>
      <c r="U559" s="12" t="str">
        <f>VLOOKUP(S559,Haul!G:AL,32,FALSE)</f>
        <v>21-03</v>
      </c>
      <c r="V559" s="12">
        <v>21</v>
      </c>
      <c r="W559" s="17">
        <f t="shared" si="165"/>
        <v>2</v>
      </c>
      <c r="X559" s="24">
        <f>VLOOKUP(S559,Haul!G:AJ,30,FALSE)</f>
        <v>3.9937896000000001E-2</v>
      </c>
      <c r="Y559" s="71">
        <f t="shared" si="166"/>
        <v>0</v>
      </c>
      <c r="Z559" s="71">
        <f t="shared" si="167"/>
        <v>0</v>
      </c>
      <c r="AA559" s="22">
        <f t="shared" si="168"/>
        <v>1</v>
      </c>
      <c r="AB559" s="22">
        <f t="shared" si="169"/>
        <v>1</v>
      </c>
      <c r="AC559" s="71">
        <f t="shared" si="170"/>
        <v>0</v>
      </c>
      <c r="AD559" s="71">
        <f t="shared" si="171"/>
        <v>0</v>
      </c>
      <c r="AE559" s="22">
        <f t="shared" si="172"/>
        <v>3.0185517310969288</v>
      </c>
      <c r="AF559" s="22">
        <f t="shared" si="173"/>
        <v>3.0185517310969288</v>
      </c>
      <c r="AG559" s="71">
        <f t="shared" si="174"/>
        <v>0</v>
      </c>
      <c r="AH559" s="71">
        <f t="shared" si="175"/>
        <v>0</v>
      </c>
      <c r="AI559" s="24">
        <f t="shared" si="176"/>
        <v>25.038875357880645</v>
      </c>
      <c r="AJ559" s="24">
        <f t="shared" si="177"/>
        <v>25.038875357880645</v>
      </c>
      <c r="AK559" s="71">
        <f t="shared" si="178"/>
        <v>25.038875357880645</v>
      </c>
      <c r="AL559" s="71">
        <f t="shared" si="179"/>
        <v>0</v>
      </c>
      <c r="AM559" s="71">
        <f t="shared" si="180"/>
        <v>0</v>
      </c>
      <c r="AN559" s="24">
        <f t="shared" si="181"/>
        <v>75.581140556250858</v>
      </c>
      <c r="AO559" s="24">
        <f t="shared" si="182"/>
        <v>75.581140556250858</v>
      </c>
      <c r="AP559" s="71">
        <f t="shared" si="183"/>
        <v>75.581140556250858</v>
      </c>
      <c r="AQ559" s="71" t="str">
        <f>VLOOKUP(S559,Haul!G:O,9,FALSE)</f>
        <v>Good performance</v>
      </c>
    </row>
    <row r="560" spans="1:43">
      <c r="A560">
        <v>1</v>
      </c>
      <c r="B560">
        <v>169</v>
      </c>
      <c r="C560" s="16">
        <f t="shared" si="164"/>
        <v>170</v>
      </c>
      <c r="E560">
        <v>3</v>
      </c>
      <c r="P560">
        <v>1</v>
      </c>
      <c r="Q560">
        <v>178</v>
      </c>
      <c r="R560">
        <v>201601</v>
      </c>
      <c r="S560">
        <v>129</v>
      </c>
      <c r="T560" t="s">
        <v>81</v>
      </c>
      <c r="U560" s="12" t="str">
        <f>VLOOKUP(S560,Haul!G:AL,32,FALSE)</f>
        <v>21-03</v>
      </c>
      <c r="V560" s="12">
        <v>21</v>
      </c>
      <c r="W560" s="17">
        <f t="shared" si="165"/>
        <v>2</v>
      </c>
      <c r="X560" s="24">
        <f>VLOOKUP(S560,Haul!G:AJ,30,FALSE)</f>
        <v>3.9937896000000001E-2</v>
      </c>
      <c r="Y560" s="71">
        <f t="shared" si="166"/>
        <v>0</v>
      </c>
      <c r="Z560" s="71">
        <f t="shared" si="167"/>
        <v>0</v>
      </c>
      <c r="AA560" s="22">
        <f t="shared" si="168"/>
        <v>1</v>
      </c>
      <c r="AB560" s="22">
        <f t="shared" si="169"/>
        <v>1</v>
      </c>
      <c r="AC560" s="71">
        <f t="shared" si="170"/>
        <v>0</v>
      </c>
      <c r="AD560" s="71">
        <f t="shared" si="171"/>
        <v>0</v>
      </c>
      <c r="AE560" s="22">
        <f t="shared" si="172"/>
        <v>2.8827395873153563</v>
      </c>
      <c r="AF560" s="22">
        <f t="shared" si="173"/>
        <v>2.8827395873153563</v>
      </c>
      <c r="AG560" s="71">
        <f t="shared" si="174"/>
        <v>0</v>
      </c>
      <c r="AH560" s="71">
        <f t="shared" si="175"/>
        <v>0</v>
      </c>
      <c r="AI560" s="24">
        <f t="shared" si="176"/>
        <v>25.038875357880645</v>
      </c>
      <c r="AJ560" s="24">
        <f t="shared" si="177"/>
        <v>25.038875357880645</v>
      </c>
      <c r="AK560" s="71">
        <f t="shared" si="178"/>
        <v>25.038875357880645</v>
      </c>
      <c r="AL560" s="71">
        <f t="shared" si="179"/>
        <v>0</v>
      </c>
      <c r="AM560" s="71">
        <f t="shared" si="180"/>
        <v>0</v>
      </c>
      <c r="AN560" s="24">
        <f t="shared" si="181"/>
        <v>72.18055721601749</v>
      </c>
      <c r="AO560" s="24">
        <f t="shared" si="182"/>
        <v>72.18055721601749</v>
      </c>
      <c r="AP560" s="71">
        <f t="shared" si="183"/>
        <v>72.18055721601749</v>
      </c>
      <c r="AQ560" s="71" t="str">
        <f>VLOOKUP(S560,Haul!G:O,9,FALSE)</f>
        <v>Good performance</v>
      </c>
    </row>
    <row r="561" spans="1:43">
      <c r="A561">
        <v>2</v>
      </c>
      <c r="B561">
        <v>117</v>
      </c>
      <c r="C561" s="16">
        <f t="shared" si="164"/>
        <v>120</v>
      </c>
      <c r="E561">
        <v>3</v>
      </c>
      <c r="F561">
        <v>0</v>
      </c>
      <c r="G561">
        <v>0</v>
      </c>
      <c r="H561">
        <v>1</v>
      </c>
      <c r="P561">
        <v>1</v>
      </c>
      <c r="Q561">
        <v>178</v>
      </c>
      <c r="R561">
        <v>201601</v>
      </c>
      <c r="S561">
        <v>129</v>
      </c>
      <c r="T561" t="s">
        <v>81</v>
      </c>
      <c r="U561" s="12" t="str">
        <f>VLOOKUP(S561,Haul!G:AL,32,FALSE)</f>
        <v>21-03</v>
      </c>
      <c r="V561" s="12">
        <v>21</v>
      </c>
      <c r="W561" s="17">
        <f t="shared" si="165"/>
        <v>2</v>
      </c>
      <c r="X561" s="24">
        <f>VLOOKUP(S561,Haul!G:AJ,30,FALSE)</f>
        <v>3.9937896000000001E-2</v>
      </c>
      <c r="Y561" s="71">
        <f t="shared" si="166"/>
        <v>1</v>
      </c>
      <c r="Z561" s="71">
        <f t="shared" si="167"/>
        <v>0</v>
      </c>
      <c r="AA561" s="22">
        <f t="shared" si="168"/>
        <v>0</v>
      </c>
      <c r="AB561" s="22">
        <f t="shared" si="169"/>
        <v>0</v>
      </c>
      <c r="AC561" s="71">
        <f t="shared" si="170"/>
        <v>0.8037756972052168</v>
      </c>
      <c r="AD561" s="71">
        <f t="shared" si="171"/>
        <v>0</v>
      </c>
      <c r="AE561" s="22">
        <f t="shared" si="172"/>
        <v>0</v>
      </c>
      <c r="AF561" s="22">
        <f t="shared" si="173"/>
        <v>0</v>
      </c>
      <c r="AG561" s="71">
        <f t="shared" si="174"/>
        <v>25.038875357880645</v>
      </c>
      <c r="AH561" s="71">
        <f t="shared" si="175"/>
        <v>0</v>
      </c>
      <c r="AI561" s="24">
        <f t="shared" si="176"/>
        <v>0</v>
      </c>
      <c r="AJ561" s="24">
        <f t="shared" si="177"/>
        <v>0</v>
      </c>
      <c r="AK561" s="71">
        <f t="shared" si="178"/>
        <v>25.038875357880645</v>
      </c>
      <c r="AL561" s="71">
        <f t="shared" si="179"/>
        <v>20.125639498015037</v>
      </c>
      <c r="AM561" s="71">
        <f t="shared" si="180"/>
        <v>0</v>
      </c>
      <c r="AN561" s="24">
        <f t="shared" si="181"/>
        <v>0</v>
      </c>
      <c r="AO561" s="24">
        <f t="shared" si="182"/>
        <v>0</v>
      </c>
      <c r="AP561" s="71">
        <f t="shared" si="183"/>
        <v>20.125639498015037</v>
      </c>
      <c r="AQ561" s="71" t="str">
        <f>VLOOKUP(S561,Haul!G:O,9,FALSE)</f>
        <v>Good performance</v>
      </c>
    </row>
    <row r="562" spans="1:43">
      <c r="A562">
        <v>2</v>
      </c>
      <c r="B562">
        <v>104</v>
      </c>
      <c r="C562" s="16">
        <f t="shared" si="164"/>
        <v>105</v>
      </c>
      <c r="E562">
        <v>3</v>
      </c>
      <c r="F562">
        <v>0</v>
      </c>
      <c r="G562">
        <v>0</v>
      </c>
      <c r="H562">
        <v>1</v>
      </c>
      <c r="K562">
        <v>4</v>
      </c>
      <c r="P562">
        <v>1</v>
      </c>
      <c r="Q562">
        <v>178</v>
      </c>
      <c r="R562">
        <v>201601</v>
      </c>
      <c r="S562">
        <v>129</v>
      </c>
      <c r="T562" t="s">
        <v>81</v>
      </c>
      <c r="U562" s="12" t="str">
        <f>VLOOKUP(S562,Haul!G:AL,32,FALSE)</f>
        <v>21-03</v>
      </c>
      <c r="V562" s="12">
        <v>21</v>
      </c>
      <c r="W562" s="17">
        <f t="shared" si="165"/>
        <v>2</v>
      </c>
      <c r="X562" s="24">
        <f>VLOOKUP(S562,Haul!G:AJ,30,FALSE)</f>
        <v>3.9937896000000001E-2</v>
      </c>
      <c r="Y562" s="71">
        <f t="shared" si="166"/>
        <v>1</v>
      </c>
      <c r="Z562" s="71">
        <f t="shared" si="167"/>
        <v>0</v>
      </c>
      <c r="AA562" s="22">
        <f t="shared" si="168"/>
        <v>0</v>
      </c>
      <c r="AB562" s="22">
        <f t="shared" si="169"/>
        <v>0</v>
      </c>
      <c r="AC562" s="71">
        <f t="shared" si="170"/>
        <v>0.57926822419101542</v>
      </c>
      <c r="AD562" s="71">
        <f t="shared" si="171"/>
        <v>0</v>
      </c>
      <c r="AE562" s="22">
        <f t="shared" si="172"/>
        <v>0</v>
      </c>
      <c r="AF562" s="22">
        <f t="shared" si="173"/>
        <v>0</v>
      </c>
      <c r="AG562" s="71">
        <f t="shared" si="174"/>
        <v>25.038875357880645</v>
      </c>
      <c r="AH562" s="71">
        <f t="shared" si="175"/>
        <v>0</v>
      </c>
      <c r="AI562" s="24">
        <f t="shared" si="176"/>
        <v>0</v>
      </c>
      <c r="AJ562" s="24">
        <f t="shared" si="177"/>
        <v>0</v>
      </c>
      <c r="AK562" s="71">
        <f t="shared" si="178"/>
        <v>25.038875357880645</v>
      </c>
      <c r="AL562" s="71">
        <f t="shared" si="179"/>
        <v>14.504224864299697</v>
      </c>
      <c r="AM562" s="71">
        <f t="shared" si="180"/>
        <v>0</v>
      </c>
      <c r="AN562" s="24">
        <f t="shared" si="181"/>
        <v>0</v>
      </c>
      <c r="AO562" s="24">
        <f t="shared" si="182"/>
        <v>0</v>
      </c>
      <c r="AP562" s="71">
        <f t="shared" si="183"/>
        <v>14.504224864299697</v>
      </c>
      <c r="AQ562" s="71" t="str">
        <f>VLOOKUP(S562,Haul!G:O,9,FALSE)</f>
        <v>Good performance</v>
      </c>
    </row>
    <row r="563" spans="1:43">
      <c r="A563">
        <v>1</v>
      </c>
      <c r="B563">
        <v>21</v>
      </c>
      <c r="C563" s="16">
        <f t="shared" si="164"/>
        <v>25</v>
      </c>
      <c r="E563">
        <v>2</v>
      </c>
      <c r="P563">
        <v>1</v>
      </c>
      <c r="Q563">
        <v>178</v>
      </c>
      <c r="R563">
        <v>201601</v>
      </c>
      <c r="S563">
        <v>132</v>
      </c>
      <c r="T563">
        <v>12754</v>
      </c>
      <c r="U563" s="12" t="str">
        <f>VLOOKUP(S563,Haul!G:AL,32,FALSE)</f>
        <v>12-34</v>
      </c>
      <c r="V563" s="12">
        <v>12</v>
      </c>
      <c r="W563" s="17">
        <f t="shared" si="165"/>
        <v>1</v>
      </c>
      <c r="X563" s="24">
        <f>VLOOKUP(S563,Haul!G:AJ,30,FALSE)</f>
        <v>4.3642434000000001E-2</v>
      </c>
      <c r="Y563" s="71">
        <f t="shared" si="166"/>
        <v>0</v>
      </c>
      <c r="Z563" s="71">
        <f t="shared" si="167"/>
        <v>1</v>
      </c>
      <c r="AA563" s="22">
        <f t="shared" si="168"/>
        <v>0</v>
      </c>
      <c r="AB563" s="22">
        <f t="shared" si="169"/>
        <v>0</v>
      </c>
      <c r="AC563" s="71">
        <f t="shared" si="170"/>
        <v>0</v>
      </c>
      <c r="AD563" s="71">
        <f t="shared" si="171"/>
        <v>4.1738619635207598E-3</v>
      </c>
      <c r="AE563" s="22">
        <f t="shared" si="172"/>
        <v>0</v>
      </c>
      <c r="AF563" s="22">
        <f t="shared" si="173"/>
        <v>0</v>
      </c>
      <c r="AG563" s="71">
        <f t="shared" si="174"/>
        <v>0</v>
      </c>
      <c r="AH563" s="71">
        <f t="shared" si="175"/>
        <v>22.91347911530324</v>
      </c>
      <c r="AI563" s="24">
        <f t="shared" si="176"/>
        <v>0</v>
      </c>
      <c r="AJ563" s="24">
        <f t="shared" si="177"/>
        <v>0</v>
      </c>
      <c r="AK563" s="71">
        <f t="shared" si="178"/>
        <v>22.91347911530324</v>
      </c>
      <c r="AL563" s="71">
        <f t="shared" si="179"/>
        <v>0</v>
      </c>
      <c r="AM563" s="71">
        <f t="shared" si="180"/>
        <v>9.5637698931291495E-2</v>
      </c>
      <c r="AN563" s="24">
        <f t="shared" si="181"/>
        <v>0</v>
      </c>
      <c r="AO563" s="24">
        <f t="shared" si="182"/>
        <v>0</v>
      </c>
      <c r="AP563" s="71">
        <f t="shared" si="183"/>
        <v>9.5637698931291495E-2</v>
      </c>
      <c r="AQ563" s="71" t="str">
        <f>VLOOKUP(S563,Haul!G:O,9,FALSE)</f>
        <v>Good performance</v>
      </c>
    </row>
    <row r="564" spans="1:43">
      <c r="A564">
        <v>1</v>
      </c>
      <c r="B564">
        <v>134.5</v>
      </c>
      <c r="C564" s="16">
        <f t="shared" si="164"/>
        <v>135</v>
      </c>
      <c r="E564">
        <v>2</v>
      </c>
      <c r="P564">
        <v>1</v>
      </c>
      <c r="Q564">
        <v>178</v>
      </c>
      <c r="R564">
        <v>201601</v>
      </c>
      <c r="S564">
        <v>153</v>
      </c>
      <c r="T564">
        <v>43073</v>
      </c>
      <c r="U564" s="12" t="str">
        <f>VLOOKUP(S564,Haul!G:AL,32,FALSE)</f>
        <v>12-04</v>
      </c>
      <c r="V564" s="12">
        <v>12</v>
      </c>
      <c r="W564" s="17">
        <f t="shared" si="165"/>
        <v>1</v>
      </c>
      <c r="X564" s="24">
        <f>VLOOKUP(S564,Haul!G:AJ,30,FALSE)</f>
        <v>3.5676355E-2</v>
      </c>
      <c r="Y564" s="71">
        <f t="shared" si="166"/>
        <v>0</v>
      </c>
      <c r="Z564" s="71">
        <f t="shared" si="167"/>
        <v>0</v>
      </c>
      <c r="AA564" s="22">
        <f t="shared" si="168"/>
        <v>1</v>
      </c>
      <c r="AB564" s="22">
        <f t="shared" si="169"/>
        <v>1</v>
      </c>
      <c r="AC564" s="71">
        <f t="shared" si="170"/>
        <v>0</v>
      </c>
      <c r="AD564" s="71">
        <f t="shared" si="171"/>
        <v>0</v>
      </c>
      <c r="AE564" s="22">
        <f t="shared" si="172"/>
        <v>1.409045296403467</v>
      </c>
      <c r="AF564" s="22">
        <f t="shared" si="173"/>
        <v>1.409045296403467</v>
      </c>
      <c r="AG564" s="71">
        <f t="shared" si="174"/>
        <v>0</v>
      </c>
      <c r="AH564" s="71">
        <f t="shared" si="175"/>
        <v>0</v>
      </c>
      <c r="AI564" s="24">
        <f t="shared" si="176"/>
        <v>28.029769296779339</v>
      </c>
      <c r="AJ564" s="24">
        <f t="shared" si="177"/>
        <v>28.029769296779339</v>
      </c>
      <c r="AK564" s="71">
        <f t="shared" si="178"/>
        <v>28.029769296779339</v>
      </c>
      <c r="AL564" s="71">
        <f t="shared" si="179"/>
        <v>0</v>
      </c>
      <c r="AM564" s="71">
        <f t="shared" si="180"/>
        <v>0</v>
      </c>
      <c r="AN564" s="24">
        <f t="shared" si="181"/>
        <v>39.495214586901241</v>
      </c>
      <c r="AO564" s="24">
        <f t="shared" si="182"/>
        <v>39.495214586901241</v>
      </c>
      <c r="AP564" s="71">
        <f t="shared" si="183"/>
        <v>39.495214586901241</v>
      </c>
      <c r="AQ564" s="71" t="str">
        <f>VLOOKUP(S564,Haul!G:O,9,FALSE)</f>
        <v>Good performance</v>
      </c>
    </row>
    <row r="565" spans="1:43">
      <c r="A565">
        <v>1</v>
      </c>
      <c r="B565">
        <v>68.5</v>
      </c>
      <c r="C565" s="16">
        <f t="shared" si="164"/>
        <v>70</v>
      </c>
      <c r="E565">
        <v>2</v>
      </c>
      <c r="P565">
        <v>1</v>
      </c>
      <c r="Q565">
        <v>178</v>
      </c>
      <c r="R565">
        <v>201601</v>
      </c>
      <c r="S565">
        <v>153</v>
      </c>
      <c r="T565">
        <v>43073</v>
      </c>
      <c r="U565" s="12" t="str">
        <f>VLOOKUP(S565,Haul!G:AL,32,FALSE)</f>
        <v>12-04</v>
      </c>
      <c r="V565" s="12">
        <v>12</v>
      </c>
      <c r="W565" s="17">
        <f t="shared" si="165"/>
        <v>1</v>
      </c>
      <c r="X565" s="24">
        <f>VLOOKUP(S565,Haul!G:AJ,30,FALSE)</f>
        <v>3.5676355E-2</v>
      </c>
      <c r="Y565" s="71">
        <f t="shared" si="166"/>
        <v>0</v>
      </c>
      <c r="Z565" s="71">
        <f t="shared" si="167"/>
        <v>1</v>
      </c>
      <c r="AA565" s="22">
        <f t="shared" si="168"/>
        <v>0</v>
      </c>
      <c r="AB565" s="22">
        <f t="shared" si="169"/>
        <v>0</v>
      </c>
      <c r="AC565" s="71">
        <f t="shared" si="170"/>
        <v>0</v>
      </c>
      <c r="AD565" s="71">
        <f t="shared" si="171"/>
        <v>0.16993018678106081</v>
      </c>
      <c r="AE565" s="22">
        <f t="shared" si="172"/>
        <v>0</v>
      </c>
      <c r="AF565" s="22">
        <f t="shared" si="173"/>
        <v>0</v>
      </c>
      <c r="AG565" s="71">
        <f t="shared" si="174"/>
        <v>0</v>
      </c>
      <c r="AH565" s="71">
        <f t="shared" si="175"/>
        <v>28.029769296779339</v>
      </c>
      <c r="AI565" s="24">
        <f t="shared" si="176"/>
        <v>0</v>
      </c>
      <c r="AJ565" s="24">
        <f t="shared" si="177"/>
        <v>0</v>
      </c>
      <c r="AK565" s="71">
        <f t="shared" si="178"/>
        <v>28.029769296779339</v>
      </c>
      <c r="AL565" s="71">
        <f t="shared" si="179"/>
        <v>0</v>
      </c>
      <c r="AM565" s="71">
        <f t="shared" si="180"/>
        <v>4.7631039320317567</v>
      </c>
      <c r="AN565" s="24">
        <f t="shared" si="181"/>
        <v>0</v>
      </c>
      <c r="AO565" s="24">
        <f t="shared" si="182"/>
        <v>0</v>
      </c>
      <c r="AP565" s="71">
        <f t="shared" si="183"/>
        <v>4.7631039320317567</v>
      </c>
      <c r="AQ565" s="71" t="str">
        <f>VLOOKUP(S565,Haul!G:O,9,FALSE)</f>
        <v>Good performance</v>
      </c>
    </row>
    <row r="566" spans="1:43">
      <c r="A566">
        <v>1</v>
      </c>
      <c r="B566">
        <v>85</v>
      </c>
      <c r="C566" s="16">
        <f t="shared" si="164"/>
        <v>85</v>
      </c>
      <c r="E566">
        <v>3</v>
      </c>
      <c r="P566">
        <v>1</v>
      </c>
      <c r="Q566">
        <v>178</v>
      </c>
      <c r="R566">
        <v>201601</v>
      </c>
      <c r="S566">
        <v>154</v>
      </c>
      <c r="T566">
        <v>18598</v>
      </c>
      <c r="U566" s="12" t="str">
        <f>VLOOKUP(S566,Haul!G:AL,32,FALSE)</f>
        <v>12-50</v>
      </c>
      <c r="V566" s="12">
        <v>12</v>
      </c>
      <c r="W566" s="17">
        <f t="shared" si="165"/>
        <v>1</v>
      </c>
      <c r="X566" s="24">
        <f>VLOOKUP(S566,Haul!G:AJ,30,FALSE)</f>
        <v>3.1187320000000001E-2</v>
      </c>
      <c r="Y566" s="71">
        <f t="shared" si="166"/>
        <v>0</v>
      </c>
      <c r="Z566" s="71">
        <f t="shared" si="167"/>
        <v>1</v>
      </c>
      <c r="AA566" s="22">
        <f t="shared" si="168"/>
        <v>0</v>
      </c>
      <c r="AB566" s="22">
        <f t="shared" si="169"/>
        <v>0</v>
      </c>
      <c r="AC566" s="71">
        <f t="shared" si="170"/>
        <v>0</v>
      </c>
      <c r="AD566" s="71">
        <f t="shared" si="171"/>
        <v>0.33427886988757322</v>
      </c>
      <c r="AE566" s="22">
        <f t="shared" si="172"/>
        <v>0</v>
      </c>
      <c r="AF566" s="22">
        <f t="shared" si="173"/>
        <v>0</v>
      </c>
      <c r="AG566" s="71">
        <f t="shared" si="174"/>
        <v>0</v>
      </c>
      <c r="AH566" s="71">
        <f t="shared" si="175"/>
        <v>32.064313317078863</v>
      </c>
      <c r="AI566" s="24">
        <f t="shared" si="176"/>
        <v>0</v>
      </c>
      <c r="AJ566" s="24">
        <f t="shared" si="177"/>
        <v>0</v>
      </c>
      <c r="AK566" s="71">
        <f t="shared" si="178"/>
        <v>32.064313317078863</v>
      </c>
      <c r="AL566" s="71">
        <f t="shared" si="179"/>
        <v>0</v>
      </c>
      <c r="AM566" s="71">
        <f t="shared" si="180"/>
        <v>10.718422419354187</v>
      </c>
      <c r="AN566" s="24">
        <f t="shared" si="181"/>
        <v>0</v>
      </c>
      <c r="AO566" s="24">
        <f t="shared" si="182"/>
        <v>0</v>
      </c>
      <c r="AP566" s="71">
        <f t="shared" si="183"/>
        <v>10.718422419354187</v>
      </c>
      <c r="AQ566" s="71" t="str">
        <f>VLOOKUP(S566,Haul!G:O,9,FALSE)</f>
        <v>Good performance</v>
      </c>
    </row>
    <row r="567" spans="1:43">
      <c r="A567">
        <v>1</v>
      </c>
      <c r="B567">
        <v>97.5</v>
      </c>
      <c r="C567" s="16">
        <f t="shared" si="164"/>
        <v>100</v>
      </c>
      <c r="E567">
        <v>3</v>
      </c>
      <c r="P567">
        <v>1</v>
      </c>
      <c r="Q567">
        <v>178</v>
      </c>
      <c r="R567">
        <v>201601</v>
      </c>
      <c r="S567">
        <v>154</v>
      </c>
      <c r="T567">
        <v>18598</v>
      </c>
      <c r="U567" s="12" t="str">
        <f>VLOOKUP(S567,Haul!G:AL,32,FALSE)</f>
        <v>12-50</v>
      </c>
      <c r="V567" s="12">
        <v>12</v>
      </c>
      <c r="W567" s="17">
        <f t="shared" si="165"/>
        <v>1</v>
      </c>
      <c r="X567" s="24">
        <f>VLOOKUP(S567,Haul!G:AJ,30,FALSE)</f>
        <v>3.1187320000000001E-2</v>
      </c>
      <c r="Y567" s="71">
        <f t="shared" si="166"/>
        <v>0</v>
      </c>
      <c r="Z567" s="71">
        <f t="shared" si="167"/>
        <v>1</v>
      </c>
      <c r="AA567" s="22">
        <f t="shared" si="168"/>
        <v>0</v>
      </c>
      <c r="AB567" s="22">
        <f t="shared" si="169"/>
        <v>0</v>
      </c>
      <c r="AC567" s="71">
        <f t="shared" si="170"/>
        <v>0</v>
      </c>
      <c r="AD567" s="71">
        <f t="shared" si="171"/>
        <v>0.51393721096429856</v>
      </c>
      <c r="AE567" s="22">
        <f t="shared" si="172"/>
        <v>0</v>
      </c>
      <c r="AF567" s="22">
        <f t="shared" si="173"/>
        <v>0</v>
      </c>
      <c r="AG567" s="71">
        <f t="shared" si="174"/>
        <v>0</v>
      </c>
      <c r="AH567" s="71">
        <f t="shared" si="175"/>
        <v>32.064313317078863</v>
      </c>
      <c r="AI567" s="24">
        <f t="shared" si="176"/>
        <v>0</v>
      </c>
      <c r="AJ567" s="24">
        <f t="shared" si="177"/>
        <v>0</v>
      </c>
      <c r="AK567" s="71">
        <f t="shared" si="178"/>
        <v>32.064313317078863</v>
      </c>
      <c r="AL567" s="71">
        <f t="shared" si="179"/>
        <v>0</v>
      </c>
      <c r="AM567" s="71">
        <f t="shared" si="180"/>
        <v>16.479043757664929</v>
      </c>
      <c r="AN567" s="24">
        <f t="shared" si="181"/>
        <v>0</v>
      </c>
      <c r="AO567" s="24">
        <f t="shared" si="182"/>
        <v>0</v>
      </c>
      <c r="AP567" s="71">
        <f t="shared" si="183"/>
        <v>16.479043757664929</v>
      </c>
      <c r="AQ567" s="71" t="str">
        <f>VLOOKUP(S567,Haul!G:O,9,FALSE)</f>
        <v>Good performance</v>
      </c>
    </row>
    <row r="568" spans="1:43">
      <c r="A568">
        <v>1</v>
      </c>
      <c r="B568">
        <v>112.5</v>
      </c>
      <c r="C568" s="16">
        <f t="shared" si="164"/>
        <v>115</v>
      </c>
      <c r="E568">
        <v>3</v>
      </c>
      <c r="P568">
        <v>1</v>
      </c>
      <c r="Q568">
        <v>178</v>
      </c>
      <c r="R568">
        <v>201601</v>
      </c>
      <c r="S568">
        <v>154</v>
      </c>
      <c r="T568">
        <v>18598</v>
      </c>
      <c r="U568" s="12" t="str">
        <f>VLOOKUP(S568,Haul!G:AL,32,FALSE)</f>
        <v>12-50</v>
      </c>
      <c r="V568" s="12">
        <v>12</v>
      </c>
      <c r="W568" s="17">
        <f t="shared" si="165"/>
        <v>1</v>
      </c>
      <c r="X568" s="24">
        <f>VLOOKUP(S568,Haul!G:AJ,30,FALSE)</f>
        <v>3.1187320000000001E-2</v>
      </c>
      <c r="Y568" s="71">
        <f t="shared" si="166"/>
        <v>0</v>
      </c>
      <c r="Z568" s="71">
        <f t="shared" si="167"/>
        <v>0</v>
      </c>
      <c r="AA568" s="22">
        <f t="shared" si="168"/>
        <v>1</v>
      </c>
      <c r="AB568" s="22">
        <f t="shared" si="169"/>
        <v>0</v>
      </c>
      <c r="AC568" s="71">
        <f t="shared" si="170"/>
        <v>0</v>
      </c>
      <c r="AD568" s="71">
        <f t="shared" si="171"/>
        <v>0</v>
      </c>
      <c r="AE568" s="22">
        <f t="shared" si="172"/>
        <v>0.80490337982254356</v>
      </c>
      <c r="AF568" s="22">
        <f t="shared" si="173"/>
        <v>0</v>
      </c>
      <c r="AG568" s="71">
        <f t="shared" si="174"/>
        <v>0</v>
      </c>
      <c r="AH568" s="71">
        <f t="shared" si="175"/>
        <v>0</v>
      </c>
      <c r="AI568" s="24">
        <f t="shared" si="176"/>
        <v>32.064313317078863</v>
      </c>
      <c r="AJ568" s="24">
        <f t="shared" si="177"/>
        <v>0</v>
      </c>
      <c r="AK568" s="71">
        <f t="shared" si="178"/>
        <v>32.064313317078863</v>
      </c>
      <c r="AL568" s="71">
        <f t="shared" si="179"/>
        <v>0</v>
      </c>
      <c r="AM568" s="71">
        <f t="shared" si="180"/>
        <v>0</v>
      </c>
      <c r="AN568" s="24">
        <f t="shared" si="181"/>
        <v>25.808674160605769</v>
      </c>
      <c r="AO568" s="24">
        <f t="shared" si="182"/>
        <v>0</v>
      </c>
      <c r="AP568" s="71">
        <f t="shared" si="183"/>
        <v>25.808674160605769</v>
      </c>
      <c r="AQ568" s="71" t="str">
        <f>VLOOKUP(S568,Haul!G:O,9,FALSE)</f>
        <v>Good performance</v>
      </c>
    </row>
    <row r="569" spans="1:43">
      <c r="A569">
        <v>2</v>
      </c>
      <c r="B569">
        <v>95</v>
      </c>
      <c r="C569" s="16">
        <f t="shared" si="164"/>
        <v>95</v>
      </c>
      <c r="E569">
        <v>3</v>
      </c>
      <c r="F569">
        <v>0</v>
      </c>
      <c r="G569">
        <v>0</v>
      </c>
      <c r="H569">
        <v>1</v>
      </c>
      <c r="P569">
        <v>1</v>
      </c>
      <c r="Q569">
        <v>178</v>
      </c>
      <c r="R569">
        <v>201601</v>
      </c>
      <c r="S569">
        <v>154</v>
      </c>
      <c r="T569">
        <v>18598</v>
      </c>
      <c r="U569" s="12" t="str">
        <f>VLOOKUP(S569,Haul!G:AL,32,FALSE)</f>
        <v>12-50</v>
      </c>
      <c r="V569" s="12">
        <v>12</v>
      </c>
      <c r="W569" s="17">
        <f t="shared" si="165"/>
        <v>1</v>
      </c>
      <c r="X569" s="24">
        <f>VLOOKUP(S569,Haul!G:AJ,30,FALSE)</f>
        <v>3.1187320000000001E-2</v>
      </c>
      <c r="Y569" s="71">
        <f t="shared" si="166"/>
        <v>1</v>
      </c>
      <c r="Z569" s="71">
        <f t="shared" si="167"/>
        <v>0</v>
      </c>
      <c r="AA569" s="22">
        <f t="shared" si="168"/>
        <v>0</v>
      </c>
      <c r="AB569" s="22">
        <f t="shared" si="169"/>
        <v>0</v>
      </c>
      <c r="AC569" s="71">
        <f t="shared" si="170"/>
        <v>0.45035950758287008</v>
      </c>
      <c r="AD569" s="71">
        <f t="shared" si="171"/>
        <v>0</v>
      </c>
      <c r="AE569" s="22">
        <f t="shared" si="172"/>
        <v>0</v>
      </c>
      <c r="AF569" s="22">
        <f t="shared" si="173"/>
        <v>0</v>
      </c>
      <c r="AG569" s="71">
        <f t="shared" si="174"/>
        <v>32.064313317078863</v>
      </c>
      <c r="AH569" s="71">
        <f t="shared" si="175"/>
        <v>0</v>
      </c>
      <c r="AI569" s="24">
        <f t="shared" si="176"/>
        <v>0</v>
      </c>
      <c r="AJ569" s="24">
        <f t="shared" si="177"/>
        <v>0</v>
      </c>
      <c r="AK569" s="71">
        <f t="shared" si="178"/>
        <v>32.064313317078863</v>
      </c>
      <c r="AL569" s="71">
        <f t="shared" si="179"/>
        <v>14.4404683564625</v>
      </c>
      <c r="AM569" s="71">
        <f t="shared" si="180"/>
        <v>0</v>
      </c>
      <c r="AN569" s="24">
        <f t="shared" si="181"/>
        <v>0</v>
      </c>
      <c r="AO569" s="24">
        <f t="shared" si="182"/>
        <v>0</v>
      </c>
      <c r="AP569" s="71">
        <f t="shared" si="183"/>
        <v>14.4404683564625</v>
      </c>
      <c r="AQ569" s="71" t="str">
        <f>VLOOKUP(S569,Haul!G:O,9,FALSE)</f>
        <v>Good performance</v>
      </c>
    </row>
    <row r="570" spans="1:43">
      <c r="A570">
        <v>1</v>
      </c>
      <c r="B570">
        <v>64</v>
      </c>
      <c r="C570" s="16">
        <f t="shared" si="164"/>
        <v>65</v>
      </c>
      <c r="E570">
        <v>1</v>
      </c>
      <c r="P570">
        <v>1</v>
      </c>
      <c r="Q570">
        <v>178</v>
      </c>
      <c r="R570">
        <v>201601</v>
      </c>
      <c r="S570">
        <v>155</v>
      </c>
      <c r="T570">
        <v>12359</v>
      </c>
      <c r="U570" s="12" t="str">
        <f>VLOOKUP(S570,Haul!G:AL,32,FALSE)</f>
        <v>11-33</v>
      </c>
      <c r="V570" s="12">
        <v>11</v>
      </c>
      <c r="W570" s="17">
        <f t="shared" si="165"/>
        <v>1</v>
      </c>
      <c r="X570" s="24">
        <f>VLOOKUP(S570,Haul!G:AJ,30,FALSE)</f>
        <v>3.9315316000000003E-2</v>
      </c>
      <c r="Y570" s="71">
        <f t="shared" si="166"/>
        <v>0</v>
      </c>
      <c r="Z570" s="71">
        <f t="shared" si="167"/>
        <v>1</v>
      </c>
      <c r="AA570" s="22">
        <f t="shared" si="168"/>
        <v>0</v>
      </c>
      <c r="AB570" s="22">
        <f t="shared" si="169"/>
        <v>0</v>
      </c>
      <c r="AC570" s="71">
        <f t="shared" si="170"/>
        <v>0</v>
      </c>
      <c r="AD570" s="71">
        <f t="shared" si="171"/>
        <v>0.13732664549270127</v>
      </c>
      <c r="AE570" s="22">
        <f t="shared" si="172"/>
        <v>0</v>
      </c>
      <c r="AF570" s="22">
        <f t="shared" si="173"/>
        <v>0</v>
      </c>
      <c r="AG570" s="71">
        <f t="shared" si="174"/>
        <v>0</v>
      </c>
      <c r="AH570" s="71">
        <f t="shared" si="175"/>
        <v>25.435379942005298</v>
      </c>
      <c r="AI570" s="24">
        <f t="shared" si="176"/>
        <v>0</v>
      </c>
      <c r="AJ570" s="24">
        <f t="shared" si="177"/>
        <v>0</v>
      </c>
      <c r="AK570" s="71">
        <f t="shared" si="178"/>
        <v>25.435379942005298</v>
      </c>
      <c r="AL570" s="71">
        <f t="shared" si="179"/>
        <v>0</v>
      </c>
      <c r="AM570" s="71">
        <f t="shared" si="180"/>
        <v>3.4929554042679261</v>
      </c>
      <c r="AN570" s="24">
        <f t="shared" si="181"/>
        <v>0</v>
      </c>
      <c r="AO570" s="24">
        <f t="shared" si="182"/>
        <v>0</v>
      </c>
      <c r="AP570" s="71">
        <f t="shared" si="183"/>
        <v>3.4929554042679261</v>
      </c>
      <c r="AQ570" s="71" t="str">
        <f>VLOOKUP(S570,Haul!G:O,9,FALSE)</f>
        <v>Good performance</v>
      </c>
    </row>
    <row r="571" spans="1:43">
      <c r="A571">
        <v>2</v>
      </c>
      <c r="B571">
        <v>81.5</v>
      </c>
      <c r="C571" s="16">
        <f t="shared" si="164"/>
        <v>85</v>
      </c>
      <c r="E571">
        <v>0</v>
      </c>
      <c r="F571">
        <v>0</v>
      </c>
      <c r="G571">
        <v>0</v>
      </c>
      <c r="H571">
        <v>1</v>
      </c>
      <c r="P571">
        <v>1</v>
      </c>
      <c r="Q571">
        <v>178</v>
      </c>
      <c r="R571">
        <v>201601</v>
      </c>
      <c r="S571">
        <v>159</v>
      </c>
      <c r="T571">
        <v>43099</v>
      </c>
      <c r="U571" s="12" t="str">
        <f>VLOOKUP(S571,Haul!G:AL,32,FALSE)</f>
        <v>12-30</v>
      </c>
      <c r="V571" s="12">
        <v>12</v>
      </c>
      <c r="W571" s="17">
        <f t="shared" si="165"/>
        <v>1</v>
      </c>
      <c r="X571" s="24">
        <f>VLOOKUP(S571,Haul!G:AJ,30,FALSE)</f>
        <v>3.3695109000000001E-2</v>
      </c>
      <c r="Y571" s="71">
        <f t="shared" si="166"/>
        <v>1</v>
      </c>
      <c r="Z571" s="71">
        <f t="shared" si="167"/>
        <v>0</v>
      </c>
      <c r="AA571" s="22">
        <f t="shared" si="168"/>
        <v>0</v>
      </c>
      <c r="AB571" s="22">
        <f t="shared" si="169"/>
        <v>0</v>
      </c>
      <c r="AC571" s="71">
        <f t="shared" si="170"/>
        <v>0.29406226578941219</v>
      </c>
      <c r="AD571" s="71">
        <f t="shared" si="171"/>
        <v>0</v>
      </c>
      <c r="AE571" s="22">
        <f t="shared" si="172"/>
        <v>0</v>
      </c>
      <c r="AF571" s="22">
        <f t="shared" si="173"/>
        <v>0</v>
      </c>
      <c r="AG571" s="71">
        <f t="shared" si="174"/>
        <v>29.677897762550643</v>
      </c>
      <c r="AH571" s="71">
        <f t="shared" si="175"/>
        <v>0</v>
      </c>
      <c r="AI571" s="24">
        <f t="shared" si="176"/>
        <v>0</v>
      </c>
      <c r="AJ571" s="24">
        <f t="shared" si="177"/>
        <v>0</v>
      </c>
      <c r="AK571" s="71">
        <f t="shared" si="178"/>
        <v>29.677897762550643</v>
      </c>
      <c r="AL571" s="71">
        <f t="shared" si="179"/>
        <v>8.727149859922168</v>
      </c>
      <c r="AM571" s="71">
        <f t="shared" si="180"/>
        <v>0</v>
      </c>
      <c r="AN571" s="24">
        <f t="shared" si="181"/>
        <v>0</v>
      </c>
      <c r="AO571" s="24">
        <f t="shared" si="182"/>
        <v>0</v>
      </c>
      <c r="AP571" s="71">
        <f t="shared" si="183"/>
        <v>8.727149859922168</v>
      </c>
      <c r="AQ571" s="71" t="str">
        <f>VLOOKUP(S571,Haul!G:O,9,FALSE)</f>
        <v>Good performance</v>
      </c>
    </row>
    <row r="572" spans="1:43">
      <c r="A572">
        <v>2</v>
      </c>
      <c r="B572">
        <v>86.5</v>
      </c>
      <c r="C572" s="16">
        <f t="shared" si="164"/>
        <v>90</v>
      </c>
      <c r="E572">
        <v>2</v>
      </c>
      <c r="F572">
        <v>0</v>
      </c>
      <c r="G572">
        <v>0</v>
      </c>
      <c r="H572">
        <v>1</v>
      </c>
      <c r="P572">
        <v>1</v>
      </c>
      <c r="Q572">
        <v>178</v>
      </c>
      <c r="R572">
        <v>201601</v>
      </c>
      <c r="S572">
        <v>159</v>
      </c>
      <c r="T572">
        <v>43099</v>
      </c>
      <c r="U572" s="12" t="str">
        <f>VLOOKUP(S572,Haul!G:AL,32,FALSE)</f>
        <v>12-30</v>
      </c>
      <c r="V572" s="12">
        <v>12</v>
      </c>
      <c r="W572" s="17">
        <f t="shared" si="165"/>
        <v>1</v>
      </c>
      <c r="X572" s="24">
        <f>VLOOKUP(S572,Haul!G:AJ,30,FALSE)</f>
        <v>3.3695109000000001E-2</v>
      </c>
      <c r="Y572" s="71">
        <f t="shared" si="166"/>
        <v>1</v>
      </c>
      <c r="Z572" s="71">
        <f t="shared" si="167"/>
        <v>0</v>
      </c>
      <c r="AA572" s="22">
        <f t="shared" si="168"/>
        <v>0</v>
      </c>
      <c r="AB572" s="22">
        <f t="shared" si="169"/>
        <v>0</v>
      </c>
      <c r="AC572" s="71">
        <f t="shared" si="170"/>
        <v>0.34701782557783978</v>
      </c>
      <c r="AD572" s="71">
        <f t="shared" si="171"/>
        <v>0</v>
      </c>
      <c r="AE572" s="22">
        <f t="shared" si="172"/>
        <v>0</v>
      </c>
      <c r="AF572" s="22">
        <f t="shared" si="173"/>
        <v>0</v>
      </c>
      <c r="AG572" s="71">
        <f t="shared" si="174"/>
        <v>29.677897762550643</v>
      </c>
      <c r="AH572" s="71">
        <f t="shared" si="175"/>
        <v>0</v>
      </c>
      <c r="AI572" s="24">
        <f t="shared" si="176"/>
        <v>0</v>
      </c>
      <c r="AJ572" s="24">
        <f t="shared" si="177"/>
        <v>0</v>
      </c>
      <c r="AK572" s="71">
        <f t="shared" si="178"/>
        <v>29.677897762550643</v>
      </c>
      <c r="AL572" s="71">
        <f t="shared" si="179"/>
        <v>10.29875954928176</v>
      </c>
      <c r="AM572" s="71">
        <f t="shared" si="180"/>
        <v>0</v>
      </c>
      <c r="AN572" s="24">
        <f t="shared" si="181"/>
        <v>0</v>
      </c>
      <c r="AO572" s="24">
        <f t="shared" si="182"/>
        <v>0</v>
      </c>
      <c r="AP572" s="71">
        <f t="shared" si="183"/>
        <v>10.29875954928176</v>
      </c>
      <c r="AQ572" s="71" t="str">
        <f>VLOOKUP(S572,Haul!G:O,9,FALSE)</f>
        <v>Good performance</v>
      </c>
    </row>
    <row r="573" spans="1:43">
      <c r="A573">
        <v>1</v>
      </c>
      <c r="B573">
        <v>53</v>
      </c>
      <c r="C573" s="16">
        <f t="shared" si="164"/>
        <v>55</v>
      </c>
      <c r="E573">
        <v>2</v>
      </c>
      <c r="P573">
        <v>1</v>
      </c>
      <c r="Q573">
        <v>178</v>
      </c>
      <c r="R573">
        <v>201601</v>
      </c>
      <c r="S573">
        <v>159</v>
      </c>
      <c r="T573">
        <v>43099</v>
      </c>
      <c r="U573" s="12" t="str">
        <f>VLOOKUP(S573,Haul!G:AL,32,FALSE)</f>
        <v>12-30</v>
      </c>
      <c r="V573" s="12">
        <v>12</v>
      </c>
      <c r="W573" s="17">
        <f t="shared" si="165"/>
        <v>1</v>
      </c>
      <c r="X573" s="24">
        <f>VLOOKUP(S573,Haul!G:AJ,30,FALSE)</f>
        <v>3.3695109000000001E-2</v>
      </c>
      <c r="Y573" s="71">
        <f t="shared" si="166"/>
        <v>0</v>
      </c>
      <c r="Z573" s="71">
        <f t="shared" si="167"/>
        <v>1</v>
      </c>
      <c r="AA573" s="22">
        <f t="shared" si="168"/>
        <v>0</v>
      </c>
      <c r="AB573" s="22">
        <f t="shared" si="169"/>
        <v>0</v>
      </c>
      <c r="AC573" s="71">
        <f t="shared" si="170"/>
        <v>0</v>
      </c>
      <c r="AD573" s="71">
        <f t="shared" si="171"/>
        <v>7.6030079454428509E-2</v>
      </c>
      <c r="AE573" s="22">
        <f t="shared" si="172"/>
        <v>0</v>
      </c>
      <c r="AF573" s="22">
        <f t="shared" si="173"/>
        <v>0</v>
      </c>
      <c r="AG573" s="71">
        <f t="shared" si="174"/>
        <v>0</v>
      </c>
      <c r="AH573" s="71">
        <f t="shared" si="175"/>
        <v>29.677897762550643</v>
      </c>
      <c r="AI573" s="24">
        <f t="shared" si="176"/>
        <v>0</v>
      </c>
      <c r="AJ573" s="24">
        <f t="shared" si="177"/>
        <v>0</v>
      </c>
      <c r="AK573" s="71">
        <f t="shared" si="178"/>
        <v>29.677897762550643</v>
      </c>
      <c r="AL573" s="71">
        <f t="shared" si="179"/>
        <v>0</v>
      </c>
      <c r="AM573" s="71">
        <f t="shared" si="180"/>
        <v>2.2564129249271314</v>
      </c>
      <c r="AN573" s="24">
        <f t="shared" si="181"/>
        <v>0</v>
      </c>
      <c r="AO573" s="24">
        <f t="shared" si="182"/>
        <v>0</v>
      </c>
      <c r="AP573" s="71">
        <f t="shared" si="183"/>
        <v>2.2564129249271314</v>
      </c>
      <c r="AQ573" s="71" t="str">
        <f>VLOOKUP(S573,Haul!G:O,9,FALSE)</f>
        <v>Good performance</v>
      </c>
    </row>
    <row r="574" spans="1:43">
      <c r="A574">
        <v>1</v>
      </c>
      <c r="B574">
        <v>61</v>
      </c>
      <c r="C574" s="16">
        <f t="shared" si="164"/>
        <v>65</v>
      </c>
      <c r="E574">
        <v>2</v>
      </c>
      <c r="P574">
        <v>1</v>
      </c>
      <c r="Q574">
        <v>178</v>
      </c>
      <c r="R574">
        <v>201601</v>
      </c>
      <c r="S574">
        <v>159</v>
      </c>
      <c r="T574">
        <v>43099</v>
      </c>
      <c r="U574" s="12" t="str">
        <f>VLOOKUP(S574,Haul!G:AL,32,FALSE)</f>
        <v>12-30</v>
      </c>
      <c r="V574" s="12">
        <v>12</v>
      </c>
      <c r="W574" s="17">
        <f t="shared" si="165"/>
        <v>1</v>
      </c>
      <c r="X574" s="24">
        <f>VLOOKUP(S574,Haul!G:AJ,30,FALSE)</f>
        <v>3.3695109000000001E-2</v>
      </c>
      <c r="Y574" s="71">
        <f t="shared" si="166"/>
        <v>0</v>
      </c>
      <c r="Z574" s="71">
        <f t="shared" si="167"/>
        <v>1</v>
      </c>
      <c r="AA574" s="22">
        <f t="shared" si="168"/>
        <v>0</v>
      </c>
      <c r="AB574" s="22">
        <f t="shared" si="169"/>
        <v>0</v>
      </c>
      <c r="AC574" s="71">
        <f t="shared" si="170"/>
        <v>0</v>
      </c>
      <c r="AD574" s="71">
        <f t="shared" si="171"/>
        <v>0.11813800316717765</v>
      </c>
      <c r="AE574" s="22">
        <f t="shared" si="172"/>
        <v>0</v>
      </c>
      <c r="AF574" s="22">
        <f t="shared" si="173"/>
        <v>0</v>
      </c>
      <c r="AG574" s="71">
        <f t="shared" si="174"/>
        <v>0</v>
      </c>
      <c r="AH574" s="71">
        <f t="shared" si="175"/>
        <v>29.677897762550643</v>
      </c>
      <c r="AI574" s="24">
        <f t="shared" si="176"/>
        <v>0</v>
      </c>
      <c r="AJ574" s="24">
        <f t="shared" si="177"/>
        <v>0</v>
      </c>
      <c r="AK574" s="71">
        <f t="shared" si="178"/>
        <v>29.677897762550643</v>
      </c>
      <c r="AL574" s="71">
        <f t="shared" si="179"/>
        <v>0</v>
      </c>
      <c r="AM574" s="71">
        <f t="shared" si="180"/>
        <v>3.5060875798673821</v>
      </c>
      <c r="AN574" s="24">
        <f t="shared" si="181"/>
        <v>0</v>
      </c>
      <c r="AO574" s="24">
        <f t="shared" si="182"/>
        <v>0</v>
      </c>
      <c r="AP574" s="71">
        <f t="shared" si="183"/>
        <v>3.5060875798673821</v>
      </c>
      <c r="AQ574" s="71" t="str">
        <f>VLOOKUP(S574,Haul!G:O,9,FALSE)</f>
        <v>Good performance</v>
      </c>
    </row>
    <row r="575" spans="1:43">
      <c r="A575">
        <v>1</v>
      </c>
      <c r="B575">
        <v>76</v>
      </c>
      <c r="C575" s="16">
        <f t="shared" si="164"/>
        <v>80</v>
      </c>
      <c r="E575">
        <v>2</v>
      </c>
      <c r="P575">
        <v>1</v>
      </c>
      <c r="Q575">
        <v>178</v>
      </c>
      <c r="R575">
        <v>201601</v>
      </c>
      <c r="S575">
        <v>159</v>
      </c>
      <c r="T575">
        <v>43099</v>
      </c>
      <c r="U575" s="12" t="str">
        <f>VLOOKUP(S575,Haul!G:AL,32,FALSE)</f>
        <v>12-30</v>
      </c>
      <c r="V575" s="12">
        <v>12</v>
      </c>
      <c r="W575" s="17">
        <f t="shared" si="165"/>
        <v>1</v>
      </c>
      <c r="X575" s="24">
        <f>VLOOKUP(S575,Haul!G:AJ,30,FALSE)</f>
        <v>3.3695109000000001E-2</v>
      </c>
      <c r="Y575" s="71">
        <f t="shared" si="166"/>
        <v>0</v>
      </c>
      <c r="Z575" s="71">
        <f t="shared" si="167"/>
        <v>1</v>
      </c>
      <c r="AA575" s="22">
        <f t="shared" si="168"/>
        <v>0</v>
      </c>
      <c r="AB575" s="22">
        <f t="shared" si="169"/>
        <v>0</v>
      </c>
      <c r="AC575" s="71">
        <f t="shared" si="170"/>
        <v>0</v>
      </c>
      <c r="AD575" s="71">
        <f t="shared" si="171"/>
        <v>0.23535921395514203</v>
      </c>
      <c r="AE575" s="22">
        <f t="shared" si="172"/>
        <v>0</v>
      </c>
      <c r="AF575" s="22">
        <f t="shared" si="173"/>
        <v>0</v>
      </c>
      <c r="AG575" s="71">
        <f t="shared" si="174"/>
        <v>0</v>
      </c>
      <c r="AH575" s="71">
        <f t="shared" si="175"/>
        <v>29.677897762550643</v>
      </c>
      <c r="AI575" s="24">
        <f t="shared" si="176"/>
        <v>0</v>
      </c>
      <c r="AJ575" s="24">
        <f t="shared" si="177"/>
        <v>0</v>
      </c>
      <c r="AK575" s="71">
        <f t="shared" si="178"/>
        <v>29.677897762550643</v>
      </c>
      <c r="AL575" s="71">
        <f t="shared" si="179"/>
        <v>0</v>
      </c>
      <c r="AM575" s="71">
        <f t="shared" si="180"/>
        <v>6.9849666892349873</v>
      </c>
      <c r="AN575" s="24">
        <f t="shared" si="181"/>
        <v>0</v>
      </c>
      <c r="AO575" s="24">
        <f t="shared" si="182"/>
        <v>0</v>
      </c>
      <c r="AP575" s="71">
        <f t="shared" si="183"/>
        <v>6.9849666892349873</v>
      </c>
      <c r="AQ575" s="71" t="str">
        <f>VLOOKUP(S575,Haul!G:O,9,FALSE)</f>
        <v>Good performance</v>
      </c>
    </row>
    <row r="576" spans="1:43">
      <c r="A576">
        <v>1</v>
      </c>
      <c r="B576">
        <v>74.5</v>
      </c>
      <c r="C576" s="16">
        <f t="shared" si="164"/>
        <v>75</v>
      </c>
      <c r="E576">
        <v>2</v>
      </c>
      <c r="P576">
        <v>1</v>
      </c>
      <c r="Q576">
        <v>178</v>
      </c>
      <c r="R576">
        <v>201601</v>
      </c>
      <c r="S576">
        <v>159</v>
      </c>
      <c r="T576">
        <v>43099</v>
      </c>
      <c r="U576" s="12" t="str">
        <f>VLOOKUP(S576,Haul!G:AL,32,FALSE)</f>
        <v>12-30</v>
      </c>
      <c r="V576" s="12">
        <v>12</v>
      </c>
      <c r="W576" s="17">
        <f t="shared" si="165"/>
        <v>1</v>
      </c>
      <c r="X576" s="24">
        <f>VLOOKUP(S576,Haul!G:AJ,30,FALSE)</f>
        <v>3.3695109000000001E-2</v>
      </c>
      <c r="Y576" s="71">
        <f t="shared" si="166"/>
        <v>0</v>
      </c>
      <c r="Z576" s="71">
        <f t="shared" si="167"/>
        <v>1</v>
      </c>
      <c r="AA576" s="22">
        <f t="shared" si="168"/>
        <v>0</v>
      </c>
      <c r="AB576" s="22">
        <f t="shared" si="169"/>
        <v>0</v>
      </c>
      <c r="AC576" s="71">
        <f t="shared" si="170"/>
        <v>0</v>
      </c>
      <c r="AD576" s="71">
        <f t="shared" si="171"/>
        <v>0.22110089888709916</v>
      </c>
      <c r="AE576" s="22">
        <f t="shared" si="172"/>
        <v>0</v>
      </c>
      <c r="AF576" s="22">
        <f t="shared" si="173"/>
        <v>0</v>
      </c>
      <c r="AG576" s="71">
        <f t="shared" si="174"/>
        <v>0</v>
      </c>
      <c r="AH576" s="71">
        <f t="shared" si="175"/>
        <v>29.677897762550643</v>
      </c>
      <c r="AI576" s="24">
        <f t="shared" si="176"/>
        <v>0</v>
      </c>
      <c r="AJ576" s="24">
        <f t="shared" si="177"/>
        <v>0</v>
      </c>
      <c r="AK576" s="71">
        <f t="shared" si="178"/>
        <v>29.677897762550643</v>
      </c>
      <c r="AL576" s="71">
        <f t="shared" si="179"/>
        <v>0</v>
      </c>
      <c r="AM576" s="71">
        <f t="shared" si="180"/>
        <v>6.5618098723793761</v>
      </c>
      <c r="AN576" s="24">
        <f t="shared" si="181"/>
        <v>0</v>
      </c>
      <c r="AO576" s="24">
        <f t="shared" si="182"/>
        <v>0</v>
      </c>
      <c r="AP576" s="71">
        <f t="shared" si="183"/>
        <v>6.5618098723793761</v>
      </c>
      <c r="AQ576" s="71" t="str">
        <f>VLOOKUP(S576,Haul!G:O,9,FALSE)</f>
        <v>Good performance</v>
      </c>
    </row>
    <row r="577" spans="1:43">
      <c r="A577">
        <v>1</v>
      </c>
      <c r="B577">
        <v>84.5</v>
      </c>
      <c r="C577" s="16">
        <f t="shared" si="164"/>
        <v>85</v>
      </c>
      <c r="E577">
        <v>2</v>
      </c>
      <c r="P577">
        <v>1</v>
      </c>
      <c r="Q577">
        <v>178</v>
      </c>
      <c r="R577">
        <v>201601</v>
      </c>
      <c r="S577">
        <v>159</v>
      </c>
      <c r="T577">
        <v>43099</v>
      </c>
      <c r="U577" s="12" t="str">
        <f>VLOOKUP(S577,Haul!G:AL,32,FALSE)</f>
        <v>12-30</v>
      </c>
      <c r="V577" s="12">
        <v>12</v>
      </c>
      <c r="W577" s="17">
        <f t="shared" si="165"/>
        <v>1</v>
      </c>
      <c r="X577" s="24">
        <f>VLOOKUP(S577,Haul!G:AJ,30,FALSE)</f>
        <v>3.3695109000000001E-2</v>
      </c>
      <c r="Y577" s="71">
        <f t="shared" si="166"/>
        <v>0</v>
      </c>
      <c r="Z577" s="71">
        <f t="shared" si="167"/>
        <v>1</v>
      </c>
      <c r="AA577" s="22">
        <f t="shared" si="168"/>
        <v>0</v>
      </c>
      <c r="AB577" s="22">
        <f t="shared" si="169"/>
        <v>0</v>
      </c>
      <c r="AC577" s="71">
        <f t="shared" si="170"/>
        <v>0</v>
      </c>
      <c r="AD577" s="71">
        <f t="shared" si="171"/>
        <v>0.32815299753368554</v>
      </c>
      <c r="AE577" s="22">
        <f t="shared" si="172"/>
        <v>0</v>
      </c>
      <c r="AF577" s="22">
        <f t="shared" si="173"/>
        <v>0</v>
      </c>
      <c r="AG577" s="71">
        <f t="shared" si="174"/>
        <v>0</v>
      </c>
      <c r="AH577" s="71">
        <f t="shared" si="175"/>
        <v>29.677897762550643</v>
      </c>
      <c r="AI577" s="24">
        <f t="shared" si="176"/>
        <v>0</v>
      </c>
      <c r="AJ577" s="24">
        <f t="shared" si="177"/>
        <v>0</v>
      </c>
      <c r="AK577" s="71">
        <f t="shared" si="178"/>
        <v>29.677897762550643</v>
      </c>
      <c r="AL577" s="71">
        <f t="shared" si="179"/>
        <v>0</v>
      </c>
      <c r="AM577" s="71">
        <f t="shared" si="180"/>
        <v>9.7388911112792531</v>
      </c>
      <c r="AN577" s="24">
        <f t="shared" si="181"/>
        <v>0</v>
      </c>
      <c r="AO577" s="24">
        <f t="shared" si="182"/>
        <v>0</v>
      </c>
      <c r="AP577" s="71">
        <f t="shared" si="183"/>
        <v>9.7388911112792531</v>
      </c>
      <c r="AQ577" s="71" t="str">
        <f>VLOOKUP(S577,Haul!G:O,9,FALSE)</f>
        <v>Good performance</v>
      </c>
    </row>
    <row r="578" spans="1:43">
      <c r="A578">
        <v>1</v>
      </c>
      <c r="B578">
        <v>65</v>
      </c>
      <c r="C578" s="16">
        <f t="shared" si="164"/>
        <v>65</v>
      </c>
      <c r="E578">
        <v>2</v>
      </c>
      <c r="P578">
        <v>1</v>
      </c>
      <c r="Q578">
        <v>178</v>
      </c>
      <c r="R578">
        <v>201601</v>
      </c>
      <c r="S578">
        <v>159</v>
      </c>
      <c r="T578">
        <v>43099</v>
      </c>
      <c r="U578" s="12" t="str">
        <f>VLOOKUP(S578,Haul!G:AL,32,FALSE)</f>
        <v>12-30</v>
      </c>
      <c r="V578" s="12">
        <v>12</v>
      </c>
      <c r="W578" s="17">
        <f t="shared" si="165"/>
        <v>1</v>
      </c>
      <c r="X578" s="24">
        <f>VLOOKUP(S578,Haul!G:AJ,30,FALSE)</f>
        <v>3.3695109000000001E-2</v>
      </c>
      <c r="Y578" s="71">
        <f t="shared" si="166"/>
        <v>0</v>
      </c>
      <c r="Z578" s="71">
        <f t="shared" si="167"/>
        <v>1</v>
      </c>
      <c r="AA578" s="22">
        <f t="shared" si="168"/>
        <v>0</v>
      </c>
      <c r="AB578" s="22">
        <f t="shared" si="169"/>
        <v>0</v>
      </c>
      <c r="AC578" s="71">
        <f t="shared" si="170"/>
        <v>0</v>
      </c>
      <c r="AD578" s="71">
        <f t="shared" si="171"/>
        <v>0.14416637093981621</v>
      </c>
      <c r="AE578" s="22">
        <f t="shared" si="172"/>
        <v>0</v>
      </c>
      <c r="AF578" s="22">
        <f t="shared" si="173"/>
        <v>0</v>
      </c>
      <c r="AG578" s="71">
        <f t="shared" si="174"/>
        <v>0</v>
      </c>
      <c r="AH578" s="71">
        <f t="shared" si="175"/>
        <v>29.677897762550643</v>
      </c>
      <c r="AI578" s="24">
        <f t="shared" si="176"/>
        <v>0</v>
      </c>
      <c r="AJ578" s="24">
        <f t="shared" si="177"/>
        <v>0</v>
      </c>
      <c r="AK578" s="71">
        <f t="shared" si="178"/>
        <v>29.677897762550643</v>
      </c>
      <c r="AL578" s="71">
        <f t="shared" si="179"/>
        <v>0</v>
      </c>
      <c r="AM578" s="71">
        <f t="shared" si="180"/>
        <v>4.2785548175498178</v>
      </c>
      <c r="AN578" s="24">
        <f t="shared" si="181"/>
        <v>0</v>
      </c>
      <c r="AO578" s="24">
        <f t="shared" si="182"/>
        <v>0</v>
      </c>
      <c r="AP578" s="71">
        <f t="shared" si="183"/>
        <v>4.2785548175498178</v>
      </c>
      <c r="AQ578" s="71" t="str">
        <f>VLOOKUP(S578,Haul!G:O,9,FALSE)</f>
        <v>Good performance</v>
      </c>
    </row>
    <row r="579" spans="1:43">
      <c r="A579">
        <v>1</v>
      </c>
      <c r="B579">
        <v>99</v>
      </c>
      <c r="C579" s="16">
        <f t="shared" ref="C579:C642" si="184">ROUNDUP(B579/5,0)*5</f>
        <v>100</v>
      </c>
      <c r="E579">
        <v>2</v>
      </c>
      <c r="P579">
        <v>1</v>
      </c>
      <c r="Q579">
        <v>178</v>
      </c>
      <c r="R579">
        <v>201601</v>
      </c>
      <c r="S579">
        <v>160</v>
      </c>
      <c r="T579">
        <v>43094</v>
      </c>
      <c r="U579" s="12" t="str">
        <f>VLOOKUP(S579,Haul!G:AL,32,FALSE)</f>
        <v>12-25</v>
      </c>
      <c r="V579" s="12">
        <v>12</v>
      </c>
      <c r="W579" s="17">
        <f t="shared" ref="W579:W599" si="185">ROUNDDOWN(V579/10,0)</f>
        <v>1</v>
      </c>
      <c r="X579" s="24">
        <f>VLOOKUP(S579,Haul!G:AJ,30,FALSE)</f>
        <v>3.9046353999999998E-2</v>
      </c>
      <c r="Y579" s="71">
        <f t="shared" ref="Y579:Y642" si="186">1*($A579=2)</f>
        <v>0</v>
      </c>
      <c r="Z579" s="71">
        <f t="shared" ref="Z579:Z642" si="187">1*($A579=1)*($B579&lt;107)</f>
        <v>1</v>
      </c>
      <c r="AA579" s="22">
        <f t="shared" ref="AA579:AA642" si="188">1*($A579=1)*($B579&gt;=107)</f>
        <v>0</v>
      </c>
      <c r="AB579" s="22">
        <f t="shared" ref="AB579:AB642" si="189">1*($A579=1)*($B579&gt;=124)</f>
        <v>0</v>
      </c>
      <c r="AC579" s="71">
        <f t="shared" ref="AC579:AC642" si="190">(1*Y579*0.001424*$B579^2.781)/1000</f>
        <v>0</v>
      </c>
      <c r="AD579" s="71">
        <f t="shared" ref="AD579:AD642" si="191">(1*Z579*0.0002988*$B579^3.135)/1000</f>
        <v>0.53913425712438079</v>
      </c>
      <c r="AE579" s="22">
        <f t="shared" ref="AE579:AE642" si="192">(1*AA579*0.0002988*$B579^3.135)/1000</f>
        <v>0</v>
      </c>
      <c r="AF579" s="22">
        <f t="shared" ref="AF579:AF642" si="193">(1*AB579*0.0002988*$B579^3.135)/1000</f>
        <v>0</v>
      </c>
      <c r="AG579" s="71">
        <f t="shared" ref="AG579:AG600" si="194">Y579*P579/X579</f>
        <v>0</v>
      </c>
      <c r="AH579" s="71">
        <f t="shared" ref="AH579:AH600" si="195">Z579*P579/X579</f>
        <v>25.61058581807664</v>
      </c>
      <c r="AI579" s="24">
        <f t="shared" ref="AI579:AI600" si="196">AA579*P579/X579</f>
        <v>0</v>
      </c>
      <c r="AJ579" s="24">
        <f t="shared" ref="AJ579:AJ600" si="197">AB579*P579/X579</f>
        <v>0</v>
      </c>
      <c r="AK579" s="71">
        <f t="shared" ref="AK579:AK600" si="198">SUM(AG579:AI579)</f>
        <v>25.61058581807664</v>
      </c>
      <c r="AL579" s="71">
        <f t="shared" ref="AL579:AL600" si="199">AC579*P579/X579</f>
        <v>0</v>
      </c>
      <c r="AM579" s="71">
        <f t="shared" ref="AM579:AM600" si="200">AD579*P579/X579</f>
        <v>13.80754415954895</v>
      </c>
      <c r="AN579" s="24">
        <f t="shared" ref="AN579:AN600" si="201">AE579*P579/X579</f>
        <v>0</v>
      </c>
      <c r="AO579" s="24">
        <f t="shared" ref="AO579:AO600" si="202">AF579*P579/X579</f>
        <v>0</v>
      </c>
      <c r="AP579" s="71">
        <f t="shared" ref="AP579:AP600" si="203">SUM(AL579,AM579,AN579)</f>
        <v>13.80754415954895</v>
      </c>
      <c r="AQ579" s="71" t="str">
        <f>VLOOKUP(S579,Haul!G:O,9,FALSE)</f>
        <v>Good performance</v>
      </c>
    </row>
    <row r="580" spans="1:43">
      <c r="A580">
        <v>1</v>
      </c>
      <c r="B580">
        <v>103</v>
      </c>
      <c r="C580" s="16">
        <f t="shared" si="184"/>
        <v>105</v>
      </c>
      <c r="E580">
        <v>2</v>
      </c>
      <c r="P580">
        <v>1</v>
      </c>
      <c r="Q580">
        <v>178</v>
      </c>
      <c r="R580">
        <v>201601</v>
      </c>
      <c r="S580">
        <v>160</v>
      </c>
      <c r="T580">
        <v>43094</v>
      </c>
      <c r="U580" s="12" t="str">
        <f>VLOOKUP(S580,Haul!G:AL,32,FALSE)</f>
        <v>12-25</v>
      </c>
      <c r="V580" s="12">
        <v>12</v>
      </c>
      <c r="W580" s="17">
        <f t="shared" si="185"/>
        <v>1</v>
      </c>
      <c r="X580" s="24">
        <f>VLOOKUP(S580,Haul!G:AJ,30,FALSE)</f>
        <v>3.9046353999999998E-2</v>
      </c>
      <c r="Y580" s="71">
        <f t="shared" si="186"/>
        <v>0</v>
      </c>
      <c r="Z580" s="71">
        <f t="shared" si="187"/>
        <v>1</v>
      </c>
      <c r="AA580" s="22">
        <f t="shared" si="188"/>
        <v>0</v>
      </c>
      <c r="AB580" s="22">
        <f t="shared" si="189"/>
        <v>0</v>
      </c>
      <c r="AC580" s="71">
        <f t="shared" si="190"/>
        <v>0</v>
      </c>
      <c r="AD580" s="71">
        <f t="shared" si="191"/>
        <v>0.61041513409365133</v>
      </c>
      <c r="AE580" s="22">
        <f t="shared" si="192"/>
        <v>0</v>
      </c>
      <c r="AF580" s="22">
        <f t="shared" si="193"/>
        <v>0</v>
      </c>
      <c r="AG580" s="71">
        <f t="shared" si="194"/>
        <v>0</v>
      </c>
      <c r="AH580" s="71">
        <f t="shared" si="195"/>
        <v>25.61058581807664</v>
      </c>
      <c r="AI580" s="24">
        <f t="shared" si="196"/>
        <v>0</v>
      </c>
      <c r="AJ580" s="24">
        <f t="shared" si="197"/>
        <v>0</v>
      </c>
      <c r="AK580" s="71">
        <f t="shared" si="198"/>
        <v>25.61058581807664</v>
      </c>
      <c r="AL580" s="71">
        <f t="shared" si="199"/>
        <v>0</v>
      </c>
      <c r="AM580" s="71">
        <f t="shared" si="200"/>
        <v>15.633089176358217</v>
      </c>
      <c r="AN580" s="24">
        <f t="shared" si="201"/>
        <v>0</v>
      </c>
      <c r="AO580" s="24">
        <f t="shared" si="202"/>
        <v>0</v>
      </c>
      <c r="AP580" s="71">
        <f t="shared" si="203"/>
        <v>15.633089176358217</v>
      </c>
      <c r="AQ580" s="71" t="str">
        <f>VLOOKUP(S580,Haul!G:O,9,FALSE)</f>
        <v>Good performance</v>
      </c>
    </row>
    <row r="581" spans="1:43">
      <c r="A581">
        <v>1</v>
      </c>
      <c r="B581">
        <v>138</v>
      </c>
      <c r="C581" s="16">
        <f t="shared" si="184"/>
        <v>140</v>
      </c>
      <c r="E581">
        <v>3</v>
      </c>
      <c r="P581">
        <v>1</v>
      </c>
      <c r="Q581">
        <v>178</v>
      </c>
      <c r="R581">
        <v>201601</v>
      </c>
      <c r="S581">
        <v>160</v>
      </c>
      <c r="T581">
        <v>43094</v>
      </c>
      <c r="U581" s="12" t="str">
        <f>VLOOKUP(S581,Haul!G:AL,32,FALSE)</f>
        <v>12-25</v>
      </c>
      <c r="V581" s="12">
        <v>12</v>
      </c>
      <c r="W581" s="17">
        <f t="shared" si="185"/>
        <v>1</v>
      </c>
      <c r="X581" s="24">
        <f>VLOOKUP(S581,Haul!G:AJ,30,FALSE)</f>
        <v>3.9046353999999998E-2</v>
      </c>
      <c r="Y581" s="71">
        <f t="shared" si="186"/>
        <v>0</v>
      </c>
      <c r="Z581" s="71">
        <f t="shared" si="187"/>
        <v>0</v>
      </c>
      <c r="AA581" s="22">
        <f t="shared" si="188"/>
        <v>1</v>
      </c>
      <c r="AB581" s="22">
        <f t="shared" si="189"/>
        <v>1</v>
      </c>
      <c r="AC581" s="71">
        <f t="shared" si="190"/>
        <v>0</v>
      </c>
      <c r="AD581" s="71">
        <f t="shared" si="191"/>
        <v>0</v>
      </c>
      <c r="AE581" s="22">
        <f t="shared" si="192"/>
        <v>1.5272197404867507</v>
      </c>
      <c r="AF581" s="22">
        <f t="shared" si="193"/>
        <v>1.5272197404867507</v>
      </c>
      <c r="AG581" s="71">
        <f t="shared" si="194"/>
        <v>0</v>
      </c>
      <c r="AH581" s="71">
        <f t="shared" si="195"/>
        <v>0</v>
      </c>
      <c r="AI581" s="24">
        <f t="shared" si="196"/>
        <v>25.61058581807664</v>
      </c>
      <c r="AJ581" s="24">
        <f t="shared" si="197"/>
        <v>25.61058581807664</v>
      </c>
      <c r="AK581" s="71">
        <f t="shared" si="198"/>
        <v>25.61058581807664</v>
      </c>
      <c r="AL581" s="71">
        <f t="shared" si="199"/>
        <v>0</v>
      </c>
      <c r="AM581" s="71">
        <f t="shared" si="200"/>
        <v>0</v>
      </c>
      <c r="AN581" s="24">
        <f t="shared" si="201"/>
        <v>39.112992226796663</v>
      </c>
      <c r="AO581" s="24">
        <f t="shared" si="202"/>
        <v>39.112992226796663</v>
      </c>
      <c r="AP581" s="71">
        <f t="shared" si="203"/>
        <v>39.112992226796663</v>
      </c>
      <c r="AQ581" s="71" t="str">
        <f>VLOOKUP(S581,Haul!G:O,9,FALSE)</f>
        <v>Good performance</v>
      </c>
    </row>
    <row r="582" spans="1:43">
      <c r="A582">
        <v>1</v>
      </c>
      <c r="B582">
        <v>136</v>
      </c>
      <c r="C582" s="16">
        <f t="shared" si="184"/>
        <v>140</v>
      </c>
      <c r="E582">
        <v>3</v>
      </c>
      <c r="P582">
        <v>1</v>
      </c>
      <c r="Q582">
        <v>178</v>
      </c>
      <c r="R582">
        <v>201601</v>
      </c>
      <c r="S582">
        <v>160</v>
      </c>
      <c r="T582">
        <v>43094</v>
      </c>
      <c r="U582" s="12" t="str">
        <f>VLOOKUP(S582,Haul!G:AL,32,FALSE)</f>
        <v>12-25</v>
      </c>
      <c r="V582" s="12">
        <v>12</v>
      </c>
      <c r="W582" s="17">
        <f t="shared" si="185"/>
        <v>1</v>
      </c>
      <c r="X582" s="24">
        <f>VLOOKUP(S582,Haul!G:AJ,30,FALSE)</f>
        <v>3.9046353999999998E-2</v>
      </c>
      <c r="Y582" s="71">
        <f t="shared" si="186"/>
        <v>0</v>
      </c>
      <c r="Z582" s="71">
        <f t="shared" si="187"/>
        <v>0</v>
      </c>
      <c r="AA582" s="22">
        <f t="shared" si="188"/>
        <v>1</v>
      </c>
      <c r="AB582" s="22">
        <f t="shared" si="189"/>
        <v>1</v>
      </c>
      <c r="AC582" s="71">
        <f t="shared" si="190"/>
        <v>0</v>
      </c>
      <c r="AD582" s="71">
        <f t="shared" si="191"/>
        <v>0</v>
      </c>
      <c r="AE582" s="22">
        <f t="shared" si="192"/>
        <v>1.458898476907825</v>
      </c>
      <c r="AF582" s="22">
        <f t="shared" si="193"/>
        <v>1.458898476907825</v>
      </c>
      <c r="AG582" s="71">
        <f t="shared" si="194"/>
        <v>0</v>
      </c>
      <c r="AH582" s="71">
        <f t="shared" si="195"/>
        <v>0</v>
      </c>
      <c r="AI582" s="24">
        <f t="shared" si="196"/>
        <v>25.61058581807664</v>
      </c>
      <c r="AJ582" s="24">
        <f t="shared" si="197"/>
        <v>25.61058581807664</v>
      </c>
      <c r="AK582" s="71">
        <f t="shared" si="198"/>
        <v>25.61058581807664</v>
      </c>
      <c r="AL582" s="71">
        <f t="shared" si="199"/>
        <v>0</v>
      </c>
      <c r="AM582" s="71">
        <f t="shared" si="200"/>
        <v>0</v>
      </c>
      <c r="AN582" s="24">
        <f t="shared" si="201"/>
        <v>37.363244642709155</v>
      </c>
      <c r="AO582" s="24">
        <f t="shared" si="202"/>
        <v>37.363244642709155</v>
      </c>
      <c r="AP582" s="71">
        <f t="shared" si="203"/>
        <v>37.363244642709155</v>
      </c>
      <c r="AQ582" s="71" t="str">
        <f>VLOOKUP(S582,Haul!G:O,9,FALSE)</f>
        <v>Good performance</v>
      </c>
    </row>
    <row r="583" spans="1:43">
      <c r="A583">
        <v>1</v>
      </c>
      <c r="B583">
        <v>107</v>
      </c>
      <c r="C583" s="16">
        <f t="shared" si="184"/>
        <v>110</v>
      </c>
      <c r="E583">
        <v>3</v>
      </c>
      <c r="P583">
        <v>1</v>
      </c>
      <c r="Q583">
        <v>178</v>
      </c>
      <c r="R583">
        <v>201601</v>
      </c>
      <c r="S583">
        <v>160</v>
      </c>
      <c r="T583">
        <v>43094</v>
      </c>
      <c r="U583" s="12" t="str">
        <f>VLOOKUP(S583,Haul!G:AL,32,FALSE)</f>
        <v>12-25</v>
      </c>
      <c r="V583" s="12">
        <v>12</v>
      </c>
      <c r="W583" s="17">
        <f t="shared" si="185"/>
        <v>1</v>
      </c>
      <c r="X583" s="24">
        <f>VLOOKUP(S583,Haul!G:AJ,30,FALSE)</f>
        <v>3.9046353999999998E-2</v>
      </c>
      <c r="Y583" s="71">
        <f t="shared" si="186"/>
        <v>0</v>
      </c>
      <c r="Z583" s="71">
        <f t="shared" si="187"/>
        <v>0</v>
      </c>
      <c r="AA583" s="22">
        <f t="shared" si="188"/>
        <v>1</v>
      </c>
      <c r="AB583" s="22">
        <f t="shared" si="189"/>
        <v>0</v>
      </c>
      <c r="AC583" s="71">
        <f t="shared" si="190"/>
        <v>0</v>
      </c>
      <c r="AD583" s="71">
        <f t="shared" si="191"/>
        <v>0</v>
      </c>
      <c r="AE583" s="22">
        <f t="shared" si="192"/>
        <v>0.68785791061313883</v>
      </c>
      <c r="AF583" s="22">
        <f t="shared" si="193"/>
        <v>0</v>
      </c>
      <c r="AG583" s="71">
        <f t="shared" si="194"/>
        <v>0</v>
      </c>
      <c r="AH583" s="71">
        <f t="shared" si="195"/>
        <v>0</v>
      </c>
      <c r="AI583" s="24">
        <f t="shared" si="196"/>
        <v>25.61058581807664</v>
      </c>
      <c r="AJ583" s="24">
        <f t="shared" si="197"/>
        <v>0</v>
      </c>
      <c r="AK583" s="71">
        <f t="shared" si="198"/>
        <v>25.61058581807664</v>
      </c>
      <c r="AL583" s="71">
        <f t="shared" si="199"/>
        <v>0</v>
      </c>
      <c r="AM583" s="71">
        <f t="shared" si="200"/>
        <v>0</v>
      </c>
      <c r="AN583" s="24">
        <f t="shared" si="201"/>
        <v>17.616444050400681</v>
      </c>
      <c r="AO583" s="24">
        <f t="shared" si="202"/>
        <v>0</v>
      </c>
      <c r="AP583" s="71">
        <f t="shared" si="203"/>
        <v>17.616444050400681</v>
      </c>
      <c r="AQ583" s="71" t="str">
        <f>VLOOKUP(S583,Haul!G:O,9,FALSE)</f>
        <v>Good performance</v>
      </c>
    </row>
    <row r="584" spans="1:43">
      <c r="A584">
        <v>2</v>
      </c>
      <c r="B584">
        <v>128.5</v>
      </c>
      <c r="C584" s="16">
        <f t="shared" si="184"/>
        <v>130</v>
      </c>
      <c r="E584">
        <v>3</v>
      </c>
      <c r="F584">
        <v>0</v>
      </c>
      <c r="G584">
        <v>0</v>
      </c>
      <c r="H584">
        <v>1</v>
      </c>
      <c r="P584">
        <v>1</v>
      </c>
      <c r="Q584">
        <v>178</v>
      </c>
      <c r="R584">
        <v>201601</v>
      </c>
      <c r="S584">
        <v>160</v>
      </c>
      <c r="T584">
        <v>43094</v>
      </c>
      <c r="U584" s="12" t="str">
        <f>VLOOKUP(S584,Haul!G:AL,32,FALSE)</f>
        <v>12-25</v>
      </c>
      <c r="V584" s="12">
        <v>12</v>
      </c>
      <c r="W584" s="17">
        <f t="shared" si="185"/>
        <v>1</v>
      </c>
      <c r="X584" s="24">
        <f>VLOOKUP(S584,Haul!G:AJ,30,FALSE)</f>
        <v>3.9046353999999998E-2</v>
      </c>
      <c r="Y584" s="71">
        <f t="shared" si="186"/>
        <v>1</v>
      </c>
      <c r="Z584" s="71">
        <f t="shared" si="187"/>
        <v>0</v>
      </c>
      <c r="AA584" s="22">
        <f t="shared" si="188"/>
        <v>0</v>
      </c>
      <c r="AB584" s="22">
        <f t="shared" si="189"/>
        <v>0</v>
      </c>
      <c r="AC584" s="71">
        <f t="shared" si="190"/>
        <v>1.0432048256370197</v>
      </c>
      <c r="AD584" s="71">
        <f t="shared" si="191"/>
        <v>0</v>
      </c>
      <c r="AE584" s="22">
        <f t="shared" si="192"/>
        <v>0</v>
      </c>
      <c r="AF584" s="22">
        <f t="shared" si="193"/>
        <v>0</v>
      </c>
      <c r="AG584" s="71">
        <f t="shared" si="194"/>
        <v>25.61058581807664</v>
      </c>
      <c r="AH584" s="71">
        <f t="shared" si="195"/>
        <v>0</v>
      </c>
      <c r="AI584" s="24">
        <f t="shared" si="196"/>
        <v>0</v>
      </c>
      <c r="AJ584" s="24">
        <f t="shared" si="197"/>
        <v>0</v>
      </c>
      <c r="AK584" s="71">
        <f t="shared" si="198"/>
        <v>25.61058581807664</v>
      </c>
      <c r="AL584" s="71">
        <f t="shared" si="199"/>
        <v>26.71708671280857</v>
      </c>
      <c r="AM584" s="71">
        <f t="shared" si="200"/>
        <v>0</v>
      </c>
      <c r="AN584" s="24">
        <f t="shared" si="201"/>
        <v>0</v>
      </c>
      <c r="AO584" s="24">
        <f t="shared" si="202"/>
        <v>0</v>
      </c>
      <c r="AP584" s="71">
        <f t="shared" si="203"/>
        <v>26.71708671280857</v>
      </c>
      <c r="AQ584" s="71" t="str">
        <f>VLOOKUP(S584,Haul!G:O,9,FALSE)</f>
        <v>Good performance</v>
      </c>
    </row>
    <row r="585" spans="1:43">
      <c r="A585">
        <v>2</v>
      </c>
      <c r="B585">
        <v>108</v>
      </c>
      <c r="C585" s="16">
        <f t="shared" si="184"/>
        <v>110</v>
      </c>
      <c r="E585">
        <v>2</v>
      </c>
      <c r="F585">
        <v>0</v>
      </c>
      <c r="G585">
        <v>0</v>
      </c>
      <c r="H585">
        <v>1</v>
      </c>
      <c r="P585">
        <v>1</v>
      </c>
      <c r="Q585">
        <v>178</v>
      </c>
      <c r="R585">
        <v>201601</v>
      </c>
      <c r="S585">
        <v>160</v>
      </c>
      <c r="T585">
        <v>43094</v>
      </c>
      <c r="U585" s="12" t="str">
        <f>VLOOKUP(S585,Haul!G:AL,32,FALSE)</f>
        <v>12-25</v>
      </c>
      <c r="V585" s="12">
        <v>12</v>
      </c>
      <c r="W585" s="17">
        <f t="shared" si="185"/>
        <v>1</v>
      </c>
      <c r="X585" s="24">
        <f>VLOOKUP(S585,Haul!G:AJ,30,FALSE)</f>
        <v>3.9046353999999998E-2</v>
      </c>
      <c r="Y585" s="71">
        <f t="shared" si="186"/>
        <v>1</v>
      </c>
      <c r="Z585" s="71">
        <f t="shared" si="187"/>
        <v>0</v>
      </c>
      <c r="AA585" s="22">
        <f t="shared" si="188"/>
        <v>0</v>
      </c>
      <c r="AB585" s="22">
        <f t="shared" si="189"/>
        <v>0</v>
      </c>
      <c r="AC585" s="71">
        <f t="shared" si="190"/>
        <v>0.64337095876019157</v>
      </c>
      <c r="AD585" s="71">
        <f t="shared" si="191"/>
        <v>0</v>
      </c>
      <c r="AE585" s="22">
        <f t="shared" si="192"/>
        <v>0</v>
      </c>
      <c r="AF585" s="22">
        <f t="shared" si="193"/>
        <v>0</v>
      </c>
      <c r="AG585" s="71">
        <f t="shared" si="194"/>
        <v>25.61058581807664</v>
      </c>
      <c r="AH585" s="71">
        <f t="shared" si="195"/>
        <v>0</v>
      </c>
      <c r="AI585" s="24">
        <f t="shared" si="196"/>
        <v>0</v>
      </c>
      <c r="AJ585" s="24">
        <f t="shared" si="197"/>
        <v>0</v>
      </c>
      <c r="AK585" s="71">
        <f t="shared" si="198"/>
        <v>25.61058581807664</v>
      </c>
      <c r="AL585" s="71">
        <f t="shared" si="199"/>
        <v>16.477107152186132</v>
      </c>
      <c r="AM585" s="71">
        <f t="shared" si="200"/>
        <v>0</v>
      </c>
      <c r="AN585" s="24">
        <f t="shared" si="201"/>
        <v>0</v>
      </c>
      <c r="AO585" s="24">
        <f t="shared" si="202"/>
        <v>0</v>
      </c>
      <c r="AP585" s="71">
        <f t="shared" si="203"/>
        <v>16.477107152186132</v>
      </c>
      <c r="AQ585" s="71" t="str">
        <f>VLOOKUP(S585,Haul!G:O,9,FALSE)</f>
        <v>Good performance</v>
      </c>
    </row>
    <row r="586" spans="1:43">
      <c r="A586">
        <v>1</v>
      </c>
      <c r="B586">
        <v>148.5</v>
      </c>
      <c r="C586" s="16">
        <f t="shared" si="184"/>
        <v>150</v>
      </c>
      <c r="E586">
        <v>4</v>
      </c>
      <c r="P586">
        <v>1</v>
      </c>
      <c r="Q586">
        <v>178</v>
      </c>
      <c r="R586">
        <v>201601</v>
      </c>
      <c r="S586">
        <v>163</v>
      </c>
      <c r="T586">
        <v>43043</v>
      </c>
      <c r="U586" s="12" t="str">
        <f>VLOOKUP(S586,Haul!G:AL,32,FALSE)</f>
        <v>11-04</v>
      </c>
      <c r="V586" s="12">
        <v>11</v>
      </c>
      <c r="W586" s="17">
        <f t="shared" si="185"/>
        <v>1</v>
      </c>
      <c r="X586" s="24">
        <f>VLOOKUP(S586,Haul!G:AJ,30,FALSE)</f>
        <v>3.6960702999999998E-2</v>
      </c>
      <c r="Y586" s="71">
        <f t="shared" si="186"/>
        <v>0</v>
      </c>
      <c r="Z586" s="71">
        <f t="shared" si="187"/>
        <v>0</v>
      </c>
      <c r="AA586" s="22">
        <f t="shared" si="188"/>
        <v>1</v>
      </c>
      <c r="AB586" s="22">
        <f t="shared" si="189"/>
        <v>1</v>
      </c>
      <c r="AC586" s="71">
        <f t="shared" si="190"/>
        <v>0</v>
      </c>
      <c r="AD586" s="71">
        <f t="shared" si="191"/>
        <v>0</v>
      </c>
      <c r="AE586" s="22">
        <f t="shared" si="192"/>
        <v>1.9219541605683046</v>
      </c>
      <c r="AF586" s="22">
        <f t="shared" si="193"/>
        <v>1.9219541605683046</v>
      </c>
      <c r="AG586" s="71">
        <f t="shared" si="194"/>
        <v>0</v>
      </c>
      <c r="AH586" s="71">
        <f t="shared" si="195"/>
        <v>0</v>
      </c>
      <c r="AI586" s="24">
        <f t="shared" si="196"/>
        <v>27.055762440449254</v>
      </c>
      <c r="AJ586" s="24">
        <f t="shared" si="197"/>
        <v>27.055762440449254</v>
      </c>
      <c r="AK586" s="71">
        <f t="shared" si="198"/>
        <v>27.055762440449254</v>
      </c>
      <c r="AL586" s="71">
        <f t="shared" si="199"/>
        <v>0</v>
      </c>
      <c r="AM586" s="71">
        <f t="shared" si="200"/>
        <v>0</v>
      </c>
      <c r="AN586" s="24">
        <f t="shared" si="201"/>
        <v>51.999935189769111</v>
      </c>
      <c r="AO586" s="24">
        <f t="shared" si="202"/>
        <v>51.999935189769111</v>
      </c>
      <c r="AP586" s="71">
        <f t="shared" si="203"/>
        <v>51.999935189769111</v>
      </c>
      <c r="AQ586" s="71" t="str">
        <f>VLOOKUP(S586,Haul!G:O,9,FALSE)</f>
        <v>Good performance</v>
      </c>
    </row>
    <row r="587" spans="1:43">
      <c r="A587">
        <v>2</v>
      </c>
      <c r="B587">
        <v>119</v>
      </c>
      <c r="C587" s="16">
        <f t="shared" si="184"/>
        <v>120</v>
      </c>
      <c r="E587">
        <v>3</v>
      </c>
      <c r="F587">
        <v>4</v>
      </c>
      <c r="G587">
        <v>1</v>
      </c>
      <c r="H587">
        <v>6</v>
      </c>
      <c r="P587">
        <v>1</v>
      </c>
      <c r="Q587">
        <v>178</v>
      </c>
      <c r="R587">
        <v>201601</v>
      </c>
      <c r="S587">
        <v>165</v>
      </c>
      <c r="T587">
        <v>43091</v>
      </c>
      <c r="U587" s="12" t="str">
        <f>VLOOKUP(S587,Haul!G:AL,32,FALSE)</f>
        <v>12-22</v>
      </c>
      <c r="V587" s="12">
        <v>12</v>
      </c>
      <c r="W587" s="17">
        <f t="shared" si="185"/>
        <v>1</v>
      </c>
      <c r="X587" s="24">
        <f>VLOOKUP(S587,Haul!G:AJ,30,FALSE)</f>
        <v>3.7373226000000002E-2</v>
      </c>
      <c r="Y587" s="71">
        <f t="shared" si="186"/>
        <v>1</v>
      </c>
      <c r="Z587" s="71">
        <f t="shared" si="187"/>
        <v>0</v>
      </c>
      <c r="AA587" s="22">
        <f t="shared" si="188"/>
        <v>0</v>
      </c>
      <c r="AB587" s="22">
        <f t="shared" si="189"/>
        <v>0</v>
      </c>
      <c r="AC587" s="71">
        <f t="shared" si="190"/>
        <v>0.84257018833323605</v>
      </c>
      <c r="AD587" s="71">
        <f t="shared" si="191"/>
        <v>0</v>
      </c>
      <c r="AE587" s="22">
        <f t="shared" si="192"/>
        <v>0</v>
      </c>
      <c r="AF587" s="22">
        <f t="shared" si="193"/>
        <v>0</v>
      </c>
      <c r="AG587" s="71">
        <f t="shared" si="194"/>
        <v>26.757122866514116</v>
      </c>
      <c r="AH587" s="71">
        <f t="shared" si="195"/>
        <v>0</v>
      </c>
      <c r="AI587" s="24">
        <f t="shared" si="196"/>
        <v>0</v>
      </c>
      <c r="AJ587" s="24">
        <f t="shared" si="197"/>
        <v>0</v>
      </c>
      <c r="AK587" s="71">
        <f t="shared" si="198"/>
        <v>26.757122866514116</v>
      </c>
      <c r="AL587" s="71">
        <f t="shared" si="199"/>
        <v>22.544754052894337</v>
      </c>
      <c r="AM587" s="71">
        <f t="shared" si="200"/>
        <v>0</v>
      </c>
      <c r="AN587" s="24">
        <f t="shared" si="201"/>
        <v>0</v>
      </c>
      <c r="AO587" s="24">
        <f t="shared" si="202"/>
        <v>0</v>
      </c>
      <c r="AP587" s="71">
        <f t="shared" si="203"/>
        <v>22.544754052894337</v>
      </c>
      <c r="AQ587" s="71" t="str">
        <f>VLOOKUP(S587,Haul!G:O,9,FALSE)</f>
        <v>Depth range of tow exceeds limits of stratum</v>
      </c>
    </row>
    <row r="588" spans="1:43">
      <c r="A588">
        <v>2</v>
      </c>
      <c r="B588">
        <v>138.5</v>
      </c>
      <c r="C588" s="16">
        <f t="shared" si="184"/>
        <v>140</v>
      </c>
      <c r="E588">
        <v>3</v>
      </c>
      <c r="F588">
        <v>0</v>
      </c>
      <c r="G588">
        <v>0</v>
      </c>
      <c r="H588">
        <v>1</v>
      </c>
      <c r="P588">
        <v>1</v>
      </c>
      <c r="Q588">
        <v>178</v>
      </c>
      <c r="R588">
        <v>201601</v>
      </c>
      <c r="S588">
        <v>165</v>
      </c>
      <c r="T588">
        <v>43091</v>
      </c>
      <c r="U588" s="12" t="str">
        <f>VLOOKUP(S588,Haul!G:AL,32,FALSE)</f>
        <v>12-22</v>
      </c>
      <c r="V588" s="12">
        <v>12</v>
      </c>
      <c r="W588" s="17">
        <f t="shared" si="185"/>
        <v>1</v>
      </c>
      <c r="X588" s="24">
        <f>VLOOKUP(S588,Haul!G:AJ,30,FALSE)</f>
        <v>3.7373226000000002E-2</v>
      </c>
      <c r="Y588" s="71">
        <f t="shared" si="186"/>
        <v>1</v>
      </c>
      <c r="Z588" s="71">
        <f t="shared" si="187"/>
        <v>0</v>
      </c>
      <c r="AA588" s="22">
        <f t="shared" si="188"/>
        <v>0</v>
      </c>
      <c r="AB588" s="22">
        <f t="shared" si="189"/>
        <v>0</v>
      </c>
      <c r="AC588" s="71">
        <f t="shared" si="190"/>
        <v>1.2849369237869661</v>
      </c>
      <c r="AD588" s="71">
        <f t="shared" si="191"/>
        <v>0</v>
      </c>
      <c r="AE588" s="22">
        <f t="shared" si="192"/>
        <v>0</v>
      </c>
      <c r="AF588" s="22">
        <f t="shared" si="193"/>
        <v>0</v>
      </c>
      <c r="AG588" s="71">
        <f t="shared" si="194"/>
        <v>26.757122866514116</v>
      </c>
      <c r="AH588" s="71">
        <f t="shared" si="195"/>
        <v>0</v>
      </c>
      <c r="AI588" s="24">
        <f t="shared" si="196"/>
        <v>0</v>
      </c>
      <c r="AJ588" s="24">
        <f t="shared" si="197"/>
        <v>0</v>
      </c>
      <c r="AK588" s="71">
        <f t="shared" si="198"/>
        <v>26.757122866514116</v>
      </c>
      <c r="AL588" s="71">
        <f t="shared" si="199"/>
        <v>34.38121514548854</v>
      </c>
      <c r="AM588" s="71">
        <f t="shared" si="200"/>
        <v>0</v>
      </c>
      <c r="AN588" s="24">
        <f t="shared" si="201"/>
        <v>0</v>
      </c>
      <c r="AO588" s="24">
        <f t="shared" si="202"/>
        <v>0</v>
      </c>
      <c r="AP588" s="71">
        <f t="shared" si="203"/>
        <v>34.38121514548854</v>
      </c>
      <c r="AQ588" s="71" t="str">
        <f>VLOOKUP(S588,Haul!G:O,9,FALSE)</f>
        <v>Depth range of tow exceeds limits of stratum</v>
      </c>
    </row>
    <row r="589" spans="1:43">
      <c r="A589">
        <v>2</v>
      </c>
      <c r="B589">
        <v>127</v>
      </c>
      <c r="C589" s="16">
        <f t="shared" si="184"/>
        <v>130</v>
      </c>
      <c r="E589">
        <v>3</v>
      </c>
      <c r="F589">
        <v>0</v>
      </c>
      <c r="G589">
        <v>0</v>
      </c>
      <c r="H589">
        <v>1</v>
      </c>
      <c r="P589">
        <v>1</v>
      </c>
      <c r="Q589">
        <v>178</v>
      </c>
      <c r="R589">
        <v>201601</v>
      </c>
      <c r="S589">
        <v>165</v>
      </c>
      <c r="T589">
        <v>43091</v>
      </c>
      <c r="U589" s="12" t="str">
        <f>VLOOKUP(S589,Haul!G:AL,32,FALSE)</f>
        <v>12-22</v>
      </c>
      <c r="V589" s="12">
        <v>12</v>
      </c>
      <c r="W589" s="17">
        <f t="shared" si="185"/>
        <v>1</v>
      </c>
      <c r="X589" s="24">
        <f>VLOOKUP(S589,Haul!G:AJ,30,FALSE)</f>
        <v>3.7373226000000002E-2</v>
      </c>
      <c r="Y589" s="71">
        <f t="shared" si="186"/>
        <v>1</v>
      </c>
      <c r="Z589" s="71">
        <f t="shared" si="187"/>
        <v>0</v>
      </c>
      <c r="AA589" s="22">
        <f t="shared" si="188"/>
        <v>0</v>
      </c>
      <c r="AB589" s="22">
        <f t="shared" si="189"/>
        <v>0</v>
      </c>
      <c r="AC589" s="71">
        <f t="shared" si="190"/>
        <v>1.0096901912551144</v>
      </c>
      <c r="AD589" s="71">
        <f t="shared" si="191"/>
        <v>0</v>
      </c>
      <c r="AE589" s="22">
        <f t="shared" si="192"/>
        <v>0</v>
      </c>
      <c r="AF589" s="22">
        <f t="shared" si="193"/>
        <v>0</v>
      </c>
      <c r="AG589" s="71">
        <f t="shared" si="194"/>
        <v>26.757122866514116</v>
      </c>
      <c r="AH589" s="71">
        <f t="shared" si="195"/>
        <v>0</v>
      </c>
      <c r="AI589" s="24">
        <f t="shared" si="196"/>
        <v>0</v>
      </c>
      <c r="AJ589" s="24">
        <f t="shared" si="197"/>
        <v>0</v>
      </c>
      <c r="AK589" s="71">
        <f t="shared" si="198"/>
        <v>26.757122866514116</v>
      </c>
      <c r="AL589" s="71">
        <f t="shared" si="199"/>
        <v>27.016404504527234</v>
      </c>
      <c r="AM589" s="71">
        <f t="shared" si="200"/>
        <v>0</v>
      </c>
      <c r="AN589" s="24">
        <f t="shared" si="201"/>
        <v>0</v>
      </c>
      <c r="AO589" s="24">
        <f t="shared" si="202"/>
        <v>0</v>
      </c>
      <c r="AP589" s="71">
        <f t="shared" si="203"/>
        <v>27.016404504527234</v>
      </c>
      <c r="AQ589" s="71" t="str">
        <f>VLOOKUP(S589,Haul!G:O,9,FALSE)</f>
        <v>Depth range of tow exceeds limits of stratum</v>
      </c>
    </row>
    <row r="590" spans="1:43">
      <c r="A590">
        <v>1</v>
      </c>
      <c r="B590">
        <v>130</v>
      </c>
      <c r="C590" s="16">
        <f t="shared" si="184"/>
        <v>130</v>
      </c>
      <c r="E590">
        <v>3</v>
      </c>
      <c r="P590">
        <v>1</v>
      </c>
      <c r="Q590">
        <v>178</v>
      </c>
      <c r="R590">
        <v>201601</v>
      </c>
      <c r="S590">
        <v>165</v>
      </c>
      <c r="T590">
        <v>43091</v>
      </c>
      <c r="U590" s="12" t="str">
        <f>VLOOKUP(S590,Haul!G:AL,32,FALSE)</f>
        <v>12-22</v>
      </c>
      <c r="V590" s="12">
        <v>12</v>
      </c>
      <c r="W590" s="17">
        <f t="shared" si="185"/>
        <v>1</v>
      </c>
      <c r="X590" s="24">
        <f>VLOOKUP(S590,Haul!G:AJ,30,FALSE)</f>
        <v>3.7373226000000002E-2</v>
      </c>
      <c r="Y590" s="71">
        <f t="shared" si="186"/>
        <v>0</v>
      </c>
      <c r="Z590" s="71">
        <f t="shared" si="187"/>
        <v>0</v>
      </c>
      <c r="AA590" s="22">
        <f t="shared" si="188"/>
        <v>1</v>
      </c>
      <c r="AB590" s="22">
        <f t="shared" si="189"/>
        <v>1</v>
      </c>
      <c r="AC590" s="71">
        <f t="shared" si="190"/>
        <v>0</v>
      </c>
      <c r="AD590" s="71">
        <f t="shared" si="191"/>
        <v>0</v>
      </c>
      <c r="AE590" s="22">
        <f t="shared" si="192"/>
        <v>1.2664644473501627</v>
      </c>
      <c r="AF590" s="22">
        <f t="shared" si="193"/>
        <v>1.2664644473501627</v>
      </c>
      <c r="AG590" s="71">
        <f t="shared" si="194"/>
        <v>0</v>
      </c>
      <c r="AH590" s="71">
        <f t="shared" si="195"/>
        <v>0</v>
      </c>
      <c r="AI590" s="24">
        <f t="shared" si="196"/>
        <v>26.757122866514116</v>
      </c>
      <c r="AJ590" s="24">
        <f t="shared" si="197"/>
        <v>26.757122866514116</v>
      </c>
      <c r="AK590" s="71">
        <f t="shared" si="198"/>
        <v>26.757122866514116</v>
      </c>
      <c r="AL590" s="71">
        <f t="shared" si="199"/>
        <v>0</v>
      </c>
      <c r="AM590" s="71">
        <f t="shared" si="200"/>
        <v>0</v>
      </c>
      <c r="AN590" s="24">
        <f t="shared" si="201"/>
        <v>33.886944823820201</v>
      </c>
      <c r="AO590" s="24">
        <f t="shared" si="202"/>
        <v>33.886944823820201</v>
      </c>
      <c r="AP590" s="71">
        <f t="shared" si="203"/>
        <v>33.886944823820201</v>
      </c>
      <c r="AQ590" s="71" t="str">
        <f>VLOOKUP(S590,Haul!G:O,9,FALSE)</f>
        <v>Depth range of tow exceeds limits of stratum</v>
      </c>
    </row>
    <row r="591" spans="1:43">
      <c r="A591">
        <v>1</v>
      </c>
      <c r="B591">
        <v>115.5</v>
      </c>
      <c r="C591" s="16">
        <f t="shared" si="184"/>
        <v>120</v>
      </c>
      <c r="E591">
        <v>3</v>
      </c>
      <c r="P591">
        <v>1</v>
      </c>
      <c r="Q591">
        <v>178</v>
      </c>
      <c r="R591">
        <v>201601</v>
      </c>
      <c r="S591">
        <v>165</v>
      </c>
      <c r="T591">
        <v>43091</v>
      </c>
      <c r="U591" s="12" t="str">
        <f>VLOOKUP(S591,Haul!G:AL,32,FALSE)</f>
        <v>12-22</v>
      </c>
      <c r="V591" s="12">
        <v>12</v>
      </c>
      <c r="W591" s="17">
        <f t="shared" si="185"/>
        <v>1</v>
      </c>
      <c r="X591" s="24">
        <f>VLOOKUP(S591,Haul!G:AJ,30,FALSE)</f>
        <v>3.7373226000000002E-2</v>
      </c>
      <c r="Y591" s="71">
        <f t="shared" si="186"/>
        <v>0</v>
      </c>
      <c r="Z591" s="71">
        <f t="shared" si="187"/>
        <v>0</v>
      </c>
      <c r="AA591" s="22">
        <f t="shared" si="188"/>
        <v>1</v>
      </c>
      <c r="AB591" s="22">
        <f t="shared" si="189"/>
        <v>0</v>
      </c>
      <c r="AC591" s="71">
        <f t="shared" si="190"/>
        <v>0</v>
      </c>
      <c r="AD591" s="71">
        <f t="shared" si="191"/>
        <v>0</v>
      </c>
      <c r="AE591" s="22">
        <f t="shared" si="192"/>
        <v>0.87412816495077239</v>
      </c>
      <c r="AF591" s="22">
        <f t="shared" si="193"/>
        <v>0</v>
      </c>
      <c r="AG591" s="71">
        <f t="shared" si="194"/>
        <v>0</v>
      </c>
      <c r="AH591" s="71">
        <f t="shared" si="195"/>
        <v>0</v>
      </c>
      <c r="AI591" s="24">
        <f t="shared" si="196"/>
        <v>26.757122866514116</v>
      </c>
      <c r="AJ591" s="24">
        <f t="shared" si="197"/>
        <v>0</v>
      </c>
      <c r="AK591" s="71">
        <f t="shared" si="198"/>
        <v>26.757122866514116</v>
      </c>
      <c r="AL591" s="71">
        <f t="shared" si="199"/>
        <v>0</v>
      </c>
      <c r="AM591" s="71">
        <f t="shared" si="200"/>
        <v>0</v>
      </c>
      <c r="AN591" s="24">
        <f t="shared" si="201"/>
        <v>23.389154710668336</v>
      </c>
      <c r="AO591" s="24">
        <f t="shared" si="202"/>
        <v>0</v>
      </c>
      <c r="AP591" s="71">
        <f t="shared" si="203"/>
        <v>23.389154710668336</v>
      </c>
      <c r="AQ591" s="71" t="str">
        <f>VLOOKUP(S591,Haul!G:O,9,FALSE)</f>
        <v>Depth range of tow exceeds limits of stratum</v>
      </c>
    </row>
    <row r="592" spans="1:43">
      <c r="A592">
        <v>1</v>
      </c>
      <c r="B592">
        <v>173</v>
      </c>
      <c r="C592" s="16">
        <f t="shared" si="184"/>
        <v>175</v>
      </c>
      <c r="E592">
        <v>3</v>
      </c>
      <c r="P592">
        <v>1</v>
      </c>
      <c r="Q592">
        <v>178</v>
      </c>
      <c r="R592">
        <v>201601</v>
      </c>
      <c r="S592">
        <v>166</v>
      </c>
      <c r="T592">
        <v>43061</v>
      </c>
      <c r="U592" s="12" t="str">
        <f>VLOOKUP(S592,Haul!G:AL,32,FALSE)</f>
        <v>11-22</v>
      </c>
      <c r="V592" s="12">
        <v>11</v>
      </c>
      <c r="W592" s="17">
        <f t="shared" si="185"/>
        <v>1</v>
      </c>
      <c r="X592" s="24">
        <f>VLOOKUP(S592,Haul!G:AJ,30,FALSE)</f>
        <v>4.2023691000000002E-2</v>
      </c>
      <c r="Y592" s="71">
        <f t="shared" si="186"/>
        <v>0</v>
      </c>
      <c r="Z592" s="71">
        <f t="shared" si="187"/>
        <v>0</v>
      </c>
      <c r="AA592" s="22">
        <f t="shared" si="188"/>
        <v>1</v>
      </c>
      <c r="AB592" s="22">
        <f t="shared" si="189"/>
        <v>1</v>
      </c>
      <c r="AC592" s="71">
        <f t="shared" si="190"/>
        <v>0</v>
      </c>
      <c r="AD592" s="71">
        <f t="shared" si="191"/>
        <v>0</v>
      </c>
      <c r="AE592" s="22">
        <f t="shared" si="192"/>
        <v>3.1020952338186301</v>
      </c>
      <c r="AF592" s="22">
        <f t="shared" si="193"/>
        <v>3.1020952338186301</v>
      </c>
      <c r="AG592" s="71">
        <f t="shared" si="194"/>
        <v>0</v>
      </c>
      <c r="AH592" s="71">
        <f t="shared" si="195"/>
        <v>0</v>
      </c>
      <c r="AI592" s="24">
        <f t="shared" si="196"/>
        <v>23.796101108776952</v>
      </c>
      <c r="AJ592" s="24">
        <f t="shared" si="197"/>
        <v>23.796101108776952</v>
      </c>
      <c r="AK592" s="71">
        <f t="shared" si="198"/>
        <v>23.796101108776952</v>
      </c>
      <c r="AL592" s="71">
        <f t="shared" si="199"/>
        <v>0</v>
      </c>
      <c r="AM592" s="71">
        <f t="shared" si="200"/>
        <v>0</v>
      </c>
      <c r="AN592" s="24">
        <f t="shared" si="201"/>
        <v>73.817771833003192</v>
      </c>
      <c r="AO592" s="24">
        <f t="shared" si="202"/>
        <v>73.817771833003192</v>
      </c>
      <c r="AP592" s="71">
        <f t="shared" si="203"/>
        <v>73.817771833003192</v>
      </c>
      <c r="AQ592" s="71" t="str">
        <f>VLOOKUP(S592,Haul!G:O,9,FALSE)</f>
        <v>Good performance</v>
      </c>
    </row>
    <row r="593" spans="1:43">
      <c r="A593">
        <v>1</v>
      </c>
      <c r="B593">
        <v>155</v>
      </c>
      <c r="C593" s="16">
        <f t="shared" si="184"/>
        <v>155</v>
      </c>
      <c r="E593">
        <v>3</v>
      </c>
      <c r="P593">
        <v>1</v>
      </c>
      <c r="Q593">
        <v>178</v>
      </c>
      <c r="R593">
        <v>201601</v>
      </c>
      <c r="S593">
        <v>166</v>
      </c>
      <c r="T593">
        <v>43061</v>
      </c>
      <c r="U593" s="12" t="str">
        <f>VLOOKUP(S593,Haul!G:AL,32,FALSE)</f>
        <v>11-22</v>
      </c>
      <c r="V593" s="12">
        <v>11</v>
      </c>
      <c r="W593" s="17">
        <f t="shared" si="185"/>
        <v>1</v>
      </c>
      <c r="X593" s="24">
        <f>VLOOKUP(S593,Haul!G:AJ,30,FALSE)</f>
        <v>4.2023691000000002E-2</v>
      </c>
      <c r="Y593" s="71">
        <f t="shared" si="186"/>
        <v>0</v>
      </c>
      <c r="Z593" s="71">
        <f t="shared" si="187"/>
        <v>0</v>
      </c>
      <c r="AA593" s="22">
        <f t="shared" si="188"/>
        <v>1</v>
      </c>
      <c r="AB593" s="22">
        <f t="shared" si="189"/>
        <v>1</v>
      </c>
      <c r="AC593" s="71">
        <f t="shared" si="190"/>
        <v>0</v>
      </c>
      <c r="AD593" s="71">
        <f t="shared" si="191"/>
        <v>0</v>
      </c>
      <c r="AE593" s="22">
        <f t="shared" si="192"/>
        <v>2.1982165177796342</v>
      </c>
      <c r="AF593" s="22">
        <f t="shared" si="193"/>
        <v>2.1982165177796342</v>
      </c>
      <c r="AG593" s="71">
        <f t="shared" si="194"/>
        <v>0</v>
      </c>
      <c r="AH593" s="71">
        <f t="shared" si="195"/>
        <v>0</v>
      </c>
      <c r="AI593" s="24">
        <f t="shared" si="196"/>
        <v>23.796101108776952</v>
      </c>
      <c r="AJ593" s="24">
        <f t="shared" si="197"/>
        <v>23.796101108776952</v>
      </c>
      <c r="AK593" s="71">
        <f t="shared" si="198"/>
        <v>23.796101108776952</v>
      </c>
      <c r="AL593" s="71">
        <f t="shared" si="199"/>
        <v>0</v>
      </c>
      <c r="AM593" s="71">
        <f t="shared" si="200"/>
        <v>0</v>
      </c>
      <c r="AN593" s="24">
        <f t="shared" si="201"/>
        <v>52.308982516067758</v>
      </c>
      <c r="AO593" s="24">
        <f t="shared" si="202"/>
        <v>52.308982516067758</v>
      </c>
      <c r="AP593" s="71">
        <f t="shared" si="203"/>
        <v>52.308982516067758</v>
      </c>
      <c r="AQ593" s="71" t="str">
        <f>VLOOKUP(S593,Haul!G:O,9,FALSE)</f>
        <v>Good performance</v>
      </c>
    </row>
    <row r="594" spans="1:43">
      <c r="A594">
        <v>2</v>
      </c>
      <c r="B594">
        <v>135</v>
      </c>
      <c r="C594" s="16">
        <f t="shared" si="184"/>
        <v>135</v>
      </c>
      <c r="E594">
        <v>3</v>
      </c>
      <c r="F594">
        <v>4</v>
      </c>
      <c r="G594">
        <v>1</v>
      </c>
      <c r="H594">
        <v>6</v>
      </c>
      <c r="P594">
        <v>1</v>
      </c>
      <c r="Q594">
        <v>178</v>
      </c>
      <c r="R594">
        <v>201601</v>
      </c>
      <c r="S594">
        <v>166</v>
      </c>
      <c r="T594">
        <v>43061</v>
      </c>
      <c r="U594" s="12" t="str">
        <f>VLOOKUP(S594,Haul!G:AL,32,FALSE)</f>
        <v>11-22</v>
      </c>
      <c r="V594" s="12">
        <v>11</v>
      </c>
      <c r="W594" s="17">
        <f t="shared" si="185"/>
        <v>1</v>
      </c>
      <c r="X594" s="24">
        <f>VLOOKUP(S594,Haul!G:AJ,30,FALSE)</f>
        <v>4.2023691000000002E-2</v>
      </c>
      <c r="Y594" s="71">
        <f t="shared" si="186"/>
        <v>1</v>
      </c>
      <c r="Z594" s="71">
        <f t="shared" si="187"/>
        <v>0</v>
      </c>
      <c r="AA594" s="22">
        <f t="shared" si="188"/>
        <v>0</v>
      </c>
      <c r="AB594" s="22">
        <f t="shared" si="189"/>
        <v>0</v>
      </c>
      <c r="AC594" s="71">
        <f t="shared" si="190"/>
        <v>1.1966529051158723</v>
      </c>
      <c r="AD594" s="71">
        <f t="shared" si="191"/>
        <v>0</v>
      </c>
      <c r="AE594" s="22">
        <f t="shared" si="192"/>
        <v>0</v>
      </c>
      <c r="AF594" s="22">
        <f t="shared" si="193"/>
        <v>0</v>
      </c>
      <c r="AG594" s="71">
        <f t="shared" si="194"/>
        <v>23.796101108776952</v>
      </c>
      <c r="AH594" s="71">
        <f t="shared" si="195"/>
        <v>0</v>
      </c>
      <c r="AI594" s="24">
        <f t="shared" si="196"/>
        <v>0</v>
      </c>
      <c r="AJ594" s="24">
        <f t="shared" si="197"/>
        <v>0</v>
      </c>
      <c r="AK594" s="71">
        <f t="shared" si="198"/>
        <v>23.796101108776952</v>
      </c>
      <c r="AL594" s="71">
        <f t="shared" si="199"/>
        <v>28.475673522248968</v>
      </c>
      <c r="AM594" s="71">
        <f t="shared" si="200"/>
        <v>0</v>
      </c>
      <c r="AN594" s="24">
        <f t="shared" si="201"/>
        <v>0</v>
      </c>
      <c r="AO594" s="24">
        <f t="shared" si="202"/>
        <v>0</v>
      </c>
      <c r="AP594" s="71">
        <f t="shared" si="203"/>
        <v>28.475673522248968</v>
      </c>
      <c r="AQ594" s="71" t="str">
        <f>VLOOKUP(S594,Haul!G:O,9,FALSE)</f>
        <v>Good performance</v>
      </c>
    </row>
    <row r="595" spans="1:43">
      <c r="A595">
        <v>2</v>
      </c>
      <c r="B595">
        <v>131</v>
      </c>
      <c r="C595" s="16">
        <f t="shared" si="184"/>
        <v>135</v>
      </c>
      <c r="E595">
        <v>4</v>
      </c>
      <c r="F595">
        <v>0</v>
      </c>
      <c r="G595">
        <v>0</v>
      </c>
      <c r="H595">
        <v>1</v>
      </c>
      <c r="K595">
        <v>4</v>
      </c>
      <c r="P595">
        <v>1</v>
      </c>
      <c r="Q595">
        <v>178</v>
      </c>
      <c r="R595">
        <v>201601</v>
      </c>
      <c r="S595">
        <v>166</v>
      </c>
      <c r="T595">
        <v>43061</v>
      </c>
      <c r="U595" s="12" t="str">
        <f>VLOOKUP(S595,Haul!G:AL,32,FALSE)</f>
        <v>11-22</v>
      </c>
      <c r="V595" s="12">
        <v>11</v>
      </c>
      <c r="W595" s="17">
        <f t="shared" si="185"/>
        <v>1</v>
      </c>
      <c r="X595" s="24">
        <f>VLOOKUP(S595,Haul!G:AJ,30,FALSE)</f>
        <v>4.2023691000000002E-2</v>
      </c>
      <c r="Y595" s="71">
        <f t="shared" si="186"/>
        <v>1</v>
      </c>
      <c r="Z595" s="71">
        <f t="shared" si="187"/>
        <v>0</v>
      </c>
      <c r="AA595" s="22">
        <f t="shared" si="188"/>
        <v>0</v>
      </c>
      <c r="AB595" s="22">
        <f t="shared" si="189"/>
        <v>0</v>
      </c>
      <c r="AC595" s="71">
        <f t="shared" si="190"/>
        <v>1.1006302946568842</v>
      </c>
      <c r="AD595" s="71">
        <f t="shared" si="191"/>
        <v>0</v>
      </c>
      <c r="AE595" s="22">
        <f t="shared" si="192"/>
        <v>0</v>
      </c>
      <c r="AF595" s="22">
        <f t="shared" si="193"/>
        <v>0</v>
      </c>
      <c r="AG595" s="71">
        <f t="shared" si="194"/>
        <v>23.796101108776952</v>
      </c>
      <c r="AH595" s="71">
        <f t="shared" si="195"/>
        <v>0</v>
      </c>
      <c r="AI595" s="24">
        <f t="shared" si="196"/>
        <v>0</v>
      </c>
      <c r="AJ595" s="24">
        <f t="shared" si="197"/>
        <v>0</v>
      </c>
      <c r="AK595" s="71">
        <f t="shared" si="198"/>
        <v>23.796101108776952</v>
      </c>
      <c r="AL595" s="71">
        <f t="shared" si="199"/>
        <v>26.190709775038183</v>
      </c>
      <c r="AM595" s="71">
        <f t="shared" si="200"/>
        <v>0</v>
      </c>
      <c r="AN595" s="24">
        <f t="shared" si="201"/>
        <v>0</v>
      </c>
      <c r="AO595" s="24">
        <f t="shared" si="202"/>
        <v>0</v>
      </c>
      <c r="AP595" s="71">
        <f t="shared" si="203"/>
        <v>26.190709775038183</v>
      </c>
      <c r="AQ595" s="71" t="str">
        <f>VLOOKUP(S595,Haul!G:O,9,FALSE)</f>
        <v>Good performance</v>
      </c>
    </row>
    <row r="596" spans="1:43">
      <c r="A596">
        <v>2</v>
      </c>
      <c r="B596">
        <v>121</v>
      </c>
      <c r="C596" s="16">
        <f t="shared" si="184"/>
        <v>125</v>
      </c>
      <c r="E596">
        <v>4</v>
      </c>
      <c r="F596">
        <v>0</v>
      </c>
      <c r="G596">
        <v>0</v>
      </c>
      <c r="H596">
        <v>1</v>
      </c>
      <c r="K596">
        <v>6</v>
      </c>
      <c r="L596">
        <v>3</v>
      </c>
      <c r="M596">
        <v>0</v>
      </c>
      <c r="N596">
        <v>0</v>
      </c>
      <c r="P596">
        <v>1</v>
      </c>
      <c r="Q596">
        <v>178</v>
      </c>
      <c r="R596">
        <v>201601</v>
      </c>
      <c r="S596">
        <v>166</v>
      </c>
      <c r="T596">
        <v>43061</v>
      </c>
      <c r="U596" s="12" t="str">
        <f>VLOOKUP(S596,Haul!G:AL,32,FALSE)</f>
        <v>11-22</v>
      </c>
      <c r="V596" s="12">
        <v>11</v>
      </c>
      <c r="W596" s="17">
        <f t="shared" si="185"/>
        <v>1</v>
      </c>
      <c r="X596" s="24">
        <f>VLOOKUP(S596,Haul!G:AJ,30,FALSE)</f>
        <v>4.2023691000000002E-2</v>
      </c>
      <c r="Y596" s="71">
        <f t="shared" si="186"/>
        <v>1</v>
      </c>
      <c r="Z596" s="71">
        <f t="shared" si="187"/>
        <v>0</v>
      </c>
      <c r="AA596" s="22">
        <f t="shared" si="188"/>
        <v>0</v>
      </c>
      <c r="AB596" s="22">
        <f t="shared" si="189"/>
        <v>0</v>
      </c>
      <c r="AC596" s="71">
        <f t="shared" si="190"/>
        <v>0.88254346640583392</v>
      </c>
      <c r="AD596" s="71">
        <f t="shared" si="191"/>
        <v>0</v>
      </c>
      <c r="AE596" s="22">
        <f t="shared" si="192"/>
        <v>0</v>
      </c>
      <c r="AF596" s="22">
        <f t="shared" si="193"/>
        <v>0</v>
      </c>
      <c r="AG596" s="71">
        <f t="shared" si="194"/>
        <v>23.796101108776952</v>
      </c>
      <c r="AH596" s="71">
        <f t="shared" si="195"/>
        <v>0</v>
      </c>
      <c r="AI596" s="24">
        <f t="shared" si="196"/>
        <v>0</v>
      </c>
      <c r="AJ596" s="24">
        <f t="shared" si="197"/>
        <v>0</v>
      </c>
      <c r="AK596" s="71">
        <f t="shared" si="198"/>
        <v>23.796101108776952</v>
      </c>
      <c r="AL596" s="71">
        <f t="shared" si="199"/>
        <v>21.001093559483717</v>
      </c>
      <c r="AM596" s="71">
        <f t="shared" si="200"/>
        <v>0</v>
      </c>
      <c r="AN596" s="24">
        <f t="shared" si="201"/>
        <v>0</v>
      </c>
      <c r="AO596" s="24">
        <f t="shared" si="202"/>
        <v>0</v>
      </c>
      <c r="AP596" s="71">
        <f t="shared" si="203"/>
        <v>21.001093559483717</v>
      </c>
      <c r="AQ596" s="71" t="str">
        <f>VLOOKUP(S596,Haul!G:O,9,FALSE)</f>
        <v>Good performance</v>
      </c>
    </row>
    <row r="597" spans="1:43">
      <c r="A597">
        <v>2</v>
      </c>
      <c r="B597">
        <v>118</v>
      </c>
      <c r="C597" s="16">
        <f t="shared" si="184"/>
        <v>120</v>
      </c>
      <c r="E597">
        <v>3</v>
      </c>
      <c r="F597">
        <v>0</v>
      </c>
      <c r="G597">
        <v>0</v>
      </c>
      <c r="H597">
        <v>1</v>
      </c>
      <c r="P597">
        <v>1</v>
      </c>
      <c r="Q597">
        <v>178</v>
      </c>
      <c r="R597">
        <v>201601</v>
      </c>
      <c r="S597">
        <v>166</v>
      </c>
      <c r="T597">
        <v>43061</v>
      </c>
      <c r="U597" s="12" t="str">
        <f>VLOOKUP(S597,Haul!G:AL,32,FALSE)</f>
        <v>11-22</v>
      </c>
      <c r="V597" s="12">
        <v>11</v>
      </c>
      <c r="W597" s="17">
        <f t="shared" si="185"/>
        <v>1</v>
      </c>
      <c r="X597" s="24">
        <f>VLOOKUP(S597,Haul!G:AJ,30,FALSE)</f>
        <v>4.2023691000000002E-2</v>
      </c>
      <c r="Y597" s="71">
        <f t="shared" si="186"/>
        <v>1</v>
      </c>
      <c r="Z597" s="71">
        <f t="shared" si="187"/>
        <v>0</v>
      </c>
      <c r="AA597" s="22">
        <f t="shared" si="188"/>
        <v>0</v>
      </c>
      <c r="AB597" s="22">
        <f t="shared" si="189"/>
        <v>0</v>
      </c>
      <c r="AC597" s="71">
        <f t="shared" si="190"/>
        <v>0.82302656190560119</v>
      </c>
      <c r="AD597" s="71">
        <f t="shared" si="191"/>
        <v>0</v>
      </c>
      <c r="AE597" s="22">
        <f t="shared" si="192"/>
        <v>0</v>
      </c>
      <c r="AF597" s="22">
        <f t="shared" si="193"/>
        <v>0</v>
      </c>
      <c r="AG597" s="71">
        <f t="shared" si="194"/>
        <v>23.796101108776952</v>
      </c>
      <c r="AH597" s="71">
        <f t="shared" si="195"/>
        <v>0</v>
      </c>
      <c r="AI597" s="24">
        <f t="shared" si="196"/>
        <v>0</v>
      </c>
      <c r="AJ597" s="24">
        <f t="shared" si="197"/>
        <v>0</v>
      </c>
      <c r="AK597" s="71">
        <f t="shared" si="198"/>
        <v>23.796101108776952</v>
      </c>
      <c r="AL597" s="71">
        <f t="shared" si="199"/>
        <v>19.584823282314758</v>
      </c>
      <c r="AM597" s="71">
        <f t="shared" si="200"/>
        <v>0</v>
      </c>
      <c r="AN597" s="24">
        <f t="shared" si="201"/>
        <v>0</v>
      </c>
      <c r="AO597" s="24">
        <f t="shared" si="202"/>
        <v>0</v>
      </c>
      <c r="AP597" s="71">
        <f t="shared" si="203"/>
        <v>19.584823282314758</v>
      </c>
      <c r="AQ597" s="71" t="str">
        <f>VLOOKUP(S597,Haul!G:O,9,FALSE)</f>
        <v>Good performance</v>
      </c>
    </row>
    <row r="598" spans="1:43">
      <c r="A598">
        <v>1</v>
      </c>
      <c r="B598">
        <v>90</v>
      </c>
      <c r="C598" s="16">
        <f t="shared" si="184"/>
        <v>90</v>
      </c>
      <c r="E598">
        <v>3</v>
      </c>
      <c r="P598">
        <v>1</v>
      </c>
      <c r="Q598">
        <v>178</v>
      </c>
      <c r="R598">
        <v>201601</v>
      </c>
      <c r="S598">
        <v>168</v>
      </c>
      <c r="T598">
        <v>11628</v>
      </c>
      <c r="U598" s="12" t="str">
        <f>VLOOKUP(S598,Haul!G:AL,32,FALSE)</f>
        <v>11-31</v>
      </c>
      <c r="V598" s="12">
        <v>11</v>
      </c>
      <c r="W598" s="17">
        <f t="shared" si="185"/>
        <v>1</v>
      </c>
      <c r="X598" s="24">
        <f>VLOOKUP(S598,Haul!G:AJ,30,FALSE)</f>
        <v>4.0677915000000002E-2</v>
      </c>
      <c r="Y598" s="71">
        <f t="shared" si="186"/>
        <v>0</v>
      </c>
      <c r="Z598" s="71">
        <f t="shared" si="187"/>
        <v>1</v>
      </c>
      <c r="AA598" s="22">
        <f t="shared" si="188"/>
        <v>0</v>
      </c>
      <c r="AB598" s="22">
        <f t="shared" si="189"/>
        <v>0</v>
      </c>
      <c r="AC598" s="71">
        <f t="shared" si="190"/>
        <v>0</v>
      </c>
      <c r="AD598" s="71">
        <f t="shared" si="191"/>
        <v>0.39988108354862129</v>
      </c>
      <c r="AE598" s="22">
        <f t="shared" si="192"/>
        <v>0</v>
      </c>
      <c r="AF598" s="22">
        <f t="shared" si="193"/>
        <v>0</v>
      </c>
      <c r="AG598" s="71">
        <f t="shared" si="194"/>
        <v>0</v>
      </c>
      <c r="AH598" s="71">
        <f t="shared" si="195"/>
        <v>24.583364216184627</v>
      </c>
      <c r="AI598" s="24">
        <f t="shared" si="196"/>
        <v>0</v>
      </c>
      <c r="AJ598" s="24">
        <f t="shared" si="197"/>
        <v>0</v>
      </c>
      <c r="AK598" s="71">
        <f t="shared" si="198"/>
        <v>24.583364216184627</v>
      </c>
      <c r="AL598" s="71">
        <f t="shared" si="199"/>
        <v>0</v>
      </c>
      <c r="AM598" s="71">
        <f t="shared" si="200"/>
        <v>9.8304223200383127</v>
      </c>
      <c r="AN598" s="24">
        <f t="shared" si="201"/>
        <v>0</v>
      </c>
      <c r="AO598" s="24">
        <f t="shared" si="202"/>
        <v>0</v>
      </c>
      <c r="AP598" s="71">
        <f t="shared" si="203"/>
        <v>9.8304223200383127</v>
      </c>
      <c r="AQ598" s="71" t="str">
        <f>VLOOKUP(S598,Haul!G:O,9,FALSE)</f>
        <v>Good performance</v>
      </c>
    </row>
    <row r="599" spans="1:43">
      <c r="A599">
        <v>1</v>
      </c>
      <c r="B599">
        <v>136</v>
      </c>
      <c r="C599" s="16">
        <f t="shared" si="184"/>
        <v>140</v>
      </c>
      <c r="E599">
        <v>3</v>
      </c>
      <c r="P599">
        <v>1</v>
      </c>
      <c r="Q599">
        <v>178</v>
      </c>
      <c r="R599">
        <v>201601</v>
      </c>
      <c r="S599">
        <v>168</v>
      </c>
      <c r="T599">
        <v>11628</v>
      </c>
      <c r="U599" s="12" t="str">
        <f>VLOOKUP(S599,Haul!G:AL,32,FALSE)</f>
        <v>11-31</v>
      </c>
      <c r="V599" s="12">
        <v>11</v>
      </c>
      <c r="W599" s="17">
        <f t="shared" si="185"/>
        <v>1</v>
      </c>
      <c r="X599" s="24">
        <f>VLOOKUP(S599,Haul!G:AJ,30,FALSE)</f>
        <v>4.0677915000000002E-2</v>
      </c>
      <c r="Y599" s="71">
        <f t="shared" si="186"/>
        <v>0</v>
      </c>
      <c r="Z599" s="71">
        <f t="shared" si="187"/>
        <v>0</v>
      </c>
      <c r="AA599" s="22">
        <f t="shared" si="188"/>
        <v>1</v>
      </c>
      <c r="AB599" s="22">
        <f t="shared" si="189"/>
        <v>1</v>
      </c>
      <c r="AC599" s="71">
        <f t="shared" si="190"/>
        <v>0</v>
      </c>
      <c r="AD599" s="71">
        <f t="shared" si="191"/>
        <v>0</v>
      </c>
      <c r="AE599" s="22">
        <f t="shared" si="192"/>
        <v>1.458898476907825</v>
      </c>
      <c r="AF599" s="22">
        <f t="shared" si="193"/>
        <v>1.458898476907825</v>
      </c>
      <c r="AG599" s="71">
        <f t="shared" si="194"/>
        <v>0</v>
      </c>
      <c r="AH599" s="71">
        <f t="shared" si="195"/>
        <v>0</v>
      </c>
      <c r="AI599" s="24">
        <f t="shared" si="196"/>
        <v>24.583364216184627</v>
      </c>
      <c r="AJ599" s="24">
        <f t="shared" si="197"/>
        <v>24.583364216184627</v>
      </c>
      <c r="AK599" s="71">
        <f t="shared" si="198"/>
        <v>24.583364216184627</v>
      </c>
      <c r="AL599" s="71">
        <f t="shared" si="199"/>
        <v>0</v>
      </c>
      <c r="AM599" s="71">
        <f t="shared" si="200"/>
        <v>0</v>
      </c>
      <c r="AN599" s="24">
        <f t="shared" si="201"/>
        <v>35.864632612262085</v>
      </c>
      <c r="AO599" s="24">
        <f t="shared" si="202"/>
        <v>35.864632612262085</v>
      </c>
      <c r="AP599" s="71">
        <f t="shared" si="203"/>
        <v>35.864632612262085</v>
      </c>
      <c r="AQ599" s="71" t="str">
        <f>VLOOKUP(S599,Haul!G:O,9,FALSE)</f>
        <v>Good performance</v>
      </c>
    </row>
    <row r="600" spans="1:43">
      <c r="A600" s="32">
        <v>0</v>
      </c>
      <c r="B600" s="32">
        <v>0</v>
      </c>
      <c r="C600" s="115">
        <f t="shared" si="184"/>
        <v>0</v>
      </c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>
        <v>0</v>
      </c>
      <c r="Q600" s="32"/>
      <c r="R600" s="32"/>
      <c r="S600" s="116">
        <v>152</v>
      </c>
      <c r="T600" s="32"/>
      <c r="U600" s="32" t="str">
        <f>VLOOKUP(S600,Haul!G:AL,32,FALSE)</f>
        <v>12-03</v>
      </c>
      <c r="V600" s="116">
        <v>12</v>
      </c>
      <c r="W600" s="116">
        <v>1</v>
      </c>
      <c r="X600" s="32">
        <f>VLOOKUP(S600,Haul!G:AJ,30,FALSE)</f>
        <v>3.4914078000000001E-2</v>
      </c>
      <c r="Y600" s="32">
        <f t="shared" si="186"/>
        <v>0</v>
      </c>
      <c r="Z600" s="32">
        <f t="shared" si="187"/>
        <v>0</v>
      </c>
      <c r="AA600" s="32">
        <f t="shared" si="188"/>
        <v>0</v>
      </c>
      <c r="AB600" s="32">
        <f t="shared" si="189"/>
        <v>0</v>
      </c>
      <c r="AC600" s="32">
        <f t="shared" si="190"/>
        <v>0</v>
      </c>
      <c r="AD600" s="32">
        <f t="shared" si="191"/>
        <v>0</v>
      </c>
      <c r="AE600" s="32">
        <f t="shared" si="192"/>
        <v>0</v>
      </c>
      <c r="AF600" s="32">
        <f t="shared" si="193"/>
        <v>0</v>
      </c>
      <c r="AG600" s="32">
        <f t="shared" si="194"/>
        <v>0</v>
      </c>
      <c r="AH600" s="32">
        <f t="shared" si="195"/>
        <v>0</v>
      </c>
      <c r="AI600" s="32">
        <f t="shared" si="196"/>
        <v>0</v>
      </c>
      <c r="AJ600" s="32">
        <f t="shared" si="197"/>
        <v>0</v>
      </c>
      <c r="AK600" s="32">
        <f t="shared" si="198"/>
        <v>0</v>
      </c>
      <c r="AL600" s="32">
        <f t="shared" si="199"/>
        <v>0</v>
      </c>
      <c r="AM600" s="32">
        <f t="shared" si="200"/>
        <v>0</v>
      </c>
      <c r="AN600" s="32">
        <f t="shared" si="201"/>
        <v>0</v>
      </c>
      <c r="AO600" s="32">
        <f t="shared" si="202"/>
        <v>0</v>
      </c>
      <c r="AP600" s="32">
        <f t="shared" si="203"/>
        <v>0</v>
      </c>
    </row>
    <row r="601" spans="1:43">
      <c r="A601" s="32">
        <v>0</v>
      </c>
      <c r="B601" s="32">
        <v>0</v>
      </c>
      <c r="C601" s="115">
        <f t="shared" si="184"/>
        <v>0</v>
      </c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>
        <v>0</v>
      </c>
      <c r="Q601" s="32"/>
      <c r="R601" s="32"/>
      <c r="S601" s="116">
        <v>151</v>
      </c>
      <c r="T601" s="32"/>
      <c r="U601" s="32" t="str">
        <f>VLOOKUP(S601,Haul!G:AL,32,FALSE)</f>
        <v>12-31</v>
      </c>
      <c r="V601" s="116">
        <v>12</v>
      </c>
      <c r="W601" s="116">
        <v>1</v>
      </c>
      <c r="X601" s="32">
        <f>VLOOKUP(S601,Haul!G:AJ,30,FALSE)</f>
        <v>4.1267775999999999E-2</v>
      </c>
      <c r="Y601" s="32">
        <f t="shared" si="186"/>
        <v>0</v>
      </c>
      <c r="Z601" s="32">
        <f t="shared" si="187"/>
        <v>0</v>
      </c>
      <c r="AA601" s="32">
        <f t="shared" si="188"/>
        <v>0</v>
      </c>
      <c r="AB601" s="32">
        <f t="shared" si="189"/>
        <v>0</v>
      </c>
      <c r="AC601" s="32">
        <f t="shared" si="190"/>
        <v>0</v>
      </c>
      <c r="AD601" s="32">
        <f t="shared" si="191"/>
        <v>0</v>
      </c>
      <c r="AE601" s="32">
        <f t="shared" si="192"/>
        <v>0</v>
      </c>
      <c r="AF601" s="32">
        <f t="shared" si="193"/>
        <v>0</v>
      </c>
      <c r="AG601" s="32">
        <f t="shared" ref="AG601:AG612" si="204">Y601*P601/X601</f>
        <v>0</v>
      </c>
      <c r="AH601" s="32">
        <f t="shared" ref="AH601:AH612" si="205">Z601*P601/X601</f>
        <v>0</v>
      </c>
      <c r="AI601" s="32">
        <f t="shared" ref="AI601:AI612" si="206">AA601*P601/X601</f>
        <v>0</v>
      </c>
      <c r="AJ601" s="32">
        <f t="shared" ref="AJ601:AJ612" si="207">AB601*P601/X601</f>
        <v>0</v>
      </c>
      <c r="AK601" s="32">
        <f t="shared" ref="AK601:AK612" si="208">SUM(AG601:AI601)</f>
        <v>0</v>
      </c>
      <c r="AL601" s="32">
        <f t="shared" ref="AL601:AL612" si="209">AC601*P601/X601</f>
        <v>0</v>
      </c>
      <c r="AM601" s="32">
        <f t="shared" ref="AM601:AM612" si="210">AD601*P601/X601</f>
        <v>0</v>
      </c>
      <c r="AN601" s="32">
        <f t="shared" ref="AN601:AN612" si="211">AE601*P601/X601</f>
        <v>0</v>
      </c>
      <c r="AO601" s="32">
        <f t="shared" ref="AO601:AO612" si="212">AF601*P601/X601</f>
        <v>0</v>
      </c>
      <c r="AP601" s="32">
        <f t="shared" ref="AP601:AP612" si="213">SUM(AL601,AM601,AN601)</f>
        <v>0</v>
      </c>
    </row>
    <row r="602" spans="1:43">
      <c r="A602" s="32">
        <v>0</v>
      </c>
      <c r="B602" s="32">
        <v>0</v>
      </c>
      <c r="C602" s="115">
        <f t="shared" si="184"/>
        <v>0</v>
      </c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>
        <v>0</v>
      </c>
      <c r="Q602" s="32"/>
      <c r="R602" s="32"/>
      <c r="S602" s="116">
        <v>150</v>
      </c>
      <c r="T602" s="32"/>
      <c r="U602" s="32" t="str">
        <f>VLOOKUP(S602,Haul!G:AL,32,FALSE)</f>
        <v>13-12</v>
      </c>
      <c r="V602" s="116">
        <v>13</v>
      </c>
      <c r="W602" s="116">
        <v>1</v>
      </c>
      <c r="X602" s="32">
        <f>VLOOKUP(S602,Haul!G:AJ,30,FALSE)</f>
        <v>4.0644449999999999E-2</v>
      </c>
      <c r="Y602" s="32">
        <f t="shared" si="186"/>
        <v>0</v>
      </c>
      <c r="Z602" s="32">
        <f t="shared" si="187"/>
        <v>0</v>
      </c>
      <c r="AA602" s="32">
        <f t="shared" si="188"/>
        <v>0</v>
      </c>
      <c r="AB602" s="32">
        <f t="shared" si="189"/>
        <v>0</v>
      </c>
      <c r="AC602" s="32">
        <f t="shared" si="190"/>
        <v>0</v>
      </c>
      <c r="AD602" s="32">
        <f t="shared" si="191"/>
        <v>0</v>
      </c>
      <c r="AE602" s="32">
        <f t="shared" si="192"/>
        <v>0</v>
      </c>
      <c r="AF602" s="32">
        <f t="shared" si="193"/>
        <v>0</v>
      </c>
      <c r="AG602" s="32">
        <f t="shared" si="204"/>
        <v>0</v>
      </c>
      <c r="AH602" s="32">
        <f t="shared" si="205"/>
        <v>0</v>
      </c>
      <c r="AI602" s="32">
        <f t="shared" si="206"/>
        <v>0</v>
      </c>
      <c r="AJ602" s="32">
        <f t="shared" si="207"/>
        <v>0</v>
      </c>
      <c r="AK602" s="32">
        <f t="shared" si="208"/>
        <v>0</v>
      </c>
      <c r="AL602" s="32">
        <f t="shared" si="209"/>
        <v>0</v>
      </c>
      <c r="AM602" s="32">
        <f t="shared" si="210"/>
        <v>0</v>
      </c>
      <c r="AN602" s="32">
        <f t="shared" si="211"/>
        <v>0</v>
      </c>
      <c r="AO602" s="32">
        <f t="shared" si="212"/>
        <v>0</v>
      </c>
      <c r="AP602" s="32">
        <f t="shared" si="213"/>
        <v>0</v>
      </c>
    </row>
    <row r="603" spans="1:43">
      <c r="A603" s="32">
        <v>0</v>
      </c>
      <c r="B603" s="32">
        <v>0</v>
      </c>
      <c r="C603" s="115">
        <f t="shared" si="184"/>
        <v>0</v>
      </c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>
        <v>0</v>
      </c>
      <c r="Q603" s="32"/>
      <c r="R603" s="32"/>
      <c r="S603" s="116">
        <v>149</v>
      </c>
      <c r="T603" s="32"/>
      <c r="U603" s="32" t="str">
        <f>VLOOKUP(S603,Haul!G:AL,32,FALSE)</f>
        <v>13-14</v>
      </c>
      <c r="V603" s="116">
        <v>13</v>
      </c>
      <c r="W603" s="116">
        <v>1</v>
      </c>
      <c r="X603" s="32">
        <f>VLOOKUP(S603,Haul!G:AJ,30,FALSE)</f>
        <v>4.4767340000000003E-2</v>
      </c>
      <c r="Y603" s="32">
        <f t="shared" si="186"/>
        <v>0</v>
      </c>
      <c r="Z603" s="32">
        <f t="shared" si="187"/>
        <v>0</v>
      </c>
      <c r="AA603" s="32">
        <f t="shared" si="188"/>
        <v>0</v>
      </c>
      <c r="AB603" s="32">
        <f t="shared" si="189"/>
        <v>0</v>
      </c>
      <c r="AC603" s="32">
        <f t="shared" si="190"/>
        <v>0</v>
      </c>
      <c r="AD603" s="32">
        <f t="shared" si="191"/>
        <v>0</v>
      </c>
      <c r="AE603" s="32">
        <f t="shared" si="192"/>
        <v>0</v>
      </c>
      <c r="AF603" s="32">
        <f t="shared" si="193"/>
        <v>0</v>
      </c>
      <c r="AG603" s="32">
        <f t="shared" si="204"/>
        <v>0</v>
      </c>
      <c r="AH603" s="32">
        <f t="shared" si="205"/>
        <v>0</v>
      </c>
      <c r="AI603" s="32">
        <f t="shared" si="206"/>
        <v>0</v>
      </c>
      <c r="AJ603" s="32">
        <f t="shared" si="207"/>
        <v>0</v>
      </c>
      <c r="AK603" s="32">
        <f t="shared" si="208"/>
        <v>0</v>
      </c>
      <c r="AL603" s="32">
        <f t="shared" si="209"/>
        <v>0</v>
      </c>
      <c r="AM603" s="32">
        <f t="shared" si="210"/>
        <v>0</v>
      </c>
      <c r="AN603" s="32">
        <f t="shared" si="211"/>
        <v>0</v>
      </c>
      <c r="AO603" s="32">
        <f t="shared" si="212"/>
        <v>0</v>
      </c>
      <c r="AP603" s="32">
        <f t="shared" si="213"/>
        <v>0</v>
      </c>
    </row>
    <row r="604" spans="1:43">
      <c r="A604" s="32">
        <v>0</v>
      </c>
      <c r="B604" s="32">
        <v>0</v>
      </c>
      <c r="C604" s="115">
        <f t="shared" si="184"/>
        <v>0</v>
      </c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>
        <v>0</v>
      </c>
      <c r="Q604" s="32"/>
      <c r="R604" s="32"/>
      <c r="S604" s="116">
        <v>148</v>
      </c>
      <c r="T604" s="32"/>
      <c r="U604" s="32" t="str">
        <f>VLOOKUP(S604,Haul!G:AL,32,FALSE)</f>
        <v>15-04</v>
      </c>
      <c r="V604" s="116">
        <v>15</v>
      </c>
      <c r="W604" s="116">
        <v>1</v>
      </c>
      <c r="X604" s="32">
        <f>VLOOKUP(S604,Haul!G:AJ,30,FALSE)</f>
        <v>4.1236844000000002E-2</v>
      </c>
      <c r="Y604" s="32">
        <f t="shared" si="186"/>
        <v>0</v>
      </c>
      <c r="Z604" s="32">
        <f t="shared" si="187"/>
        <v>0</v>
      </c>
      <c r="AA604" s="32">
        <f t="shared" si="188"/>
        <v>0</v>
      </c>
      <c r="AB604" s="32">
        <f t="shared" si="189"/>
        <v>0</v>
      </c>
      <c r="AC604" s="32">
        <f t="shared" si="190"/>
        <v>0</v>
      </c>
      <c r="AD604" s="32">
        <f t="shared" si="191"/>
        <v>0</v>
      </c>
      <c r="AE604" s="32">
        <f t="shared" si="192"/>
        <v>0</v>
      </c>
      <c r="AF604" s="32">
        <f t="shared" si="193"/>
        <v>0</v>
      </c>
      <c r="AG604" s="32">
        <f t="shared" si="204"/>
        <v>0</v>
      </c>
      <c r="AH604" s="32">
        <f t="shared" si="205"/>
        <v>0</v>
      </c>
      <c r="AI604" s="32">
        <f t="shared" si="206"/>
        <v>0</v>
      </c>
      <c r="AJ604" s="32">
        <f t="shared" si="207"/>
        <v>0</v>
      </c>
      <c r="AK604" s="32">
        <f t="shared" si="208"/>
        <v>0</v>
      </c>
      <c r="AL604" s="32">
        <f t="shared" si="209"/>
        <v>0</v>
      </c>
      <c r="AM604" s="32">
        <f t="shared" si="210"/>
        <v>0</v>
      </c>
      <c r="AN604" s="32">
        <f t="shared" si="211"/>
        <v>0</v>
      </c>
      <c r="AO604" s="32">
        <f t="shared" si="212"/>
        <v>0</v>
      </c>
      <c r="AP604" s="32">
        <f t="shared" si="213"/>
        <v>0</v>
      </c>
    </row>
    <row r="605" spans="1:43">
      <c r="A605" s="32">
        <v>0</v>
      </c>
      <c r="B605" s="32">
        <v>0</v>
      </c>
      <c r="C605" s="115">
        <f t="shared" si="184"/>
        <v>0</v>
      </c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>
        <v>0</v>
      </c>
      <c r="Q605" s="32"/>
      <c r="R605" s="32"/>
      <c r="S605" s="116">
        <v>147</v>
      </c>
      <c r="T605" s="32"/>
      <c r="U605" s="32" t="str">
        <f>VLOOKUP(S605,Haul!G:AL,32,FALSE)</f>
        <v>15-10</v>
      </c>
      <c r="V605" s="116">
        <v>15</v>
      </c>
      <c r="W605" s="116">
        <v>1</v>
      </c>
      <c r="X605" s="32">
        <f>VLOOKUP(S605,Haul!G:AJ,30,FALSE)</f>
        <v>4.0420855999999998E-2</v>
      </c>
      <c r="Y605" s="32">
        <f t="shared" si="186"/>
        <v>0</v>
      </c>
      <c r="Z605" s="32">
        <f t="shared" si="187"/>
        <v>0</v>
      </c>
      <c r="AA605" s="32">
        <f t="shared" si="188"/>
        <v>0</v>
      </c>
      <c r="AB605" s="32">
        <f t="shared" si="189"/>
        <v>0</v>
      </c>
      <c r="AC605" s="32">
        <f t="shared" si="190"/>
        <v>0</v>
      </c>
      <c r="AD605" s="32">
        <f t="shared" si="191"/>
        <v>0</v>
      </c>
      <c r="AE605" s="32">
        <f t="shared" si="192"/>
        <v>0</v>
      </c>
      <c r="AF605" s="32">
        <f t="shared" si="193"/>
        <v>0</v>
      </c>
      <c r="AG605" s="32">
        <f t="shared" si="204"/>
        <v>0</v>
      </c>
      <c r="AH605" s="32">
        <f t="shared" si="205"/>
        <v>0</v>
      </c>
      <c r="AI605" s="32">
        <f t="shared" si="206"/>
        <v>0</v>
      </c>
      <c r="AJ605" s="32">
        <f t="shared" si="207"/>
        <v>0</v>
      </c>
      <c r="AK605" s="32">
        <f t="shared" si="208"/>
        <v>0</v>
      </c>
      <c r="AL605" s="32">
        <f t="shared" si="209"/>
        <v>0</v>
      </c>
      <c r="AM605" s="32">
        <f t="shared" si="210"/>
        <v>0</v>
      </c>
      <c r="AN605" s="32">
        <f t="shared" si="211"/>
        <v>0</v>
      </c>
      <c r="AO605" s="32">
        <f t="shared" si="212"/>
        <v>0</v>
      </c>
      <c r="AP605" s="32">
        <f t="shared" si="213"/>
        <v>0</v>
      </c>
    </row>
    <row r="606" spans="1:43">
      <c r="A606" s="32">
        <v>0</v>
      </c>
      <c r="B606" s="32">
        <v>0</v>
      </c>
      <c r="C606" s="115">
        <f t="shared" si="184"/>
        <v>0</v>
      </c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>
        <v>0</v>
      </c>
      <c r="Q606" s="32"/>
      <c r="R606" s="32"/>
      <c r="S606" s="116">
        <v>146</v>
      </c>
      <c r="T606" s="32"/>
      <c r="U606" s="32" t="str">
        <f>VLOOKUP(S606,Haul!G:AL,32,FALSE)</f>
        <v>14-04</v>
      </c>
      <c r="V606" s="116">
        <v>14</v>
      </c>
      <c r="W606" s="116">
        <v>1</v>
      </c>
      <c r="X606" s="32">
        <f>VLOOKUP(S606,Haul!G:AJ,30,FALSE)</f>
        <v>4.5100814000000003E-2</v>
      </c>
      <c r="Y606" s="32">
        <f t="shared" si="186"/>
        <v>0</v>
      </c>
      <c r="Z606" s="32">
        <f t="shared" si="187"/>
        <v>0</v>
      </c>
      <c r="AA606" s="32">
        <f t="shared" si="188"/>
        <v>0</v>
      </c>
      <c r="AB606" s="32">
        <f t="shared" si="189"/>
        <v>0</v>
      </c>
      <c r="AC606" s="32">
        <f t="shared" si="190"/>
        <v>0</v>
      </c>
      <c r="AD606" s="32">
        <f t="shared" si="191"/>
        <v>0</v>
      </c>
      <c r="AE606" s="32">
        <f t="shared" si="192"/>
        <v>0</v>
      </c>
      <c r="AF606" s="32">
        <f t="shared" si="193"/>
        <v>0</v>
      </c>
      <c r="AG606" s="32">
        <f t="shared" si="204"/>
        <v>0</v>
      </c>
      <c r="AH606" s="32">
        <f t="shared" si="205"/>
        <v>0</v>
      </c>
      <c r="AI606" s="32">
        <f t="shared" si="206"/>
        <v>0</v>
      </c>
      <c r="AJ606" s="32">
        <f t="shared" si="207"/>
        <v>0</v>
      </c>
      <c r="AK606" s="32">
        <f t="shared" si="208"/>
        <v>0</v>
      </c>
      <c r="AL606" s="32">
        <f t="shared" si="209"/>
        <v>0</v>
      </c>
      <c r="AM606" s="32">
        <f t="shared" si="210"/>
        <v>0</v>
      </c>
      <c r="AN606" s="32">
        <f t="shared" si="211"/>
        <v>0</v>
      </c>
      <c r="AO606" s="32">
        <f t="shared" si="212"/>
        <v>0</v>
      </c>
      <c r="AP606" s="32">
        <f t="shared" si="213"/>
        <v>0</v>
      </c>
    </row>
    <row r="607" spans="1:43">
      <c r="A607" s="32">
        <v>0</v>
      </c>
      <c r="B607" s="32">
        <v>0</v>
      </c>
      <c r="C607" s="115">
        <f t="shared" si="184"/>
        <v>0</v>
      </c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>
        <v>0</v>
      </c>
      <c r="Q607" s="32"/>
      <c r="R607" s="32"/>
      <c r="S607" s="116">
        <v>145</v>
      </c>
      <c r="T607" s="32"/>
      <c r="U607" s="32" t="str">
        <f>VLOOKUP(S607,Haul!G:AL,32,FALSE)</f>
        <v>15-06</v>
      </c>
      <c r="V607" s="116">
        <v>15</v>
      </c>
      <c r="W607" s="116">
        <v>1</v>
      </c>
      <c r="X607" s="32">
        <f>VLOOKUP(S607,Haul!G:AJ,30,FALSE)</f>
        <v>4.6973146E-2</v>
      </c>
      <c r="Y607" s="32">
        <f t="shared" si="186"/>
        <v>0</v>
      </c>
      <c r="Z607" s="32">
        <f t="shared" si="187"/>
        <v>0</v>
      </c>
      <c r="AA607" s="32">
        <f t="shared" si="188"/>
        <v>0</v>
      </c>
      <c r="AB607" s="32">
        <f t="shared" si="189"/>
        <v>0</v>
      </c>
      <c r="AC607" s="32">
        <f t="shared" si="190"/>
        <v>0</v>
      </c>
      <c r="AD607" s="32">
        <f t="shared" si="191"/>
        <v>0</v>
      </c>
      <c r="AE607" s="32">
        <f t="shared" si="192"/>
        <v>0</v>
      </c>
      <c r="AF607" s="32">
        <f t="shared" si="193"/>
        <v>0</v>
      </c>
      <c r="AG607" s="32">
        <f t="shared" si="204"/>
        <v>0</v>
      </c>
      <c r="AH607" s="32">
        <f t="shared" si="205"/>
        <v>0</v>
      </c>
      <c r="AI607" s="32">
        <f t="shared" si="206"/>
        <v>0</v>
      </c>
      <c r="AJ607" s="32">
        <f t="shared" si="207"/>
        <v>0</v>
      </c>
      <c r="AK607" s="32">
        <f t="shared" si="208"/>
        <v>0</v>
      </c>
      <c r="AL607" s="32">
        <f t="shared" si="209"/>
        <v>0</v>
      </c>
      <c r="AM607" s="32">
        <f t="shared" si="210"/>
        <v>0</v>
      </c>
      <c r="AN607" s="32">
        <f t="shared" si="211"/>
        <v>0</v>
      </c>
      <c r="AO607" s="32">
        <f t="shared" si="212"/>
        <v>0</v>
      </c>
      <c r="AP607" s="32">
        <f t="shared" si="213"/>
        <v>0</v>
      </c>
    </row>
    <row r="608" spans="1:43">
      <c r="A608" s="32">
        <v>0</v>
      </c>
      <c r="B608" s="32">
        <v>0</v>
      </c>
      <c r="C608" s="115">
        <f t="shared" si="184"/>
        <v>0</v>
      </c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>
        <v>0</v>
      </c>
      <c r="Q608" s="32"/>
      <c r="R608" s="32"/>
      <c r="S608" s="116">
        <v>144</v>
      </c>
      <c r="T608" s="32"/>
      <c r="U608" s="32" t="str">
        <f>VLOOKUP(S608,Haul!G:AL,32,FALSE)</f>
        <v>14-06</v>
      </c>
      <c r="V608" s="116">
        <v>14</v>
      </c>
      <c r="W608" s="116">
        <v>1</v>
      </c>
      <c r="X608" s="32">
        <f>VLOOKUP(S608,Haul!G:AJ,30,FALSE)</f>
        <v>4.1068100000000003E-2</v>
      </c>
      <c r="Y608" s="32">
        <f t="shared" si="186"/>
        <v>0</v>
      </c>
      <c r="Z608" s="32">
        <f t="shared" si="187"/>
        <v>0</v>
      </c>
      <c r="AA608" s="32">
        <f t="shared" si="188"/>
        <v>0</v>
      </c>
      <c r="AB608" s="32">
        <f t="shared" si="189"/>
        <v>0</v>
      </c>
      <c r="AC608" s="32">
        <f t="shared" si="190"/>
        <v>0</v>
      </c>
      <c r="AD608" s="32">
        <f t="shared" si="191"/>
        <v>0</v>
      </c>
      <c r="AE608" s="32">
        <f t="shared" si="192"/>
        <v>0</v>
      </c>
      <c r="AF608" s="32">
        <f t="shared" si="193"/>
        <v>0</v>
      </c>
      <c r="AG608" s="32">
        <f t="shared" si="204"/>
        <v>0</v>
      </c>
      <c r="AH608" s="32">
        <f t="shared" si="205"/>
        <v>0</v>
      </c>
      <c r="AI608" s="32">
        <f t="shared" si="206"/>
        <v>0</v>
      </c>
      <c r="AJ608" s="32">
        <f t="shared" si="207"/>
        <v>0</v>
      </c>
      <c r="AK608" s="32">
        <f t="shared" si="208"/>
        <v>0</v>
      </c>
      <c r="AL608" s="32">
        <f t="shared" si="209"/>
        <v>0</v>
      </c>
      <c r="AM608" s="32">
        <f t="shared" si="210"/>
        <v>0</v>
      </c>
      <c r="AN608" s="32">
        <f t="shared" si="211"/>
        <v>0</v>
      </c>
      <c r="AO608" s="32">
        <f t="shared" si="212"/>
        <v>0</v>
      </c>
      <c r="AP608" s="32">
        <f t="shared" si="213"/>
        <v>0</v>
      </c>
    </row>
    <row r="609" spans="1:42">
      <c r="A609" s="32">
        <v>0</v>
      </c>
      <c r="B609" s="32">
        <v>0</v>
      </c>
      <c r="C609" s="115">
        <f t="shared" si="184"/>
        <v>0</v>
      </c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>
        <v>0</v>
      </c>
      <c r="Q609" s="32"/>
      <c r="R609" s="32"/>
      <c r="S609" s="116">
        <v>143</v>
      </c>
      <c r="T609" s="32"/>
      <c r="U609" s="32" t="str">
        <f>VLOOKUP(S609,Haul!G:AL,32,FALSE)</f>
        <v>11-30</v>
      </c>
      <c r="V609" s="116">
        <v>11</v>
      </c>
      <c r="W609" s="116">
        <v>1</v>
      </c>
      <c r="X609" s="32">
        <f>VLOOKUP(S609,Haul!G:AJ,30,FALSE)</f>
        <v>4.1486878999999997E-2</v>
      </c>
      <c r="Y609" s="32">
        <f t="shared" si="186"/>
        <v>0</v>
      </c>
      <c r="Z609" s="32">
        <f t="shared" si="187"/>
        <v>0</v>
      </c>
      <c r="AA609" s="32">
        <f t="shared" si="188"/>
        <v>0</v>
      </c>
      <c r="AB609" s="32">
        <f t="shared" si="189"/>
        <v>0</v>
      </c>
      <c r="AC609" s="32">
        <f t="shared" si="190"/>
        <v>0</v>
      </c>
      <c r="AD609" s="32">
        <f t="shared" si="191"/>
        <v>0</v>
      </c>
      <c r="AE609" s="32">
        <f t="shared" si="192"/>
        <v>0</v>
      </c>
      <c r="AF609" s="32">
        <f t="shared" si="193"/>
        <v>0</v>
      </c>
      <c r="AG609" s="32">
        <f t="shared" si="204"/>
        <v>0</v>
      </c>
      <c r="AH609" s="32">
        <f t="shared" si="205"/>
        <v>0</v>
      </c>
      <c r="AI609" s="32">
        <f t="shared" si="206"/>
        <v>0</v>
      </c>
      <c r="AJ609" s="32">
        <f t="shared" si="207"/>
        <v>0</v>
      </c>
      <c r="AK609" s="32">
        <f t="shared" si="208"/>
        <v>0</v>
      </c>
      <c r="AL609" s="32">
        <f t="shared" si="209"/>
        <v>0</v>
      </c>
      <c r="AM609" s="32">
        <f t="shared" si="210"/>
        <v>0</v>
      </c>
      <c r="AN609" s="32">
        <f t="shared" si="211"/>
        <v>0</v>
      </c>
      <c r="AO609" s="32">
        <f t="shared" si="212"/>
        <v>0</v>
      </c>
      <c r="AP609" s="32">
        <f t="shared" si="213"/>
        <v>0</v>
      </c>
    </row>
    <row r="610" spans="1:42">
      <c r="A610" s="32">
        <v>0</v>
      </c>
      <c r="B610" s="32">
        <v>0</v>
      </c>
      <c r="C610" s="115">
        <f t="shared" si="184"/>
        <v>0</v>
      </c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>
        <v>0</v>
      </c>
      <c r="Q610" s="32"/>
      <c r="R610" s="32"/>
      <c r="S610" s="116">
        <v>142</v>
      </c>
      <c r="T610" s="32"/>
      <c r="U610" s="32" t="str">
        <f>VLOOKUP(S610,Haul!G:AL,32,FALSE)</f>
        <v>11-26</v>
      </c>
      <c r="V610" s="116">
        <v>11</v>
      </c>
      <c r="W610" s="116">
        <v>1</v>
      </c>
      <c r="X610" s="32">
        <f>VLOOKUP(S610,Haul!G:AJ,30,FALSE)</f>
        <v>3.9809591999999998E-2</v>
      </c>
      <c r="Y610" s="32">
        <f t="shared" si="186"/>
        <v>0</v>
      </c>
      <c r="Z610" s="32">
        <f t="shared" si="187"/>
        <v>0</v>
      </c>
      <c r="AA610" s="32">
        <f t="shared" si="188"/>
        <v>0</v>
      </c>
      <c r="AB610" s="32">
        <f t="shared" si="189"/>
        <v>0</v>
      </c>
      <c r="AC610" s="32">
        <f t="shared" si="190"/>
        <v>0</v>
      </c>
      <c r="AD610" s="32">
        <f t="shared" si="191"/>
        <v>0</v>
      </c>
      <c r="AE610" s="32">
        <f t="shared" si="192"/>
        <v>0</v>
      </c>
      <c r="AF610" s="32">
        <f t="shared" si="193"/>
        <v>0</v>
      </c>
      <c r="AG610" s="32">
        <f t="shared" si="204"/>
        <v>0</v>
      </c>
      <c r="AH610" s="32">
        <f t="shared" si="205"/>
        <v>0</v>
      </c>
      <c r="AI610" s="32">
        <f t="shared" si="206"/>
        <v>0</v>
      </c>
      <c r="AJ610" s="32">
        <f t="shared" si="207"/>
        <v>0</v>
      </c>
      <c r="AK610" s="32">
        <f t="shared" si="208"/>
        <v>0</v>
      </c>
      <c r="AL610" s="32">
        <f t="shared" si="209"/>
        <v>0</v>
      </c>
      <c r="AM610" s="32">
        <f t="shared" si="210"/>
        <v>0</v>
      </c>
      <c r="AN610" s="32">
        <f t="shared" si="211"/>
        <v>0</v>
      </c>
      <c r="AO610" s="32">
        <f t="shared" si="212"/>
        <v>0</v>
      </c>
      <c r="AP610" s="32">
        <f t="shared" si="213"/>
        <v>0</v>
      </c>
    </row>
    <row r="611" spans="1:42">
      <c r="A611" s="32">
        <v>0</v>
      </c>
      <c r="B611" s="32">
        <v>0</v>
      </c>
      <c r="C611" s="115">
        <f t="shared" si="184"/>
        <v>0</v>
      </c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>
        <v>0</v>
      </c>
      <c r="Q611" s="32"/>
      <c r="R611" s="32"/>
      <c r="S611" s="116">
        <v>118</v>
      </c>
      <c r="T611" s="32"/>
      <c r="U611" s="32" t="str">
        <f>VLOOKUP(S611,Haul!G:AL,32,FALSE)</f>
        <v>25-04</v>
      </c>
      <c r="V611" s="116">
        <v>25</v>
      </c>
      <c r="W611" s="116">
        <v>2</v>
      </c>
      <c r="X611" s="32">
        <f>VLOOKUP(S611,Haul!G:AJ,30,FALSE)</f>
        <v>4.1179963E-2</v>
      </c>
      <c r="Y611" s="32">
        <f t="shared" si="186"/>
        <v>0</v>
      </c>
      <c r="Z611" s="32">
        <f t="shared" si="187"/>
        <v>0</v>
      </c>
      <c r="AA611" s="32">
        <f t="shared" si="188"/>
        <v>0</v>
      </c>
      <c r="AB611" s="32">
        <f t="shared" si="189"/>
        <v>0</v>
      </c>
      <c r="AC611" s="32">
        <f t="shared" si="190"/>
        <v>0</v>
      </c>
      <c r="AD611" s="32">
        <f t="shared" si="191"/>
        <v>0</v>
      </c>
      <c r="AE611" s="32">
        <f t="shared" si="192"/>
        <v>0</v>
      </c>
      <c r="AF611" s="32">
        <f t="shared" si="193"/>
        <v>0</v>
      </c>
      <c r="AG611" s="32">
        <f t="shared" si="204"/>
        <v>0</v>
      </c>
      <c r="AH611" s="32">
        <f t="shared" si="205"/>
        <v>0</v>
      </c>
      <c r="AI611" s="32">
        <f t="shared" si="206"/>
        <v>0</v>
      </c>
      <c r="AJ611" s="32">
        <f t="shared" si="207"/>
        <v>0</v>
      </c>
      <c r="AK611" s="32">
        <f t="shared" si="208"/>
        <v>0</v>
      </c>
      <c r="AL611" s="32">
        <f t="shared" si="209"/>
        <v>0</v>
      </c>
      <c r="AM611" s="32">
        <f t="shared" si="210"/>
        <v>0</v>
      </c>
      <c r="AN611" s="32">
        <f t="shared" si="211"/>
        <v>0</v>
      </c>
      <c r="AO611" s="32">
        <f t="shared" si="212"/>
        <v>0</v>
      </c>
      <c r="AP611" s="32">
        <f t="shared" si="213"/>
        <v>0</v>
      </c>
    </row>
    <row r="612" spans="1:42">
      <c r="A612" s="32">
        <v>0</v>
      </c>
      <c r="B612" s="32">
        <v>0</v>
      </c>
      <c r="C612" s="115">
        <f t="shared" si="184"/>
        <v>0</v>
      </c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>
        <v>0</v>
      </c>
      <c r="Q612" s="32"/>
      <c r="R612" s="32"/>
      <c r="S612" s="116">
        <v>117</v>
      </c>
      <c r="T612" s="32"/>
      <c r="U612" s="32" t="str">
        <f>VLOOKUP(S612,Haul!G:AL,32,FALSE)</f>
        <v>24-02</v>
      </c>
      <c r="V612" s="116">
        <v>24</v>
      </c>
      <c r="W612" s="116">
        <v>2</v>
      </c>
      <c r="X612" s="32">
        <f>VLOOKUP(S612,Haul!G:AJ,30,FALSE)</f>
        <v>4.0936896E-2</v>
      </c>
      <c r="Y612" s="32">
        <f t="shared" si="186"/>
        <v>0</v>
      </c>
      <c r="Z612" s="32">
        <f t="shared" si="187"/>
        <v>0</v>
      </c>
      <c r="AA612" s="32">
        <f t="shared" si="188"/>
        <v>0</v>
      </c>
      <c r="AB612" s="32">
        <f t="shared" si="189"/>
        <v>0</v>
      </c>
      <c r="AC612" s="32">
        <f t="shared" si="190"/>
        <v>0</v>
      </c>
      <c r="AD612" s="32">
        <f t="shared" si="191"/>
        <v>0</v>
      </c>
      <c r="AE612" s="32">
        <f t="shared" si="192"/>
        <v>0</v>
      </c>
      <c r="AF612" s="32">
        <f t="shared" si="193"/>
        <v>0</v>
      </c>
      <c r="AG612" s="32">
        <f t="shared" si="204"/>
        <v>0</v>
      </c>
      <c r="AH612" s="32">
        <f t="shared" si="205"/>
        <v>0</v>
      </c>
      <c r="AI612" s="32">
        <f t="shared" si="206"/>
        <v>0</v>
      </c>
      <c r="AJ612" s="32">
        <f t="shared" si="207"/>
        <v>0</v>
      </c>
      <c r="AK612" s="32">
        <f t="shared" si="208"/>
        <v>0</v>
      </c>
      <c r="AL612" s="32">
        <f t="shared" si="209"/>
        <v>0</v>
      </c>
      <c r="AM612" s="32">
        <f t="shared" si="210"/>
        <v>0</v>
      </c>
      <c r="AN612" s="32">
        <f t="shared" si="211"/>
        <v>0</v>
      </c>
      <c r="AO612" s="32">
        <f t="shared" si="212"/>
        <v>0</v>
      </c>
      <c r="AP612" s="32">
        <f t="shared" si="213"/>
        <v>0</v>
      </c>
    </row>
    <row r="613" spans="1:42">
      <c r="A613" s="32">
        <v>0</v>
      </c>
      <c r="B613" s="32">
        <v>0</v>
      </c>
      <c r="C613" s="115">
        <f t="shared" si="184"/>
        <v>0</v>
      </c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>
        <v>0</v>
      </c>
      <c r="Q613" s="32"/>
      <c r="R613" s="32"/>
      <c r="S613" s="116">
        <v>116</v>
      </c>
      <c r="T613" s="32"/>
      <c r="U613" s="32" t="str">
        <f>VLOOKUP(S613,Haul!G:AL,32,FALSE)</f>
        <v>23-06</v>
      </c>
      <c r="V613" s="116">
        <v>23</v>
      </c>
      <c r="W613" s="116">
        <v>2</v>
      </c>
      <c r="X613" s="32">
        <f>VLOOKUP(S613,Haul!G:AJ,30,FALSE)</f>
        <v>3.3782112000000003E-2</v>
      </c>
      <c r="Y613" s="32">
        <f t="shared" si="186"/>
        <v>0</v>
      </c>
      <c r="Z613" s="32">
        <f t="shared" si="187"/>
        <v>0</v>
      </c>
      <c r="AA613" s="32">
        <f t="shared" si="188"/>
        <v>0</v>
      </c>
      <c r="AB613" s="32">
        <f t="shared" si="189"/>
        <v>0</v>
      </c>
      <c r="AC613" s="32">
        <f t="shared" si="190"/>
        <v>0</v>
      </c>
      <c r="AD613" s="32">
        <f t="shared" si="191"/>
        <v>0</v>
      </c>
      <c r="AE613" s="32">
        <f t="shared" si="192"/>
        <v>0</v>
      </c>
      <c r="AF613" s="32">
        <f t="shared" si="193"/>
        <v>0</v>
      </c>
      <c r="AG613" s="32">
        <f t="shared" ref="AG613:AG676" si="214">Y613*P613/X613</f>
        <v>0</v>
      </c>
      <c r="AH613" s="32">
        <f t="shared" ref="AH613:AH676" si="215">Z613*P613/X613</f>
        <v>0</v>
      </c>
      <c r="AI613" s="32">
        <f t="shared" ref="AI613:AI676" si="216">AA613*P613/X613</f>
        <v>0</v>
      </c>
      <c r="AJ613" s="32">
        <f t="shared" ref="AJ613:AJ676" si="217">AB613*P613/X613</f>
        <v>0</v>
      </c>
      <c r="AK613" s="32">
        <f t="shared" ref="AK613:AK676" si="218">SUM(AG613:AI613)</f>
        <v>0</v>
      </c>
      <c r="AL613" s="32">
        <f t="shared" ref="AL613:AL676" si="219">AC613*P613/X613</f>
        <v>0</v>
      </c>
      <c r="AM613" s="32">
        <f t="shared" ref="AM613:AM676" si="220">AD613*P613/X613</f>
        <v>0</v>
      </c>
      <c r="AN613" s="32">
        <f t="shared" ref="AN613:AN676" si="221">AE613*P613/X613</f>
        <v>0</v>
      </c>
      <c r="AO613" s="32">
        <f t="shared" ref="AO613:AO676" si="222">AF613*P613/X613</f>
        <v>0</v>
      </c>
      <c r="AP613" s="32">
        <f t="shared" ref="AP613:AP676" si="223">SUM(AL613,AM613,AN613)</f>
        <v>0</v>
      </c>
    </row>
    <row r="614" spans="1:42">
      <c r="A614" s="32">
        <v>0</v>
      </c>
      <c r="B614" s="32">
        <v>0</v>
      </c>
      <c r="C614" s="115">
        <f t="shared" si="184"/>
        <v>0</v>
      </c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>
        <v>0</v>
      </c>
      <c r="Q614" s="32"/>
      <c r="R614" s="32"/>
      <c r="S614" s="116">
        <v>115</v>
      </c>
      <c r="T614" s="32"/>
      <c r="U614" s="32" t="str">
        <f>VLOOKUP(S614,Haul!G:AL,32,FALSE)</f>
        <v>21-11</v>
      </c>
      <c r="V614" s="116">
        <v>21</v>
      </c>
      <c r="W614" s="116">
        <v>2</v>
      </c>
      <c r="X614" s="32">
        <f>VLOOKUP(S614,Haul!G:AJ,30,FALSE)</f>
        <v>1.9897235999999999E-2</v>
      </c>
      <c r="Y614" s="32">
        <f t="shared" si="186"/>
        <v>0</v>
      </c>
      <c r="Z614" s="32">
        <f t="shared" si="187"/>
        <v>0</v>
      </c>
      <c r="AA614" s="32">
        <f t="shared" si="188"/>
        <v>0</v>
      </c>
      <c r="AB614" s="32">
        <f t="shared" si="189"/>
        <v>0</v>
      </c>
      <c r="AC614" s="32">
        <f t="shared" si="190"/>
        <v>0</v>
      </c>
      <c r="AD614" s="32">
        <f t="shared" si="191"/>
        <v>0</v>
      </c>
      <c r="AE614" s="32">
        <f t="shared" si="192"/>
        <v>0</v>
      </c>
      <c r="AF614" s="32">
        <f t="shared" si="193"/>
        <v>0</v>
      </c>
      <c r="AG614" s="32">
        <f t="shared" si="214"/>
        <v>0</v>
      </c>
      <c r="AH614" s="32">
        <f t="shared" si="215"/>
        <v>0</v>
      </c>
      <c r="AI614" s="32">
        <f t="shared" si="216"/>
        <v>0</v>
      </c>
      <c r="AJ614" s="32">
        <f t="shared" si="217"/>
        <v>0</v>
      </c>
      <c r="AK614" s="32">
        <f t="shared" si="218"/>
        <v>0</v>
      </c>
      <c r="AL614" s="32">
        <f t="shared" si="219"/>
        <v>0</v>
      </c>
      <c r="AM614" s="32">
        <f t="shared" si="220"/>
        <v>0</v>
      </c>
      <c r="AN614" s="32">
        <f t="shared" si="221"/>
        <v>0</v>
      </c>
      <c r="AO614" s="32">
        <f t="shared" si="222"/>
        <v>0</v>
      </c>
      <c r="AP614" s="32">
        <f t="shared" si="223"/>
        <v>0</v>
      </c>
    </row>
    <row r="615" spans="1:42">
      <c r="A615" s="32">
        <v>0</v>
      </c>
      <c r="B615" s="32">
        <v>0</v>
      </c>
      <c r="C615" s="115">
        <f t="shared" si="184"/>
        <v>0</v>
      </c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>
        <v>0</v>
      </c>
      <c r="Q615" s="32"/>
      <c r="R615" s="32"/>
      <c r="S615" s="116">
        <v>114</v>
      </c>
      <c r="T615" s="32"/>
      <c r="U615" s="32" t="str">
        <f>VLOOKUP(S615,Haul!G:AL,32,FALSE)</f>
        <v>24-04</v>
      </c>
      <c r="V615" s="116">
        <v>24</v>
      </c>
      <c r="W615" s="116">
        <v>2</v>
      </c>
      <c r="X615" s="32">
        <f>VLOOKUP(S615,Haul!G:AJ,30,FALSE)</f>
        <v>4.230954E-2</v>
      </c>
      <c r="Y615" s="32">
        <f t="shared" si="186"/>
        <v>0</v>
      </c>
      <c r="Z615" s="32">
        <f t="shared" si="187"/>
        <v>0</v>
      </c>
      <c r="AA615" s="32">
        <f t="shared" si="188"/>
        <v>0</v>
      </c>
      <c r="AB615" s="32">
        <f t="shared" si="189"/>
        <v>0</v>
      </c>
      <c r="AC615" s="32">
        <f t="shared" si="190"/>
        <v>0</v>
      </c>
      <c r="AD615" s="32">
        <f t="shared" si="191"/>
        <v>0</v>
      </c>
      <c r="AE615" s="32">
        <f t="shared" si="192"/>
        <v>0</v>
      </c>
      <c r="AF615" s="32">
        <f t="shared" si="193"/>
        <v>0</v>
      </c>
      <c r="AG615" s="32">
        <f t="shared" si="214"/>
        <v>0</v>
      </c>
      <c r="AH615" s="32">
        <f t="shared" si="215"/>
        <v>0</v>
      </c>
      <c r="AI615" s="32">
        <f t="shared" si="216"/>
        <v>0</v>
      </c>
      <c r="AJ615" s="32">
        <f t="shared" si="217"/>
        <v>0</v>
      </c>
      <c r="AK615" s="32">
        <f t="shared" si="218"/>
        <v>0</v>
      </c>
      <c r="AL615" s="32">
        <f t="shared" si="219"/>
        <v>0</v>
      </c>
      <c r="AM615" s="32">
        <f t="shared" si="220"/>
        <v>0</v>
      </c>
      <c r="AN615" s="32">
        <f t="shared" si="221"/>
        <v>0</v>
      </c>
      <c r="AO615" s="32">
        <f t="shared" si="222"/>
        <v>0</v>
      </c>
      <c r="AP615" s="32">
        <f t="shared" si="223"/>
        <v>0</v>
      </c>
    </row>
    <row r="616" spans="1:42">
      <c r="A616" s="32">
        <v>0</v>
      </c>
      <c r="B616" s="32">
        <v>0</v>
      </c>
      <c r="C616" s="115">
        <f t="shared" si="184"/>
        <v>0</v>
      </c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>
        <v>0</v>
      </c>
      <c r="Q616" s="32"/>
      <c r="R616" s="32"/>
      <c r="S616" s="116">
        <v>111</v>
      </c>
      <c r="T616" s="32"/>
      <c r="U616" s="32" t="str">
        <f>VLOOKUP(S616,Haul!G:AL,32,FALSE)</f>
        <v>25-02</v>
      </c>
      <c r="V616" s="116">
        <v>25</v>
      </c>
      <c r="W616" s="116">
        <v>2</v>
      </c>
      <c r="X616" s="32">
        <f>VLOOKUP(S616,Haul!G:AJ,30,FALSE)</f>
        <v>2.9902930000000001E-2</v>
      </c>
      <c r="Y616" s="32">
        <f t="shared" si="186"/>
        <v>0</v>
      </c>
      <c r="Z616" s="32">
        <f t="shared" si="187"/>
        <v>0</v>
      </c>
      <c r="AA616" s="32">
        <f t="shared" si="188"/>
        <v>0</v>
      </c>
      <c r="AB616" s="32">
        <f t="shared" si="189"/>
        <v>0</v>
      </c>
      <c r="AC616" s="32">
        <f t="shared" si="190"/>
        <v>0</v>
      </c>
      <c r="AD616" s="32">
        <f t="shared" si="191"/>
        <v>0</v>
      </c>
      <c r="AE616" s="32">
        <f t="shared" si="192"/>
        <v>0</v>
      </c>
      <c r="AF616" s="32">
        <f t="shared" si="193"/>
        <v>0</v>
      </c>
      <c r="AG616" s="32">
        <f t="shared" si="214"/>
        <v>0</v>
      </c>
      <c r="AH616" s="32">
        <f t="shared" si="215"/>
        <v>0</v>
      </c>
      <c r="AI616" s="32">
        <f t="shared" si="216"/>
        <v>0</v>
      </c>
      <c r="AJ616" s="32">
        <f t="shared" si="217"/>
        <v>0</v>
      </c>
      <c r="AK616" s="32">
        <f t="shared" si="218"/>
        <v>0</v>
      </c>
      <c r="AL616" s="32">
        <f t="shared" si="219"/>
        <v>0</v>
      </c>
      <c r="AM616" s="32">
        <f t="shared" si="220"/>
        <v>0</v>
      </c>
      <c r="AN616" s="32">
        <f t="shared" si="221"/>
        <v>0</v>
      </c>
      <c r="AO616" s="32">
        <f t="shared" si="222"/>
        <v>0</v>
      </c>
      <c r="AP616" s="32">
        <f t="shared" si="223"/>
        <v>0</v>
      </c>
    </row>
    <row r="617" spans="1:42">
      <c r="A617" s="32">
        <v>0</v>
      </c>
      <c r="B617" s="32">
        <v>0</v>
      </c>
      <c r="C617" s="115">
        <f t="shared" si="184"/>
        <v>0</v>
      </c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>
        <v>0</v>
      </c>
      <c r="Q617" s="32"/>
      <c r="R617" s="32"/>
      <c r="S617" s="116">
        <v>141</v>
      </c>
      <c r="T617" s="32"/>
      <c r="U617" s="32" t="str">
        <f>VLOOKUP(S617,Haul!G:AL,32,FALSE)</f>
        <v>12-01</v>
      </c>
      <c r="V617" s="116">
        <v>12</v>
      </c>
      <c r="W617" s="116">
        <v>1</v>
      </c>
      <c r="X617" s="32">
        <f>VLOOKUP(S617,Haul!G:AJ,30,FALSE)</f>
        <v>3.5854608000000003E-2</v>
      </c>
      <c r="Y617" s="32">
        <f t="shared" si="186"/>
        <v>0</v>
      </c>
      <c r="Z617" s="32">
        <f t="shared" si="187"/>
        <v>0</v>
      </c>
      <c r="AA617" s="32">
        <f t="shared" si="188"/>
        <v>0</v>
      </c>
      <c r="AB617" s="32">
        <f t="shared" si="189"/>
        <v>0</v>
      </c>
      <c r="AC617" s="32">
        <f t="shared" si="190"/>
        <v>0</v>
      </c>
      <c r="AD617" s="32">
        <f t="shared" si="191"/>
        <v>0</v>
      </c>
      <c r="AE617" s="32">
        <f t="shared" si="192"/>
        <v>0</v>
      </c>
      <c r="AF617" s="32">
        <f t="shared" si="193"/>
        <v>0</v>
      </c>
      <c r="AG617" s="32">
        <f t="shared" si="214"/>
        <v>0</v>
      </c>
      <c r="AH617" s="32">
        <f t="shared" si="215"/>
        <v>0</v>
      </c>
      <c r="AI617" s="32">
        <f t="shared" si="216"/>
        <v>0</v>
      </c>
      <c r="AJ617" s="32">
        <f t="shared" si="217"/>
        <v>0</v>
      </c>
      <c r="AK617" s="32">
        <f t="shared" si="218"/>
        <v>0</v>
      </c>
      <c r="AL617" s="32">
        <f t="shared" si="219"/>
        <v>0</v>
      </c>
      <c r="AM617" s="32">
        <f t="shared" si="220"/>
        <v>0</v>
      </c>
      <c r="AN617" s="32">
        <f t="shared" si="221"/>
        <v>0</v>
      </c>
      <c r="AO617" s="32">
        <f t="shared" si="222"/>
        <v>0</v>
      </c>
      <c r="AP617" s="32">
        <f t="shared" si="223"/>
        <v>0</v>
      </c>
    </row>
    <row r="618" spans="1:42">
      <c r="A618" s="32">
        <v>0</v>
      </c>
      <c r="B618" s="32">
        <v>0</v>
      </c>
      <c r="C618" s="115">
        <f t="shared" si="184"/>
        <v>0</v>
      </c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>
        <v>0</v>
      </c>
      <c r="Q618" s="32"/>
      <c r="R618" s="32"/>
      <c r="S618" s="116">
        <v>140</v>
      </c>
      <c r="T618" s="32"/>
      <c r="U618" s="32" t="str">
        <f>VLOOKUP(S618,Haul!G:AL,32,FALSE)</f>
        <v>12-48</v>
      </c>
      <c r="V618" s="116">
        <v>12</v>
      </c>
      <c r="W618" s="116">
        <v>1</v>
      </c>
      <c r="X618" s="32">
        <f>VLOOKUP(S618,Haul!G:AJ,30,FALSE)</f>
        <v>3.8568164000000002E-2</v>
      </c>
      <c r="Y618" s="32">
        <f t="shared" si="186"/>
        <v>0</v>
      </c>
      <c r="Z618" s="32">
        <f t="shared" si="187"/>
        <v>0</v>
      </c>
      <c r="AA618" s="32">
        <f t="shared" si="188"/>
        <v>0</v>
      </c>
      <c r="AB618" s="32">
        <f t="shared" si="189"/>
        <v>0</v>
      </c>
      <c r="AC618" s="32">
        <f t="shared" si="190"/>
        <v>0</v>
      </c>
      <c r="AD618" s="32">
        <f t="shared" si="191"/>
        <v>0</v>
      </c>
      <c r="AE618" s="32">
        <f t="shared" si="192"/>
        <v>0</v>
      </c>
      <c r="AF618" s="32">
        <f t="shared" si="193"/>
        <v>0</v>
      </c>
      <c r="AG618" s="32">
        <f t="shared" si="214"/>
        <v>0</v>
      </c>
      <c r="AH618" s="32">
        <f t="shared" si="215"/>
        <v>0</v>
      </c>
      <c r="AI618" s="32">
        <f t="shared" si="216"/>
        <v>0</v>
      </c>
      <c r="AJ618" s="32">
        <f t="shared" si="217"/>
        <v>0</v>
      </c>
      <c r="AK618" s="32">
        <f t="shared" si="218"/>
        <v>0</v>
      </c>
      <c r="AL618" s="32">
        <f t="shared" si="219"/>
        <v>0</v>
      </c>
      <c r="AM618" s="32">
        <f t="shared" si="220"/>
        <v>0</v>
      </c>
      <c r="AN618" s="32">
        <f t="shared" si="221"/>
        <v>0</v>
      </c>
      <c r="AO618" s="32">
        <f t="shared" si="222"/>
        <v>0</v>
      </c>
      <c r="AP618" s="32">
        <f t="shared" si="223"/>
        <v>0</v>
      </c>
    </row>
    <row r="619" spans="1:42">
      <c r="A619" s="32">
        <v>0</v>
      </c>
      <c r="B619" s="32">
        <v>0</v>
      </c>
      <c r="C619" s="115">
        <f t="shared" si="184"/>
        <v>0</v>
      </c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>
        <v>0</v>
      </c>
      <c r="Q619" s="32"/>
      <c r="R619" s="32"/>
      <c r="S619" s="116">
        <v>139</v>
      </c>
      <c r="T619" s="32"/>
      <c r="U619" s="32" t="str">
        <f>VLOOKUP(S619,Haul!G:AL,32,FALSE)</f>
        <v>13-06</v>
      </c>
      <c r="V619" s="116">
        <v>13</v>
      </c>
      <c r="W619" s="116">
        <v>1</v>
      </c>
      <c r="X619" s="32">
        <f>VLOOKUP(S619,Haul!G:AJ,30,FALSE)</f>
        <v>3.7182552000000001E-2</v>
      </c>
      <c r="Y619" s="32">
        <f t="shared" si="186"/>
        <v>0</v>
      </c>
      <c r="Z619" s="32">
        <f t="shared" si="187"/>
        <v>0</v>
      </c>
      <c r="AA619" s="32">
        <f t="shared" si="188"/>
        <v>0</v>
      </c>
      <c r="AB619" s="32">
        <f t="shared" si="189"/>
        <v>0</v>
      </c>
      <c r="AC619" s="32">
        <f t="shared" si="190"/>
        <v>0</v>
      </c>
      <c r="AD619" s="32">
        <f t="shared" si="191"/>
        <v>0</v>
      </c>
      <c r="AE619" s="32">
        <f t="shared" si="192"/>
        <v>0</v>
      </c>
      <c r="AF619" s="32">
        <f t="shared" si="193"/>
        <v>0</v>
      </c>
      <c r="AG619" s="32">
        <f t="shared" si="214"/>
        <v>0</v>
      </c>
      <c r="AH619" s="32">
        <f t="shared" si="215"/>
        <v>0</v>
      </c>
      <c r="AI619" s="32">
        <f t="shared" si="216"/>
        <v>0</v>
      </c>
      <c r="AJ619" s="32">
        <f t="shared" si="217"/>
        <v>0</v>
      </c>
      <c r="AK619" s="32">
        <f t="shared" si="218"/>
        <v>0</v>
      </c>
      <c r="AL619" s="32">
        <f t="shared" si="219"/>
        <v>0</v>
      </c>
      <c r="AM619" s="32">
        <f t="shared" si="220"/>
        <v>0</v>
      </c>
      <c r="AN619" s="32">
        <f t="shared" si="221"/>
        <v>0</v>
      </c>
      <c r="AO619" s="32">
        <f t="shared" si="222"/>
        <v>0</v>
      </c>
      <c r="AP619" s="32">
        <f t="shared" si="223"/>
        <v>0</v>
      </c>
    </row>
    <row r="620" spans="1:42">
      <c r="A620" s="32">
        <v>0</v>
      </c>
      <c r="B620" s="32">
        <v>0</v>
      </c>
      <c r="C620" s="115">
        <f t="shared" si="184"/>
        <v>0</v>
      </c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>
        <v>0</v>
      </c>
      <c r="Q620" s="32"/>
      <c r="R620" s="32"/>
      <c r="S620" s="116">
        <v>138</v>
      </c>
      <c r="T620" s="32"/>
      <c r="U620" s="32" t="str">
        <f>VLOOKUP(S620,Haul!G:AL,32,FALSE)</f>
        <v>12-39</v>
      </c>
      <c r="V620" s="116">
        <v>12</v>
      </c>
      <c r="W620" s="116">
        <v>1</v>
      </c>
      <c r="X620" s="32">
        <f>VLOOKUP(S620,Haul!G:AJ,30,FALSE)</f>
        <v>4.5892839999999997E-2</v>
      </c>
      <c r="Y620" s="32">
        <f t="shared" si="186"/>
        <v>0</v>
      </c>
      <c r="Z620" s="32">
        <f t="shared" si="187"/>
        <v>0</v>
      </c>
      <c r="AA620" s="32">
        <f t="shared" si="188"/>
        <v>0</v>
      </c>
      <c r="AB620" s="32">
        <f t="shared" si="189"/>
        <v>0</v>
      </c>
      <c r="AC620" s="32">
        <f t="shared" si="190"/>
        <v>0</v>
      </c>
      <c r="AD620" s="32">
        <f t="shared" si="191"/>
        <v>0</v>
      </c>
      <c r="AE620" s="32">
        <f t="shared" si="192"/>
        <v>0</v>
      </c>
      <c r="AF620" s="32">
        <f t="shared" si="193"/>
        <v>0</v>
      </c>
      <c r="AG620" s="32">
        <f t="shared" si="214"/>
        <v>0</v>
      </c>
      <c r="AH620" s="32">
        <f t="shared" si="215"/>
        <v>0</v>
      </c>
      <c r="AI620" s="32">
        <f t="shared" si="216"/>
        <v>0</v>
      </c>
      <c r="AJ620" s="32">
        <f t="shared" si="217"/>
        <v>0</v>
      </c>
      <c r="AK620" s="32">
        <f t="shared" si="218"/>
        <v>0</v>
      </c>
      <c r="AL620" s="32">
        <f t="shared" si="219"/>
        <v>0</v>
      </c>
      <c r="AM620" s="32">
        <f t="shared" si="220"/>
        <v>0</v>
      </c>
      <c r="AN620" s="32">
        <f t="shared" si="221"/>
        <v>0</v>
      </c>
      <c r="AO620" s="32">
        <f t="shared" si="222"/>
        <v>0</v>
      </c>
      <c r="AP620" s="32">
        <f t="shared" si="223"/>
        <v>0</v>
      </c>
    </row>
    <row r="621" spans="1:42">
      <c r="A621" s="32">
        <v>0</v>
      </c>
      <c r="B621" s="32">
        <v>0</v>
      </c>
      <c r="C621" s="115">
        <f t="shared" si="184"/>
        <v>0</v>
      </c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>
        <v>0</v>
      </c>
      <c r="Q621" s="32"/>
      <c r="R621" s="32"/>
      <c r="S621" s="116">
        <v>137</v>
      </c>
      <c r="T621" s="32"/>
      <c r="U621" s="32" t="str">
        <f>VLOOKUP(S621,Haul!G:AL,32,FALSE)</f>
        <v>14-10</v>
      </c>
      <c r="V621" s="116">
        <v>14</v>
      </c>
      <c r="W621" s="116">
        <v>1</v>
      </c>
      <c r="X621" s="32">
        <f>VLOOKUP(S621,Haul!G:AJ,30,FALSE)</f>
        <v>3.0561695999999999E-2</v>
      </c>
      <c r="Y621" s="32">
        <f t="shared" si="186"/>
        <v>0</v>
      </c>
      <c r="Z621" s="32">
        <f t="shared" si="187"/>
        <v>0</v>
      </c>
      <c r="AA621" s="32">
        <f t="shared" si="188"/>
        <v>0</v>
      </c>
      <c r="AB621" s="32">
        <f t="shared" si="189"/>
        <v>0</v>
      </c>
      <c r="AC621" s="32">
        <f t="shared" si="190"/>
        <v>0</v>
      </c>
      <c r="AD621" s="32">
        <f t="shared" si="191"/>
        <v>0</v>
      </c>
      <c r="AE621" s="32">
        <f t="shared" si="192"/>
        <v>0</v>
      </c>
      <c r="AF621" s="32">
        <f t="shared" si="193"/>
        <v>0</v>
      </c>
      <c r="AG621" s="32">
        <f t="shared" si="214"/>
        <v>0</v>
      </c>
      <c r="AH621" s="32">
        <f t="shared" si="215"/>
        <v>0</v>
      </c>
      <c r="AI621" s="32">
        <f t="shared" si="216"/>
        <v>0</v>
      </c>
      <c r="AJ621" s="32">
        <f t="shared" si="217"/>
        <v>0</v>
      </c>
      <c r="AK621" s="32">
        <f t="shared" si="218"/>
        <v>0</v>
      </c>
      <c r="AL621" s="32">
        <f t="shared" si="219"/>
        <v>0</v>
      </c>
      <c r="AM621" s="32">
        <f t="shared" si="220"/>
        <v>0</v>
      </c>
      <c r="AN621" s="32">
        <f t="shared" si="221"/>
        <v>0</v>
      </c>
      <c r="AO621" s="32">
        <f t="shared" si="222"/>
        <v>0</v>
      </c>
      <c r="AP621" s="32">
        <f t="shared" si="223"/>
        <v>0</v>
      </c>
    </row>
    <row r="622" spans="1:42">
      <c r="A622" s="32">
        <v>0</v>
      </c>
      <c r="B622" s="32">
        <v>0</v>
      </c>
      <c r="C622" s="115">
        <f t="shared" si="184"/>
        <v>0</v>
      </c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>
        <v>0</v>
      </c>
      <c r="Q622" s="32"/>
      <c r="R622" s="32"/>
      <c r="S622" s="116">
        <v>136</v>
      </c>
      <c r="T622" s="32"/>
      <c r="U622" s="32" t="str">
        <f>VLOOKUP(S622,Haul!G:AL,32,FALSE)</f>
        <v>13-08</v>
      </c>
      <c r="V622" s="116">
        <v>13</v>
      </c>
      <c r="W622" s="116">
        <v>1</v>
      </c>
      <c r="X622" s="32">
        <f>VLOOKUP(S622,Haul!G:AJ,30,FALSE)</f>
        <v>3.8706756000000002E-2</v>
      </c>
      <c r="Y622" s="32">
        <f t="shared" si="186"/>
        <v>0</v>
      </c>
      <c r="Z622" s="32">
        <f t="shared" si="187"/>
        <v>0</v>
      </c>
      <c r="AA622" s="32">
        <f t="shared" si="188"/>
        <v>0</v>
      </c>
      <c r="AB622" s="32">
        <f t="shared" si="189"/>
        <v>0</v>
      </c>
      <c r="AC622" s="32">
        <f t="shared" si="190"/>
        <v>0</v>
      </c>
      <c r="AD622" s="32">
        <f t="shared" si="191"/>
        <v>0</v>
      </c>
      <c r="AE622" s="32">
        <f t="shared" si="192"/>
        <v>0</v>
      </c>
      <c r="AF622" s="32">
        <f t="shared" si="193"/>
        <v>0</v>
      </c>
      <c r="AG622" s="32">
        <f t="shared" si="214"/>
        <v>0</v>
      </c>
      <c r="AH622" s="32">
        <f t="shared" si="215"/>
        <v>0</v>
      </c>
      <c r="AI622" s="32">
        <f t="shared" si="216"/>
        <v>0</v>
      </c>
      <c r="AJ622" s="32">
        <f t="shared" si="217"/>
        <v>0</v>
      </c>
      <c r="AK622" s="32">
        <f t="shared" si="218"/>
        <v>0</v>
      </c>
      <c r="AL622" s="32">
        <f t="shared" si="219"/>
        <v>0</v>
      </c>
      <c r="AM622" s="32">
        <f t="shared" si="220"/>
        <v>0</v>
      </c>
      <c r="AN622" s="32">
        <f t="shared" si="221"/>
        <v>0</v>
      </c>
      <c r="AO622" s="32">
        <f t="shared" si="222"/>
        <v>0</v>
      </c>
      <c r="AP622" s="32">
        <f t="shared" si="223"/>
        <v>0</v>
      </c>
    </row>
    <row r="623" spans="1:42">
      <c r="A623" s="32">
        <v>0</v>
      </c>
      <c r="B623" s="32">
        <v>0</v>
      </c>
      <c r="C623" s="115">
        <f t="shared" si="184"/>
        <v>0</v>
      </c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>
        <v>0</v>
      </c>
      <c r="Q623" s="32"/>
      <c r="R623" s="32"/>
      <c r="S623" s="116">
        <v>135</v>
      </c>
      <c r="T623" s="32"/>
      <c r="U623" s="32" t="str">
        <f>VLOOKUP(S623,Haul!G:AL,32,FALSE)</f>
        <v>15-08</v>
      </c>
      <c r="V623" s="116">
        <v>15</v>
      </c>
      <c r="W623" s="116">
        <v>1</v>
      </c>
      <c r="X623" s="32">
        <f>VLOOKUP(S623,Haul!G:AJ,30,FALSE)</f>
        <v>3.9553680000000001E-2</v>
      </c>
      <c r="Y623" s="32">
        <f t="shared" si="186"/>
        <v>0</v>
      </c>
      <c r="Z623" s="32">
        <f t="shared" si="187"/>
        <v>0</v>
      </c>
      <c r="AA623" s="32">
        <f t="shared" si="188"/>
        <v>0</v>
      </c>
      <c r="AB623" s="32">
        <f t="shared" si="189"/>
        <v>0</v>
      </c>
      <c r="AC623" s="32">
        <f t="shared" si="190"/>
        <v>0</v>
      </c>
      <c r="AD623" s="32">
        <f t="shared" si="191"/>
        <v>0</v>
      </c>
      <c r="AE623" s="32">
        <f t="shared" si="192"/>
        <v>0</v>
      </c>
      <c r="AF623" s="32">
        <f t="shared" si="193"/>
        <v>0</v>
      </c>
      <c r="AG623" s="32">
        <f t="shared" si="214"/>
        <v>0</v>
      </c>
      <c r="AH623" s="32">
        <f t="shared" si="215"/>
        <v>0</v>
      </c>
      <c r="AI623" s="32">
        <f t="shared" si="216"/>
        <v>0</v>
      </c>
      <c r="AJ623" s="32">
        <f t="shared" si="217"/>
        <v>0</v>
      </c>
      <c r="AK623" s="32">
        <f t="shared" si="218"/>
        <v>0</v>
      </c>
      <c r="AL623" s="32">
        <f t="shared" si="219"/>
        <v>0</v>
      </c>
      <c r="AM623" s="32">
        <f t="shared" si="220"/>
        <v>0</v>
      </c>
      <c r="AN623" s="32">
        <f t="shared" si="221"/>
        <v>0</v>
      </c>
      <c r="AO623" s="32">
        <f t="shared" si="222"/>
        <v>0</v>
      </c>
      <c r="AP623" s="32">
        <f t="shared" si="223"/>
        <v>0</v>
      </c>
    </row>
    <row r="624" spans="1:42">
      <c r="A624" s="32">
        <v>0</v>
      </c>
      <c r="B624" s="32">
        <v>0</v>
      </c>
      <c r="C624" s="115">
        <f t="shared" si="184"/>
        <v>0</v>
      </c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>
        <v>0</v>
      </c>
      <c r="Q624" s="32"/>
      <c r="R624" s="32"/>
      <c r="S624" s="116">
        <v>109</v>
      </c>
      <c r="T624" s="32"/>
      <c r="U624" s="32" t="str">
        <f>VLOOKUP(S624,Haul!G:AL,32,FALSE)</f>
        <v>21-02</v>
      </c>
      <c r="V624" s="116">
        <v>21</v>
      </c>
      <c r="W624" s="116">
        <v>2</v>
      </c>
      <c r="X624" s="32">
        <f>VLOOKUP(S624,Haul!G:AJ,30,FALSE)</f>
        <v>3.5861548E-2</v>
      </c>
      <c r="Y624" s="32">
        <f t="shared" si="186"/>
        <v>0</v>
      </c>
      <c r="Z624" s="32">
        <f t="shared" si="187"/>
        <v>0</v>
      </c>
      <c r="AA624" s="32">
        <f t="shared" si="188"/>
        <v>0</v>
      </c>
      <c r="AB624" s="32">
        <f t="shared" si="189"/>
        <v>0</v>
      </c>
      <c r="AC624" s="32">
        <f t="shared" si="190"/>
        <v>0</v>
      </c>
      <c r="AD624" s="32">
        <f t="shared" si="191"/>
        <v>0</v>
      </c>
      <c r="AE624" s="32">
        <f t="shared" si="192"/>
        <v>0</v>
      </c>
      <c r="AF624" s="32">
        <f t="shared" si="193"/>
        <v>0</v>
      </c>
      <c r="AG624" s="32">
        <f t="shared" si="214"/>
        <v>0</v>
      </c>
      <c r="AH624" s="32">
        <f t="shared" si="215"/>
        <v>0</v>
      </c>
      <c r="AI624" s="32">
        <f t="shared" si="216"/>
        <v>0</v>
      </c>
      <c r="AJ624" s="32">
        <f t="shared" si="217"/>
        <v>0</v>
      </c>
      <c r="AK624" s="32">
        <f t="shared" si="218"/>
        <v>0</v>
      </c>
      <c r="AL624" s="32">
        <f t="shared" si="219"/>
        <v>0</v>
      </c>
      <c r="AM624" s="32">
        <f t="shared" si="220"/>
        <v>0</v>
      </c>
      <c r="AN624" s="32">
        <f t="shared" si="221"/>
        <v>0</v>
      </c>
      <c r="AO624" s="32">
        <f t="shared" si="222"/>
        <v>0</v>
      </c>
      <c r="AP624" s="32">
        <f t="shared" si="223"/>
        <v>0</v>
      </c>
    </row>
    <row r="625" spans="1:42">
      <c r="A625" s="32">
        <v>0</v>
      </c>
      <c r="B625" s="32">
        <v>0</v>
      </c>
      <c r="C625" s="115">
        <f t="shared" si="184"/>
        <v>0</v>
      </c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>
        <v>0</v>
      </c>
      <c r="Q625" s="32"/>
      <c r="R625" s="32"/>
      <c r="S625" s="116">
        <v>107</v>
      </c>
      <c r="T625" s="32"/>
      <c r="U625" s="32" t="str">
        <f>VLOOKUP(S625,Haul!G:AL,32,FALSE)</f>
        <v>21-01</v>
      </c>
      <c r="V625" s="116">
        <v>21</v>
      </c>
      <c r="W625" s="116">
        <v>2</v>
      </c>
      <c r="X625" s="32">
        <f>VLOOKUP(S625,Haul!G:AJ,30,FALSE)</f>
        <v>1.738816E-2</v>
      </c>
      <c r="Y625" s="32">
        <f t="shared" si="186"/>
        <v>0</v>
      </c>
      <c r="Z625" s="32">
        <f t="shared" si="187"/>
        <v>0</v>
      </c>
      <c r="AA625" s="32">
        <f t="shared" si="188"/>
        <v>0</v>
      </c>
      <c r="AB625" s="32">
        <f t="shared" si="189"/>
        <v>0</v>
      </c>
      <c r="AC625" s="32">
        <f t="shared" si="190"/>
        <v>0</v>
      </c>
      <c r="AD625" s="32">
        <f t="shared" si="191"/>
        <v>0</v>
      </c>
      <c r="AE625" s="32">
        <f t="shared" si="192"/>
        <v>0</v>
      </c>
      <c r="AF625" s="32">
        <f t="shared" si="193"/>
        <v>0</v>
      </c>
      <c r="AG625" s="32">
        <f t="shared" si="214"/>
        <v>0</v>
      </c>
      <c r="AH625" s="32">
        <f t="shared" si="215"/>
        <v>0</v>
      </c>
      <c r="AI625" s="32">
        <f t="shared" si="216"/>
        <v>0</v>
      </c>
      <c r="AJ625" s="32">
        <f t="shared" si="217"/>
        <v>0</v>
      </c>
      <c r="AK625" s="32">
        <f t="shared" si="218"/>
        <v>0</v>
      </c>
      <c r="AL625" s="32">
        <f t="shared" si="219"/>
        <v>0</v>
      </c>
      <c r="AM625" s="32">
        <f t="shared" si="220"/>
        <v>0</v>
      </c>
      <c r="AN625" s="32">
        <f t="shared" si="221"/>
        <v>0</v>
      </c>
      <c r="AO625" s="32">
        <f t="shared" si="222"/>
        <v>0</v>
      </c>
      <c r="AP625" s="32">
        <f t="shared" si="223"/>
        <v>0</v>
      </c>
    </row>
    <row r="626" spans="1:42">
      <c r="A626" s="32">
        <v>0</v>
      </c>
      <c r="B626" s="32">
        <v>0</v>
      </c>
      <c r="C626" s="115">
        <f t="shared" si="184"/>
        <v>0</v>
      </c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>
        <v>0</v>
      </c>
      <c r="Q626" s="32"/>
      <c r="R626" s="32"/>
      <c r="S626" s="116">
        <v>106</v>
      </c>
      <c r="T626" s="32"/>
      <c r="U626" s="32" t="str">
        <f>VLOOKUP(S626,Haul!G:AL,32,FALSE)</f>
        <v>24-01</v>
      </c>
      <c r="V626" s="116">
        <v>24</v>
      </c>
      <c r="W626" s="116">
        <v>2</v>
      </c>
      <c r="X626" s="32">
        <f>VLOOKUP(S626,Haul!G:AJ,30,FALSE)</f>
        <v>2.2861904999999998E-2</v>
      </c>
      <c r="Y626" s="32">
        <f t="shared" si="186"/>
        <v>0</v>
      </c>
      <c r="Z626" s="32">
        <f t="shared" si="187"/>
        <v>0</v>
      </c>
      <c r="AA626" s="32">
        <f t="shared" si="188"/>
        <v>0</v>
      </c>
      <c r="AB626" s="32">
        <f t="shared" si="189"/>
        <v>0</v>
      </c>
      <c r="AC626" s="32">
        <f t="shared" si="190"/>
        <v>0</v>
      </c>
      <c r="AD626" s="32">
        <f t="shared" si="191"/>
        <v>0</v>
      </c>
      <c r="AE626" s="32">
        <f t="shared" si="192"/>
        <v>0</v>
      </c>
      <c r="AF626" s="32">
        <f t="shared" si="193"/>
        <v>0</v>
      </c>
      <c r="AG626" s="32">
        <f t="shared" si="214"/>
        <v>0</v>
      </c>
      <c r="AH626" s="32">
        <f t="shared" si="215"/>
        <v>0</v>
      </c>
      <c r="AI626" s="32">
        <f t="shared" si="216"/>
        <v>0</v>
      </c>
      <c r="AJ626" s="32">
        <f t="shared" si="217"/>
        <v>0</v>
      </c>
      <c r="AK626" s="32">
        <f t="shared" si="218"/>
        <v>0</v>
      </c>
      <c r="AL626" s="32">
        <f t="shared" si="219"/>
        <v>0</v>
      </c>
      <c r="AM626" s="32">
        <f t="shared" si="220"/>
        <v>0</v>
      </c>
      <c r="AN626" s="32">
        <f t="shared" si="221"/>
        <v>0</v>
      </c>
      <c r="AO626" s="32">
        <f t="shared" si="222"/>
        <v>0</v>
      </c>
      <c r="AP626" s="32">
        <f t="shared" si="223"/>
        <v>0</v>
      </c>
    </row>
    <row r="627" spans="1:42">
      <c r="A627" s="32">
        <v>0</v>
      </c>
      <c r="B627" s="32">
        <v>0</v>
      </c>
      <c r="C627" s="115">
        <f t="shared" si="184"/>
        <v>0</v>
      </c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>
        <v>0</v>
      </c>
      <c r="Q627" s="32"/>
      <c r="R627" s="32"/>
      <c r="S627" s="116">
        <v>169</v>
      </c>
      <c r="T627" s="32"/>
      <c r="U627" s="32" t="str">
        <f>VLOOKUP(S627,Haul!G:AL,32,FALSE)</f>
        <v>11-42</v>
      </c>
      <c r="V627" s="116">
        <v>11</v>
      </c>
      <c r="W627" s="116">
        <v>1</v>
      </c>
      <c r="X627" s="32">
        <f>VLOOKUP(S627,Haul!G:AJ,30,FALSE)</f>
        <v>4.2774072000000003E-2</v>
      </c>
      <c r="Y627" s="32">
        <f t="shared" si="186"/>
        <v>0</v>
      </c>
      <c r="Z627" s="32">
        <f t="shared" si="187"/>
        <v>0</v>
      </c>
      <c r="AA627" s="32">
        <f t="shared" si="188"/>
        <v>0</v>
      </c>
      <c r="AB627" s="32">
        <f t="shared" si="189"/>
        <v>0</v>
      </c>
      <c r="AC627" s="32">
        <f t="shared" si="190"/>
        <v>0</v>
      </c>
      <c r="AD627" s="32">
        <f t="shared" si="191"/>
        <v>0</v>
      </c>
      <c r="AE627" s="32">
        <f t="shared" si="192"/>
        <v>0</v>
      </c>
      <c r="AF627" s="32">
        <f t="shared" si="193"/>
        <v>0</v>
      </c>
      <c r="AG627" s="32">
        <f t="shared" si="214"/>
        <v>0</v>
      </c>
      <c r="AH627" s="32">
        <f t="shared" si="215"/>
        <v>0</v>
      </c>
      <c r="AI627" s="32">
        <f t="shared" si="216"/>
        <v>0</v>
      </c>
      <c r="AJ627" s="32">
        <f t="shared" si="217"/>
        <v>0</v>
      </c>
      <c r="AK627" s="32">
        <f t="shared" si="218"/>
        <v>0</v>
      </c>
      <c r="AL627" s="32">
        <f t="shared" si="219"/>
        <v>0</v>
      </c>
      <c r="AM627" s="32">
        <f t="shared" si="220"/>
        <v>0</v>
      </c>
      <c r="AN627" s="32">
        <f t="shared" si="221"/>
        <v>0</v>
      </c>
      <c r="AO627" s="32">
        <f t="shared" si="222"/>
        <v>0</v>
      </c>
      <c r="AP627" s="32">
        <f t="shared" si="223"/>
        <v>0</v>
      </c>
    </row>
    <row r="628" spans="1:42">
      <c r="A628" s="32">
        <v>0</v>
      </c>
      <c r="B628" s="32">
        <v>0</v>
      </c>
      <c r="C628" s="115">
        <f t="shared" si="184"/>
        <v>0</v>
      </c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>
        <v>0</v>
      </c>
      <c r="Q628" s="32"/>
      <c r="R628" s="32"/>
      <c r="S628" s="116">
        <v>167</v>
      </c>
      <c r="T628" s="32"/>
      <c r="U628" s="32" t="str">
        <f>VLOOKUP(S628,Haul!G:AL,32,FALSE)</f>
        <v>11-07</v>
      </c>
      <c r="V628" s="116">
        <v>11</v>
      </c>
      <c r="W628" s="116">
        <v>1</v>
      </c>
      <c r="X628" s="32">
        <f>VLOOKUP(S628,Haul!G:AJ,30,FALSE)</f>
        <v>4.0895540000000001E-2</v>
      </c>
      <c r="Y628" s="32">
        <f t="shared" si="186"/>
        <v>0</v>
      </c>
      <c r="Z628" s="32">
        <f t="shared" si="187"/>
        <v>0</v>
      </c>
      <c r="AA628" s="32">
        <f t="shared" si="188"/>
        <v>0</v>
      </c>
      <c r="AB628" s="32">
        <f t="shared" si="189"/>
        <v>0</v>
      </c>
      <c r="AC628" s="32">
        <f t="shared" si="190"/>
        <v>0</v>
      </c>
      <c r="AD628" s="32">
        <f t="shared" si="191"/>
        <v>0</v>
      </c>
      <c r="AE628" s="32">
        <f t="shared" si="192"/>
        <v>0</v>
      </c>
      <c r="AF628" s="32">
        <f t="shared" si="193"/>
        <v>0</v>
      </c>
      <c r="AG628" s="32">
        <f t="shared" si="214"/>
        <v>0</v>
      </c>
      <c r="AH628" s="32">
        <f t="shared" si="215"/>
        <v>0</v>
      </c>
      <c r="AI628" s="32">
        <f t="shared" si="216"/>
        <v>0</v>
      </c>
      <c r="AJ628" s="32">
        <f t="shared" si="217"/>
        <v>0</v>
      </c>
      <c r="AK628" s="32">
        <f t="shared" si="218"/>
        <v>0</v>
      </c>
      <c r="AL628" s="32">
        <f t="shared" si="219"/>
        <v>0</v>
      </c>
      <c r="AM628" s="32">
        <f t="shared" si="220"/>
        <v>0</v>
      </c>
      <c r="AN628" s="32">
        <f t="shared" si="221"/>
        <v>0</v>
      </c>
      <c r="AO628" s="32">
        <f t="shared" si="222"/>
        <v>0</v>
      </c>
      <c r="AP628" s="32">
        <f t="shared" si="223"/>
        <v>0</v>
      </c>
    </row>
    <row r="629" spans="1:42">
      <c r="A629" s="32">
        <v>0</v>
      </c>
      <c r="B629" s="32">
        <v>0</v>
      </c>
      <c r="C629" s="115">
        <f t="shared" si="184"/>
        <v>0</v>
      </c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>
        <v>0</v>
      </c>
      <c r="Q629" s="32"/>
      <c r="R629" s="32"/>
      <c r="S629" s="116">
        <v>164</v>
      </c>
      <c r="T629" s="32"/>
      <c r="U629" s="32" t="str">
        <f>VLOOKUP(S629,Haul!G:AL,32,FALSE)</f>
        <v>11-05</v>
      </c>
      <c r="V629" s="116">
        <v>11</v>
      </c>
      <c r="W629" s="116">
        <v>1</v>
      </c>
      <c r="X629" s="32">
        <f>VLOOKUP(S629,Haul!G:AJ,30,FALSE)</f>
        <v>2.1708233E-2</v>
      </c>
      <c r="Y629" s="32">
        <f t="shared" si="186"/>
        <v>0</v>
      </c>
      <c r="Z629" s="32">
        <f t="shared" si="187"/>
        <v>0</v>
      </c>
      <c r="AA629" s="32">
        <f t="shared" si="188"/>
        <v>0</v>
      </c>
      <c r="AB629" s="32">
        <f t="shared" si="189"/>
        <v>0</v>
      </c>
      <c r="AC629" s="32">
        <f t="shared" si="190"/>
        <v>0</v>
      </c>
      <c r="AD629" s="32">
        <f t="shared" si="191"/>
        <v>0</v>
      </c>
      <c r="AE629" s="32">
        <f t="shared" si="192"/>
        <v>0</v>
      </c>
      <c r="AF629" s="32">
        <f t="shared" si="193"/>
        <v>0</v>
      </c>
      <c r="AG629" s="32">
        <f t="shared" si="214"/>
        <v>0</v>
      </c>
      <c r="AH629" s="32">
        <f t="shared" si="215"/>
        <v>0</v>
      </c>
      <c r="AI629" s="32">
        <f t="shared" si="216"/>
        <v>0</v>
      </c>
      <c r="AJ629" s="32">
        <f t="shared" si="217"/>
        <v>0</v>
      </c>
      <c r="AK629" s="32">
        <f t="shared" si="218"/>
        <v>0</v>
      </c>
      <c r="AL629" s="32">
        <f t="shared" si="219"/>
        <v>0</v>
      </c>
      <c r="AM629" s="32">
        <f t="shared" si="220"/>
        <v>0</v>
      </c>
      <c r="AN629" s="32">
        <f t="shared" si="221"/>
        <v>0</v>
      </c>
      <c r="AO629" s="32">
        <f t="shared" si="222"/>
        <v>0</v>
      </c>
      <c r="AP629" s="32">
        <f t="shared" si="223"/>
        <v>0</v>
      </c>
    </row>
    <row r="630" spans="1:42">
      <c r="A630" s="32">
        <v>0</v>
      </c>
      <c r="B630" s="32">
        <v>0</v>
      </c>
      <c r="C630" s="115">
        <f t="shared" si="184"/>
        <v>0</v>
      </c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>
        <v>0</v>
      </c>
      <c r="Q630" s="32"/>
      <c r="R630" s="32"/>
      <c r="S630" s="116">
        <v>162</v>
      </c>
      <c r="T630" s="32"/>
      <c r="U630" s="32" t="str">
        <f>VLOOKUP(S630,Haul!G:AL,32,FALSE)</f>
        <v>11-03</v>
      </c>
      <c r="V630" s="116">
        <v>11</v>
      </c>
      <c r="W630" s="116">
        <v>1</v>
      </c>
      <c r="X630" s="32">
        <f>VLOOKUP(S630,Haul!G:AJ,30,FALSE)</f>
        <v>3.5048541000000002E-2</v>
      </c>
      <c r="Y630" s="32">
        <f t="shared" si="186"/>
        <v>0</v>
      </c>
      <c r="Z630" s="32">
        <f t="shared" si="187"/>
        <v>0</v>
      </c>
      <c r="AA630" s="32">
        <f t="shared" si="188"/>
        <v>0</v>
      </c>
      <c r="AB630" s="32">
        <f t="shared" si="189"/>
        <v>0</v>
      </c>
      <c r="AC630" s="32">
        <f t="shared" si="190"/>
        <v>0</v>
      </c>
      <c r="AD630" s="32">
        <f t="shared" si="191"/>
        <v>0</v>
      </c>
      <c r="AE630" s="32">
        <f t="shared" si="192"/>
        <v>0</v>
      </c>
      <c r="AF630" s="32">
        <f t="shared" si="193"/>
        <v>0</v>
      </c>
      <c r="AG630" s="32">
        <f t="shared" si="214"/>
        <v>0</v>
      </c>
      <c r="AH630" s="32">
        <f t="shared" si="215"/>
        <v>0</v>
      </c>
      <c r="AI630" s="32">
        <f t="shared" si="216"/>
        <v>0</v>
      </c>
      <c r="AJ630" s="32">
        <f t="shared" si="217"/>
        <v>0</v>
      </c>
      <c r="AK630" s="32">
        <f t="shared" si="218"/>
        <v>0</v>
      </c>
      <c r="AL630" s="32">
        <f t="shared" si="219"/>
        <v>0</v>
      </c>
      <c r="AM630" s="32">
        <f t="shared" si="220"/>
        <v>0</v>
      </c>
      <c r="AN630" s="32">
        <f t="shared" si="221"/>
        <v>0</v>
      </c>
      <c r="AO630" s="32">
        <f t="shared" si="222"/>
        <v>0</v>
      </c>
      <c r="AP630" s="32">
        <f t="shared" si="223"/>
        <v>0</v>
      </c>
    </row>
    <row r="631" spans="1:42">
      <c r="A631" s="32">
        <v>0</v>
      </c>
      <c r="B631" s="32">
        <v>0</v>
      </c>
      <c r="C631" s="115">
        <f t="shared" si="184"/>
        <v>0</v>
      </c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>
        <v>0</v>
      </c>
      <c r="Q631" s="32"/>
      <c r="R631" s="32"/>
      <c r="S631" s="116">
        <v>161</v>
      </c>
      <c r="T631" s="32"/>
      <c r="U631" s="32" t="str">
        <f>VLOOKUP(S631,Haul!G:AL,32,FALSE)</f>
        <v>11-18</v>
      </c>
      <c r="V631" s="116">
        <v>11</v>
      </c>
      <c r="W631" s="116">
        <v>1</v>
      </c>
      <c r="X631" s="32">
        <f>VLOOKUP(S631,Haul!G:AJ,30,FALSE)</f>
        <v>3.5610455999999999E-2</v>
      </c>
      <c r="Y631" s="32">
        <f t="shared" si="186"/>
        <v>0</v>
      </c>
      <c r="Z631" s="32">
        <f t="shared" si="187"/>
        <v>0</v>
      </c>
      <c r="AA631" s="32">
        <f t="shared" si="188"/>
        <v>0</v>
      </c>
      <c r="AB631" s="32">
        <f t="shared" si="189"/>
        <v>0</v>
      </c>
      <c r="AC631" s="32">
        <f t="shared" si="190"/>
        <v>0</v>
      </c>
      <c r="AD631" s="32">
        <f t="shared" si="191"/>
        <v>0</v>
      </c>
      <c r="AE631" s="32">
        <f t="shared" si="192"/>
        <v>0</v>
      </c>
      <c r="AF631" s="32">
        <f t="shared" si="193"/>
        <v>0</v>
      </c>
      <c r="AG631" s="32">
        <f t="shared" si="214"/>
        <v>0</v>
      </c>
      <c r="AH631" s="32">
        <f t="shared" si="215"/>
        <v>0</v>
      </c>
      <c r="AI631" s="32">
        <f t="shared" si="216"/>
        <v>0</v>
      </c>
      <c r="AJ631" s="32">
        <f t="shared" si="217"/>
        <v>0</v>
      </c>
      <c r="AK631" s="32">
        <f t="shared" si="218"/>
        <v>0</v>
      </c>
      <c r="AL631" s="32">
        <f t="shared" si="219"/>
        <v>0</v>
      </c>
      <c r="AM631" s="32">
        <f t="shared" si="220"/>
        <v>0</v>
      </c>
      <c r="AN631" s="32">
        <f t="shared" si="221"/>
        <v>0</v>
      </c>
      <c r="AO631" s="32">
        <f t="shared" si="222"/>
        <v>0</v>
      </c>
      <c r="AP631" s="32">
        <f t="shared" si="223"/>
        <v>0</v>
      </c>
    </row>
    <row r="632" spans="1:42">
      <c r="A632" s="32">
        <v>0</v>
      </c>
      <c r="B632" s="32">
        <v>0</v>
      </c>
      <c r="C632" s="115">
        <f t="shared" si="184"/>
        <v>0</v>
      </c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>
        <v>0</v>
      </c>
      <c r="Q632" s="32"/>
      <c r="R632" s="32"/>
      <c r="S632" s="116">
        <v>158</v>
      </c>
      <c r="T632" s="32"/>
      <c r="U632" s="32" t="str">
        <f>VLOOKUP(S632,Haul!G:AL,32,FALSE)</f>
        <v>14-01</v>
      </c>
      <c r="V632" s="116">
        <v>14</v>
      </c>
      <c r="W632" s="116">
        <v>1</v>
      </c>
      <c r="X632" s="32">
        <f>VLOOKUP(S632,Haul!G:AJ,30,FALSE)</f>
        <v>3.1168989000000001E-2</v>
      </c>
      <c r="Y632" s="32">
        <f t="shared" si="186"/>
        <v>0</v>
      </c>
      <c r="Z632" s="32">
        <f t="shared" si="187"/>
        <v>0</v>
      </c>
      <c r="AA632" s="32">
        <f t="shared" si="188"/>
        <v>0</v>
      </c>
      <c r="AB632" s="32">
        <f t="shared" si="189"/>
        <v>0</v>
      </c>
      <c r="AC632" s="32">
        <f t="shared" si="190"/>
        <v>0</v>
      </c>
      <c r="AD632" s="32">
        <f t="shared" si="191"/>
        <v>0</v>
      </c>
      <c r="AE632" s="32">
        <f t="shared" si="192"/>
        <v>0</v>
      </c>
      <c r="AF632" s="32">
        <f t="shared" si="193"/>
        <v>0</v>
      </c>
      <c r="AG632" s="32">
        <f t="shared" si="214"/>
        <v>0</v>
      </c>
      <c r="AH632" s="32">
        <f t="shared" si="215"/>
        <v>0</v>
      </c>
      <c r="AI632" s="32">
        <f t="shared" si="216"/>
        <v>0</v>
      </c>
      <c r="AJ632" s="32">
        <f t="shared" si="217"/>
        <v>0</v>
      </c>
      <c r="AK632" s="32">
        <f t="shared" si="218"/>
        <v>0</v>
      </c>
      <c r="AL632" s="32">
        <f t="shared" si="219"/>
        <v>0</v>
      </c>
      <c r="AM632" s="32">
        <f t="shared" si="220"/>
        <v>0</v>
      </c>
      <c r="AN632" s="32">
        <f t="shared" si="221"/>
        <v>0</v>
      </c>
      <c r="AO632" s="32">
        <f t="shared" si="222"/>
        <v>0</v>
      </c>
      <c r="AP632" s="32">
        <f t="shared" si="223"/>
        <v>0</v>
      </c>
    </row>
    <row r="633" spans="1:42">
      <c r="A633" s="32">
        <v>0</v>
      </c>
      <c r="B633" s="32">
        <v>0</v>
      </c>
      <c r="C633" s="115">
        <f t="shared" si="184"/>
        <v>0</v>
      </c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>
        <v>0</v>
      </c>
      <c r="Q633" s="32"/>
      <c r="R633" s="32"/>
      <c r="S633" s="116">
        <v>157</v>
      </c>
      <c r="T633" s="32"/>
      <c r="U633" s="32" t="str">
        <f>VLOOKUP(S633,Haul!G:AL,32,FALSE)</f>
        <v>14-02</v>
      </c>
      <c r="V633" s="116">
        <v>14</v>
      </c>
      <c r="W633" s="116">
        <v>1</v>
      </c>
      <c r="X633" s="32">
        <f>VLOOKUP(S633,Haul!G:AJ,30,FALSE)</f>
        <v>4.0391568000000003E-2</v>
      </c>
      <c r="Y633" s="32">
        <f t="shared" si="186"/>
        <v>0</v>
      </c>
      <c r="Z633" s="32">
        <f t="shared" si="187"/>
        <v>0</v>
      </c>
      <c r="AA633" s="32">
        <f t="shared" si="188"/>
        <v>0</v>
      </c>
      <c r="AB633" s="32">
        <f t="shared" si="189"/>
        <v>0</v>
      </c>
      <c r="AC633" s="32">
        <f t="shared" si="190"/>
        <v>0</v>
      </c>
      <c r="AD633" s="32">
        <f t="shared" si="191"/>
        <v>0</v>
      </c>
      <c r="AE633" s="32">
        <f t="shared" si="192"/>
        <v>0</v>
      </c>
      <c r="AF633" s="32">
        <f t="shared" si="193"/>
        <v>0</v>
      </c>
      <c r="AG633" s="32">
        <f t="shared" si="214"/>
        <v>0</v>
      </c>
      <c r="AH633" s="32">
        <f t="shared" si="215"/>
        <v>0</v>
      </c>
      <c r="AI633" s="32">
        <f t="shared" si="216"/>
        <v>0</v>
      </c>
      <c r="AJ633" s="32">
        <f t="shared" si="217"/>
        <v>0</v>
      </c>
      <c r="AK633" s="32">
        <f t="shared" si="218"/>
        <v>0</v>
      </c>
      <c r="AL633" s="32">
        <f t="shared" si="219"/>
        <v>0</v>
      </c>
      <c r="AM633" s="32">
        <f t="shared" si="220"/>
        <v>0</v>
      </c>
      <c r="AN633" s="32">
        <f t="shared" si="221"/>
        <v>0</v>
      </c>
      <c r="AO633" s="32">
        <f t="shared" si="222"/>
        <v>0</v>
      </c>
      <c r="AP633" s="32">
        <f t="shared" si="223"/>
        <v>0</v>
      </c>
    </row>
    <row r="634" spans="1:42">
      <c r="A634" s="32">
        <v>0</v>
      </c>
      <c r="B634" s="32">
        <v>0</v>
      </c>
      <c r="C634" s="115">
        <f t="shared" si="184"/>
        <v>0</v>
      </c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>
        <v>0</v>
      </c>
      <c r="Q634" s="32"/>
      <c r="R634" s="32"/>
      <c r="S634" s="116">
        <v>156</v>
      </c>
      <c r="T634" s="32"/>
      <c r="U634" s="32" t="str">
        <f>VLOOKUP(S634,Haul!G:AL,32,FALSE)</f>
        <v>15-01</v>
      </c>
      <c r="V634" s="116">
        <v>15</v>
      </c>
      <c r="W634" s="116">
        <v>1</v>
      </c>
      <c r="X634" s="32">
        <f>VLOOKUP(S634,Haul!G:AJ,30,FALSE)</f>
        <v>2.2724399999999999E-2</v>
      </c>
      <c r="Y634" s="32">
        <f t="shared" si="186"/>
        <v>0</v>
      </c>
      <c r="Z634" s="32">
        <f t="shared" si="187"/>
        <v>0</v>
      </c>
      <c r="AA634" s="32">
        <f t="shared" si="188"/>
        <v>0</v>
      </c>
      <c r="AB634" s="32">
        <f t="shared" si="189"/>
        <v>0</v>
      </c>
      <c r="AC634" s="32">
        <f t="shared" si="190"/>
        <v>0</v>
      </c>
      <c r="AD634" s="32">
        <f t="shared" si="191"/>
        <v>0</v>
      </c>
      <c r="AE634" s="32">
        <f t="shared" si="192"/>
        <v>0</v>
      </c>
      <c r="AF634" s="32">
        <f t="shared" si="193"/>
        <v>0</v>
      </c>
      <c r="AG634" s="32">
        <f t="shared" si="214"/>
        <v>0</v>
      </c>
      <c r="AH634" s="32">
        <f t="shared" si="215"/>
        <v>0</v>
      </c>
      <c r="AI634" s="32">
        <f t="shared" si="216"/>
        <v>0</v>
      </c>
      <c r="AJ634" s="32">
        <f t="shared" si="217"/>
        <v>0</v>
      </c>
      <c r="AK634" s="32">
        <f t="shared" si="218"/>
        <v>0</v>
      </c>
      <c r="AL634" s="32">
        <f t="shared" si="219"/>
        <v>0</v>
      </c>
      <c r="AM634" s="32">
        <f t="shared" si="220"/>
        <v>0</v>
      </c>
      <c r="AN634" s="32">
        <f t="shared" si="221"/>
        <v>0</v>
      </c>
      <c r="AO634" s="32">
        <f t="shared" si="222"/>
        <v>0</v>
      </c>
      <c r="AP634" s="32">
        <f t="shared" si="223"/>
        <v>0</v>
      </c>
    </row>
    <row r="635" spans="1:42">
      <c r="A635" s="32">
        <v>0</v>
      </c>
      <c r="B635" s="32">
        <v>0</v>
      </c>
      <c r="C635" s="115">
        <f t="shared" si="184"/>
        <v>0</v>
      </c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>
        <v>0</v>
      </c>
      <c r="Q635" s="32"/>
      <c r="R635" s="32"/>
      <c r="S635" s="116">
        <v>134</v>
      </c>
      <c r="T635" s="32"/>
      <c r="U635" s="32" t="str">
        <f>VLOOKUP(S635,Haul!G:AL,32,FALSE)</f>
        <v>11-10</v>
      </c>
      <c r="V635" s="116">
        <v>11</v>
      </c>
      <c r="W635" s="116">
        <v>1</v>
      </c>
      <c r="X635" s="32">
        <f>VLOOKUP(S635,Haul!G:AJ,30,FALSE)</f>
        <v>3.9219843999999997E-2</v>
      </c>
      <c r="Y635" s="32">
        <f t="shared" si="186"/>
        <v>0</v>
      </c>
      <c r="Z635" s="32">
        <f t="shared" si="187"/>
        <v>0</v>
      </c>
      <c r="AA635" s="32">
        <f t="shared" si="188"/>
        <v>0</v>
      </c>
      <c r="AB635" s="32">
        <f t="shared" si="189"/>
        <v>0</v>
      </c>
      <c r="AC635" s="32">
        <f t="shared" si="190"/>
        <v>0</v>
      </c>
      <c r="AD635" s="32">
        <f t="shared" si="191"/>
        <v>0</v>
      </c>
      <c r="AE635" s="32">
        <f t="shared" si="192"/>
        <v>0</v>
      </c>
      <c r="AF635" s="32">
        <f t="shared" si="193"/>
        <v>0</v>
      </c>
      <c r="AG635" s="32">
        <f t="shared" si="214"/>
        <v>0</v>
      </c>
      <c r="AH635" s="32">
        <f t="shared" si="215"/>
        <v>0</v>
      </c>
      <c r="AI635" s="32">
        <f t="shared" si="216"/>
        <v>0</v>
      </c>
      <c r="AJ635" s="32">
        <f t="shared" si="217"/>
        <v>0</v>
      </c>
      <c r="AK635" s="32">
        <f t="shared" si="218"/>
        <v>0</v>
      </c>
      <c r="AL635" s="32">
        <f t="shared" si="219"/>
        <v>0</v>
      </c>
      <c r="AM635" s="32">
        <f t="shared" si="220"/>
        <v>0</v>
      </c>
      <c r="AN635" s="32">
        <f t="shared" si="221"/>
        <v>0</v>
      </c>
      <c r="AO635" s="32">
        <f t="shared" si="222"/>
        <v>0</v>
      </c>
      <c r="AP635" s="32">
        <f t="shared" si="223"/>
        <v>0</v>
      </c>
    </row>
    <row r="636" spans="1:42">
      <c r="A636" s="32">
        <v>0</v>
      </c>
      <c r="B636" s="32">
        <v>0</v>
      </c>
      <c r="C636" s="115">
        <f t="shared" si="184"/>
        <v>0</v>
      </c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>
        <v>0</v>
      </c>
      <c r="Q636" s="32"/>
      <c r="R636" s="32"/>
      <c r="S636" s="116">
        <v>133</v>
      </c>
      <c r="T636" s="32"/>
      <c r="U636" s="32" t="str">
        <f>VLOOKUP(S636,Haul!G:AL,32,FALSE)</f>
        <v>11-35</v>
      </c>
      <c r="V636" s="116">
        <v>11</v>
      </c>
      <c r="W636" s="116">
        <v>1</v>
      </c>
      <c r="X636" s="32">
        <f>VLOOKUP(S636,Haul!G:AJ,30,FALSE)</f>
        <v>3.8470916000000001E-2</v>
      </c>
      <c r="Y636" s="32">
        <f t="shared" si="186"/>
        <v>0</v>
      </c>
      <c r="Z636" s="32">
        <f t="shared" si="187"/>
        <v>0</v>
      </c>
      <c r="AA636" s="32">
        <f t="shared" si="188"/>
        <v>0</v>
      </c>
      <c r="AB636" s="32">
        <f t="shared" si="189"/>
        <v>0</v>
      </c>
      <c r="AC636" s="32">
        <f t="shared" si="190"/>
        <v>0</v>
      </c>
      <c r="AD636" s="32">
        <f t="shared" si="191"/>
        <v>0</v>
      </c>
      <c r="AE636" s="32">
        <f t="shared" si="192"/>
        <v>0</v>
      </c>
      <c r="AF636" s="32">
        <f t="shared" si="193"/>
        <v>0</v>
      </c>
      <c r="AG636" s="32">
        <f t="shared" si="214"/>
        <v>0</v>
      </c>
      <c r="AH636" s="32">
        <f t="shared" si="215"/>
        <v>0</v>
      </c>
      <c r="AI636" s="32">
        <f t="shared" si="216"/>
        <v>0</v>
      </c>
      <c r="AJ636" s="32">
        <f t="shared" si="217"/>
        <v>0</v>
      </c>
      <c r="AK636" s="32">
        <f t="shared" si="218"/>
        <v>0</v>
      </c>
      <c r="AL636" s="32">
        <f t="shared" si="219"/>
        <v>0</v>
      </c>
      <c r="AM636" s="32">
        <f t="shared" si="220"/>
        <v>0</v>
      </c>
      <c r="AN636" s="32">
        <f t="shared" si="221"/>
        <v>0</v>
      </c>
      <c r="AO636" s="32">
        <f t="shared" si="222"/>
        <v>0</v>
      </c>
      <c r="AP636" s="32">
        <f t="shared" si="223"/>
        <v>0</v>
      </c>
    </row>
    <row r="637" spans="1:42">
      <c r="A637" s="32">
        <v>0</v>
      </c>
      <c r="B637" s="32">
        <v>0</v>
      </c>
      <c r="C637" s="115">
        <f t="shared" si="184"/>
        <v>0</v>
      </c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>
        <v>0</v>
      </c>
      <c r="Q637" s="32"/>
      <c r="R637" s="32"/>
      <c r="S637" s="116">
        <v>131</v>
      </c>
      <c r="T637" s="32"/>
      <c r="U637" s="32" t="str">
        <f>VLOOKUP(S637,Haul!G:AL,32,FALSE)</f>
        <v>12-14</v>
      </c>
      <c r="V637" s="116">
        <v>12</v>
      </c>
      <c r="W637" s="116">
        <v>1</v>
      </c>
      <c r="X637" s="32">
        <f>VLOOKUP(S637,Haul!G:AJ,30,FALSE)</f>
        <v>4.0973049999999997E-2</v>
      </c>
      <c r="Y637" s="32">
        <f t="shared" si="186"/>
        <v>0</v>
      </c>
      <c r="Z637" s="32">
        <f t="shared" si="187"/>
        <v>0</v>
      </c>
      <c r="AA637" s="32">
        <f t="shared" si="188"/>
        <v>0</v>
      </c>
      <c r="AB637" s="32">
        <f t="shared" si="189"/>
        <v>0</v>
      </c>
      <c r="AC637" s="32">
        <f t="shared" si="190"/>
        <v>0</v>
      </c>
      <c r="AD637" s="32">
        <f t="shared" si="191"/>
        <v>0</v>
      </c>
      <c r="AE637" s="32">
        <f t="shared" si="192"/>
        <v>0</v>
      </c>
      <c r="AF637" s="32">
        <f t="shared" si="193"/>
        <v>0</v>
      </c>
      <c r="AG637" s="32">
        <f t="shared" si="214"/>
        <v>0</v>
      </c>
      <c r="AH637" s="32">
        <f t="shared" si="215"/>
        <v>0</v>
      </c>
      <c r="AI637" s="32">
        <f t="shared" si="216"/>
        <v>0</v>
      </c>
      <c r="AJ637" s="32">
        <f t="shared" si="217"/>
        <v>0</v>
      </c>
      <c r="AK637" s="32">
        <f t="shared" si="218"/>
        <v>0</v>
      </c>
      <c r="AL637" s="32">
        <f t="shared" si="219"/>
        <v>0</v>
      </c>
      <c r="AM637" s="32">
        <f t="shared" si="220"/>
        <v>0</v>
      </c>
      <c r="AN637" s="32">
        <f t="shared" si="221"/>
        <v>0</v>
      </c>
      <c r="AO637" s="32">
        <f t="shared" si="222"/>
        <v>0</v>
      </c>
      <c r="AP637" s="32">
        <f t="shared" si="223"/>
        <v>0</v>
      </c>
    </row>
    <row r="638" spans="1:42">
      <c r="A638" s="32">
        <v>0</v>
      </c>
      <c r="B638" s="32">
        <v>0</v>
      </c>
      <c r="C638" s="115">
        <f t="shared" si="184"/>
        <v>0</v>
      </c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>
        <v>0</v>
      </c>
      <c r="Q638" s="32"/>
      <c r="R638" s="32"/>
      <c r="S638" s="116">
        <v>130</v>
      </c>
      <c r="T638" s="32"/>
      <c r="U638" s="32" t="str">
        <f>VLOOKUP(S638,Haul!G:AL,32,FALSE)</f>
        <v>13-10</v>
      </c>
      <c r="V638" s="116">
        <v>13</v>
      </c>
      <c r="W638" s="116">
        <v>1</v>
      </c>
      <c r="X638" s="32">
        <f>VLOOKUP(S638,Haul!G:AJ,30,FALSE)</f>
        <v>3.9083166000000003E-2</v>
      </c>
      <c r="Y638" s="32">
        <f t="shared" si="186"/>
        <v>0</v>
      </c>
      <c r="Z638" s="32">
        <f t="shared" si="187"/>
        <v>0</v>
      </c>
      <c r="AA638" s="32">
        <f t="shared" si="188"/>
        <v>0</v>
      </c>
      <c r="AB638" s="32">
        <f t="shared" si="189"/>
        <v>0</v>
      </c>
      <c r="AC638" s="32">
        <f t="shared" si="190"/>
        <v>0</v>
      </c>
      <c r="AD638" s="32">
        <f t="shared" si="191"/>
        <v>0</v>
      </c>
      <c r="AE638" s="32">
        <f t="shared" si="192"/>
        <v>0</v>
      </c>
      <c r="AF638" s="32">
        <f t="shared" si="193"/>
        <v>0</v>
      </c>
      <c r="AG638" s="32">
        <f t="shared" si="214"/>
        <v>0</v>
      </c>
      <c r="AH638" s="32">
        <f t="shared" si="215"/>
        <v>0</v>
      </c>
      <c r="AI638" s="32">
        <f t="shared" si="216"/>
        <v>0</v>
      </c>
      <c r="AJ638" s="32">
        <f t="shared" si="217"/>
        <v>0</v>
      </c>
      <c r="AK638" s="32">
        <f t="shared" si="218"/>
        <v>0</v>
      </c>
      <c r="AL638" s="32">
        <f t="shared" si="219"/>
        <v>0</v>
      </c>
      <c r="AM638" s="32">
        <f t="shared" si="220"/>
        <v>0</v>
      </c>
      <c r="AN638" s="32">
        <f t="shared" si="221"/>
        <v>0</v>
      </c>
      <c r="AO638" s="32">
        <f t="shared" si="222"/>
        <v>0</v>
      </c>
      <c r="AP638" s="32">
        <f t="shared" si="223"/>
        <v>0</v>
      </c>
    </row>
    <row r="639" spans="1:42">
      <c r="A639" s="32">
        <v>0</v>
      </c>
      <c r="B639" s="32">
        <v>0</v>
      </c>
      <c r="C639" s="115">
        <f t="shared" si="184"/>
        <v>0</v>
      </c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>
        <v>0</v>
      </c>
      <c r="Q639" s="32"/>
      <c r="R639" s="32"/>
      <c r="S639" s="116">
        <v>181</v>
      </c>
      <c r="T639" s="32"/>
      <c r="U639" s="32" t="str">
        <f>VLOOKUP(S639,Haul!G:AL,32,FALSE)</f>
        <v>12-09</v>
      </c>
      <c r="V639" s="116">
        <v>12</v>
      </c>
      <c r="W639" s="116">
        <v>1</v>
      </c>
      <c r="X639" s="32">
        <f>VLOOKUP(S639,Haul!G:AJ,30,FALSE)</f>
        <v>3.8631331999999997E-2</v>
      </c>
      <c r="Y639" s="32">
        <f t="shared" si="186"/>
        <v>0</v>
      </c>
      <c r="Z639" s="32">
        <f t="shared" si="187"/>
        <v>0</v>
      </c>
      <c r="AA639" s="32">
        <f t="shared" si="188"/>
        <v>0</v>
      </c>
      <c r="AB639" s="32">
        <f t="shared" si="189"/>
        <v>0</v>
      </c>
      <c r="AC639" s="32">
        <f t="shared" si="190"/>
        <v>0</v>
      </c>
      <c r="AD639" s="32">
        <f t="shared" si="191"/>
        <v>0</v>
      </c>
      <c r="AE639" s="32">
        <f t="shared" si="192"/>
        <v>0</v>
      </c>
      <c r="AF639" s="32">
        <f t="shared" si="193"/>
        <v>0</v>
      </c>
      <c r="AG639" s="32">
        <f t="shared" si="214"/>
        <v>0</v>
      </c>
      <c r="AH639" s="32">
        <f t="shared" si="215"/>
        <v>0</v>
      </c>
      <c r="AI639" s="32">
        <f t="shared" si="216"/>
        <v>0</v>
      </c>
      <c r="AJ639" s="32">
        <f t="shared" si="217"/>
        <v>0</v>
      </c>
      <c r="AK639" s="32">
        <f t="shared" si="218"/>
        <v>0</v>
      </c>
      <c r="AL639" s="32">
        <f t="shared" si="219"/>
        <v>0</v>
      </c>
      <c r="AM639" s="32">
        <f t="shared" si="220"/>
        <v>0</v>
      </c>
      <c r="AN639" s="32">
        <f t="shared" si="221"/>
        <v>0</v>
      </c>
      <c r="AO639" s="32">
        <f t="shared" si="222"/>
        <v>0</v>
      </c>
      <c r="AP639" s="32">
        <f t="shared" si="223"/>
        <v>0</v>
      </c>
    </row>
    <row r="640" spans="1:42">
      <c r="A640" s="32">
        <v>0</v>
      </c>
      <c r="B640" s="32">
        <v>0</v>
      </c>
      <c r="C640" s="115">
        <f t="shared" si="184"/>
        <v>0</v>
      </c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>
        <v>0</v>
      </c>
      <c r="Q640" s="32"/>
      <c r="R640" s="32"/>
      <c r="S640" s="116">
        <v>180</v>
      </c>
      <c r="T640" s="32"/>
      <c r="U640" s="32" t="str">
        <f>VLOOKUP(S640,Haul!G:AL,32,FALSE)</f>
        <v>11-15</v>
      </c>
      <c r="V640" s="116">
        <v>11</v>
      </c>
      <c r="W640" s="116">
        <v>1</v>
      </c>
      <c r="X640" s="32">
        <f>VLOOKUP(S640,Haul!G:AJ,30,FALSE)</f>
        <v>3.6458808000000002E-2</v>
      </c>
      <c r="Y640" s="32">
        <f t="shared" si="186"/>
        <v>0</v>
      </c>
      <c r="Z640" s="32">
        <f t="shared" si="187"/>
        <v>0</v>
      </c>
      <c r="AA640" s="32">
        <f t="shared" si="188"/>
        <v>0</v>
      </c>
      <c r="AB640" s="32">
        <f t="shared" si="189"/>
        <v>0</v>
      </c>
      <c r="AC640" s="32">
        <f t="shared" si="190"/>
        <v>0</v>
      </c>
      <c r="AD640" s="32">
        <f t="shared" si="191"/>
        <v>0</v>
      </c>
      <c r="AE640" s="32">
        <f t="shared" si="192"/>
        <v>0</v>
      </c>
      <c r="AF640" s="32">
        <f t="shared" si="193"/>
        <v>0</v>
      </c>
      <c r="AG640" s="32">
        <f t="shared" si="214"/>
        <v>0</v>
      </c>
      <c r="AH640" s="32">
        <f t="shared" si="215"/>
        <v>0</v>
      </c>
      <c r="AI640" s="32">
        <f t="shared" si="216"/>
        <v>0</v>
      </c>
      <c r="AJ640" s="32">
        <f t="shared" si="217"/>
        <v>0</v>
      </c>
      <c r="AK640" s="32">
        <f t="shared" si="218"/>
        <v>0</v>
      </c>
      <c r="AL640" s="32">
        <f t="shared" si="219"/>
        <v>0</v>
      </c>
      <c r="AM640" s="32">
        <f t="shared" si="220"/>
        <v>0</v>
      </c>
      <c r="AN640" s="32">
        <f t="shared" si="221"/>
        <v>0</v>
      </c>
      <c r="AO640" s="32">
        <f t="shared" si="222"/>
        <v>0</v>
      </c>
      <c r="AP640" s="32">
        <f t="shared" si="223"/>
        <v>0</v>
      </c>
    </row>
    <row r="641" spans="1:42">
      <c r="A641" s="32">
        <v>0</v>
      </c>
      <c r="B641" s="32">
        <v>0</v>
      </c>
      <c r="C641" s="115">
        <f t="shared" si="184"/>
        <v>0</v>
      </c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>
        <v>0</v>
      </c>
      <c r="Q641" s="32"/>
      <c r="R641" s="32"/>
      <c r="S641" s="116">
        <v>179</v>
      </c>
      <c r="T641" s="32"/>
      <c r="U641" s="32" t="str">
        <f>VLOOKUP(S641,Haul!G:AL,32,FALSE)</f>
        <v>11-06</v>
      </c>
      <c r="V641" s="116">
        <v>11</v>
      </c>
      <c r="W641" s="116">
        <v>1</v>
      </c>
      <c r="X641" s="32">
        <f>VLOOKUP(S641,Haul!G:AJ,30,FALSE)</f>
        <v>3.2895054E-2</v>
      </c>
      <c r="Y641" s="32">
        <f t="shared" si="186"/>
        <v>0</v>
      </c>
      <c r="Z641" s="32">
        <f t="shared" si="187"/>
        <v>0</v>
      </c>
      <c r="AA641" s="32">
        <f t="shared" si="188"/>
        <v>0</v>
      </c>
      <c r="AB641" s="32">
        <f t="shared" si="189"/>
        <v>0</v>
      </c>
      <c r="AC641" s="32">
        <f t="shared" si="190"/>
        <v>0</v>
      </c>
      <c r="AD641" s="32">
        <f t="shared" si="191"/>
        <v>0</v>
      </c>
      <c r="AE641" s="32">
        <f t="shared" si="192"/>
        <v>0</v>
      </c>
      <c r="AF641" s="32">
        <f t="shared" si="193"/>
        <v>0</v>
      </c>
      <c r="AG641" s="32">
        <f t="shared" si="214"/>
        <v>0</v>
      </c>
      <c r="AH641" s="32">
        <f t="shared" si="215"/>
        <v>0</v>
      </c>
      <c r="AI641" s="32">
        <f t="shared" si="216"/>
        <v>0</v>
      </c>
      <c r="AJ641" s="32">
        <f t="shared" si="217"/>
        <v>0</v>
      </c>
      <c r="AK641" s="32">
        <f t="shared" si="218"/>
        <v>0</v>
      </c>
      <c r="AL641" s="32">
        <f t="shared" si="219"/>
        <v>0</v>
      </c>
      <c r="AM641" s="32">
        <f t="shared" si="220"/>
        <v>0</v>
      </c>
      <c r="AN641" s="32">
        <f t="shared" si="221"/>
        <v>0</v>
      </c>
      <c r="AO641" s="32">
        <f t="shared" si="222"/>
        <v>0</v>
      </c>
      <c r="AP641" s="32">
        <f t="shared" si="223"/>
        <v>0</v>
      </c>
    </row>
    <row r="642" spans="1:42">
      <c r="A642" s="32">
        <v>0</v>
      </c>
      <c r="B642" s="32">
        <v>0</v>
      </c>
      <c r="C642" s="115">
        <f t="shared" si="184"/>
        <v>0</v>
      </c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>
        <v>0</v>
      </c>
      <c r="Q642" s="32"/>
      <c r="R642" s="32"/>
      <c r="S642" s="116">
        <v>174</v>
      </c>
      <c r="T642" s="32"/>
      <c r="U642" s="32" t="str">
        <f>VLOOKUP(S642,Haul!G:AL,32,FALSE)</f>
        <v>12-40</v>
      </c>
      <c r="V642" s="116">
        <v>12</v>
      </c>
      <c r="W642" s="116">
        <v>1</v>
      </c>
      <c r="X642" s="32">
        <f>VLOOKUP(S642,Haul!G:AJ,30,FALSE)</f>
        <v>3.9940795000000001E-2</v>
      </c>
      <c r="Y642" s="32">
        <f t="shared" si="186"/>
        <v>0</v>
      </c>
      <c r="Z642" s="32">
        <f t="shared" si="187"/>
        <v>0</v>
      </c>
      <c r="AA642" s="32">
        <f t="shared" si="188"/>
        <v>0</v>
      </c>
      <c r="AB642" s="32">
        <f t="shared" si="189"/>
        <v>0</v>
      </c>
      <c r="AC642" s="32">
        <f t="shared" si="190"/>
        <v>0</v>
      </c>
      <c r="AD642" s="32">
        <f t="shared" si="191"/>
        <v>0</v>
      </c>
      <c r="AE642" s="32">
        <f t="shared" si="192"/>
        <v>0</v>
      </c>
      <c r="AF642" s="32">
        <f t="shared" si="193"/>
        <v>0</v>
      </c>
      <c r="AG642" s="32">
        <f t="shared" si="214"/>
        <v>0</v>
      </c>
      <c r="AH642" s="32">
        <f t="shared" si="215"/>
        <v>0</v>
      </c>
      <c r="AI642" s="32">
        <f t="shared" si="216"/>
        <v>0</v>
      </c>
      <c r="AJ642" s="32">
        <f t="shared" si="217"/>
        <v>0</v>
      </c>
      <c r="AK642" s="32">
        <f t="shared" si="218"/>
        <v>0</v>
      </c>
      <c r="AL642" s="32">
        <f t="shared" si="219"/>
        <v>0</v>
      </c>
      <c r="AM642" s="32">
        <f t="shared" si="220"/>
        <v>0</v>
      </c>
      <c r="AN642" s="32">
        <f t="shared" si="221"/>
        <v>0</v>
      </c>
      <c r="AO642" s="32">
        <f t="shared" si="222"/>
        <v>0</v>
      </c>
      <c r="AP642" s="32">
        <f t="shared" si="223"/>
        <v>0</v>
      </c>
    </row>
    <row r="643" spans="1:42">
      <c r="A643" s="32">
        <v>0</v>
      </c>
      <c r="B643" s="32">
        <v>0</v>
      </c>
      <c r="C643" s="115">
        <f t="shared" ref="C643:C706" si="224">ROUNDUP(B643/5,0)*5</f>
        <v>0</v>
      </c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>
        <v>0</v>
      </c>
      <c r="Q643" s="32"/>
      <c r="R643" s="32"/>
      <c r="S643" s="116">
        <v>173</v>
      </c>
      <c r="T643" s="32"/>
      <c r="U643" s="32" t="str">
        <f>VLOOKUP(S643,Haul!G:AL,32,FALSE)</f>
        <v>12-36</v>
      </c>
      <c r="V643" s="116">
        <v>12</v>
      </c>
      <c r="W643" s="116">
        <v>1</v>
      </c>
      <c r="X643" s="32">
        <f>VLOOKUP(S643,Haul!G:AJ,30,FALSE)</f>
        <v>3.9554312000000001E-2</v>
      </c>
      <c r="Y643" s="32">
        <f t="shared" ref="Y643:Y706" si="225">1*($A643=2)</f>
        <v>0</v>
      </c>
      <c r="Z643" s="32">
        <f t="shared" ref="Z643:Z706" si="226">1*($A643=1)*($B643&lt;107)</f>
        <v>0</v>
      </c>
      <c r="AA643" s="32">
        <f t="shared" ref="AA643:AA706" si="227">1*($A643=1)*($B643&gt;=107)</f>
        <v>0</v>
      </c>
      <c r="AB643" s="32">
        <f t="shared" ref="AB643:AB706" si="228">1*($A643=1)*($B643&gt;=124)</f>
        <v>0</v>
      </c>
      <c r="AC643" s="32">
        <f t="shared" ref="AC643:AC706" si="229">(1*Y643*0.001424*$B643^2.781)/1000</f>
        <v>0</v>
      </c>
      <c r="AD643" s="32">
        <f t="shared" ref="AD643:AF706" si="230">(1*Z643*0.0002988*$B643^3.135)/1000</f>
        <v>0</v>
      </c>
      <c r="AE643" s="32">
        <f t="shared" si="230"/>
        <v>0</v>
      </c>
      <c r="AF643" s="32">
        <f t="shared" si="230"/>
        <v>0</v>
      </c>
      <c r="AG643" s="32">
        <f t="shared" si="214"/>
        <v>0</v>
      </c>
      <c r="AH643" s="32">
        <f t="shared" si="215"/>
        <v>0</v>
      </c>
      <c r="AI643" s="32">
        <f t="shared" si="216"/>
        <v>0</v>
      </c>
      <c r="AJ643" s="32">
        <f t="shared" si="217"/>
        <v>0</v>
      </c>
      <c r="AK643" s="32">
        <f t="shared" si="218"/>
        <v>0</v>
      </c>
      <c r="AL643" s="32">
        <f t="shared" si="219"/>
        <v>0</v>
      </c>
      <c r="AM643" s="32">
        <f t="shared" si="220"/>
        <v>0</v>
      </c>
      <c r="AN643" s="32">
        <f t="shared" si="221"/>
        <v>0</v>
      </c>
      <c r="AO643" s="32">
        <f t="shared" si="222"/>
        <v>0</v>
      </c>
      <c r="AP643" s="32">
        <f t="shared" si="223"/>
        <v>0</v>
      </c>
    </row>
    <row r="644" spans="1:42">
      <c r="A644" s="32">
        <v>0</v>
      </c>
      <c r="B644" s="32">
        <v>0</v>
      </c>
      <c r="C644" s="115">
        <f t="shared" si="224"/>
        <v>0</v>
      </c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>
        <v>0</v>
      </c>
      <c r="Q644" s="32"/>
      <c r="R644" s="32"/>
      <c r="S644" s="116">
        <v>172</v>
      </c>
      <c r="T644" s="32"/>
      <c r="U644" s="32" t="str">
        <f>VLOOKUP(S644,Haul!G:AL,32,FALSE)</f>
        <v>15-07</v>
      </c>
      <c r="V644" s="116">
        <v>15</v>
      </c>
      <c r="W644" s="116">
        <v>1</v>
      </c>
      <c r="X644" s="32">
        <f>VLOOKUP(S644,Haul!G:AJ,30,FALSE)</f>
        <v>3.0023352E-2</v>
      </c>
      <c r="Y644" s="32">
        <f t="shared" si="225"/>
        <v>0</v>
      </c>
      <c r="Z644" s="32">
        <f t="shared" si="226"/>
        <v>0</v>
      </c>
      <c r="AA644" s="32">
        <f t="shared" si="227"/>
        <v>0</v>
      </c>
      <c r="AB644" s="32">
        <f t="shared" si="228"/>
        <v>0</v>
      </c>
      <c r="AC644" s="32">
        <f t="shared" si="229"/>
        <v>0</v>
      </c>
      <c r="AD644" s="32">
        <f t="shared" si="230"/>
        <v>0</v>
      </c>
      <c r="AE644" s="32">
        <f t="shared" si="230"/>
        <v>0</v>
      </c>
      <c r="AF644" s="32">
        <f t="shared" si="230"/>
        <v>0</v>
      </c>
      <c r="AG644" s="32">
        <f t="shared" si="214"/>
        <v>0</v>
      </c>
      <c r="AH644" s="32">
        <f t="shared" si="215"/>
        <v>0</v>
      </c>
      <c r="AI644" s="32">
        <f t="shared" si="216"/>
        <v>0</v>
      </c>
      <c r="AJ644" s="32">
        <f t="shared" si="217"/>
        <v>0</v>
      </c>
      <c r="AK644" s="32">
        <f t="shared" si="218"/>
        <v>0</v>
      </c>
      <c r="AL644" s="32">
        <f t="shared" si="219"/>
        <v>0</v>
      </c>
      <c r="AM644" s="32">
        <f t="shared" si="220"/>
        <v>0</v>
      </c>
      <c r="AN644" s="32">
        <f t="shared" si="221"/>
        <v>0</v>
      </c>
      <c r="AO644" s="32">
        <f t="shared" si="222"/>
        <v>0</v>
      </c>
      <c r="AP644" s="32">
        <f t="shared" si="223"/>
        <v>0</v>
      </c>
    </row>
    <row r="645" spans="1:42">
      <c r="A645" s="32">
        <v>0</v>
      </c>
      <c r="B645" s="32">
        <v>0</v>
      </c>
      <c r="C645" s="115">
        <f t="shared" si="224"/>
        <v>0</v>
      </c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>
        <v>0</v>
      </c>
      <c r="Q645" s="32"/>
      <c r="R645" s="32"/>
      <c r="S645" s="116">
        <v>170</v>
      </c>
      <c r="T645" s="32"/>
      <c r="U645" s="32" t="str">
        <f>VLOOKUP(S645,Haul!G:AL,32,FALSE)</f>
        <v>13-18</v>
      </c>
      <c r="V645" s="116">
        <v>13</v>
      </c>
      <c r="W645" s="116">
        <v>1</v>
      </c>
      <c r="X645" s="32">
        <f>VLOOKUP(S645,Haul!G:AJ,30,FALSE)</f>
        <v>4.1431799999999998E-2</v>
      </c>
      <c r="Y645" s="32">
        <f t="shared" si="225"/>
        <v>0</v>
      </c>
      <c r="Z645" s="32">
        <f t="shared" si="226"/>
        <v>0</v>
      </c>
      <c r="AA645" s="32">
        <f t="shared" si="227"/>
        <v>0</v>
      </c>
      <c r="AB645" s="32">
        <f t="shared" si="228"/>
        <v>0</v>
      </c>
      <c r="AC645" s="32">
        <f t="shared" si="229"/>
        <v>0</v>
      </c>
      <c r="AD645" s="32">
        <f t="shared" si="230"/>
        <v>0</v>
      </c>
      <c r="AE645" s="32">
        <f t="shared" si="230"/>
        <v>0</v>
      </c>
      <c r="AF645" s="32">
        <f t="shared" si="230"/>
        <v>0</v>
      </c>
      <c r="AG645" s="32">
        <f t="shared" si="214"/>
        <v>0</v>
      </c>
      <c r="AH645" s="32">
        <f t="shared" si="215"/>
        <v>0</v>
      </c>
      <c r="AI645" s="32">
        <f t="shared" si="216"/>
        <v>0</v>
      </c>
      <c r="AJ645" s="32">
        <f t="shared" si="217"/>
        <v>0</v>
      </c>
      <c r="AK645" s="32">
        <f t="shared" si="218"/>
        <v>0</v>
      </c>
      <c r="AL645" s="32">
        <f t="shared" si="219"/>
        <v>0</v>
      </c>
      <c r="AM645" s="32">
        <f t="shared" si="220"/>
        <v>0</v>
      </c>
      <c r="AN645" s="32">
        <f t="shared" si="221"/>
        <v>0</v>
      </c>
      <c r="AO645" s="32">
        <f t="shared" si="222"/>
        <v>0</v>
      </c>
      <c r="AP645" s="32">
        <f t="shared" si="223"/>
        <v>0</v>
      </c>
    </row>
    <row r="646" spans="1:42">
      <c r="A646" s="32">
        <v>0</v>
      </c>
      <c r="B646" s="32">
        <v>0</v>
      </c>
      <c r="C646" s="115">
        <f t="shared" si="224"/>
        <v>0</v>
      </c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>
        <v>0</v>
      </c>
      <c r="Q646" s="32"/>
      <c r="R646" s="32"/>
      <c r="S646" s="116">
        <v>102</v>
      </c>
      <c r="T646" s="32"/>
      <c r="U646" s="32" t="str">
        <f>VLOOKUP(S646,Haul!G:AL,32,FALSE)</f>
        <v>32-01</v>
      </c>
      <c r="V646" s="116">
        <v>32</v>
      </c>
      <c r="W646" s="116">
        <v>3</v>
      </c>
      <c r="X646" s="32">
        <f>VLOOKUP(S646,Haul!G:AJ,30,FALSE)</f>
        <v>4.3320524999999999E-2</v>
      </c>
      <c r="Y646" s="32">
        <f t="shared" si="225"/>
        <v>0</v>
      </c>
      <c r="Z646" s="32">
        <f t="shared" si="226"/>
        <v>0</v>
      </c>
      <c r="AA646" s="32">
        <f t="shared" si="227"/>
        <v>0</v>
      </c>
      <c r="AB646" s="32">
        <f t="shared" si="228"/>
        <v>0</v>
      </c>
      <c r="AC646" s="32">
        <f t="shared" si="229"/>
        <v>0</v>
      </c>
      <c r="AD646" s="32">
        <f t="shared" si="230"/>
        <v>0</v>
      </c>
      <c r="AE646" s="32">
        <f t="shared" si="230"/>
        <v>0</v>
      </c>
      <c r="AF646" s="32">
        <f t="shared" si="230"/>
        <v>0</v>
      </c>
      <c r="AG646" s="32">
        <f t="shared" si="214"/>
        <v>0</v>
      </c>
      <c r="AH646" s="32">
        <f t="shared" si="215"/>
        <v>0</v>
      </c>
      <c r="AI646" s="32">
        <f t="shared" si="216"/>
        <v>0</v>
      </c>
      <c r="AJ646" s="32">
        <f t="shared" si="217"/>
        <v>0</v>
      </c>
      <c r="AK646" s="32">
        <f t="shared" si="218"/>
        <v>0</v>
      </c>
      <c r="AL646" s="32">
        <f t="shared" si="219"/>
        <v>0</v>
      </c>
      <c r="AM646" s="32">
        <f t="shared" si="220"/>
        <v>0</v>
      </c>
      <c r="AN646" s="32">
        <f t="shared" si="221"/>
        <v>0</v>
      </c>
      <c r="AO646" s="32">
        <f t="shared" si="222"/>
        <v>0</v>
      </c>
      <c r="AP646" s="32">
        <f t="shared" si="223"/>
        <v>0</v>
      </c>
    </row>
    <row r="647" spans="1:42">
      <c r="A647" s="32">
        <v>0</v>
      </c>
      <c r="B647" s="32">
        <v>0</v>
      </c>
      <c r="C647" s="115">
        <f t="shared" si="224"/>
        <v>0</v>
      </c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>
        <v>0</v>
      </c>
      <c r="Q647" s="32"/>
      <c r="R647" s="32"/>
      <c r="S647" s="116">
        <v>101</v>
      </c>
      <c r="T647" s="32"/>
      <c r="U647" s="32" t="str">
        <f>VLOOKUP(S647,Haul!G:AL,32,FALSE)</f>
        <v>33-02</v>
      </c>
      <c r="V647" s="116">
        <v>33</v>
      </c>
      <c r="W647" s="116">
        <v>3</v>
      </c>
      <c r="X647" s="32">
        <f>VLOOKUP(S647,Haul!G:AJ,30,FALSE)</f>
        <v>3.9074031000000002E-2</v>
      </c>
      <c r="Y647" s="32">
        <f t="shared" si="225"/>
        <v>0</v>
      </c>
      <c r="Z647" s="32">
        <f t="shared" si="226"/>
        <v>0</v>
      </c>
      <c r="AA647" s="32">
        <f t="shared" si="227"/>
        <v>0</v>
      </c>
      <c r="AB647" s="32">
        <f t="shared" si="228"/>
        <v>0</v>
      </c>
      <c r="AC647" s="32">
        <f t="shared" si="229"/>
        <v>0</v>
      </c>
      <c r="AD647" s="32">
        <f t="shared" si="230"/>
        <v>0</v>
      </c>
      <c r="AE647" s="32">
        <f t="shared" si="230"/>
        <v>0</v>
      </c>
      <c r="AF647" s="32">
        <f t="shared" si="230"/>
        <v>0</v>
      </c>
      <c r="AG647" s="32">
        <f t="shared" si="214"/>
        <v>0</v>
      </c>
      <c r="AH647" s="32">
        <f t="shared" si="215"/>
        <v>0</v>
      </c>
      <c r="AI647" s="32">
        <f t="shared" si="216"/>
        <v>0</v>
      </c>
      <c r="AJ647" s="32">
        <f t="shared" si="217"/>
        <v>0</v>
      </c>
      <c r="AK647" s="32">
        <f t="shared" si="218"/>
        <v>0</v>
      </c>
      <c r="AL647" s="32">
        <f t="shared" si="219"/>
        <v>0</v>
      </c>
      <c r="AM647" s="32">
        <f t="shared" si="220"/>
        <v>0</v>
      </c>
      <c r="AN647" s="32">
        <f t="shared" si="221"/>
        <v>0</v>
      </c>
      <c r="AO647" s="32">
        <f t="shared" si="222"/>
        <v>0</v>
      </c>
      <c r="AP647" s="32">
        <f t="shared" si="223"/>
        <v>0</v>
      </c>
    </row>
    <row r="648" spans="1:42">
      <c r="A648" s="32">
        <v>0</v>
      </c>
      <c r="B648" s="32">
        <v>0</v>
      </c>
      <c r="C648" s="115">
        <f t="shared" si="224"/>
        <v>0</v>
      </c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>
        <v>0</v>
      </c>
      <c r="Q648" s="32"/>
      <c r="R648" s="32"/>
      <c r="S648" s="116">
        <v>98</v>
      </c>
      <c r="T648" s="32"/>
      <c r="U648" s="32" t="str">
        <f>VLOOKUP(S648,Haul!G:AL,32,FALSE)</f>
        <v>44-05</v>
      </c>
      <c r="V648" s="116">
        <v>44</v>
      </c>
      <c r="W648" s="116">
        <v>4</v>
      </c>
      <c r="X648" s="32">
        <f>VLOOKUP(S648,Haul!G:AJ,30,FALSE)</f>
        <v>3.2724089999999997E-2</v>
      </c>
      <c r="Y648" s="32">
        <f t="shared" si="225"/>
        <v>0</v>
      </c>
      <c r="Z648" s="32">
        <f t="shared" si="226"/>
        <v>0</v>
      </c>
      <c r="AA648" s="32">
        <f t="shared" si="227"/>
        <v>0</v>
      </c>
      <c r="AB648" s="32">
        <f t="shared" si="228"/>
        <v>0</v>
      </c>
      <c r="AC648" s="32">
        <f t="shared" si="229"/>
        <v>0</v>
      </c>
      <c r="AD648" s="32">
        <f t="shared" si="230"/>
        <v>0</v>
      </c>
      <c r="AE648" s="32">
        <f t="shared" si="230"/>
        <v>0</v>
      </c>
      <c r="AF648" s="32">
        <f t="shared" si="230"/>
        <v>0</v>
      </c>
      <c r="AG648" s="32">
        <f t="shared" si="214"/>
        <v>0</v>
      </c>
      <c r="AH648" s="32">
        <f t="shared" si="215"/>
        <v>0</v>
      </c>
      <c r="AI648" s="32">
        <f t="shared" si="216"/>
        <v>0</v>
      </c>
      <c r="AJ648" s="32">
        <f t="shared" si="217"/>
        <v>0</v>
      </c>
      <c r="AK648" s="32">
        <f t="shared" si="218"/>
        <v>0</v>
      </c>
      <c r="AL648" s="32">
        <f t="shared" si="219"/>
        <v>0</v>
      </c>
      <c r="AM648" s="32">
        <f t="shared" si="220"/>
        <v>0</v>
      </c>
      <c r="AN648" s="32">
        <f t="shared" si="221"/>
        <v>0</v>
      </c>
      <c r="AO648" s="32">
        <f t="shared" si="222"/>
        <v>0</v>
      </c>
      <c r="AP648" s="32">
        <f t="shared" si="223"/>
        <v>0</v>
      </c>
    </row>
    <row r="649" spans="1:42">
      <c r="A649" s="32">
        <v>0</v>
      </c>
      <c r="B649" s="32">
        <v>0</v>
      </c>
      <c r="C649" s="115">
        <f t="shared" si="224"/>
        <v>0</v>
      </c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>
        <v>0</v>
      </c>
      <c r="Q649" s="32"/>
      <c r="R649" s="32"/>
      <c r="S649" s="116">
        <v>97</v>
      </c>
      <c r="T649" s="32"/>
      <c r="U649" s="32" t="str">
        <f>VLOOKUP(S649,Haul!G:AL,32,FALSE)</f>
        <v>45-03</v>
      </c>
      <c r="V649" s="116">
        <v>45</v>
      </c>
      <c r="W649" s="116">
        <v>4</v>
      </c>
      <c r="X649" s="32">
        <f>VLOOKUP(S649,Haul!G:AJ,30,FALSE)</f>
        <v>4.8646953E-2</v>
      </c>
      <c r="Y649" s="32">
        <f t="shared" si="225"/>
        <v>0</v>
      </c>
      <c r="Z649" s="32">
        <f t="shared" si="226"/>
        <v>0</v>
      </c>
      <c r="AA649" s="32">
        <f t="shared" si="227"/>
        <v>0</v>
      </c>
      <c r="AB649" s="32">
        <f t="shared" si="228"/>
        <v>0</v>
      </c>
      <c r="AC649" s="32">
        <f t="shared" si="229"/>
        <v>0</v>
      </c>
      <c r="AD649" s="32">
        <f t="shared" si="230"/>
        <v>0</v>
      </c>
      <c r="AE649" s="32">
        <f t="shared" si="230"/>
        <v>0</v>
      </c>
      <c r="AF649" s="32">
        <f t="shared" si="230"/>
        <v>0</v>
      </c>
      <c r="AG649" s="32">
        <f t="shared" si="214"/>
        <v>0</v>
      </c>
      <c r="AH649" s="32">
        <f t="shared" si="215"/>
        <v>0</v>
      </c>
      <c r="AI649" s="32">
        <f t="shared" si="216"/>
        <v>0</v>
      </c>
      <c r="AJ649" s="32">
        <f t="shared" si="217"/>
        <v>0</v>
      </c>
      <c r="AK649" s="32">
        <f t="shared" si="218"/>
        <v>0</v>
      </c>
      <c r="AL649" s="32">
        <f t="shared" si="219"/>
        <v>0</v>
      </c>
      <c r="AM649" s="32">
        <f t="shared" si="220"/>
        <v>0</v>
      </c>
      <c r="AN649" s="32">
        <f t="shared" si="221"/>
        <v>0</v>
      </c>
      <c r="AO649" s="32">
        <f t="shared" si="222"/>
        <v>0</v>
      </c>
      <c r="AP649" s="32">
        <f t="shared" si="223"/>
        <v>0</v>
      </c>
    </row>
    <row r="650" spans="1:42">
      <c r="A650" s="32">
        <v>0</v>
      </c>
      <c r="B650" s="32">
        <v>0</v>
      </c>
      <c r="C650" s="115">
        <f t="shared" si="224"/>
        <v>0</v>
      </c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>
        <v>0</v>
      </c>
      <c r="Q650" s="32"/>
      <c r="R650" s="32"/>
      <c r="S650" s="116">
        <v>96</v>
      </c>
      <c r="T650" s="32"/>
      <c r="U650" s="32" t="str">
        <f>VLOOKUP(S650,Haul!G:AL,32,FALSE)</f>
        <v>42-08</v>
      </c>
      <c r="V650" s="116">
        <v>42</v>
      </c>
      <c r="W650" s="116">
        <v>4</v>
      </c>
      <c r="X650" s="32">
        <f>VLOOKUP(S650,Haul!G:AJ,30,FALSE)</f>
        <v>4.1709599999999999E-2</v>
      </c>
      <c r="Y650" s="32">
        <f t="shared" si="225"/>
        <v>0</v>
      </c>
      <c r="Z650" s="32">
        <f t="shared" si="226"/>
        <v>0</v>
      </c>
      <c r="AA650" s="32">
        <f t="shared" si="227"/>
        <v>0</v>
      </c>
      <c r="AB650" s="32">
        <f t="shared" si="228"/>
        <v>0</v>
      </c>
      <c r="AC650" s="32">
        <f t="shared" si="229"/>
        <v>0</v>
      </c>
      <c r="AD650" s="32">
        <f t="shared" si="230"/>
        <v>0</v>
      </c>
      <c r="AE650" s="32">
        <f t="shared" si="230"/>
        <v>0</v>
      </c>
      <c r="AF650" s="32">
        <f t="shared" si="230"/>
        <v>0</v>
      </c>
      <c r="AG650" s="32">
        <f t="shared" si="214"/>
        <v>0</v>
      </c>
      <c r="AH650" s="32">
        <f t="shared" si="215"/>
        <v>0</v>
      </c>
      <c r="AI650" s="32">
        <f t="shared" si="216"/>
        <v>0</v>
      </c>
      <c r="AJ650" s="32">
        <f t="shared" si="217"/>
        <v>0</v>
      </c>
      <c r="AK650" s="32">
        <f t="shared" si="218"/>
        <v>0</v>
      </c>
      <c r="AL650" s="32">
        <f t="shared" si="219"/>
        <v>0</v>
      </c>
      <c r="AM650" s="32">
        <f t="shared" si="220"/>
        <v>0</v>
      </c>
      <c r="AN650" s="32">
        <f t="shared" si="221"/>
        <v>0</v>
      </c>
      <c r="AO650" s="32">
        <f t="shared" si="222"/>
        <v>0</v>
      </c>
      <c r="AP650" s="32">
        <f t="shared" si="223"/>
        <v>0</v>
      </c>
    </row>
    <row r="651" spans="1:42">
      <c r="A651" s="32">
        <v>0</v>
      </c>
      <c r="B651" s="32">
        <v>0</v>
      </c>
      <c r="C651" s="115">
        <f t="shared" si="224"/>
        <v>0</v>
      </c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>
        <v>0</v>
      </c>
      <c r="Q651" s="32"/>
      <c r="R651" s="32"/>
      <c r="S651" s="116">
        <v>95</v>
      </c>
      <c r="T651" s="32"/>
      <c r="U651" s="32" t="str">
        <f>VLOOKUP(S651,Haul!G:AL,32,FALSE)</f>
        <v>43-05</v>
      </c>
      <c r="V651" s="116">
        <v>43</v>
      </c>
      <c r="W651" s="116">
        <v>4</v>
      </c>
      <c r="X651" s="32">
        <f>VLOOKUP(S651,Haul!G:AJ,30,FALSE)</f>
        <v>3.2914746000000002E-2</v>
      </c>
      <c r="Y651" s="32">
        <f t="shared" si="225"/>
        <v>0</v>
      </c>
      <c r="Z651" s="32">
        <f t="shared" si="226"/>
        <v>0</v>
      </c>
      <c r="AA651" s="32">
        <f t="shared" si="227"/>
        <v>0</v>
      </c>
      <c r="AB651" s="32">
        <f t="shared" si="228"/>
        <v>0</v>
      </c>
      <c r="AC651" s="32">
        <f t="shared" si="229"/>
        <v>0</v>
      </c>
      <c r="AD651" s="32">
        <f t="shared" si="230"/>
        <v>0</v>
      </c>
      <c r="AE651" s="32">
        <f t="shared" si="230"/>
        <v>0</v>
      </c>
      <c r="AF651" s="32">
        <f t="shared" si="230"/>
        <v>0</v>
      </c>
      <c r="AG651" s="32">
        <f t="shared" si="214"/>
        <v>0</v>
      </c>
      <c r="AH651" s="32">
        <f t="shared" si="215"/>
        <v>0</v>
      </c>
      <c r="AI651" s="32">
        <f t="shared" si="216"/>
        <v>0</v>
      </c>
      <c r="AJ651" s="32">
        <f t="shared" si="217"/>
        <v>0</v>
      </c>
      <c r="AK651" s="32">
        <f t="shared" si="218"/>
        <v>0</v>
      </c>
      <c r="AL651" s="32">
        <f t="shared" si="219"/>
        <v>0</v>
      </c>
      <c r="AM651" s="32">
        <f t="shared" si="220"/>
        <v>0</v>
      </c>
      <c r="AN651" s="32">
        <f t="shared" si="221"/>
        <v>0</v>
      </c>
      <c r="AO651" s="32">
        <f t="shared" si="222"/>
        <v>0</v>
      </c>
      <c r="AP651" s="32">
        <f t="shared" si="223"/>
        <v>0</v>
      </c>
    </row>
    <row r="652" spans="1:42">
      <c r="A652" s="32">
        <v>0</v>
      </c>
      <c r="B652" s="32">
        <v>0</v>
      </c>
      <c r="C652" s="115">
        <f t="shared" si="224"/>
        <v>0</v>
      </c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>
        <v>0</v>
      </c>
      <c r="Q652" s="32"/>
      <c r="R652" s="32"/>
      <c r="S652" s="116">
        <v>94</v>
      </c>
      <c r="T652" s="32"/>
      <c r="U652" s="32" t="str">
        <f>VLOOKUP(S652,Haul!G:AL,32,FALSE)</f>
        <v>44-02</v>
      </c>
      <c r="V652" s="116">
        <v>44</v>
      </c>
      <c r="W652" s="116">
        <v>4</v>
      </c>
      <c r="X652" s="32">
        <f>VLOOKUP(S652,Haul!G:AJ,30,FALSE)</f>
        <v>4.4573759999999997E-2</v>
      </c>
      <c r="Y652" s="32">
        <f t="shared" si="225"/>
        <v>0</v>
      </c>
      <c r="Z652" s="32">
        <f t="shared" si="226"/>
        <v>0</v>
      </c>
      <c r="AA652" s="32">
        <f t="shared" si="227"/>
        <v>0</v>
      </c>
      <c r="AB652" s="32">
        <f t="shared" si="228"/>
        <v>0</v>
      </c>
      <c r="AC652" s="32">
        <f t="shared" si="229"/>
        <v>0</v>
      </c>
      <c r="AD652" s="32">
        <f t="shared" si="230"/>
        <v>0</v>
      </c>
      <c r="AE652" s="32">
        <f t="shared" si="230"/>
        <v>0</v>
      </c>
      <c r="AF652" s="32">
        <f t="shared" si="230"/>
        <v>0</v>
      </c>
      <c r="AG652" s="32">
        <f t="shared" si="214"/>
        <v>0</v>
      </c>
      <c r="AH652" s="32">
        <f t="shared" si="215"/>
        <v>0</v>
      </c>
      <c r="AI652" s="32">
        <f t="shared" si="216"/>
        <v>0</v>
      </c>
      <c r="AJ652" s="32">
        <f t="shared" si="217"/>
        <v>0</v>
      </c>
      <c r="AK652" s="32">
        <f t="shared" si="218"/>
        <v>0</v>
      </c>
      <c r="AL652" s="32">
        <f t="shared" si="219"/>
        <v>0</v>
      </c>
      <c r="AM652" s="32">
        <f t="shared" si="220"/>
        <v>0</v>
      </c>
      <c r="AN652" s="32">
        <f t="shared" si="221"/>
        <v>0</v>
      </c>
      <c r="AO652" s="32">
        <f t="shared" si="222"/>
        <v>0</v>
      </c>
      <c r="AP652" s="32">
        <f t="shared" si="223"/>
        <v>0</v>
      </c>
    </row>
    <row r="653" spans="1:42">
      <c r="A653" s="32">
        <v>0</v>
      </c>
      <c r="B653" s="32">
        <v>0</v>
      </c>
      <c r="C653" s="115">
        <f t="shared" si="224"/>
        <v>0</v>
      </c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>
        <v>0</v>
      </c>
      <c r="Q653" s="32"/>
      <c r="R653" s="32"/>
      <c r="S653" s="116">
        <v>93</v>
      </c>
      <c r="T653" s="32"/>
      <c r="U653" s="32" t="str">
        <f>VLOOKUP(S653,Haul!G:AL,32,FALSE)</f>
        <v>45-02</v>
      </c>
      <c r="V653" s="116">
        <v>45</v>
      </c>
      <c r="W653" s="116">
        <v>4</v>
      </c>
      <c r="X653" s="32">
        <f>VLOOKUP(S653,Haul!G:AJ,30,FALSE)</f>
        <v>4.0300806000000002E-2</v>
      </c>
      <c r="Y653" s="32">
        <f t="shared" si="225"/>
        <v>0</v>
      </c>
      <c r="Z653" s="32">
        <f t="shared" si="226"/>
        <v>0</v>
      </c>
      <c r="AA653" s="32">
        <f t="shared" si="227"/>
        <v>0</v>
      </c>
      <c r="AB653" s="32">
        <f t="shared" si="228"/>
        <v>0</v>
      </c>
      <c r="AC653" s="32">
        <f t="shared" si="229"/>
        <v>0</v>
      </c>
      <c r="AD653" s="32">
        <f t="shared" si="230"/>
        <v>0</v>
      </c>
      <c r="AE653" s="32">
        <f t="shared" si="230"/>
        <v>0</v>
      </c>
      <c r="AF653" s="32">
        <f t="shared" si="230"/>
        <v>0</v>
      </c>
      <c r="AG653" s="32">
        <f t="shared" si="214"/>
        <v>0</v>
      </c>
      <c r="AH653" s="32">
        <f t="shared" si="215"/>
        <v>0</v>
      </c>
      <c r="AI653" s="32">
        <f t="shared" si="216"/>
        <v>0</v>
      </c>
      <c r="AJ653" s="32">
        <f t="shared" si="217"/>
        <v>0</v>
      </c>
      <c r="AK653" s="32">
        <f t="shared" si="218"/>
        <v>0</v>
      </c>
      <c r="AL653" s="32">
        <f t="shared" si="219"/>
        <v>0</v>
      </c>
      <c r="AM653" s="32">
        <f t="shared" si="220"/>
        <v>0</v>
      </c>
      <c r="AN653" s="32">
        <f t="shared" si="221"/>
        <v>0</v>
      </c>
      <c r="AO653" s="32">
        <f t="shared" si="222"/>
        <v>0</v>
      </c>
      <c r="AP653" s="32">
        <f t="shared" si="223"/>
        <v>0</v>
      </c>
    </row>
    <row r="654" spans="1:42">
      <c r="A654" s="32">
        <v>0</v>
      </c>
      <c r="B654" s="32">
        <v>0</v>
      </c>
      <c r="C654" s="115">
        <f t="shared" si="224"/>
        <v>0</v>
      </c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>
        <v>0</v>
      </c>
      <c r="Q654" s="32"/>
      <c r="R654" s="32"/>
      <c r="S654" s="116">
        <v>92</v>
      </c>
      <c r="T654" s="32"/>
      <c r="U654" s="32" t="str">
        <f>VLOOKUP(S654,Haul!G:AL,32,FALSE)</f>
        <v>42-04</v>
      </c>
      <c r="V654" s="116">
        <v>42</v>
      </c>
      <c r="W654" s="116">
        <v>4</v>
      </c>
      <c r="X654" s="32">
        <f>VLOOKUP(S654,Haul!G:AJ,30,FALSE)</f>
        <v>2.6182495E-2</v>
      </c>
      <c r="Y654" s="32">
        <f t="shared" si="225"/>
        <v>0</v>
      </c>
      <c r="Z654" s="32">
        <f t="shared" si="226"/>
        <v>0</v>
      </c>
      <c r="AA654" s="32">
        <f t="shared" si="227"/>
        <v>0</v>
      </c>
      <c r="AB654" s="32">
        <f t="shared" si="228"/>
        <v>0</v>
      </c>
      <c r="AC654" s="32">
        <f t="shared" si="229"/>
        <v>0</v>
      </c>
      <c r="AD654" s="32">
        <f t="shared" si="230"/>
        <v>0</v>
      </c>
      <c r="AE654" s="32">
        <f t="shared" si="230"/>
        <v>0</v>
      </c>
      <c r="AF654" s="32">
        <f t="shared" si="230"/>
        <v>0</v>
      </c>
      <c r="AG654" s="32">
        <f t="shared" si="214"/>
        <v>0</v>
      </c>
      <c r="AH654" s="32">
        <f t="shared" si="215"/>
        <v>0</v>
      </c>
      <c r="AI654" s="32">
        <f t="shared" si="216"/>
        <v>0</v>
      </c>
      <c r="AJ654" s="32">
        <f t="shared" si="217"/>
        <v>0</v>
      </c>
      <c r="AK654" s="32">
        <f t="shared" si="218"/>
        <v>0</v>
      </c>
      <c r="AL654" s="32">
        <f t="shared" si="219"/>
        <v>0</v>
      </c>
      <c r="AM654" s="32">
        <f t="shared" si="220"/>
        <v>0</v>
      </c>
      <c r="AN654" s="32">
        <f t="shared" si="221"/>
        <v>0</v>
      </c>
      <c r="AO654" s="32">
        <f t="shared" si="222"/>
        <v>0</v>
      </c>
      <c r="AP654" s="32">
        <f t="shared" si="223"/>
        <v>0</v>
      </c>
    </row>
    <row r="655" spans="1:42">
      <c r="A655" s="32">
        <v>0</v>
      </c>
      <c r="B655" s="32">
        <v>0</v>
      </c>
      <c r="C655" s="115">
        <f t="shared" si="224"/>
        <v>0</v>
      </c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>
        <v>0</v>
      </c>
      <c r="Q655" s="32"/>
      <c r="R655" s="32"/>
      <c r="S655" s="116">
        <v>91</v>
      </c>
      <c r="T655" s="32"/>
      <c r="U655" s="32" t="str">
        <f>VLOOKUP(S655,Haul!G:AL,32,FALSE)</f>
        <v>43-03</v>
      </c>
      <c r="V655" s="116">
        <v>43</v>
      </c>
      <c r="W655" s="116">
        <v>4</v>
      </c>
      <c r="X655" s="32">
        <f>VLOOKUP(S655,Haul!G:AJ,30,FALSE)</f>
        <v>3.9811199999999998E-2</v>
      </c>
      <c r="Y655" s="32">
        <f t="shared" si="225"/>
        <v>0</v>
      </c>
      <c r="Z655" s="32">
        <f t="shared" si="226"/>
        <v>0</v>
      </c>
      <c r="AA655" s="32">
        <f t="shared" si="227"/>
        <v>0</v>
      </c>
      <c r="AB655" s="32">
        <f t="shared" si="228"/>
        <v>0</v>
      </c>
      <c r="AC655" s="32">
        <f t="shared" si="229"/>
        <v>0</v>
      </c>
      <c r="AD655" s="32">
        <f t="shared" si="230"/>
        <v>0</v>
      </c>
      <c r="AE655" s="32">
        <f t="shared" si="230"/>
        <v>0</v>
      </c>
      <c r="AF655" s="32">
        <f t="shared" si="230"/>
        <v>0</v>
      </c>
      <c r="AG655" s="32">
        <f t="shared" si="214"/>
        <v>0</v>
      </c>
      <c r="AH655" s="32">
        <f t="shared" si="215"/>
        <v>0</v>
      </c>
      <c r="AI655" s="32">
        <f t="shared" si="216"/>
        <v>0</v>
      </c>
      <c r="AJ655" s="32">
        <f t="shared" si="217"/>
        <v>0</v>
      </c>
      <c r="AK655" s="32">
        <f t="shared" si="218"/>
        <v>0</v>
      </c>
      <c r="AL655" s="32">
        <f t="shared" si="219"/>
        <v>0</v>
      </c>
      <c r="AM655" s="32">
        <f t="shared" si="220"/>
        <v>0</v>
      </c>
      <c r="AN655" s="32">
        <f t="shared" si="221"/>
        <v>0</v>
      </c>
      <c r="AO655" s="32">
        <f t="shared" si="222"/>
        <v>0</v>
      </c>
      <c r="AP655" s="32">
        <f t="shared" si="223"/>
        <v>0</v>
      </c>
    </row>
    <row r="656" spans="1:42">
      <c r="A656" s="32">
        <v>0</v>
      </c>
      <c r="B656" s="32">
        <v>0</v>
      </c>
      <c r="C656" s="115">
        <f t="shared" si="224"/>
        <v>0</v>
      </c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>
        <v>0</v>
      </c>
      <c r="Q656" s="32"/>
      <c r="R656" s="32"/>
      <c r="S656" s="116">
        <v>90</v>
      </c>
      <c r="T656" s="32"/>
      <c r="U656" s="32" t="str">
        <f>VLOOKUP(S656,Haul!G:AL,32,FALSE)</f>
        <v>41-09</v>
      </c>
      <c r="V656" s="116">
        <v>41</v>
      </c>
      <c r="W656" s="116">
        <v>4</v>
      </c>
      <c r="X656" s="32">
        <f>VLOOKUP(S656,Haul!G:AJ,30,FALSE)</f>
        <v>1.2792315E-2</v>
      </c>
      <c r="Y656" s="32">
        <f t="shared" si="225"/>
        <v>0</v>
      </c>
      <c r="Z656" s="32">
        <f t="shared" si="226"/>
        <v>0</v>
      </c>
      <c r="AA656" s="32">
        <f t="shared" si="227"/>
        <v>0</v>
      </c>
      <c r="AB656" s="32">
        <f t="shared" si="228"/>
        <v>0</v>
      </c>
      <c r="AC656" s="32">
        <f t="shared" si="229"/>
        <v>0</v>
      </c>
      <c r="AD656" s="32">
        <f t="shared" si="230"/>
        <v>0</v>
      </c>
      <c r="AE656" s="32">
        <f t="shared" si="230"/>
        <v>0</v>
      </c>
      <c r="AF656" s="32">
        <f t="shared" si="230"/>
        <v>0</v>
      </c>
      <c r="AG656" s="32">
        <f t="shared" si="214"/>
        <v>0</v>
      </c>
      <c r="AH656" s="32">
        <f t="shared" si="215"/>
        <v>0</v>
      </c>
      <c r="AI656" s="32">
        <f t="shared" si="216"/>
        <v>0</v>
      </c>
      <c r="AJ656" s="32">
        <f t="shared" si="217"/>
        <v>0</v>
      </c>
      <c r="AK656" s="32">
        <f t="shared" si="218"/>
        <v>0</v>
      </c>
      <c r="AL656" s="32">
        <f t="shared" si="219"/>
        <v>0</v>
      </c>
      <c r="AM656" s="32">
        <f t="shared" si="220"/>
        <v>0</v>
      </c>
      <c r="AN656" s="32">
        <f t="shared" si="221"/>
        <v>0</v>
      </c>
      <c r="AO656" s="32">
        <f t="shared" si="222"/>
        <v>0</v>
      </c>
      <c r="AP656" s="32">
        <f t="shared" si="223"/>
        <v>0</v>
      </c>
    </row>
    <row r="657" spans="1:42">
      <c r="A657" s="32">
        <v>0</v>
      </c>
      <c r="B657" s="32">
        <v>0</v>
      </c>
      <c r="C657" s="115">
        <f t="shared" si="224"/>
        <v>0</v>
      </c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>
        <v>0</v>
      </c>
      <c r="Q657" s="32"/>
      <c r="R657" s="32"/>
      <c r="S657" s="116">
        <v>89</v>
      </c>
      <c r="T657" s="32"/>
      <c r="U657" s="32" t="str">
        <f>VLOOKUP(S657,Haul!G:AL,32,FALSE)</f>
        <v>42-01</v>
      </c>
      <c r="V657" s="116">
        <v>42</v>
      </c>
      <c r="W657" s="116">
        <v>4</v>
      </c>
      <c r="X657" s="32">
        <f>VLOOKUP(S657,Haul!G:AJ,30,FALSE)</f>
        <v>3.9636531000000003E-2</v>
      </c>
      <c r="Y657" s="32">
        <f t="shared" si="225"/>
        <v>0</v>
      </c>
      <c r="Z657" s="32">
        <f t="shared" si="226"/>
        <v>0</v>
      </c>
      <c r="AA657" s="32">
        <f t="shared" si="227"/>
        <v>0</v>
      </c>
      <c r="AB657" s="32">
        <f t="shared" si="228"/>
        <v>0</v>
      </c>
      <c r="AC657" s="32">
        <f t="shared" si="229"/>
        <v>0</v>
      </c>
      <c r="AD657" s="32">
        <f t="shared" si="230"/>
        <v>0</v>
      </c>
      <c r="AE657" s="32">
        <f t="shared" si="230"/>
        <v>0</v>
      </c>
      <c r="AF657" s="32">
        <f t="shared" si="230"/>
        <v>0</v>
      </c>
      <c r="AG657" s="32">
        <f t="shared" si="214"/>
        <v>0</v>
      </c>
      <c r="AH657" s="32">
        <f t="shared" si="215"/>
        <v>0</v>
      </c>
      <c r="AI657" s="32">
        <f t="shared" si="216"/>
        <v>0</v>
      </c>
      <c r="AJ657" s="32">
        <f t="shared" si="217"/>
        <v>0</v>
      </c>
      <c r="AK657" s="32">
        <f t="shared" si="218"/>
        <v>0</v>
      </c>
      <c r="AL657" s="32">
        <f t="shared" si="219"/>
        <v>0</v>
      </c>
      <c r="AM657" s="32">
        <f t="shared" si="220"/>
        <v>0</v>
      </c>
      <c r="AN657" s="32">
        <f t="shared" si="221"/>
        <v>0</v>
      </c>
      <c r="AO657" s="32">
        <f t="shared" si="222"/>
        <v>0</v>
      </c>
      <c r="AP657" s="32">
        <f t="shared" si="223"/>
        <v>0</v>
      </c>
    </row>
    <row r="658" spans="1:42">
      <c r="A658" s="32">
        <v>0</v>
      </c>
      <c r="B658" s="32">
        <v>0</v>
      </c>
      <c r="C658" s="115">
        <f t="shared" si="224"/>
        <v>0</v>
      </c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>
        <v>0</v>
      </c>
      <c r="Q658" s="32"/>
      <c r="R658" s="32"/>
      <c r="S658" s="116">
        <v>88</v>
      </c>
      <c r="T658" s="32"/>
      <c r="U658" s="32" t="str">
        <f>VLOOKUP(S658,Haul!G:AL,32,FALSE)</f>
        <v>45-08</v>
      </c>
      <c r="V658" s="116">
        <v>45</v>
      </c>
      <c r="W658" s="116">
        <v>4</v>
      </c>
      <c r="X658" s="32">
        <f>VLOOKUP(S658,Haul!G:AJ,30,FALSE)</f>
        <v>3.4272236999999997E-2</v>
      </c>
      <c r="Y658" s="32">
        <f t="shared" si="225"/>
        <v>0</v>
      </c>
      <c r="Z658" s="32">
        <f t="shared" si="226"/>
        <v>0</v>
      </c>
      <c r="AA658" s="32">
        <f t="shared" si="227"/>
        <v>0</v>
      </c>
      <c r="AB658" s="32">
        <f t="shared" si="228"/>
        <v>0</v>
      </c>
      <c r="AC658" s="32">
        <f t="shared" si="229"/>
        <v>0</v>
      </c>
      <c r="AD658" s="32">
        <f t="shared" si="230"/>
        <v>0</v>
      </c>
      <c r="AE658" s="32">
        <f t="shared" si="230"/>
        <v>0</v>
      </c>
      <c r="AF658" s="32">
        <f t="shared" si="230"/>
        <v>0</v>
      </c>
      <c r="AG658" s="32">
        <f t="shared" si="214"/>
        <v>0</v>
      </c>
      <c r="AH658" s="32">
        <f t="shared" si="215"/>
        <v>0</v>
      </c>
      <c r="AI658" s="32">
        <f t="shared" si="216"/>
        <v>0</v>
      </c>
      <c r="AJ658" s="32">
        <f t="shared" si="217"/>
        <v>0</v>
      </c>
      <c r="AK658" s="32">
        <f t="shared" si="218"/>
        <v>0</v>
      </c>
      <c r="AL658" s="32">
        <f t="shared" si="219"/>
        <v>0</v>
      </c>
      <c r="AM658" s="32">
        <f t="shared" si="220"/>
        <v>0</v>
      </c>
      <c r="AN658" s="32">
        <f t="shared" si="221"/>
        <v>0</v>
      </c>
      <c r="AO658" s="32">
        <f t="shared" si="222"/>
        <v>0</v>
      </c>
      <c r="AP658" s="32">
        <f t="shared" si="223"/>
        <v>0</v>
      </c>
    </row>
    <row r="659" spans="1:42">
      <c r="A659" s="32">
        <v>0</v>
      </c>
      <c r="B659" s="32">
        <v>0</v>
      </c>
      <c r="C659" s="115">
        <f t="shared" si="224"/>
        <v>0</v>
      </c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>
        <v>0</v>
      </c>
      <c r="Q659" s="32"/>
      <c r="R659" s="32"/>
      <c r="S659" s="116">
        <v>86</v>
      </c>
      <c r="T659" s="32"/>
      <c r="U659" s="32" t="str">
        <f>VLOOKUP(S659,Haul!G:AL,32,FALSE)</f>
        <v>43-04</v>
      </c>
      <c r="V659" s="116">
        <v>43</v>
      </c>
      <c r="W659" s="116">
        <v>4</v>
      </c>
      <c r="X659" s="32">
        <f>VLOOKUP(S659,Haul!G:AJ,30,FALSE)</f>
        <v>4.0467831000000003E-2</v>
      </c>
      <c r="Y659" s="32">
        <f t="shared" si="225"/>
        <v>0</v>
      </c>
      <c r="Z659" s="32">
        <f t="shared" si="226"/>
        <v>0</v>
      </c>
      <c r="AA659" s="32">
        <f t="shared" si="227"/>
        <v>0</v>
      </c>
      <c r="AB659" s="32">
        <f t="shared" si="228"/>
        <v>0</v>
      </c>
      <c r="AC659" s="32">
        <f t="shared" si="229"/>
        <v>0</v>
      </c>
      <c r="AD659" s="32">
        <f t="shared" si="230"/>
        <v>0</v>
      </c>
      <c r="AE659" s="32">
        <f t="shared" si="230"/>
        <v>0</v>
      </c>
      <c r="AF659" s="32">
        <f t="shared" si="230"/>
        <v>0</v>
      </c>
      <c r="AG659" s="32">
        <f t="shared" si="214"/>
        <v>0</v>
      </c>
      <c r="AH659" s="32">
        <f t="shared" si="215"/>
        <v>0</v>
      </c>
      <c r="AI659" s="32">
        <f t="shared" si="216"/>
        <v>0</v>
      </c>
      <c r="AJ659" s="32">
        <f t="shared" si="217"/>
        <v>0</v>
      </c>
      <c r="AK659" s="32">
        <f t="shared" si="218"/>
        <v>0</v>
      </c>
      <c r="AL659" s="32">
        <f t="shared" si="219"/>
        <v>0</v>
      </c>
      <c r="AM659" s="32">
        <f t="shared" si="220"/>
        <v>0</v>
      </c>
      <c r="AN659" s="32">
        <f t="shared" si="221"/>
        <v>0</v>
      </c>
      <c r="AO659" s="32">
        <f t="shared" si="222"/>
        <v>0</v>
      </c>
      <c r="AP659" s="32">
        <f t="shared" si="223"/>
        <v>0</v>
      </c>
    </row>
    <row r="660" spans="1:42">
      <c r="A660" s="32">
        <v>0</v>
      </c>
      <c r="B660" s="32">
        <v>0</v>
      </c>
      <c r="C660" s="115">
        <f t="shared" si="224"/>
        <v>0</v>
      </c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>
        <v>0</v>
      </c>
      <c r="Q660" s="32"/>
      <c r="R660" s="32"/>
      <c r="S660" s="116">
        <v>85</v>
      </c>
      <c r="T660" s="32"/>
      <c r="U660" s="32" t="str">
        <f>VLOOKUP(S660,Haul!G:AL,32,FALSE)</f>
        <v>44-03</v>
      </c>
      <c r="V660" s="116">
        <v>44</v>
      </c>
      <c r="W660" s="116">
        <v>4</v>
      </c>
      <c r="X660" s="32">
        <f>VLOOKUP(S660,Haul!G:AJ,30,FALSE)</f>
        <v>4.1143060000000002E-2</v>
      </c>
      <c r="Y660" s="32">
        <f t="shared" si="225"/>
        <v>0</v>
      </c>
      <c r="Z660" s="32">
        <f t="shared" si="226"/>
        <v>0</v>
      </c>
      <c r="AA660" s="32">
        <f t="shared" si="227"/>
        <v>0</v>
      </c>
      <c r="AB660" s="32">
        <f t="shared" si="228"/>
        <v>0</v>
      </c>
      <c r="AC660" s="32">
        <f t="shared" si="229"/>
        <v>0</v>
      </c>
      <c r="AD660" s="32">
        <f t="shared" si="230"/>
        <v>0</v>
      </c>
      <c r="AE660" s="32">
        <f t="shared" si="230"/>
        <v>0</v>
      </c>
      <c r="AF660" s="32">
        <f t="shared" si="230"/>
        <v>0</v>
      </c>
      <c r="AG660" s="32">
        <f t="shared" si="214"/>
        <v>0</v>
      </c>
      <c r="AH660" s="32">
        <f t="shared" si="215"/>
        <v>0</v>
      </c>
      <c r="AI660" s="32">
        <f t="shared" si="216"/>
        <v>0</v>
      </c>
      <c r="AJ660" s="32">
        <f t="shared" si="217"/>
        <v>0</v>
      </c>
      <c r="AK660" s="32">
        <f t="shared" si="218"/>
        <v>0</v>
      </c>
      <c r="AL660" s="32">
        <f t="shared" si="219"/>
        <v>0</v>
      </c>
      <c r="AM660" s="32">
        <f t="shared" si="220"/>
        <v>0</v>
      </c>
      <c r="AN660" s="32">
        <f t="shared" si="221"/>
        <v>0</v>
      </c>
      <c r="AO660" s="32">
        <f t="shared" si="222"/>
        <v>0</v>
      </c>
      <c r="AP660" s="32">
        <f t="shared" si="223"/>
        <v>0</v>
      </c>
    </row>
    <row r="661" spans="1:42">
      <c r="A661" s="32">
        <v>0</v>
      </c>
      <c r="B661" s="32">
        <v>0</v>
      </c>
      <c r="C661" s="115">
        <f t="shared" si="224"/>
        <v>0</v>
      </c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>
        <v>0</v>
      </c>
      <c r="Q661" s="32"/>
      <c r="R661" s="32"/>
      <c r="S661" s="116">
        <v>84</v>
      </c>
      <c r="T661" s="32"/>
      <c r="U661" s="32" t="str">
        <f>VLOOKUP(S661,Haul!G:AL,32,FALSE)</f>
        <v>45-01</v>
      </c>
      <c r="V661" s="116">
        <v>45</v>
      </c>
      <c r="W661" s="116">
        <v>4</v>
      </c>
      <c r="X661" s="32">
        <f>VLOOKUP(S661,Haul!G:AJ,30,FALSE)</f>
        <v>5.4124272000000001E-2</v>
      </c>
      <c r="Y661" s="32">
        <f t="shared" si="225"/>
        <v>0</v>
      </c>
      <c r="Z661" s="32">
        <f t="shared" si="226"/>
        <v>0</v>
      </c>
      <c r="AA661" s="32">
        <f t="shared" si="227"/>
        <v>0</v>
      </c>
      <c r="AB661" s="32">
        <f t="shared" si="228"/>
        <v>0</v>
      </c>
      <c r="AC661" s="32">
        <f t="shared" si="229"/>
        <v>0</v>
      </c>
      <c r="AD661" s="32">
        <f t="shared" si="230"/>
        <v>0</v>
      </c>
      <c r="AE661" s="32">
        <f t="shared" si="230"/>
        <v>0</v>
      </c>
      <c r="AF661" s="32">
        <f t="shared" si="230"/>
        <v>0</v>
      </c>
      <c r="AG661" s="32">
        <f t="shared" si="214"/>
        <v>0</v>
      </c>
      <c r="AH661" s="32">
        <f t="shared" si="215"/>
        <v>0</v>
      </c>
      <c r="AI661" s="32">
        <f t="shared" si="216"/>
        <v>0</v>
      </c>
      <c r="AJ661" s="32">
        <f t="shared" si="217"/>
        <v>0</v>
      </c>
      <c r="AK661" s="32">
        <f t="shared" si="218"/>
        <v>0</v>
      </c>
      <c r="AL661" s="32">
        <f t="shared" si="219"/>
        <v>0</v>
      </c>
      <c r="AM661" s="32">
        <f t="shared" si="220"/>
        <v>0</v>
      </c>
      <c r="AN661" s="32">
        <f t="shared" si="221"/>
        <v>0</v>
      </c>
      <c r="AO661" s="32">
        <f t="shared" si="222"/>
        <v>0</v>
      </c>
      <c r="AP661" s="32">
        <f t="shared" si="223"/>
        <v>0</v>
      </c>
    </row>
    <row r="662" spans="1:42">
      <c r="A662" s="32">
        <v>0</v>
      </c>
      <c r="B662" s="32">
        <v>0</v>
      </c>
      <c r="C662" s="115">
        <f t="shared" si="224"/>
        <v>0</v>
      </c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>
        <v>0</v>
      </c>
      <c r="Q662" s="32"/>
      <c r="R662" s="32"/>
      <c r="S662" s="116">
        <v>83</v>
      </c>
      <c r="T662" s="32"/>
      <c r="U662" s="32" t="str">
        <f>VLOOKUP(S662,Haul!G:AL,32,FALSE)</f>
        <v>41-10</v>
      </c>
      <c r="V662" s="116">
        <v>41</v>
      </c>
      <c r="W662" s="116">
        <v>4</v>
      </c>
      <c r="X662" s="32">
        <f>VLOOKUP(S662,Haul!G:AJ,30,FALSE)</f>
        <v>3.9168990000000001E-2</v>
      </c>
      <c r="Y662" s="32">
        <f t="shared" si="225"/>
        <v>0</v>
      </c>
      <c r="Z662" s="32">
        <f t="shared" si="226"/>
        <v>0</v>
      </c>
      <c r="AA662" s="32">
        <f t="shared" si="227"/>
        <v>0</v>
      </c>
      <c r="AB662" s="32">
        <f t="shared" si="228"/>
        <v>0</v>
      </c>
      <c r="AC662" s="32">
        <f t="shared" si="229"/>
        <v>0</v>
      </c>
      <c r="AD662" s="32">
        <f t="shared" si="230"/>
        <v>0</v>
      </c>
      <c r="AE662" s="32">
        <f t="shared" si="230"/>
        <v>0</v>
      </c>
      <c r="AF662" s="32">
        <f t="shared" si="230"/>
        <v>0</v>
      </c>
      <c r="AG662" s="32">
        <f t="shared" si="214"/>
        <v>0</v>
      </c>
      <c r="AH662" s="32">
        <f t="shared" si="215"/>
        <v>0</v>
      </c>
      <c r="AI662" s="32">
        <f t="shared" si="216"/>
        <v>0</v>
      </c>
      <c r="AJ662" s="32">
        <f t="shared" si="217"/>
        <v>0</v>
      </c>
      <c r="AK662" s="32">
        <f t="shared" si="218"/>
        <v>0</v>
      </c>
      <c r="AL662" s="32">
        <f t="shared" si="219"/>
        <v>0</v>
      </c>
      <c r="AM662" s="32">
        <f t="shared" si="220"/>
        <v>0</v>
      </c>
      <c r="AN662" s="32">
        <f t="shared" si="221"/>
        <v>0</v>
      </c>
      <c r="AO662" s="32">
        <f t="shared" si="222"/>
        <v>0</v>
      </c>
      <c r="AP662" s="32">
        <f t="shared" si="223"/>
        <v>0</v>
      </c>
    </row>
    <row r="663" spans="1:42">
      <c r="A663" s="32">
        <v>0</v>
      </c>
      <c r="B663" s="32">
        <v>0</v>
      </c>
      <c r="C663" s="115">
        <f t="shared" si="224"/>
        <v>0</v>
      </c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>
        <v>0</v>
      </c>
      <c r="Q663" s="32"/>
      <c r="R663" s="32"/>
      <c r="S663" s="116">
        <v>82</v>
      </c>
      <c r="T663" s="32"/>
      <c r="U663" s="32" t="str">
        <f>VLOOKUP(S663,Haul!G:AL,32,FALSE)</f>
        <v>44-04</v>
      </c>
      <c r="V663" s="116">
        <v>44</v>
      </c>
      <c r="W663" s="116">
        <v>4</v>
      </c>
      <c r="X663" s="32">
        <f>VLOOKUP(S663,Haul!G:AJ,30,FALSE)</f>
        <v>4.3254099999999997E-2</v>
      </c>
      <c r="Y663" s="32">
        <f t="shared" si="225"/>
        <v>0</v>
      </c>
      <c r="Z663" s="32">
        <f t="shared" si="226"/>
        <v>0</v>
      </c>
      <c r="AA663" s="32">
        <f t="shared" si="227"/>
        <v>0</v>
      </c>
      <c r="AB663" s="32">
        <f t="shared" si="228"/>
        <v>0</v>
      </c>
      <c r="AC663" s="32">
        <f t="shared" si="229"/>
        <v>0</v>
      </c>
      <c r="AD663" s="32">
        <f t="shared" si="230"/>
        <v>0</v>
      </c>
      <c r="AE663" s="32">
        <f t="shared" si="230"/>
        <v>0</v>
      </c>
      <c r="AF663" s="32">
        <f t="shared" si="230"/>
        <v>0</v>
      </c>
      <c r="AG663" s="32">
        <f t="shared" si="214"/>
        <v>0</v>
      </c>
      <c r="AH663" s="32">
        <f t="shared" si="215"/>
        <v>0</v>
      </c>
      <c r="AI663" s="32">
        <f t="shared" si="216"/>
        <v>0</v>
      </c>
      <c r="AJ663" s="32">
        <f t="shared" si="217"/>
        <v>0</v>
      </c>
      <c r="AK663" s="32">
        <f t="shared" si="218"/>
        <v>0</v>
      </c>
      <c r="AL663" s="32">
        <f t="shared" si="219"/>
        <v>0</v>
      </c>
      <c r="AM663" s="32">
        <f t="shared" si="220"/>
        <v>0</v>
      </c>
      <c r="AN663" s="32">
        <f t="shared" si="221"/>
        <v>0</v>
      </c>
      <c r="AO663" s="32">
        <f t="shared" si="222"/>
        <v>0</v>
      </c>
      <c r="AP663" s="32">
        <f t="shared" si="223"/>
        <v>0</v>
      </c>
    </row>
    <row r="664" spans="1:42">
      <c r="A664" s="32">
        <v>0</v>
      </c>
      <c r="B664" s="32">
        <v>0</v>
      </c>
      <c r="C664" s="115">
        <f t="shared" si="224"/>
        <v>0</v>
      </c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>
        <v>0</v>
      </c>
      <c r="Q664" s="32"/>
      <c r="R664" s="32"/>
      <c r="S664" s="116">
        <v>81</v>
      </c>
      <c r="T664" s="32"/>
      <c r="U664" s="32" t="str">
        <f>VLOOKUP(S664,Haul!G:AL,32,FALSE)</f>
        <v>53-01</v>
      </c>
      <c r="V664" s="116">
        <v>53</v>
      </c>
      <c r="W664" s="116">
        <v>5</v>
      </c>
      <c r="X664" s="32">
        <f>VLOOKUP(S664,Haul!G:AJ,30,FALSE)</f>
        <v>4.4985188000000002E-2</v>
      </c>
      <c r="Y664" s="32">
        <f t="shared" si="225"/>
        <v>0</v>
      </c>
      <c r="Z664" s="32">
        <f t="shared" si="226"/>
        <v>0</v>
      </c>
      <c r="AA664" s="32">
        <f t="shared" si="227"/>
        <v>0</v>
      </c>
      <c r="AB664" s="32">
        <f t="shared" si="228"/>
        <v>0</v>
      </c>
      <c r="AC664" s="32">
        <f t="shared" si="229"/>
        <v>0</v>
      </c>
      <c r="AD664" s="32">
        <f t="shared" si="230"/>
        <v>0</v>
      </c>
      <c r="AE664" s="32">
        <f t="shared" si="230"/>
        <v>0</v>
      </c>
      <c r="AF664" s="32">
        <f t="shared" si="230"/>
        <v>0</v>
      </c>
      <c r="AG664" s="32">
        <f t="shared" si="214"/>
        <v>0</v>
      </c>
      <c r="AH664" s="32">
        <f t="shared" si="215"/>
        <v>0</v>
      </c>
      <c r="AI664" s="32">
        <f t="shared" si="216"/>
        <v>0</v>
      </c>
      <c r="AJ664" s="32">
        <f t="shared" si="217"/>
        <v>0</v>
      </c>
      <c r="AK664" s="32">
        <f t="shared" si="218"/>
        <v>0</v>
      </c>
      <c r="AL664" s="32">
        <f t="shared" si="219"/>
        <v>0</v>
      </c>
      <c r="AM664" s="32">
        <f t="shared" si="220"/>
        <v>0</v>
      </c>
      <c r="AN664" s="32">
        <f t="shared" si="221"/>
        <v>0</v>
      </c>
      <c r="AO664" s="32">
        <f t="shared" si="222"/>
        <v>0</v>
      </c>
      <c r="AP664" s="32">
        <f t="shared" si="223"/>
        <v>0</v>
      </c>
    </row>
    <row r="665" spans="1:42">
      <c r="A665" s="32">
        <v>0</v>
      </c>
      <c r="B665" s="32">
        <v>0</v>
      </c>
      <c r="C665" s="115">
        <f t="shared" si="224"/>
        <v>0</v>
      </c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>
        <v>0</v>
      </c>
      <c r="Q665" s="32"/>
      <c r="R665" s="32"/>
      <c r="S665" s="116">
        <v>80</v>
      </c>
      <c r="T665" s="32"/>
      <c r="U665" s="32" t="str">
        <f>VLOOKUP(S665,Haul!G:AL,32,FALSE)</f>
        <v>54-02</v>
      </c>
      <c r="V665" s="116">
        <v>54</v>
      </c>
      <c r="W665" s="116">
        <v>5</v>
      </c>
      <c r="X665" s="32">
        <f>VLOOKUP(S665,Haul!G:AJ,30,FALSE)</f>
        <v>3.3680824999999998E-2</v>
      </c>
      <c r="Y665" s="32">
        <f t="shared" si="225"/>
        <v>0</v>
      </c>
      <c r="Z665" s="32">
        <f t="shared" si="226"/>
        <v>0</v>
      </c>
      <c r="AA665" s="32">
        <f t="shared" si="227"/>
        <v>0</v>
      </c>
      <c r="AB665" s="32">
        <f t="shared" si="228"/>
        <v>0</v>
      </c>
      <c r="AC665" s="32">
        <f t="shared" si="229"/>
        <v>0</v>
      </c>
      <c r="AD665" s="32">
        <f t="shared" si="230"/>
        <v>0</v>
      </c>
      <c r="AE665" s="32">
        <f t="shared" si="230"/>
        <v>0</v>
      </c>
      <c r="AF665" s="32">
        <f t="shared" si="230"/>
        <v>0</v>
      </c>
      <c r="AG665" s="32">
        <f t="shared" si="214"/>
        <v>0</v>
      </c>
      <c r="AH665" s="32">
        <f t="shared" si="215"/>
        <v>0</v>
      </c>
      <c r="AI665" s="32">
        <f t="shared" si="216"/>
        <v>0</v>
      </c>
      <c r="AJ665" s="32">
        <f t="shared" si="217"/>
        <v>0</v>
      </c>
      <c r="AK665" s="32">
        <f t="shared" si="218"/>
        <v>0</v>
      </c>
      <c r="AL665" s="32">
        <f t="shared" si="219"/>
        <v>0</v>
      </c>
      <c r="AM665" s="32">
        <f t="shared" si="220"/>
        <v>0</v>
      </c>
      <c r="AN665" s="32">
        <f t="shared" si="221"/>
        <v>0</v>
      </c>
      <c r="AO665" s="32">
        <f t="shared" si="222"/>
        <v>0</v>
      </c>
      <c r="AP665" s="32">
        <f t="shared" si="223"/>
        <v>0</v>
      </c>
    </row>
    <row r="666" spans="1:42">
      <c r="A666" s="32">
        <v>0</v>
      </c>
      <c r="B666" s="32">
        <v>0</v>
      </c>
      <c r="C666" s="115">
        <f t="shared" si="224"/>
        <v>0</v>
      </c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>
        <v>0</v>
      </c>
      <c r="Q666" s="32"/>
      <c r="R666" s="32"/>
      <c r="S666" s="116">
        <v>79</v>
      </c>
      <c r="T666" s="32"/>
      <c r="U666" s="32" t="str">
        <f>VLOOKUP(S666,Haul!G:AL,32,FALSE)</f>
        <v>51-08</v>
      </c>
      <c r="V666" s="116">
        <v>51</v>
      </c>
      <c r="W666" s="116">
        <v>5</v>
      </c>
      <c r="X666" s="32">
        <f>VLOOKUP(S666,Haul!G:AJ,30,FALSE)</f>
        <v>3.7143707999999998E-2</v>
      </c>
      <c r="Y666" s="32">
        <f t="shared" si="225"/>
        <v>0</v>
      </c>
      <c r="Z666" s="32">
        <f t="shared" si="226"/>
        <v>0</v>
      </c>
      <c r="AA666" s="32">
        <f t="shared" si="227"/>
        <v>0</v>
      </c>
      <c r="AB666" s="32">
        <f t="shared" si="228"/>
        <v>0</v>
      </c>
      <c r="AC666" s="32">
        <f t="shared" si="229"/>
        <v>0</v>
      </c>
      <c r="AD666" s="32">
        <f t="shared" si="230"/>
        <v>0</v>
      </c>
      <c r="AE666" s="32">
        <f t="shared" si="230"/>
        <v>0</v>
      </c>
      <c r="AF666" s="32">
        <f t="shared" si="230"/>
        <v>0</v>
      </c>
      <c r="AG666" s="32">
        <f t="shared" si="214"/>
        <v>0</v>
      </c>
      <c r="AH666" s="32">
        <f t="shared" si="215"/>
        <v>0</v>
      </c>
      <c r="AI666" s="32">
        <f t="shared" si="216"/>
        <v>0</v>
      </c>
      <c r="AJ666" s="32">
        <f t="shared" si="217"/>
        <v>0</v>
      </c>
      <c r="AK666" s="32">
        <f t="shared" si="218"/>
        <v>0</v>
      </c>
      <c r="AL666" s="32">
        <f t="shared" si="219"/>
        <v>0</v>
      </c>
      <c r="AM666" s="32">
        <f t="shared" si="220"/>
        <v>0</v>
      </c>
      <c r="AN666" s="32">
        <f t="shared" si="221"/>
        <v>0</v>
      </c>
      <c r="AO666" s="32">
        <f t="shared" si="222"/>
        <v>0</v>
      </c>
      <c r="AP666" s="32">
        <f t="shared" si="223"/>
        <v>0</v>
      </c>
    </row>
    <row r="667" spans="1:42">
      <c r="A667" s="32">
        <v>0</v>
      </c>
      <c r="B667" s="32">
        <v>0</v>
      </c>
      <c r="C667" s="115">
        <f t="shared" si="224"/>
        <v>0</v>
      </c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>
        <v>0</v>
      </c>
      <c r="Q667" s="32"/>
      <c r="R667" s="32"/>
      <c r="S667" s="116">
        <v>76</v>
      </c>
      <c r="T667" s="32"/>
      <c r="U667" s="32" t="str">
        <f>VLOOKUP(S667,Haul!G:AL,32,FALSE)</f>
        <v>55-01</v>
      </c>
      <c r="V667" s="116">
        <v>55</v>
      </c>
      <c r="W667" s="116">
        <v>5</v>
      </c>
      <c r="X667" s="32">
        <f>VLOOKUP(S667,Haul!G:AJ,30,FALSE)</f>
        <v>2.4366700000000002E-2</v>
      </c>
      <c r="Y667" s="32">
        <f t="shared" si="225"/>
        <v>0</v>
      </c>
      <c r="Z667" s="32">
        <f t="shared" si="226"/>
        <v>0</v>
      </c>
      <c r="AA667" s="32">
        <f t="shared" si="227"/>
        <v>0</v>
      </c>
      <c r="AB667" s="32">
        <f t="shared" si="228"/>
        <v>0</v>
      </c>
      <c r="AC667" s="32">
        <f t="shared" si="229"/>
        <v>0</v>
      </c>
      <c r="AD667" s="32">
        <f t="shared" si="230"/>
        <v>0</v>
      </c>
      <c r="AE667" s="32">
        <f t="shared" si="230"/>
        <v>0</v>
      </c>
      <c r="AF667" s="32">
        <f t="shared" si="230"/>
        <v>0</v>
      </c>
      <c r="AG667" s="32">
        <f t="shared" si="214"/>
        <v>0</v>
      </c>
      <c r="AH667" s="32">
        <f t="shared" si="215"/>
        <v>0</v>
      </c>
      <c r="AI667" s="32">
        <f t="shared" si="216"/>
        <v>0</v>
      </c>
      <c r="AJ667" s="32">
        <f t="shared" si="217"/>
        <v>0</v>
      </c>
      <c r="AK667" s="32">
        <f t="shared" si="218"/>
        <v>0</v>
      </c>
      <c r="AL667" s="32">
        <f t="shared" si="219"/>
        <v>0</v>
      </c>
      <c r="AM667" s="32">
        <f t="shared" si="220"/>
        <v>0</v>
      </c>
      <c r="AN667" s="32">
        <f t="shared" si="221"/>
        <v>0</v>
      </c>
      <c r="AO667" s="32">
        <f t="shared" si="222"/>
        <v>0</v>
      </c>
      <c r="AP667" s="32">
        <f t="shared" si="223"/>
        <v>0</v>
      </c>
    </row>
    <row r="668" spans="1:42">
      <c r="A668" s="32">
        <v>0</v>
      </c>
      <c r="B668" s="32">
        <v>0</v>
      </c>
      <c r="C668" s="115">
        <f t="shared" si="224"/>
        <v>0</v>
      </c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>
        <v>0</v>
      </c>
      <c r="Q668" s="32"/>
      <c r="R668" s="32"/>
      <c r="S668" s="116">
        <v>75</v>
      </c>
      <c r="T668" s="32"/>
      <c r="U668" s="32" t="str">
        <f>VLOOKUP(S668,Haul!G:AL,32,FALSE)</f>
        <v>54-03</v>
      </c>
      <c r="V668" s="116">
        <v>54</v>
      </c>
      <c r="W668" s="116">
        <v>5</v>
      </c>
      <c r="X668" s="32">
        <f>VLOOKUP(S668,Haul!G:AJ,30,FALSE)</f>
        <v>3.961377E-2</v>
      </c>
      <c r="Y668" s="32">
        <f t="shared" si="225"/>
        <v>0</v>
      </c>
      <c r="Z668" s="32">
        <f t="shared" si="226"/>
        <v>0</v>
      </c>
      <c r="AA668" s="32">
        <f t="shared" si="227"/>
        <v>0</v>
      </c>
      <c r="AB668" s="32">
        <f t="shared" si="228"/>
        <v>0</v>
      </c>
      <c r="AC668" s="32">
        <f t="shared" si="229"/>
        <v>0</v>
      </c>
      <c r="AD668" s="32">
        <f t="shared" si="230"/>
        <v>0</v>
      </c>
      <c r="AE668" s="32">
        <f t="shared" si="230"/>
        <v>0</v>
      </c>
      <c r="AF668" s="32">
        <f t="shared" si="230"/>
        <v>0</v>
      </c>
      <c r="AG668" s="32">
        <f t="shared" si="214"/>
        <v>0</v>
      </c>
      <c r="AH668" s="32">
        <f t="shared" si="215"/>
        <v>0</v>
      </c>
      <c r="AI668" s="32">
        <f t="shared" si="216"/>
        <v>0</v>
      </c>
      <c r="AJ668" s="32">
        <f t="shared" si="217"/>
        <v>0</v>
      </c>
      <c r="AK668" s="32">
        <f t="shared" si="218"/>
        <v>0</v>
      </c>
      <c r="AL668" s="32">
        <f t="shared" si="219"/>
        <v>0</v>
      </c>
      <c r="AM668" s="32">
        <f t="shared" si="220"/>
        <v>0</v>
      </c>
      <c r="AN668" s="32">
        <f t="shared" si="221"/>
        <v>0</v>
      </c>
      <c r="AO668" s="32">
        <f t="shared" si="222"/>
        <v>0</v>
      </c>
      <c r="AP668" s="32">
        <f t="shared" si="223"/>
        <v>0</v>
      </c>
    </row>
    <row r="669" spans="1:42">
      <c r="A669" s="32">
        <v>0</v>
      </c>
      <c r="B669" s="32">
        <v>0</v>
      </c>
      <c r="C669" s="115">
        <f t="shared" si="224"/>
        <v>0</v>
      </c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>
        <v>0</v>
      </c>
      <c r="Q669" s="32"/>
      <c r="R669" s="32"/>
      <c r="S669" s="116">
        <v>74</v>
      </c>
      <c r="T669" s="32"/>
      <c r="U669" s="32" t="str">
        <f>VLOOKUP(S669,Haul!G:AL,32,FALSE)</f>
        <v>54-04</v>
      </c>
      <c r="V669" s="116">
        <v>54</v>
      </c>
      <c r="W669" s="116">
        <v>5</v>
      </c>
      <c r="X669" s="32">
        <f>VLOOKUP(S669,Haul!G:AJ,30,FALSE)</f>
        <v>4.1865723000000001E-2</v>
      </c>
      <c r="Y669" s="32">
        <f t="shared" si="225"/>
        <v>0</v>
      </c>
      <c r="Z669" s="32">
        <f t="shared" si="226"/>
        <v>0</v>
      </c>
      <c r="AA669" s="32">
        <f t="shared" si="227"/>
        <v>0</v>
      </c>
      <c r="AB669" s="32">
        <f t="shared" si="228"/>
        <v>0</v>
      </c>
      <c r="AC669" s="32">
        <f t="shared" si="229"/>
        <v>0</v>
      </c>
      <c r="AD669" s="32">
        <f t="shared" si="230"/>
        <v>0</v>
      </c>
      <c r="AE669" s="32">
        <f t="shared" si="230"/>
        <v>0</v>
      </c>
      <c r="AF669" s="32">
        <f t="shared" si="230"/>
        <v>0</v>
      </c>
      <c r="AG669" s="32">
        <f t="shared" si="214"/>
        <v>0</v>
      </c>
      <c r="AH669" s="32">
        <f t="shared" si="215"/>
        <v>0</v>
      </c>
      <c r="AI669" s="32">
        <f t="shared" si="216"/>
        <v>0</v>
      </c>
      <c r="AJ669" s="32">
        <f t="shared" si="217"/>
        <v>0</v>
      </c>
      <c r="AK669" s="32">
        <f t="shared" si="218"/>
        <v>0</v>
      </c>
      <c r="AL669" s="32">
        <f t="shared" si="219"/>
        <v>0</v>
      </c>
      <c r="AM669" s="32">
        <f t="shared" si="220"/>
        <v>0</v>
      </c>
      <c r="AN669" s="32">
        <f t="shared" si="221"/>
        <v>0</v>
      </c>
      <c r="AO669" s="32">
        <f t="shared" si="222"/>
        <v>0</v>
      </c>
      <c r="AP669" s="32">
        <f t="shared" si="223"/>
        <v>0</v>
      </c>
    </row>
    <row r="670" spans="1:42">
      <c r="A670" s="32">
        <v>0</v>
      </c>
      <c r="B670" s="32">
        <v>0</v>
      </c>
      <c r="C670" s="115">
        <f t="shared" si="224"/>
        <v>0</v>
      </c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>
        <v>0</v>
      </c>
      <c r="Q670" s="32"/>
      <c r="R670" s="32"/>
      <c r="S670" s="116">
        <v>73</v>
      </c>
      <c r="T670" s="32"/>
      <c r="U670" s="32" t="str">
        <f>VLOOKUP(S670,Haul!G:AL,32,FALSE)</f>
        <v>55-02</v>
      </c>
      <c r="V670" s="116">
        <v>55</v>
      </c>
      <c r="W670" s="116">
        <v>5</v>
      </c>
      <c r="X670" s="32">
        <f>VLOOKUP(S670,Haul!G:AJ,30,FALSE)</f>
        <v>3.9314733999999997E-2</v>
      </c>
      <c r="Y670" s="32">
        <f t="shared" si="225"/>
        <v>0</v>
      </c>
      <c r="Z670" s="32">
        <f t="shared" si="226"/>
        <v>0</v>
      </c>
      <c r="AA670" s="32">
        <f t="shared" si="227"/>
        <v>0</v>
      </c>
      <c r="AB670" s="32">
        <f t="shared" si="228"/>
        <v>0</v>
      </c>
      <c r="AC670" s="32">
        <f t="shared" si="229"/>
        <v>0</v>
      </c>
      <c r="AD670" s="32">
        <f t="shared" si="230"/>
        <v>0</v>
      </c>
      <c r="AE670" s="32">
        <f t="shared" si="230"/>
        <v>0</v>
      </c>
      <c r="AF670" s="32">
        <f t="shared" si="230"/>
        <v>0</v>
      </c>
      <c r="AG670" s="32">
        <f t="shared" si="214"/>
        <v>0</v>
      </c>
      <c r="AH670" s="32">
        <f t="shared" si="215"/>
        <v>0</v>
      </c>
      <c r="AI670" s="32">
        <f t="shared" si="216"/>
        <v>0</v>
      </c>
      <c r="AJ670" s="32">
        <f t="shared" si="217"/>
        <v>0</v>
      </c>
      <c r="AK670" s="32">
        <f t="shared" si="218"/>
        <v>0</v>
      </c>
      <c r="AL670" s="32">
        <f t="shared" si="219"/>
        <v>0</v>
      </c>
      <c r="AM670" s="32">
        <f t="shared" si="220"/>
        <v>0</v>
      </c>
      <c r="AN670" s="32">
        <f t="shared" si="221"/>
        <v>0</v>
      </c>
      <c r="AO670" s="32">
        <f t="shared" si="222"/>
        <v>0</v>
      </c>
      <c r="AP670" s="32">
        <f t="shared" si="223"/>
        <v>0</v>
      </c>
    </row>
    <row r="671" spans="1:42">
      <c r="A671" s="32">
        <v>0</v>
      </c>
      <c r="B671" s="32">
        <v>0</v>
      </c>
      <c r="C671" s="115">
        <f t="shared" si="224"/>
        <v>0</v>
      </c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>
        <v>0</v>
      </c>
      <c r="Q671" s="32"/>
      <c r="R671" s="32"/>
      <c r="S671" s="116">
        <v>72</v>
      </c>
      <c r="T671" s="32"/>
      <c r="U671" s="32" t="str">
        <f>VLOOKUP(S671,Haul!G:AL,32,FALSE)</f>
        <v>61-23</v>
      </c>
      <c r="V671" s="116">
        <v>61</v>
      </c>
      <c r="W671" s="116">
        <v>6</v>
      </c>
      <c r="X671" s="32">
        <f>VLOOKUP(S671,Haul!G:AJ,30,FALSE)</f>
        <v>4.1299002000000001E-2</v>
      </c>
      <c r="Y671" s="32">
        <f t="shared" si="225"/>
        <v>0</v>
      </c>
      <c r="Z671" s="32">
        <f t="shared" si="226"/>
        <v>0</v>
      </c>
      <c r="AA671" s="32">
        <f t="shared" si="227"/>
        <v>0</v>
      </c>
      <c r="AB671" s="32">
        <f t="shared" si="228"/>
        <v>0</v>
      </c>
      <c r="AC671" s="32">
        <f t="shared" si="229"/>
        <v>0</v>
      </c>
      <c r="AD671" s="32">
        <f t="shared" si="230"/>
        <v>0</v>
      </c>
      <c r="AE671" s="32">
        <f t="shared" si="230"/>
        <v>0</v>
      </c>
      <c r="AF671" s="32">
        <f t="shared" si="230"/>
        <v>0</v>
      </c>
      <c r="AG671" s="32">
        <f t="shared" si="214"/>
        <v>0</v>
      </c>
      <c r="AH671" s="32">
        <f t="shared" si="215"/>
        <v>0</v>
      </c>
      <c r="AI671" s="32">
        <f t="shared" si="216"/>
        <v>0</v>
      </c>
      <c r="AJ671" s="32">
        <f t="shared" si="217"/>
        <v>0</v>
      </c>
      <c r="AK671" s="32">
        <f t="shared" si="218"/>
        <v>0</v>
      </c>
      <c r="AL671" s="32">
        <f t="shared" si="219"/>
        <v>0</v>
      </c>
      <c r="AM671" s="32">
        <f t="shared" si="220"/>
        <v>0</v>
      </c>
      <c r="AN671" s="32">
        <f t="shared" si="221"/>
        <v>0</v>
      </c>
      <c r="AO671" s="32">
        <f t="shared" si="222"/>
        <v>0</v>
      </c>
      <c r="AP671" s="32">
        <f t="shared" si="223"/>
        <v>0</v>
      </c>
    </row>
    <row r="672" spans="1:42">
      <c r="A672" s="32">
        <v>0</v>
      </c>
      <c r="B672" s="32">
        <v>0</v>
      </c>
      <c r="C672" s="115">
        <f t="shared" si="224"/>
        <v>0</v>
      </c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>
        <v>0</v>
      </c>
      <c r="Q672" s="32"/>
      <c r="R672" s="32"/>
      <c r="S672" s="116">
        <v>70</v>
      </c>
      <c r="T672" s="32"/>
      <c r="U672" s="32" t="str">
        <f>VLOOKUP(S672,Haul!G:AL,32,FALSE)</f>
        <v>62-15</v>
      </c>
      <c r="V672" s="116">
        <v>62</v>
      </c>
      <c r="W672" s="116">
        <v>6</v>
      </c>
      <c r="X672" s="32">
        <f>VLOOKUP(S672,Haul!G:AJ,30,FALSE)</f>
        <v>3.9061529999999997E-2</v>
      </c>
      <c r="Y672" s="32">
        <f t="shared" si="225"/>
        <v>0</v>
      </c>
      <c r="Z672" s="32">
        <f t="shared" si="226"/>
        <v>0</v>
      </c>
      <c r="AA672" s="32">
        <f t="shared" si="227"/>
        <v>0</v>
      </c>
      <c r="AB672" s="32">
        <f t="shared" si="228"/>
        <v>0</v>
      </c>
      <c r="AC672" s="32">
        <f t="shared" si="229"/>
        <v>0</v>
      </c>
      <c r="AD672" s="32">
        <f t="shared" si="230"/>
        <v>0</v>
      </c>
      <c r="AE672" s="32">
        <f t="shared" si="230"/>
        <v>0</v>
      </c>
      <c r="AF672" s="32">
        <f t="shared" si="230"/>
        <v>0</v>
      </c>
      <c r="AG672" s="32">
        <f t="shared" si="214"/>
        <v>0</v>
      </c>
      <c r="AH672" s="32">
        <f t="shared" si="215"/>
        <v>0</v>
      </c>
      <c r="AI672" s="32">
        <f t="shared" si="216"/>
        <v>0</v>
      </c>
      <c r="AJ672" s="32">
        <f t="shared" si="217"/>
        <v>0</v>
      </c>
      <c r="AK672" s="32">
        <f t="shared" si="218"/>
        <v>0</v>
      </c>
      <c r="AL672" s="32">
        <f t="shared" si="219"/>
        <v>0</v>
      </c>
      <c r="AM672" s="32">
        <f t="shared" si="220"/>
        <v>0</v>
      </c>
      <c r="AN672" s="32">
        <f t="shared" si="221"/>
        <v>0</v>
      </c>
      <c r="AO672" s="32">
        <f t="shared" si="222"/>
        <v>0</v>
      </c>
      <c r="AP672" s="32">
        <f t="shared" si="223"/>
        <v>0</v>
      </c>
    </row>
    <row r="673" spans="1:42">
      <c r="A673" s="32">
        <v>0</v>
      </c>
      <c r="B673" s="32">
        <v>0</v>
      </c>
      <c r="C673" s="115">
        <f t="shared" si="224"/>
        <v>0</v>
      </c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>
        <v>0</v>
      </c>
      <c r="Q673" s="32"/>
      <c r="R673" s="32"/>
      <c r="S673" s="116">
        <v>69</v>
      </c>
      <c r="T673" s="32"/>
      <c r="U673" s="32" t="str">
        <f>VLOOKUP(S673,Haul!G:AL,32,FALSE)</f>
        <v>63-10</v>
      </c>
      <c r="V673" s="116">
        <v>63</v>
      </c>
      <c r="W673" s="116">
        <v>6</v>
      </c>
      <c r="X673" s="32">
        <f>VLOOKUP(S673,Haul!G:AJ,30,FALSE)</f>
        <v>3.9781549999999999E-2</v>
      </c>
      <c r="Y673" s="32">
        <f t="shared" si="225"/>
        <v>0</v>
      </c>
      <c r="Z673" s="32">
        <f t="shared" si="226"/>
        <v>0</v>
      </c>
      <c r="AA673" s="32">
        <f t="shared" si="227"/>
        <v>0</v>
      </c>
      <c r="AB673" s="32">
        <f t="shared" si="228"/>
        <v>0</v>
      </c>
      <c r="AC673" s="32">
        <f t="shared" si="229"/>
        <v>0</v>
      </c>
      <c r="AD673" s="32">
        <f t="shared" si="230"/>
        <v>0</v>
      </c>
      <c r="AE673" s="32">
        <f t="shared" si="230"/>
        <v>0</v>
      </c>
      <c r="AF673" s="32">
        <f t="shared" si="230"/>
        <v>0</v>
      </c>
      <c r="AG673" s="32">
        <f t="shared" si="214"/>
        <v>0</v>
      </c>
      <c r="AH673" s="32">
        <f t="shared" si="215"/>
        <v>0</v>
      </c>
      <c r="AI673" s="32">
        <f t="shared" si="216"/>
        <v>0</v>
      </c>
      <c r="AJ673" s="32">
        <f t="shared" si="217"/>
        <v>0</v>
      </c>
      <c r="AK673" s="32">
        <f t="shared" si="218"/>
        <v>0</v>
      </c>
      <c r="AL673" s="32">
        <f t="shared" si="219"/>
        <v>0</v>
      </c>
      <c r="AM673" s="32">
        <f t="shared" si="220"/>
        <v>0</v>
      </c>
      <c r="AN673" s="32">
        <f t="shared" si="221"/>
        <v>0</v>
      </c>
      <c r="AO673" s="32">
        <f t="shared" si="222"/>
        <v>0</v>
      </c>
      <c r="AP673" s="32">
        <f t="shared" si="223"/>
        <v>0</v>
      </c>
    </row>
    <row r="674" spans="1:42">
      <c r="A674" s="32">
        <v>0</v>
      </c>
      <c r="B674" s="32">
        <v>0</v>
      </c>
      <c r="C674" s="115">
        <f t="shared" si="224"/>
        <v>0</v>
      </c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>
        <v>0</v>
      </c>
      <c r="Q674" s="32"/>
      <c r="R674" s="32"/>
      <c r="S674" s="116">
        <v>68</v>
      </c>
      <c r="T674" s="32"/>
      <c r="U674" s="32" t="str">
        <f>VLOOKUP(S674,Haul!G:AL,32,FALSE)</f>
        <v>61-03</v>
      </c>
      <c r="V674" s="116">
        <v>61</v>
      </c>
      <c r="W674" s="116">
        <v>6</v>
      </c>
      <c r="X674" s="32">
        <f>VLOOKUP(S674,Haul!G:AJ,30,FALSE)</f>
        <v>3.837285E-2</v>
      </c>
      <c r="Y674" s="32">
        <f t="shared" si="225"/>
        <v>0</v>
      </c>
      <c r="Z674" s="32">
        <f t="shared" si="226"/>
        <v>0</v>
      </c>
      <c r="AA674" s="32">
        <f t="shared" si="227"/>
        <v>0</v>
      </c>
      <c r="AB674" s="32">
        <f t="shared" si="228"/>
        <v>0</v>
      </c>
      <c r="AC674" s="32">
        <f t="shared" si="229"/>
        <v>0</v>
      </c>
      <c r="AD674" s="32">
        <f t="shared" si="230"/>
        <v>0</v>
      </c>
      <c r="AE674" s="32">
        <f t="shared" si="230"/>
        <v>0</v>
      </c>
      <c r="AF674" s="32">
        <f t="shared" si="230"/>
        <v>0</v>
      </c>
      <c r="AG674" s="32">
        <f t="shared" si="214"/>
        <v>0</v>
      </c>
      <c r="AH674" s="32">
        <f t="shared" si="215"/>
        <v>0</v>
      </c>
      <c r="AI674" s="32">
        <f t="shared" si="216"/>
        <v>0</v>
      </c>
      <c r="AJ674" s="32">
        <f t="shared" si="217"/>
        <v>0</v>
      </c>
      <c r="AK674" s="32">
        <f t="shared" si="218"/>
        <v>0</v>
      </c>
      <c r="AL674" s="32">
        <f t="shared" si="219"/>
        <v>0</v>
      </c>
      <c r="AM674" s="32">
        <f t="shared" si="220"/>
        <v>0</v>
      </c>
      <c r="AN674" s="32">
        <f t="shared" si="221"/>
        <v>0</v>
      </c>
      <c r="AO674" s="32">
        <f t="shared" si="222"/>
        <v>0</v>
      </c>
      <c r="AP674" s="32">
        <f t="shared" si="223"/>
        <v>0</v>
      </c>
    </row>
    <row r="675" spans="1:42">
      <c r="A675" s="32">
        <v>0</v>
      </c>
      <c r="B675" s="32">
        <v>0</v>
      </c>
      <c r="C675" s="115">
        <f t="shared" si="224"/>
        <v>0</v>
      </c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>
        <v>0</v>
      </c>
      <c r="Q675" s="32"/>
      <c r="R675" s="32"/>
      <c r="S675" s="116">
        <v>65</v>
      </c>
      <c r="T675" s="32"/>
      <c r="U675" s="32" t="str">
        <f>VLOOKUP(S675,Haul!G:AL,32,FALSE)</f>
        <v>64-01</v>
      </c>
      <c r="V675" s="116">
        <v>64</v>
      </c>
      <c r="W675" s="116">
        <v>6</v>
      </c>
      <c r="X675" s="32">
        <f>VLOOKUP(S675,Haul!G:AJ,30,FALSE)</f>
        <v>6.1687509000000001E-2</v>
      </c>
      <c r="Y675" s="32">
        <f t="shared" si="225"/>
        <v>0</v>
      </c>
      <c r="Z675" s="32">
        <f t="shared" si="226"/>
        <v>0</v>
      </c>
      <c r="AA675" s="32">
        <f t="shared" si="227"/>
        <v>0</v>
      </c>
      <c r="AB675" s="32">
        <f t="shared" si="228"/>
        <v>0</v>
      </c>
      <c r="AC675" s="32">
        <f t="shared" si="229"/>
        <v>0</v>
      </c>
      <c r="AD675" s="32">
        <f t="shared" si="230"/>
        <v>0</v>
      </c>
      <c r="AE675" s="32">
        <f t="shared" si="230"/>
        <v>0</v>
      </c>
      <c r="AF675" s="32">
        <f t="shared" si="230"/>
        <v>0</v>
      </c>
      <c r="AG675" s="32">
        <f t="shared" si="214"/>
        <v>0</v>
      </c>
      <c r="AH675" s="32">
        <f t="shared" si="215"/>
        <v>0</v>
      </c>
      <c r="AI675" s="32">
        <f t="shared" si="216"/>
        <v>0</v>
      </c>
      <c r="AJ675" s="32">
        <f t="shared" si="217"/>
        <v>0</v>
      </c>
      <c r="AK675" s="32">
        <f t="shared" si="218"/>
        <v>0</v>
      </c>
      <c r="AL675" s="32">
        <f t="shared" si="219"/>
        <v>0</v>
      </c>
      <c r="AM675" s="32">
        <f t="shared" si="220"/>
        <v>0</v>
      </c>
      <c r="AN675" s="32">
        <f t="shared" si="221"/>
        <v>0</v>
      </c>
      <c r="AO675" s="32">
        <f t="shared" si="222"/>
        <v>0</v>
      </c>
      <c r="AP675" s="32">
        <f t="shared" si="223"/>
        <v>0</v>
      </c>
    </row>
    <row r="676" spans="1:42">
      <c r="A676" s="32">
        <v>0</v>
      </c>
      <c r="B676" s="32">
        <v>0</v>
      </c>
      <c r="C676" s="115">
        <f t="shared" si="224"/>
        <v>0</v>
      </c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>
        <v>0</v>
      </c>
      <c r="Q676" s="32"/>
      <c r="R676" s="32"/>
      <c r="S676" s="116">
        <v>64</v>
      </c>
      <c r="T676" s="32"/>
      <c r="U676" s="32" t="str">
        <f>VLOOKUP(S676,Haul!G:AL,32,FALSE)</f>
        <v>61-05</v>
      </c>
      <c r="V676" s="116">
        <v>61</v>
      </c>
      <c r="W676" s="116">
        <v>6</v>
      </c>
      <c r="X676" s="32">
        <f>VLOOKUP(S676,Haul!G:AJ,30,FALSE)</f>
        <v>3.9595999999999999E-2</v>
      </c>
      <c r="Y676" s="32">
        <f t="shared" si="225"/>
        <v>0</v>
      </c>
      <c r="Z676" s="32">
        <f t="shared" si="226"/>
        <v>0</v>
      </c>
      <c r="AA676" s="32">
        <f t="shared" si="227"/>
        <v>0</v>
      </c>
      <c r="AB676" s="32">
        <f t="shared" si="228"/>
        <v>0</v>
      </c>
      <c r="AC676" s="32">
        <f t="shared" si="229"/>
        <v>0</v>
      </c>
      <c r="AD676" s="32">
        <f t="shared" si="230"/>
        <v>0</v>
      </c>
      <c r="AE676" s="32">
        <f t="shared" si="230"/>
        <v>0</v>
      </c>
      <c r="AF676" s="32">
        <f t="shared" si="230"/>
        <v>0</v>
      </c>
      <c r="AG676" s="32">
        <f t="shared" si="214"/>
        <v>0</v>
      </c>
      <c r="AH676" s="32">
        <f t="shared" si="215"/>
        <v>0</v>
      </c>
      <c r="AI676" s="32">
        <f t="shared" si="216"/>
        <v>0</v>
      </c>
      <c r="AJ676" s="32">
        <f t="shared" si="217"/>
        <v>0</v>
      </c>
      <c r="AK676" s="32">
        <f t="shared" si="218"/>
        <v>0</v>
      </c>
      <c r="AL676" s="32">
        <f t="shared" si="219"/>
        <v>0</v>
      </c>
      <c r="AM676" s="32">
        <f t="shared" si="220"/>
        <v>0</v>
      </c>
      <c r="AN676" s="32">
        <f t="shared" si="221"/>
        <v>0</v>
      </c>
      <c r="AO676" s="32">
        <f t="shared" si="222"/>
        <v>0</v>
      </c>
      <c r="AP676" s="32">
        <f t="shared" si="223"/>
        <v>0</v>
      </c>
    </row>
    <row r="677" spans="1:42">
      <c r="A677" s="32">
        <v>0</v>
      </c>
      <c r="B677" s="32">
        <v>0</v>
      </c>
      <c r="C677" s="115">
        <f t="shared" si="224"/>
        <v>0</v>
      </c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>
        <v>0</v>
      </c>
      <c r="Q677" s="32"/>
      <c r="R677" s="32"/>
      <c r="S677" s="116">
        <v>62</v>
      </c>
      <c r="T677" s="32"/>
      <c r="U677" s="32" t="str">
        <f>VLOOKUP(S677,Haul!G:AL,32,FALSE)</f>
        <v>61-06</v>
      </c>
      <c r="V677" s="116">
        <v>61</v>
      </c>
      <c r="W677" s="116">
        <v>6</v>
      </c>
      <c r="X677" s="32">
        <f>VLOOKUP(S677,Haul!G:AJ,30,FALSE)</f>
        <v>2.670266E-2</v>
      </c>
      <c r="Y677" s="32">
        <f t="shared" si="225"/>
        <v>0</v>
      </c>
      <c r="Z677" s="32">
        <f t="shared" si="226"/>
        <v>0</v>
      </c>
      <c r="AA677" s="32">
        <f t="shared" si="227"/>
        <v>0</v>
      </c>
      <c r="AB677" s="32">
        <f t="shared" si="228"/>
        <v>0</v>
      </c>
      <c r="AC677" s="32">
        <f t="shared" si="229"/>
        <v>0</v>
      </c>
      <c r="AD677" s="32">
        <f t="shared" si="230"/>
        <v>0</v>
      </c>
      <c r="AE677" s="32">
        <f t="shared" si="230"/>
        <v>0</v>
      </c>
      <c r="AF677" s="32">
        <f t="shared" si="230"/>
        <v>0</v>
      </c>
      <c r="AG677" s="32">
        <f t="shared" ref="AG677:AG708" si="231">Y677*P677/X677</f>
        <v>0</v>
      </c>
      <c r="AH677" s="32">
        <f t="shared" ref="AH677:AH708" si="232">Z677*P677/X677</f>
        <v>0</v>
      </c>
      <c r="AI677" s="32">
        <f t="shared" ref="AI677:AI708" si="233">AA677*P677/X677</f>
        <v>0</v>
      </c>
      <c r="AJ677" s="32">
        <f t="shared" ref="AJ677:AJ708" si="234">AB677*P677/X677</f>
        <v>0</v>
      </c>
      <c r="AK677" s="32">
        <f t="shared" ref="AK677:AK708" si="235">SUM(AG677:AI677)</f>
        <v>0</v>
      </c>
      <c r="AL677" s="32">
        <f t="shared" ref="AL677:AL708" si="236">AC677*P677/X677</f>
        <v>0</v>
      </c>
      <c r="AM677" s="32">
        <f t="shared" ref="AM677:AM708" si="237">AD677*P677/X677</f>
        <v>0</v>
      </c>
      <c r="AN677" s="32">
        <f t="shared" ref="AN677:AN708" si="238">AE677*P677/X677</f>
        <v>0</v>
      </c>
      <c r="AO677" s="32">
        <f t="shared" ref="AO677:AO708" si="239">AF677*P677/X677</f>
        <v>0</v>
      </c>
      <c r="AP677" s="32">
        <f t="shared" ref="AP677:AP708" si="240">SUM(AL677,AM677,AN677)</f>
        <v>0</v>
      </c>
    </row>
    <row r="678" spans="1:42">
      <c r="A678" s="32">
        <v>0</v>
      </c>
      <c r="B678" s="32">
        <v>0</v>
      </c>
      <c r="C678" s="115">
        <f t="shared" si="224"/>
        <v>0</v>
      </c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>
        <v>0</v>
      </c>
      <c r="Q678" s="32"/>
      <c r="R678" s="32"/>
      <c r="S678" s="116">
        <v>61</v>
      </c>
      <c r="T678" s="32"/>
      <c r="U678" s="32" t="str">
        <f>VLOOKUP(S678,Haul!G:AL,32,FALSE)</f>
        <v>64-03</v>
      </c>
      <c r="V678" s="116">
        <v>64</v>
      </c>
      <c r="W678" s="116">
        <v>6</v>
      </c>
      <c r="X678" s="32">
        <f>VLOOKUP(S678,Haul!G:AJ,30,FALSE)</f>
        <v>2.4599831999999999E-2</v>
      </c>
      <c r="Y678" s="32">
        <f t="shared" si="225"/>
        <v>0</v>
      </c>
      <c r="Z678" s="32">
        <f t="shared" si="226"/>
        <v>0</v>
      </c>
      <c r="AA678" s="32">
        <f t="shared" si="227"/>
        <v>0</v>
      </c>
      <c r="AB678" s="32">
        <f t="shared" si="228"/>
        <v>0</v>
      </c>
      <c r="AC678" s="32">
        <f t="shared" si="229"/>
        <v>0</v>
      </c>
      <c r="AD678" s="32">
        <f t="shared" si="230"/>
        <v>0</v>
      </c>
      <c r="AE678" s="32">
        <f t="shared" si="230"/>
        <v>0</v>
      </c>
      <c r="AF678" s="32">
        <f t="shared" si="230"/>
        <v>0</v>
      </c>
      <c r="AG678" s="32">
        <f t="shared" si="231"/>
        <v>0</v>
      </c>
      <c r="AH678" s="32">
        <f t="shared" si="232"/>
        <v>0</v>
      </c>
      <c r="AI678" s="32">
        <f t="shared" si="233"/>
        <v>0</v>
      </c>
      <c r="AJ678" s="32">
        <f t="shared" si="234"/>
        <v>0</v>
      </c>
      <c r="AK678" s="32">
        <f t="shared" si="235"/>
        <v>0</v>
      </c>
      <c r="AL678" s="32">
        <f t="shared" si="236"/>
        <v>0</v>
      </c>
      <c r="AM678" s="32">
        <f t="shared" si="237"/>
        <v>0</v>
      </c>
      <c r="AN678" s="32">
        <f t="shared" si="238"/>
        <v>0</v>
      </c>
      <c r="AO678" s="32">
        <f t="shared" si="239"/>
        <v>0</v>
      </c>
      <c r="AP678" s="32">
        <f t="shared" si="240"/>
        <v>0</v>
      </c>
    </row>
    <row r="679" spans="1:42">
      <c r="A679" s="32">
        <v>0</v>
      </c>
      <c r="B679" s="32">
        <v>0</v>
      </c>
      <c r="C679" s="115">
        <f t="shared" si="224"/>
        <v>0</v>
      </c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>
        <v>0</v>
      </c>
      <c r="Q679" s="32"/>
      <c r="R679" s="32"/>
      <c r="S679" s="116">
        <v>60</v>
      </c>
      <c r="T679" s="32"/>
      <c r="U679" s="32" t="str">
        <f>VLOOKUP(S679,Haul!G:AL,32,FALSE)</f>
        <v>65-05</v>
      </c>
      <c r="V679" s="116">
        <v>65</v>
      </c>
      <c r="W679" s="116">
        <v>6</v>
      </c>
      <c r="X679" s="32">
        <f>VLOOKUP(S679,Haul!G:AJ,30,FALSE)</f>
        <v>4.1365338000000001E-2</v>
      </c>
      <c r="Y679" s="32">
        <f t="shared" si="225"/>
        <v>0</v>
      </c>
      <c r="Z679" s="32">
        <f t="shared" si="226"/>
        <v>0</v>
      </c>
      <c r="AA679" s="32">
        <f t="shared" si="227"/>
        <v>0</v>
      </c>
      <c r="AB679" s="32">
        <f t="shared" si="228"/>
        <v>0</v>
      </c>
      <c r="AC679" s="32">
        <f t="shared" si="229"/>
        <v>0</v>
      </c>
      <c r="AD679" s="32">
        <f t="shared" si="230"/>
        <v>0</v>
      </c>
      <c r="AE679" s="32">
        <f t="shared" si="230"/>
        <v>0</v>
      </c>
      <c r="AF679" s="32">
        <f t="shared" si="230"/>
        <v>0</v>
      </c>
      <c r="AG679" s="32">
        <f t="shared" si="231"/>
        <v>0</v>
      </c>
      <c r="AH679" s="32">
        <f t="shared" si="232"/>
        <v>0</v>
      </c>
      <c r="AI679" s="32">
        <f t="shared" si="233"/>
        <v>0</v>
      </c>
      <c r="AJ679" s="32">
        <f t="shared" si="234"/>
        <v>0</v>
      </c>
      <c r="AK679" s="32">
        <f t="shared" si="235"/>
        <v>0</v>
      </c>
      <c r="AL679" s="32">
        <f t="shared" si="236"/>
        <v>0</v>
      </c>
      <c r="AM679" s="32">
        <f t="shared" si="237"/>
        <v>0</v>
      </c>
      <c r="AN679" s="32">
        <f t="shared" si="238"/>
        <v>0</v>
      </c>
      <c r="AO679" s="32">
        <f t="shared" si="239"/>
        <v>0</v>
      </c>
      <c r="AP679" s="32">
        <f t="shared" si="240"/>
        <v>0</v>
      </c>
    </row>
    <row r="680" spans="1:42">
      <c r="A680" s="32">
        <v>0</v>
      </c>
      <c r="B680" s="32">
        <v>0</v>
      </c>
      <c r="C680" s="115">
        <f t="shared" si="224"/>
        <v>0</v>
      </c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>
        <v>0</v>
      </c>
      <c r="Q680" s="32"/>
      <c r="R680" s="32"/>
      <c r="S680" s="116">
        <v>59</v>
      </c>
      <c r="T680" s="32"/>
      <c r="U680" s="32" t="str">
        <f>VLOOKUP(S680,Haul!G:AL,32,FALSE)</f>
        <v>61-07</v>
      </c>
      <c r="V680" s="116">
        <v>61</v>
      </c>
      <c r="W680" s="116">
        <v>6</v>
      </c>
      <c r="X680" s="32">
        <f>VLOOKUP(S680,Haul!G:AJ,30,FALSE)</f>
        <v>3.8135376999999998E-2</v>
      </c>
      <c r="Y680" s="32">
        <f t="shared" si="225"/>
        <v>0</v>
      </c>
      <c r="Z680" s="32">
        <f t="shared" si="226"/>
        <v>0</v>
      </c>
      <c r="AA680" s="32">
        <f t="shared" si="227"/>
        <v>0</v>
      </c>
      <c r="AB680" s="32">
        <f t="shared" si="228"/>
        <v>0</v>
      </c>
      <c r="AC680" s="32">
        <f t="shared" si="229"/>
        <v>0</v>
      </c>
      <c r="AD680" s="32">
        <f t="shared" si="230"/>
        <v>0</v>
      </c>
      <c r="AE680" s="32">
        <f t="shared" si="230"/>
        <v>0</v>
      </c>
      <c r="AF680" s="32">
        <f t="shared" si="230"/>
        <v>0</v>
      </c>
      <c r="AG680" s="32">
        <f t="shared" si="231"/>
        <v>0</v>
      </c>
      <c r="AH680" s="32">
        <f t="shared" si="232"/>
        <v>0</v>
      </c>
      <c r="AI680" s="32">
        <f t="shared" si="233"/>
        <v>0</v>
      </c>
      <c r="AJ680" s="32">
        <f t="shared" si="234"/>
        <v>0</v>
      </c>
      <c r="AK680" s="32">
        <f t="shared" si="235"/>
        <v>0</v>
      </c>
      <c r="AL680" s="32">
        <f t="shared" si="236"/>
        <v>0</v>
      </c>
      <c r="AM680" s="32">
        <f t="shared" si="237"/>
        <v>0</v>
      </c>
      <c r="AN680" s="32">
        <f t="shared" si="238"/>
        <v>0</v>
      </c>
      <c r="AO680" s="32">
        <f t="shared" si="239"/>
        <v>0</v>
      </c>
      <c r="AP680" s="32">
        <f t="shared" si="240"/>
        <v>0</v>
      </c>
    </row>
    <row r="681" spans="1:42">
      <c r="A681" s="32">
        <v>0</v>
      </c>
      <c r="B681" s="32">
        <v>0</v>
      </c>
      <c r="C681" s="115">
        <f t="shared" si="224"/>
        <v>0</v>
      </c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>
        <v>0</v>
      </c>
      <c r="Q681" s="32"/>
      <c r="R681" s="32"/>
      <c r="S681" s="116">
        <v>56</v>
      </c>
      <c r="T681" s="32"/>
      <c r="U681" s="32" t="str">
        <f>VLOOKUP(S681,Haul!G:AL,32,FALSE)</f>
        <v>61-16</v>
      </c>
      <c r="V681" s="116">
        <v>61</v>
      </c>
      <c r="W681" s="116">
        <v>6</v>
      </c>
      <c r="X681" s="32">
        <f>VLOOKUP(S681,Haul!G:AJ,30,FALSE)</f>
        <v>2.3941440000000001E-2</v>
      </c>
      <c r="Y681" s="32">
        <f t="shared" si="225"/>
        <v>0</v>
      </c>
      <c r="Z681" s="32">
        <f t="shared" si="226"/>
        <v>0</v>
      </c>
      <c r="AA681" s="32">
        <f t="shared" si="227"/>
        <v>0</v>
      </c>
      <c r="AB681" s="32">
        <f t="shared" si="228"/>
        <v>0</v>
      </c>
      <c r="AC681" s="32">
        <f t="shared" si="229"/>
        <v>0</v>
      </c>
      <c r="AD681" s="32">
        <f t="shared" si="230"/>
        <v>0</v>
      </c>
      <c r="AE681" s="32">
        <f t="shared" si="230"/>
        <v>0</v>
      </c>
      <c r="AF681" s="32">
        <f t="shared" si="230"/>
        <v>0</v>
      </c>
      <c r="AG681" s="32">
        <f t="shared" si="231"/>
        <v>0</v>
      </c>
      <c r="AH681" s="32">
        <f t="shared" si="232"/>
        <v>0</v>
      </c>
      <c r="AI681" s="32">
        <f t="shared" si="233"/>
        <v>0</v>
      </c>
      <c r="AJ681" s="32">
        <f t="shared" si="234"/>
        <v>0</v>
      </c>
      <c r="AK681" s="32">
        <f t="shared" si="235"/>
        <v>0</v>
      </c>
      <c r="AL681" s="32">
        <f t="shared" si="236"/>
        <v>0</v>
      </c>
      <c r="AM681" s="32">
        <f t="shared" si="237"/>
        <v>0</v>
      </c>
      <c r="AN681" s="32">
        <f t="shared" si="238"/>
        <v>0</v>
      </c>
      <c r="AO681" s="32">
        <f t="shared" si="239"/>
        <v>0</v>
      </c>
      <c r="AP681" s="32">
        <f t="shared" si="240"/>
        <v>0</v>
      </c>
    </row>
    <row r="682" spans="1:42">
      <c r="A682" s="32">
        <v>0</v>
      </c>
      <c r="B682" s="32">
        <v>0</v>
      </c>
      <c r="C682" s="115">
        <f t="shared" si="224"/>
        <v>0</v>
      </c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>
        <v>0</v>
      </c>
      <c r="Q682" s="32"/>
      <c r="R682" s="32"/>
      <c r="S682" s="116">
        <v>52</v>
      </c>
      <c r="T682" s="32"/>
      <c r="U682" s="32" t="str">
        <f>VLOOKUP(S682,Haul!G:AL,32,FALSE)</f>
        <v>65-02</v>
      </c>
      <c r="V682" s="116">
        <v>65</v>
      </c>
      <c r="W682" s="116">
        <v>6</v>
      </c>
      <c r="X682" s="32">
        <f>VLOOKUP(S682,Haul!G:AJ,30,FALSE)</f>
        <v>3.1099647000000001E-2</v>
      </c>
      <c r="Y682" s="32">
        <f t="shared" si="225"/>
        <v>0</v>
      </c>
      <c r="Z682" s="32">
        <f t="shared" si="226"/>
        <v>0</v>
      </c>
      <c r="AA682" s="32">
        <f t="shared" si="227"/>
        <v>0</v>
      </c>
      <c r="AB682" s="32">
        <f t="shared" si="228"/>
        <v>0</v>
      </c>
      <c r="AC682" s="32">
        <f t="shared" si="229"/>
        <v>0</v>
      </c>
      <c r="AD682" s="32">
        <f t="shared" si="230"/>
        <v>0</v>
      </c>
      <c r="AE682" s="32">
        <f t="shared" si="230"/>
        <v>0</v>
      </c>
      <c r="AF682" s="32">
        <f t="shared" si="230"/>
        <v>0</v>
      </c>
      <c r="AG682" s="32">
        <f t="shared" si="231"/>
        <v>0</v>
      </c>
      <c r="AH682" s="32">
        <f t="shared" si="232"/>
        <v>0</v>
      </c>
      <c r="AI682" s="32">
        <f t="shared" si="233"/>
        <v>0</v>
      </c>
      <c r="AJ682" s="32">
        <f t="shared" si="234"/>
        <v>0</v>
      </c>
      <c r="AK682" s="32">
        <f t="shared" si="235"/>
        <v>0</v>
      </c>
      <c r="AL682" s="32">
        <f t="shared" si="236"/>
        <v>0</v>
      </c>
      <c r="AM682" s="32">
        <f t="shared" si="237"/>
        <v>0</v>
      </c>
      <c r="AN682" s="32">
        <f t="shared" si="238"/>
        <v>0</v>
      </c>
      <c r="AO682" s="32">
        <f t="shared" si="239"/>
        <v>0</v>
      </c>
      <c r="AP682" s="32">
        <f t="shared" si="240"/>
        <v>0</v>
      </c>
    </row>
    <row r="683" spans="1:42">
      <c r="A683" s="32">
        <v>0</v>
      </c>
      <c r="B683" s="32">
        <v>0</v>
      </c>
      <c r="C683" s="115">
        <f t="shared" si="224"/>
        <v>0</v>
      </c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>
        <v>0</v>
      </c>
      <c r="Q683" s="32"/>
      <c r="R683" s="32"/>
      <c r="S683" s="116">
        <v>50</v>
      </c>
      <c r="T683" s="32"/>
      <c r="U683" s="32" t="str">
        <f>VLOOKUP(S683,Haul!G:AL,32,FALSE)</f>
        <v>63-06</v>
      </c>
      <c r="V683" s="116">
        <v>63</v>
      </c>
      <c r="W683" s="116">
        <v>6</v>
      </c>
      <c r="X683" s="32">
        <f>VLOOKUP(S683,Haul!G:AJ,30,FALSE)</f>
        <v>3.9867100000000003E-2</v>
      </c>
      <c r="Y683" s="32">
        <f t="shared" si="225"/>
        <v>0</v>
      </c>
      <c r="Z683" s="32">
        <f t="shared" si="226"/>
        <v>0</v>
      </c>
      <c r="AA683" s="32">
        <f t="shared" si="227"/>
        <v>0</v>
      </c>
      <c r="AB683" s="32">
        <f t="shared" si="228"/>
        <v>0</v>
      </c>
      <c r="AC683" s="32">
        <f t="shared" si="229"/>
        <v>0</v>
      </c>
      <c r="AD683" s="32">
        <f t="shared" si="230"/>
        <v>0</v>
      </c>
      <c r="AE683" s="32">
        <f t="shared" si="230"/>
        <v>0</v>
      </c>
      <c r="AF683" s="32">
        <f t="shared" si="230"/>
        <v>0</v>
      </c>
      <c r="AG683" s="32">
        <f t="shared" si="231"/>
        <v>0</v>
      </c>
      <c r="AH683" s="32">
        <f t="shared" si="232"/>
        <v>0</v>
      </c>
      <c r="AI683" s="32">
        <f t="shared" si="233"/>
        <v>0</v>
      </c>
      <c r="AJ683" s="32">
        <f t="shared" si="234"/>
        <v>0</v>
      </c>
      <c r="AK683" s="32">
        <f t="shared" si="235"/>
        <v>0</v>
      </c>
      <c r="AL683" s="32">
        <f t="shared" si="236"/>
        <v>0</v>
      </c>
      <c r="AM683" s="32">
        <f t="shared" si="237"/>
        <v>0</v>
      </c>
      <c r="AN683" s="32">
        <f t="shared" si="238"/>
        <v>0</v>
      </c>
      <c r="AO683" s="32">
        <f t="shared" si="239"/>
        <v>0</v>
      </c>
      <c r="AP683" s="32">
        <f t="shared" si="240"/>
        <v>0</v>
      </c>
    </row>
    <row r="684" spans="1:42">
      <c r="A684" s="32">
        <v>0</v>
      </c>
      <c r="B684" s="32">
        <v>0</v>
      </c>
      <c r="C684" s="115">
        <f t="shared" si="224"/>
        <v>0</v>
      </c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>
        <v>0</v>
      </c>
      <c r="Q684" s="32"/>
      <c r="R684" s="32"/>
      <c r="S684" s="116">
        <v>49</v>
      </c>
      <c r="T684" s="32"/>
      <c r="U684" s="32" t="str">
        <f>VLOOKUP(S684,Haul!G:AL,32,FALSE)</f>
        <v>64-02</v>
      </c>
      <c r="V684" s="116">
        <v>64</v>
      </c>
      <c r="W684" s="116">
        <v>6</v>
      </c>
      <c r="X684" s="32">
        <f>VLOOKUP(S684,Haul!G:AJ,30,FALSE)</f>
        <v>4.1066182999999999E-2</v>
      </c>
      <c r="Y684" s="32">
        <f t="shared" si="225"/>
        <v>0</v>
      </c>
      <c r="Z684" s="32">
        <f t="shared" si="226"/>
        <v>0</v>
      </c>
      <c r="AA684" s="32">
        <f t="shared" si="227"/>
        <v>0</v>
      </c>
      <c r="AB684" s="32">
        <f t="shared" si="228"/>
        <v>0</v>
      </c>
      <c r="AC684" s="32">
        <f t="shared" si="229"/>
        <v>0</v>
      </c>
      <c r="AD684" s="32">
        <f t="shared" si="230"/>
        <v>0</v>
      </c>
      <c r="AE684" s="32">
        <f t="shared" si="230"/>
        <v>0</v>
      </c>
      <c r="AF684" s="32">
        <f t="shared" si="230"/>
        <v>0</v>
      </c>
      <c r="AG684" s="32">
        <f t="shared" si="231"/>
        <v>0</v>
      </c>
      <c r="AH684" s="32">
        <f t="shared" si="232"/>
        <v>0</v>
      </c>
      <c r="AI684" s="32">
        <f t="shared" si="233"/>
        <v>0</v>
      </c>
      <c r="AJ684" s="32">
        <f t="shared" si="234"/>
        <v>0</v>
      </c>
      <c r="AK684" s="32">
        <f t="shared" si="235"/>
        <v>0</v>
      </c>
      <c r="AL684" s="32">
        <f t="shared" si="236"/>
        <v>0</v>
      </c>
      <c r="AM684" s="32">
        <f t="shared" si="237"/>
        <v>0</v>
      </c>
      <c r="AN684" s="32">
        <f t="shared" si="238"/>
        <v>0</v>
      </c>
      <c r="AO684" s="32">
        <f t="shared" si="239"/>
        <v>0</v>
      </c>
      <c r="AP684" s="32">
        <f t="shared" si="240"/>
        <v>0</v>
      </c>
    </row>
    <row r="685" spans="1:42">
      <c r="A685" s="32">
        <v>0</v>
      </c>
      <c r="B685" s="32">
        <v>0</v>
      </c>
      <c r="C685" s="115">
        <f t="shared" si="224"/>
        <v>0</v>
      </c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>
        <v>0</v>
      </c>
      <c r="Q685" s="32"/>
      <c r="R685" s="32"/>
      <c r="S685" s="116">
        <v>48</v>
      </c>
      <c r="T685" s="32"/>
      <c r="U685" s="32" t="str">
        <f>VLOOKUP(S685,Haul!G:AL,32,FALSE)</f>
        <v>65-03</v>
      </c>
      <c r="V685" s="116">
        <v>65</v>
      </c>
      <c r="W685" s="116">
        <v>6</v>
      </c>
      <c r="X685" s="32">
        <f>VLOOKUP(S685,Haul!G:AJ,30,FALSE)</f>
        <v>4.3569465000000002E-2</v>
      </c>
      <c r="Y685" s="32">
        <f t="shared" si="225"/>
        <v>0</v>
      </c>
      <c r="Z685" s="32">
        <f t="shared" si="226"/>
        <v>0</v>
      </c>
      <c r="AA685" s="32">
        <f t="shared" si="227"/>
        <v>0</v>
      </c>
      <c r="AB685" s="32">
        <f t="shared" si="228"/>
        <v>0</v>
      </c>
      <c r="AC685" s="32">
        <f t="shared" si="229"/>
        <v>0</v>
      </c>
      <c r="AD685" s="32">
        <f t="shared" si="230"/>
        <v>0</v>
      </c>
      <c r="AE685" s="32">
        <f t="shared" si="230"/>
        <v>0</v>
      </c>
      <c r="AF685" s="32">
        <f t="shared" si="230"/>
        <v>0</v>
      </c>
      <c r="AG685" s="32">
        <f t="shared" si="231"/>
        <v>0</v>
      </c>
      <c r="AH685" s="32">
        <f t="shared" si="232"/>
        <v>0</v>
      </c>
      <c r="AI685" s="32">
        <f t="shared" si="233"/>
        <v>0</v>
      </c>
      <c r="AJ685" s="32">
        <f t="shared" si="234"/>
        <v>0</v>
      </c>
      <c r="AK685" s="32">
        <f t="shared" si="235"/>
        <v>0</v>
      </c>
      <c r="AL685" s="32">
        <f t="shared" si="236"/>
        <v>0</v>
      </c>
      <c r="AM685" s="32">
        <f t="shared" si="237"/>
        <v>0</v>
      </c>
      <c r="AN685" s="32">
        <f t="shared" si="238"/>
        <v>0</v>
      </c>
      <c r="AO685" s="32">
        <f t="shared" si="239"/>
        <v>0</v>
      </c>
      <c r="AP685" s="32">
        <f t="shared" si="240"/>
        <v>0</v>
      </c>
    </row>
    <row r="686" spans="1:42">
      <c r="A686" s="32">
        <v>0</v>
      </c>
      <c r="B686" s="32">
        <v>0</v>
      </c>
      <c r="C686" s="115">
        <f t="shared" si="224"/>
        <v>0</v>
      </c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>
        <v>0</v>
      </c>
      <c r="Q686" s="32"/>
      <c r="R686" s="32"/>
      <c r="S686" s="116">
        <v>47</v>
      </c>
      <c r="T686" s="32"/>
      <c r="U686" s="32" t="str">
        <f>VLOOKUP(S686,Haul!G:AL,32,FALSE)</f>
        <v>61-10</v>
      </c>
      <c r="V686" s="116">
        <v>61</v>
      </c>
      <c r="W686" s="116">
        <v>6</v>
      </c>
      <c r="X686" s="32">
        <f>VLOOKUP(S686,Haul!G:AJ,30,FALSE)</f>
        <v>3.1355411999999999E-2</v>
      </c>
      <c r="Y686" s="32">
        <f t="shared" si="225"/>
        <v>0</v>
      </c>
      <c r="Z686" s="32">
        <f t="shared" si="226"/>
        <v>0</v>
      </c>
      <c r="AA686" s="32">
        <f t="shared" si="227"/>
        <v>0</v>
      </c>
      <c r="AB686" s="32">
        <f t="shared" si="228"/>
        <v>0</v>
      </c>
      <c r="AC686" s="32">
        <f t="shared" si="229"/>
        <v>0</v>
      </c>
      <c r="AD686" s="32">
        <f t="shared" si="230"/>
        <v>0</v>
      </c>
      <c r="AE686" s="32">
        <f t="shared" si="230"/>
        <v>0</v>
      </c>
      <c r="AF686" s="32">
        <f t="shared" si="230"/>
        <v>0</v>
      </c>
      <c r="AG686" s="32">
        <f t="shared" si="231"/>
        <v>0</v>
      </c>
      <c r="AH686" s="32">
        <f t="shared" si="232"/>
        <v>0</v>
      </c>
      <c r="AI686" s="32">
        <f t="shared" si="233"/>
        <v>0</v>
      </c>
      <c r="AJ686" s="32">
        <f t="shared" si="234"/>
        <v>0</v>
      </c>
      <c r="AK686" s="32">
        <f t="shared" si="235"/>
        <v>0</v>
      </c>
      <c r="AL686" s="32">
        <f t="shared" si="236"/>
        <v>0</v>
      </c>
      <c r="AM686" s="32">
        <f t="shared" si="237"/>
        <v>0</v>
      </c>
      <c r="AN686" s="32">
        <f t="shared" si="238"/>
        <v>0</v>
      </c>
      <c r="AO686" s="32">
        <f t="shared" si="239"/>
        <v>0</v>
      </c>
      <c r="AP686" s="32">
        <f t="shared" si="240"/>
        <v>0</v>
      </c>
    </row>
    <row r="687" spans="1:42">
      <c r="A687" s="32">
        <v>0</v>
      </c>
      <c r="B687" s="32">
        <v>0</v>
      </c>
      <c r="C687" s="115">
        <f t="shared" si="224"/>
        <v>0</v>
      </c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>
        <v>0</v>
      </c>
      <c r="Q687" s="32"/>
      <c r="R687" s="32"/>
      <c r="S687" s="116">
        <v>46</v>
      </c>
      <c r="T687" s="32"/>
      <c r="U687" s="32" t="str">
        <f>VLOOKUP(S687,Haul!G:AL,32,FALSE)</f>
        <v>62-08</v>
      </c>
      <c r="V687" s="116">
        <v>62</v>
      </c>
      <c r="W687" s="116">
        <v>6</v>
      </c>
      <c r="X687" s="32">
        <f>VLOOKUP(S687,Haul!G:AJ,30,FALSE)</f>
        <v>3.7039981999999999E-2</v>
      </c>
      <c r="Y687" s="32">
        <f t="shared" si="225"/>
        <v>0</v>
      </c>
      <c r="Z687" s="32">
        <f t="shared" si="226"/>
        <v>0</v>
      </c>
      <c r="AA687" s="32">
        <f t="shared" si="227"/>
        <v>0</v>
      </c>
      <c r="AB687" s="32">
        <f t="shared" si="228"/>
        <v>0</v>
      </c>
      <c r="AC687" s="32">
        <f t="shared" si="229"/>
        <v>0</v>
      </c>
      <c r="AD687" s="32">
        <f t="shared" si="230"/>
        <v>0</v>
      </c>
      <c r="AE687" s="32">
        <f t="shared" si="230"/>
        <v>0</v>
      </c>
      <c r="AF687" s="32">
        <f t="shared" si="230"/>
        <v>0</v>
      </c>
      <c r="AG687" s="32">
        <f t="shared" si="231"/>
        <v>0</v>
      </c>
      <c r="AH687" s="32">
        <f t="shared" si="232"/>
        <v>0</v>
      </c>
      <c r="AI687" s="32">
        <f t="shared" si="233"/>
        <v>0</v>
      </c>
      <c r="AJ687" s="32">
        <f t="shared" si="234"/>
        <v>0</v>
      </c>
      <c r="AK687" s="32">
        <f t="shared" si="235"/>
        <v>0</v>
      </c>
      <c r="AL687" s="32">
        <f t="shared" si="236"/>
        <v>0</v>
      </c>
      <c r="AM687" s="32">
        <f t="shared" si="237"/>
        <v>0</v>
      </c>
      <c r="AN687" s="32">
        <f t="shared" si="238"/>
        <v>0</v>
      </c>
      <c r="AO687" s="32">
        <f t="shared" si="239"/>
        <v>0</v>
      </c>
      <c r="AP687" s="32">
        <f t="shared" si="240"/>
        <v>0</v>
      </c>
    </row>
    <row r="688" spans="1:42">
      <c r="A688" s="32">
        <v>0</v>
      </c>
      <c r="B688" s="32">
        <v>0</v>
      </c>
      <c r="C688" s="115">
        <f t="shared" si="224"/>
        <v>0</v>
      </c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>
        <v>0</v>
      </c>
      <c r="Q688" s="32"/>
      <c r="R688" s="32"/>
      <c r="S688" s="116">
        <v>44</v>
      </c>
      <c r="T688" s="32"/>
      <c r="U688" s="32" t="str">
        <f>VLOOKUP(S688,Haul!G:AL,32,FALSE)</f>
        <v>61-08</v>
      </c>
      <c r="V688" s="116">
        <v>61</v>
      </c>
      <c r="W688" s="116">
        <v>6</v>
      </c>
      <c r="X688" s="32">
        <f>VLOOKUP(S688,Haul!G:AJ,30,FALSE)</f>
        <v>1.3178575999999999E-2</v>
      </c>
      <c r="Y688" s="32">
        <f t="shared" si="225"/>
        <v>0</v>
      </c>
      <c r="Z688" s="32">
        <f t="shared" si="226"/>
        <v>0</v>
      </c>
      <c r="AA688" s="32">
        <f t="shared" si="227"/>
        <v>0</v>
      </c>
      <c r="AB688" s="32">
        <f t="shared" si="228"/>
        <v>0</v>
      </c>
      <c r="AC688" s="32">
        <f t="shared" si="229"/>
        <v>0</v>
      </c>
      <c r="AD688" s="32">
        <f t="shared" si="230"/>
        <v>0</v>
      </c>
      <c r="AE688" s="32">
        <f t="shared" si="230"/>
        <v>0</v>
      </c>
      <c r="AF688" s="32">
        <f t="shared" si="230"/>
        <v>0</v>
      </c>
      <c r="AG688" s="32">
        <f t="shared" si="231"/>
        <v>0</v>
      </c>
      <c r="AH688" s="32">
        <f t="shared" si="232"/>
        <v>0</v>
      </c>
      <c r="AI688" s="32">
        <f t="shared" si="233"/>
        <v>0</v>
      </c>
      <c r="AJ688" s="32">
        <f t="shared" si="234"/>
        <v>0</v>
      </c>
      <c r="AK688" s="32">
        <f t="shared" si="235"/>
        <v>0</v>
      </c>
      <c r="AL688" s="32">
        <f t="shared" si="236"/>
        <v>0</v>
      </c>
      <c r="AM688" s="32">
        <f t="shared" si="237"/>
        <v>0</v>
      </c>
      <c r="AN688" s="32">
        <f t="shared" si="238"/>
        <v>0</v>
      </c>
      <c r="AO688" s="32">
        <f t="shared" si="239"/>
        <v>0</v>
      </c>
      <c r="AP688" s="32">
        <f t="shared" si="240"/>
        <v>0</v>
      </c>
    </row>
    <row r="689" spans="1:42">
      <c r="A689" s="32">
        <v>0</v>
      </c>
      <c r="B689" s="32">
        <v>0</v>
      </c>
      <c r="C689" s="115">
        <f t="shared" si="224"/>
        <v>0</v>
      </c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>
        <v>0</v>
      </c>
      <c r="Q689" s="32"/>
      <c r="R689" s="32"/>
      <c r="S689" s="116">
        <v>43</v>
      </c>
      <c r="T689" s="32"/>
      <c r="U689" s="32" t="str">
        <f>VLOOKUP(S689,Haul!G:AL,32,FALSE)</f>
        <v>63-04</v>
      </c>
      <c r="V689" s="116">
        <v>63</v>
      </c>
      <c r="W689" s="116">
        <v>6</v>
      </c>
      <c r="X689" s="32">
        <f>VLOOKUP(S689,Haul!G:AJ,30,FALSE)</f>
        <v>2.97597E-2</v>
      </c>
      <c r="Y689" s="32">
        <f t="shared" si="225"/>
        <v>0</v>
      </c>
      <c r="Z689" s="32">
        <f t="shared" si="226"/>
        <v>0</v>
      </c>
      <c r="AA689" s="32">
        <f t="shared" si="227"/>
        <v>0</v>
      </c>
      <c r="AB689" s="32">
        <f t="shared" si="228"/>
        <v>0</v>
      </c>
      <c r="AC689" s="32">
        <f t="shared" si="229"/>
        <v>0</v>
      </c>
      <c r="AD689" s="32">
        <f t="shared" si="230"/>
        <v>0</v>
      </c>
      <c r="AE689" s="32">
        <f t="shared" si="230"/>
        <v>0</v>
      </c>
      <c r="AF689" s="32">
        <f t="shared" si="230"/>
        <v>0</v>
      </c>
      <c r="AG689" s="32">
        <f t="shared" si="231"/>
        <v>0</v>
      </c>
      <c r="AH689" s="32">
        <f t="shared" si="232"/>
        <v>0</v>
      </c>
      <c r="AI689" s="32">
        <f t="shared" si="233"/>
        <v>0</v>
      </c>
      <c r="AJ689" s="32">
        <f t="shared" si="234"/>
        <v>0</v>
      </c>
      <c r="AK689" s="32">
        <f t="shared" si="235"/>
        <v>0</v>
      </c>
      <c r="AL689" s="32">
        <f t="shared" si="236"/>
        <v>0</v>
      </c>
      <c r="AM689" s="32">
        <f t="shared" si="237"/>
        <v>0</v>
      </c>
      <c r="AN689" s="32">
        <f t="shared" si="238"/>
        <v>0</v>
      </c>
      <c r="AO689" s="32">
        <f t="shared" si="239"/>
        <v>0</v>
      </c>
      <c r="AP689" s="32">
        <f t="shared" si="240"/>
        <v>0</v>
      </c>
    </row>
    <row r="690" spans="1:42">
      <c r="A690" s="32">
        <v>0</v>
      </c>
      <c r="B690" s="32">
        <v>0</v>
      </c>
      <c r="C690" s="115">
        <f t="shared" si="224"/>
        <v>0</v>
      </c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>
        <v>0</v>
      </c>
      <c r="Q690" s="32"/>
      <c r="R690" s="32"/>
      <c r="S690" s="116">
        <v>42</v>
      </c>
      <c r="T690" s="32"/>
      <c r="U690" s="32" t="str">
        <f>VLOOKUP(S690,Haul!G:AL,32,FALSE)</f>
        <v>53-03</v>
      </c>
      <c r="V690" s="116">
        <v>53</v>
      </c>
      <c r="W690" s="116">
        <v>5</v>
      </c>
      <c r="X690" s="32">
        <f>VLOOKUP(S690,Haul!G:AJ,30,FALSE)</f>
        <v>2.2461120000000001E-2</v>
      </c>
      <c r="Y690" s="32">
        <f t="shared" si="225"/>
        <v>0</v>
      </c>
      <c r="Z690" s="32">
        <f t="shared" si="226"/>
        <v>0</v>
      </c>
      <c r="AA690" s="32">
        <f t="shared" si="227"/>
        <v>0</v>
      </c>
      <c r="AB690" s="32">
        <f t="shared" si="228"/>
        <v>0</v>
      </c>
      <c r="AC690" s="32">
        <f t="shared" si="229"/>
        <v>0</v>
      </c>
      <c r="AD690" s="32">
        <f t="shared" si="230"/>
        <v>0</v>
      </c>
      <c r="AE690" s="32">
        <f t="shared" si="230"/>
        <v>0</v>
      </c>
      <c r="AF690" s="32">
        <f t="shared" si="230"/>
        <v>0</v>
      </c>
      <c r="AG690" s="32">
        <f t="shared" si="231"/>
        <v>0</v>
      </c>
      <c r="AH690" s="32">
        <f t="shared" si="232"/>
        <v>0</v>
      </c>
      <c r="AI690" s="32">
        <f t="shared" si="233"/>
        <v>0</v>
      </c>
      <c r="AJ690" s="32">
        <f t="shared" si="234"/>
        <v>0</v>
      </c>
      <c r="AK690" s="32">
        <f t="shared" si="235"/>
        <v>0</v>
      </c>
      <c r="AL690" s="32">
        <f t="shared" si="236"/>
        <v>0</v>
      </c>
      <c r="AM690" s="32">
        <f t="shared" si="237"/>
        <v>0</v>
      </c>
      <c r="AN690" s="32">
        <f t="shared" si="238"/>
        <v>0</v>
      </c>
      <c r="AO690" s="32">
        <f t="shared" si="239"/>
        <v>0</v>
      </c>
      <c r="AP690" s="32">
        <f t="shared" si="240"/>
        <v>0</v>
      </c>
    </row>
    <row r="691" spans="1:42">
      <c r="A691" s="32">
        <v>0</v>
      </c>
      <c r="B691" s="32">
        <v>0</v>
      </c>
      <c r="C691" s="115">
        <f t="shared" si="224"/>
        <v>0</v>
      </c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>
        <v>0</v>
      </c>
      <c r="Q691" s="32"/>
      <c r="R691" s="32"/>
      <c r="S691" s="116">
        <v>41</v>
      </c>
      <c r="T691" s="32"/>
      <c r="U691" s="32" t="str">
        <f>VLOOKUP(S691,Haul!G:AL,32,FALSE)</f>
        <v>51-06</v>
      </c>
      <c r="V691" s="116">
        <v>51</v>
      </c>
      <c r="W691" s="116">
        <v>5</v>
      </c>
      <c r="X691" s="32">
        <f>VLOOKUP(S691,Haul!G:AJ,30,FALSE)</f>
        <v>3.5300756000000003E-2</v>
      </c>
      <c r="Y691" s="32">
        <f t="shared" si="225"/>
        <v>0</v>
      </c>
      <c r="Z691" s="32">
        <f t="shared" si="226"/>
        <v>0</v>
      </c>
      <c r="AA691" s="32">
        <f t="shared" si="227"/>
        <v>0</v>
      </c>
      <c r="AB691" s="32">
        <f t="shared" si="228"/>
        <v>0</v>
      </c>
      <c r="AC691" s="32">
        <f t="shared" si="229"/>
        <v>0</v>
      </c>
      <c r="AD691" s="32">
        <f t="shared" si="230"/>
        <v>0</v>
      </c>
      <c r="AE691" s="32">
        <f t="shared" si="230"/>
        <v>0</v>
      </c>
      <c r="AF691" s="32">
        <f t="shared" si="230"/>
        <v>0</v>
      </c>
      <c r="AG691" s="32">
        <f t="shared" si="231"/>
        <v>0</v>
      </c>
      <c r="AH691" s="32">
        <f t="shared" si="232"/>
        <v>0</v>
      </c>
      <c r="AI691" s="32">
        <f t="shared" si="233"/>
        <v>0</v>
      </c>
      <c r="AJ691" s="32">
        <f t="shared" si="234"/>
        <v>0</v>
      </c>
      <c r="AK691" s="32">
        <f t="shared" si="235"/>
        <v>0</v>
      </c>
      <c r="AL691" s="32">
        <f t="shared" si="236"/>
        <v>0</v>
      </c>
      <c r="AM691" s="32">
        <f t="shared" si="237"/>
        <v>0</v>
      </c>
      <c r="AN691" s="32">
        <f t="shared" si="238"/>
        <v>0</v>
      </c>
      <c r="AO691" s="32">
        <f t="shared" si="239"/>
        <v>0</v>
      </c>
      <c r="AP691" s="32">
        <f t="shared" si="240"/>
        <v>0</v>
      </c>
    </row>
    <row r="692" spans="1:42">
      <c r="A692" s="32">
        <v>0</v>
      </c>
      <c r="B692" s="32">
        <v>0</v>
      </c>
      <c r="C692" s="115">
        <f t="shared" si="224"/>
        <v>0</v>
      </c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>
        <v>0</v>
      </c>
      <c r="Q692" s="32"/>
      <c r="R692" s="32"/>
      <c r="S692" s="116">
        <v>39</v>
      </c>
      <c r="T692" s="32"/>
      <c r="U692" s="32" t="str">
        <f>VLOOKUP(S692,Haul!G:AL,32,FALSE)</f>
        <v>53-02</v>
      </c>
      <c r="V692" s="116">
        <v>53</v>
      </c>
      <c r="W692" s="116">
        <v>5</v>
      </c>
      <c r="X692" s="32">
        <f>VLOOKUP(S692,Haul!G:AJ,30,FALSE)</f>
        <v>2.6795220000000002E-2</v>
      </c>
      <c r="Y692" s="32">
        <f t="shared" si="225"/>
        <v>0</v>
      </c>
      <c r="Z692" s="32">
        <f t="shared" si="226"/>
        <v>0</v>
      </c>
      <c r="AA692" s="32">
        <f t="shared" si="227"/>
        <v>0</v>
      </c>
      <c r="AB692" s="32">
        <f t="shared" si="228"/>
        <v>0</v>
      </c>
      <c r="AC692" s="32">
        <f t="shared" si="229"/>
        <v>0</v>
      </c>
      <c r="AD692" s="32">
        <f t="shared" si="230"/>
        <v>0</v>
      </c>
      <c r="AE692" s="32">
        <f t="shared" si="230"/>
        <v>0</v>
      </c>
      <c r="AF692" s="32">
        <f t="shared" si="230"/>
        <v>0</v>
      </c>
      <c r="AG692" s="32">
        <f t="shared" si="231"/>
        <v>0</v>
      </c>
      <c r="AH692" s="32">
        <f t="shared" si="232"/>
        <v>0</v>
      </c>
      <c r="AI692" s="32">
        <f t="shared" si="233"/>
        <v>0</v>
      </c>
      <c r="AJ692" s="32">
        <f t="shared" si="234"/>
        <v>0</v>
      </c>
      <c r="AK692" s="32">
        <f t="shared" si="235"/>
        <v>0</v>
      </c>
      <c r="AL692" s="32">
        <f t="shared" si="236"/>
        <v>0</v>
      </c>
      <c r="AM692" s="32">
        <f t="shared" si="237"/>
        <v>0</v>
      </c>
      <c r="AN692" s="32">
        <f t="shared" si="238"/>
        <v>0</v>
      </c>
      <c r="AO692" s="32">
        <f t="shared" si="239"/>
        <v>0</v>
      </c>
      <c r="AP692" s="32">
        <f t="shared" si="240"/>
        <v>0</v>
      </c>
    </row>
    <row r="693" spans="1:42">
      <c r="A693" s="32">
        <v>0</v>
      </c>
      <c r="B693" s="32">
        <v>0</v>
      </c>
      <c r="C693" s="115">
        <f t="shared" si="224"/>
        <v>0</v>
      </c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>
        <v>0</v>
      </c>
      <c r="Q693" s="32"/>
      <c r="R693" s="32"/>
      <c r="S693" s="116">
        <v>38</v>
      </c>
      <c r="T693" s="32"/>
      <c r="U693" s="32" t="str">
        <f>VLOOKUP(S693,Haul!G:AL,32,FALSE)</f>
        <v>52-02</v>
      </c>
      <c r="V693" s="116">
        <v>52</v>
      </c>
      <c r="W693" s="116">
        <v>5</v>
      </c>
      <c r="X693" s="32">
        <f>VLOOKUP(S693,Haul!G:AJ,30,FALSE)</f>
        <v>2.5389958000000001E-2</v>
      </c>
      <c r="Y693" s="32">
        <f t="shared" si="225"/>
        <v>0</v>
      </c>
      <c r="Z693" s="32">
        <f t="shared" si="226"/>
        <v>0</v>
      </c>
      <c r="AA693" s="32">
        <f t="shared" si="227"/>
        <v>0</v>
      </c>
      <c r="AB693" s="32">
        <f t="shared" si="228"/>
        <v>0</v>
      </c>
      <c r="AC693" s="32">
        <f t="shared" si="229"/>
        <v>0</v>
      </c>
      <c r="AD693" s="32">
        <f t="shared" si="230"/>
        <v>0</v>
      </c>
      <c r="AE693" s="32">
        <f t="shared" si="230"/>
        <v>0</v>
      </c>
      <c r="AF693" s="32">
        <f t="shared" si="230"/>
        <v>0</v>
      </c>
      <c r="AG693" s="32">
        <f t="shared" si="231"/>
        <v>0</v>
      </c>
      <c r="AH693" s="32">
        <f t="shared" si="232"/>
        <v>0</v>
      </c>
      <c r="AI693" s="32">
        <f t="shared" si="233"/>
        <v>0</v>
      </c>
      <c r="AJ693" s="32">
        <f t="shared" si="234"/>
        <v>0</v>
      </c>
      <c r="AK693" s="32">
        <f t="shared" si="235"/>
        <v>0</v>
      </c>
      <c r="AL693" s="32">
        <f t="shared" si="236"/>
        <v>0</v>
      </c>
      <c r="AM693" s="32">
        <f t="shared" si="237"/>
        <v>0</v>
      </c>
      <c r="AN693" s="32">
        <f t="shared" si="238"/>
        <v>0</v>
      </c>
      <c r="AO693" s="32">
        <f t="shared" si="239"/>
        <v>0</v>
      </c>
      <c r="AP693" s="32">
        <f t="shared" si="240"/>
        <v>0</v>
      </c>
    </row>
    <row r="694" spans="1:42">
      <c r="A694" s="32">
        <v>0</v>
      </c>
      <c r="B694" s="32">
        <v>0</v>
      </c>
      <c r="C694" s="115">
        <f t="shared" si="224"/>
        <v>0</v>
      </c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>
        <v>0</v>
      </c>
      <c r="Q694" s="32"/>
      <c r="R694" s="32"/>
      <c r="S694" s="116">
        <v>37</v>
      </c>
      <c r="T694" s="32"/>
      <c r="U694" s="32" t="str">
        <f>VLOOKUP(S694,Haul!G:AL,32,FALSE)</f>
        <v>43-07</v>
      </c>
      <c r="V694" s="116">
        <v>43</v>
      </c>
      <c r="W694" s="116">
        <v>4</v>
      </c>
      <c r="X694" s="32">
        <f>VLOOKUP(S694,Haul!G:AJ,30,FALSE)</f>
        <v>3.7571819999999999E-2</v>
      </c>
      <c r="Y694" s="32">
        <f t="shared" si="225"/>
        <v>0</v>
      </c>
      <c r="Z694" s="32">
        <f t="shared" si="226"/>
        <v>0</v>
      </c>
      <c r="AA694" s="32">
        <f t="shared" si="227"/>
        <v>0</v>
      </c>
      <c r="AB694" s="32">
        <f t="shared" si="228"/>
        <v>0</v>
      </c>
      <c r="AC694" s="32">
        <f t="shared" si="229"/>
        <v>0</v>
      </c>
      <c r="AD694" s="32">
        <f t="shared" si="230"/>
        <v>0</v>
      </c>
      <c r="AE694" s="32">
        <f t="shared" si="230"/>
        <v>0</v>
      </c>
      <c r="AF694" s="32">
        <f t="shared" si="230"/>
        <v>0</v>
      </c>
      <c r="AG694" s="32">
        <f t="shared" si="231"/>
        <v>0</v>
      </c>
      <c r="AH694" s="32">
        <f t="shared" si="232"/>
        <v>0</v>
      </c>
      <c r="AI694" s="32">
        <f t="shared" si="233"/>
        <v>0</v>
      </c>
      <c r="AJ694" s="32">
        <f t="shared" si="234"/>
        <v>0</v>
      </c>
      <c r="AK694" s="32">
        <f t="shared" si="235"/>
        <v>0</v>
      </c>
      <c r="AL694" s="32">
        <f t="shared" si="236"/>
        <v>0</v>
      </c>
      <c r="AM694" s="32">
        <f t="shared" si="237"/>
        <v>0</v>
      </c>
      <c r="AN694" s="32">
        <f t="shared" si="238"/>
        <v>0</v>
      </c>
      <c r="AO694" s="32">
        <f t="shared" si="239"/>
        <v>0</v>
      </c>
      <c r="AP694" s="32">
        <f t="shared" si="240"/>
        <v>0</v>
      </c>
    </row>
    <row r="695" spans="1:42">
      <c r="A695" s="32">
        <v>0</v>
      </c>
      <c r="B695" s="32">
        <v>0</v>
      </c>
      <c r="C695" s="115">
        <f t="shared" si="224"/>
        <v>0</v>
      </c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>
        <v>0</v>
      </c>
      <c r="Q695" s="32"/>
      <c r="R695" s="32"/>
      <c r="S695" s="116">
        <v>36</v>
      </c>
      <c r="T695" s="32"/>
      <c r="U695" s="32" t="str">
        <f>VLOOKUP(S695,Haul!G:AL,32,FALSE)</f>
        <v>41-05</v>
      </c>
      <c r="V695" s="116">
        <v>41</v>
      </c>
      <c r="W695" s="116">
        <v>4</v>
      </c>
      <c r="X695" s="32">
        <f>VLOOKUP(S695,Haul!G:AJ,30,FALSE)</f>
        <v>8.0510760000000008E-3</v>
      </c>
      <c r="Y695" s="32">
        <f t="shared" si="225"/>
        <v>0</v>
      </c>
      <c r="Z695" s="32">
        <f t="shared" si="226"/>
        <v>0</v>
      </c>
      <c r="AA695" s="32">
        <f t="shared" si="227"/>
        <v>0</v>
      </c>
      <c r="AB695" s="32">
        <f t="shared" si="228"/>
        <v>0</v>
      </c>
      <c r="AC695" s="32">
        <f t="shared" si="229"/>
        <v>0</v>
      </c>
      <c r="AD695" s="32">
        <f t="shared" si="230"/>
        <v>0</v>
      </c>
      <c r="AE695" s="32">
        <f t="shared" si="230"/>
        <v>0</v>
      </c>
      <c r="AF695" s="32">
        <f t="shared" si="230"/>
        <v>0</v>
      </c>
      <c r="AG695" s="32">
        <f t="shared" si="231"/>
        <v>0</v>
      </c>
      <c r="AH695" s="32">
        <f t="shared" si="232"/>
        <v>0</v>
      </c>
      <c r="AI695" s="32">
        <f t="shared" si="233"/>
        <v>0</v>
      </c>
      <c r="AJ695" s="32">
        <f t="shared" si="234"/>
        <v>0</v>
      </c>
      <c r="AK695" s="32">
        <f t="shared" si="235"/>
        <v>0</v>
      </c>
      <c r="AL695" s="32">
        <f t="shared" si="236"/>
        <v>0</v>
      </c>
      <c r="AM695" s="32">
        <f t="shared" si="237"/>
        <v>0</v>
      </c>
      <c r="AN695" s="32">
        <f t="shared" si="238"/>
        <v>0</v>
      </c>
      <c r="AO695" s="32">
        <f t="shared" si="239"/>
        <v>0</v>
      </c>
      <c r="AP695" s="32">
        <f t="shared" si="240"/>
        <v>0</v>
      </c>
    </row>
    <row r="696" spans="1:42">
      <c r="A696" s="32">
        <v>0</v>
      </c>
      <c r="B696" s="32">
        <v>0</v>
      </c>
      <c r="C696" s="115">
        <f t="shared" si="224"/>
        <v>0</v>
      </c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>
        <v>0</v>
      </c>
      <c r="Q696" s="32"/>
      <c r="R696" s="32"/>
      <c r="S696" s="116">
        <v>34</v>
      </c>
      <c r="T696" s="32"/>
      <c r="U696" s="32" t="str">
        <f>VLOOKUP(S696,Haul!G:AL,32,FALSE)</f>
        <v>35-02</v>
      </c>
      <c r="V696" s="116">
        <v>35</v>
      </c>
      <c r="W696" s="116">
        <v>3</v>
      </c>
      <c r="X696" s="32">
        <f>VLOOKUP(S696,Haul!G:AJ,30,FALSE)</f>
        <v>4.1012406000000001E-2</v>
      </c>
      <c r="Y696" s="32">
        <f t="shared" si="225"/>
        <v>0</v>
      </c>
      <c r="Z696" s="32">
        <f t="shared" si="226"/>
        <v>0</v>
      </c>
      <c r="AA696" s="32">
        <f t="shared" si="227"/>
        <v>0</v>
      </c>
      <c r="AB696" s="32">
        <f t="shared" si="228"/>
        <v>0</v>
      </c>
      <c r="AC696" s="32">
        <f t="shared" si="229"/>
        <v>0</v>
      </c>
      <c r="AD696" s="32">
        <f t="shared" si="230"/>
        <v>0</v>
      </c>
      <c r="AE696" s="32">
        <f t="shared" si="230"/>
        <v>0</v>
      </c>
      <c r="AF696" s="32">
        <f t="shared" si="230"/>
        <v>0</v>
      </c>
      <c r="AG696" s="32">
        <f t="shared" si="231"/>
        <v>0</v>
      </c>
      <c r="AH696" s="32">
        <f t="shared" si="232"/>
        <v>0</v>
      </c>
      <c r="AI696" s="32">
        <f t="shared" si="233"/>
        <v>0</v>
      </c>
      <c r="AJ696" s="32">
        <f t="shared" si="234"/>
        <v>0</v>
      </c>
      <c r="AK696" s="32">
        <f t="shared" si="235"/>
        <v>0</v>
      </c>
      <c r="AL696" s="32">
        <f t="shared" si="236"/>
        <v>0</v>
      </c>
      <c r="AM696" s="32">
        <f t="shared" si="237"/>
        <v>0</v>
      </c>
      <c r="AN696" s="32">
        <f t="shared" si="238"/>
        <v>0</v>
      </c>
      <c r="AO696" s="32">
        <f t="shared" si="239"/>
        <v>0</v>
      </c>
      <c r="AP696" s="32">
        <f t="shared" si="240"/>
        <v>0</v>
      </c>
    </row>
    <row r="697" spans="1:42">
      <c r="A697" s="32">
        <v>0</v>
      </c>
      <c r="B697" s="32">
        <v>0</v>
      </c>
      <c r="C697" s="115">
        <f t="shared" si="224"/>
        <v>0</v>
      </c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>
        <v>0</v>
      </c>
      <c r="Q697" s="32"/>
      <c r="R697" s="32"/>
      <c r="S697" s="116">
        <v>33</v>
      </c>
      <c r="T697" s="32"/>
      <c r="U697" s="32" t="str">
        <f>VLOOKUP(S697,Haul!G:AL,32,FALSE)</f>
        <v>35-04</v>
      </c>
      <c r="V697" s="116">
        <v>35</v>
      </c>
      <c r="W697" s="116">
        <v>3</v>
      </c>
      <c r="X697" s="32">
        <f>VLOOKUP(S697,Haul!G:AJ,30,FALSE)</f>
        <v>4.5307856000000001E-2</v>
      </c>
      <c r="Y697" s="32">
        <f t="shared" si="225"/>
        <v>0</v>
      </c>
      <c r="Z697" s="32">
        <f t="shared" si="226"/>
        <v>0</v>
      </c>
      <c r="AA697" s="32">
        <f t="shared" si="227"/>
        <v>0</v>
      </c>
      <c r="AB697" s="32">
        <f t="shared" si="228"/>
        <v>0</v>
      </c>
      <c r="AC697" s="32">
        <f t="shared" si="229"/>
        <v>0</v>
      </c>
      <c r="AD697" s="32">
        <f t="shared" si="230"/>
        <v>0</v>
      </c>
      <c r="AE697" s="32">
        <f t="shared" si="230"/>
        <v>0</v>
      </c>
      <c r="AF697" s="32">
        <f t="shared" si="230"/>
        <v>0</v>
      </c>
      <c r="AG697" s="32">
        <f t="shared" si="231"/>
        <v>0</v>
      </c>
      <c r="AH697" s="32">
        <f t="shared" si="232"/>
        <v>0</v>
      </c>
      <c r="AI697" s="32">
        <f t="shared" si="233"/>
        <v>0</v>
      </c>
      <c r="AJ697" s="32">
        <f t="shared" si="234"/>
        <v>0</v>
      </c>
      <c r="AK697" s="32">
        <f t="shared" si="235"/>
        <v>0</v>
      </c>
      <c r="AL697" s="32">
        <f t="shared" si="236"/>
        <v>0</v>
      </c>
      <c r="AM697" s="32">
        <f t="shared" si="237"/>
        <v>0</v>
      </c>
      <c r="AN697" s="32">
        <f t="shared" si="238"/>
        <v>0</v>
      </c>
      <c r="AO697" s="32">
        <f t="shared" si="239"/>
        <v>0</v>
      </c>
      <c r="AP697" s="32">
        <f t="shared" si="240"/>
        <v>0</v>
      </c>
    </row>
    <row r="698" spans="1:42">
      <c r="A698" s="32">
        <v>0</v>
      </c>
      <c r="B698" s="32">
        <v>0</v>
      </c>
      <c r="C698" s="115">
        <f t="shared" si="224"/>
        <v>0</v>
      </c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>
        <v>0</v>
      </c>
      <c r="Q698" s="32"/>
      <c r="R698" s="32"/>
      <c r="S698" s="116">
        <v>31</v>
      </c>
      <c r="T698" s="32"/>
      <c r="U698" s="32" t="str">
        <f>VLOOKUP(S698,Haul!G:AL,32,FALSE)</f>
        <v>33-06</v>
      </c>
      <c r="V698" s="116">
        <v>33</v>
      </c>
      <c r="W698" s="116">
        <v>3</v>
      </c>
      <c r="X698" s="32">
        <f>VLOOKUP(S698,Haul!G:AJ,30,FALSE)</f>
        <v>3.6036449999999998E-2</v>
      </c>
      <c r="Y698" s="32">
        <f t="shared" si="225"/>
        <v>0</v>
      </c>
      <c r="Z698" s="32">
        <f t="shared" si="226"/>
        <v>0</v>
      </c>
      <c r="AA698" s="32">
        <f t="shared" si="227"/>
        <v>0</v>
      </c>
      <c r="AB698" s="32">
        <f t="shared" si="228"/>
        <v>0</v>
      </c>
      <c r="AC698" s="32">
        <f t="shared" si="229"/>
        <v>0</v>
      </c>
      <c r="AD698" s="32">
        <f t="shared" si="230"/>
        <v>0</v>
      </c>
      <c r="AE698" s="32">
        <f t="shared" si="230"/>
        <v>0</v>
      </c>
      <c r="AF698" s="32">
        <f t="shared" si="230"/>
        <v>0</v>
      </c>
      <c r="AG698" s="32">
        <f t="shared" si="231"/>
        <v>0</v>
      </c>
      <c r="AH698" s="32">
        <f t="shared" si="232"/>
        <v>0</v>
      </c>
      <c r="AI698" s="32">
        <f t="shared" si="233"/>
        <v>0</v>
      </c>
      <c r="AJ698" s="32">
        <f t="shared" si="234"/>
        <v>0</v>
      </c>
      <c r="AK698" s="32">
        <f t="shared" si="235"/>
        <v>0</v>
      </c>
      <c r="AL698" s="32">
        <f t="shared" si="236"/>
        <v>0</v>
      </c>
      <c r="AM698" s="32">
        <f t="shared" si="237"/>
        <v>0</v>
      </c>
      <c r="AN698" s="32">
        <f t="shared" si="238"/>
        <v>0</v>
      </c>
      <c r="AO698" s="32">
        <f t="shared" si="239"/>
        <v>0</v>
      </c>
      <c r="AP698" s="32">
        <f t="shared" si="240"/>
        <v>0</v>
      </c>
    </row>
    <row r="699" spans="1:42">
      <c r="A699" s="32">
        <v>0</v>
      </c>
      <c r="B699" s="32">
        <v>0</v>
      </c>
      <c r="C699" s="115">
        <f t="shared" si="224"/>
        <v>0</v>
      </c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>
        <v>0</v>
      </c>
      <c r="Q699" s="32"/>
      <c r="R699" s="32"/>
      <c r="S699" s="116">
        <v>29</v>
      </c>
      <c r="T699" s="32"/>
      <c r="U699" s="32" t="str">
        <f>VLOOKUP(S699,Haul!G:AL,32,FALSE)</f>
        <v>34-06</v>
      </c>
      <c r="V699" s="116">
        <v>34</v>
      </c>
      <c r="W699" s="116">
        <v>3</v>
      </c>
      <c r="X699" s="32">
        <f>VLOOKUP(S699,Haul!G:AJ,30,FALSE)</f>
        <v>3.2152593E-2</v>
      </c>
      <c r="Y699" s="32">
        <f t="shared" si="225"/>
        <v>0</v>
      </c>
      <c r="Z699" s="32">
        <f t="shared" si="226"/>
        <v>0</v>
      </c>
      <c r="AA699" s="32">
        <f t="shared" si="227"/>
        <v>0</v>
      </c>
      <c r="AB699" s="32">
        <f t="shared" si="228"/>
        <v>0</v>
      </c>
      <c r="AC699" s="32">
        <f t="shared" si="229"/>
        <v>0</v>
      </c>
      <c r="AD699" s="32">
        <f t="shared" si="230"/>
        <v>0</v>
      </c>
      <c r="AE699" s="32">
        <f t="shared" si="230"/>
        <v>0</v>
      </c>
      <c r="AF699" s="32">
        <f t="shared" si="230"/>
        <v>0</v>
      </c>
      <c r="AG699" s="32">
        <f t="shared" si="231"/>
        <v>0</v>
      </c>
      <c r="AH699" s="32">
        <f t="shared" si="232"/>
        <v>0</v>
      </c>
      <c r="AI699" s="32">
        <f t="shared" si="233"/>
        <v>0</v>
      </c>
      <c r="AJ699" s="32">
        <f t="shared" si="234"/>
        <v>0</v>
      </c>
      <c r="AK699" s="32">
        <f t="shared" si="235"/>
        <v>0</v>
      </c>
      <c r="AL699" s="32">
        <f t="shared" si="236"/>
        <v>0</v>
      </c>
      <c r="AM699" s="32">
        <f t="shared" si="237"/>
        <v>0</v>
      </c>
      <c r="AN699" s="32">
        <f t="shared" si="238"/>
        <v>0</v>
      </c>
      <c r="AO699" s="32">
        <f t="shared" si="239"/>
        <v>0</v>
      </c>
      <c r="AP699" s="32">
        <f t="shared" si="240"/>
        <v>0</v>
      </c>
    </row>
    <row r="700" spans="1:42">
      <c r="A700" s="32">
        <v>0</v>
      </c>
      <c r="B700" s="32">
        <v>0</v>
      </c>
      <c r="C700" s="115">
        <f t="shared" si="224"/>
        <v>0</v>
      </c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>
        <v>0</v>
      </c>
      <c r="Q700" s="32"/>
      <c r="R700" s="32"/>
      <c r="S700" s="116">
        <v>19</v>
      </c>
      <c r="T700" s="32"/>
      <c r="U700" s="32" t="str">
        <f>VLOOKUP(S700,Haul!G:AL,32,FALSE)</f>
        <v>43-01</v>
      </c>
      <c r="V700" s="116">
        <v>43</v>
      </c>
      <c r="W700" s="116">
        <v>4</v>
      </c>
      <c r="X700" s="32">
        <f>VLOOKUP(S700,Haul!G:AJ,30,FALSE)</f>
        <v>3.6640682000000001E-2</v>
      </c>
      <c r="Y700" s="32">
        <f t="shared" si="225"/>
        <v>0</v>
      </c>
      <c r="Z700" s="32">
        <f t="shared" si="226"/>
        <v>0</v>
      </c>
      <c r="AA700" s="32">
        <f t="shared" si="227"/>
        <v>0</v>
      </c>
      <c r="AB700" s="32">
        <f t="shared" si="228"/>
        <v>0</v>
      </c>
      <c r="AC700" s="32">
        <f t="shared" si="229"/>
        <v>0</v>
      </c>
      <c r="AD700" s="32">
        <f t="shared" si="230"/>
        <v>0</v>
      </c>
      <c r="AE700" s="32">
        <f t="shared" si="230"/>
        <v>0</v>
      </c>
      <c r="AF700" s="32">
        <f t="shared" si="230"/>
        <v>0</v>
      </c>
      <c r="AG700" s="32">
        <f t="shared" si="231"/>
        <v>0</v>
      </c>
      <c r="AH700" s="32">
        <f t="shared" si="232"/>
        <v>0</v>
      </c>
      <c r="AI700" s="32">
        <f t="shared" si="233"/>
        <v>0</v>
      </c>
      <c r="AJ700" s="32">
        <f t="shared" si="234"/>
        <v>0</v>
      </c>
      <c r="AK700" s="32">
        <f t="shared" si="235"/>
        <v>0</v>
      </c>
      <c r="AL700" s="32">
        <f t="shared" si="236"/>
        <v>0</v>
      </c>
      <c r="AM700" s="32">
        <f t="shared" si="237"/>
        <v>0</v>
      </c>
      <c r="AN700" s="32">
        <f t="shared" si="238"/>
        <v>0</v>
      </c>
      <c r="AO700" s="32">
        <f t="shared" si="239"/>
        <v>0</v>
      </c>
      <c r="AP700" s="32">
        <f t="shared" si="240"/>
        <v>0</v>
      </c>
    </row>
    <row r="701" spans="1:42">
      <c r="A701" s="32">
        <v>0</v>
      </c>
      <c r="B701" s="32">
        <v>0</v>
      </c>
      <c r="C701" s="115">
        <f t="shared" si="224"/>
        <v>0</v>
      </c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>
        <v>0</v>
      </c>
      <c r="Q701" s="32"/>
      <c r="R701" s="32"/>
      <c r="S701" s="116">
        <v>15</v>
      </c>
      <c r="T701" s="32"/>
      <c r="U701" s="32" t="str">
        <f>VLOOKUP(S701,Haul!G:AL,32,FALSE)</f>
        <v>44-01</v>
      </c>
      <c r="V701" s="116">
        <v>44</v>
      </c>
      <c r="W701" s="116">
        <v>4</v>
      </c>
      <c r="X701" s="32">
        <f>VLOOKUP(S701,Haul!G:AJ,30,FALSE)</f>
        <v>4.3844976000000001E-2</v>
      </c>
      <c r="Y701" s="32">
        <f t="shared" si="225"/>
        <v>0</v>
      </c>
      <c r="Z701" s="32">
        <f t="shared" si="226"/>
        <v>0</v>
      </c>
      <c r="AA701" s="32">
        <f t="shared" si="227"/>
        <v>0</v>
      </c>
      <c r="AB701" s="32">
        <f t="shared" si="228"/>
        <v>0</v>
      </c>
      <c r="AC701" s="32">
        <f t="shared" si="229"/>
        <v>0</v>
      </c>
      <c r="AD701" s="32">
        <f t="shared" si="230"/>
        <v>0</v>
      </c>
      <c r="AE701" s="32">
        <f t="shared" si="230"/>
        <v>0</v>
      </c>
      <c r="AF701" s="32">
        <f t="shared" si="230"/>
        <v>0</v>
      </c>
      <c r="AG701" s="32">
        <f t="shared" si="231"/>
        <v>0</v>
      </c>
      <c r="AH701" s="32">
        <f t="shared" si="232"/>
        <v>0</v>
      </c>
      <c r="AI701" s="32">
        <f t="shared" si="233"/>
        <v>0</v>
      </c>
      <c r="AJ701" s="32">
        <f t="shared" si="234"/>
        <v>0</v>
      </c>
      <c r="AK701" s="32">
        <f t="shared" si="235"/>
        <v>0</v>
      </c>
      <c r="AL701" s="32">
        <f t="shared" si="236"/>
        <v>0</v>
      </c>
      <c r="AM701" s="32">
        <f t="shared" si="237"/>
        <v>0</v>
      </c>
      <c r="AN701" s="32">
        <f t="shared" si="238"/>
        <v>0</v>
      </c>
      <c r="AO701" s="32">
        <f t="shared" si="239"/>
        <v>0</v>
      </c>
      <c r="AP701" s="32">
        <f t="shared" si="240"/>
        <v>0</v>
      </c>
    </row>
    <row r="702" spans="1:42">
      <c r="A702" s="32">
        <v>0</v>
      </c>
      <c r="B702" s="32">
        <v>0</v>
      </c>
      <c r="C702" s="115">
        <f t="shared" si="224"/>
        <v>0</v>
      </c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>
        <v>0</v>
      </c>
      <c r="Q702" s="32"/>
      <c r="R702" s="32"/>
      <c r="S702" s="116">
        <v>12</v>
      </c>
      <c r="T702" s="32"/>
      <c r="U702" s="32" t="str">
        <f>VLOOKUP(S702,Haul!G:AL,32,FALSE)</f>
        <v>33-08</v>
      </c>
      <c r="V702" s="116">
        <v>33</v>
      </c>
      <c r="W702" s="116">
        <v>3</v>
      </c>
      <c r="X702" s="32">
        <f>VLOOKUP(S702,Haul!G:AJ,30,FALSE)</f>
        <v>3.1580070000000002E-2</v>
      </c>
      <c r="Y702" s="32">
        <f t="shared" si="225"/>
        <v>0</v>
      </c>
      <c r="Z702" s="32">
        <f t="shared" si="226"/>
        <v>0</v>
      </c>
      <c r="AA702" s="32">
        <f t="shared" si="227"/>
        <v>0</v>
      </c>
      <c r="AB702" s="32">
        <f t="shared" si="228"/>
        <v>0</v>
      </c>
      <c r="AC702" s="32">
        <f t="shared" si="229"/>
        <v>0</v>
      </c>
      <c r="AD702" s="32">
        <f t="shared" si="230"/>
        <v>0</v>
      </c>
      <c r="AE702" s="32">
        <f t="shared" si="230"/>
        <v>0</v>
      </c>
      <c r="AF702" s="32">
        <f t="shared" si="230"/>
        <v>0</v>
      </c>
      <c r="AG702" s="32">
        <f t="shared" si="231"/>
        <v>0</v>
      </c>
      <c r="AH702" s="32">
        <f t="shared" si="232"/>
        <v>0</v>
      </c>
      <c r="AI702" s="32">
        <f t="shared" si="233"/>
        <v>0</v>
      </c>
      <c r="AJ702" s="32">
        <f t="shared" si="234"/>
        <v>0</v>
      </c>
      <c r="AK702" s="32">
        <f t="shared" si="235"/>
        <v>0</v>
      </c>
      <c r="AL702" s="32">
        <f t="shared" si="236"/>
        <v>0</v>
      </c>
      <c r="AM702" s="32">
        <f t="shared" si="237"/>
        <v>0</v>
      </c>
      <c r="AN702" s="32">
        <f t="shared" si="238"/>
        <v>0</v>
      </c>
      <c r="AO702" s="32">
        <f t="shared" si="239"/>
        <v>0</v>
      </c>
      <c r="AP702" s="32">
        <f t="shared" si="240"/>
        <v>0</v>
      </c>
    </row>
    <row r="703" spans="1:42">
      <c r="A703" s="32">
        <v>0</v>
      </c>
      <c r="B703" s="32">
        <v>0</v>
      </c>
      <c r="C703" s="115">
        <f t="shared" si="224"/>
        <v>0</v>
      </c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>
        <v>0</v>
      </c>
      <c r="Q703" s="32"/>
      <c r="R703" s="32"/>
      <c r="S703" s="116">
        <v>11</v>
      </c>
      <c r="T703" s="32"/>
      <c r="U703" s="32" t="str">
        <f>VLOOKUP(S703,Haul!G:AL,32,FALSE)</f>
        <v>34-01</v>
      </c>
      <c r="V703" s="116">
        <v>34</v>
      </c>
      <c r="W703" s="116">
        <v>3</v>
      </c>
      <c r="X703" s="32">
        <f>VLOOKUP(S703,Haul!G:AJ,30,FALSE)</f>
        <v>3.2406128999999999E-2</v>
      </c>
      <c r="Y703" s="32">
        <f t="shared" si="225"/>
        <v>0</v>
      </c>
      <c r="Z703" s="32">
        <f t="shared" si="226"/>
        <v>0</v>
      </c>
      <c r="AA703" s="32">
        <f t="shared" si="227"/>
        <v>0</v>
      </c>
      <c r="AB703" s="32">
        <f t="shared" si="228"/>
        <v>0</v>
      </c>
      <c r="AC703" s="32">
        <f t="shared" si="229"/>
        <v>0</v>
      </c>
      <c r="AD703" s="32">
        <f t="shared" si="230"/>
        <v>0</v>
      </c>
      <c r="AE703" s="32">
        <f t="shared" si="230"/>
        <v>0</v>
      </c>
      <c r="AF703" s="32">
        <f t="shared" si="230"/>
        <v>0</v>
      </c>
      <c r="AG703" s="32">
        <f t="shared" si="231"/>
        <v>0</v>
      </c>
      <c r="AH703" s="32">
        <f t="shared" si="232"/>
        <v>0</v>
      </c>
      <c r="AI703" s="32">
        <f t="shared" si="233"/>
        <v>0</v>
      </c>
      <c r="AJ703" s="32">
        <f t="shared" si="234"/>
        <v>0</v>
      </c>
      <c r="AK703" s="32">
        <f t="shared" si="235"/>
        <v>0</v>
      </c>
      <c r="AL703" s="32">
        <f t="shared" si="236"/>
        <v>0</v>
      </c>
      <c r="AM703" s="32">
        <f t="shared" si="237"/>
        <v>0</v>
      </c>
      <c r="AN703" s="32">
        <f t="shared" si="238"/>
        <v>0</v>
      </c>
      <c r="AO703" s="32">
        <f t="shared" si="239"/>
        <v>0</v>
      </c>
      <c r="AP703" s="32">
        <f t="shared" si="240"/>
        <v>0</v>
      </c>
    </row>
    <row r="704" spans="1:42">
      <c r="A704" s="32">
        <v>0</v>
      </c>
      <c r="B704" s="32">
        <v>0</v>
      </c>
      <c r="C704" s="115">
        <f t="shared" si="224"/>
        <v>0</v>
      </c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>
        <v>0</v>
      </c>
      <c r="Q704" s="32"/>
      <c r="R704" s="32"/>
      <c r="S704" s="116">
        <v>10</v>
      </c>
      <c r="T704" s="32"/>
      <c r="U704" s="32" t="str">
        <f>VLOOKUP(S704,Haul!G:AL,32,FALSE)</f>
        <v>35-03</v>
      </c>
      <c r="V704" s="116">
        <v>35</v>
      </c>
      <c r="W704" s="116">
        <v>3</v>
      </c>
      <c r="X704" s="32">
        <f>VLOOKUP(S704,Haul!G:AJ,30,FALSE)</f>
        <v>4.6958880000000001E-2</v>
      </c>
      <c r="Y704" s="32">
        <f t="shared" si="225"/>
        <v>0</v>
      </c>
      <c r="Z704" s="32">
        <f t="shared" si="226"/>
        <v>0</v>
      </c>
      <c r="AA704" s="32">
        <f t="shared" si="227"/>
        <v>0</v>
      </c>
      <c r="AB704" s="32">
        <f t="shared" si="228"/>
        <v>0</v>
      </c>
      <c r="AC704" s="32">
        <f t="shared" si="229"/>
        <v>0</v>
      </c>
      <c r="AD704" s="32">
        <f t="shared" si="230"/>
        <v>0</v>
      </c>
      <c r="AE704" s="32">
        <f t="shared" si="230"/>
        <v>0</v>
      </c>
      <c r="AF704" s="32">
        <f t="shared" si="230"/>
        <v>0</v>
      </c>
      <c r="AG704" s="32">
        <f t="shared" si="231"/>
        <v>0</v>
      </c>
      <c r="AH704" s="32">
        <f t="shared" si="232"/>
        <v>0</v>
      </c>
      <c r="AI704" s="32">
        <f t="shared" si="233"/>
        <v>0</v>
      </c>
      <c r="AJ704" s="32">
        <f t="shared" si="234"/>
        <v>0</v>
      </c>
      <c r="AK704" s="32">
        <f t="shared" si="235"/>
        <v>0</v>
      </c>
      <c r="AL704" s="32">
        <f t="shared" si="236"/>
        <v>0</v>
      </c>
      <c r="AM704" s="32">
        <f t="shared" si="237"/>
        <v>0</v>
      </c>
      <c r="AN704" s="32">
        <f t="shared" si="238"/>
        <v>0</v>
      </c>
      <c r="AO704" s="32">
        <f t="shared" si="239"/>
        <v>0</v>
      </c>
      <c r="AP704" s="32">
        <f t="shared" si="240"/>
        <v>0</v>
      </c>
    </row>
    <row r="705" spans="1:42">
      <c r="A705" s="32">
        <v>0</v>
      </c>
      <c r="B705" s="32">
        <v>0</v>
      </c>
      <c r="C705" s="115">
        <f t="shared" si="224"/>
        <v>0</v>
      </c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>
        <v>0</v>
      </c>
      <c r="Q705" s="32"/>
      <c r="R705" s="32"/>
      <c r="S705" s="116">
        <v>9</v>
      </c>
      <c r="T705" s="32"/>
      <c r="U705" s="32" t="str">
        <f>VLOOKUP(S705,Haul!G:AL,32,FALSE)</f>
        <v>31-03</v>
      </c>
      <c r="V705" s="116">
        <v>31</v>
      </c>
      <c r="W705" s="116">
        <v>3</v>
      </c>
      <c r="X705" s="32">
        <f>VLOOKUP(S705,Haul!G:AJ,30,FALSE)</f>
        <v>2.5721675999999999E-2</v>
      </c>
      <c r="Y705" s="32">
        <f t="shared" si="225"/>
        <v>0</v>
      </c>
      <c r="Z705" s="32">
        <f t="shared" si="226"/>
        <v>0</v>
      </c>
      <c r="AA705" s="32">
        <f t="shared" si="227"/>
        <v>0</v>
      </c>
      <c r="AB705" s="32">
        <f t="shared" si="228"/>
        <v>0</v>
      </c>
      <c r="AC705" s="32">
        <f t="shared" si="229"/>
        <v>0</v>
      </c>
      <c r="AD705" s="32">
        <f t="shared" si="230"/>
        <v>0</v>
      </c>
      <c r="AE705" s="32">
        <f t="shared" si="230"/>
        <v>0</v>
      </c>
      <c r="AF705" s="32">
        <f t="shared" si="230"/>
        <v>0</v>
      </c>
      <c r="AG705" s="32">
        <f t="shared" si="231"/>
        <v>0</v>
      </c>
      <c r="AH705" s="32">
        <f t="shared" si="232"/>
        <v>0</v>
      </c>
      <c r="AI705" s="32">
        <f t="shared" si="233"/>
        <v>0</v>
      </c>
      <c r="AJ705" s="32">
        <f t="shared" si="234"/>
        <v>0</v>
      </c>
      <c r="AK705" s="32">
        <f t="shared" si="235"/>
        <v>0</v>
      </c>
      <c r="AL705" s="32">
        <f t="shared" si="236"/>
        <v>0</v>
      </c>
      <c r="AM705" s="32">
        <f t="shared" si="237"/>
        <v>0</v>
      </c>
      <c r="AN705" s="32">
        <f t="shared" si="238"/>
        <v>0</v>
      </c>
      <c r="AO705" s="32">
        <f t="shared" si="239"/>
        <v>0</v>
      </c>
      <c r="AP705" s="32">
        <f t="shared" si="240"/>
        <v>0</v>
      </c>
    </row>
    <row r="706" spans="1:42">
      <c r="A706" s="32">
        <v>0</v>
      </c>
      <c r="B706" s="32">
        <v>0</v>
      </c>
      <c r="C706" s="115">
        <f t="shared" si="224"/>
        <v>0</v>
      </c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>
        <v>0</v>
      </c>
      <c r="Q706" s="32"/>
      <c r="R706" s="32"/>
      <c r="S706" s="116">
        <v>8</v>
      </c>
      <c r="T706" s="32"/>
      <c r="U706" s="32" t="str">
        <f>VLOOKUP(S706,Haul!G:AL,32,FALSE)</f>
        <v>35-01</v>
      </c>
      <c r="V706" s="116">
        <v>35</v>
      </c>
      <c r="W706" s="116">
        <v>3</v>
      </c>
      <c r="X706" s="32">
        <f>VLOOKUP(S706,Haul!G:AJ,30,FALSE)</f>
        <v>4.3103585E-2</v>
      </c>
      <c r="Y706" s="32">
        <f t="shared" si="225"/>
        <v>0</v>
      </c>
      <c r="Z706" s="32">
        <f t="shared" si="226"/>
        <v>0</v>
      </c>
      <c r="AA706" s="32">
        <f t="shared" si="227"/>
        <v>0</v>
      </c>
      <c r="AB706" s="32">
        <f t="shared" si="228"/>
        <v>0</v>
      </c>
      <c r="AC706" s="32">
        <f t="shared" si="229"/>
        <v>0</v>
      </c>
      <c r="AD706" s="32">
        <f t="shared" si="230"/>
        <v>0</v>
      </c>
      <c r="AE706" s="32">
        <f t="shared" si="230"/>
        <v>0</v>
      </c>
      <c r="AF706" s="32">
        <f t="shared" si="230"/>
        <v>0</v>
      </c>
      <c r="AG706" s="32">
        <f t="shared" si="231"/>
        <v>0</v>
      </c>
      <c r="AH706" s="32">
        <f t="shared" si="232"/>
        <v>0</v>
      </c>
      <c r="AI706" s="32">
        <f t="shared" si="233"/>
        <v>0</v>
      </c>
      <c r="AJ706" s="32">
        <f t="shared" si="234"/>
        <v>0</v>
      </c>
      <c r="AK706" s="32">
        <f t="shared" si="235"/>
        <v>0</v>
      </c>
      <c r="AL706" s="32">
        <f t="shared" si="236"/>
        <v>0</v>
      </c>
      <c r="AM706" s="32">
        <f t="shared" si="237"/>
        <v>0</v>
      </c>
      <c r="AN706" s="32">
        <f t="shared" si="238"/>
        <v>0</v>
      </c>
      <c r="AO706" s="32">
        <f t="shared" si="239"/>
        <v>0</v>
      </c>
      <c r="AP706" s="32">
        <f t="shared" si="240"/>
        <v>0</v>
      </c>
    </row>
    <row r="707" spans="1:42">
      <c r="A707" s="32">
        <v>0</v>
      </c>
      <c r="B707" s="32">
        <v>0</v>
      </c>
      <c r="C707" s="115">
        <f t="shared" ref="C707:C708" si="241">ROUNDUP(B707/5,0)*5</f>
        <v>0</v>
      </c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>
        <v>0</v>
      </c>
      <c r="Q707" s="32"/>
      <c r="R707" s="32"/>
      <c r="S707" s="116">
        <v>7</v>
      </c>
      <c r="T707" s="32"/>
      <c r="U707" s="32" t="str">
        <f>VLOOKUP(S707,Haul!G:AL,32,FALSE)</f>
        <v>34-04</v>
      </c>
      <c r="V707" s="116">
        <v>34</v>
      </c>
      <c r="W707" s="116">
        <v>3</v>
      </c>
      <c r="X707" s="32">
        <f>VLOOKUP(S707,Haul!G:AJ,30,FALSE)</f>
        <v>4.4527400000000002E-2</v>
      </c>
      <c r="Y707" s="32">
        <f t="shared" ref="Y707:Y708" si="242">1*($A707=2)</f>
        <v>0</v>
      </c>
      <c r="Z707" s="32">
        <f t="shared" ref="Z707:Z708" si="243">1*($A707=1)*($B707&lt;107)</f>
        <v>0</v>
      </c>
      <c r="AA707" s="32">
        <f t="shared" ref="AA707:AA708" si="244">1*($A707=1)*($B707&gt;=107)</f>
        <v>0</v>
      </c>
      <c r="AB707" s="32">
        <f t="shared" ref="AB707:AB708" si="245">1*($A707=1)*($B707&gt;=124)</f>
        <v>0</v>
      </c>
      <c r="AC707" s="32">
        <f t="shared" ref="AC707:AC708" si="246">(1*Y707*0.001424*$B707^2.781)/1000</f>
        <v>0</v>
      </c>
      <c r="AD707" s="32">
        <f t="shared" ref="AD707:AF708" si="247">(1*Z707*0.0002988*$B707^3.135)/1000</f>
        <v>0</v>
      </c>
      <c r="AE707" s="32">
        <f t="shared" si="247"/>
        <v>0</v>
      </c>
      <c r="AF707" s="32">
        <f t="shared" si="247"/>
        <v>0</v>
      </c>
      <c r="AG707" s="32">
        <f t="shared" si="231"/>
        <v>0</v>
      </c>
      <c r="AH707" s="32">
        <f t="shared" si="232"/>
        <v>0</v>
      </c>
      <c r="AI707" s="32">
        <f t="shared" si="233"/>
        <v>0</v>
      </c>
      <c r="AJ707" s="32">
        <f t="shared" si="234"/>
        <v>0</v>
      </c>
      <c r="AK707" s="32">
        <f t="shared" si="235"/>
        <v>0</v>
      </c>
      <c r="AL707" s="32">
        <f t="shared" si="236"/>
        <v>0</v>
      </c>
      <c r="AM707" s="32">
        <f t="shared" si="237"/>
        <v>0</v>
      </c>
      <c r="AN707" s="32">
        <f t="shared" si="238"/>
        <v>0</v>
      </c>
      <c r="AO707" s="32">
        <f t="shared" si="239"/>
        <v>0</v>
      </c>
      <c r="AP707" s="32">
        <f t="shared" si="240"/>
        <v>0</v>
      </c>
    </row>
    <row r="708" spans="1:42">
      <c r="A708" s="32">
        <v>0</v>
      </c>
      <c r="B708" s="32">
        <v>0</v>
      </c>
      <c r="C708" s="115">
        <f t="shared" si="241"/>
        <v>0</v>
      </c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>
        <v>0</v>
      </c>
      <c r="Q708" s="32"/>
      <c r="R708" s="32"/>
      <c r="S708" s="116">
        <v>6</v>
      </c>
      <c r="T708" s="32"/>
      <c r="U708" s="32" t="str">
        <f>VLOOKUP(S708,Haul!G:AL,32,FALSE)</f>
        <v>33-03</v>
      </c>
      <c r="V708" s="116">
        <v>33</v>
      </c>
      <c r="W708" s="116">
        <v>3</v>
      </c>
      <c r="X708" s="32">
        <f>VLOOKUP(S708,Haul!G:AJ,30,FALSE)</f>
        <v>4.1404259999999998E-2</v>
      </c>
      <c r="Y708" s="32">
        <f t="shared" si="242"/>
        <v>0</v>
      </c>
      <c r="Z708" s="32">
        <f t="shared" si="243"/>
        <v>0</v>
      </c>
      <c r="AA708" s="32">
        <f t="shared" si="244"/>
        <v>0</v>
      </c>
      <c r="AB708" s="32">
        <f t="shared" si="245"/>
        <v>0</v>
      </c>
      <c r="AC708" s="32">
        <f t="shared" si="246"/>
        <v>0</v>
      </c>
      <c r="AD708" s="32">
        <f t="shared" si="247"/>
        <v>0</v>
      </c>
      <c r="AE708" s="32">
        <f t="shared" si="247"/>
        <v>0</v>
      </c>
      <c r="AF708" s="32">
        <f t="shared" si="247"/>
        <v>0</v>
      </c>
      <c r="AG708" s="32">
        <f t="shared" si="231"/>
        <v>0</v>
      </c>
      <c r="AH708" s="32">
        <f t="shared" si="232"/>
        <v>0</v>
      </c>
      <c r="AI708" s="32">
        <f t="shared" si="233"/>
        <v>0</v>
      </c>
      <c r="AJ708" s="32">
        <f t="shared" si="234"/>
        <v>0</v>
      </c>
      <c r="AK708" s="32">
        <f t="shared" si="235"/>
        <v>0</v>
      </c>
      <c r="AL708" s="32">
        <f t="shared" si="236"/>
        <v>0</v>
      </c>
      <c r="AM708" s="32">
        <f t="shared" si="237"/>
        <v>0</v>
      </c>
      <c r="AN708" s="32">
        <f t="shared" si="238"/>
        <v>0</v>
      </c>
      <c r="AO708" s="32">
        <f t="shared" si="239"/>
        <v>0</v>
      </c>
      <c r="AP708" s="32">
        <f t="shared" si="24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M34"/>
  <sheetViews>
    <sheetView topLeftCell="D18" workbookViewId="0">
      <selection activeCell="H4" sqref="H4:M33"/>
    </sheetView>
  </sheetViews>
  <sheetFormatPr defaultRowHeight="14.5"/>
  <cols>
    <col min="1" max="1" width="12.54296875" bestFit="1" customWidth="1"/>
    <col min="2" max="2" width="14.81640625" bestFit="1" customWidth="1"/>
    <col min="3" max="3" width="33.453125" bestFit="1" customWidth="1"/>
    <col min="4" max="4" width="30.453125" bestFit="1" customWidth="1"/>
    <col min="5" max="5" width="34" bestFit="1" customWidth="1"/>
    <col min="6" max="6" width="28.7265625" bestFit="1" customWidth="1"/>
  </cols>
  <sheetData>
    <row r="3" spans="1:13">
      <c r="A3" s="118" t="s">
        <v>6720</v>
      </c>
      <c r="B3" s="117" t="s">
        <v>6782</v>
      </c>
      <c r="C3" s="117" t="s">
        <v>6730</v>
      </c>
      <c r="D3" s="117" t="s">
        <v>6731</v>
      </c>
      <c r="E3" s="117" t="s">
        <v>6788</v>
      </c>
      <c r="F3" s="117" t="s">
        <v>6786</v>
      </c>
      <c r="H3" t="s">
        <v>6787</v>
      </c>
      <c r="I3" s="114" t="s">
        <v>6782</v>
      </c>
      <c r="J3" s="114" t="s">
        <v>6784</v>
      </c>
      <c r="K3" s="114" t="s">
        <v>6785</v>
      </c>
      <c r="L3" s="114" t="s">
        <v>6730</v>
      </c>
      <c r="M3" s="114" t="s">
        <v>6786</v>
      </c>
    </row>
    <row r="4" spans="1:13">
      <c r="A4" s="119">
        <v>11</v>
      </c>
      <c r="B4" s="120">
        <v>15</v>
      </c>
      <c r="C4" s="120">
        <v>14.26608814340681</v>
      </c>
      <c r="D4" s="120">
        <v>1203.2431593608446</v>
      </c>
      <c r="E4" s="120">
        <v>14.26608814340681</v>
      </c>
      <c r="F4" s="120">
        <v>1203.2431593608446</v>
      </c>
      <c r="H4">
        <v>11</v>
      </c>
      <c r="I4">
        <v>15</v>
      </c>
      <c r="J4">
        <v>14.26608814340681</v>
      </c>
      <c r="K4">
        <v>1203.2431593608446</v>
      </c>
      <c r="L4">
        <v>14.26608814340681</v>
      </c>
      <c r="M4">
        <v>1203.2431593608446</v>
      </c>
    </row>
    <row r="5" spans="1:13">
      <c r="A5" s="119">
        <v>12</v>
      </c>
      <c r="B5" s="120">
        <v>15</v>
      </c>
      <c r="C5" s="120">
        <v>14.444844613460136</v>
      </c>
      <c r="D5" s="120">
        <v>802.15291279775295</v>
      </c>
      <c r="E5" s="120">
        <v>9.9905597520151499</v>
      </c>
      <c r="F5" s="120">
        <v>504.26018200714265</v>
      </c>
      <c r="H5">
        <v>12</v>
      </c>
      <c r="I5">
        <v>15</v>
      </c>
      <c r="J5">
        <v>14.444844613460136</v>
      </c>
      <c r="K5">
        <v>802.15291279775295</v>
      </c>
      <c r="L5">
        <v>9.9905597520151499</v>
      </c>
      <c r="M5">
        <v>504.26018200714265</v>
      </c>
    </row>
    <row r="6" spans="1:13">
      <c r="A6" s="119">
        <v>13</v>
      </c>
      <c r="B6" s="120">
        <v>7</v>
      </c>
      <c r="C6" s="120">
        <v>0</v>
      </c>
      <c r="D6" s="120">
        <v>0</v>
      </c>
      <c r="E6" s="120">
        <v>0</v>
      </c>
      <c r="F6" s="120">
        <v>0</v>
      </c>
      <c r="H6">
        <v>13</v>
      </c>
      <c r="I6">
        <v>7</v>
      </c>
      <c r="J6">
        <v>0</v>
      </c>
      <c r="K6">
        <v>0</v>
      </c>
      <c r="L6">
        <v>0</v>
      </c>
      <c r="M6">
        <v>0</v>
      </c>
    </row>
    <row r="7" spans="1:13">
      <c r="A7" s="119">
        <v>14</v>
      </c>
      <c r="B7" s="120">
        <v>5</v>
      </c>
      <c r="C7" s="120">
        <v>0</v>
      </c>
      <c r="D7" s="120">
        <v>0</v>
      </c>
      <c r="E7" s="120">
        <v>0</v>
      </c>
      <c r="F7" s="120">
        <v>0</v>
      </c>
      <c r="H7">
        <v>14</v>
      </c>
      <c r="I7">
        <v>5</v>
      </c>
      <c r="J7">
        <v>0</v>
      </c>
      <c r="K7">
        <v>0</v>
      </c>
      <c r="L7">
        <v>0</v>
      </c>
      <c r="M7">
        <v>0</v>
      </c>
    </row>
    <row r="8" spans="1:13">
      <c r="A8" s="119">
        <v>15</v>
      </c>
      <c r="B8" s="120">
        <v>6</v>
      </c>
      <c r="C8" s="120">
        <v>0</v>
      </c>
      <c r="D8" s="120">
        <v>0</v>
      </c>
      <c r="E8" s="120">
        <v>0</v>
      </c>
      <c r="F8" s="120">
        <v>0</v>
      </c>
      <c r="H8">
        <v>15</v>
      </c>
      <c r="I8">
        <v>6</v>
      </c>
      <c r="J8">
        <v>0</v>
      </c>
      <c r="K8">
        <v>0</v>
      </c>
      <c r="L8">
        <v>0</v>
      </c>
      <c r="M8">
        <v>0</v>
      </c>
    </row>
    <row r="9" spans="1:13">
      <c r="A9" s="119">
        <v>21</v>
      </c>
      <c r="B9" s="120">
        <v>7</v>
      </c>
      <c r="C9" s="120">
        <v>44.859069323795289</v>
      </c>
      <c r="D9" s="120">
        <v>5897.8039115688543</v>
      </c>
      <c r="E9" s="120">
        <v>44.859069323795289</v>
      </c>
      <c r="F9" s="120">
        <v>5897.8039115688543</v>
      </c>
      <c r="H9">
        <v>21</v>
      </c>
      <c r="I9">
        <v>7</v>
      </c>
      <c r="J9">
        <v>44.859069323795289</v>
      </c>
      <c r="K9">
        <v>5897.8039115688543</v>
      </c>
      <c r="L9">
        <v>44.859069323795289</v>
      </c>
      <c r="M9">
        <v>5897.8039115688543</v>
      </c>
    </row>
    <row r="10" spans="1:13">
      <c r="A10" s="119">
        <v>22</v>
      </c>
      <c r="B10" s="120">
        <v>6</v>
      </c>
      <c r="C10" s="120">
        <v>447.13772634723415</v>
      </c>
      <c r="D10" s="120">
        <v>208748.67262313981</v>
      </c>
      <c r="E10" s="120">
        <v>296.95187528298243</v>
      </c>
      <c r="F10" s="120">
        <v>102767.07208802734</v>
      </c>
      <c r="H10">
        <v>22</v>
      </c>
      <c r="I10">
        <v>6</v>
      </c>
      <c r="J10">
        <v>447.13772634723415</v>
      </c>
      <c r="K10">
        <v>208748.67262313981</v>
      </c>
      <c r="L10">
        <v>296.95187528298243</v>
      </c>
      <c r="M10">
        <v>102767.07208802734</v>
      </c>
    </row>
    <row r="11" spans="1:13">
      <c r="A11" s="119">
        <v>23</v>
      </c>
      <c r="B11" s="120">
        <v>5</v>
      </c>
      <c r="C11" s="120">
        <v>126.70932315822695</v>
      </c>
      <c r="D11" s="120">
        <v>29321.86828964005</v>
      </c>
      <c r="E11" s="120">
        <v>70.482286183564639</v>
      </c>
      <c r="F11" s="120">
        <v>4922.6389557984348</v>
      </c>
      <c r="H11">
        <v>23</v>
      </c>
      <c r="I11">
        <v>5</v>
      </c>
      <c r="J11">
        <v>126.70932315822695</v>
      </c>
      <c r="K11">
        <v>29321.86828964005</v>
      </c>
      <c r="L11">
        <v>70.482286183564639</v>
      </c>
      <c r="M11">
        <v>4922.6389557984348</v>
      </c>
    </row>
    <row r="12" spans="1:13">
      <c r="A12" s="119">
        <v>24</v>
      </c>
      <c r="B12" s="120">
        <v>5</v>
      </c>
      <c r="C12" s="120">
        <v>21.617034254968058</v>
      </c>
      <c r="D12" s="120">
        <v>2336.480849902312</v>
      </c>
      <c r="E12" s="120">
        <v>21.617034254968058</v>
      </c>
      <c r="F12" s="120">
        <v>2336.480849902312</v>
      </c>
      <c r="H12">
        <v>24</v>
      </c>
      <c r="I12">
        <v>5</v>
      </c>
      <c r="J12">
        <v>21.617034254968058</v>
      </c>
      <c r="K12">
        <v>2336.480849902312</v>
      </c>
      <c r="L12">
        <v>21.617034254968058</v>
      </c>
      <c r="M12">
        <v>2336.480849902312</v>
      </c>
    </row>
    <row r="13" spans="1:13">
      <c r="A13" s="119">
        <v>25</v>
      </c>
      <c r="B13" s="120">
        <v>3</v>
      </c>
      <c r="C13" s="120">
        <v>39.366789432112192</v>
      </c>
      <c r="D13" s="120">
        <v>4649.2323305767804</v>
      </c>
      <c r="E13" s="120">
        <v>39.366789432112192</v>
      </c>
      <c r="F13" s="120">
        <v>4649.2323305767804</v>
      </c>
      <c r="H13">
        <v>25</v>
      </c>
      <c r="I13">
        <v>3</v>
      </c>
      <c r="J13">
        <v>39.366789432112192</v>
      </c>
      <c r="K13">
        <v>4649.2323305767804</v>
      </c>
      <c r="L13">
        <v>39.366789432112192</v>
      </c>
      <c r="M13">
        <v>4649.2323305767804</v>
      </c>
    </row>
    <row r="14" spans="1:13">
      <c r="A14" s="119">
        <v>31</v>
      </c>
      <c r="B14" s="120">
        <v>5</v>
      </c>
      <c r="C14" s="120">
        <v>53.080797700690297</v>
      </c>
      <c r="D14" s="120">
        <v>3865.9472285363618</v>
      </c>
      <c r="E14" s="120">
        <v>47.35587833604464</v>
      </c>
      <c r="F14" s="120">
        <v>4379.8451821674525</v>
      </c>
      <c r="H14">
        <v>31</v>
      </c>
      <c r="I14">
        <v>5</v>
      </c>
      <c r="J14">
        <v>53.080797700690297</v>
      </c>
      <c r="K14">
        <v>3865.9472285363618</v>
      </c>
      <c r="L14">
        <v>47.35587833604464</v>
      </c>
      <c r="M14">
        <v>4379.8451821674525</v>
      </c>
    </row>
    <row r="15" spans="1:13">
      <c r="A15" s="119">
        <v>32</v>
      </c>
      <c r="B15" s="120">
        <v>5</v>
      </c>
      <c r="C15" s="120">
        <v>29.473141749482977</v>
      </c>
      <c r="D15" s="120">
        <v>2169.0822439754361</v>
      </c>
      <c r="E15" s="120">
        <v>24.503943798276406</v>
      </c>
      <c r="F15" s="120">
        <v>1334.9425923911892</v>
      </c>
      <c r="H15">
        <v>32</v>
      </c>
      <c r="I15">
        <v>5</v>
      </c>
      <c r="J15">
        <v>29.473141749482977</v>
      </c>
      <c r="K15">
        <v>2169.0822439754361</v>
      </c>
      <c r="L15">
        <v>24.503943798276406</v>
      </c>
      <c r="M15">
        <v>1334.9425923911892</v>
      </c>
    </row>
    <row r="16" spans="1:13">
      <c r="A16" s="119">
        <v>33</v>
      </c>
      <c r="B16" s="120">
        <v>5</v>
      </c>
      <c r="C16" s="120">
        <v>0</v>
      </c>
      <c r="D16" s="120">
        <v>0</v>
      </c>
      <c r="E16" s="120">
        <v>0</v>
      </c>
      <c r="F16" s="120">
        <v>0</v>
      </c>
      <c r="H16">
        <v>33</v>
      </c>
      <c r="I16">
        <v>5</v>
      </c>
      <c r="J16">
        <v>0</v>
      </c>
      <c r="K16">
        <v>0</v>
      </c>
      <c r="L16">
        <v>0</v>
      </c>
      <c r="M16">
        <v>0</v>
      </c>
    </row>
    <row r="17" spans="1:13">
      <c r="A17" s="119">
        <v>34</v>
      </c>
      <c r="B17" s="120">
        <v>4</v>
      </c>
      <c r="C17" s="120">
        <v>0</v>
      </c>
      <c r="D17" s="120">
        <v>0</v>
      </c>
      <c r="E17" s="120">
        <v>0</v>
      </c>
      <c r="F17" s="120">
        <v>0</v>
      </c>
      <c r="H17">
        <v>34</v>
      </c>
      <c r="I17">
        <v>4</v>
      </c>
      <c r="J17">
        <v>0</v>
      </c>
      <c r="K17">
        <v>0</v>
      </c>
      <c r="L17">
        <v>0</v>
      </c>
      <c r="M17">
        <v>0</v>
      </c>
    </row>
    <row r="18" spans="1:13">
      <c r="A18" s="119">
        <v>35</v>
      </c>
      <c r="B18" s="120">
        <v>4</v>
      </c>
      <c r="C18" s="120">
        <v>0</v>
      </c>
      <c r="D18" s="120">
        <v>0</v>
      </c>
      <c r="E18" s="120">
        <v>0</v>
      </c>
      <c r="F18" s="120">
        <v>0</v>
      </c>
      <c r="H18">
        <v>35</v>
      </c>
      <c r="I18">
        <v>4</v>
      </c>
      <c r="J18">
        <v>0</v>
      </c>
      <c r="K18">
        <v>0</v>
      </c>
      <c r="L18">
        <v>0</v>
      </c>
      <c r="M18">
        <v>0</v>
      </c>
    </row>
    <row r="19" spans="1:13">
      <c r="A19" s="119">
        <v>41</v>
      </c>
      <c r="B19" s="120">
        <v>8</v>
      </c>
      <c r="C19" s="120">
        <v>145.58161636621034</v>
      </c>
      <c r="D19" s="120">
        <v>111442.10375865095</v>
      </c>
      <c r="E19" s="120">
        <v>124.65175817951842</v>
      </c>
      <c r="F19" s="120">
        <v>75650.185183813257</v>
      </c>
      <c r="H19">
        <v>41</v>
      </c>
      <c r="I19">
        <v>8</v>
      </c>
      <c r="J19">
        <v>145.58161636621034</v>
      </c>
      <c r="K19">
        <v>111442.10375865095</v>
      </c>
      <c r="L19">
        <v>124.65175817951842</v>
      </c>
      <c r="M19">
        <v>75650.185183813257</v>
      </c>
    </row>
    <row r="20" spans="1:13">
      <c r="A20" s="119">
        <v>42</v>
      </c>
      <c r="B20" s="120">
        <v>5</v>
      </c>
      <c r="C20" s="120">
        <v>14.777104099270066</v>
      </c>
      <c r="D20" s="120">
        <v>1091.8140278033209</v>
      </c>
      <c r="E20" s="120">
        <v>14.777104099270066</v>
      </c>
      <c r="F20" s="120">
        <v>1091.8140278033209</v>
      </c>
      <c r="H20">
        <v>42</v>
      </c>
      <c r="I20">
        <v>5</v>
      </c>
      <c r="J20">
        <v>14.777104099270066</v>
      </c>
      <c r="K20">
        <v>1091.8140278033209</v>
      </c>
      <c r="L20">
        <v>14.777104099270066</v>
      </c>
      <c r="M20">
        <v>1091.8140278033209</v>
      </c>
    </row>
    <row r="21" spans="1:13">
      <c r="A21" s="119">
        <v>43</v>
      </c>
      <c r="B21" s="120">
        <v>5</v>
      </c>
      <c r="C21" s="120">
        <v>0</v>
      </c>
      <c r="D21" s="120">
        <v>0</v>
      </c>
      <c r="E21" s="120">
        <v>0</v>
      </c>
      <c r="F21" s="120">
        <v>0</v>
      </c>
      <c r="H21">
        <v>43</v>
      </c>
      <c r="I21">
        <v>5</v>
      </c>
      <c r="J21">
        <v>0</v>
      </c>
      <c r="K21">
        <v>0</v>
      </c>
      <c r="L21">
        <v>0</v>
      </c>
      <c r="M21">
        <v>0</v>
      </c>
    </row>
    <row r="22" spans="1:13">
      <c r="A22" s="119">
        <v>44</v>
      </c>
      <c r="B22" s="120">
        <v>5</v>
      </c>
      <c r="C22" s="120">
        <v>0</v>
      </c>
      <c r="D22" s="120">
        <v>0</v>
      </c>
      <c r="E22" s="120">
        <v>0</v>
      </c>
      <c r="F22" s="120">
        <v>0</v>
      </c>
      <c r="H22">
        <v>44</v>
      </c>
      <c r="I22">
        <v>5</v>
      </c>
      <c r="J22">
        <v>0</v>
      </c>
      <c r="K22">
        <v>0</v>
      </c>
      <c r="L22">
        <v>0</v>
      </c>
      <c r="M22">
        <v>0</v>
      </c>
    </row>
    <row r="23" spans="1:13">
      <c r="A23" s="119">
        <v>45</v>
      </c>
      <c r="B23" s="120">
        <v>4</v>
      </c>
      <c r="C23" s="120">
        <v>0</v>
      </c>
      <c r="D23" s="120">
        <v>0</v>
      </c>
      <c r="E23" s="120">
        <v>0</v>
      </c>
      <c r="F23" s="120">
        <v>0</v>
      </c>
      <c r="H23">
        <v>45</v>
      </c>
      <c r="I23">
        <v>4</v>
      </c>
      <c r="J23">
        <v>0</v>
      </c>
      <c r="K23">
        <v>0</v>
      </c>
      <c r="L23">
        <v>0</v>
      </c>
      <c r="M23">
        <v>0</v>
      </c>
    </row>
    <row r="24" spans="1:13">
      <c r="A24" s="119">
        <v>51</v>
      </c>
      <c r="B24" s="120">
        <v>3</v>
      </c>
      <c r="C24" s="120">
        <v>14.787100388604474</v>
      </c>
      <c r="D24" s="120">
        <v>655.97501370799978</v>
      </c>
      <c r="E24" s="120">
        <v>0</v>
      </c>
      <c r="F24" s="120">
        <v>0</v>
      </c>
      <c r="H24">
        <v>51</v>
      </c>
      <c r="I24">
        <v>3</v>
      </c>
      <c r="J24">
        <v>14.787100388604474</v>
      </c>
      <c r="K24">
        <v>655.97501370799978</v>
      </c>
      <c r="L24">
        <v>0</v>
      </c>
      <c r="M24">
        <v>0</v>
      </c>
    </row>
    <row r="25" spans="1:13">
      <c r="A25" s="119">
        <v>52</v>
      </c>
      <c r="B25" s="120">
        <v>3</v>
      </c>
      <c r="C25" s="120">
        <v>9.896293692551799</v>
      </c>
      <c r="D25" s="120">
        <v>293.80988654772159</v>
      </c>
      <c r="E25" s="120">
        <v>9.896293692551799</v>
      </c>
      <c r="F25" s="120">
        <v>293.80988654772159</v>
      </c>
      <c r="H25">
        <v>52</v>
      </c>
      <c r="I25">
        <v>3</v>
      </c>
      <c r="J25">
        <v>9.896293692551799</v>
      </c>
      <c r="K25">
        <v>293.80988654772159</v>
      </c>
      <c r="L25">
        <v>9.896293692551799</v>
      </c>
      <c r="M25">
        <v>293.80988654772159</v>
      </c>
    </row>
    <row r="26" spans="1:13">
      <c r="A26" s="119">
        <v>53</v>
      </c>
      <c r="B26" s="120">
        <v>3</v>
      </c>
      <c r="C26" s="120">
        <v>0</v>
      </c>
      <c r="D26" s="120">
        <v>0</v>
      </c>
      <c r="E26" s="120">
        <v>0</v>
      </c>
      <c r="F26" s="120">
        <v>0</v>
      </c>
      <c r="H26">
        <v>53</v>
      </c>
      <c r="I26">
        <v>3</v>
      </c>
      <c r="J26">
        <v>0</v>
      </c>
      <c r="K26">
        <v>0</v>
      </c>
      <c r="L26">
        <v>0</v>
      </c>
      <c r="M26">
        <v>0</v>
      </c>
    </row>
    <row r="27" spans="1:13">
      <c r="A27" s="119">
        <v>54</v>
      </c>
      <c r="B27" s="120">
        <v>3</v>
      </c>
      <c r="C27" s="120">
        <v>0</v>
      </c>
      <c r="D27" s="120">
        <v>0</v>
      </c>
      <c r="E27" s="120">
        <v>0</v>
      </c>
      <c r="F27" s="120">
        <v>0</v>
      </c>
      <c r="H27">
        <v>54</v>
      </c>
      <c r="I27">
        <v>3</v>
      </c>
      <c r="J27">
        <v>0</v>
      </c>
      <c r="K27">
        <v>0</v>
      </c>
      <c r="L27">
        <v>0</v>
      </c>
      <c r="M27">
        <v>0</v>
      </c>
    </row>
    <row r="28" spans="1:13">
      <c r="A28" s="119">
        <v>55</v>
      </c>
      <c r="B28" s="120">
        <v>2</v>
      </c>
      <c r="C28" s="120">
        <v>0</v>
      </c>
      <c r="D28" s="120">
        <v>0</v>
      </c>
      <c r="E28" s="120">
        <v>0</v>
      </c>
      <c r="F28" s="120">
        <v>0</v>
      </c>
      <c r="H28">
        <v>55</v>
      </c>
      <c r="I28">
        <v>2</v>
      </c>
      <c r="J28">
        <v>0</v>
      </c>
      <c r="K28">
        <v>0</v>
      </c>
      <c r="L28">
        <v>0</v>
      </c>
      <c r="M28">
        <v>0</v>
      </c>
    </row>
    <row r="29" spans="1:13">
      <c r="A29" s="119">
        <v>61</v>
      </c>
      <c r="B29" s="120">
        <v>12</v>
      </c>
      <c r="C29" s="120">
        <v>6.0823317230594816</v>
      </c>
      <c r="D29" s="120">
        <v>263.97384368104736</v>
      </c>
      <c r="E29" s="120">
        <v>4.5822994733505817</v>
      </c>
      <c r="F29" s="120">
        <v>251.9696215616282</v>
      </c>
      <c r="H29">
        <v>61</v>
      </c>
      <c r="I29">
        <v>12</v>
      </c>
      <c r="J29">
        <v>6.0823317230594816</v>
      </c>
      <c r="K29">
        <v>263.97384368104736</v>
      </c>
      <c r="L29">
        <v>4.5822994733505817</v>
      </c>
      <c r="M29">
        <v>251.9696215616282</v>
      </c>
    </row>
    <row r="30" spans="1:13">
      <c r="A30" s="119">
        <v>62</v>
      </c>
      <c r="B30" s="120">
        <v>8</v>
      </c>
      <c r="C30" s="120">
        <v>8.929079440949776</v>
      </c>
      <c r="D30" s="120">
        <v>160.22730395064258</v>
      </c>
      <c r="E30" s="120">
        <v>3.4457182589019304</v>
      </c>
      <c r="F30" s="120">
        <v>94.983794557841208</v>
      </c>
      <c r="H30">
        <v>62</v>
      </c>
      <c r="I30">
        <v>8</v>
      </c>
      <c r="J30">
        <v>8.929079440949776</v>
      </c>
      <c r="K30">
        <v>160.22730395064258</v>
      </c>
      <c r="L30">
        <v>3.4457182589019304</v>
      </c>
      <c r="M30">
        <v>94.983794557841208</v>
      </c>
    </row>
    <row r="31" spans="1:13">
      <c r="A31" s="119">
        <v>63</v>
      </c>
      <c r="B31" s="120">
        <v>4</v>
      </c>
      <c r="C31" s="120">
        <v>0</v>
      </c>
      <c r="D31" s="120">
        <v>0</v>
      </c>
      <c r="E31" s="120">
        <v>0</v>
      </c>
      <c r="F31" s="120">
        <v>0</v>
      </c>
      <c r="H31">
        <v>63</v>
      </c>
      <c r="I31">
        <v>4</v>
      </c>
      <c r="J31">
        <v>0</v>
      </c>
      <c r="K31">
        <v>0</v>
      </c>
      <c r="L31">
        <v>0</v>
      </c>
      <c r="M31">
        <v>0</v>
      </c>
    </row>
    <row r="32" spans="1:13">
      <c r="A32" s="119">
        <v>64</v>
      </c>
      <c r="B32" s="120">
        <v>3</v>
      </c>
      <c r="C32" s="120">
        <v>0</v>
      </c>
      <c r="D32" s="120">
        <v>0</v>
      </c>
      <c r="E32" s="120">
        <v>0</v>
      </c>
      <c r="F32" s="120">
        <v>0</v>
      </c>
      <c r="H32">
        <v>64</v>
      </c>
      <c r="I32">
        <v>3</v>
      </c>
      <c r="J32">
        <v>0</v>
      </c>
      <c r="K32">
        <v>0</v>
      </c>
      <c r="L32">
        <v>0</v>
      </c>
      <c r="M32">
        <v>0</v>
      </c>
    </row>
    <row r="33" spans="1:13">
      <c r="A33" s="119">
        <v>65</v>
      </c>
      <c r="B33" s="120">
        <v>3</v>
      </c>
      <c r="C33" s="120">
        <v>0</v>
      </c>
      <c r="D33" s="120">
        <v>0</v>
      </c>
      <c r="E33" s="120">
        <v>0</v>
      </c>
      <c r="F33" s="120">
        <v>0</v>
      </c>
      <c r="H33">
        <v>65</v>
      </c>
      <c r="I33">
        <v>3</v>
      </c>
      <c r="J33">
        <v>0</v>
      </c>
      <c r="K33">
        <v>0</v>
      </c>
      <c r="L33">
        <v>0</v>
      </c>
      <c r="M33">
        <v>0</v>
      </c>
    </row>
    <row r="34" spans="1:13">
      <c r="A34" s="119" t="s">
        <v>6722</v>
      </c>
      <c r="B34" s="120">
        <v>168</v>
      </c>
      <c r="C34" s="120">
        <v>36.648898435654573</v>
      </c>
      <c r="D34" s="120">
        <v>19941.599914897135</v>
      </c>
      <c r="E34" s="120">
        <v>27.266740138797452</v>
      </c>
      <c r="F34" s="120">
        <v>10581.770788241658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M173"/>
  <sheetViews>
    <sheetView workbookViewId="0">
      <selection activeCell="H171" sqref="H3:M171"/>
    </sheetView>
  </sheetViews>
  <sheetFormatPr defaultRowHeight="14.5"/>
  <cols>
    <col min="1" max="1" width="12.54296875" bestFit="1" customWidth="1"/>
    <col min="2" max="2" width="17.54296875" bestFit="1" customWidth="1"/>
    <col min="3" max="3" width="21.54296875" bestFit="1" customWidth="1"/>
    <col min="4" max="4" width="20.81640625" bestFit="1" customWidth="1"/>
    <col min="5" max="5" width="23.7265625" bestFit="1" customWidth="1"/>
    <col min="6" max="6" width="23.1796875" bestFit="1" customWidth="1"/>
  </cols>
  <sheetData>
    <row r="3" spans="1:13">
      <c r="A3" s="118" t="s">
        <v>6720</v>
      </c>
      <c r="B3" s="117" t="s">
        <v>6723</v>
      </c>
      <c r="C3" s="117" t="s">
        <v>6724</v>
      </c>
      <c r="D3" s="117" t="s">
        <v>6725</v>
      </c>
      <c r="E3" s="117" t="s">
        <v>6726</v>
      </c>
      <c r="F3" s="117" t="s">
        <v>6727</v>
      </c>
      <c r="H3" t="s">
        <v>6781</v>
      </c>
      <c r="I3" t="s">
        <v>6723</v>
      </c>
      <c r="J3" t="s">
        <v>6724</v>
      </c>
      <c r="K3" t="s">
        <v>6725</v>
      </c>
      <c r="L3" t="s">
        <v>6726</v>
      </c>
      <c r="M3" t="s">
        <v>6727</v>
      </c>
    </row>
    <row r="4" spans="1:13">
      <c r="A4" s="119" t="s">
        <v>105</v>
      </c>
      <c r="B4" s="120">
        <v>11</v>
      </c>
      <c r="C4" s="120">
        <v>0</v>
      </c>
      <c r="D4" s="120">
        <v>0</v>
      </c>
      <c r="E4" s="120">
        <v>0</v>
      </c>
      <c r="F4" s="120">
        <v>0</v>
      </c>
      <c r="H4" t="s">
        <v>105</v>
      </c>
      <c r="I4">
        <v>11</v>
      </c>
      <c r="J4">
        <v>0</v>
      </c>
      <c r="K4">
        <v>0</v>
      </c>
      <c r="L4">
        <v>0</v>
      </c>
      <c r="M4">
        <v>0</v>
      </c>
    </row>
    <row r="5" spans="1:13">
      <c r="A5" s="119" t="s">
        <v>104</v>
      </c>
      <c r="B5" s="120">
        <v>11</v>
      </c>
      <c r="C5" s="120">
        <v>27.055762440449254</v>
      </c>
      <c r="D5" s="120">
        <v>27.055762440449254</v>
      </c>
      <c r="E5" s="120">
        <v>51.999935189769111</v>
      </c>
      <c r="F5" s="120">
        <v>51.999935189769111</v>
      </c>
      <c r="H5" t="s">
        <v>104</v>
      </c>
      <c r="I5">
        <v>11</v>
      </c>
      <c r="J5">
        <v>27.055762440449254</v>
      </c>
      <c r="K5">
        <v>27.055762440449254</v>
      </c>
      <c r="L5">
        <v>51.999935189769111</v>
      </c>
      <c r="M5">
        <v>51.999935189769111</v>
      </c>
    </row>
    <row r="6" spans="1:13">
      <c r="A6" s="119" t="s">
        <v>103</v>
      </c>
      <c r="B6" s="120">
        <v>11</v>
      </c>
      <c r="C6" s="120">
        <v>0</v>
      </c>
      <c r="D6" s="120">
        <v>0</v>
      </c>
      <c r="E6" s="120">
        <v>0</v>
      </c>
      <c r="F6" s="120">
        <v>0</v>
      </c>
      <c r="H6" t="s">
        <v>103</v>
      </c>
      <c r="I6">
        <v>11</v>
      </c>
      <c r="J6">
        <v>0</v>
      </c>
      <c r="K6">
        <v>0</v>
      </c>
      <c r="L6">
        <v>0</v>
      </c>
      <c r="M6">
        <v>0</v>
      </c>
    </row>
    <row r="7" spans="1:13">
      <c r="A7" s="119" t="s">
        <v>124</v>
      </c>
      <c r="B7" s="120">
        <v>11</v>
      </c>
      <c r="C7" s="120">
        <v>0</v>
      </c>
      <c r="D7" s="120">
        <v>0</v>
      </c>
      <c r="E7" s="120">
        <v>0</v>
      </c>
      <c r="F7" s="120">
        <v>0</v>
      </c>
      <c r="H7" t="s">
        <v>124</v>
      </c>
      <c r="I7">
        <v>11</v>
      </c>
      <c r="J7">
        <v>0</v>
      </c>
      <c r="K7">
        <v>0</v>
      </c>
      <c r="L7">
        <v>0</v>
      </c>
      <c r="M7">
        <v>0</v>
      </c>
    </row>
    <row r="8" spans="1:13">
      <c r="A8" s="119" t="s">
        <v>99</v>
      </c>
      <c r="B8" s="120">
        <v>11</v>
      </c>
      <c r="C8" s="120">
        <v>0</v>
      </c>
      <c r="D8" s="120">
        <v>0</v>
      </c>
      <c r="E8" s="120">
        <v>0</v>
      </c>
      <c r="F8" s="120">
        <v>0</v>
      </c>
      <c r="H8" t="s">
        <v>99</v>
      </c>
      <c r="I8">
        <v>11</v>
      </c>
      <c r="J8">
        <v>0</v>
      </c>
      <c r="K8">
        <v>0</v>
      </c>
      <c r="L8">
        <v>0</v>
      </c>
      <c r="M8">
        <v>0</v>
      </c>
    </row>
    <row r="9" spans="1:13">
      <c r="A9" s="119" t="s">
        <v>116</v>
      </c>
      <c r="B9" s="120">
        <v>11</v>
      </c>
      <c r="C9" s="120">
        <v>0</v>
      </c>
      <c r="D9" s="120">
        <v>0</v>
      </c>
      <c r="E9" s="120">
        <v>0</v>
      </c>
      <c r="F9" s="120">
        <v>0</v>
      </c>
      <c r="H9" t="s">
        <v>116</v>
      </c>
      <c r="I9">
        <v>11</v>
      </c>
      <c r="J9">
        <v>0</v>
      </c>
      <c r="K9">
        <v>0</v>
      </c>
      <c r="L9">
        <v>0</v>
      </c>
      <c r="M9">
        <v>0</v>
      </c>
    </row>
    <row r="10" spans="1:13">
      <c r="A10" s="119" t="s">
        <v>123</v>
      </c>
      <c r="B10" s="120">
        <v>11</v>
      </c>
      <c r="C10" s="120">
        <v>0</v>
      </c>
      <c r="D10" s="120">
        <v>0</v>
      </c>
      <c r="E10" s="120">
        <v>0</v>
      </c>
      <c r="F10" s="120">
        <v>0</v>
      </c>
      <c r="H10" t="s">
        <v>123</v>
      </c>
      <c r="I10">
        <v>11</v>
      </c>
      <c r="J10">
        <v>0</v>
      </c>
      <c r="K10">
        <v>0</v>
      </c>
      <c r="L10">
        <v>0</v>
      </c>
      <c r="M10">
        <v>0</v>
      </c>
    </row>
    <row r="11" spans="1:13">
      <c r="A11" s="119" t="s">
        <v>106</v>
      </c>
      <c r="B11" s="120">
        <v>11</v>
      </c>
      <c r="C11" s="120">
        <v>0</v>
      </c>
      <c r="D11" s="120">
        <v>0</v>
      </c>
      <c r="E11" s="120">
        <v>0</v>
      </c>
      <c r="F11" s="120">
        <v>0</v>
      </c>
      <c r="H11" t="s">
        <v>106</v>
      </c>
      <c r="I11">
        <v>11</v>
      </c>
      <c r="J11">
        <v>0</v>
      </c>
      <c r="K11">
        <v>0</v>
      </c>
      <c r="L11">
        <v>0</v>
      </c>
      <c r="M11">
        <v>0</v>
      </c>
    </row>
    <row r="12" spans="1:13">
      <c r="A12" s="119" t="s">
        <v>100</v>
      </c>
      <c r="B12" s="120">
        <v>11</v>
      </c>
      <c r="C12" s="120">
        <v>47.592202217553904</v>
      </c>
      <c r="D12" s="120">
        <v>47.592202217553904</v>
      </c>
      <c r="E12" s="120">
        <v>126.12675434907095</v>
      </c>
      <c r="F12" s="120">
        <v>126.12675434907095</v>
      </c>
      <c r="H12" t="s">
        <v>100</v>
      </c>
      <c r="I12">
        <v>11</v>
      </c>
      <c r="J12">
        <v>47.592202217553904</v>
      </c>
      <c r="K12">
        <v>47.592202217553904</v>
      </c>
      <c r="L12">
        <v>126.12675434907095</v>
      </c>
      <c r="M12">
        <v>126.12675434907095</v>
      </c>
    </row>
    <row r="13" spans="1:13">
      <c r="A13" s="119" t="s">
        <v>55</v>
      </c>
      <c r="B13" s="120">
        <v>11</v>
      </c>
      <c r="C13" s="120">
        <v>0</v>
      </c>
      <c r="D13" s="120">
        <v>0</v>
      </c>
      <c r="E13" s="120">
        <v>0</v>
      </c>
      <c r="F13" s="120">
        <v>0</v>
      </c>
      <c r="H13" t="s">
        <v>55</v>
      </c>
      <c r="I13">
        <v>11</v>
      </c>
      <c r="J13">
        <v>0</v>
      </c>
      <c r="K13">
        <v>0</v>
      </c>
      <c r="L13">
        <v>0</v>
      </c>
      <c r="M13">
        <v>0</v>
      </c>
    </row>
    <row r="14" spans="1:13">
      <c r="A14" s="119" t="s">
        <v>54</v>
      </c>
      <c r="B14" s="120">
        <v>11</v>
      </c>
      <c r="C14" s="120">
        <v>0</v>
      </c>
      <c r="D14" s="120">
        <v>0</v>
      </c>
      <c r="E14" s="120">
        <v>0</v>
      </c>
      <c r="F14" s="120">
        <v>0</v>
      </c>
      <c r="H14" t="s">
        <v>54</v>
      </c>
      <c r="I14">
        <v>11</v>
      </c>
      <c r="J14">
        <v>0</v>
      </c>
      <c r="K14">
        <v>0</v>
      </c>
      <c r="L14">
        <v>0</v>
      </c>
      <c r="M14">
        <v>0</v>
      </c>
    </row>
    <row r="15" spans="1:13">
      <c r="A15" s="119" t="s">
        <v>98</v>
      </c>
      <c r="B15" s="120">
        <v>11</v>
      </c>
      <c r="C15" s="120">
        <v>24.583364216184627</v>
      </c>
      <c r="D15" s="120">
        <v>24.583364216184627</v>
      </c>
      <c r="E15" s="120">
        <v>35.864632612262085</v>
      </c>
      <c r="F15" s="120">
        <v>35.864632612262085</v>
      </c>
      <c r="H15" t="s">
        <v>98</v>
      </c>
      <c r="I15">
        <v>11</v>
      </c>
      <c r="J15">
        <v>24.583364216184627</v>
      </c>
      <c r="K15">
        <v>24.583364216184627</v>
      </c>
      <c r="L15">
        <v>35.864632612262085</v>
      </c>
      <c r="M15">
        <v>35.864632612262085</v>
      </c>
    </row>
    <row r="16" spans="1:13">
      <c r="A16" s="119" t="s">
        <v>114</v>
      </c>
      <c r="B16" s="120">
        <v>11</v>
      </c>
      <c r="C16" s="120">
        <v>0</v>
      </c>
      <c r="D16" s="120">
        <v>0</v>
      </c>
      <c r="E16" s="120">
        <v>0</v>
      </c>
      <c r="F16" s="120">
        <v>0</v>
      </c>
      <c r="H16" t="s">
        <v>114</v>
      </c>
      <c r="I16">
        <v>11</v>
      </c>
      <c r="J16">
        <v>0</v>
      </c>
      <c r="K16">
        <v>0</v>
      </c>
      <c r="L16">
        <v>0</v>
      </c>
      <c r="M16">
        <v>0</v>
      </c>
    </row>
    <row r="17" spans="1:13">
      <c r="A17" s="119" t="s">
        <v>117</v>
      </c>
      <c r="B17" s="120">
        <v>11</v>
      </c>
      <c r="C17" s="120">
        <v>0</v>
      </c>
      <c r="D17" s="120">
        <v>0</v>
      </c>
      <c r="E17" s="120">
        <v>0</v>
      </c>
      <c r="F17" s="120">
        <v>0</v>
      </c>
      <c r="H17" t="s">
        <v>117</v>
      </c>
      <c r="I17">
        <v>11</v>
      </c>
      <c r="J17">
        <v>0</v>
      </c>
      <c r="K17">
        <v>0</v>
      </c>
      <c r="L17">
        <v>0</v>
      </c>
      <c r="M17">
        <v>0</v>
      </c>
    </row>
    <row r="18" spans="1:13">
      <c r="A18" s="119" t="s">
        <v>97</v>
      </c>
      <c r="B18" s="120">
        <v>11</v>
      </c>
      <c r="C18" s="120">
        <v>0</v>
      </c>
      <c r="D18" s="120">
        <v>0</v>
      </c>
      <c r="E18" s="120">
        <v>0</v>
      </c>
      <c r="F18" s="120">
        <v>0</v>
      </c>
      <c r="H18" t="s">
        <v>97</v>
      </c>
      <c r="I18">
        <v>11</v>
      </c>
      <c r="J18">
        <v>0</v>
      </c>
      <c r="K18">
        <v>0</v>
      </c>
      <c r="L18">
        <v>0</v>
      </c>
      <c r="M18">
        <v>0</v>
      </c>
    </row>
    <row r="19" spans="1:13">
      <c r="A19" s="119" t="s">
        <v>74</v>
      </c>
      <c r="B19" s="120">
        <v>12</v>
      </c>
      <c r="C19" s="120">
        <v>0</v>
      </c>
      <c r="D19" s="120">
        <v>0</v>
      </c>
      <c r="E19" s="120">
        <v>0</v>
      </c>
      <c r="F19" s="120">
        <v>0</v>
      </c>
      <c r="H19" t="s">
        <v>74</v>
      </c>
      <c r="I19">
        <v>12</v>
      </c>
      <c r="J19">
        <v>0</v>
      </c>
      <c r="K19">
        <v>0</v>
      </c>
      <c r="L19">
        <v>0</v>
      </c>
      <c r="M19">
        <v>0</v>
      </c>
    </row>
    <row r="20" spans="1:13">
      <c r="A20" s="119" t="s">
        <v>41</v>
      </c>
      <c r="B20" s="120">
        <v>12</v>
      </c>
      <c r="C20" s="120">
        <v>0</v>
      </c>
      <c r="D20" s="120">
        <v>0</v>
      </c>
      <c r="E20" s="120">
        <v>0</v>
      </c>
      <c r="F20" s="120">
        <v>0</v>
      </c>
      <c r="H20" t="s">
        <v>41</v>
      </c>
      <c r="I20">
        <v>12</v>
      </c>
      <c r="J20">
        <v>0</v>
      </c>
      <c r="K20">
        <v>0</v>
      </c>
      <c r="L20">
        <v>0</v>
      </c>
      <c r="M20">
        <v>0</v>
      </c>
    </row>
    <row r="21" spans="1:13">
      <c r="A21" s="119" t="s">
        <v>40</v>
      </c>
      <c r="B21" s="120">
        <v>12</v>
      </c>
      <c r="C21" s="120">
        <v>28.029769296779339</v>
      </c>
      <c r="D21" s="120">
        <v>28.029769296779339</v>
      </c>
      <c r="E21" s="120">
        <v>39.495214586901241</v>
      </c>
      <c r="F21" s="120">
        <v>39.495214586901241</v>
      </c>
      <c r="H21" t="s">
        <v>40</v>
      </c>
      <c r="I21">
        <v>12</v>
      </c>
      <c r="J21">
        <v>28.029769296779339</v>
      </c>
      <c r="K21">
        <v>28.029769296779339</v>
      </c>
      <c r="L21">
        <v>39.495214586901241</v>
      </c>
      <c r="M21">
        <v>39.495214586901241</v>
      </c>
    </row>
    <row r="22" spans="1:13">
      <c r="A22" s="119" t="s">
        <v>122</v>
      </c>
      <c r="B22" s="120">
        <v>12</v>
      </c>
      <c r="C22" s="120">
        <v>0</v>
      </c>
      <c r="D22" s="120">
        <v>0</v>
      </c>
      <c r="E22" s="120">
        <v>0</v>
      </c>
      <c r="F22" s="120">
        <v>0</v>
      </c>
      <c r="H22" t="s">
        <v>122</v>
      </c>
      <c r="I22">
        <v>12</v>
      </c>
      <c r="J22">
        <v>0</v>
      </c>
      <c r="K22">
        <v>0</v>
      </c>
      <c r="L22">
        <v>0</v>
      </c>
      <c r="M22">
        <v>0</v>
      </c>
    </row>
    <row r="23" spans="1:13">
      <c r="A23" s="119" t="s">
        <v>119</v>
      </c>
      <c r="B23" s="120">
        <v>12</v>
      </c>
      <c r="C23" s="120">
        <v>0</v>
      </c>
      <c r="D23" s="120">
        <v>0</v>
      </c>
      <c r="E23" s="120">
        <v>0</v>
      </c>
      <c r="F23" s="120">
        <v>0</v>
      </c>
      <c r="H23" t="s">
        <v>119</v>
      </c>
      <c r="I23">
        <v>12</v>
      </c>
      <c r="J23">
        <v>0</v>
      </c>
      <c r="K23">
        <v>0</v>
      </c>
      <c r="L23">
        <v>0</v>
      </c>
      <c r="M23">
        <v>0</v>
      </c>
    </row>
    <row r="24" spans="1:13">
      <c r="A24" s="119" t="s">
        <v>102</v>
      </c>
      <c r="B24" s="120">
        <v>12</v>
      </c>
      <c r="C24" s="120">
        <v>53.514245733028233</v>
      </c>
      <c r="D24" s="120">
        <v>26.757122866514116</v>
      </c>
      <c r="E24" s="120">
        <v>57.276099534488537</v>
      </c>
      <c r="F24" s="120">
        <v>33.886944823820201</v>
      </c>
      <c r="H24" t="s">
        <v>102</v>
      </c>
      <c r="I24">
        <v>12</v>
      </c>
      <c r="J24">
        <v>53.514245733028233</v>
      </c>
      <c r="K24">
        <v>26.757122866514116</v>
      </c>
      <c r="L24">
        <v>57.276099534488537</v>
      </c>
      <c r="M24">
        <v>33.886944823820201</v>
      </c>
    </row>
    <row r="25" spans="1:13">
      <c r="A25" s="119" t="s">
        <v>107</v>
      </c>
      <c r="B25" s="120">
        <v>12</v>
      </c>
      <c r="C25" s="120">
        <v>76.831757454229916</v>
      </c>
      <c r="D25" s="120">
        <v>51.221171636153279</v>
      </c>
      <c r="E25" s="120">
        <v>94.092680919906485</v>
      </c>
      <c r="F25" s="120">
        <v>76.476236869505811</v>
      </c>
      <c r="H25" t="s">
        <v>107</v>
      </c>
      <c r="I25">
        <v>12</v>
      </c>
      <c r="J25">
        <v>76.831757454229916</v>
      </c>
      <c r="K25">
        <v>51.221171636153279</v>
      </c>
      <c r="L25">
        <v>94.092680919906485</v>
      </c>
      <c r="M25">
        <v>76.476236869505811</v>
      </c>
    </row>
    <row r="26" spans="1:13">
      <c r="A26" s="119" t="s">
        <v>108</v>
      </c>
      <c r="B26" s="120">
        <v>12</v>
      </c>
      <c r="C26" s="120">
        <v>0</v>
      </c>
      <c r="D26" s="120">
        <v>0</v>
      </c>
      <c r="E26" s="120">
        <v>0</v>
      </c>
      <c r="F26" s="120">
        <v>0</v>
      </c>
      <c r="H26" t="s">
        <v>108</v>
      </c>
      <c r="I26">
        <v>12</v>
      </c>
      <c r="J26">
        <v>0</v>
      </c>
      <c r="K26">
        <v>0</v>
      </c>
      <c r="L26">
        <v>0</v>
      </c>
      <c r="M26">
        <v>0</v>
      </c>
    </row>
    <row r="27" spans="1:13">
      <c r="A27" s="119" t="s">
        <v>42</v>
      </c>
      <c r="B27" s="120">
        <v>12</v>
      </c>
      <c r="C27" s="120">
        <v>0</v>
      </c>
      <c r="D27" s="120">
        <v>0</v>
      </c>
      <c r="E27" s="120">
        <v>0</v>
      </c>
      <c r="F27" s="120">
        <v>0</v>
      </c>
      <c r="H27" t="s">
        <v>42</v>
      </c>
      <c r="I27">
        <v>12</v>
      </c>
      <c r="J27">
        <v>0</v>
      </c>
      <c r="K27">
        <v>0</v>
      </c>
      <c r="L27">
        <v>0</v>
      </c>
      <c r="M27">
        <v>0</v>
      </c>
    </row>
    <row r="28" spans="1:13">
      <c r="A28" s="119" t="s">
        <v>118</v>
      </c>
      <c r="B28" s="120">
        <v>12</v>
      </c>
      <c r="C28" s="120">
        <v>0</v>
      </c>
      <c r="D28" s="120">
        <v>0</v>
      </c>
      <c r="E28" s="120">
        <v>0</v>
      </c>
      <c r="F28" s="120">
        <v>0</v>
      </c>
      <c r="H28" t="s">
        <v>118</v>
      </c>
      <c r="I28">
        <v>12</v>
      </c>
      <c r="J28">
        <v>0</v>
      </c>
      <c r="K28">
        <v>0</v>
      </c>
      <c r="L28">
        <v>0</v>
      </c>
      <c r="M28">
        <v>0</v>
      </c>
    </row>
    <row r="29" spans="1:13">
      <c r="A29" s="119" t="s">
        <v>130</v>
      </c>
      <c r="B29" s="120">
        <v>12</v>
      </c>
      <c r="C29" s="120">
        <v>0</v>
      </c>
      <c r="D29" s="120">
        <v>0</v>
      </c>
      <c r="E29" s="120">
        <v>0</v>
      </c>
      <c r="F29" s="120">
        <v>0</v>
      </c>
      <c r="H29" t="s">
        <v>130</v>
      </c>
      <c r="I29">
        <v>12</v>
      </c>
      <c r="J29">
        <v>0</v>
      </c>
      <c r="K29">
        <v>0</v>
      </c>
      <c r="L29">
        <v>0</v>
      </c>
      <c r="M29">
        <v>0</v>
      </c>
    </row>
    <row r="30" spans="1:13">
      <c r="A30" s="119" t="s">
        <v>77</v>
      </c>
      <c r="B30" s="120">
        <v>12</v>
      </c>
      <c r="C30" s="120">
        <v>0</v>
      </c>
      <c r="D30" s="120">
        <v>0</v>
      </c>
      <c r="E30" s="120">
        <v>0</v>
      </c>
      <c r="F30" s="120">
        <v>0</v>
      </c>
      <c r="H30" t="s">
        <v>77</v>
      </c>
      <c r="I30">
        <v>12</v>
      </c>
      <c r="J30">
        <v>0</v>
      </c>
      <c r="K30">
        <v>0</v>
      </c>
      <c r="L30">
        <v>0</v>
      </c>
      <c r="M30">
        <v>0</v>
      </c>
    </row>
    <row r="31" spans="1:13">
      <c r="A31" s="119" t="s">
        <v>129</v>
      </c>
      <c r="B31" s="120">
        <v>12</v>
      </c>
      <c r="C31" s="120">
        <v>0</v>
      </c>
      <c r="D31" s="120">
        <v>0</v>
      </c>
      <c r="E31" s="120">
        <v>0</v>
      </c>
      <c r="F31" s="120">
        <v>0</v>
      </c>
      <c r="H31" t="s">
        <v>129</v>
      </c>
      <c r="I31">
        <v>12</v>
      </c>
      <c r="J31">
        <v>0</v>
      </c>
      <c r="K31">
        <v>0</v>
      </c>
      <c r="L31">
        <v>0</v>
      </c>
      <c r="M31">
        <v>0</v>
      </c>
    </row>
    <row r="32" spans="1:13">
      <c r="A32" s="119" t="s">
        <v>75</v>
      </c>
      <c r="B32" s="120">
        <v>12</v>
      </c>
      <c r="C32" s="120">
        <v>0</v>
      </c>
      <c r="D32" s="120">
        <v>0</v>
      </c>
      <c r="E32" s="120">
        <v>0</v>
      </c>
      <c r="F32" s="120">
        <v>0</v>
      </c>
      <c r="H32" t="s">
        <v>75</v>
      </c>
      <c r="I32">
        <v>12</v>
      </c>
      <c r="J32">
        <v>0</v>
      </c>
      <c r="K32">
        <v>0</v>
      </c>
      <c r="L32">
        <v>0</v>
      </c>
      <c r="M32">
        <v>0</v>
      </c>
    </row>
    <row r="33" spans="1:13">
      <c r="A33" s="119" t="s">
        <v>115</v>
      </c>
      <c r="B33" s="120">
        <v>12</v>
      </c>
      <c r="C33" s="120">
        <v>32.064313317078863</v>
      </c>
      <c r="D33" s="120">
        <v>0</v>
      </c>
      <c r="E33" s="120">
        <v>25.808674160605769</v>
      </c>
      <c r="F33" s="120">
        <v>0</v>
      </c>
      <c r="H33" t="s">
        <v>115</v>
      </c>
      <c r="I33">
        <v>12</v>
      </c>
      <c r="J33">
        <v>32.064313317078863</v>
      </c>
      <c r="K33">
        <v>0</v>
      </c>
      <c r="L33">
        <v>25.808674160605769</v>
      </c>
      <c r="M33">
        <v>0</v>
      </c>
    </row>
    <row r="34" spans="1:13">
      <c r="A34" s="119" t="s">
        <v>73</v>
      </c>
      <c r="B34" s="120">
        <v>13</v>
      </c>
      <c r="C34" s="120">
        <v>0</v>
      </c>
      <c r="D34" s="120">
        <v>0</v>
      </c>
      <c r="E34" s="120">
        <v>0</v>
      </c>
      <c r="F34" s="120">
        <v>0</v>
      </c>
      <c r="H34" t="s">
        <v>73</v>
      </c>
      <c r="I34">
        <v>13</v>
      </c>
      <c r="J34">
        <v>0</v>
      </c>
      <c r="K34">
        <v>0</v>
      </c>
      <c r="L34">
        <v>0</v>
      </c>
      <c r="M34">
        <v>0</v>
      </c>
    </row>
    <row r="35" spans="1:13">
      <c r="A35" s="119" t="s">
        <v>76</v>
      </c>
      <c r="B35" s="120">
        <v>13</v>
      </c>
      <c r="C35" s="120">
        <v>0</v>
      </c>
      <c r="D35" s="120">
        <v>0</v>
      </c>
      <c r="E35" s="120">
        <v>0</v>
      </c>
      <c r="F35" s="120">
        <v>0</v>
      </c>
      <c r="H35" t="s">
        <v>76</v>
      </c>
      <c r="I35">
        <v>13</v>
      </c>
      <c r="J35">
        <v>0</v>
      </c>
      <c r="K35">
        <v>0</v>
      </c>
      <c r="L35">
        <v>0</v>
      </c>
      <c r="M35">
        <v>0</v>
      </c>
    </row>
    <row r="36" spans="1:13">
      <c r="A36" s="119" t="s">
        <v>80</v>
      </c>
      <c r="B36" s="120">
        <v>13</v>
      </c>
      <c r="C36" s="120">
        <v>0</v>
      </c>
      <c r="D36" s="120">
        <v>0</v>
      </c>
      <c r="E36" s="120">
        <v>0</v>
      </c>
      <c r="F36" s="120">
        <v>0</v>
      </c>
      <c r="H36" t="s">
        <v>80</v>
      </c>
      <c r="I36">
        <v>13</v>
      </c>
      <c r="J36">
        <v>0</v>
      </c>
      <c r="K36">
        <v>0</v>
      </c>
      <c r="L36">
        <v>0</v>
      </c>
      <c r="M36">
        <v>0</v>
      </c>
    </row>
    <row r="37" spans="1:13">
      <c r="A37" s="119" t="s">
        <v>120</v>
      </c>
      <c r="B37" s="120">
        <v>13</v>
      </c>
      <c r="C37" s="120">
        <v>0</v>
      </c>
      <c r="D37" s="120">
        <v>0</v>
      </c>
      <c r="E37" s="120">
        <v>0</v>
      </c>
      <c r="F37" s="120">
        <v>0</v>
      </c>
      <c r="H37" t="s">
        <v>120</v>
      </c>
      <c r="I37">
        <v>13</v>
      </c>
      <c r="J37">
        <v>0</v>
      </c>
      <c r="K37">
        <v>0</v>
      </c>
      <c r="L37">
        <v>0</v>
      </c>
      <c r="M37">
        <v>0</v>
      </c>
    </row>
    <row r="38" spans="1:13">
      <c r="A38" s="119" t="s">
        <v>44</v>
      </c>
      <c r="B38" s="120">
        <v>13</v>
      </c>
      <c r="C38" s="120">
        <v>0</v>
      </c>
      <c r="D38" s="120">
        <v>0</v>
      </c>
      <c r="E38" s="120">
        <v>0</v>
      </c>
      <c r="F38" s="120">
        <v>0</v>
      </c>
      <c r="H38" t="s">
        <v>44</v>
      </c>
      <c r="I38">
        <v>13</v>
      </c>
      <c r="J38">
        <v>0</v>
      </c>
      <c r="K38">
        <v>0</v>
      </c>
      <c r="L38">
        <v>0</v>
      </c>
      <c r="M38">
        <v>0</v>
      </c>
    </row>
    <row r="39" spans="1:13">
      <c r="A39" s="119" t="s">
        <v>45</v>
      </c>
      <c r="B39" s="120">
        <v>13</v>
      </c>
      <c r="C39" s="120">
        <v>0</v>
      </c>
      <c r="D39" s="120">
        <v>0</v>
      </c>
      <c r="E39" s="120">
        <v>0</v>
      </c>
      <c r="F39" s="120">
        <v>0</v>
      </c>
      <c r="H39" t="s">
        <v>45</v>
      </c>
      <c r="I39">
        <v>13</v>
      </c>
      <c r="J39">
        <v>0</v>
      </c>
      <c r="K39">
        <v>0</v>
      </c>
      <c r="L39">
        <v>0</v>
      </c>
      <c r="M39">
        <v>0</v>
      </c>
    </row>
    <row r="40" spans="1:13">
      <c r="A40" s="119" t="s">
        <v>134</v>
      </c>
      <c r="B40" s="120">
        <v>13</v>
      </c>
      <c r="C40" s="120">
        <v>0</v>
      </c>
      <c r="D40" s="120">
        <v>0</v>
      </c>
      <c r="E40" s="120">
        <v>0</v>
      </c>
      <c r="F40" s="120">
        <v>0</v>
      </c>
      <c r="H40" t="s">
        <v>134</v>
      </c>
      <c r="I40">
        <v>13</v>
      </c>
      <c r="J40">
        <v>0</v>
      </c>
      <c r="K40">
        <v>0</v>
      </c>
      <c r="L40">
        <v>0</v>
      </c>
      <c r="M40">
        <v>0</v>
      </c>
    </row>
    <row r="41" spans="1:13">
      <c r="A41" s="119" t="s">
        <v>109</v>
      </c>
      <c r="B41" s="120">
        <v>14</v>
      </c>
      <c r="C41" s="120">
        <v>0</v>
      </c>
      <c r="D41" s="120">
        <v>0</v>
      </c>
      <c r="E41" s="120">
        <v>0</v>
      </c>
      <c r="F41" s="120">
        <v>0</v>
      </c>
      <c r="H41" t="s">
        <v>109</v>
      </c>
      <c r="I41">
        <v>14</v>
      </c>
      <c r="J41">
        <v>0</v>
      </c>
      <c r="K41">
        <v>0</v>
      </c>
      <c r="L41">
        <v>0</v>
      </c>
      <c r="M41">
        <v>0</v>
      </c>
    </row>
    <row r="42" spans="1:13">
      <c r="A42" s="119" t="s">
        <v>111</v>
      </c>
      <c r="B42" s="120">
        <v>14</v>
      </c>
      <c r="C42" s="120">
        <v>0</v>
      </c>
      <c r="D42" s="120">
        <v>0</v>
      </c>
      <c r="E42" s="120">
        <v>0</v>
      </c>
      <c r="F42" s="120">
        <v>0</v>
      </c>
      <c r="H42" t="s">
        <v>111</v>
      </c>
      <c r="I42">
        <v>14</v>
      </c>
      <c r="J42">
        <v>0</v>
      </c>
      <c r="K42">
        <v>0</v>
      </c>
      <c r="L42">
        <v>0</v>
      </c>
      <c r="M42">
        <v>0</v>
      </c>
    </row>
    <row r="43" spans="1:13">
      <c r="A43" s="119" t="s">
        <v>50</v>
      </c>
      <c r="B43" s="120">
        <v>14</v>
      </c>
      <c r="C43" s="120">
        <v>0</v>
      </c>
      <c r="D43" s="120">
        <v>0</v>
      </c>
      <c r="E43" s="120">
        <v>0</v>
      </c>
      <c r="F43" s="120">
        <v>0</v>
      </c>
      <c r="H43" t="s">
        <v>50</v>
      </c>
      <c r="I43">
        <v>14</v>
      </c>
      <c r="J43">
        <v>0</v>
      </c>
      <c r="K43">
        <v>0</v>
      </c>
      <c r="L43">
        <v>0</v>
      </c>
      <c r="M43">
        <v>0</v>
      </c>
    </row>
    <row r="44" spans="1:13">
      <c r="A44" s="119" t="s">
        <v>52</v>
      </c>
      <c r="B44" s="120">
        <v>14</v>
      </c>
      <c r="C44" s="120">
        <v>0</v>
      </c>
      <c r="D44" s="120">
        <v>0</v>
      </c>
      <c r="E44" s="120">
        <v>0</v>
      </c>
      <c r="F44" s="120">
        <v>0</v>
      </c>
      <c r="H44" t="s">
        <v>52</v>
      </c>
      <c r="I44">
        <v>14</v>
      </c>
      <c r="J44">
        <v>0</v>
      </c>
      <c r="K44">
        <v>0</v>
      </c>
      <c r="L44">
        <v>0</v>
      </c>
      <c r="M44">
        <v>0</v>
      </c>
    </row>
    <row r="45" spans="1:13">
      <c r="A45" s="119" t="s">
        <v>79</v>
      </c>
      <c r="B45" s="120">
        <v>14</v>
      </c>
      <c r="C45" s="120">
        <v>0</v>
      </c>
      <c r="D45" s="120">
        <v>0</v>
      </c>
      <c r="E45" s="120">
        <v>0</v>
      </c>
      <c r="F45" s="120">
        <v>0</v>
      </c>
      <c r="H45" t="s">
        <v>79</v>
      </c>
      <c r="I45">
        <v>14</v>
      </c>
      <c r="J45">
        <v>0</v>
      </c>
      <c r="K45">
        <v>0</v>
      </c>
      <c r="L45">
        <v>0</v>
      </c>
      <c r="M45">
        <v>0</v>
      </c>
    </row>
    <row r="46" spans="1:13">
      <c r="A46" s="119" t="s">
        <v>113</v>
      </c>
      <c r="B46" s="120">
        <v>15</v>
      </c>
      <c r="C46" s="120">
        <v>0</v>
      </c>
      <c r="D46" s="120">
        <v>0</v>
      </c>
      <c r="E46" s="120">
        <v>0</v>
      </c>
      <c r="F46" s="120">
        <v>0</v>
      </c>
      <c r="H46" t="s">
        <v>113</v>
      </c>
      <c r="I46">
        <v>15</v>
      </c>
      <c r="J46">
        <v>0</v>
      </c>
      <c r="K46">
        <v>0</v>
      </c>
      <c r="L46">
        <v>0</v>
      </c>
      <c r="M46">
        <v>0</v>
      </c>
    </row>
    <row r="47" spans="1:13">
      <c r="A47" s="119" t="s">
        <v>47</v>
      </c>
      <c r="B47" s="120">
        <v>15</v>
      </c>
      <c r="C47" s="120">
        <v>0</v>
      </c>
      <c r="D47" s="120">
        <v>0</v>
      </c>
      <c r="E47" s="120">
        <v>0</v>
      </c>
      <c r="F47" s="120">
        <v>0</v>
      </c>
      <c r="H47" t="s">
        <v>47</v>
      </c>
      <c r="I47">
        <v>15</v>
      </c>
      <c r="J47">
        <v>0</v>
      </c>
      <c r="K47">
        <v>0</v>
      </c>
      <c r="L47">
        <v>0</v>
      </c>
      <c r="M47">
        <v>0</v>
      </c>
    </row>
    <row r="48" spans="1:13">
      <c r="A48" s="119" t="s">
        <v>51</v>
      </c>
      <c r="B48" s="120">
        <v>15</v>
      </c>
      <c r="C48" s="120">
        <v>0</v>
      </c>
      <c r="D48" s="120">
        <v>0</v>
      </c>
      <c r="E48" s="120">
        <v>0</v>
      </c>
      <c r="F48" s="120">
        <v>0</v>
      </c>
      <c r="H48" t="s">
        <v>51</v>
      </c>
      <c r="I48">
        <v>15</v>
      </c>
      <c r="J48">
        <v>0</v>
      </c>
      <c r="K48">
        <v>0</v>
      </c>
      <c r="L48">
        <v>0</v>
      </c>
      <c r="M48">
        <v>0</v>
      </c>
    </row>
    <row r="49" spans="1:13">
      <c r="A49" s="119" t="s">
        <v>132</v>
      </c>
      <c r="B49" s="120">
        <v>15</v>
      </c>
      <c r="C49" s="120">
        <v>0</v>
      </c>
      <c r="D49" s="120">
        <v>0</v>
      </c>
      <c r="E49" s="120">
        <v>0</v>
      </c>
      <c r="F49" s="120">
        <v>0</v>
      </c>
      <c r="H49" t="s">
        <v>132</v>
      </c>
      <c r="I49">
        <v>15</v>
      </c>
      <c r="J49">
        <v>0</v>
      </c>
      <c r="K49">
        <v>0</v>
      </c>
      <c r="L49">
        <v>0</v>
      </c>
      <c r="M49">
        <v>0</v>
      </c>
    </row>
    <row r="50" spans="1:13">
      <c r="A50" s="119" t="s">
        <v>83</v>
      </c>
      <c r="B50" s="120">
        <v>15</v>
      </c>
      <c r="C50" s="120">
        <v>0</v>
      </c>
      <c r="D50" s="120">
        <v>0</v>
      </c>
      <c r="E50" s="120">
        <v>0</v>
      </c>
      <c r="F50" s="120">
        <v>0</v>
      </c>
      <c r="H50" t="s">
        <v>83</v>
      </c>
      <c r="I50">
        <v>15</v>
      </c>
      <c r="J50">
        <v>0</v>
      </c>
      <c r="K50">
        <v>0</v>
      </c>
      <c r="L50">
        <v>0</v>
      </c>
      <c r="M50">
        <v>0</v>
      </c>
    </row>
    <row r="51" spans="1:13">
      <c r="A51" s="119" t="s">
        <v>48</v>
      </c>
      <c r="B51" s="120">
        <v>15</v>
      </c>
      <c r="C51" s="120">
        <v>0</v>
      </c>
      <c r="D51" s="120">
        <v>0</v>
      </c>
      <c r="E51" s="120">
        <v>0</v>
      </c>
      <c r="F51" s="120">
        <v>0</v>
      </c>
      <c r="H51" t="s">
        <v>48</v>
      </c>
      <c r="I51">
        <v>15</v>
      </c>
      <c r="J51">
        <v>0</v>
      </c>
      <c r="K51">
        <v>0</v>
      </c>
      <c r="L51">
        <v>0</v>
      </c>
      <c r="M51">
        <v>0</v>
      </c>
    </row>
    <row r="52" spans="1:13">
      <c r="A52" s="119" t="s">
        <v>95</v>
      </c>
      <c r="B52" s="120">
        <v>21</v>
      </c>
      <c r="C52" s="120">
        <v>0</v>
      </c>
      <c r="D52" s="120">
        <v>0</v>
      </c>
      <c r="E52" s="120">
        <v>0</v>
      </c>
      <c r="F52" s="120">
        <v>0</v>
      </c>
      <c r="H52" t="s">
        <v>95</v>
      </c>
      <c r="I52">
        <v>21</v>
      </c>
      <c r="J52">
        <v>0</v>
      </c>
      <c r="K52">
        <v>0</v>
      </c>
      <c r="L52">
        <v>0</v>
      </c>
      <c r="M52">
        <v>0</v>
      </c>
    </row>
    <row r="53" spans="1:13">
      <c r="A53" s="119" t="s">
        <v>91</v>
      </c>
      <c r="B53" s="120">
        <v>21</v>
      </c>
      <c r="C53" s="120">
        <v>0</v>
      </c>
      <c r="D53" s="120">
        <v>0</v>
      </c>
      <c r="E53" s="120">
        <v>0</v>
      </c>
      <c r="F53" s="120">
        <v>0</v>
      </c>
      <c r="H53" t="s">
        <v>91</v>
      </c>
      <c r="I53">
        <v>21</v>
      </c>
      <c r="J53">
        <v>0</v>
      </c>
      <c r="K53">
        <v>0</v>
      </c>
      <c r="L53">
        <v>0</v>
      </c>
      <c r="M53">
        <v>0</v>
      </c>
    </row>
    <row r="54" spans="1:13">
      <c r="A54" s="119" t="s">
        <v>81</v>
      </c>
      <c r="B54" s="120">
        <v>21</v>
      </c>
      <c r="C54" s="120">
        <v>50.07775071576129</v>
      </c>
      <c r="D54" s="120">
        <v>50.07775071576129</v>
      </c>
      <c r="E54" s="120">
        <v>147.76169777226835</v>
      </c>
      <c r="F54" s="120">
        <v>147.76169777226835</v>
      </c>
      <c r="H54" t="s">
        <v>81</v>
      </c>
      <c r="I54">
        <v>21</v>
      </c>
      <c r="J54">
        <v>50.07775071576129</v>
      </c>
      <c r="K54">
        <v>50.07775071576129</v>
      </c>
      <c r="L54">
        <v>147.76169777226835</v>
      </c>
      <c r="M54">
        <v>147.76169777226835</v>
      </c>
    </row>
    <row r="55" spans="1:13">
      <c r="A55" s="119" t="s">
        <v>61</v>
      </c>
      <c r="B55" s="120">
        <v>21</v>
      </c>
      <c r="C55" s="120">
        <v>0</v>
      </c>
      <c r="D55" s="120">
        <v>0</v>
      </c>
      <c r="E55" s="120">
        <v>0</v>
      </c>
      <c r="F55" s="120">
        <v>0</v>
      </c>
      <c r="H55" t="s">
        <v>61</v>
      </c>
      <c r="I55">
        <v>21</v>
      </c>
      <c r="J55">
        <v>0</v>
      </c>
      <c r="K55">
        <v>0</v>
      </c>
      <c r="L55">
        <v>0</v>
      </c>
      <c r="M55">
        <v>0</v>
      </c>
    </row>
    <row r="56" spans="1:13">
      <c r="A56" s="119" t="s">
        <v>258</v>
      </c>
      <c r="B56" s="120">
        <v>21</v>
      </c>
      <c r="C56" s="120">
        <v>0</v>
      </c>
      <c r="D56" s="120">
        <v>0</v>
      </c>
      <c r="E56" s="120">
        <v>0</v>
      </c>
      <c r="F56" s="120">
        <v>0</v>
      </c>
      <c r="H56" t="s">
        <v>258</v>
      </c>
      <c r="I56">
        <v>21</v>
      </c>
      <c r="J56">
        <v>0</v>
      </c>
      <c r="K56">
        <v>0</v>
      </c>
      <c r="L56">
        <v>0</v>
      </c>
      <c r="M56">
        <v>0</v>
      </c>
    </row>
    <row r="57" spans="1:13">
      <c r="A57" s="119" t="s">
        <v>84</v>
      </c>
      <c r="B57" s="120">
        <v>21</v>
      </c>
      <c r="C57" s="120">
        <v>68.497374689704046</v>
      </c>
      <c r="D57" s="120">
        <v>68.497374689704046</v>
      </c>
      <c r="E57" s="120">
        <v>166.2517874942987</v>
      </c>
      <c r="F57" s="120">
        <v>166.2517874942987</v>
      </c>
      <c r="H57" t="s">
        <v>84</v>
      </c>
      <c r="I57">
        <v>21</v>
      </c>
      <c r="J57">
        <v>68.497374689704046</v>
      </c>
      <c r="K57">
        <v>68.497374689704046</v>
      </c>
      <c r="L57">
        <v>166.2517874942987</v>
      </c>
      <c r="M57">
        <v>166.2517874942987</v>
      </c>
    </row>
    <row r="58" spans="1:13">
      <c r="A58" s="119" t="s">
        <v>66</v>
      </c>
      <c r="B58" s="120">
        <v>21</v>
      </c>
      <c r="C58" s="120">
        <v>0</v>
      </c>
      <c r="D58" s="120">
        <v>0</v>
      </c>
      <c r="E58" s="120">
        <v>0</v>
      </c>
      <c r="F58" s="120">
        <v>0</v>
      </c>
      <c r="H58" t="s">
        <v>66</v>
      </c>
      <c r="I58">
        <v>21</v>
      </c>
      <c r="J58">
        <v>0</v>
      </c>
      <c r="K58">
        <v>0</v>
      </c>
      <c r="L58">
        <v>0</v>
      </c>
      <c r="M58">
        <v>0</v>
      </c>
    </row>
    <row r="59" spans="1:13">
      <c r="A59" s="119" t="s">
        <v>92</v>
      </c>
      <c r="B59" s="120">
        <v>22</v>
      </c>
      <c r="C59" s="120">
        <v>0</v>
      </c>
      <c r="D59" s="120">
        <v>0</v>
      </c>
      <c r="E59" s="120">
        <v>0</v>
      </c>
      <c r="F59" s="120">
        <v>0</v>
      </c>
      <c r="H59" t="s">
        <v>92</v>
      </c>
      <c r="I59">
        <v>22</v>
      </c>
      <c r="J59">
        <v>0</v>
      </c>
      <c r="K59">
        <v>0</v>
      </c>
      <c r="L59">
        <v>0</v>
      </c>
      <c r="M59">
        <v>0</v>
      </c>
    </row>
    <row r="60" spans="1:13">
      <c r="A60" s="119" t="s">
        <v>88</v>
      </c>
      <c r="B60" s="120">
        <v>22</v>
      </c>
      <c r="C60" s="120">
        <v>928.37089805700111</v>
      </c>
      <c r="D60" s="120">
        <v>444.0034729837829</v>
      </c>
      <c r="E60" s="120">
        <v>1169.7746578448687</v>
      </c>
      <c r="F60" s="120">
        <v>766.74352298105759</v>
      </c>
      <c r="H60" t="s">
        <v>88</v>
      </c>
      <c r="I60">
        <v>22</v>
      </c>
      <c r="J60">
        <v>928.37089805700111</v>
      </c>
      <c r="K60">
        <v>444.0034729837829</v>
      </c>
      <c r="L60">
        <v>1169.7746578448687</v>
      </c>
      <c r="M60">
        <v>766.74352298105759</v>
      </c>
    </row>
    <row r="61" spans="1:13">
      <c r="A61" s="119" t="s">
        <v>90</v>
      </c>
      <c r="B61" s="120">
        <v>22</v>
      </c>
      <c r="C61" s="120">
        <v>490.25405894236843</v>
      </c>
      <c r="D61" s="120">
        <v>180.61991645245149</v>
      </c>
      <c r="E61" s="120">
        <v>622.0843984752604</v>
      </c>
      <c r="F61" s="120">
        <v>372.18101714943253</v>
      </c>
      <c r="H61" t="s">
        <v>90</v>
      </c>
      <c r="I61">
        <v>22</v>
      </c>
      <c r="J61">
        <v>490.25405894236843</v>
      </c>
      <c r="K61">
        <v>180.61991645245149</v>
      </c>
      <c r="L61">
        <v>622.0843984752604</v>
      </c>
      <c r="M61">
        <v>372.18101714943253</v>
      </c>
    </row>
    <row r="62" spans="1:13">
      <c r="A62" s="119" t="s">
        <v>256</v>
      </c>
      <c r="B62" s="120">
        <v>22</v>
      </c>
      <c r="C62" s="120">
        <v>0</v>
      </c>
      <c r="D62" s="120">
        <v>0</v>
      </c>
      <c r="E62" s="120">
        <v>0</v>
      </c>
      <c r="F62" s="120">
        <v>0</v>
      </c>
      <c r="H62" t="s">
        <v>256</v>
      </c>
      <c r="I62">
        <v>22</v>
      </c>
      <c r="J62">
        <v>0</v>
      </c>
      <c r="K62">
        <v>0</v>
      </c>
      <c r="L62">
        <v>0</v>
      </c>
      <c r="M62">
        <v>0</v>
      </c>
    </row>
    <row r="63" spans="1:13">
      <c r="A63" s="119" t="s">
        <v>86</v>
      </c>
      <c r="B63" s="120">
        <v>22</v>
      </c>
      <c r="C63" s="120">
        <v>254.77017110073524</v>
      </c>
      <c r="D63" s="120">
        <v>72.791477457352926</v>
      </c>
      <c r="E63" s="120">
        <v>232.10238918620331</v>
      </c>
      <c r="F63" s="120">
        <v>86.961979896207211</v>
      </c>
      <c r="H63" t="s">
        <v>86</v>
      </c>
      <c r="I63">
        <v>22</v>
      </c>
      <c r="J63">
        <v>254.77017110073524</v>
      </c>
      <c r="K63">
        <v>72.791477457352926</v>
      </c>
      <c r="L63">
        <v>232.10238918620331</v>
      </c>
      <c r="M63">
        <v>86.961979896207211</v>
      </c>
    </row>
    <row r="64" spans="1:13">
      <c r="A64" s="119" t="s">
        <v>89</v>
      </c>
      <c r="B64" s="120">
        <v>22</v>
      </c>
      <c r="C64" s="120">
        <v>417.66661773006132</v>
      </c>
      <c r="D64" s="120">
        <v>298.33329837861521</v>
      </c>
      <c r="E64" s="120">
        <v>658.86491257707257</v>
      </c>
      <c r="F64" s="120">
        <v>555.82473167119713</v>
      </c>
      <c r="H64" t="s">
        <v>89</v>
      </c>
      <c r="I64">
        <v>22</v>
      </c>
      <c r="J64">
        <v>417.66661773006132</v>
      </c>
      <c r="K64">
        <v>298.33329837861521</v>
      </c>
      <c r="L64">
        <v>658.86491257707257</v>
      </c>
      <c r="M64">
        <v>555.82473167119713</v>
      </c>
    </row>
    <row r="65" spans="1:13">
      <c r="A65" s="119" t="s">
        <v>69</v>
      </c>
      <c r="B65" s="120">
        <v>23</v>
      </c>
      <c r="C65" s="120">
        <v>387.68976444745283</v>
      </c>
      <c r="D65" s="120">
        <v>103.38393718598745</v>
      </c>
      <c r="E65" s="120">
        <v>414.72216435712591</v>
      </c>
      <c r="F65" s="120">
        <v>159.46828092695736</v>
      </c>
      <c r="H65" t="s">
        <v>69</v>
      </c>
      <c r="I65">
        <v>23</v>
      </c>
      <c r="J65">
        <v>387.68976444745283</v>
      </c>
      <c r="K65">
        <v>103.38393718598745</v>
      </c>
      <c r="L65">
        <v>414.72216435712591</v>
      </c>
      <c r="M65">
        <v>159.46828092695736</v>
      </c>
    </row>
    <row r="66" spans="1:13">
      <c r="A66" s="119" t="s">
        <v>59</v>
      </c>
      <c r="B66" s="120">
        <v>23</v>
      </c>
      <c r="C66" s="120">
        <v>85.531931636037683</v>
      </c>
      <c r="D66" s="120">
        <v>57.021287757358451</v>
      </c>
      <c r="E66" s="120">
        <v>137.93583131731157</v>
      </c>
      <c r="F66" s="120">
        <v>112.05452987416845</v>
      </c>
      <c r="H66" t="s">
        <v>59</v>
      </c>
      <c r="I66">
        <v>23</v>
      </c>
      <c r="J66">
        <v>85.531931636037683</v>
      </c>
      <c r="K66">
        <v>57.021287757358451</v>
      </c>
      <c r="L66">
        <v>137.93583131731157</v>
      </c>
      <c r="M66">
        <v>112.05452987416845</v>
      </c>
    </row>
    <row r="67" spans="1:13">
      <c r="A67" s="119" t="s">
        <v>255</v>
      </c>
      <c r="B67" s="120">
        <v>23</v>
      </c>
      <c r="C67" s="120">
        <v>0</v>
      </c>
      <c r="D67" s="120">
        <v>0</v>
      </c>
      <c r="E67" s="120">
        <v>0</v>
      </c>
      <c r="F67" s="120">
        <v>0</v>
      </c>
      <c r="H67" t="s">
        <v>255</v>
      </c>
      <c r="I67">
        <v>23</v>
      </c>
      <c r="J67">
        <v>0</v>
      </c>
      <c r="K67">
        <v>0</v>
      </c>
      <c r="L67">
        <v>0</v>
      </c>
      <c r="M67">
        <v>0</v>
      </c>
    </row>
    <row r="68" spans="1:13">
      <c r="A68" s="119" t="s">
        <v>65</v>
      </c>
      <c r="B68" s="120">
        <v>23</v>
      </c>
      <c r="C68" s="120">
        <v>0</v>
      </c>
      <c r="D68" s="120">
        <v>0</v>
      </c>
      <c r="E68" s="120">
        <v>0</v>
      </c>
      <c r="F68" s="120">
        <v>0</v>
      </c>
      <c r="H68" t="s">
        <v>65</v>
      </c>
      <c r="I68">
        <v>23</v>
      </c>
      <c r="J68">
        <v>0</v>
      </c>
      <c r="K68">
        <v>0</v>
      </c>
      <c r="L68">
        <v>0</v>
      </c>
      <c r="M68">
        <v>0</v>
      </c>
    </row>
    <row r="69" spans="1:13">
      <c r="A69" s="119" t="s">
        <v>68</v>
      </c>
      <c r="B69" s="120">
        <v>23</v>
      </c>
      <c r="C69" s="120">
        <v>55.170645288556535</v>
      </c>
      <c r="D69" s="120">
        <v>55.170645288556535</v>
      </c>
      <c r="E69" s="120">
        <v>80.888620116697297</v>
      </c>
      <c r="F69" s="120">
        <v>80.888620116697297</v>
      </c>
      <c r="H69" t="s">
        <v>68</v>
      </c>
      <c r="I69">
        <v>23</v>
      </c>
      <c r="J69">
        <v>55.170645288556535</v>
      </c>
      <c r="K69">
        <v>55.170645288556535</v>
      </c>
      <c r="L69">
        <v>80.888620116697297</v>
      </c>
      <c r="M69">
        <v>80.888620116697297</v>
      </c>
    </row>
    <row r="70" spans="1:13">
      <c r="A70" s="119" t="s">
        <v>96</v>
      </c>
      <c r="B70" s="120">
        <v>24</v>
      </c>
      <c r="C70" s="120">
        <v>0</v>
      </c>
      <c r="D70" s="120">
        <v>0</v>
      </c>
      <c r="E70" s="120">
        <v>0</v>
      </c>
      <c r="F70" s="120">
        <v>0</v>
      </c>
      <c r="H70" t="s">
        <v>96</v>
      </c>
      <c r="I70">
        <v>24</v>
      </c>
      <c r="J70">
        <v>0</v>
      </c>
      <c r="K70">
        <v>0</v>
      </c>
      <c r="L70">
        <v>0</v>
      </c>
      <c r="M70">
        <v>0</v>
      </c>
    </row>
    <row r="71" spans="1:13">
      <c r="A71" s="119" t="s">
        <v>64</v>
      </c>
      <c r="B71" s="120">
        <v>24</v>
      </c>
      <c r="C71" s="120">
        <v>0</v>
      </c>
      <c r="D71" s="120">
        <v>0</v>
      </c>
      <c r="E71" s="120">
        <v>0</v>
      </c>
      <c r="F71" s="120">
        <v>0</v>
      </c>
      <c r="H71" t="s">
        <v>64</v>
      </c>
      <c r="I71">
        <v>24</v>
      </c>
      <c r="J71">
        <v>0</v>
      </c>
      <c r="K71">
        <v>0</v>
      </c>
      <c r="L71">
        <v>0</v>
      </c>
      <c r="M71">
        <v>0</v>
      </c>
    </row>
    <row r="72" spans="1:13">
      <c r="A72" s="119" t="s">
        <v>67</v>
      </c>
      <c r="B72" s="120">
        <v>24</v>
      </c>
      <c r="C72" s="120">
        <v>0</v>
      </c>
      <c r="D72" s="120">
        <v>0</v>
      </c>
      <c r="E72" s="120">
        <v>0</v>
      </c>
      <c r="F72" s="120">
        <v>0</v>
      </c>
      <c r="H72" t="s">
        <v>67</v>
      </c>
      <c r="I72">
        <v>24</v>
      </c>
      <c r="J72">
        <v>0</v>
      </c>
      <c r="K72">
        <v>0</v>
      </c>
      <c r="L72">
        <v>0</v>
      </c>
      <c r="M72">
        <v>0</v>
      </c>
    </row>
    <row r="73" spans="1:13">
      <c r="A73" s="119" t="s">
        <v>71</v>
      </c>
      <c r="B73" s="120">
        <v>24</v>
      </c>
      <c r="C73" s="120">
        <v>0</v>
      </c>
      <c r="D73" s="120">
        <v>0</v>
      </c>
      <c r="E73" s="120">
        <v>0</v>
      </c>
      <c r="F73" s="120">
        <v>0</v>
      </c>
      <c r="H73" t="s">
        <v>71</v>
      </c>
      <c r="I73">
        <v>24</v>
      </c>
      <c r="J73">
        <v>0</v>
      </c>
      <c r="K73">
        <v>0</v>
      </c>
      <c r="L73">
        <v>0</v>
      </c>
      <c r="M73">
        <v>0</v>
      </c>
    </row>
    <row r="74" spans="1:13">
      <c r="A74" s="119" t="s">
        <v>57</v>
      </c>
      <c r="B74" s="120">
        <v>24</v>
      </c>
      <c r="C74" s="120">
        <v>61.453659270431992</v>
      </c>
      <c r="D74" s="120">
        <v>61.453659270431992</v>
      </c>
      <c r="E74" s="120">
        <v>108.08517127484029</v>
      </c>
      <c r="F74" s="120">
        <v>108.08517127484029</v>
      </c>
      <c r="H74" t="s">
        <v>57</v>
      </c>
      <c r="I74">
        <v>24</v>
      </c>
      <c r="J74">
        <v>61.453659270431992</v>
      </c>
      <c r="K74">
        <v>61.453659270431992</v>
      </c>
      <c r="L74">
        <v>108.08517127484029</v>
      </c>
      <c r="M74">
        <v>108.08517127484029</v>
      </c>
    </row>
    <row r="75" spans="1:13">
      <c r="A75" s="119" t="s">
        <v>70</v>
      </c>
      <c r="B75" s="120">
        <v>25</v>
      </c>
      <c r="C75" s="120">
        <v>0</v>
      </c>
      <c r="D75" s="120">
        <v>0</v>
      </c>
      <c r="E75" s="120">
        <v>0</v>
      </c>
      <c r="F75" s="120">
        <v>0</v>
      </c>
      <c r="H75" t="s">
        <v>70</v>
      </c>
      <c r="I75">
        <v>25</v>
      </c>
      <c r="J75">
        <v>0</v>
      </c>
      <c r="K75">
        <v>0</v>
      </c>
      <c r="L75">
        <v>0</v>
      </c>
      <c r="M75">
        <v>0</v>
      </c>
    </row>
    <row r="76" spans="1:13">
      <c r="A76" s="119" t="s">
        <v>63</v>
      </c>
      <c r="B76" s="120">
        <v>25</v>
      </c>
      <c r="C76" s="120">
        <v>0</v>
      </c>
      <c r="D76" s="120">
        <v>0</v>
      </c>
      <c r="E76" s="120">
        <v>0</v>
      </c>
      <c r="F76" s="120">
        <v>0</v>
      </c>
      <c r="H76" t="s">
        <v>63</v>
      </c>
      <c r="I76">
        <v>25</v>
      </c>
      <c r="J76">
        <v>0</v>
      </c>
      <c r="K76">
        <v>0</v>
      </c>
      <c r="L76">
        <v>0</v>
      </c>
      <c r="M76">
        <v>0</v>
      </c>
    </row>
    <row r="77" spans="1:13">
      <c r="A77" s="119" t="s">
        <v>87</v>
      </c>
      <c r="B77" s="120">
        <v>25</v>
      </c>
      <c r="C77" s="120">
        <v>62.216582726818437</v>
      </c>
      <c r="D77" s="120">
        <v>62.216582726818437</v>
      </c>
      <c r="E77" s="120">
        <v>118.10036829633658</v>
      </c>
      <c r="F77" s="120">
        <v>118.10036829633658</v>
      </c>
      <c r="H77" t="s">
        <v>87</v>
      </c>
      <c r="I77">
        <v>25</v>
      </c>
      <c r="J77">
        <v>62.216582726818437</v>
      </c>
      <c r="K77">
        <v>62.216582726818437</v>
      </c>
      <c r="L77">
        <v>118.10036829633658</v>
      </c>
      <c r="M77">
        <v>118.10036829633658</v>
      </c>
    </row>
    <row r="78" spans="1:13">
      <c r="A78" s="119" t="s">
        <v>136</v>
      </c>
      <c r="B78" s="120">
        <v>31</v>
      </c>
      <c r="C78" s="120">
        <v>79.561440367586584</v>
      </c>
      <c r="D78" s="120">
        <v>79.561440367586584</v>
      </c>
      <c r="E78" s="120">
        <v>99.680919405870299</v>
      </c>
      <c r="F78" s="120">
        <v>99.680919405870299</v>
      </c>
      <c r="H78" t="s">
        <v>136</v>
      </c>
      <c r="I78">
        <v>31</v>
      </c>
      <c r="J78">
        <v>79.561440367586584</v>
      </c>
      <c r="K78">
        <v>79.561440367586584</v>
      </c>
      <c r="L78">
        <v>99.680919405870299</v>
      </c>
      <c r="M78">
        <v>99.680919405870299</v>
      </c>
    </row>
    <row r="79" spans="1:13">
      <c r="A79" s="119" t="s">
        <v>251</v>
      </c>
      <c r="B79" s="120">
        <v>31</v>
      </c>
      <c r="C79" s="120">
        <v>0</v>
      </c>
      <c r="D79" s="120">
        <v>0</v>
      </c>
      <c r="E79" s="120">
        <v>0</v>
      </c>
      <c r="F79" s="120">
        <v>0</v>
      </c>
      <c r="H79" t="s">
        <v>251</v>
      </c>
      <c r="I79">
        <v>31</v>
      </c>
      <c r="J79">
        <v>0</v>
      </c>
      <c r="K79">
        <v>0</v>
      </c>
      <c r="L79">
        <v>0</v>
      </c>
      <c r="M79">
        <v>0</v>
      </c>
    </row>
    <row r="80" spans="1:13">
      <c r="A80" s="119" t="s">
        <v>235</v>
      </c>
      <c r="B80" s="120">
        <v>31</v>
      </c>
      <c r="C80" s="120">
        <v>29.124645385598946</v>
      </c>
      <c r="D80" s="120">
        <v>0</v>
      </c>
      <c r="E80" s="120">
        <v>28.624596823228298</v>
      </c>
      <c r="F80" s="120">
        <v>0</v>
      </c>
      <c r="H80" t="s">
        <v>235</v>
      </c>
      <c r="I80">
        <v>31</v>
      </c>
      <c r="J80">
        <v>29.124645385598946</v>
      </c>
      <c r="K80">
        <v>0</v>
      </c>
      <c r="L80">
        <v>28.624596823228298</v>
      </c>
      <c r="M80">
        <v>0</v>
      </c>
    </row>
    <row r="81" spans="1:13">
      <c r="A81" s="119" t="s">
        <v>247</v>
      </c>
      <c r="B81" s="120">
        <v>31</v>
      </c>
      <c r="C81" s="120">
        <v>0</v>
      </c>
      <c r="D81" s="120">
        <v>0</v>
      </c>
      <c r="E81" s="120">
        <v>0</v>
      </c>
      <c r="F81" s="120">
        <v>0</v>
      </c>
      <c r="H81" t="s">
        <v>247</v>
      </c>
      <c r="I81">
        <v>31</v>
      </c>
      <c r="J81">
        <v>0</v>
      </c>
      <c r="K81">
        <v>0</v>
      </c>
      <c r="L81">
        <v>0</v>
      </c>
      <c r="M81">
        <v>0</v>
      </c>
    </row>
    <row r="82" spans="1:13">
      <c r="A82" s="119" t="s">
        <v>231</v>
      </c>
      <c r="B82" s="120">
        <v>31</v>
      </c>
      <c r="C82" s="120">
        <v>82.855526227461127</v>
      </c>
      <c r="D82" s="120">
        <v>82.855526227461127</v>
      </c>
      <c r="E82" s="120">
        <v>137.0984722743529</v>
      </c>
      <c r="F82" s="120">
        <v>137.0984722743529</v>
      </c>
      <c r="H82" t="s">
        <v>231</v>
      </c>
      <c r="I82">
        <v>31</v>
      </c>
      <c r="J82">
        <v>82.855526227461127</v>
      </c>
      <c r="K82">
        <v>82.855526227461127</v>
      </c>
      <c r="L82">
        <v>137.0984722743529</v>
      </c>
      <c r="M82">
        <v>137.0984722743529</v>
      </c>
    </row>
    <row r="83" spans="1:13">
      <c r="A83" s="119" t="s">
        <v>138</v>
      </c>
      <c r="B83" s="120">
        <v>32</v>
      </c>
      <c r="C83" s="120">
        <v>0</v>
      </c>
      <c r="D83" s="120">
        <v>0</v>
      </c>
      <c r="E83" s="120">
        <v>0</v>
      </c>
      <c r="F83" s="120">
        <v>0</v>
      </c>
      <c r="H83" t="s">
        <v>138</v>
      </c>
      <c r="I83">
        <v>32</v>
      </c>
      <c r="J83">
        <v>0</v>
      </c>
      <c r="K83">
        <v>0</v>
      </c>
      <c r="L83">
        <v>0</v>
      </c>
      <c r="M83">
        <v>0</v>
      </c>
    </row>
    <row r="84" spans="1:13">
      <c r="A84" s="119" t="s">
        <v>141</v>
      </c>
      <c r="B84" s="120">
        <v>32</v>
      </c>
      <c r="C84" s="120">
        <v>32.068138380430739</v>
      </c>
      <c r="D84" s="120">
        <v>32.068138380430739</v>
      </c>
      <c r="E84" s="120">
        <v>40.809359415661305</v>
      </c>
      <c r="F84" s="120">
        <v>40.809359415661305</v>
      </c>
      <c r="H84" t="s">
        <v>141</v>
      </c>
      <c r="I84">
        <v>32</v>
      </c>
      <c r="J84">
        <v>32.068138380430739</v>
      </c>
      <c r="K84">
        <v>32.068138380430739</v>
      </c>
      <c r="L84">
        <v>40.809359415661305</v>
      </c>
      <c r="M84">
        <v>40.809359415661305</v>
      </c>
    </row>
    <row r="85" spans="1:13">
      <c r="A85" s="119" t="s">
        <v>234</v>
      </c>
      <c r="B85" s="120">
        <v>32</v>
      </c>
      <c r="C85" s="120">
        <v>82.774584196361843</v>
      </c>
      <c r="D85" s="120">
        <v>55.183056130907893</v>
      </c>
      <c r="E85" s="120">
        <v>106.55634933175358</v>
      </c>
      <c r="F85" s="120">
        <v>81.71035957572073</v>
      </c>
      <c r="H85" t="s">
        <v>234</v>
      </c>
      <c r="I85">
        <v>32</v>
      </c>
      <c r="J85">
        <v>82.774584196361843</v>
      </c>
      <c r="K85">
        <v>55.183056130907893</v>
      </c>
      <c r="L85">
        <v>106.55634933175358</v>
      </c>
      <c r="M85">
        <v>81.71035957572073</v>
      </c>
    </row>
    <row r="86" spans="1:13">
      <c r="A86" s="119" t="s">
        <v>246</v>
      </c>
      <c r="B86" s="120">
        <v>32</v>
      </c>
      <c r="C86" s="120">
        <v>0</v>
      </c>
      <c r="D86" s="120">
        <v>0</v>
      </c>
      <c r="E86" s="120">
        <v>0</v>
      </c>
      <c r="F86" s="120">
        <v>0</v>
      </c>
      <c r="H86" t="s">
        <v>246</v>
      </c>
      <c r="I86">
        <v>32</v>
      </c>
      <c r="J86">
        <v>0</v>
      </c>
      <c r="K86">
        <v>0</v>
      </c>
      <c r="L86">
        <v>0</v>
      </c>
      <c r="M86">
        <v>0</v>
      </c>
    </row>
    <row r="87" spans="1:13">
      <c r="A87" s="119" t="s">
        <v>229</v>
      </c>
      <c r="B87" s="120">
        <v>32</v>
      </c>
      <c r="C87" s="120">
        <v>0</v>
      </c>
      <c r="D87" s="120">
        <v>0</v>
      </c>
      <c r="E87" s="120">
        <v>0</v>
      </c>
      <c r="F87" s="120">
        <v>0</v>
      </c>
      <c r="H87" t="s">
        <v>229</v>
      </c>
      <c r="I87">
        <v>32</v>
      </c>
      <c r="J87">
        <v>0</v>
      </c>
      <c r="K87">
        <v>0</v>
      </c>
      <c r="L87">
        <v>0</v>
      </c>
      <c r="M87">
        <v>0</v>
      </c>
    </row>
    <row r="88" spans="1:13">
      <c r="A88" s="119" t="s">
        <v>238</v>
      </c>
      <c r="B88" s="120">
        <v>33</v>
      </c>
      <c r="C88" s="120">
        <v>0</v>
      </c>
      <c r="D88" s="120">
        <v>0</v>
      </c>
      <c r="E88" s="120">
        <v>0</v>
      </c>
      <c r="F88" s="120">
        <v>0</v>
      </c>
      <c r="H88" t="s">
        <v>238</v>
      </c>
      <c r="I88">
        <v>33</v>
      </c>
      <c r="J88">
        <v>0</v>
      </c>
      <c r="K88">
        <v>0</v>
      </c>
      <c r="L88">
        <v>0</v>
      </c>
      <c r="M88">
        <v>0</v>
      </c>
    </row>
    <row r="89" spans="1:13">
      <c r="A89" s="119" t="s">
        <v>140</v>
      </c>
      <c r="B89" s="120">
        <v>33</v>
      </c>
      <c r="C89" s="120">
        <v>0</v>
      </c>
      <c r="D89" s="120">
        <v>0</v>
      </c>
      <c r="E89" s="120">
        <v>0</v>
      </c>
      <c r="F89" s="120">
        <v>0</v>
      </c>
      <c r="H89" t="s">
        <v>140</v>
      </c>
      <c r="I89">
        <v>33</v>
      </c>
      <c r="J89">
        <v>0</v>
      </c>
      <c r="K89">
        <v>0</v>
      </c>
      <c r="L89">
        <v>0</v>
      </c>
      <c r="M89">
        <v>0</v>
      </c>
    </row>
    <row r="90" spans="1:13">
      <c r="A90" s="119" t="s">
        <v>254</v>
      </c>
      <c r="B90" s="120">
        <v>33</v>
      </c>
      <c r="C90" s="120">
        <v>0</v>
      </c>
      <c r="D90" s="120">
        <v>0</v>
      </c>
      <c r="E90" s="120">
        <v>0</v>
      </c>
      <c r="F90" s="120">
        <v>0</v>
      </c>
      <c r="H90" t="s">
        <v>254</v>
      </c>
      <c r="I90">
        <v>33</v>
      </c>
      <c r="J90">
        <v>0</v>
      </c>
      <c r="K90">
        <v>0</v>
      </c>
      <c r="L90">
        <v>0</v>
      </c>
      <c r="M90">
        <v>0</v>
      </c>
    </row>
    <row r="91" spans="1:13">
      <c r="A91" s="119" t="s">
        <v>230</v>
      </c>
      <c r="B91" s="120">
        <v>33</v>
      </c>
      <c r="C91" s="120">
        <v>0</v>
      </c>
      <c r="D91" s="120">
        <v>0</v>
      </c>
      <c r="E91" s="120">
        <v>0</v>
      </c>
      <c r="F91" s="120">
        <v>0</v>
      </c>
      <c r="H91" t="s">
        <v>230</v>
      </c>
      <c r="I91">
        <v>33</v>
      </c>
      <c r="J91">
        <v>0</v>
      </c>
      <c r="K91">
        <v>0</v>
      </c>
      <c r="L91">
        <v>0</v>
      </c>
      <c r="M91">
        <v>0</v>
      </c>
    </row>
    <row r="92" spans="1:13">
      <c r="A92" s="119" t="s">
        <v>248</v>
      </c>
      <c r="B92" s="120">
        <v>33</v>
      </c>
      <c r="C92" s="120">
        <v>0</v>
      </c>
      <c r="D92" s="120">
        <v>0</v>
      </c>
      <c r="E92" s="120">
        <v>0</v>
      </c>
      <c r="F92" s="120">
        <v>0</v>
      </c>
      <c r="H92" t="s">
        <v>248</v>
      </c>
      <c r="I92">
        <v>33</v>
      </c>
      <c r="J92">
        <v>0</v>
      </c>
      <c r="K92">
        <v>0</v>
      </c>
      <c r="L92">
        <v>0</v>
      </c>
      <c r="M92">
        <v>0</v>
      </c>
    </row>
    <row r="93" spans="1:13">
      <c r="A93" s="119" t="s">
        <v>249</v>
      </c>
      <c r="B93" s="120">
        <v>34</v>
      </c>
      <c r="C93" s="120">
        <v>0</v>
      </c>
      <c r="D93" s="120">
        <v>0</v>
      </c>
      <c r="E93" s="120">
        <v>0</v>
      </c>
      <c r="F93" s="120">
        <v>0</v>
      </c>
      <c r="H93" t="s">
        <v>249</v>
      </c>
      <c r="I93">
        <v>34</v>
      </c>
      <c r="J93">
        <v>0</v>
      </c>
      <c r="K93">
        <v>0</v>
      </c>
      <c r="L93">
        <v>0</v>
      </c>
      <c r="M93">
        <v>0</v>
      </c>
    </row>
    <row r="94" spans="1:13">
      <c r="A94" s="119" t="s">
        <v>253</v>
      </c>
      <c r="B94" s="120">
        <v>34</v>
      </c>
      <c r="C94" s="120">
        <v>0</v>
      </c>
      <c r="D94" s="120">
        <v>0</v>
      </c>
      <c r="E94" s="120">
        <v>0</v>
      </c>
      <c r="F94" s="120">
        <v>0</v>
      </c>
      <c r="H94" t="s">
        <v>253</v>
      </c>
      <c r="I94">
        <v>34</v>
      </c>
      <c r="J94">
        <v>0</v>
      </c>
      <c r="K94">
        <v>0</v>
      </c>
      <c r="L94">
        <v>0</v>
      </c>
      <c r="M94">
        <v>0</v>
      </c>
    </row>
    <row r="95" spans="1:13">
      <c r="A95" s="119" t="s">
        <v>233</v>
      </c>
      <c r="B95" s="120">
        <v>34</v>
      </c>
      <c r="C95" s="120">
        <v>0</v>
      </c>
      <c r="D95" s="120">
        <v>0</v>
      </c>
      <c r="E95" s="120">
        <v>0</v>
      </c>
      <c r="F95" s="120">
        <v>0</v>
      </c>
      <c r="H95" t="s">
        <v>233</v>
      </c>
      <c r="I95">
        <v>34</v>
      </c>
      <c r="J95">
        <v>0</v>
      </c>
      <c r="K95">
        <v>0</v>
      </c>
      <c r="L95">
        <v>0</v>
      </c>
      <c r="M95">
        <v>0</v>
      </c>
    </row>
    <row r="96" spans="1:13">
      <c r="A96" s="119" t="s">
        <v>237</v>
      </c>
      <c r="B96" s="120">
        <v>34</v>
      </c>
      <c r="C96" s="120">
        <v>0</v>
      </c>
      <c r="D96" s="120">
        <v>0</v>
      </c>
      <c r="E96" s="120">
        <v>0</v>
      </c>
      <c r="F96" s="120">
        <v>0</v>
      </c>
      <c r="H96" t="s">
        <v>237</v>
      </c>
      <c r="I96">
        <v>34</v>
      </c>
      <c r="J96">
        <v>0</v>
      </c>
      <c r="K96">
        <v>0</v>
      </c>
      <c r="L96">
        <v>0</v>
      </c>
      <c r="M96">
        <v>0</v>
      </c>
    </row>
    <row r="97" spans="1:13">
      <c r="A97" s="119" t="s">
        <v>252</v>
      </c>
      <c r="B97" s="120">
        <v>35</v>
      </c>
      <c r="C97" s="120">
        <v>0</v>
      </c>
      <c r="D97" s="120">
        <v>0</v>
      </c>
      <c r="E97" s="120">
        <v>0</v>
      </c>
      <c r="F97" s="120">
        <v>0</v>
      </c>
      <c r="H97" t="s">
        <v>252</v>
      </c>
      <c r="I97">
        <v>35</v>
      </c>
      <c r="J97">
        <v>0</v>
      </c>
      <c r="K97">
        <v>0</v>
      </c>
      <c r="L97">
        <v>0</v>
      </c>
      <c r="M97">
        <v>0</v>
      </c>
    </row>
    <row r="98" spans="1:13">
      <c r="A98" s="119" t="s">
        <v>227</v>
      </c>
      <c r="B98" s="120">
        <v>35</v>
      </c>
      <c r="C98" s="120">
        <v>0</v>
      </c>
      <c r="D98" s="120">
        <v>0</v>
      </c>
      <c r="E98" s="120">
        <v>0</v>
      </c>
      <c r="F98" s="120">
        <v>0</v>
      </c>
      <c r="H98" t="s">
        <v>227</v>
      </c>
      <c r="I98">
        <v>35</v>
      </c>
      <c r="J98">
        <v>0</v>
      </c>
      <c r="K98">
        <v>0</v>
      </c>
      <c r="L98">
        <v>0</v>
      </c>
      <c r="M98">
        <v>0</v>
      </c>
    </row>
    <row r="99" spans="1:13">
      <c r="A99" s="119" t="s">
        <v>250</v>
      </c>
      <c r="B99" s="120">
        <v>35</v>
      </c>
      <c r="C99" s="120">
        <v>0</v>
      </c>
      <c r="D99" s="120">
        <v>0</v>
      </c>
      <c r="E99" s="120">
        <v>0</v>
      </c>
      <c r="F99" s="120">
        <v>0</v>
      </c>
      <c r="H99" t="s">
        <v>250</v>
      </c>
      <c r="I99">
        <v>35</v>
      </c>
      <c r="J99">
        <v>0</v>
      </c>
      <c r="K99">
        <v>0</v>
      </c>
      <c r="L99">
        <v>0</v>
      </c>
      <c r="M99">
        <v>0</v>
      </c>
    </row>
    <row r="100" spans="1:13">
      <c r="A100" s="119" t="s">
        <v>228</v>
      </c>
      <c r="B100" s="120">
        <v>35</v>
      </c>
      <c r="C100" s="120">
        <v>0</v>
      </c>
      <c r="D100" s="120">
        <v>0</v>
      </c>
      <c r="E100" s="120">
        <v>0</v>
      </c>
      <c r="F100" s="120">
        <v>0</v>
      </c>
      <c r="H100" t="s">
        <v>228</v>
      </c>
      <c r="I100">
        <v>35</v>
      </c>
      <c r="J100">
        <v>0</v>
      </c>
      <c r="K100">
        <v>0</v>
      </c>
      <c r="L100">
        <v>0</v>
      </c>
      <c r="M100">
        <v>0</v>
      </c>
    </row>
    <row r="101" spans="1:13">
      <c r="A101" s="119" t="s">
        <v>241</v>
      </c>
      <c r="B101" s="120">
        <v>41</v>
      </c>
      <c r="C101" s="120">
        <v>44.477792905169345</v>
      </c>
      <c r="D101" s="120">
        <v>44.477792905169345</v>
      </c>
      <c r="E101" s="120">
        <v>51.454495631821203</v>
      </c>
      <c r="F101" s="120">
        <v>51.454495631821203</v>
      </c>
      <c r="H101" t="s">
        <v>241</v>
      </c>
      <c r="I101">
        <v>41</v>
      </c>
      <c r="J101">
        <v>44.477792905169345</v>
      </c>
      <c r="K101">
        <v>44.477792905169345</v>
      </c>
      <c r="L101">
        <v>51.454495631821203</v>
      </c>
      <c r="M101">
        <v>51.454495631821203</v>
      </c>
    </row>
    <row r="102" spans="1:13">
      <c r="A102" s="119" t="s">
        <v>244</v>
      </c>
      <c r="B102" s="120">
        <v>41</v>
      </c>
      <c r="C102" s="120">
        <v>48.574373705098274</v>
      </c>
      <c r="D102" s="120">
        <v>48.574373705098274</v>
      </c>
      <c r="E102" s="120">
        <v>97.829614410754118</v>
      </c>
      <c r="F102" s="120">
        <v>97.829614410754118</v>
      </c>
      <c r="H102" t="s">
        <v>244</v>
      </c>
      <c r="I102">
        <v>41</v>
      </c>
      <c r="J102">
        <v>48.574373705098274</v>
      </c>
      <c r="K102">
        <v>48.574373705098274</v>
      </c>
      <c r="L102">
        <v>97.829614410754118</v>
      </c>
      <c r="M102">
        <v>97.829614410754118</v>
      </c>
    </row>
    <row r="103" spans="1:13">
      <c r="A103" s="119" t="s">
        <v>239</v>
      </c>
      <c r="B103" s="120">
        <v>41</v>
      </c>
      <c r="C103" s="120">
        <v>0</v>
      </c>
      <c r="D103" s="120">
        <v>0</v>
      </c>
      <c r="E103" s="120">
        <v>0</v>
      </c>
      <c r="F103" s="120">
        <v>0</v>
      </c>
      <c r="H103" t="s">
        <v>239</v>
      </c>
      <c r="I103">
        <v>41</v>
      </c>
      <c r="J103">
        <v>0</v>
      </c>
      <c r="K103">
        <v>0</v>
      </c>
      <c r="L103">
        <v>0</v>
      </c>
      <c r="M103">
        <v>0</v>
      </c>
    </row>
    <row r="104" spans="1:13">
      <c r="A104" s="119" t="s">
        <v>225</v>
      </c>
      <c r="B104" s="120">
        <v>41</v>
      </c>
      <c r="C104" s="120">
        <v>0</v>
      </c>
      <c r="D104" s="120">
        <v>0</v>
      </c>
      <c r="E104" s="120">
        <v>0</v>
      </c>
      <c r="F104" s="120">
        <v>0</v>
      </c>
      <c r="H104" t="s">
        <v>225</v>
      </c>
      <c r="I104">
        <v>41</v>
      </c>
      <c r="J104">
        <v>0</v>
      </c>
      <c r="K104">
        <v>0</v>
      </c>
      <c r="L104">
        <v>0</v>
      </c>
      <c r="M104">
        <v>0</v>
      </c>
    </row>
    <row r="105" spans="1:13">
      <c r="A105" s="119" t="s">
        <v>143</v>
      </c>
      <c r="B105" s="120">
        <v>41</v>
      </c>
      <c r="C105" s="120">
        <v>32.850475149272562</v>
      </c>
      <c r="D105" s="120">
        <v>32.850475149272562</v>
      </c>
      <c r="E105" s="120">
        <v>48.368798522064203</v>
      </c>
      <c r="F105" s="120">
        <v>48.368798522064203</v>
      </c>
      <c r="H105" t="s">
        <v>143</v>
      </c>
      <c r="I105">
        <v>41</v>
      </c>
      <c r="J105">
        <v>32.850475149272562</v>
      </c>
      <c r="K105">
        <v>32.850475149272562</v>
      </c>
      <c r="L105">
        <v>48.368798522064203</v>
      </c>
      <c r="M105">
        <v>48.368798522064203</v>
      </c>
    </row>
    <row r="106" spans="1:13">
      <c r="A106" s="119" t="s">
        <v>157</v>
      </c>
      <c r="B106" s="120">
        <v>41</v>
      </c>
      <c r="C106" s="120">
        <v>0</v>
      </c>
      <c r="D106" s="120">
        <v>0</v>
      </c>
      <c r="E106" s="120">
        <v>0</v>
      </c>
      <c r="F106" s="120">
        <v>0</v>
      </c>
      <c r="H106" t="s">
        <v>157</v>
      </c>
      <c r="I106">
        <v>41</v>
      </c>
      <c r="J106">
        <v>0</v>
      </c>
      <c r="K106">
        <v>0</v>
      </c>
      <c r="L106">
        <v>0</v>
      </c>
      <c r="M106">
        <v>0</v>
      </c>
    </row>
    <row r="107" spans="1:13">
      <c r="A107" s="119" t="s">
        <v>164</v>
      </c>
      <c r="B107" s="120">
        <v>41</v>
      </c>
      <c r="C107" s="120">
        <v>0</v>
      </c>
      <c r="D107" s="120">
        <v>0</v>
      </c>
      <c r="E107" s="120">
        <v>0</v>
      </c>
      <c r="F107" s="120">
        <v>0</v>
      </c>
      <c r="H107" t="s">
        <v>164</v>
      </c>
      <c r="I107">
        <v>41</v>
      </c>
      <c r="J107">
        <v>0</v>
      </c>
      <c r="K107">
        <v>0</v>
      </c>
      <c r="L107">
        <v>0</v>
      </c>
      <c r="M107">
        <v>0</v>
      </c>
    </row>
    <row r="108" spans="1:13">
      <c r="A108" s="119" t="s">
        <v>240</v>
      </c>
      <c r="B108" s="120">
        <v>41</v>
      </c>
      <c r="C108" s="120">
        <v>521.93156433328465</v>
      </c>
      <c r="D108" s="120">
        <v>347.95437622218975</v>
      </c>
      <c r="E108" s="120">
        <v>967.00002236504326</v>
      </c>
      <c r="F108" s="120">
        <v>799.56115687150782</v>
      </c>
      <c r="H108" t="s">
        <v>240</v>
      </c>
      <c r="I108">
        <v>41</v>
      </c>
      <c r="J108">
        <v>521.93156433328465</v>
      </c>
      <c r="K108">
        <v>347.95437622218975</v>
      </c>
      <c r="L108">
        <v>967.00002236504326</v>
      </c>
      <c r="M108">
        <v>799.56115687150782</v>
      </c>
    </row>
    <row r="109" spans="1:13">
      <c r="A109" s="119" t="s">
        <v>158</v>
      </c>
      <c r="B109" s="120">
        <v>42</v>
      </c>
      <c r="C109" s="120">
        <v>0</v>
      </c>
      <c r="D109" s="120">
        <v>0</v>
      </c>
      <c r="E109" s="120">
        <v>0</v>
      </c>
      <c r="F109" s="120">
        <v>0</v>
      </c>
      <c r="H109" t="s">
        <v>158</v>
      </c>
      <c r="I109">
        <v>42</v>
      </c>
      <c r="J109">
        <v>0</v>
      </c>
      <c r="K109">
        <v>0</v>
      </c>
      <c r="L109">
        <v>0</v>
      </c>
      <c r="M109">
        <v>0</v>
      </c>
    </row>
    <row r="110" spans="1:13">
      <c r="A110" s="119" t="s">
        <v>243</v>
      </c>
      <c r="B110" s="120">
        <v>42</v>
      </c>
      <c r="C110" s="120">
        <v>50.574162141016693</v>
      </c>
      <c r="D110" s="120">
        <v>50.574162141016693</v>
      </c>
      <c r="E110" s="120">
        <v>73.885520496350324</v>
      </c>
      <c r="F110" s="120">
        <v>73.885520496350324</v>
      </c>
      <c r="H110" t="s">
        <v>243</v>
      </c>
      <c r="I110">
        <v>42</v>
      </c>
      <c r="J110">
        <v>50.574162141016693</v>
      </c>
      <c r="K110">
        <v>50.574162141016693</v>
      </c>
      <c r="L110">
        <v>73.885520496350324</v>
      </c>
      <c r="M110">
        <v>73.885520496350324</v>
      </c>
    </row>
    <row r="111" spans="1:13">
      <c r="A111" s="119" t="s">
        <v>155</v>
      </c>
      <c r="B111" s="120">
        <v>42</v>
      </c>
      <c r="C111" s="120">
        <v>0</v>
      </c>
      <c r="D111" s="120">
        <v>0</v>
      </c>
      <c r="E111" s="120">
        <v>0</v>
      </c>
      <c r="F111" s="120">
        <v>0</v>
      </c>
      <c r="H111" t="s">
        <v>155</v>
      </c>
      <c r="I111">
        <v>42</v>
      </c>
      <c r="J111">
        <v>0</v>
      </c>
      <c r="K111">
        <v>0</v>
      </c>
      <c r="L111">
        <v>0</v>
      </c>
      <c r="M111">
        <v>0</v>
      </c>
    </row>
    <row r="112" spans="1:13">
      <c r="A112" s="119" t="s">
        <v>160</v>
      </c>
      <c r="B112" s="120">
        <v>42</v>
      </c>
      <c r="C112" s="120">
        <v>0</v>
      </c>
      <c r="D112" s="120">
        <v>0</v>
      </c>
      <c r="E112" s="120">
        <v>0</v>
      </c>
      <c r="F112" s="120">
        <v>0</v>
      </c>
      <c r="H112" t="s">
        <v>160</v>
      </c>
      <c r="I112">
        <v>42</v>
      </c>
      <c r="J112">
        <v>0</v>
      </c>
      <c r="K112">
        <v>0</v>
      </c>
      <c r="L112">
        <v>0</v>
      </c>
      <c r="M112">
        <v>0</v>
      </c>
    </row>
    <row r="113" spans="1:13">
      <c r="A113" s="119" t="s">
        <v>150</v>
      </c>
      <c r="B113" s="120">
        <v>42</v>
      </c>
      <c r="C113" s="120">
        <v>0</v>
      </c>
      <c r="D113" s="120">
        <v>0</v>
      </c>
      <c r="E113" s="120">
        <v>0</v>
      </c>
      <c r="F113" s="120">
        <v>0</v>
      </c>
      <c r="H113" t="s">
        <v>150</v>
      </c>
      <c r="I113">
        <v>42</v>
      </c>
      <c r="J113">
        <v>0</v>
      </c>
      <c r="K113">
        <v>0</v>
      </c>
      <c r="L113">
        <v>0</v>
      </c>
      <c r="M113">
        <v>0</v>
      </c>
    </row>
    <row r="114" spans="1:13">
      <c r="A114" s="119" t="s">
        <v>242</v>
      </c>
      <c r="B114" s="120">
        <v>43</v>
      </c>
      <c r="C114" s="120">
        <v>0</v>
      </c>
      <c r="D114" s="120">
        <v>0</v>
      </c>
      <c r="E114" s="120">
        <v>0</v>
      </c>
      <c r="F114" s="120">
        <v>0</v>
      </c>
      <c r="H114" t="s">
        <v>242</v>
      </c>
      <c r="I114">
        <v>43</v>
      </c>
      <c r="J114">
        <v>0</v>
      </c>
      <c r="K114">
        <v>0</v>
      </c>
      <c r="L114">
        <v>0</v>
      </c>
      <c r="M114">
        <v>0</v>
      </c>
    </row>
    <row r="115" spans="1:13">
      <c r="A115" s="119" t="s">
        <v>156</v>
      </c>
      <c r="B115" s="120">
        <v>43</v>
      </c>
      <c r="C115" s="120">
        <v>0</v>
      </c>
      <c r="D115" s="120">
        <v>0</v>
      </c>
      <c r="E115" s="120">
        <v>0</v>
      </c>
      <c r="F115" s="120">
        <v>0</v>
      </c>
      <c r="H115" t="s">
        <v>156</v>
      </c>
      <c r="I115">
        <v>43</v>
      </c>
      <c r="J115">
        <v>0</v>
      </c>
      <c r="K115">
        <v>0</v>
      </c>
      <c r="L115">
        <v>0</v>
      </c>
      <c r="M115">
        <v>0</v>
      </c>
    </row>
    <row r="116" spans="1:13">
      <c r="A116" s="119" t="s">
        <v>161</v>
      </c>
      <c r="B116" s="120">
        <v>43</v>
      </c>
      <c r="C116" s="120">
        <v>0</v>
      </c>
      <c r="D116" s="120">
        <v>0</v>
      </c>
      <c r="E116" s="120">
        <v>0</v>
      </c>
      <c r="F116" s="120">
        <v>0</v>
      </c>
      <c r="H116" t="s">
        <v>161</v>
      </c>
      <c r="I116">
        <v>43</v>
      </c>
      <c r="J116">
        <v>0</v>
      </c>
      <c r="K116">
        <v>0</v>
      </c>
      <c r="L116">
        <v>0</v>
      </c>
      <c r="M116">
        <v>0</v>
      </c>
    </row>
    <row r="117" spans="1:13">
      <c r="A117" s="119" t="s">
        <v>152</v>
      </c>
      <c r="B117" s="120">
        <v>43</v>
      </c>
      <c r="C117" s="120">
        <v>0</v>
      </c>
      <c r="D117" s="120">
        <v>0</v>
      </c>
      <c r="E117" s="120">
        <v>0</v>
      </c>
      <c r="F117" s="120">
        <v>0</v>
      </c>
      <c r="H117" t="s">
        <v>152</v>
      </c>
      <c r="I117">
        <v>43</v>
      </c>
      <c r="J117">
        <v>0</v>
      </c>
      <c r="K117">
        <v>0</v>
      </c>
      <c r="L117">
        <v>0</v>
      </c>
      <c r="M117">
        <v>0</v>
      </c>
    </row>
    <row r="118" spans="1:13">
      <c r="A118" s="119" t="s">
        <v>224</v>
      </c>
      <c r="B118" s="120">
        <v>43</v>
      </c>
      <c r="C118" s="120">
        <v>0</v>
      </c>
      <c r="D118" s="120">
        <v>0</v>
      </c>
      <c r="E118" s="120">
        <v>0</v>
      </c>
      <c r="F118" s="120">
        <v>0</v>
      </c>
      <c r="H118" t="s">
        <v>224</v>
      </c>
      <c r="I118">
        <v>43</v>
      </c>
      <c r="J118">
        <v>0</v>
      </c>
      <c r="K118">
        <v>0</v>
      </c>
      <c r="L118">
        <v>0</v>
      </c>
      <c r="M118">
        <v>0</v>
      </c>
    </row>
    <row r="119" spans="1:13">
      <c r="A119" s="119" t="s">
        <v>245</v>
      </c>
      <c r="B119" s="120">
        <v>44</v>
      </c>
      <c r="C119" s="120">
        <v>0</v>
      </c>
      <c r="D119" s="120">
        <v>0</v>
      </c>
      <c r="E119" s="120">
        <v>0</v>
      </c>
      <c r="F119" s="120">
        <v>0</v>
      </c>
      <c r="H119" t="s">
        <v>245</v>
      </c>
      <c r="I119">
        <v>44</v>
      </c>
      <c r="J119">
        <v>0</v>
      </c>
      <c r="K119">
        <v>0</v>
      </c>
      <c r="L119">
        <v>0</v>
      </c>
      <c r="M119">
        <v>0</v>
      </c>
    </row>
    <row r="120" spans="1:13">
      <c r="A120" s="119" t="s">
        <v>153</v>
      </c>
      <c r="B120" s="120">
        <v>44</v>
      </c>
      <c r="C120" s="120">
        <v>0</v>
      </c>
      <c r="D120" s="120">
        <v>0</v>
      </c>
      <c r="E120" s="120">
        <v>0</v>
      </c>
      <c r="F120" s="120">
        <v>0</v>
      </c>
      <c r="H120" t="s">
        <v>153</v>
      </c>
      <c r="I120">
        <v>44</v>
      </c>
      <c r="J120">
        <v>0</v>
      </c>
      <c r="K120">
        <v>0</v>
      </c>
      <c r="L120">
        <v>0</v>
      </c>
      <c r="M120">
        <v>0</v>
      </c>
    </row>
    <row r="121" spans="1:13">
      <c r="A121" s="119" t="s">
        <v>162</v>
      </c>
      <c r="B121" s="120">
        <v>44</v>
      </c>
      <c r="C121" s="120">
        <v>0</v>
      </c>
      <c r="D121" s="120">
        <v>0</v>
      </c>
      <c r="E121" s="120">
        <v>0</v>
      </c>
      <c r="F121" s="120">
        <v>0</v>
      </c>
      <c r="H121" t="s">
        <v>162</v>
      </c>
      <c r="I121">
        <v>44</v>
      </c>
      <c r="J121">
        <v>0</v>
      </c>
      <c r="K121">
        <v>0</v>
      </c>
      <c r="L121">
        <v>0</v>
      </c>
      <c r="M121">
        <v>0</v>
      </c>
    </row>
    <row r="122" spans="1:13">
      <c r="A122" s="119" t="s">
        <v>165</v>
      </c>
      <c r="B122" s="120">
        <v>44</v>
      </c>
      <c r="C122" s="120">
        <v>0</v>
      </c>
      <c r="D122" s="120">
        <v>0</v>
      </c>
      <c r="E122" s="120">
        <v>0</v>
      </c>
      <c r="F122" s="120">
        <v>0</v>
      </c>
      <c r="H122" t="s">
        <v>165</v>
      </c>
      <c r="I122">
        <v>44</v>
      </c>
      <c r="J122">
        <v>0</v>
      </c>
      <c r="K122">
        <v>0</v>
      </c>
      <c r="L122">
        <v>0</v>
      </c>
      <c r="M122">
        <v>0</v>
      </c>
    </row>
    <row r="123" spans="1:13">
      <c r="A123" s="119" t="s">
        <v>146</v>
      </c>
      <c r="B123" s="120">
        <v>44</v>
      </c>
      <c r="C123" s="120">
        <v>0</v>
      </c>
      <c r="D123" s="120">
        <v>0</v>
      </c>
      <c r="E123" s="120">
        <v>0</v>
      </c>
      <c r="F123" s="120">
        <v>0</v>
      </c>
      <c r="H123" t="s">
        <v>146</v>
      </c>
      <c r="I123">
        <v>44</v>
      </c>
      <c r="J123">
        <v>0</v>
      </c>
      <c r="K123">
        <v>0</v>
      </c>
      <c r="L123">
        <v>0</v>
      </c>
      <c r="M123">
        <v>0</v>
      </c>
    </row>
    <row r="124" spans="1:13">
      <c r="A124" s="119" t="s">
        <v>163</v>
      </c>
      <c r="B124" s="120">
        <v>45</v>
      </c>
      <c r="C124" s="120">
        <v>0</v>
      </c>
      <c r="D124" s="120">
        <v>0</v>
      </c>
      <c r="E124" s="120">
        <v>0</v>
      </c>
      <c r="F124" s="120">
        <v>0</v>
      </c>
      <c r="H124" t="s">
        <v>163</v>
      </c>
      <c r="I124">
        <v>45</v>
      </c>
      <c r="J124">
        <v>0</v>
      </c>
      <c r="K124">
        <v>0</v>
      </c>
      <c r="L124">
        <v>0</v>
      </c>
      <c r="M124">
        <v>0</v>
      </c>
    </row>
    <row r="125" spans="1:13">
      <c r="A125" s="119" t="s">
        <v>154</v>
      </c>
      <c r="B125" s="120">
        <v>45</v>
      </c>
      <c r="C125" s="120">
        <v>0</v>
      </c>
      <c r="D125" s="120">
        <v>0</v>
      </c>
      <c r="E125" s="120">
        <v>0</v>
      </c>
      <c r="F125" s="120">
        <v>0</v>
      </c>
      <c r="H125" t="s">
        <v>154</v>
      </c>
      <c r="I125">
        <v>45</v>
      </c>
      <c r="J125">
        <v>0</v>
      </c>
      <c r="K125">
        <v>0</v>
      </c>
      <c r="L125">
        <v>0</v>
      </c>
      <c r="M125">
        <v>0</v>
      </c>
    </row>
    <row r="126" spans="1:13">
      <c r="A126" s="119" t="s">
        <v>148</v>
      </c>
      <c r="B126" s="120">
        <v>45</v>
      </c>
      <c r="C126" s="120">
        <v>0</v>
      </c>
      <c r="D126" s="120">
        <v>0</v>
      </c>
      <c r="E126" s="120">
        <v>0</v>
      </c>
      <c r="F126" s="120">
        <v>0</v>
      </c>
      <c r="H126" t="s">
        <v>148</v>
      </c>
      <c r="I126">
        <v>45</v>
      </c>
      <c r="J126">
        <v>0</v>
      </c>
      <c r="K126">
        <v>0</v>
      </c>
      <c r="L126">
        <v>0</v>
      </c>
      <c r="M126">
        <v>0</v>
      </c>
    </row>
    <row r="127" spans="1:13">
      <c r="A127" s="119" t="s">
        <v>159</v>
      </c>
      <c r="B127" s="120">
        <v>45</v>
      </c>
      <c r="C127" s="120">
        <v>0</v>
      </c>
      <c r="D127" s="120">
        <v>0</v>
      </c>
      <c r="E127" s="120">
        <v>0</v>
      </c>
      <c r="F127" s="120">
        <v>0</v>
      </c>
      <c r="H127" t="s">
        <v>159</v>
      </c>
      <c r="I127">
        <v>45</v>
      </c>
      <c r="J127">
        <v>0</v>
      </c>
      <c r="K127">
        <v>0</v>
      </c>
      <c r="L127">
        <v>0</v>
      </c>
      <c r="M127">
        <v>0</v>
      </c>
    </row>
    <row r="128" spans="1:13">
      <c r="A128" s="119" t="s">
        <v>172</v>
      </c>
      <c r="B128" s="120">
        <v>51</v>
      </c>
      <c r="C128" s="120">
        <v>41.138435442769691</v>
      </c>
      <c r="D128" s="120">
        <v>0</v>
      </c>
      <c r="E128" s="120">
        <v>44.361301165813423</v>
      </c>
      <c r="F128" s="120">
        <v>0</v>
      </c>
      <c r="H128" t="s">
        <v>172</v>
      </c>
      <c r="I128">
        <v>51</v>
      </c>
      <c r="J128">
        <v>41.138435442769691</v>
      </c>
      <c r="K128">
        <v>0</v>
      </c>
      <c r="L128">
        <v>44.361301165813423</v>
      </c>
      <c r="M128">
        <v>0</v>
      </c>
    </row>
    <row r="129" spans="1:13">
      <c r="A129" s="119" t="s">
        <v>219</v>
      </c>
      <c r="B129" s="120">
        <v>51</v>
      </c>
      <c r="C129" s="120">
        <v>0</v>
      </c>
      <c r="D129" s="120">
        <v>0</v>
      </c>
      <c r="E129" s="120">
        <v>0</v>
      </c>
      <c r="F129" s="120">
        <v>0</v>
      </c>
      <c r="H129" t="s">
        <v>219</v>
      </c>
      <c r="I129">
        <v>51</v>
      </c>
      <c r="J129">
        <v>0</v>
      </c>
      <c r="K129">
        <v>0</v>
      </c>
      <c r="L129">
        <v>0</v>
      </c>
      <c r="M129">
        <v>0</v>
      </c>
    </row>
    <row r="130" spans="1:13">
      <c r="A130" s="119" t="s">
        <v>171</v>
      </c>
      <c r="B130" s="120">
        <v>51</v>
      </c>
      <c r="C130" s="120">
        <v>0</v>
      </c>
      <c r="D130" s="120">
        <v>0</v>
      </c>
      <c r="E130" s="120">
        <v>0</v>
      </c>
      <c r="F130" s="120">
        <v>0</v>
      </c>
      <c r="H130" t="s">
        <v>171</v>
      </c>
      <c r="I130">
        <v>51</v>
      </c>
      <c r="J130">
        <v>0</v>
      </c>
      <c r="K130">
        <v>0</v>
      </c>
      <c r="L130">
        <v>0</v>
      </c>
      <c r="M130">
        <v>0</v>
      </c>
    </row>
    <row r="131" spans="1:13">
      <c r="A131" s="119" t="s">
        <v>223</v>
      </c>
      <c r="B131" s="120">
        <v>52</v>
      </c>
      <c r="C131" s="120">
        <v>0</v>
      </c>
      <c r="D131" s="120">
        <v>0</v>
      </c>
      <c r="E131" s="120">
        <v>0</v>
      </c>
      <c r="F131" s="120">
        <v>0</v>
      </c>
      <c r="H131" t="s">
        <v>223</v>
      </c>
      <c r="I131">
        <v>52</v>
      </c>
      <c r="J131">
        <v>0</v>
      </c>
      <c r="K131">
        <v>0</v>
      </c>
      <c r="L131">
        <v>0</v>
      </c>
      <c r="M131">
        <v>0</v>
      </c>
    </row>
    <row r="132" spans="1:13">
      <c r="A132" s="119" t="s">
        <v>174</v>
      </c>
      <c r="B132" s="120">
        <v>52</v>
      </c>
      <c r="C132" s="120">
        <v>24.549729724660544</v>
      </c>
      <c r="D132" s="120">
        <v>24.549729724660544</v>
      </c>
      <c r="E132" s="120">
        <v>29.688881077655399</v>
      </c>
      <c r="F132" s="120">
        <v>29.688881077655399</v>
      </c>
      <c r="H132" t="s">
        <v>174</v>
      </c>
      <c r="I132">
        <v>52</v>
      </c>
      <c r="J132">
        <v>24.549729724660544</v>
      </c>
      <c r="K132">
        <v>24.549729724660544</v>
      </c>
      <c r="L132">
        <v>29.688881077655399</v>
      </c>
      <c r="M132">
        <v>29.688881077655399</v>
      </c>
    </row>
    <row r="133" spans="1:13">
      <c r="A133" s="119" t="s">
        <v>220</v>
      </c>
      <c r="B133" s="120">
        <v>52</v>
      </c>
      <c r="C133" s="120">
        <v>0</v>
      </c>
      <c r="D133" s="120">
        <v>0</v>
      </c>
      <c r="E133" s="120">
        <v>0</v>
      </c>
      <c r="F133" s="120">
        <v>0</v>
      </c>
      <c r="H133" t="s">
        <v>220</v>
      </c>
      <c r="I133">
        <v>52</v>
      </c>
      <c r="J133">
        <v>0</v>
      </c>
      <c r="K133">
        <v>0</v>
      </c>
      <c r="L133">
        <v>0</v>
      </c>
      <c r="M133">
        <v>0</v>
      </c>
    </row>
    <row r="134" spans="1:13">
      <c r="A134" s="119" t="s">
        <v>167</v>
      </c>
      <c r="B134" s="120">
        <v>53</v>
      </c>
      <c r="C134" s="120">
        <v>0</v>
      </c>
      <c r="D134" s="120">
        <v>0</v>
      </c>
      <c r="E134" s="120">
        <v>0</v>
      </c>
      <c r="F134" s="120">
        <v>0</v>
      </c>
      <c r="H134" t="s">
        <v>167</v>
      </c>
      <c r="I134">
        <v>53</v>
      </c>
      <c r="J134">
        <v>0</v>
      </c>
      <c r="K134">
        <v>0</v>
      </c>
      <c r="L134">
        <v>0</v>
      </c>
      <c r="M134">
        <v>0</v>
      </c>
    </row>
    <row r="135" spans="1:13">
      <c r="A135" s="119" t="s">
        <v>221</v>
      </c>
      <c r="B135" s="120">
        <v>53</v>
      </c>
      <c r="C135" s="120">
        <v>0</v>
      </c>
      <c r="D135" s="120">
        <v>0</v>
      </c>
      <c r="E135" s="120">
        <v>0</v>
      </c>
      <c r="F135" s="120">
        <v>0</v>
      </c>
      <c r="H135" t="s">
        <v>221</v>
      </c>
      <c r="I135">
        <v>53</v>
      </c>
      <c r="J135">
        <v>0</v>
      </c>
      <c r="K135">
        <v>0</v>
      </c>
      <c r="L135">
        <v>0</v>
      </c>
      <c r="M135">
        <v>0</v>
      </c>
    </row>
    <row r="136" spans="1:13">
      <c r="A136" s="119" t="s">
        <v>218</v>
      </c>
      <c r="B136" s="120">
        <v>53</v>
      </c>
      <c r="C136" s="120">
        <v>0</v>
      </c>
      <c r="D136" s="120">
        <v>0</v>
      </c>
      <c r="E136" s="120">
        <v>0</v>
      </c>
      <c r="F136" s="120">
        <v>0</v>
      </c>
      <c r="H136" t="s">
        <v>218</v>
      </c>
      <c r="I136">
        <v>53</v>
      </c>
      <c r="J136">
        <v>0</v>
      </c>
      <c r="K136">
        <v>0</v>
      </c>
      <c r="L136">
        <v>0</v>
      </c>
      <c r="M136">
        <v>0</v>
      </c>
    </row>
    <row r="137" spans="1:13">
      <c r="A137" s="119" t="s">
        <v>169</v>
      </c>
      <c r="B137" s="120">
        <v>54</v>
      </c>
      <c r="C137" s="120">
        <v>0</v>
      </c>
      <c r="D137" s="120">
        <v>0</v>
      </c>
      <c r="E137" s="120">
        <v>0</v>
      </c>
      <c r="F137" s="120">
        <v>0</v>
      </c>
      <c r="H137" t="s">
        <v>169</v>
      </c>
      <c r="I137">
        <v>54</v>
      </c>
      <c r="J137">
        <v>0</v>
      </c>
      <c r="K137">
        <v>0</v>
      </c>
      <c r="L137">
        <v>0</v>
      </c>
      <c r="M137">
        <v>0</v>
      </c>
    </row>
    <row r="138" spans="1:13">
      <c r="A138" s="119" t="s">
        <v>177</v>
      </c>
      <c r="B138" s="120">
        <v>54</v>
      </c>
      <c r="C138" s="120">
        <v>0</v>
      </c>
      <c r="D138" s="120">
        <v>0</v>
      </c>
      <c r="E138" s="120">
        <v>0</v>
      </c>
      <c r="F138" s="120">
        <v>0</v>
      </c>
      <c r="H138" t="s">
        <v>177</v>
      </c>
      <c r="I138">
        <v>54</v>
      </c>
      <c r="J138">
        <v>0</v>
      </c>
      <c r="K138">
        <v>0</v>
      </c>
      <c r="L138">
        <v>0</v>
      </c>
      <c r="M138">
        <v>0</v>
      </c>
    </row>
    <row r="139" spans="1:13">
      <c r="A139" s="119" t="s">
        <v>178</v>
      </c>
      <c r="B139" s="120">
        <v>54</v>
      </c>
      <c r="C139" s="120">
        <v>0</v>
      </c>
      <c r="D139" s="120">
        <v>0</v>
      </c>
      <c r="E139" s="120">
        <v>0</v>
      </c>
      <c r="F139" s="120">
        <v>0</v>
      </c>
      <c r="H139" t="s">
        <v>178</v>
      </c>
      <c r="I139">
        <v>54</v>
      </c>
      <c r="J139">
        <v>0</v>
      </c>
      <c r="K139">
        <v>0</v>
      </c>
      <c r="L139">
        <v>0</v>
      </c>
      <c r="M139">
        <v>0</v>
      </c>
    </row>
    <row r="140" spans="1:13">
      <c r="A140" s="119" t="s">
        <v>176</v>
      </c>
      <c r="B140" s="120">
        <v>55</v>
      </c>
      <c r="C140" s="120">
        <v>0</v>
      </c>
      <c r="D140" s="120">
        <v>0</v>
      </c>
      <c r="E140" s="120">
        <v>0</v>
      </c>
      <c r="F140" s="120">
        <v>0</v>
      </c>
      <c r="H140" t="s">
        <v>176</v>
      </c>
      <c r="I140">
        <v>55</v>
      </c>
      <c r="J140">
        <v>0</v>
      </c>
      <c r="K140">
        <v>0</v>
      </c>
      <c r="L140">
        <v>0</v>
      </c>
      <c r="M140">
        <v>0</v>
      </c>
    </row>
    <row r="141" spans="1:13">
      <c r="A141" s="119" t="s">
        <v>179</v>
      </c>
      <c r="B141" s="120">
        <v>55</v>
      </c>
      <c r="C141" s="120">
        <v>0</v>
      </c>
      <c r="D141" s="120">
        <v>0</v>
      </c>
      <c r="E141" s="120">
        <v>0</v>
      </c>
      <c r="F141" s="120">
        <v>0</v>
      </c>
      <c r="H141" t="s">
        <v>179</v>
      </c>
      <c r="I141">
        <v>55</v>
      </c>
      <c r="J141">
        <v>0</v>
      </c>
      <c r="K141">
        <v>0</v>
      </c>
      <c r="L141">
        <v>0</v>
      </c>
      <c r="M141">
        <v>0</v>
      </c>
    </row>
    <row r="142" spans="1:13">
      <c r="A142" s="119" t="s">
        <v>187</v>
      </c>
      <c r="B142" s="120">
        <v>61</v>
      </c>
      <c r="C142" s="120">
        <v>0</v>
      </c>
      <c r="D142" s="120">
        <v>0</v>
      </c>
      <c r="E142" s="120">
        <v>0</v>
      </c>
      <c r="F142" s="120">
        <v>0</v>
      </c>
      <c r="H142" t="s">
        <v>187</v>
      </c>
      <c r="I142">
        <v>61</v>
      </c>
      <c r="J142">
        <v>0</v>
      </c>
      <c r="K142">
        <v>0</v>
      </c>
      <c r="L142">
        <v>0</v>
      </c>
      <c r="M142">
        <v>0</v>
      </c>
    </row>
    <row r="143" spans="1:13">
      <c r="A143" s="119" t="s">
        <v>188</v>
      </c>
      <c r="B143" s="120">
        <v>61</v>
      </c>
      <c r="C143" s="120">
        <v>24.978982683969708</v>
      </c>
      <c r="D143" s="120">
        <v>0</v>
      </c>
      <c r="E143" s="120">
        <v>18.000386996506798</v>
      </c>
      <c r="F143" s="120">
        <v>0</v>
      </c>
      <c r="H143" t="s">
        <v>188</v>
      </c>
      <c r="I143">
        <v>61</v>
      </c>
      <c r="J143">
        <v>24.978982683969708</v>
      </c>
      <c r="K143">
        <v>0</v>
      </c>
      <c r="L143">
        <v>18.000386996506798</v>
      </c>
      <c r="M143">
        <v>0</v>
      </c>
    </row>
    <row r="144" spans="1:13">
      <c r="A144" s="119" t="s">
        <v>192</v>
      </c>
      <c r="B144" s="120">
        <v>61</v>
      </c>
      <c r="C144" s="120">
        <v>0</v>
      </c>
      <c r="D144" s="120">
        <v>0</v>
      </c>
      <c r="E144" s="120">
        <v>0</v>
      </c>
      <c r="F144" s="120">
        <v>0</v>
      </c>
      <c r="H144" t="s">
        <v>192</v>
      </c>
      <c r="I144">
        <v>61</v>
      </c>
      <c r="J144">
        <v>0</v>
      </c>
      <c r="K144">
        <v>0</v>
      </c>
      <c r="L144">
        <v>0</v>
      </c>
      <c r="M144">
        <v>0</v>
      </c>
    </row>
    <row r="145" spans="1:13">
      <c r="A145" s="119" t="s">
        <v>194</v>
      </c>
      <c r="B145" s="120">
        <v>61</v>
      </c>
      <c r="C145" s="120">
        <v>0</v>
      </c>
      <c r="D145" s="120">
        <v>0</v>
      </c>
      <c r="E145" s="120">
        <v>0</v>
      </c>
      <c r="F145" s="120">
        <v>0</v>
      </c>
      <c r="H145" t="s">
        <v>194</v>
      </c>
      <c r="I145">
        <v>61</v>
      </c>
      <c r="J145">
        <v>0</v>
      </c>
      <c r="K145">
        <v>0</v>
      </c>
      <c r="L145">
        <v>0</v>
      </c>
      <c r="M145">
        <v>0</v>
      </c>
    </row>
    <row r="146" spans="1:13">
      <c r="A146" s="119" t="s">
        <v>198</v>
      </c>
      <c r="B146" s="120">
        <v>61</v>
      </c>
      <c r="C146" s="120">
        <v>0</v>
      </c>
      <c r="D146" s="120">
        <v>0</v>
      </c>
      <c r="E146" s="120">
        <v>0</v>
      </c>
      <c r="F146" s="120">
        <v>0</v>
      </c>
      <c r="H146" t="s">
        <v>198</v>
      </c>
      <c r="I146">
        <v>61</v>
      </c>
      <c r="J146">
        <v>0</v>
      </c>
      <c r="K146">
        <v>0</v>
      </c>
      <c r="L146">
        <v>0</v>
      </c>
      <c r="M146">
        <v>0</v>
      </c>
    </row>
    <row r="147" spans="1:13">
      <c r="A147" s="119" t="s">
        <v>216</v>
      </c>
      <c r="B147" s="120">
        <v>61</v>
      </c>
      <c r="C147" s="120">
        <v>0</v>
      </c>
      <c r="D147" s="120">
        <v>0</v>
      </c>
      <c r="E147" s="120">
        <v>0</v>
      </c>
      <c r="F147" s="120">
        <v>0</v>
      </c>
      <c r="H147" t="s">
        <v>216</v>
      </c>
      <c r="I147">
        <v>61</v>
      </c>
      <c r="J147">
        <v>0</v>
      </c>
      <c r="K147">
        <v>0</v>
      </c>
      <c r="L147">
        <v>0</v>
      </c>
      <c r="M147">
        <v>0</v>
      </c>
    </row>
    <row r="148" spans="1:13">
      <c r="A148" s="119" t="s">
        <v>213</v>
      </c>
      <c r="B148" s="120">
        <v>61</v>
      </c>
      <c r="C148" s="120">
        <v>0</v>
      </c>
      <c r="D148" s="120">
        <v>0</v>
      </c>
      <c r="E148" s="120">
        <v>0</v>
      </c>
      <c r="F148" s="120">
        <v>0</v>
      </c>
      <c r="H148" t="s">
        <v>213</v>
      </c>
      <c r="I148">
        <v>61</v>
      </c>
      <c r="J148">
        <v>0</v>
      </c>
      <c r="K148">
        <v>0</v>
      </c>
      <c r="L148">
        <v>0</v>
      </c>
      <c r="M148">
        <v>0</v>
      </c>
    </row>
    <row r="149" spans="1:13">
      <c r="A149" s="119" t="s">
        <v>204</v>
      </c>
      <c r="B149" s="120">
        <v>61</v>
      </c>
      <c r="C149" s="120">
        <v>0</v>
      </c>
      <c r="D149" s="120">
        <v>0</v>
      </c>
      <c r="E149" s="120">
        <v>0</v>
      </c>
      <c r="F149" s="120">
        <v>0</v>
      </c>
      <c r="H149" t="s">
        <v>204</v>
      </c>
      <c r="I149">
        <v>61</v>
      </c>
      <c r="J149">
        <v>0</v>
      </c>
      <c r="K149">
        <v>0</v>
      </c>
      <c r="L149">
        <v>0</v>
      </c>
      <c r="M149">
        <v>0</v>
      </c>
    </row>
    <row r="150" spans="1:13">
      <c r="A150" s="119" t="s">
        <v>203</v>
      </c>
      <c r="B150" s="120">
        <v>61</v>
      </c>
      <c r="C150" s="120">
        <v>0</v>
      </c>
      <c r="D150" s="120">
        <v>0</v>
      </c>
      <c r="E150" s="120">
        <v>0</v>
      </c>
      <c r="F150" s="120">
        <v>0</v>
      </c>
      <c r="H150" t="s">
        <v>203</v>
      </c>
      <c r="I150">
        <v>61</v>
      </c>
      <c r="J150">
        <v>0</v>
      </c>
      <c r="K150">
        <v>0</v>
      </c>
      <c r="L150">
        <v>0</v>
      </c>
      <c r="M150">
        <v>0</v>
      </c>
    </row>
    <row r="151" spans="1:13">
      <c r="A151" s="119" t="s">
        <v>202</v>
      </c>
      <c r="B151" s="120">
        <v>61</v>
      </c>
      <c r="C151" s="120">
        <v>0</v>
      </c>
      <c r="D151" s="120">
        <v>0</v>
      </c>
      <c r="E151" s="120">
        <v>0</v>
      </c>
      <c r="F151" s="120">
        <v>0</v>
      </c>
      <c r="H151" t="s">
        <v>202</v>
      </c>
      <c r="I151">
        <v>61</v>
      </c>
      <c r="J151">
        <v>0</v>
      </c>
      <c r="K151">
        <v>0</v>
      </c>
      <c r="L151">
        <v>0</v>
      </c>
      <c r="M151">
        <v>0</v>
      </c>
    </row>
    <row r="152" spans="1:13">
      <c r="A152" s="119" t="s">
        <v>189</v>
      </c>
      <c r="B152" s="120">
        <v>61</v>
      </c>
      <c r="C152" s="120">
        <v>37.08940177762085</v>
      </c>
      <c r="D152" s="120">
        <v>37.08940177762085</v>
      </c>
      <c r="E152" s="120">
        <v>54.987593680206977</v>
      </c>
      <c r="F152" s="120">
        <v>54.987593680206977</v>
      </c>
      <c r="H152" t="s">
        <v>189</v>
      </c>
      <c r="I152">
        <v>61</v>
      </c>
      <c r="J152">
        <v>37.08940177762085</v>
      </c>
      <c r="K152">
        <v>37.08940177762085</v>
      </c>
      <c r="L152">
        <v>54.987593680206977</v>
      </c>
      <c r="M152">
        <v>54.987593680206977</v>
      </c>
    </row>
    <row r="153" spans="1:13">
      <c r="A153" s="119" t="s">
        <v>181</v>
      </c>
      <c r="B153" s="120">
        <v>61</v>
      </c>
      <c r="C153" s="120">
        <v>0</v>
      </c>
      <c r="D153" s="120">
        <v>0</v>
      </c>
      <c r="E153" s="120">
        <v>0</v>
      </c>
      <c r="F153" s="120">
        <v>0</v>
      </c>
      <c r="H153" t="s">
        <v>181</v>
      </c>
      <c r="I153">
        <v>61</v>
      </c>
      <c r="J153">
        <v>0</v>
      </c>
      <c r="K153">
        <v>0</v>
      </c>
      <c r="L153">
        <v>0</v>
      </c>
      <c r="M153">
        <v>0</v>
      </c>
    </row>
    <row r="154" spans="1:13">
      <c r="A154" s="119" t="s">
        <v>183</v>
      </c>
      <c r="B154" s="120">
        <v>62</v>
      </c>
      <c r="C154" s="120">
        <v>25.828164601033375</v>
      </c>
      <c r="D154" s="120">
        <v>0</v>
      </c>
      <c r="E154" s="120">
        <v>26.257589337524632</v>
      </c>
      <c r="F154" s="120">
        <v>0</v>
      </c>
      <c r="H154" t="s">
        <v>183</v>
      </c>
      <c r="I154">
        <v>62</v>
      </c>
      <c r="J154">
        <v>25.828164601033375</v>
      </c>
      <c r="K154">
        <v>0</v>
      </c>
      <c r="L154">
        <v>26.257589337524632</v>
      </c>
      <c r="M154">
        <v>0</v>
      </c>
    </row>
    <row r="155" spans="1:13">
      <c r="A155" s="119" t="s">
        <v>193</v>
      </c>
      <c r="B155" s="120">
        <v>62</v>
      </c>
      <c r="C155" s="120">
        <v>24.156245300100522</v>
      </c>
      <c r="D155" s="120">
        <v>0</v>
      </c>
      <c r="E155" s="120">
        <v>17.60930011885813</v>
      </c>
      <c r="F155" s="120">
        <v>0</v>
      </c>
      <c r="H155" t="s">
        <v>193</v>
      </c>
      <c r="I155">
        <v>62</v>
      </c>
      <c r="J155">
        <v>24.156245300100522</v>
      </c>
      <c r="K155">
        <v>0</v>
      </c>
      <c r="L155">
        <v>17.60930011885813</v>
      </c>
      <c r="M155">
        <v>0</v>
      </c>
    </row>
    <row r="156" spans="1:13">
      <c r="A156" s="119" t="s">
        <v>200</v>
      </c>
      <c r="B156" s="120">
        <v>62</v>
      </c>
      <c r="C156" s="120">
        <v>0</v>
      </c>
      <c r="D156" s="120">
        <v>0</v>
      </c>
      <c r="E156" s="120">
        <v>0</v>
      </c>
      <c r="F156" s="120">
        <v>0</v>
      </c>
      <c r="H156" t="s">
        <v>200</v>
      </c>
      <c r="I156">
        <v>62</v>
      </c>
      <c r="J156">
        <v>0</v>
      </c>
      <c r="K156">
        <v>0</v>
      </c>
      <c r="L156">
        <v>0</v>
      </c>
      <c r="M156">
        <v>0</v>
      </c>
    </row>
    <row r="157" spans="1:13">
      <c r="A157" s="119" t="s">
        <v>215</v>
      </c>
      <c r="B157" s="120">
        <v>62</v>
      </c>
      <c r="C157" s="120">
        <v>23.476695810949867</v>
      </c>
      <c r="D157" s="120">
        <v>23.476695810949867</v>
      </c>
      <c r="E157" s="120">
        <v>27.565746071215443</v>
      </c>
      <c r="F157" s="120">
        <v>27.565746071215443</v>
      </c>
      <c r="H157" t="s">
        <v>215</v>
      </c>
      <c r="I157">
        <v>62</v>
      </c>
      <c r="J157">
        <v>23.476695810949867</v>
      </c>
      <c r="K157">
        <v>23.476695810949867</v>
      </c>
      <c r="L157">
        <v>27.565746071215443</v>
      </c>
      <c r="M157">
        <v>27.565746071215443</v>
      </c>
    </row>
    <row r="158" spans="1:13">
      <c r="A158" s="119" t="s">
        <v>214</v>
      </c>
      <c r="B158" s="120">
        <v>62</v>
      </c>
      <c r="C158" s="120">
        <v>0</v>
      </c>
      <c r="D158" s="120">
        <v>0</v>
      </c>
      <c r="E158" s="120">
        <v>0</v>
      </c>
      <c r="F158" s="120">
        <v>0</v>
      </c>
      <c r="H158" t="s">
        <v>214</v>
      </c>
      <c r="I158">
        <v>62</v>
      </c>
      <c r="J158">
        <v>0</v>
      </c>
      <c r="K158">
        <v>0</v>
      </c>
      <c r="L158">
        <v>0</v>
      </c>
      <c r="M158">
        <v>0</v>
      </c>
    </row>
    <row r="159" spans="1:13">
      <c r="A159" s="119" t="s">
        <v>205</v>
      </c>
      <c r="B159" s="120">
        <v>62</v>
      </c>
      <c r="C159" s="120">
        <v>0</v>
      </c>
      <c r="D159" s="120">
        <v>0</v>
      </c>
      <c r="E159" s="120">
        <v>0</v>
      </c>
      <c r="F159" s="120">
        <v>0</v>
      </c>
      <c r="H159" t="s">
        <v>205</v>
      </c>
      <c r="I159">
        <v>62</v>
      </c>
      <c r="J159">
        <v>0</v>
      </c>
      <c r="K159">
        <v>0</v>
      </c>
      <c r="L159">
        <v>0</v>
      </c>
      <c r="M159">
        <v>0</v>
      </c>
    </row>
    <row r="160" spans="1:13">
      <c r="A160" s="119" t="s">
        <v>207</v>
      </c>
      <c r="B160" s="120">
        <v>62</v>
      </c>
      <c r="C160" s="120">
        <v>0</v>
      </c>
      <c r="D160" s="120">
        <v>0</v>
      </c>
      <c r="E160" s="120">
        <v>0</v>
      </c>
      <c r="F160" s="120">
        <v>0</v>
      </c>
      <c r="H160" t="s">
        <v>207</v>
      </c>
      <c r="I160">
        <v>62</v>
      </c>
      <c r="J160">
        <v>0</v>
      </c>
      <c r="K160">
        <v>0</v>
      </c>
      <c r="L160">
        <v>0</v>
      </c>
      <c r="M160">
        <v>0</v>
      </c>
    </row>
    <row r="161" spans="1:13">
      <c r="A161" s="119" t="s">
        <v>184</v>
      </c>
      <c r="B161" s="120">
        <v>62</v>
      </c>
      <c r="C161" s="120">
        <v>0</v>
      </c>
      <c r="D161" s="120">
        <v>0</v>
      </c>
      <c r="E161" s="120">
        <v>0</v>
      </c>
      <c r="F161" s="120">
        <v>0</v>
      </c>
      <c r="H161" t="s">
        <v>184</v>
      </c>
      <c r="I161">
        <v>62</v>
      </c>
      <c r="J161">
        <v>0</v>
      </c>
      <c r="K161">
        <v>0</v>
      </c>
      <c r="L161">
        <v>0</v>
      </c>
      <c r="M161">
        <v>0</v>
      </c>
    </row>
    <row r="162" spans="1:13">
      <c r="A162" s="119" t="s">
        <v>217</v>
      </c>
      <c r="B162" s="120">
        <v>63</v>
      </c>
      <c r="C162" s="120">
        <v>0</v>
      </c>
      <c r="D162" s="120">
        <v>0</v>
      </c>
      <c r="E162" s="120">
        <v>0</v>
      </c>
      <c r="F162" s="120">
        <v>0</v>
      </c>
      <c r="H162" t="s">
        <v>217</v>
      </c>
      <c r="I162">
        <v>63</v>
      </c>
      <c r="J162">
        <v>0</v>
      </c>
      <c r="K162">
        <v>0</v>
      </c>
      <c r="L162">
        <v>0</v>
      </c>
      <c r="M162">
        <v>0</v>
      </c>
    </row>
    <row r="163" spans="1:13">
      <c r="A163" s="119" t="s">
        <v>208</v>
      </c>
      <c r="B163" s="120">
        <v>63</v>
      </c>
      <c r="C163" s="120">
        <v>0</v>
      </c>
      <c r="D163" s="120">
        <v>0</v>
      </c>
      <c r="E163" s="120">
        <v>0</v>
      </c>
      <c r="F163" s="120">
        <v>0</v>
      </c>
      <c r="H163" t="s">
        <v>208</v>
      </c>
      <c r="I163">
        <v>63</v>
      </c>
      <c r="J163">
        <v>0</v>
      </c>
      <c r="K163">
        <v>0</v>
      </c>
      <c r="L163">
        <v>0</v>
      </c>
      <c r="M163">
        <v>0</v>
      </c>
    </row>
    <row r="164" spans="1:13">
      <c r="A164" s="119" t="s">
        <v>201</v>
      </c>
      <c r="B164" s="120">
        <v>63</v>
      </c>
      <c r="C164" s="120">
        <v>0</v>
      </c>
      <c r="D164" s="120">
        <v>0</v>
      </c>
      <c r="E164" s="120">
        <v>0</v>
      </c>
      <c r="F164" s="120">
        <v>0</v>
      </c>
      <c r="H164" t="s">
        <v>201</v>
      </c>
      <c r="I164">
        <v>63</v>
      </c>
      <c r="J164">
        <v>0</v>
      </c>
      <c r="K164">
        <v>0</v>
      </c>
      <c r="L164">
        <v>0</v>
      </c>
      <c r="M164">
        <v>0</v>
      </c>
    </row>
    <row r="165" spans="1:13">
      <c r="A165" s="119" t="s">
        <v>186</v>
      </c>
      <c r="B165" s="120">
        <v>63</v>
      </c>
      <c r="C165" s="120">
        <v>0</v>
      </c>
      <c r="D165" s="120">
        <v>0</v>
      </c>
      <c r="E165" s="120">
        <v>0</v>
      </c>
      <c r="F165" s="120">
        <v>0</v>
      </c>
      <c r="H165" t="s">
        <v>186</v>
      </c>
      <c r="I165">
        <v>63</v>
      </c>
      <c r="J165">
        <v>0</v>
      </c>
      <c r="K165">
        <v>0</v>
      </c>
      <c r="L165">
        <v>0</v>
      </c>
      <c r="M165">
        <v>0</v>
      </c>
    </row>
    <row r="166" spans="1:13">
      <c r="A166" s="119" t="s">
        <v>191</v>
      </c>
      <c r="B166" s="120">
        <v>64</v>
      </c>
      <c r="C166" s="120">
        <v>0</v>
      </c>
      <c r="D166" s="120">
        <v>0</v>
      </c>
      <c r="E166" s="120">
        <v>0</v>
      </c>
      <c r="F166" s="120">
        <v>0</v>
      </c>
      <c r="H166" t="s">
        <v>191</v>
      </c>
      <c r="I166">
        <v>64</v>
      </c>
      <c r="J166">
        <v>0</v>
      </c>
      <c r="K166">
        <v>0</v>
      </c>
      <c r="L166">
        <v>0</v>
      </c>
      <c r="M166">
        <v>0</v>
      </c>
    </row>
    <row r="167" spans="1:13">
      <c r="A167" s="119" t="s">
        <v>210</v>
      </c>
      <c r="B167" s="120">
        <v>64</v>
      </c>
      <c r="C167" s="120">
        <v>0</v>
      </c>
      <c r="D167" s="120">
        <v>0</v>
      </c>
      <c r="E167" s="120">
        <v>0</v>
      </c>
      <c r="F167" s="120">
        <v>0</v>
      </c>
      <c r="H167" t="s">
        <v>210</v>
      </c>
      <c r="I167">
        <v>64</v>
      </c>
      <c r="J167">
        <v>0</v>
      </c>
      <c r="K167">
        <v>0</v>
      </c>
      <c r="L167">
        <v>0</v>
      </c>
      <c r="M167">
        <v>0</v>
      </c>
    </row>
    <row r="168" spans="1:13">
      <c r="A168" s="119" t="s">
        <v>195</v>
      </c>
      <c r="B168" s="120">
        <v>64</v>
      </c>
      <c r="C168" s="120">
        <v>0</v>
      </c>
      <c r="D168" s="120">
        <v>0</v>
      </c>
      <c r="E168" s="120">
        <v>0</v>
      </c>
      <c r="F168" s="120">
        <v>0</v>
      </c>
      <c r="H168" t="s">
        <v>195</v>
      </c>
      <c r="I168">
        <v>64</v>
      </c>
      <c r="J168">
        <v>0</v>
      </c>
      <c r="K168">
        <v>0</v>
      </c>
      <c r="L168">
        <v>0</v>
      </c>
      <c r="M168">
        <v>0</v>
      </c>
    </row>
    <row r="169" spans="1:13">
      <c r="A169" s="119" t="s">
        <v>206</v>
      </c>
      <c r="B169" s="120">
        <v>65</v>
      </c>
      <c r="C169" s="120">
        <v>0</v>
      </c>
      <c r="D169" s="120">
        <v>0</v>
      </c>
      <c r="E169" s="120">
        <v>0</v>
      </c>
      <c r="F169" s="120">
        <v>0</v>
      </c>
      <c r="H169" t="s">
        <v>206</v>
      </c>
      <c r="I169">
        <v>65</v>
      </c>
      <c r="J169">
        <v>0</v>
      </c>
      <c r="K169">
        <v>0</v>
      </c>
      <c r="L169">
        <v>0</v>
      </c>
      <c r="M169">
        <v>0</v>
      </c>
    </row>
    <row r="170" spans="1:13">
      <c r="A170" s="119" t="s">
        <v>211</v>
      </c>
      <c r="B170" s="120">
        <v>65</v>
      </c>
      <c r="C170" s="120">
        <v>0</v>
      </c>
      <c r="D170" s="120">
        <v>0</v>
      </c>
      <c r="E170" s="120">
        <v>0</v>
      </c>
      <c r="F170" s="120">
        <v>0</v>
      </c>
      <c r="H170" t="s">
        <v>211</v>
      </c>
      <c r="I170">
        <v>65</v>
      </c>
      <c r="J170">
        <v>0</v>
      </c>
      <c r="K170">
        <v>0</v>
      </c>
      <c r="L170">
        <v>0</v>
      </c>
      <c r="M170">
        <v>0</v>
      </c>
    </row>
    <row r="171" spans="1:13">
      <c r="A171" s="119" t="s">
        <v>197</v>
      </c>
      <c r="B171" s="120">
        <v>65</v>
      </c>
      <c r="C171" s="120">
        <v>0</v>
      </c>
      <c r="D171" s="120">
        <v>0</v>
      </c>
      <c r="E171" s="120">
        <v>0</v>
      </c>
      <c r="F171" s="120">
        <v>0</v>
      </c>
      <c r="H171" t="s">
        <v>197</v>
      </c>
      <c r="I171">
        <v>65</v>
      </c>
      <c r="J171">
        <v>0</v>
      </c>
      <c r="K171">
        <v>0</v>
      </c>
      <c r="L171">
        <v>0</v>
      </c>
      <c r="M171">
        <v>0</v>
      </c>
    </row>
    <row r="172" spans="1:13">
      <c r="A172" s="119" t="s">
        <v>6721</v>
      </c>
      <c r="B172" s="120"/>
      <c r="C172" s="120"/>
      <c r="D172" s="120"/>
      <c r="E172" s="120"/>
      <c r="F172" s="120"/>
    </row>
    <row r="173" spans="1:13">
      <c r="A173" s="119" t="s">
        <v>6722</v>
      </c>
      <c r="B173" s="120">
        <v>25.662889518413596</v>
      </c>
      <c r="C173" s="120">
        <v>4357.3812274126149</v>
      </c>
      <c r="D173" s="120">
        <v>2518.0239641228209</v>
      </c>
      <c r="E173" s="120">
        <v>6157.0149371899652</v>
      </c>
      <c r="F173" s="120">
        <v>4580.8123433179717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D173"/>
  <sheetViews>
    <sheetView topLeftCell="O1" workbookViewId="0">
      <selection activeCell="S3" sqref="S3"/>
    </sheetView>
  </sheetViews>
  <sheetFormatPr defaultRowHeight="14.5"/>
  <cols>
    <col min="1" max="1" width="12.54296875" bestFit="1" customWidth="1"/>
    <col min="2" max="2" width="17.54296875" bestFit="1" customWidth="1"/>
    <col min="3" max="3" width="19.26953125" bestFit="1" customWidth="1"/>
    <col min="4" max="4" width="21.453125" bestFit="1" customWidth="1"/>
    <col min="12" max="12" width="12.54296875" bestFit="1" customWidth="1"/>
    <col min="13" max="13" width="14.7265625" bestFit="1" customWidth="1"/>
    <col min="14" max="14" width="31.26953125" bestFit="1" customWidth="1"/>
    <col min="15" max="15" width="28.1796875" customWidth="1"/>
    <col min="30" max="30" width="14.453125" bestFit="1" customWidth="1"/>
  </cols>
  <sheetData>
    <row r="2" spans="1:30" ht="15" thickBot="1"/>
    <row r="3" spans="1:30" ht="15" thickTop="1">
      <c r="A3" s="118" t="s">
        <v>6720</v>
      </c>
      <c r="B3" s="117" t="s">
        <v>6723</v>
      </c>
      <c r="C3" s="117" t="s">
        <v>6779</v>
      </c>
      <c r="D3" s="117" t="s">
        <v>6780</v>
      </c>
      <c r="F3" t="s">
        <v>6789</v>
      </c>
      <c r="G3" s="114" t="s">
        <v>6723</v>
      </c>
      <c r="H3" s="114" t="s">
        <v>6779</v>
      </c>
      <c r="I3" s="114" t="s">
        <v>6780</v>
      </c>
      <c r="L3" s="118" t="s">
        <v>6720</v>
      </c>
      <c r="M3" s="117" t="s">
        <v>6790</v>
      </c>
      <c r="N3" s="117" t="s">
        <v>6783</v>
      </c>
      <c r="O3" s="117" t="s">
        <v>6791</v>
      </c>
      <c r="Q3" t="s">
        <v>6787</v>
      </c>
      <c r="R3" t="s">
        <v>6790</v>
      </c>
      <c r="S3" t="s">
        <v>6783</v>
      </c>
      <c r="T3" t="s">
        <v>6791</v>
      </c>
      <c r="W3" s="121" t="s">
        <v>8</v>
      </c>
      <c r="X3" s="122" t="s">
        <v>6735</v>
      </c>
      <c r="Y3" s="122" t="s">
        <v>6736</v>
      </c>
      <c r="Z3" s="123" t="s">
        <v>6737</v>
      </c>
      <c r="AA3" s="124" t="s">
        <v>6738</v>
      </c>
      <c r="AB3" s="121" t="s">
        <v>8</v>
      </c>
      <c r="AC3" s="50" t="s">
        <v>6746</v>
      </c>
      <c r="AD3" s="50" t="s">
        <v>6747</v>
      </c>
    </row>
    <row r="4" spans="1:30">
      <c r="A4" s="119" t="s">
        <v>105</v>
      </c>
      <c r="B4" s="120">
        <v>11</v>
      </c>
      <c r="C4" s="120">
        <v>0</v>
      </c>
      <c r="D4" s="120">
        <v>0</v>
      </c>
      <c r="F4" t="s">
        <v>105</v>
      </c>
      <c r="G4">
        <v>11</v>
      </c>
      <c r="H4">
        <v>0</v>
      </c>
      <c r="I4">
        <v>0</v>
      </c>
      <c r="L4" s="119">
        <v>11</v>
      </c>
      <c r="M4" s="120">
        <v>15</v>
      </c>
      <c r="N4" s="120">
        <v>21.504466667632936</v>
      </c>
      <c r="O4" s="120">
        <v>3348.306179188749</v>
      </c>
      <c r="Q4">
        <v>11</v>
      </c>
      <c r="R4">
        <v>15</v>
      </c>
      <c r="S4">
        <v>21.504466667632936</v>
      </c>
      <c r="T4">
        <v>3348.306179188749</v>
      </c>
      <c r="W4" s="125">
        <v>11</v>
      </c>
      <c r="X4" s="126" t="s">
        <v>6739</v>
      </c>
      <c r="Y4" s="127">
        <v>1</v>
      </c>
      <c r="Z4" s="128">
        <v>4012.41</v>
      </c>
      <c r="AA4" s="129">
        <v>18</v>
      </c>
      <c r="AB4" s="125">
        <v>11</v>
      </c>
      <c r="AC4" s="117">
        <f>S4*Z4</f>
        <v>86284.737101877065</v>
      </c>
      <c r="AD4" s="117">
        <f>(T4/AA4)*Z4^2</f>
        <v>2994768576.1534843</v>
      </c>
    </row>
    <row r="5" spans="1:30">
      <c r="A5" s="119" t="s">
        <v>104</v>
      </c>
      <c r="B5" s="120">
        <v>11</v>
      </c>
      <c r="C5" s="120">
        <v>27.055762440449254</v>
      </c>
      <c r="D5" s="120">
        <v>51.999935189769111</v>
      </c>
      <c r="F5" t="s">
        <v>104</v>
      </c>
      <c r="G5">
        <v>11</v>
      </c>
      <c r="H5">
        <v>27.055762440449254</v>
      </c>
      <c r="I5">
        <v>51.999935189769111</v>
      </c>
      <c r="L5" s="119">
        <v>12</v>
      </c>
      <c r="M5" s="120">
        <v>15</v>
      </c>
      <c r="N5" s="120">
        <v>31.473278578306701</v>
      </c>
      <c r="O5" s="120">
        <v>3009.3472306686681</v>
      </c>
      <c r="Q5">
        <v>12</v>
      </c>
      <c r="R5">
        <v>15</v>
      </c>
      <c r="S5">
        <v>31.473278578306701</v>
      </c>
      <c r="T5">
        <v>3009.3472306686681</v>
      </c>
      <c r="W5" s="125">
        <v>12</v>
      </c>
      <c r="X5" s="126" t="s">
        <v>6740</v>
      </c>
      <c r="Y5" s="127">
        <v>1</v>
      </c>
      <c r="Z5" s="128">
        <v>4062.77</v>
      </c>
      <c r="AA5" s="129">
        <v>17</v>
      </c>
      <c r="AB5" s="125">
        <v>12</v>
      </c>
      <c r="AC5" s="117">
        <f t="shared" ref="AC5:AC33" si="0">S5*Z5</f>
        <v>127868.69200958712</v>
      </c>
      <c r="AD5" s="117">
        <f t="shared" ref="AD5:AD33" si="1">(T5/AA5)*Z5^2</f>
        <v>2921916855.5012655</v>
      </c>
    </row>
    <row r="6" spans="1:30">
      <c r="A6" s="119" t="s">
        <v>103</v>
      </c>
      <c r="B6" s="120">
        <v>11</v>
      </c>
      <c r="C6" s="120">
        <v>0</v>
      </c>
      <c r="D6" s="120">
        <v>0</v>
      </c>
      <c r="F6" t="s">
        <v>103</v>
      </c>
      <c r="G6">
        <v>11</v>
      </c>
      <c r="H6">
        <v>0</v>
      </c>
      <c r="I6">
        <v>0</v>
      </c>
      <c r="L6" s="119">
        <v>13</v>
      </c>
      <c r="M6" s="120">
        <v>7</v>
      </c>
      <c r="N6" s="120">
        <v>1.6758356745087901</v>
      </c>
      <c r="O6" s="120">
        <v>19.658976455694319</v>
      </c>
      <c r="Q6">
        <v>13</v>
      </c>
      <c r="R6">
        <v>7</v>
      </c>
      <c r="S6">
        <v>1.6758356745087901</v>
      </c>
      <c r="T6">
        <v>19.658976455694319</v>
      </c>
      <c r="W6" s="125">
        <v>13</v>
      </c>
      <c r="X6" s="126" t="s">
        <v>6741</v>
      </c>
      <c r="Y6" s="127">
        <v>1</v>
      </c>
      <c r="Z6" s="128">
        <v>1741.66</v>
      </c>
      <c r="AA6" s="129">
        <v>7</v>
      </c>
      <c r="AB6" s="125">
        <v>13</v>
      </c>
      <c r="AC6" s="117">
        <f t="shared" si="0"/>
        <v>2918.7359608649795</v>
      </c>
      <c r="AD6" s="117">
        <f t="shared" si="1"/>
        <v>8519019.6092464142</v>
      </c>
    </row>
    <row r="7" spans="1:30">
      <c r="A7" s="119" t="s">
        <v>124</v>
      </c>
      <c r="B7" s="120">
        <v>11</v>
      </c>
      <c r="C7" s="120">
        <v>0</v>
      </c>
      <c r="D7" s="120">
        <v>0</v>
      </c>
      <c r="F7" t="s">
        <v>124</v>
      </c>
      <c r="G7">
        <v>11</v>
      </c>
      <c r="H7">
        <v>0</v>
      </c>
      <c r="I7">
        <v>0</v>
      </c>
      <c r="L7" s="119">
        <v>14</v>
      </c>
      <c r="M7" s="120">
        <v>5</v>
      </c>
      <c r="N7" s="120">
        <v>0</v>
      </c>
      <c r="O7" s="120">
        <v>0</v>
      </c>
      <c r="Q7">
        <v>14</v>
      </c>
      <c r="R7">
        <v>5</v>
      </c>
      <c r="S7">
        <v>0</v>
      </c>
      <c r="T7">
        <v>0</v>
      </c>
      <c r="W7" s="125">
        <v>14</v>
      </c>
      <c r="X7" s="126" t="s">
        <v>6742</v>
      </c>
      <c r="Y7" s="127">
        <v>1</v>
      </c>
      <c r="Z7" s="128">
        <v>1354.74</v>
      </c>
      <c r="AA7" s="129">
        <v>5</v>
      </c>
      <c r="AB7" s="125">
        <v>14</v>
      </c>
      <c r="AC7" s="117">
        <f t="shared" si="0"/>
        <v>0</v>
      </c>
      <c r="AD7" s="117">
        <f t="shared" si="1"/>
        <v>0</v>
      </c>
    </row>
    <row r="8" spans="1:30">
      <c r="A8" s="119" t="s">
        <v>99</v>
      </c>
      <c r="B8" s="120">
        <v>11</v>
      </c>
      <c r="C8" s="120">
        <v>0</v>
      </c>
      <c r="D8" s="120">
        <v>0</v>
      </c>
      <c r="F8" t="s">
        <v>99</v>
      </c>
      <c r="G8">
        <v>11</v>
      </c>
      <c r="H8">
        <v>0</v>
      </c>
      <c r="I8">
        <v>0</v>
      </c>
      <c r="L8" s="119">
        <v>15</v>
      </c>
      <c r="M8" s="120">
        <v>6</v>
      </c>
      <c r="N8" s="120">
        <v>0</v>
      </c>
      <c r="O8" s="120">
        <v>0</v>
      </c>
      <c r="Q8">
        <v>15</v>
      </c>
      <c r="R8">
        <v>6</v>
      </c>
      <c r="S8">
        <v>0</v>
      </c>
      <c r="T8">
        <v>0</v>
      </c>
      <c r="W8" s="125">
        <v>15</v>
      </c>
      <c r="X8" s="126" t="s">
        <v>6743</v>
      </c>
      <c r="Y8" s="127">
        <v>1</v>
      </c>
      <c r="Z8" s="128">
        <v>1106.8900000000001</v>
      </c>
      <c r="AA8" s="129">
        <v>6</v>
      </c>
      <c r="AB8" s="125">
        <v>15</v>
      </c>
      <c r="AC8" s="117">
        <f t="shared" si="0"/>
        <v>0</v>
      </c>
      <c r="AD8" s="117">
        <f t="shared" si="1"/>
        <v>0</v>
      </c>
    </row>
    <row r="9" spans="1:30">
      <c r="A9" s="119" t="s">
        <v>116</v>
      </c>
      <c r="B9" s="120">
        <v>11</v>
      </c>
      <c r="C9" s="120">
        <v>0</v>
      </c>
      <c r="D9" s="120">
        <v>0</v>
      </c>
      <c r="F9" t="s">
        <v>116</v>
      </c>
      <c r="G9">
        <v>11</v>
      </c>
      <c r="H9">
        <v>0</v>
      </c>
      <c r="I9">
        <v>0</v>
      </c>
      <c r="L9" s="119">
        <v>21</v>
      </c>
      <c r="M9" s="120">
        <v>7</v>
      </c>
      <c r="N9" s="120">
        <v>81.263447413278428</v>
      </c>
      <c r="O9" s="120">
        <v>10294.74056470283</v>
      </c>
      <c r="Q9">
        <v>21</v>
      </c>
      <c r="R9">
        <v>7</v>
      </c>
      <c r="S9">
        <v>81.263447413278428</v>
      </c>
      <c r="T9">
        <v>10294.74056470283</v>
      </c>
      <c r="W9" s="125">
        <v>21</v>
      </c>
      <c r="X9" s="126" t="s">
        <v>6739</v>
      </c>
      <c r="Y9" s="127">
        <v>2</v>
      </c>
      <c r="Z9" s="128">
        <v>1157.6400000000001</v>
      </c>
      <c r="AA9" s="129">
        <v>8</v>
      </c>
      <c r="AB9" s="125">
        <v>21</v>
      </c>
      <c r="AC9" s="117">
        <f t="shared" si="0"/>
        <v>94073.817263507648</v>
      </c>
      <c r="AD9" s="117">
        <f t="shared" si="1"/>
        <v>1724536809.738915</v>
      </c>
    </row>
    <row r="10" spans="1:30">
      <c r="A10" s="119" t="s">
        <v>123</v>
      </c>
      <c r="B10" s="120">
        <v>11</v>
      </c>
      <c r="C10" s="120">
        <v>0</v>
      </c>
      <c r="D10" s="120">
        <v>0</v>
      </c>
      <c r="F10" t="s">
        <v>123</v>
      </c>
      <c r="G10">
        <v>11</v>
      </c>
      <c r="H10">
        <v>0</v>
      </c>
      <c r="I10">
        <v>0</v>
      </c>
      <c r="L10" s="119">
        <v>22</v>
      </c>
      <c r="M10" s="120">
        <v>6</v>
      </c>
      <c r="N10" s="120">
        <v>1061.1160151864635</v>
      </c>
      <c r="O10" s="120">
        <v>835751.36052616383</v>
      </c>
      <c r="Q10">
        <v>22</v>
      </c>
      <c r="R10">
        <v>6</v>
      </c>
      <c r="S10">
        <v>1061.1160151864635</v>
      </c>
      <c r="T10">
        <v>835751.36052616383</v>
      </c>
      <c r="W10" s="125">
        <v>22</v>
      </c>
      <c r="X10" s="126" t="s">
        <v>6740</v>
      </c>
      <c r="Y10" s="127">
        <v>2</v>
      </c>
      <c r="Z10" s="128">
        <v>705.08</v>
      </c>
      <c r="AA10" s="129">
        <v>6</v>
      </c>
      <c r="AB10" s="125">
        <v>22</v>
      </c>
      <c r="AC10" s="117">
        <f t="shared" si="0"/>
        <v>748171.67998767179</v>
      </c>
      <c r="AD10" s="117">
        <f t="shared" si="1"/>
        <v>69247266344.632126</v>
      </c>
    </row>
    <row r="11" spans="1:30">
      <c r="A11" s="119" t="s">
        <v>106</v>
      </c>
      <c r="B11" s="120">
        <v>11</v>
      </c>
      <c r="C11" s="120">
        <v>0</v>
      </c>
      <c r="D11" s="120">
        <v>0</v>
      </c>
      <c r="F11" t="s">
        <v>106</v>
      </c>
      <c r="G11">
        <v>11</v>
      </c>
      <c r="H11">
        <v>0</v>
      </c>
      <c r="I11">
        <v>0</v>
      </c>
      <c r="L11" s="119">
        <v>23</v>
      </c>
      <c r="M11" s="120">
        <v>5</v>
      </c>
      <c r="N11" s="120">
        <v>297.65938732145776</v>
      </c>
      <c r="O11" s="120">
        <v>173394.37047483565</v>
      </c>
      <c r="Q11">
        <v>23</v>
      </c>
      <c r="R11">
        <v>5</v>
      </c>
      <c r="S11">
        <v>297.65938732145776</v>
      </c>
      <c r="T11">
        <v>173394.37047483565</v>
      </c>
      <c r="W11" s="125">
        <v>23</v>
      </c>
      <c r="X11" s="126" t="s">
        <v>6741</v>
      </c>
      <c r="Y11" s="127">
        <v>2</v>
      </c>
      <c r="Z11" s="128">
        <v>591.27</v>
      </c>
      <c r="AA11" s="129">
        <v>5</v>
      </c>
      <c r="AB11" s="125">
        <v>23</v>
      </c>
      <c r="AC11" s="117">
        <f t="shared" si="0"/>
        <v>175997.06594155834</v>
      </c>
      <c r="AD11" s="117">
        <f t="shared" si="1"/>
        <v>12123741766.732803</v>
      </c>
    </row>
    <row r="12" spans="1:30">
      <c r="A12" s="119" t="s">
        <v>100</v>
      </c>
      <c r="B12" s="120">
        <v>11</v>
      </c>
      <c r="C12" s="120">
        <v>142.77660665266171</v>
      </c>
      <c r="D12" s="120">
        <v>221.37905448815656</v>
      </c>
      <c r="F12" t="s">
        <v>100</v>
      </c>
      <c r="G12">
        <v>11</v>
      </c>
      <c r="H12">
        <v>142.77660665266171</v>
      </c>
      <c r="I12">
        <v>221.37905448815656</v>
      </c>
      <c r="L12" s="119">
        <v>24</v>
      </c>
      <c r="M12" s="120">
        <v>5</v>
      </c>
      <c r="N12" s="120">
        <v>27.01722356808714</v>
      </c>
      <c r="O12" s="120">
        <v>3272.3711233417162</v>
      </c>
      <c r="Q12">
        <v>24</v>
      </c>
      <c r="R12">
        <v>5</v>
      </c>
      <c r="S12">
        <v>27.01722356808714</v>
      </c>
      <c r="T12">
        <v>3272.3711233417162</v>
      </c>
      <c r="W12" s="125">
        <v>24</v>
      </c>
      <c r="X12" s="126" t="s">
        <v>6742</v>
      </c>
      <c r="Y12" s="127">
        <v>2</v>
      </c>
      <c r="Z12" s="128">
        <v>552.73</v>
      </c>
      <c r="AA12" s="129">
        <v>5</v>
      </c>
      <c r="AB12" s="125">
        <v>24</v>
      </c>
      <c r="AC12" s="117">
        <f t="shared" si="0"/>
        <v>14933.229982788806</v>
      </c>
      <c r="AD12" s="117">
        <f t="shared" si="1"/>
        <v>199948716.78980193</v>
      </c>
    </row>
    <row r="13" spans="1:30">
      <c r="A13" s="119" t="s">
        <v>55</v>
      </c>
      <c r="B13" s="120">
        <v>11</v>
      </c>
      <c r="C13" s="120">
        <v>0</v>
      </c>
      <c r="D13" s="120">
        <v>0</v>
      </c>
      <c r="F13" t="s">
        <v>55</v>
      </c>
      <c r="G13">
        <v>11</v>
      </c>
      <c r="H13">
        <v>0</v>
      </c>
      <c r="I13">
        <v>0</v>
      </c>
      <c r="L13" s="119">
        <v>25</v>
      </c>
      <c r="M13" s="120">
        <v>3</v>
      </c>
      <c r="N13" s="120">
        <v>49.325183681417343</v>
      </c>
      <c r="O13" s="120">
        <v>7298.921235616679</v>
      </c>
      <c r="Q13">
        <v>25</v>
      </c>
      <c r="R13">
        <v>3</v>
      </c>
      <c r="S13">
        <v>49.325183681417343</v>
      </c>
      <c r="T13">
        <v>7298.921235616679</v>
      </c>
      <c r="W13" s="125">
        <v>25</v>
      </c>
      <c r="X13" s="126" t="s">
        <v>6743</v>
      </c>
      <c r="Y13" s="127">
        <v>2</v>
      </c>
      <c r="Z13" s="128">
        <v>535.66999999999996</v>
      </c>
      <c r="AA13" s="129">
        <v>4</v>
      </c>
      <c r="AB13" s="125">
        <v>25</v>
      </c>
      <c r="AC13" s="117">
        <f t="shared" si="0"/>
        <v>26422.021142624828</v>
      </c>
      <c r="AD13" s="117">
        <f t="shared" si="1"/>
        <v>523592400.94598502</v>
      </c>
    </row>
    <row r="14" spans="1:30">
      <c r="A14" s="119" t="s">
        <v>54</v>
      </c>
      <c r="B14" s="120">
        <v>11</v>
      </c>
      <c r="C14" s="120">
        <v>0</v>
      </c>
      <c r="D14" s="120">
        <v>0</v>
      </c>
      <c r="F14" t="s">
        <v>54</v>
      </c>
      <c r="G14">
        <v>11</v>
      </c>
      <c r="H14">
        <v>0</v>
      </c>
      <c r="I14">
        <v>0</v>
      </c>
      <c r="L14" s="119">
        <v>31</v>
      </c>
      <c r="M14" s="120">
        <v>5</v>
      </c>
      <c r="N14" s="120">
        <v>62.839350652809358</v>
      </c>
      <c r="O14" s="120">
        <v>4531.1767351843937</v>
      </c>
      <c r="Q14">
        <v>31</v>
      </c>
      <c r="R14">
        <v>5</v>
      </c>
      <c r="S14">
        <v>62.839350652809358</v>
      </c>
      <c r="T14">
        <v>4531.1767351843937</v>
      </c>
      <c r="W14" s="125">
        <v>31</v>
      </c>
      <c r="X14" s="126" t="s">
        <v>6739</v>
      </c>
      <c r="Y14" s="127">
        <v>3</v>
      </c>
      <c r="Z14" s="128">
        <v>903.78</v>
      </c>
      <c r="AA14" s="129">
        <v>5</v>
      </c>
      <c r="AB14" s="125">
        <v>31</v>
      </c>
      <c r="AC14" s="117">
        <f t="shared" si="0"/>
        <v>56792.948332996042</v>
      </c>
      <c r="AD14" s="117">
        <f t="shared" si="1"/>
        <v>740229605.05424321</v>
      </c>
    </row>
    <row r="15" spans="1:30">
      <c r="A15" s="119" t="s">
        <v>98</v>
      </c>
      <c r="B15" s="120">
        <v>11</v>
      </c>
      <c r="C15" s="120">
        <v>49.166728432369254</v>
      </c>
      <c r="D15" s="120">
        <v>45.695054932300394</v>
      </c>
      <c r="F15" t="s">
        <v>98</v>
      </c>
      <c r="G15">
        <v>11</v>
      </c>
      <c r="H15">
        <v>49.166728432369254</v>
      </c>
      <c r="I15">
        <v>45.695054932300394</v>
      </c>
      <c r="L15" s="119">
        <v>32</v>
      </c>
      <c r="M15" s="120">
        <v>5</v>
      </c>
      <c r="N15" s="120">
        <v>48.841721557636859</v>
      </c>
      <c r="O15" s="120">
        <v>2758.9769394513578</v>
      </c>
      <c r="Q15">
        <v>32</v>
      </c>
      <c r="R15">
        <v>5</v>
      </c>
      <c r="S15">
        <v>48.841721557636859</v>
      </c>
      <c r="T15">
        <v>2758.9769394513578</v>
      </c>
      <c r="W15" s="125">
        <v>32</v>
      </c>
      <c r="X15" s="126" t="s">
        <v>6740</v>
      </c>
      <c r="Y15" s="127">
        <v>3</v>
      </c>
      <c r="Z15" s="128">
        <v>886.11</v>
      </c>
      <c r="AA15" s="129">
        <v>5</v>
      </c>
      <c r="AB15" s="125">
        <v>32</v>
      </c>
      <c r="AC15" s="117">
        <f t="shared" si="0"/>
        <v>43279.137889437596</v>
      </c>
      <c r="AD15" s="117">
        <f t="shared" si="1"/>
        <v>433264734.94604331</v>
      </c>
    </row>
    <row r="16" spans="1:30">
      <c r="A16" s="119" t="s">
        <v>114</v>
      </c>
      <c r="B16" s="120">
        <v>11</v>
      </c>
      <c r="C16" s="120">
        <v>25.435379942005298</v>
      </c>
      <c r="D16" s="120">
        <v>3.4929554042679261</v>
      </c>
      <c r="F16" t="s">
        <v>114</v>
      </c>
      <c r="G16">
        <v>11</v>
      </c>
      <c r="H16">
        <v>25.435379942005298</v>
      </c>
      <c r="I16">
        <v>3.4929554042679261</v>
      </c>
      <c r="L16" s="119">
        <v>33</v>
      </c>
      <c r="M16" s="120">
        <v>5</v>
      </c>
      <c r="N16" s="120">
        <v>7.6008909631328975E-2</v>
      </c>
      <c r="O16" s="120">
        <v>2.888677171671767E-2</v>
      </c>
      <c r="Q16">
        <v>33</v>
      </c>
      <c r="R16">
        <v>5</v>
      </c>
      <c r="S16">
        <v>7.6008909631328975E-2</v>
      </c>
      <c r="T16">
        <v>2.888677171671767E-2</v>
      </c>
      <c r="W16" s="125">
        <v>33</v>
      </c>
      <c r="X16" s="126" t="s">
        <v>6741</v>
      </c>
      <c r="Y16" s="127">
        <v>3</v>
      </c>
      <c r="Z16" s="128">
        <v>910.26</v>
      </c>
      <c r="AA16" s="129">
        <v>5</v>
      </c>
      <c r="AB16" s="125">
        <v>33</v>
      </c>
      <c r="AC16" s="117">
        <f t="shared" si="0"/>
        <v>69.187870081013514</v>
      </c>
      <c r="AD16" s="117">
        <f t="shared" si="1"/>
        <v>4786.9613663472046</v>
      </c>
    </row>
    <row r="17" spans="1:30">
      <c r="A17" s="119" t="s">
        <v>117</v>
      </c>
      <c r="B17" s="120">
        <v>11</v>
      </c>
      <c r="C17" s="120">
        <v>0</v>
      </c>
      <c r="D17" s="120">
        <v>0</v>
      </c>
      <c r="F17" t="s">
        <v>117</v>
      </c>
      <c r="G17">
        <v>11</v>
      </c>
      <c r="H17">
        <v>0</v>
      </c>
      <c r="I17">
        <v>0</v>
      </c>
      <c r="L17" s="119">
        <v>34</v>
      </c>
      <c r="M17" s="120">
        <v>4</v>
      </c>
      <c r="N17" s="120">
        <v>0.13695653958494031</v>
      </c>
      <c r="O17" s="120">
        <v>7.5028374940325285E-2</v>
      </c>
      <c r="Q17">
        <v>34</v>
      </c>
      <c r="R17">
        <v>4</v>
      </c>
      <c r="S17">
        <v>0.13695653958494031</v>
      </c>
      <c r="T17">
        <v>7.5028374940325285E-2</v>
      </c>
      <c r="W17" s="125">
        <v>34</v>
      </c>
      <c r="X17" s="126" t="s">
        <v>6742</v>
      </c>
      <c r="Y17" s="127">
        <v>3</v>
      </c>
      <c r="Z17" s="128">
        <v>732.35</v>
      </c>
      <c r="AA17" s="129">
        <v>4</v>
      </c>
      <c r="AB17" s="125">
        <v>34</v>
      </c>
      <c r="AC17" s="117">
        <f t="shared" si="0"/>
        <v>100.30012176503104</v>
      </c>
      <c r="AD17" s="117">
        <f t="shared" si="1"/>
        <v>10060.114426080054</v>
      </c>
    </row>
    <row r="18" spans="1:30">
      <c r="A18" s="119" t="s">
        <v>97</v>
      </c>
      <c r="B18" s="120">
        <v>11</v>
      </c>
      <c r="C18" s="120">
        <v>0</v>
      </c>
      <c r="D18" s="120">
        <v>0</v>
      </c>
      <c r="F18" t="s">
        <v>97</v>
      </c>
      <c r="G18">
        <v>11</v>
      </c>
      <c r="H18">
        <v>0</v>
      </c>
      <c r="I18">
        <v>0</v>
      </c>
      <c r="L18" s="119">
        <v>35</v>
      </c>
      <c r="M18" s="120">
        <v>4</v>
      </c>
      <c r="N18" s="120">
        <v>0</v>
      </c>
      <c r="O18" s="120">
        <v>0</v>
      </c>
      <c r="Q18">
        <v>35</v>
      </c>
      <c r="R18">
        <v>4</v>
      </c>
      <c r="S18">
        <v>0</v>
      </c>
      <c r="T18">
        <v>0</v>
      </c>
      <c r="W18" s="125">
        <v>35</v>
      </c>
      <c r="X18" s="126" t="s">
        <v>6743</v>
      </c>
      <c r="Y18" s="127">
        <v>3</v>
      </c>
      <c r="Z18" s="128">
        <v>675.52</v>
      </c>
      <c r="AA18" s="129">
        <v>4</v>
      </c>
      <c r="AB18" s="125">
        <v>35</v>
      </c>
      <c r="AC18" s="117">
        <f t="shared" si="0"/>
        <v>0</v>
      </c>
      <c r="AD18" s="117">
        <f t="shared" si="1"/>
        <v>0</v>
      </c>
    </row>
    <row r="19" spans="1:30">
      <c r="A19" s="119" t="s">
        <v>74</v>
      </c>
      <c r="B19" s="120">
        <v>12</v>
      </c>
      <c r="C19" s="120">
        <v>0</v>
      </c>
      <c r="D19" s="120">
        <v>0</v>
      </c>
      <c r="F19" t="s">
        <v>74</v>
      </c>
      <c r="G19">
        <v>12</v>
      </c>
      <c r="H19">
        <v>0</v>
      </c>
      <c r="I19">
        <v>0</v>
      </c>
      <c r="L19" s="119">
        <v>41</v>
      </c>
      <c r="M19" s="120">
        <v>8</v>
      </c>
      <c r="N19" s="120">
        <v>233.78386380976499</v>
      </c>
      <c r="O19" s="120">
        <v>299788.52544628415</v>
      </c>
      <c r="Q19">
        <v>41</v>
      </c>
      <c r="R19">
        <v>8</v>
      </c>
      <c r="S19">
        <v>233.78386380976499</v>
      </c>
      <c r="T19">
        <v>299788.52544628415</v>
      </c>
      <c r="W19" s="125">
        <v>41</v>
      </c>
      <c r="X19" s="126" t="s">
        <v>6739</v>
      </c>
      <c r="Y19" s="127">
        <v>4</v>
      </c>
      <c r="Z19" s="128">
        <v>1236.27</v>
      </c>
      <c r="AA19" s="129">
        <v>8</v>
      </c>
      <c r="AB19" s="125">
        <v>41</v>
      </c>
      <c r="AC19" s="117">
        <f t="shared" si="0"/>
        <v>289019.97731209814</v>
      </c>
      <c r="AD19" s="117">
        <f t="shared" si="1"/>
        <v>57273230484.774239</v>
      </c>
    </row>
    <row r="20" spans="1:30">
      <c r="A20" s="119" t="s">
        <v>41</v>
      </c>
      <c r="B20" s="120">
        <v>12</v>
      </c>
      <c r="C20" s="120">
        <v>0</v>
      </c>
      <c r="D20" s="120">
        <v>0</v>
      </c>
      <c r="F20" t="s">
        <v>41</v>
      </c>
      <c r="G20">
        <v>12</v>
      </c>
      <c r="H20">
        <v>0</v>
      </c>
      <c r="I20">
        <v>0</v>
      </c>
      <c r="L20" s="119">
        <v>42</v>
      </c>
      <c r="M20" s="120">
        <v>5</v>
      </c>
      <c r="N20" s="120">
        <v>20.571741192667623</v>
      </c>
      <c r="O20" s="120">
        <v>1246.0019820328084</v>
      </c>
      <c r="Q20">
        <v>42</v>
      </c>
      <c r="R20">
        <v>5</v>
      </c>
      <c r="S20">
        <v>20.571741192667623</v>
      </c>
      <c r="T20">
        <v>1246.0019820328084</v>
      </c>
      <c r="W20" s="125">
        <v>42</v>
      </c>
      <c r="X20" s="126" t="s">
        <v>6740</v>
      </c>
      <c r="Y20" s="127">
        <v>4</v>
      </c>
      <c r="Z20" s="128">
        <v>730.35</v>
      </c>
      <c r="AA20" s="129">
        <v>5</v>
      </c>
      <c r="AB20" s="125">
        <v>42</v>
      </c>
      <c r="AC20" s="117">
        <f t="shared" si="0"/>
        <v>15024.571180064799</v>
      </c>
      <c r="AD20" s="117">
        <f t="shared" si="1"/>
        <v>132926263.17466904</v>
      </c>
    </row>
    <row r="21" spans="1:30">
      <c r="A21" s="119" t="s">
        <v>40</v>
      </c>
      <c r="B21" s="120">
        <v>12</v>
      </c>
      <c r="C21" s="120">
        <v>56.059538593558678</v>
      </c>
      <c r="D21" s="120">
        <v>44.258318518932995</v>
      </c>
      <c r="F21" t="s">
        <v>40</v>
      </c>
      <c r="G21">
        <v>12</v>
      </c>
      <c r="H21">
        <v>56.059538593558678</v>
      </c>
      <c r="I21">
        <v>44.258318518932995</v>
      </c>
      <c r="L21" s="119">
        <v>43</v>
      </c>
      <c r="M21" s="120">
        <v>5</v>
      </c>
      <c r="N21" s="120">
        <v>0</v>
      </c>
      <c r="O21" s="120">
        <v>0</v>
      </c>
      <c r="Q21">
        <v>43</v>
      </c>
      <c r="R21">
        <v>5</v>
      </c>
      <c r="S21">
        <v>0</v>
      </c>
      <c r="T21">
        <v>0</v>
      </c>
      <c r="W21" s="125">
        <v>43</v>
      </c>
      <c r="X21" s="126" t="s">
        <v>6741</v>
      </c>
      <c r="Y21" s="127">
        <v>4</v>
      </c>
      <c r="Z21" s="128">
        <v>693.95</v>
      </c>
      <c r="AA21" s="129">
        <v>5</v>
      </c>
      <c r="AB21" s="125">
        <v>43</v>
      </c>
      <c r="AC21" s="117">
        <f t="shared" si="0"/>
        <v>0</v>
      </c>
      <c r="AD21" s="117">
        <f t="shared" si="1"/>
        <v>0</v>
      </c>
    </row>
    <row r="22" spans="1:30">
      <c r="A22" s="119" t="s">
        <v>122</v>
      </c>
      <c r="B22" s="120">
        <v>12</v>
      </c>
      <c r="C22" s="120">
        <v>0</v>
      </c>
      <c r="D22" s="120">
        <v>0</v>
      </c>
      <c r="F22" t="s">
        <v>122</v>
      </c>
      <c r="G22">
        <v>12</v>
      </c>
      <c r="H22">
        <v>0</v>
      </c>
      <c r="I22">
        <v>0</v>
      </c>
      <c r="L22" s="119">
        <v>44</v>
      </c>
      <c r="M22" s="120">
        <v>5</v>
      </c>
      <c r="N22" s="120">
        <v>0</v>
      </c>
      <c r="O22" s="120">
        <v>0</v>
      </c>
      <c r="Q22">
        <v>44</v>
      </c>
      <c r="R22">
        <v>5</v>
      </c>
      <c r="S22">
        <v>0</v>
      </c>
      <c r="T22">
        <v>0</v>
      </c>
      <c r="W22" s="125">
        <v>44</v>
      </c>
      <c r="X22" s="126" t="s">
        <v>6742</v>
      </c>
      <c r="Y22" s="127">
        <v>4</v>
      </c>
      <c r="Z22" s="128">
        <v>707.59</v>
      </c>
      <c r="AA22" s="129">
        <v>5</v>
      </c>
      <c r="AB22" s="125">
        <v>44</v>
      </c>
      <c r="AC22" s="117">
        <f t="shared" si="0"/>
        <v>0</v>
      </c>
      <c r="AD22" s="117">
        <f t="shared" si="1"/>
        <v>0</v>
      </c>
    </row>
    <row r="23" spans="1:30">
      <c r="A23" s="119" t="s">
        <v>119</v>
      </c>
      <c r="B23" s="120">
        <v>12</v>
      </c>
      <c r="C23" s="120">
        <v>0</v>
      </c>
      <c r="D23" s="120">
        <v>0</v>
      </c>
      <c r="F23" t="s">
        <v>119</v>
      </c>
      <c r="G23">
        <v>12</v>
      </c>
      <c r="H23">
        <v>0</v>
      </c>
      <c r="I23">
        <v>0</v>
      </c>
      <c r="L23" s="119">
        <v>45</v>
      </c>
      <c r="M23" s="120">
        <v>4</v>
      </c>
      <c r="N23" s="120">
        <v>0</v>
      </c>
      <c r="O23" s="120">
        <v>0</v>
      </c>
      <c r="Q23">
        <v>45</v>
      </c>
      <c r="R23">
        <v>4</v>
      </c>
      <c r="S23">
        <v>0</v>
      </c>
      <c r="T23">
        <v>0</v>
      </c>
      <c r="W23" s="125">
        <v>45</v>
      </c>
      <c r="X23" s="126" t="s">
        <v>6743</v>
      </c>
      <c r="Y23" s="127">
        <v>4</v>
      </c>
      <c r="Z23" s="128">
        <v>662.42</v>
      </c>
      <c r="AA23" s="129">
        <v>4</v>
      </c>
      <c r="AB23" s="125">
        <v>45</v>
      </c>
      <c r="AC23" s="117">
        <f t="shared" si="0"/>
        <v>0</v>
      </c>
      <c r="AD23" s="117">
        <f t="shared" si="1"/>
        <v>0</v>
      </c>
    </row>
    <row r="24" spans="1:30">
      <c r="A24" s="119" t="s">
        <v>102</v>
      </c>
      <c r="B24" s="120">
        <v>12</v>
      </c>
      <c r="C24" s="120">
        <v>133.78561433257059</v>
      </c>
      <c r="D24" s="120">
        <v>141.21847323739865</v>
      </c>
      <c r="F24" t="s">
        <v>102</v>
      </c>
      <c r="G24">
        <v>12</v>
      </c>
      <c r="H24">
        <v>133.78561433257059</v>
      </c>
      <c r="I24">
        <v>141.21847323739865</v>
      </c>
      <c r="L24" s="119">
        <v>51</v>
      </c>
      <c r="M24" s="120">
        <v>3</v>
      </c>
      <c r="N24" s="120">
        <v>14.787100388604474</v>
      </c>
      <c r="O24" s="120">
        <v>655.97501370799978</v>
      </c>
      <c r="Q24">
        <v>51</v>
      </c>
      <c r="R24">
        <v>3</v>
      </c>
      <c r="S24">
        <v>14.787100388604474</v>
      </c>
      <c r="T24">
        <v>655.97501370799978</v>
      </c>
      <c r="W24" s="125">
        <v>51</v>
      </c>
      <c r="X24" s="126" t="s">
        <v>6739</v>
      </c>
      <c r="Y24" s="127">
        <v>5</v>
      </c>
      <c r="Z24" s="128">
        <v>423.71</v>
      </c>
      <c r="AA24" s="129">
        <v>3</v>
      </c>
      <c r="AB24" s="125">
        <v>51</v>
      </c>
      <c r="AC24" s="117">
        <f t="shared" si="0"/>
        <v>6265.4423056556016</v>
      </c>
      <c r="AD24" s="117">
        <f t="shared" si="1"/>
        <v>39255767.285498984</v>
      </c>
    </row>
    <row r="25" spans="1:30">
      <c r="A25" s="119" t="s">
        <v>107</v>
      </c>
      <c r="B25" s="120">
        <v>12</v>
      </c>
      <c r="C25" s="120">
        <v>179.27410072653646</v>
      </c>
      <c r="D25" s="120">
        <v>166.72750812080835</v>
      </c>
      <c r="F25" t="s">
        <v>107</v>
      </c>
      <c r="G25">
        <v>12</v>
      </c>
      <c r="H25">
        <v>179.27410072653646</v>
      </c>
      <c r="I25">
        <v>166.72750812080835</v>
      </c>
      <c r="L25" s="119">
        <v>52</v>
      </c>
      <c r="M25" s="120">
        <v>3</v>
      </c>
      <c r="N25" s="120">
        <v>39.642859899186675</v>
      </c>
      <c r="O25" s="120">
        <v>1362.1042418098082</v>
      </c>
      <c r="Q25">
        <v>52</v>
      </c>
      <c r="R25">
        <v>3</v>
      </c>
      <c r="S25">
        <v>39.642859899186675</v>
      </c>
      <c r="T25">
        <v>1362.1042418098082</v>
      </c>
      <c r="W25" s="125">
        <v>52</v>
      </c>
      <c r="X25" s="126" t="s">
        <v>6740</v>
      </c>
      <c r="Y25" s="127">
        <v>5</v>
      </c>
      <c r="Z25" s="128">
        <v>425.73</v>
      </c>
      <c r="AA25" s="129">
        <v>3</v>
      </c>
      <c r="AB25" s="125">
        <v>52</v>
      </c>
      <c r="AC25" s="117">
        <f t="shared" si="0"/>
        <v>16877.154744880743</v>
      </c>
      <c r="AD25" s="117">
        <f t="shared" si="1"/>
        <v>82291996.741430029</v>
      </c>
    </row>
    <row r="26" spans="1:30">
      <c r="A26" s="119" t="s">
        <v>108</v>
      </c>
      <c r="B26" s="120">
        <v>12</v>
      </c>
      <c r="C26" s="120">
        <v>237.42318210040509</v>
      </c>
      <c r="D26" s="120">
        <v>52.352632404441877</v>
      </c>
      <c r="F26" t="s">
        <v>108</v>
      </c>
      <c r="G26">
        <v>12</v>
      </c>
      <c r="H26">
        <v>237.42318210040509</v>
      </c>
      <c r="I26">
        <v>52.352632404441877</v>
      </c>
      <c r="L26" s="119">
        <v>53</v>
      </c>
      <c r="M26" s="120">
        <v>3</v>
      </c>
      <c r="N26" s="120">
        <v>0</v>
      </c>
      <c r="O26" s="120">
        <v>0</v>
      </c>
      <c r="Q26">
        <v>53</v>
      </c>
      <c r="R26">
        <v>3</v>
      </c>
      <c r="S26">
        <v>0</v>
      </c>
      <c r="T26">
        <v>0</v>
      </c>
      <c r="W26" s="125">
        <v>53</v>
      </c>
      <c r="X26" s="126" t="s">
        <v>6741</v>
      </c>
      <c r="Y26" s="127">
        <v>5</v>
      </c>
      <c r="Z26" s="128">
        <v>431.83</v>
      </c>
      <c r="AA26" s="129">
        <v>3</v>
      </c>
      <c r="AB26" s="125">
        <v>53</v>
      </c>
      <c r="AC26" s="117">
        <f t="shared" si="0"/>
        <v>0</v>
      </c>
      <c r="AD26" s="117">
        <f t="shared" si="1"/>
        <v>0</v>
      </c>
    </row>
    <row r="27" spans="1:30">
      <c r="A27" s="119" t="s">
        <v>42</v>
      </c>
      <c r="B27" s="120">
        <v>12</v>
      </c>
      <c r="C27" s="120">
        <v>0</v>
      </c>
      <c r="D27" s="120">
        <v>0</v>
      </c>
      <c r="F27" t="s">
        <v>42</v>
      </c>
      <c r="G27">
        <v>12</v>
      </c>
      <c r="H27">
        <v>0</v>
      </c>
      <c r="I27">
        <v>0</v>
      </c>
      <c r="L27" s="119">
        <v>54</v>
      </c>
      <c r="M27" s="120">
        <v>3</v>
      </c>
      <c r="N27" s="120">
        <v>0</v>
      </c>
      <c r="O27" s="120">
        <v>0</v>
      </c>
      <c r="Q27">
        <v>54</v>
      </c>
      <c r="R27">
        <v>3</v>
      </c>
      <c r="S27">
        <v>0</v>
      </c>
      <c r="T27">
        <v>0</v>
      </c>
      <c r="W27" s="125">
        <v>54</v>
      </c>
      <c r="X27" s="126" t="s">
        <v>6742</v>
      </c>
      <c r="Y27" s="127">
        <v>5</v>
      </c>
      <c r="Z27" s="128">
        <v>551.99</v>
      </c>
      <c r="AA27" s="129">
        <v>3</v>
      </c>
      <c r="AB27" s="125">
        <v>54</v>
      </c>
      <c r="AC27" s="117">
        <f t="shared" si="0"/>
        <v>0</v>
      </c>
      <c r="AD27" s="117">
        <f t="shared" si="1"/>
        <v>0</v>
      </c>
    </row>
    <row r="28" spans="1:30">
      <c r="A28" s="119" t="s">
        <v>118</v>
      </c>
      <c r="B28" s="120">
        <v>12</v>
      </c>
      <c r="C28" s="120">
        <v>22.91347911530324</v>
      </c>
      <c r="D28" s="120">
        <v>9.5637698931291495E-2</v>
      </c>
      <c r="F28" t="s">
        <v>118</v>
      </c>
      <c r="G28">
        <v>12</v>
      </c>
      <c r="H28">
        <v>22.91347911530324</v>
      </c>
      <c r="I28">
        <v>9.5637698931291495E-2</v>
      </c>
      <c r="L28" s="119">
        <v>55</v>
      </c>
      <c r="M28" s="120">
        <v>2</v>
      </c>
      <c r="N28" s="120">
        <v>0</v>
      </c>
      <c r="O28" s="120">
        <v>0</v>
      </c>
      <c r="Q28">
        <v>55</v>
      </c>
      <c r="R28">
        <v>2</v>
      </c>
      <c r="S28">
        <v>0</v>
      </c>
      <c r="T28">
        <v>0</v>
      </c>
      <c r="W28" s="125">
        <v>55</v>
      </c>
      <c r="X28" s="126" t="s">
        <v>6743</v>
      </c>
      <c r="Y28" s="127">
        <v>5</v>
      </c>
      <c r="Z28" s="128">
        <v>570.14</v>
      </c>
      <c r="AA28" s="129">
        <v>2</v>
      </c>
      <c r="AB28" s="125">
        <v>55</v>
      </c>
      <c r="AC28" s="117">
        <f t="shared" si="0"/>
        <v>0</v>
      </c>
      <c r="AD28" s="117">
        <f t="shared" si="1"/>
        <v>0</v>
      </c>
    </row>
    <row r="29" spans="1:30">
      <c r="A29" s="119" t="s">
        <v>130</v>
      </c>
      <c r="B29" s="120">
        <v>12</v>
      </c>
      <c r="C29" s="120">
        <v>0</v>
      </c>
      <c r="D29" s="120">
        <v>0</v>
      </c>
      <c r="F29" t="s">
        <v>130</v>
      </c>
      <c r="G29">
        <v>12</v>
      </c>
      <c r="H29">
        <v>0</v>
      </c>
      <c r="I29">
        <v>0</v>
      </c>
      <c r="L29" s="119">
        <v>61</v>
      </c>
      <c r="M29" s="120">
        <v>12</v>
      </c>
      <c r="N29" s="120">
        <v>9.474837762268999</v>
      </c>
      <c r="O29" s="120">
        <v>307.41454337172485</v>
      </c>
      <c r="Q29">
        <v>61</v>
      </c>
      <c r="R29">
        <v>12</v>
      </c>
      <c r="S29">
        <v>9.474837762268999</v>
      </c>
      <c r="T29">
        <v>307.41454337172485</v>
      </c>
      <c r="W29" s="125">
        <v>61</v>
      </c>
      <c r="X29" s="126" t="s">
        <v>6739</v>
      </c>
      <c r="Y29" s="127">
        <v>6</v>
      </c>
      <c r="Z29" s="128">
        <v>2595.79</v>
      </c>
      <c r="AA29" s="129">
        <v>12</v>
      </c>
      <c r="AB29" s="125">
        <v>61</v>
      </c>
      <c r="AC29" s="117">
        <f t="shared" si="0"/>
        <v>24594.689114920246</v>
      </c>
      <c r="AD29" s="117">
        <f t="shared" si="1"/>
        <v>172616486.8879562</v>
      </c>
    </row>
    <row r="30" spans="1:30">
      <c r="A30" s="119" t="s">
        <v>77</v>
      </c>
      <c r="B30" s="120">
        <v>12</v>
      </c>
      <c r="C30" s="120">
        <v>0</v>
      </c>
      <c r="D30" s="120">
        <v>0</v>
      </c>
      <c r="F30" t="s">
        <v>77</v>
      </c>
      <c r="G30">
        <v>12</v>
      </c>
      <c r="H30">
        <v>0</v>
      </c>
      <c r="I30">
        <v>0</v>
      </c>
      <c r="L30" s="119">
        <v>62</v>
      </c>
      <c r="M30" s="120">
        <v>8</v>
      </c>
      <c r="N30" s="120">
        <v>13.764011979067973</v>
      </c>
      <c r="O30" s="120">
        <v>146.70060480636661</v>
      </c>
      <c r="Q30">
        <v>62</v>
      </c>
      <c r="R30">
        <v>8</v>
      </c>
      <c r="S30">
        <v>13.764011979067973</v>
      </c>
      <c r="T30">
        <v>146.70060480636661</v>
      </c>
      <c r="W30" s="125">
        <v>62</v>
      </c>
      <c r="X30" s="126" t="s">
        <v>6740</v>
      </c>
      <c r="Y30" s="127">
        <v>6</v>
      </c>
      <c r="Z30" s="128">
        <v>1705.76</v>
      </c>
      <c r="AA30" s="129">
        <v>8</v>
      </c>
      <c r="AB30" s="125">
        <v>62</v>
      </c>
      <c r="AC30" s="117">
        <f t="shared" si="0"/>
        <v>23478.101073414986</v>
      </c>
      <c r="AD30" s="117">
        <f t="shared" si="1"/>
        <v>53355324.963614181</v>
      </c>
    </row>
    <row r="31" spans="1:30">
      <c r="A31" s="119" t="s">
        <v>129</v>
      </c>
      <c r="B31" s="120">
        <v>12</v>
      </c>
      <c r="C31" s="120">
        <v>0</v>
      </c>
      <c r="D31" s="120">
        <v>0</v>
      </c>
      <c r="F31" t="s">
        <v>129</v>
      </c>
      <c r="G31">
        <v>12</v>
      </c>
      <c r="H31">
        <v>0</v>
      </c>
      <c r="I31">
        <v>0</v>
      </c>
      <c r="L31" s="119">
        <v>63</v>
      </c>
      <c r="M31" s="120">
        <v>4</v>
      </c>
      <c r="N31" s="120">
        <v>2.2052904225615526</v>
      </c>
      <c r="O31" s="120">
        <v>19.453223391366844</v>
      </c>
      <c r="Q31">
        <v>63</v>
      </c>
      <c r="R31">
        <v>4</v>
      </c>
      <c r="S31">
        <v>2.2052904225615526</v>
      </c>
      <c r="T31">
        <v>19.453223391366844</v>
      </c>
      <c r="W31" s="125">
        <v>63</v>
      </c>
      <c r="X31" s="126" t="s">
        <v>6741</v>
      </c>
      <c r="Y31" s="127">
        <v>6</v>
      </c>
      <c r="Z31" s="128">
        <v>917.49</v>
      </c>
      <c r="AA31" s="129">
        <v>4</v>
      </c>
      <c r="AB31" s="125">
        <v>63</v>
      </c>
      <c r="AC31" s="117">
        <f t="shared" si="0"/>
        <v>2023.3319097959989</v>
      </c>
      <c r="AD31" s="117">
        <f t="shared" si="1"/>
        <v>4093872.0171987237</v>
      </c>
    </row>
    <row r="32" spans="1:30">
      <c r="A32" s="119" t="s">
        <v>75</v>
      </c>
      <c r="B32" s="120">
        <v>12</v>
      </c>
      <c r="C32" s="120">
        <v>0</v>
      </c>
      <c r="D32" s="120">
        <v>0</v>
      </c>
      <c r="F32" t="s">
        <v>75</v>
      </c>
      <c r="G32">
        <v>12</v>
      </c>
      <c r="H32">
        <v>0</v>
      </c>
      <c r="I32">
        <v>0</v>
      </c>
      <c r="L32" s="119">
        <v>64</v>
      </c>
      <c r="M32" s="120">
        <v>3</v>
      </c>
      <c r="N32" s="120">
        <v>0</v>
      </c>
      <c r="O32" s="120">
        <v>0</v>
      </c>
      <c r="Q32">
        <v>64</v>
      </c>
      <c r="R32">
        <v>3</v>
      </c>
      <c r="S32">
        <v>0</v>
      </c>
      <c r="T32">
        <v>0</v>
      </c>
      <c r="W32" s="125">
        <v>64</v>
      </c>
      <c r="X32" s="126" t="s">
        <v>6742</v>
      </c>
      <c r="Y32" s="127">
        <v>6</v>
      </c>
      <c r="Z32" s="128">
        <v>645.16999999999996</v>
      </c>
      <c r="AA32" s="129">
        <v>3</v>
      </c>
      <c r="AB32" s="125">
        <v>64</v>
      </c>
      <c r="AC32" s="117">
        <f t="shared" si="0"/>
        <v>0</v>
      </c>
      <c r="AD32" s="117">
        <f t="shared" si="1"/>
        <v>0</v>
      </c>
    </row>
    <row r="33" spans="1:30" ht="15" thickBot="1">
      <c r="A33" s="119" t="s">
        <v>115</v>
      </c>
      <c r="B33" s="120">
        <v>12</v>
      </c>
      <c r="C33" s="120">
        <v>128.25725326831545</v>
      </c>
      <c r="D33" s="120">
        <v>67.446608694087388</v>
      </c>
      <c r="F33" t="s">
        <v>115</v>
      </c>
      <c r="G33">
        <v>12</v>
      </c>
      <c r="H33">
        <v>128.25725326831545</v>
      </c>
      <c r="I33">
        <v>67.446608694087388</v>
      </c>
      <c r="L33" s="119">
        <v>65</v>
      </c>
      <c r="M33" s="120">
        <v>3</v>
      </c>
      <c r="N33" s="120">
        <v>0</v>
      </c>
      <c r="O33" s="120">
        <v>0</v>
      </c>
      <c r="Q33">
        <v>65</v>
      </c>
      <c r="R33">
        <v>3</v>
      </c>
      <c r="S33">
        <v>0</v>
      </c>
      <c r="T33">
        <v>0</v>
      </c>
      <c r="W33" s="130">
        <v>65</v>
      </c>
      <c r="X33" s="131" t="s">
        <v>6743</v>
      </c>
      <c r="Y33" s="132">
        <v>6</v>
      </c>
      <c r="Z33" s="133">
        <v>496.42</v>
      </c>
      <c r="AA33" s="134">
        <v>3</v>
      </c>
      <c r="AB33" s="130">
        <v>65</v>
      </c>
      <c r="AC33" s="117">
        <f t="shared" si="0"/>
        <v>0</v>
      </c>
      <c r="AD33" s="117">
        <f t="shared" si="1"/>
        <v>0</v>
      </c>
    </row>
    <row r="34" spans="1:30" ht="15" thickTop="1">
      <c r="A34" s="119" t="s">
        <v>73</v>
      </c>
      <c r="B34" s="120">
        <v>13</v>
      </c>
      <c r="C34" s="120">
        <v>47.442934926226712</v>
      </c>
      <c r="D34" s="120">
        <v>11.730849721561531</v>
      </c>
      <c r="F34" t="s">
        <v>73</v>
      </c>
      <c r="G34">
        <v>13</v>
      </c>
      <c r="H34">
        <v>47.442934926226712</v>
      </c>
      <c r="I34">
        <v>11.730849721561531</v>
      </c>
      <c r="L34" s="119" t="s">
        <v>6722</v>
      </c>
      <c r="M34" s="120">
        <v>168</v>
      </c>
      <c r="N34" s="120">
        <v>74.057618432428214</v>
      </c>
      <c r="O34" s="120">
        <v>83996.943910263843</v>
      </c>
      <c r="AC34" s="56">
        <f>SUM(AC4:AC33)</f>
        <v>1754194.8212455914</v>
      </c>
      <c r="AD34" s="56">
        <f>SUM(AD4:AD33)</f>
        <v>148675569873.02435</v>
      </c>
    </row>
    <row r="35" spans="1:30">
      <c r="A35" s="119" t="s">
        <v>76</v>
      </c>
      <c r="B35" s="120">
        <v>13</v>
      </c>
      <c r="C35" s="120">
        <v>0</v>
      </c>
      <c r="D35" s="120">
        <v>0</v>
      </c>
      <c r="F35" t="s">
        <v>76</v>
      </c>
      <c r="G35">
        <v>13</v>
      </c>
      <c r="H35">
        <v>0</v>
      </c>
      <c r="I35">
        <v>0</v>
      </c>
      <c r="AC35" s="117">
        <f>AC34*2.20462/1000</f>
        <v>3867.3329868144551</v>
      </c>
      <c r="AD35" s="117"/>
    </row>
    <row r="36" spans="1:30" ht="15" thickBot="1">
      <c r="A36" s="119" t="s">
        <v>80</v>
      </c>
      <c r="B36" s="120">
        <v>13</v>
      </c>
      <c r="C36" s="120">
        <v>0</v>
      </c>
      <c r="D36" s="120">
        <v>0</v>
      </c>
      <c r="F36" t="s">
        <v>80</v>
      </c>
      <c r="G36">
        <v>13</v>
      </c>
      <c r="H36">
        <v>0</v>
      </c>
      <c r="I36">
        <v>0</v>
      </c>
      <c r="AC36" s="117">
        <f>SQRT(AD34)/AC34</f>
        <v>0.21980723406503705</v>
      </c>
      <c r="AD36" s="117"/>
    </row>
    <row r="37" spans="1:30" ht="15" thickTop="1">
      <c r="A37" s="119" t="s">
        <v>120</v>
      </c>
      <c r="B37" s="120">
        <v>13</v>
      </c>
      <c r="C37" s="120">
        <v>0</v>
      </c>
      <c r="D37" s="120">
        <v>0</v>
      </c>
      <c r="F37" t="s">
        <v>120</v>
      </c>
      <c r="G37">
        <v>13</v>
      </c>
      <c r="H37">
        <v>0</v>
      </c>
      <c r="I37">
        <v>0</v>
      </c>
      <c r="AA37" s="59"/>
      <c r="AB37" s="60"/>
      <c r="AC37" s="60"/>
      <c r="AD37" s="60"/>
    </row>
    <row r="38" spans="1:30">
      <c r="A38" s="119" t="s">
        <v>44</v>
      </c>
      <c r="B38" s="120">
        <v>13</v>
      </c>
      <c r="C38" s="120">
        <v>0</v>
      </c>
      <c r="D38" s="120">
        <v>0</v>
      </c>
      <c r="F38" t="s">
        <v>44</v>
      </c>
      <c r="G38">
        <v>13</v>
      </c>
      <c r="H38">
        <v>0</v>
      </c>
      <c r="I38">
        <v>0</v>
      </c>
      <c r="AA38" s="62"/>
      <c r="AB38" s="57"/>
      <c r="AC38" s="58" t="s">
        <v>6792</v>
      </c>
      <c r="AD38" s="57"/>
    </row>
    <row r="39" spans="1:30">
      <c r="A39" s="119" t="s">
        <v>45</v>
      </c>
      <c r="B39" s="120">
        <v>13</v>
      </c>
      <c r="C39" s="120">
        <v>0</v>
      </c>
      <c r="D39" s="120">
        <v>0</v>
      </c>
      <c r="F39" t="s">
        <v>45</v>
      </c>
      <c r="G39">
        <v>13</v>
      </c>
      <c r="H39">
        <v>0</v>
      </c>
      <c r="I39">
        <v>0</v>
      </c>
      <c r="AA39" s="62"/>
      <c r="AB39" s="57"/>
      <c r="AC39" s="58" t="s">
        <v>6752</v>
      </c>
      <c r="AD39" s="58" t="s">
        <v>6753</v>
      </c>
    </row>
    <row r="40" spans="1:30">
      <c r="A40" s="119" t="s">
        <v>134</v>
      </c>
      <c r="B40" s="120">
        <v>13</v>
      </c>
      <c r="C40" s="120">
        <v>0</v>
      </c>
      <c r="D40" s="120">
        <v>0</v>
      </c>
      <c r="F40" t="s">
        <v>134</v>
      </c>
      <c r="G40">
        <v>13</v>
      </c>
      <c r="H40">
        <v>0</v>
      </c>
      <c r="I40">
        <v>0</v>
      </c>
      <c r="AA40" s="62"/>
      <c r="AB40" s="65" t="s">
        <v>6754</v>
      </c>
      <c r="AC40" s="70">
        <f>SUM(AC4:AC33)/1000</f>
        <v>1754.1948212455914</v>
      </c>
      <c r="AD40" s="66">
        <f>SQRT(SUM(AD4:AD33))/SUM(AC4:AC33)</f>
        <v>0.21980723406503705</v>
      </c>
    </row>
    <row r="41" spans="1:30">
      <c r="A41" s="119" t="s">
        <v>109</v>
      </c>
      <c r="B41" s="120">
        <v>14</v>
      </c>
      <c r="C41" s="120">
        <v>0</v>
      </c>
      <c r="D41" s="120">
        <v>0</v>
      </c>
      <c r="F41" t="s">
        <v>109</v>
      </c>
      <c r="G41">
        <v>14</v>
      </c>
      <c r="H41">
        <v>0</v>
      </c>
      <c r="I41">
        <v>0</v>
      </c>
      <c r="AA41" s="62"/>
      <c r="AB41" s="65" t="s">
        <v>6755</v>
      </c>
      <c r="AC41" s="70">
        <f>SUM(AC9:AC23)/1000</f>
        <v>1463.8839370245944</v>
      </c>
      <c r="AD41" s="66">
        <f>SQRT(SUM(AD9:AD23))/SUM(AC9:AC23)</f>
        <v>0.25777835394130627</v>
      </c>
    </row>
    <row r="42" spans="1:30">
      <c r="A42" s="119" t="s">
        <v>111</v>
      </c>
      <c r="B42" s="120">
        <v>14</v>
      </c>
      <c r="C42" s="120">
        <v>0</v>
      </c>
      <c r="D42" s="120">
        <v>0</v>
      </c>
      <c r="F42" t="s">
        <v>111</v>
      </c>
      <c r="G42">
        <v>14</v>
      </c>
      <c r="H42">
        <v>0</v>
      </c>
      <c r="I42">
        <v>0</v>
      </c>
      <c r="AA42" s="62"/>
      <c r="AB42" s="65" t="s">
        <v>6756</v>
      </c>
      <c r="AC42" s="70">
        <f>SUM(AC9:AC13)/1000</f>
        <v>1059.5978143181514</v>
      </c>
      <c r="AD42" s="66">
        <f>SQRT(SUM(AD9:AD13))/SUM(AC9:AC13)</f>
        <v>0.27323127374101142</v>
      </c>
    </row>
    <row r="43" spans="1:30" ht="15" thickBot="1">
      <c r="A43" s="119" t="s">
        <v>50</v>
      </c>
      <c r="B43" s="120">
        <v>14</v>
      </c>
      <c r="C43" s="120">
        <v>0</v>
      </c>
      <c r="D43" s="120">
        <v>0</v>
      </c>
      <c r="F43" t="s">
        <v>50</v>
      </c>
      <c r="G43">
        <v>14</v>
      </c>
      <c r="H43">
        <v>0</v>
      </c>
      <c r="I43">
        <v>0</v>
      </c>
      <c r="AA43" s="67"/>
      <c r="AB43" s="68"/>
      <c r="AC43" s="68"/>
      <c r="AD43" s="68"/>
    </row>
    <row r="44" spans="1:30" ht="15" thickTop="1">
      <c r="A44" s="119" t="s">
        <v>52</v>
      </c>
      <c r="B44" s="120">
        <v>14</v>
      </c>
      <c r="C44" s="120">
        <v>0</v>
      </c>
      <c r="D44" s="120">
        <v>0</v>
      </c>
      <c r="F44" t="s">
        <v>52</v>
      </c>
      <c r="G44">
        <v>14</v>
      </c>
      <c r="H44">
        <v>0</v>
      </c>
      <c r="I44">
        <v>0</v>
      </c>
    </row>
    <row r="45" spans="1:30">
      <c r="A45" s="119" t="s">
        <v>79</v>
      </c>
      <c r="B45" s="120">
        <v>14</v>
      </c>
      <c r="C45" s="120">
        <v>0</v>
      </c>
      <c r="D45" s="120">
        <v>0</v>
      </c>
      <c r="F45" t="s">
        <v>79</v>
      </c>
      <c r="G45">
        <v>14</v>
      </c>
      <c r="H45">
        <v>0</v>
      </c>
      <c r="I45">
        <v>0</v>
      </c>
      <c r="AB45" s="72">
        <v>1</v>
      </c>
      <c r="AC45" s="73">
        <f>SUM(AC4:AC8)/1000</f>
        <v>217.07216507232917</v>
      </c>
      <c r="AD45" s="74">
        <f>SQRT(SUM(AD4:AD8))/SUM(AC4:AC8)</f>
        <v>0.35460718608611125</v>
      </c>
    </row>
    <row r="46" spans="1:30">
      <c r="A46" s="119" t="s">
        <v>113</v>
      </c>
      <c r="B46" s="120">
        <v>15</v>
      </c>
      <c r="C46" s="120">
        <v>0</v>
      </c>
      <c r="D46" s="120">
        <v>0</v>
      </c>
      <c r="F46" t="s">
        <v>113</v>
      </c>
      <c r="G46">
        <v>15</v>
      </c>
      <c r="H46">
        <v>0</v>
      </c>
      <c r="I46">
        <v>0</v>
      </c>
      <c r="AB46" s="72">
        <v>2</v>
      </c>
      <c r="AC46" s="73">
        <f>SUM(AC9:AC13)/1000</f>
        <v>1059.5978143181514</v>
      </c>
      <c r="AD46" s="74">
        <f>SQRT(SUM(AD9:AD13))/SUM(AC9:AC13)</f>
        <v>0.27323127374101142</v>
      </c>
    </row>
    <row r="47" spans="1:30">
      <c r="A47" s="119" t="s">
        <v>47</v>
      </c>
      <c r="B47" s="120">
        <v>15</v>
      </c>
      <c r="C47" s="120">
        <v>0</v>
      </c>
      <c r="D47" s="120">
        <v>0</v>
      </c>
      <c r="F47" t="s">
        <v>47</v>
      </c>
      <c r="G47">
        <v>15</v>
      </c>
      <c r="H47">
        <v>0</v>
      </c>
      <c r="I47">
        <v>0</v>
      </c>
      <c r="AB47" s="72">
        <v>3</v>
      </c>
      <c r="AC47" s="73">
        <f>SUM(AC14:AC18)/1000</f>
        <v>100.24157421427968</v>
      </c>
      <c r="AD47" s="74">
        <f>SQRT(SUM(AD14:AD18))/SUM(AC14:AC18)</f>
        <v>0.34173964871428425</v>
      </c>
    </row>
    <row r="48" spans="1:30">
      <c r="A48" s="119" t="s">
        <v>51</v>
      </c>
      <c r="B48" s="120">
        <v>15</v>
      </c>
      <c r="C48" s="120">
        <v>0</v>
      </c>
      <c r="D48" s="120">
        <v>0</v>
      </c>
      <c r="F48" t="s">
        <v>51</v>
      </c>
      <c r="G48">
        <v>15</v>
      </c>
      <c r="H48">
        <v>0</v>
      </c>
      <c r="I48">
        <v>0</v>
      </c>
      <c r="AB48" s="72">
        <v>4</v>
      </c>
      <c r="AC48" s="73">
        <f>SUM(AC19:AC23)/1000</f>
        <v>304.04454849216296</v>
      </c>
      <c r="AD48" s="74">
        <f>SQRT(SUM(AD19:AD23))/SUM(AC19:AC23)</f>
        <v>0.78802866468952593</v>
      </c>
    </row>
    <row r="49" spans="1:30">
      <c r="A49" s="119" t="s">
        <v>132</v>
      </c>
      <c r="B49" s="120">
        <v>15</v>
      </c>
      <c r="C49" s="120">
        <v>0</v>
      </c>
      <c r="D49" s="120">
        <v>0</v>
      </c>
      <c r="F49" t="s">
        <v>132</v>
      </c>
      <c r="G49">
        <v>15</v>
      </c>
      <c r="H49">
        <v>0</v>
      </c>
      <c r="I49">
        <v>0</v>
      </c>
      <c r="AB49" s="72">
        <v>5</v>
      </c>
      <c r="AC49" s="73">
        <f>SUM(AC24:AC28)/1000</f>
        <v>23.142597050536345</v>
      </c>
      <c r="AD49" s="74">
        <f>SQRT(SUM(AD24:AD28))/SUM(AC24:AC28)</f>
        <v>0.47638863632356993</v>
      </c>
    </row>
    <row r="50" spans="1:30">
      <c r="A50" s="119" t="s">
        <v>83</v>
      </c>
      <c r="B50" s="120">
        <v>15</v>
      </c>
      <c r="C50" s="120">
        <v>0</v>
      </c>
      <c r="D50" s="120">
        <v>0</v>
      </c>
      <c r="F50" t="s">
        <v>83</v>
      </c>
      <c r="G50">
        <v>15</v>
      </c>
      <c r="H50">
        <v>0</v>
      </c>
      <c r="I50">
        <v>0</v>
      </c>
      <c r="AB50" s="72">
        <v>6</v>
      </c>
      <c r="AC50" s="73">
        <f>SUM(AC29:AC33)/1000</f>
        <v>50.096122098131232</v>
      </c>
      <c r="AD50" s="74">
        <f>SQRT(SUM(AD29:AD33))/SUM(AC29:AC33)</f>
        <v>0.30277625555184101</v>
      </c>
    </row>
    <row r="51" spans="1:30">
      <c r="A51" s="119" t="s">
        <v>48</v>
      </c>
      <c r="B51" s="120">
        <v>15</v>
      </c>
      <c r="C51" s="120">
        <v>0</v>
      </c>
      <c r="D51" s="120">
        <v>0</v>
      </c>
      <c r="F51" t="s">
        <v>48</v>
      </c>
      <c r="G51">
        <v>15</v>
      </c>
      <c r="H51">
        <v>0</v>
      </c>
      <c r="I51">
        <v>0</v>
      </c>
    </row>
    <row r="52" spans="1:30">
      <c r="A52" s="119" t="s">
        <v>95</v>
      </c>
      <c r="B52" s="120">
        <v>21</v>
      </c>
      <c r="C52" s="120">
        <v>0</v>
      </c>
      <c r="D52" s="120">
        <v>0</v>
      </c>
      <c r="F52" t="s">
        <v>95</v>
      </c>
      <c r="G52">
        <v>21</v>
      </c>
      <c r="H52">
        <v>0</v>
      </c>
      <c r="I52">
        <v>0</v>
      </c>
    </row>
    <row r="53" spans="1:30">
      <c r="A53" s="119" t="s">
        <v>91</v>
      </c>
      <c r="B53" s="120">
        <v>21</v>
      </c>
      <c r="C53" s="120">
        <v>0</v>
      </c>
      <c r="D53" s="120">
        <v>0</v>
      </c>
      <c r="F53" t="s">
        <v>91</v>
      </c>
      <c r="G53">
        <v>21</v>
      </c>
      <c r="H53">
        <v>0</v>
      </c>
      <c r="I53">
        <v>0</v>
      </c>
    </row>
    <row r="54" spans="1:30">
      <c r="A54" s="119" t="s">
        <v>81</v>
      </c>
      <c r="B54" s="120">
        <v>21</v>
      </c>
      <c r="C54" s="120">
        <v>100.15550143152258</v>
      </c>
      <c r="D54" s="120">
        <v>182.39156213458307</v>
      </c>
      <c r="F54" t="s">
        <v>81</v>
      </c>
      <c r="G54">
        <v>21</v>
      </c>
      <c r="H54">
        <v>100.15550143152258</v>
      </c>
      <c r="I54">
        <v>182.39156213458307</v>
      </c>
    </row>
    <row r="55" spans="1:30">
      <c r="A55" s="119" t="s">
        <v>61</v>
      </c>
      <c r="B55" s="120">
        <v>21</v>
      </c>
      <c r="C55" s="120">
        <v>51.7581332083547</v>
      </c>
      <c r="D55" s="120">
        <v>0.55656025992533253</v>
      </c>
      <c r="F55" t="s">
        <v>61</v>
      </c>
      <c r="G55">
        <v>21</v>
      </c>
      <c r="H55">
        <v>51.7581332083547</v>
      </c>
      <c r="I55">
        <v>0.55656025992533253</v>
      </c>
    </row>
    <row r="56" spans="1:30">
      <c r="A56" s="119" t="s">
        <v>258</v>
      </c>
      <c r="B56" s="120">
        <v>21</v>
      </c>
      <c r="C56" s="120">
        <v>182.26533945096821</v>
      </c>
      <c r="D56" s="120">
        <v>181.33288925205531</v>
      </c>
      <c r="F56" t="s">
        <v>258</v>
      </c>
      <c r="G56">
        <v>21</v>
      </c>
      <c r="H56">
        <v>182.26533945096821</v>
      </c>
      <c r="I56">
        <v>181.33288925205531</v>
      </c>
    </row>
    <row r="57" spans="1:30">
      <c r="A57" s="119" t="s">
        <v>84</v>
      </c>
      <c r="B57" s="120">
        <v>21</v>
      </c>
      <c r="C57" s="120">
        <v>114.16229114950674</v>
      </c>
      <c r="D57" s="120">
        <v>204.56312024638535</v>
      </c>
      <c r="F57" t="s">
        <v>84</v>
      </c>
      <c r="G57">
        <v>21</v>
      </c>
      <c r="H57">
        <v>114.16229114950674</v>
      </c>
      <c r="I57">
        <v>204.56312024638535</v>
      </c>
    </row>
    <row r="58" spans="1:30">
      <c r="A58" s="119" t="s">
        <v>66</v>
      </c>
      <c r="B58" s="120">
        <v>21</v>
      </c>
      <c r="C58" s="120">
        <v>0</v>
      </c>
      <c r="D58" s="120">
        <v>0</v>
      </c>
      <c r="F58" t="s">
        <v>66</v>
      </c>
      <c r="G58">
        <v>21</v>
      </c>
      <c r="H58">
        <v>0</v>
      </c>
      <c r="I58">
        <v>0</v>
      </c>
    </row>
    <row r="59" spans="1:30">
      <c r="A59" s="119" t="s">
        <v>92</v>
      </c>
      <c r="B59" s="120">
        <v>22</v>
      </c>
      <c r="C59" s="120">
        <v>24.739385418249988</v>
      </c>
      <c r="D59" s="120">
        <v>16.41330550418294</v>
      </c>
      <c r="F59" t="s">
        <v>92</v>
      </c>
      <c r="G59">
        <v>22</v>
      </c>
      <c r="H59">
        <v>24.739385418249988</v>
      </c>
      <c r="I59">
        <v>16.41330550418294</v>
      </c>
    </row>
    <row r="60" spans="1:30">
      <c r="A60" s="119" t="s">
        <v>88</v>
      </c>
      <c r="B60" s="120">
        <v>22</v>
      </c>
      <c r="C60" s="120">
        <v>3660.5636210042667</v>
      </c>
      <c r="D60" s="120">
        <v>2164.2689075502926</v>
      </c>
      <c r="F60" t="s">
        <v>88</v>
      </c>
      <c r="G60">
        <v>22</v>
      </c>
      <c r="H60">
        <v>3660.5636210042667</v>
      </c>
      <c r="I60">
        <v>2164.2689075502926</v>
      </c>
    </row>
    <row r="61" spans="1:30">
      <c r="A61" s="119" t="s">
        <v>90</v>
      </c>
      <c r="B61" s="120">
        <v>22</v>
      </c>
      <c r="C61" s="120">
        <v>3689.8068646715128</v>
      </c>
      <c r="D61" s="120">
        <v>1511.9408966063515</v>
      </c>
      <c r="F61" t="s">
        <v>90</v>
      </c>
      <c r="G61">
        <v>22</v>
      </c>
      <c r="H61">
        <v>3689.8068646715128</v>
      </c>
      <c r="I61">
        <v>1511.9408966063515</v>
      </c>
    </row>
    <row r="62" spans="1:30">
      <c r="A62" s="119" t="s">
        <v>256</v>
      </c>
      <c r="B62" s="120">
        <v>22</v>
      </c>
      <c r="C62" s="120">
        <v>26.727848493725368</v>
      </c>
      <c r="D62" s="120">
        <v>33.145270273195507</v>
      </c>
      <c r="F62" t="s">
        <v>256</v>
      </c>
      <c r="G62">
        <v>22</v>
      </c>
      <c r="H62">
        <v>26.727848493725368</v>
      </c>
      <c r="I62">
        <v>33.145270273195507</v>
      </c>
    </row>
    <row r="63" spans="1:30">
      <c r="A63" s="119" t="s">
        <v>86</v>
      </c>
      <c r="B63" s="120">
        <v>22</v>
      </c>
      <c r="C63" s="120">
        <v>1091.8721618602931</v>
      </c>
      <c r="D63" s="120">
        <v>832.65384322515808</v>
      </c>
      <c r="F63" t="s">
        <v>86</v>
      </c>
      <c r="G63">
        <v>22</v>
      </c>
      <c r="H63">
        <v>1091.8721618602931</v>
      </c>
      <c r="I63">
        <v>832.65384322515808</v>
      </c>
    </row>
    <row r="64" spans="1:30">
      <c r="A64" s="119" t="s">
        <v>89</v>
      </c>
      <c r="B64" s="120">
        <v>22</v>
      </c>
      <c r="C64" s="120">
        <v>2356.8330571910619</v>
      </c>
      <c r="D64" s="120">
        <v>1808.2738679596002</v>
      </c>
      <c r="F64" t="s">
        <v>89</v>
      </c>
      <c r="G64">
        <v>22</v>
      </c>
      <c r="H64">
        <v>2356.8330571910619</v>
      </c>
      <c r="I64">
        <v>1808.2738679596002</v>
      </c>
    </row>
    <row r="65" spans="1:9">
      <c r="A65" s="119" t="s">
        <v>69</v>
      </c>
      <c r="B65" s="120">
        <v>23</v>
      </c>
      <c r="C65" s="120">
        <v>1990.1407908302608</v>
      </c>
      <c r="D65" s="120">
        <v>1011.1697511485816</v>
      </c>
      <c r="F65" t="s">
        <v>69</v>
      </c>
      <c r="G65">
        <v>23</v>
      </c>
      <c r="H65">
        <v>1990.1407908302608</v>
      </c>
      <c r="I65">
        <v>1011.1697511485816</v>
      </c>
    </row>
    <row r="66" spans="1:9">
      <c r="A66" s="119" t="s">
        <v>59</v>
      </c>
      <c r="B66" s="120">
        <v>23</v>
      </c>
      <c r="C66" s="120">
        <v>627.23416533094314</v>
      </c>
      <c r="D66" s="120">
        <v>271.58278826844401</v>
      </c>
      <c r="F66" t="s">
        <v>59</v>
      </c>
      <c r="G66">
        <v>23</v>
      </c>
      <c r="H66">
        <v>627.23416533094314</v>
      </c>
      <c r="I66">
        <v>271.58278826844401</v>
      </c>
    </row>
    <row r="67" spans="1:9">
      <c r="A67" s="119" t="s">
        <v>255</v>
      </c>
      <c r="B67" s="120">
        <v>23</v>
      </c>
      <c r="C67" s="120">
        <v>171.11112606749103</v>
      </c>
      <c r="D67" s="120">
        <v>4.6974565037819449</v>
      </c>
      <c r="F67" t="s">
        <v>255</v>
      </c>
      <c r="G67">
        <v>23</v>
      </c>
      <c r="H67">
        <v>171.11112606749103</v>
      </c>
      <c r="I67">
        <v>4.6974565037819449</v>
      </c>
    </row>
    <row r="68" spans="1:9">
      <c r="A68" s="119" t="s">
        <v>65</v>
      </c>
      <c r="B68" s="120">
        <v>23</v>
      </c>
      <c r="C68" s="120">
        <v>0</v>
      </c>
      <c r="D68" s="120">
        <v>0</v>
      </c>
      <c r="F68" t="s">
        <v>65</v>
      </c>
      <c r="G68">
        <v>23</v>
      </c>
      <c r="H68">
        <v>0</v>
      </c>
      <c r="I68">
        <v>0</v>
      </c>
    </row>
    <row r="69" spans="1:9">
      <c r="A69" s="119" t="s">
        <v>68</v>
      </c>
      <c r="B69" s="120">
        <v>23</v>
      </c>
      <c r="C69" s="120">
        <v>441.3651623084524</v>
      </c>
      <c r="D69" s="120">
        <v>200.8469406864813</v>
      </c>
      <c r="F69" t="s">
        <v>68</v>
      </c>
      <c r="G69">
        <v>23</v>
      </c>
      <c r="H69">
        <v>441.3651623084524</v>
      </c>
      <c r="I69">
        <v>200.8469406864813</v>
      </c>
    </row>
    <row r="70" spans="1:9">
      <c r="A70" s="119" t="s">
        <v>96</v>
      </c>
      <c r="B70" s="120">
        <v>24</v>
      </c>
      <c r="C70" s="120">
        <v>0</v>
      </c>
      <c r="D70" s="120">
        <v>0</v>
      </c>
      <c r="F70" t="s">
        <v>96</v>
      </c>
      <c r="G70">
        <v>24</v>
      </c>
      <c r="H70">
        <v>0</v>
      </c>
      <c r="I70">
        <v>0</v>
      </c>
    </row>
    <row r="71" spans="1:9">
      <c r="A71" s="119" t="s">
        <v>64</v>
      </c>
      <c r="B71" s="120">
        <v>24</v>
      </c>
      <c r="C71" s="120">
        <v>0</v>
      </c>
      <c r="D71" s="120">
        <v>0</v>
      </c>
      <c r="F71" t="s">
        <v>64</v>
      </c>
      <c r="G71">
        <v>24</v>
      </c>
      <c r="H71">
        <v>0</v>
      </c>
      <c r="I71">
        <v>0</v>
      </c>
    </row>
    <row r="72" spans="1:9">
      <c r="A72" s="119" t="s">
        <v>67</v>
      </c>
      <c r="B72" s="120">
        <v>24</v>
      </c>
      <c r="C72" s="120">
        <v>0</v>
      </c>
      <c r="D72" s="120">
        <v>0</v>
      </c>
      <c r="F72" t="s">
        <v>67</v>
      </c>
      <c r="G72">
        <v>24</v>
      </c>
      <c r="H72">
        <v>0</v>
      </c>
      <c r="I72">
        <v>0</v>
      </c>
    </row>
    <row r="73" spans="1:9">
      <c r="A73" s="119" t="s">
        <v>71</v>
      </c>
      <c r="B73" s="120">
        <v>24</v>
      </c>
      <c r="C73" s="120">
        <v>24.467611684126268</v>
      </c>
      <c r="D73" s="120">
        <v>5.8380886041775035</v>
      </c>
      <c r="F73" t="s">
        <v>71</v>
      </c>
      <c r="G73">
        <v>24</v>
      </c>
      <c r="H73">
        <v>24.467611684126268</v>
      </c>
      <c r="I73">
        <v>5.8380886041775035</v>
      </c>
    </row>
    <row r="74" spans="1:9">
      <c r="A74" s="119" t="s">
        <v>57</v>
      </c>
      <c r="B74" s="120">
        <v>24</v>
      </c>
      <c r="C74" s="120">
        <v>102.42276545071999</v>
      </c>
      <c r="D74" s="120">
        <v>129.24802923625819</v>
      </c>
      <c r="F74" t="s">
        <v>57</v>
      </c>
      <c r="G74">
        <v>24</v>
      </c>
      <c r="H74">
        <v>102.42276545071999</v>
      </c>
      <c r="I74">
        <v>129.24802923625819</v>
      </c>
    </row>
    <row r="75" spans="1:9">
      <c r="A75" s="119" t="s">
        <v>70</v>
      </c>
      <c r="B75" s="120">
        <v>25</v>
      </c>
      <c r="C75" s="120">
        <v>0</v>
      </c>
      <c r="D75" s="120">
        <v>0</v>
      </c>
      <c r="F75" t="s">
        <v>70</v>
      </c>
      <c r="G75">
        <v>25</v>
      </c>
      <c r="H75">
        <v>0</v>
      </c>
      <c r="I75">
        <v>0</v>
      </c>
    </row>
    <row r="76" spans="1:9">
      <c r="A76" s="119" t="s">
        <v>63</v>
      </c>
      <c r="B76" s="120">
        <v>25</v>
      </c>
      <c r="C76" s="120">
        <v>0</v>
      </c>
      <c r="D76" s="120">
        <v>0</v>
      </c>
      <c r="F76" t="s">
        <v>63</v>
      </c>
      <c r="G76">
        <v>25</v>
      </c>
      <c r="H76">
        <v>0</v>
      </c>
      <c r="I76">
        <v>0</v>
      </c>
    </row>
    <row r="77" spans="1:9">
      <c r="A77" s="119" t="s">
        <v>87</v>
      </c>
      <c r="B77" s="120">
        <v>25</v>
      </c>
      <c r="C77" s="120">
        <v>124.43316545363686</v>
      </c>
      <c r="D77" s="120">
        <v>147.97555104425203</v>
      </c>
      <c r="F77" t="s">
        <v>87</v>
      </c>
      <c r="G77">
        <v>25</v>
      </c>
      <c r="H77">
        <v>124.43316545363686</v>
      </c>
      <c r="I77">
        <v>147.97555104425203</v>
      </c>
    </row>
    <row r="78" spans="1:9">
      <c r="A78" s="119" t="s">
        <v>136</v>
      </c>
      <c r="B78" s="120">
        <v>31</v>
      </c>
      <c r="C78" s="120">
        <v>79.561440367586584</v>
      </c>
      <c r="D78" s="120">
        <v>99.680919405870299</v>
      </c>
      <c r="F78" t="s">
        <v>136</v>
      </c>
      <c r="G78">
        <v>31</v>
      </c>
      <c r="H78">
        <v>79.561440367586584</v>
      </c>
      <c r="I78">
        <v>99.680919405870299</v>
      </c>
    </row>
    <row r="79" spans="1:9">
      <c r="A79" s="119" t="s">
        <v>251</v>
      </c>
      <c r="B79" s="120">
        <v>31</v>
      </c>
      <c r="C79" s="120">
        <v>0</v>
      </c>
      <c r="D79" s="120">
        <v>0</v>
      </c>
      <c r="F79" t="s">
        <v>251</v>
      </c>
      <c r="G79">
        <v>31</v>
      </c>
      <c r="H79">
        <v>0</v>
      </c>
      <c r="I79">
        <v>0</v>
      </c>
    </row>
    <row r="80" spans="1:9">
      <c r="A80" s="119" t="s">
        <v>235</v>
      </c>
      <c r="B80" s="120">
        <v>31</v>
      </c>
      <c r="C80" s="120">
        <v>29.124645385598946</v>
      </c>
      <c r="D80" s="120">
        <v>28.624596823228298</v>
      </c>
      <c r="F80" t="s">
        <v>235</v>
      </c>
      <c r="G80">
        <v>31</v>
      </c>
      <c r="H80">
        <v>29.124645385598946</v>
      </c>
      <c r="I80">
        <v>28.624596823228298</v>
      </c>
    </row>
    <row r="81" spans="1:9">
      <c r="A81" s="119" t="s">
        <v>247</v>
      </c>
      <c r="B81" s="120">
        <v>31</v>
      </c>
      <c r="C81" s="120">
        <v>54.438442424705649</v>
      </c>
      <c r="D81" s="120">
        <v>22.820025282950894</v>
      </c>
      <c r="F81" t="s">
        <v>247</v>
      </c>
      <c r="G81">
        <v>31</v>
      </c>
      <c r="H81">
        <v>54.438442424705649</v>
      </c>
      <c r="I81">
        <v>22.820025282950894</v>
      </c>
    </row>
    <row r="82" spans="1:9">
      <c r="A82" s="119" t="s">
        <v>231</v>
      </c>
      <c r="B82" s="120">
        <v>31</v>
      </c>
      <c r="C82" s="120">
        <v>124.28328934119169</v>
      </c>
      <c r="D82" s="120">
        <v>163.07121175199728</v>
      </c>
      <c r="F82" t="s">
        <v>231</v>
      </c>
      <c r="G82">
        <v>31</v>
      </c>
      <c r="H82">
        <v>124.28328934119169</v>
      </c>
      <c r="I82">
        <v>163.07121175199728</v>
      </c>
    </row>
    <row r="83" spans="1:9">
      <c r="A83" s="119" t="s">
        <v>138</v>
      </c>
      <c r="B83" s="120">
        <v>32</v>
      </c>
      <c r="C83" s="120">
        <v>0</v>
      </c>
      <c r="D83" s="120">
        <v>0</v>
      </c>
      <c r="F83" t="s">
        <v>138</v>
      </c>
      <c r="G83">
        <v>32</v>
      </c>
      <c r="H83">
        <v>0</v>
      </c>
      <c r="I83">
        <v>0</v>
      </c>
    </row>
    <row r="84" spans="1:9">
      <c r="A84" s="119" t="s">
        <v>141</v>
      </c>
      <c r="B84" s="120">
        <v>32</v>
      </c>
      <c r="C84" s="120">
        <v>32.068138380430739</v>
      </c>
      <c r="D84" s="120">
        <v>40.809359415661305</v>
      </c>
      <c r="F84" t="s">
        <v>141</v>
      </c>
      <c r="G84">
        <v>32</v>
      </c>
      <c r="H84">
        <v>32.068138380430739</v>
      </c>
      <c r="I84">
        <v>40.809359415661305</v>
      </c>
    </row>
    <row r="85" spans="1:9">
      <c r="A85" s="119" t="s">
        <v>234</v>
      </c>
      <c r="B85" s="120">
        <v>32</v>
      </c>
      <c r="C85" s="120">
        <v>137.95764032726973</v>
      </c>
      <c r="D85" s="120">
        <v>134.72369445053181</v>
      </c>
      <c r="F85" t="s">
        <v>234</v>
      </c>
      <c r="G85">
        <v>32</v>
      </c>
      <c r="H85">
        <v>137.95764032726973</v>
      </c>
      <c r="I85">
        <v>134.72369445053181</v>
      </c>
    </row>
    <row r="86" spans="1:9">
      <c r="A86" s="119" t="s">
        <v>246</v>
      </c>
      <c r="B86" s="120">
        <v>32</v>
      </c>
      <c r="C86" s="120">
        <v>27.381488536575535</v>
      </c>
      <c r="D86" s="120">
        <v>14.470302715246099</v>
      </c>
      <c r="F86" t="s">
        <v>246</v>
      </c>
      <c r="G86">
        <v>32</v>
      </c>
      <c r="H86">
        <v>27.381488536575535</v>
      </c>
      <c r="I86">
        <v>14.470302715246099</v>
      </c>
    </row>
    <row r="87" spans="1:9">
      <c r="A87" s="119" t="s">
        <v>229</v>
      </c>
      <c r="B87" s="120">
        <v>32</v>
      </c>
      <c r="C87" s="120">
        <v>90.88775294345669</v>
      </c>
      <c r="D87" s="120">
        <v>54.205251206745089</v>
      </c>
      <c r="F87" t="s">
        <v>229</v>
      </c>
      <c r="G87">
        <v>32</v>
      </c>
      <c r="H87">
        <v>90.88775294345669</v>
      </c>
      <c r="I87">
        <v>54.205251206745089</v>
      </c>
    </row>
    <row r="88" spans="1:9">
      <c r="A88" s="119" t="s">
        <v>238</v>
      </c>
      <c r="B88" s="120">
        <v>33</v>
      </c>
      <c r="C88" s="120">
        <v>27.40611132165095</v>
      </c>
      <c r="D88" s="120">
        <v>0.38004454815664485</v>
      </c>
      <c r="F88" t="s">
        <v>238</v>
      </c>
      <c r="G88">
        <v>33</v>
      </c>
      <c r="H88">
        <v>27.40611132165095</v>
      </c>
      <c r="I88">
        <v>0.38004454815664485</v>
      </c>
    </row>
    <row r="89" spans="1:9">
      <c r="A89" s="119" t="s">
        <v>140</v>
      </c>
      <c r="B89" s="120">
        <v>33</v>
      </c>
      <c r="C89" s="120">
        <v>0</v>
      </c>
      <c r="D89" s="120">
        <v>0</v>
      </c>
      <c r="F89" t="s">
        <v>140</v>
      </c>
      <c r="G89">
        <v>33</v>
      </c>
      <c r="H89">
        <v>0</v>
      </c>
      <c r="I89">
        <v>0</v>
      </c>
    </row>
    <row r="90" spans="1:9">
      <c r="A90" s="119" t="s">
        <v>254</v>
      </c>
      <c r="B90" s="120">
        <v>33</v>
      </c>
      <c r="C90" s="120">
        <v>0</v>
      </c>
      <c r="D90" s="120">
        <v>0</v>
      </c>
      <c r="F90" t="s">
        <v>254</v>
      </c>
      <c r="G90">
        <v>33</v>
      </c>
      <c r="H90">
        <v>0</v>
      </c>
      <c r="I90">
        <v>0</v>
      </c>
    </row>
    <row r="91" spans="1:9">
      <c r="A91" s="119" t="s">
        <v>230</v>
      </c>
      <c r="B91" s="120">
        <v>33</v>
      </c>
      <c r="C91" s="120">
        <v>0</v>
      </c>
      <c r="D91" s="120">
        <v>0</v>
      </c>
      <c r="F91" t="s">
        <v>230</v>
      </c>
      <c r="G91">
        <v>33</v>
      </c>
      <c r="H91">
        <v>0</v>
      </c>
      <c r="I91">
        <v>0</v>
      </c>
    </row>
    <row r="92" spans="1:9">
      <c r="A92" s="119" t="s">
        <v>248</v>
      </c>
      <c r="B92" s="120">
        <v>33</v>
      </c>
      <c r="C92" s="120">
        <v>0</v>
      </c>
      <c r="D92" s="120">
        <v>0</v>
      </c>
      <c r="F92" t="s">
        <v>248</v>
      </c>
      <c r="G92">
        <v>33</v>
      </c>
      <c r="H92">
        <v>0</v>
      </c>
      <c r="I92">
        <v>0</v>
      </c>
    </row>
    <row r="93" spans="1:9">
      <c r="A93" s="119" t="s">
        <v>249</v>
      </c>
      <c r="B93" s="120">
        <v>34</v>
      </c>
      <c r="C93" s="120">
        <v>0</v>
      </c>
      <c r="D93" s="120">
        <v>0</v>
      </c>
      <c r="F93" t="s">
        <v>249</v>
      </c>
      <c r="G93">
        <v>34</v>
      </c>
      <c r="H93">
        <v>0</v>
      </c>
      <c r="I93">
        <v>0</v>
      </c>
    </row>
    <row r="94" spans="1:9">
      <c r="A94" s="119" t="s">
        <v>253</v>
      </c>
      <c r="B94" s="120">
        <v>34</v>
      </c>
      <c r="C94" s="120">
        <v>0</v>
      </c>
      <c r="D94" s="120">
        <v>0</v>
      </c>
      <c r="F94" t="s">
        <v>253</v>
      </c>
      <c r="G94">
        <v>34</v>
      </c>
      <c r="H94">
        <v>0</v>
      </c>
      <c r="I94">
        <v>0</v>
      </c>
    </row>
    <row r="95" spans="1:9">
      <c r="A95" s="119" t="s">
        <v>233</v>
      </c>
      <c r="B95" s="120">
        <v>34</v>
      </c>
      <c r="C95" s="120">
        <v>0</v>
      </c>
      <c r="D95" s="120">
        <v>0</v>
      </c>
      <c r="F95" t="s">
        <v>233</v>
      </c>
      <c r="G95">
        <v>34</v>
      </c>
      <c r="H95">
        <v>0</v>
      </c>
      <c r="I95">
        <v>0</v>
      </c>
    </row>
    <row r="96" spans="1:9">
      <c r="A96" s="119" t="s">
        <v>237</v>
      </c>
      <c r="B96" s="120">
        <v>34</v>
      </c>
      <c r="C96" s="120">
        <v>24.020671805825344</v>
      </c>
      <c r="D96" s="120">
        <v>0.54782615833976123</v>
      </c>
      <c r="F96" t="s">
        <v>237</v>
      </c>
      <c r="G96">
        <v>34</v>
      </c>
      <c r="H96">
        <v>24.020671805825344</v>
      </c>
      <c r="I96">
        <v>0.54782615833976123</v>
      </c>
    </row>
    <row r="97" spans="1:9">
      <c r="A97" s="119" t="s">
        <v>252</v>
      </c>
      <c r="B97" s="120">
        <v>35</v>
      </c>
      <c r="C97" s="120">
        <v>0</v>
      </c>
      <c r="D97" s="120">
        <v>0</v>
      </c>
      <c r="F97" t="s">
        <v>252</v>
      </c>
      <c r="G97">
        <v>35</v>
      </c>
      <c r="H97">
        <v>0</v>
      </c>
      <c r="I97">
        <v>0</v>
      </c>
    </row>
    <row r="98" spans="1:9">
      <c r="A98" s="119" t="s">
        <v>227</v>
      </c>
      <c r="B98" s="120">
        <v>35</v>
      </c>
      <c r="C98" s="120">
        <v>0</v>
      </c>
      <c r="D98" s="120">
        <v>0</v>
      </c>
      <c r="F98" t="s">
        <v>227</v>
      </c>
      <c r="G98">
        <v>35</v>
      </c>
      <c r="H98">
        <v>0</v>
      </c>
      <c r="I98">
        <v>0</v>
      </c>
    </row>
    <row r="99" spans="1:9">
      <c r="A99" s="119" t="s">
        <v>250</v>
      </c>
      <c r="B99" s="120">
        <v>35</v>
      </c>
      <c r="C99" s="120">
        <v>0</v>
      </c>
      <c r="D99" s="120">
        <v>0</v>
      </c>
      <c r="F99" t="s">
        <v>250</v>
      </c>
      <c r="G99">
        <v>35</v>
      </c>
      <c r="H99">
        <v>0</v>
      </c>
      <c r="I99">
        <v>0</v>
      </c>
    </row>
    <row r="100" spans="1:9">
      <c r="A100" s="119" t="s">
        <v>228</v>
      </c>
      <c r="B100" s="120">
        <v>35</v>
      </c>
      <c r="C100" s="120">
        <v>0</v>
      </c>
      <c r="D100" s="120">
        <v>0</v>
      </c>
      <c r="F100" t="s">
        <v>228</v>
      </c>
      <c r="G100">
        <v>35</v>
      </c>
      <c r="H100">
        <v>0</v>
      </c>
      <c r="I100">
        <v>0</v>
      </c>
    </row>
    <row r="101" spans="1:9">
      <c r="A101" s="119" t="s">
        <v>241</v>
      </c>
      <c r="B101" s="120">
        <v>41</v>
      </c>
      <c r="C101" s="120">
        <v>88.95558581033869</v>
      </c>
      <c r="D101" s="120">
        <v>52.477965803887678</v>
      </c>
      <c r="F101" t="s">
        <v>241</v>
      </c>
      <c r="G101">
        <v>41</v>
      </c>
      <c r="H101">
        <v>88.95558581033869</v>
      </c>
      <c r="I101">
        <v>52.477965803887678</v>
      </c>
    </row>
    <row r="102" spans="1:9">
      <c r="A102" s="119" t="s">
        <v>244</v>
      </c>
      <c r="B102" s="120">
        <v>41</v>
      </c>
      <c r="C102" s="120">
        <v>145.72312111529482</v>
      </c>
      <c r="D102" s="120">
        <v>155.38255470978388</v>
      </c>
      <c r="F102" t="s">
        <v>244</v>
      </c>
      <c r="G102">
        <v>41</v>
      </c>
      <c r="H102">
        <v>145.72312111529482</v>
      </c>
      <c r="I102">
        <v>155.38255470978388</v>
      </c>
    </row>
    <row r="103" spans="1:9">
      <c r="A103" s="119" t="s">
        <v>239</v>
      </c>
      <c r="B103" s="120">
        <v>41</v>
      </c>
      <c r="C103" s="120">
        <v>49.505470057408523</v>
      </c>
      <c r="D103" s="120">
        <v>31.14822479858319</v>
      </c>
      <c r="F103" t="s">
        <v>239</v>
      </c>
      <c r="G103">
        <v>41</v>
      </c>
      <c r="H103">
        <v>49.505470057408523</v>
      </c>
      <c r="I103">
        <v>31.14822479858319</v>
      </c>
    </row>
    <row r="104" spans="1:9">
      <c r="A104" s="119" t="s">
        <v>225</v>
      </c>
      <c r="B104" s="120">
        <v>41</v>
      </c>
      <c r="C104" s="120">
        <v>0</v>
      </c>
      <c r="D104" s="120">
        <v>0</v>
      </c>
      <c r="F104" t="s">
        <v>225</v>
      </c>
      <c r="G104">
        <v>41</v>
      </c>
      <c r="H104">
        <v>0</v>
      </c>
      <c r="I104">
        <v>0</v>
      </c>
    </row>
    <row r="105" spans="1:9">
      <c r="A105" s="119" t="s">
        <v>143</v>
      </c>
      <c r="B105" s="120">
        <v>41</v>
      </c>
      <c r="C105" s="120">
        <v>32.850475149272562</v>
      </c>
      <c r="D105" s="120">
        <v>48.368798522064203</v>
      </c>
      <c r="F105" t="s">
        <v>143</v>
      </c>
      <c r="G105">
        <v>41</v>
      </c>
      <c r="H105">
        <v>32.850475149272562</v>
      </c>
      <c r="I105">
        <v>48.368798522064203</v>
      </c>
    </row>
    <row r="106" spans="1:9">
      <c r="A106" s="119" t="s">
        <v>157</v>
      </c>
      <c r="B106" s="120">
        <v>41</v>
      </c>
      <c r="C106" s="120">
        <v>0</v>
      </c>
      <c r="D106" s="120">
        <v>0</v>
      </c>
      <c r="F106" t="s">
        <v>157</v>
      </c>
      <c r="G106">
        <v>41</v>
      </c>
      <c r="H106">
        <v>0</v>
      </c>
      <c r="I106">
        <v>0</v>
      </c>
    </row>
    <row r="107" spans="1:9">
      <c r="A107" s="119" t="s">
        <v>164</v>
      </c>
      <c r="B107" s="120">
        <v>41</v>
      </c>
      <c r="C107" s="120">
        <v>0</v>
      </c>
      <c r="D107" s="120">
        <v>0</v>
      </c>
      <c r="F107" t="s">
        <v>164</v>
      </c>
      <c r="G107">
        <v>41</v>
      </c>
      <c r="H107">
        <v>0</v>
      </c>
      <c r="I107">
        <v>0</v>
      </c>
    </row>
    <row r="108" spans="1:9">
      <c r="A108" s="119" t="s">
        <v>240</v>
      </c>
      <c r="B108" s="120">
        <v>41</v>
      </c>
      <c r="C108" s="120">
        <v>1217.8403167776642</v>
      </c>
      <c r="D108" s="120">
        <v>1582.8933666438011</v>
      </c>
      <c r="F108" t="s">
        <v>240</v>
      </c>
      <c r="G108">
        <v>41</v>
      </c>
      <c r="H108">
        <v>1217.8403167776642</v>
      </c>
      <c r="I108">
        <v>1582.8933666438011</v>
      </c>
    </row>
    <row r="109" spans="1:9">
      <c r="A109" s="119" t="s">
        <v>158</v>
      </c>
      <c r="B109" s="120">
        <v>42</v>
      </c>
      <c r="C109" s="120">
        <v>0</v>
      </c>
      <c r="D109" s="120">
        <v>0</v>
      </c>
      <c r="F109" t="s">
        <v>158</v>
      </c>
      <c r="G109">
        <v>42</v>
      </c>
      <c r="H109">
        <v>0</v>
      </c>
      <c r="I109">
        <v>0</v>
      </c>
    </row>
    <row r="110" spans="1:9">
      <c r="A110" s="119" t="s">
        <v>243</v>
      </c>
      <c r="B110" s="120">
        <v>42</v>
      </c>
      <c r="C110" s="120">
        <v>151.72248642305007</v>
      </c>
      <c r="D110" s="120">
        <v>81.512852698253724</v>
      </c>
      <c r="F110" t="s">
        <v>243</v>
      </c>
      <c r="G110">
        <v>42</v>
      </c>
      <c r="H110">
        <v>151.72248642305007</v>
      </c>
      <c r="I110">
        <v>81.512852698253724</v>
      </c>
    </row>
    <row r="111" spans="1:9">
      <c r="A111" s="119" t="s">
        <v>155</v>
      </c>
      <c r="B111" s="120">
        <v>42</v>
      </c>
      <c r="C111" s="120">
        <v>0</v>
      </c>
      <c r="D111" s="120">
        <v>0</v>
      </c>
      <c r="F111" t="s">
        <v>155</v>
      </c>
      <c r="G111">
        <v>42</v>
      </c>
      <c r="H111">
        <v>0</v>
      </c>
      <c r="I111">
        <v>0</v>
      </c>
    </row>
    <row r="112" spans="1:9">
      <c r="A112" s="119" t="s">
        <v>160</v>
      </c>
      <c r="B112" s="120">
        <v>42</v>
      </c>
      <c r="C112" s="120">
        <v>26.243890881470886</v>
      </c>
      <c r="D112" s="120">
        <v>21.345853265084383</v>
      </c>
      <c r="F112" t="s">
        <v>160</v>
      </c>
      <c r="G112">
        <v>42</v>
      </c>
      <c r="H112">
        <v>26.243890881470886</v>
      </c>
      <c r="I112">
        <v>21.345853265084383</v>
      </c>
    </row>
    <row r="113" spans="1:9">
      <c r="A113" s="119" t="s">
        <v>150</v>
      </c>
      <c r="B113" s="120">
        <v>42</v>
      </c>
      <c r="C113" s="120">
        <v>0</v>
      </c>
      <c r="D113" s="120">
        <v>0</v>
      </c>
      <c r="F113" t="s">
        <v>150</v>
      </c>
      <c r="G113">
        <v>42</v>
      </c>
      <c r="H113">
        <v>0</v>
      </c>
      <c r="I113">
        <v>0</v>
      </c>
    </row>
    <row r="114" spans="1:9">
      <c r="A114" s="119" t="s">
        <v>242</v>
      </c>
      <c r="B114" s="120">
        <v>43</v>
      </c>
      <c r="C114" s="120">
        <v>0</v>
      </c>
      <c r="D114" s="120">
        <v>0</v>
      </c>
      <c r="F114" t="s">
        <v>242</v>
      </c>
      <c r="G114">
        <v>43</v>
      </c>
      <c r="H114">
        <v>0</v>
      </c>
      <c r="I114">
        <v>0</v>
      </c>
    </row>
    <row r="115" spans="1:9">
      <c r="A115" s="119" t="s">
        <v>156</v>
      </c>
      <c r="B115" s="120">
        <v>43</v>
      </c>
      <c r="C115" s="120">
        <v>0</v>
      </c>
      <c r="D115" s="120">
        <v>0</v>
      </c>
      <c r="F115" t="s">
        <v>156</v>
      </c>
      <c r="G115">
        <v>43</v>
      </c>
      <c r="H115">
        <v>0</v>
      </c>
      <c r="I115">
        <v>0</v>
      </c>
    </row>
    <row r="116" spans="1:9">
      <c r="A116" s="119" t="s">
        <v>161</v>
      </c>
      <c r="B116" s="120">
        <v>43</v>
      </c>
      <c r="C116" s="120">
        <v>0</v>
      </c>
      <c r="D116" s="120">
        <v>0</v>
      </c>
      <c r="F116" t="s">
        <v>161</v>
      </c>
      <c r="G116">
        <v>43</v>
      </c>
      <c r="H116">
        <v>0</v>
      </c>
      <c r="I116">
        <v>0</v>
      </c>
    </row>
    <row r="117" spans="1:9">
      <c r="A117" s="119" t="s">
        <v>152</v>
      </c>
      <c r="B117" s="120">
        <v>43</v>
      </c>
      <c r="C117" s="120">
        <v>0</v>
      </c>
      <c r="D117" s="120">
        <v>0</v>
      </c>
      <c r="F117" t="s">
        <v>152</v>
      </c>
      <c r="G117">
        <v>43</v>
      </c>
      <c r="H117">
        <v>0</v>
      </c>
      <c r="I117">
        <v>0</v>
      </c>
    </row>
    <row r="118" spans="1:9">
      <c r="A118" s="119" t="s">
        <v>224</v>
      </c>
      <c r="B118" s="120">
        <v>43</v>
      </c>
      <c r="C118" s="120">
        <v>0</v>
      </c>
      <c r="D118" s="120">
        <v>0</v>
      </c>
      <c r="F118" t="s">
        <v>224</v>
      </c>
      <c r="G118">
        <v>43</v>
      </c>
      <c r="H118">
        <v>0</v>
      </c>
      <c r="I118">
        <v>0</v>
      </c>
    </row>
    <row r="119" spans="1:9">
      <c r="A119" s="119" t="s">
        <v>245</v>
      </c>
      <c r="B119" s="120">
        <v>44</v>
      </c>
      <c r="C119" s="120">
        <v>0</v>
      </c>
      <c r="D119" s="120">
        <v>0</v>
      </c>
      <c r="F119" t="s">
        <v>245</v>
      </c>
      <c r="G119">
        <v>44</v>
      </c>
      <c r="H119">
        <v>0</v>
      </c>
      <c r="I119">
        <v>0</v>
      </c>
    </row>
    <row r="120" spans="1:9">
      <c r="A120" s="119" t="s">
        <v>153</v>
      </c>
      <c r="B120" s="120">
        <v>44</v>
      </c>
      <c r="C120" s="120">
        <v>0</v>
      </c>
      <c r="D120" s="120">
        <v>0</v>
      </c>
      <c r="F120" t="s">
        <v>153</v>
      </c>
      <c r="G120">
        <v>44</v>
      </c>
      <c r="H120">
        <v>0</v>
      </c>
      <c r="I120">
        <v>0</v>
      </c>
    </row>
    <row r="121" spans="1:9">
      <c r="A121" s="119" t="s">
        <v>162</v>
      </c>
      <c r="B121" s="120">
        <v>44</v>
      </c>
      <c r="C121" s="120">
        <v>0</v>
      </c>
      <c r="D121" s="120">
        <v>0</v>
      </c>
      <c r="F121" t="s">
        <v>162</v>
      </c>
      <c r="G121">
        <v>44</v>
      </c>
      <c r="H121">
        <v>0</v>
      </c>
      <c r="I121">
        <v>0</v>
      </c>
    </row>
    <row r="122" spans="1:9">
      <c r="A122" s="119" t="s">
        <v>165</v>
      </c>
      <c r="B122" s="120">
        <v>44</v>
      </c>
      <c r="C122" s="120">
        <v>0</v>
      </c>
      <c r="D122" s="120">
        <v>0</v>
      </c>
      <c r="F122" t="s">
        <v>165</v>
      </c>
      <c r="G122">
        <v>44</v>
      </c>
      <c r="H122">
        <v>0</v>
      </c>
      <c r="I122">
        <v>0</v>
      </c>
    </row>
    <row r="123" spans="1:9">
      <c r="A123" s="119" t="s">
        <v>146</v>
      </c>
      <c r="B123" s="120">
        <v>44</v>
      </c>
      <c r="C123" s="120">
        <v>0</v>
      </c>
      <c r="D123" s="120">
        <v>0</v>
      </c>
      <c r="F123" t="s">
        <v>146</v>
      </c>
      <c r="G123">
        <v>44</v>
      </c>
      <c r="H123">
        <v>0</v>
      </c>
      <c r="I123">
        <v>0</v>
      </c>
    </row>
    <row r="124" spans="1:9">
      <c r="A124" s="119" t="s">
        <v>163</v>
      </c>
      <c r="B124" s="120">
        <v>45</v>
      </c>
      <c r="C124" s="120">
        <v>0</v>
      </c>
      <c r="D124" s="120">
        <v>0</v>
      </c>
      <c r="F124" t="s">
        <v>163</v>
      </c>
      <c r="G124">
        <v>45</v>
      </c>
      <c r="H124">
        <v>0</v>
      </c>
      <c r="I124">
        <v>0</v>
      </c>
    </row>
    <row r="125" spans="1:9">
      <c r="A125" s="119" t="s">
        <v>154</v>
      </c>
      <c r="B125" s="120">
        <v>45</v>
      </c>
      <c r="C125" s="120">
        <v>0</v>
      </c>
      <c r="D125" s="120">
        <v>0</v>
      </c>
      <c r="F125" t="s">
        <v>154</v>
      </c>
      <c r="G125">
        <v>45</v>
      </c>
      <c r="H125">
        <v>0</v>
      </c>
      <c r="I125">
        <v>0</v>
      </c>
    </row>
    <row r="126" spans="1:9">
      <c r="A126" s="119" t="s">
        <v>148</v>
      </c>
      <c r="B126" s="120">
        <v>45</v>
      </c>
      <c r="C126" s="120">
        <v>0</v>
      </c>
      <c r="D126" s="120">
        <v>0</v>
      </c>
      <c r="F126" t="s">
        <v>148</v>
      </c>
      <c r="G126">
        <v>45</v>
      </c>
      <c r="H126">
        <v>0</v>
      </c>
      <c r="I126">
        <v>0</v>
      </c>
    </row>
    <row r="127" spans="1:9">
      <c r="A127" s="119" t="s">
        <v>159</v>
      </c>
      <c r="B127" s="120">
        <v>45</v>
      </c>
      <c r="C127" s="120">
        <v>0</v>
      </c>
      <c r="D127" s="120">
        <v>0</v>
      </c>
      <c r="F127" t="s">
        <v>159</v>
      </c>
      <c r="G127">
        <v>45</v>
      </c>
      <c r="H127">
        <v>0</v>
      </c>
      <c r="I127">
        <v>0</v>
      </c>
    </row>
    <row r="128" spans="1:9">
      <c r="A128" s="119" t="s">
        <v>172</v>
      </c>
      <c r="B128" s="120">
        <v>51</v>
      </c>
      <c r="C128" s="120">
        <v>41.138435442769691</v>
      </c>
      <c r="D128" s="120">
        <v>44.361301165813423</v>
      </c>
      <c r="F128" t="s">
        <v>172</v>
      </c>
      <c r="G128">
        <v>51</v>
      </c>
      <c r="H128">
        <v>41.138435442769691</v>
      </c>
      <c r="I128">
        <v>44.361301165813423</v>
      </c>
    </row>
    <row r="129" spans="1:9">
      <c r="A129" s="119" t="s">
        <v>219</v>
      </c>
      <c r="B129" s="120">
        <v>51</v>
      </c>
      <c r="C129" s="120">
        <v>0</v>
      </c>
      <c r="D129" s="120">
        <v>0</v>
      </c>
      <c r="F129" t="s">
        <v>219</v>
      </c>
      <c r="G129">
        <v>51</v>
      </c>
      <c r="H129">
        <v>0</v>
      </c>
      <c r="I129">
        <v>0</v>
      </c>
    </row>
    <row r="130" spans="1:9">
      <c r="A130" s="119" t="s">
        <v>171</v>
      </c>
      <c r="B130" s="120">
        <v>51</v>
      </c>
      <c r="C130" s="120">
        <v>0</v>
      </c>
      <c r="D130" s="120">
        <v>0</v>
      </c>
      <c r="F130" t="s">
        <v>171</v>
      </c>
      <c r="G130">
        <v>51</v>
      </c>
      <c r="H130">
        <v>0</v>
      </c>
      <c r="I130">
        <v>0</v>
      </c>
    </row>
    <row r="131" spans="1:9">
      <c r="A131" s="119" t="s">
        <v>223</v>
      </c>
      <c r="B131" s="120">
        <v>52</v>
      </c>
      <c r="C131" s="120">
        <v>0</v>
      </c>
      <c r="D131" s="120">
        <v>0</v>
      </c>
      <c r="F131" t="s">
        <v>223</v>
      </c>
      <c r="G131">
        <v>52</v>
      </c>
      <c r="H131">
        <v>0</v>
      </c>
      <c r="I131">
        <v>0</v>
      </c>
    </row>
    <row r="132" spans="1:9">
      <c r="A132" s="119" t="s">
        <v>174</v>
      </c>
      <c r="B132" s="120">
        <v>52</v>
      </c>
      <c r="C132" s="120">
        <v>98.198918898642177</v>
      </c>
      <c r="D132" s="120">
        <v>73.00818094661085</v>
      </c>
      <c r="F132" t="s">
        <v>174</v>
      </c>
      <c r="G132">
        <v>52</v>
      </c>
      <c r="H132">
        <v>98.198918898642177</v>
      </c>
      <c r="I132">
        <v>73.00818094661085</v>
      </c>
    </row>
    <row r="133" spans="1:9">
      <c r="A133" s="119" t="s">
        <v>220</v>
      </c>
      <c r="B133" s="120">
        <v>52</v>
      </c>
      <c r="C133" s="120">
        <v>39.502801933741161</v>
      </c>
      <c r="D133" s="120">
        <v>45.920398750949168</v>
      </c>
      <c r="F133" t="s">
        <v>220</v>
      </c>
      <c r="G133">
        <v>52</v>
      </c>
      <c r="H133">
        <v>39.502801933741161</v>
      </c>
      <c r="I133">
        <v>45.920398750949168</v>
      </c>
    </row>
    <row r="134" spans="1:9">
      <c r="A134" s="119" t="s">
        <v>167</v>
      </c>
      <c r="B134" s="120">
        <v>53</v>
      </c>
      <c r="C134" s="120">
        <v>0</v>
      </c>
      <c r="D134" s="120">
        <v>0</v>
      </c>
      <c r="F134" t="s">
        <v>167</v>
      </c>
      <c r="G134">
        <v>53</v>
      </c>
      <c r="H134">
        <v>0</v>
      </c>
      <c r="I134">
        <v>0</v>
      </c>
    </row>
    <row r="135" spans="1:9">
      <c r="A135" s="119" t="s">
        <v>221</v>
      </c>
      <c r="B135" s="120">
        <v>53</v>
      </c>
      <c r="C135" s="120">
        <v>0</v>
      </c>
      <c r="D135" s="120">
        <v>0</v>
      </c>
      <c r="F135" t="s">
        <v>221</v>
      </c>
      <c r="G135">
        <v>53</v>
      </c>
      <c r="H135">
        <v>0</v>
      </c>
      <c r="I135">
        <v>0</v>
      </c>
    </row>
    <row r="136" spans="1:9">
      <c r="A136" s="119" t="s">
        <v>218</v>
      </c>
      <c r="B136" s="120">
        <v>53</v>
      </c>
      <c r="C136" s="120">
        <v>0</v>
      </c>
      <c r="D136" s="120">
        <v>0</v>
      </c>
      <c r="F136" t="s">
        <v>218</v>
      </c>
      <c r="G136">
        <v>53</v>
      </c>
      <c r="H136">
        <v>0</v>
      </c>
      <c r="I136">
        <v>0</v>
      </c>
    </row>
    <row r="137" spans="1:9">
      <c r="A137" s="119" t="s">
        <v>169</v>
      </c>
      <c r="B137" s="120">
        <v>54</v>
      </c>
      <c r="C137" s="120">
        <v>0</v>
      </c>
      <c r="D137" s="120">
        <v>0</v>
      </c>
      <c r="F137" t="s">
        <v>169</v>
      </c>
      <c r="G137">
        <v>54</v>
      </c>
      <c r="H137">
        <v>0</v>
      </c>
      <c r="I137">
        <v>0</v>
      </c>
    </row>
    <row r="138" spans="1:9">
      <c r="A138" s="119" t="s">
        <v>177</v>
      </c>
      <c r="B138" s="120">
        <v>54</v>
      </c>
      <c r="C138" s="120">
        <v>0</v>
      </c>
      <c r="D138" s="120">
        <v>0</v>
      </c>
      <c r="F138" t="s">
        <v>177</v>
      </c>
      <c r="G138">
        <v>54</v>
      </c>
      <c r="H138">
        <v>0</v>
      </c>
      <c r="I138">
        <v>0</v>
      </c>
    </row>
    <row r="139" spans="1:9">
      <c r="A139" s="119" t="s">
        <v>178</v>
      </c>
      <c r="B139" s="120">
        <v>54</v>
      </c>
      <c r="C139" s="120">
        <v>0</v>
      </c>
      <c r="D139" s="120">
        <v>0</v>
      </c>
      <c r="F139" t="s">
        <v>178</v>
      </c>
      <c r="G139">
        <v>54</v>
      </c>
      <c r="H139">
        <v>0</v>
      </c>
      <c r="I139">
        <v>0</v>
      </c>
    </row>
    <row r="140" spans="1:9">
      <c r="A140" s="119" t="s">
        <v>176</v>
      </c>
      <c r="B140" s="120">
        <v>55</v>
      </c>
      <c r="C140" s="120">
        <v>0</v>
      </c>
      <c r="D140" s="120">
        <v>0</v>
      </c>
      <c r="F140" t="s">
        <v>176</v>
      </c>
      <c r="G140">
        <v>55</v>
      </c>
      <c r="H140">
        <v>0</v>
      </c>
      <c r="I140">
        <v>0</v>
      </c>
    </row>
    <row r="141" spans="1:9">
      <c r="A141" s="119" t="s">
        <v>179</v>
      </c>
      <c r="B141" s="120">
        <v>55</v>
      </c>
      <c r="C141" s="120">
        <v>0</v>
      </c>
      <c r="D141" s="120">
        <v>0</v>
      </c>
      <c r="F141" t="s">
        <v>179</v>
      </c>
      <c r="G141">
        <v>55</v>
      </c>
      <c r="H141">
        <v>0</v>
      </c>
      <c r="I141">
        <v>0</v>
      </c>
    </row>
    <row r="142" spans="1:9">
      <c r="A142" s="119" t="s">
        <v>187</v>
      </c>
      <c r="B142" s="120">
        <v>61</v>
      </c>
      <c r="C142" s="120">
        <v>0</v>
      </c>
      <c r="D142" s="120">
        <v>0</v>
      </c>
      <c r="F142" t="s">
        <v>187</v>
      </c>
      <c r="G142">
        <v>61</v>
      </c>
      <c r="H142">
        <v>0</v>
      </c>
      <c r="I142">
        <v>0</v>
      </c>
    </row>
    <row r="143" spans="1:9">
      <c r="A143" s="119" t="s">
        <v>188</v>
      </c>
      <c r="B143" s="120">
        <v>61</v>
      </c>
      <c r="C143" s="120">
        <v>49.957965367939416</v>
      </c>
      <c r="D143" s="120">
        <v>33.377462431505691</v>
      </c>
      <c r="F143" t="s">
        <v>188</v>
      </c>
      <c r="G143">
        <v>61</v>
      </c>
      <c r="H143">
        <v>49.957965367939416</v>
      </c>
      <c r="I143">
        <v>33.377462431505691</v>
      </c>
    </row>
    <row r="144" spans="1:9">
      <c r="A144" s="119" t="s">
        <v>192</v>
      </c>
      <c r="B144" s="120">
        <v>61</v>
      </c>
      <c r="C144" s="120">
        <v>0</v>
      </c>
      <c r="D144" s="120">
        <v>0</v>
      </c>
      <c r="F144" t="s">
        <v>192</v>
      </c>
      <c r="G144">
        <v>61</v>
      </c>
      <c r="H144">
        <v>0</v>
      </c>
      <c r="I144">
        <v>0</v>
      </c>
    </row>
    <row r="145" spans="1:9">
      <c r="A145" s="119" t="s">
        <v>194</v>
      </c>
      <c r="B145" s="120">
        <v>61</v>
      </c>
      <c r="C145" s="120">
        <v>0</v>
      </c>
      <c r="D145" s="120">
        <v>0</v>
      </c>
      <c r="F145" t="s">
        <v>194</v>
      </c>
      <c r="G145">
        <v>61</v>
      </c>
      <c r="H145">
        <v>0</v>
      </c>
      <c r="I145">
        <v>0</v>
      </c>
    </row>
    <row r="146" spans="1:9">
      <c r="A146" s="119" t="s">
        <v>198</v>
      </c>
      <c r="B146" s="120">
        <v>61</v>
      </c>
      <c r="C146" s="120">
        <v>0</v>
      </c>
      <c r="D146" s="120">
        <v>0</v>
      </c>
      <c r="F146" t="s">
        <v>198</v>
      </c>
      <c r="G146">
        <v>61</v>
      </c>
      <c r="H146">
        <v>0</v>
      </c>
      <c r="I146">
        <v>0</v>
      </c>
    </row>
    <row r="147" spans="1:9">
      <c r="A147" s="119" t="s">
        <v>216</v>
      </c>
      <c r="B147" s="120">
        <v>61</v>
      </c>
      <c r="C147" s="120">
        <v>0</v>
      </c>
      <c r="D147" s="120">
        <v>0</v>
      </c>
      <c r="F147" t="s">
        <v>216</v>
      </c>
      <c r="G147">
        <v>61</v>
      </c>
      <c r="H147">
        <v>0</v>
      </c>
      <c r="I147">
        <v>0</v>
      </c>
    </row>
    <row r="148" spans="1:9">
      <c r="A148" s="119" t="s">
        <v>213</v>
      </c>
      <c r="B148" s="120">
        <v>61</v>
      </c>
      <c r="C148" s="120">
        <v>0</v>
      </c>
      <c r="D148" s="120">
        <v>0</v>
      </c>
      <c r="F148" t="s">
        <v>213</v>
      </c>
      <c r="G148">
        <v>61</v>
      </c>
      <c r="H148">
        <v>0</v>
      </c>
      <c r="I148">
        <v>0</v>
      </c>
    </row>
    <row r="149" spans="1:9">
      <c r="A149" s="119" t="s">
        <v>204</v>
      </c>
      <c r="B149" s="120">
        <v>61</v>
      </c>
      <c r="C149" s="120">
        <v>33.827439465797077</v>
      </c>
      <c r="D149" s="120">
        <v>13.026885835771548</v>
      </c>
      <c r="F149" t="s">
        <v>204</v>
      </c>
      <c r="G149">
        <v>61</v>
      </c>
      <c r="H149">
        <v>33.827439465797077</v>
      </c>
      <c r="I149">
        <v>13.026885835771548</v>
      </c>
    </row>
    <row r="150" spans="1:9">
      <c r="A150" s="119" t="s">
        <v>203</v>
      </c>
      <c r="B150" s="120">
        <v>61</v>
      </c>
      <c r="C150" s="120">
        <v>27.489148589871277</v>
      </c>
      <c r="D150" s="120">
        <v>12.306111199743784</v>
      </c>
      <c r="F150" t="s">
        <v>203</v>
      </c>
      <c r="G150">
        <v>61</v>
      </c>
      <c r="H150">
        <v>27.489148589871277</v>
      </c>
      <c r="I150">
        <v>12.306111199743784</v>
      </c>
    </row>
    <row r="151" spans="1:9">
      <c r="A151" s="119" t="s">
        <v>202</v>
      </c>
      <c r="B151" s="120">
        <v>61</v>
      </c>
      <c r="C151" s="120">
        <v>0</v>
      </c>
      <c r="D151" s="120">
        <v>0</v>
      </c>
      <c r="F151" t="s">
        <v>202</v>
      </c>
      <c r="G151">
        <v>61</v>
      </c>
      <c r="H151">
        <v>0</v>
      </c>
      <c r="I151">
        <v>0</v>
      </c>
    </row>
    <row r="152" spans="1:9">
      <c r="A152" s="119" t="s">
        <v>189</v>
      </c>
      <c r="B152" s="120">
        <v>61</v>
      </c>
      <c r="C152" s="120">
        <v>37.08940177762085</v>
      </c>
      <c r="D152" s="120">
        <v>54.987593680206977</v>
      </c>
      <c r="F152" t="s">
        <v>189</v>
      </c>
      <c r="G152">
        <v>61</v>
      </c>
      <c r="H152">
        <v>37.08940177762085</v>
      </c>
      <c r="I152">
        <v>54.987593680206977</v>
      </c>
    </row>
    <row r="153" spans="1:9">
      <c r="A153" s="119" t="s">
        <v>181</v>
      </c>
      <c r="B153" s="120">
        <v>61</v>
      </c>
      <c r="C153" s="120">
        <v>0</v>
      </c>
      <c r="D153" s="120">
        <v>0</v>
      </c>
      <c r="F153" t="s">
        <v>181</v>
      </c>
      <c r="G153">
        <v>61</v>
      </c>
      <c r="H153">
        <v>0</v>
      </c>
      <c r="I153">
        <v>0</v>
      </c>
    </row>
    <row r="154" spans="1:9">
      <c r="A154" s="119" t="s">
        <v>183</v>
      </c>
      <c r="B154" s="120">
        <v>62</v>
      </c>
      <c r="C154" s="120">
        <v>25.828164601033375</v>
      </c>
      <c r="D154" s="120">
        <v>26.257589337524632</v>
      </c>
      <c r="F154" t="s">
        <v>183</v>
      </c>
      <c r="G154">
        <v>62</v>
      </c>
      <c r="H154">
        <v>25.828164601033375</v>
      </c>
      <c r="I154">
        <v>26.257589337524632</v>
      </c>
    </row>
    <row r="155" spans="1:9">
      <c r="A155" s="119" t="s">
        <v>193</v>
      </c>
      <c r="B155" s="120">
        <v>62</v>
      </c>
      <c r="C155" s="120">
        <v>48.312490600201045</v>
      </c>
      <c r="D155" s="120">
        <v>25.654477671094178</v>
      </c>
      <c r="F155" t="s">
        <v>193</v>
      </c>
      <c r="G155">
        <v>62</v>
      </c>
      <c r="H155">
        <v>48.312490600201045</v>
      </c>
      <c r="I155">
        <v>25.654477671094178</v>
      </c>
    </row>
    <row r="156" spans="1:9">
      <c r="A156" s="119" t="s">
        <v>200</v>
      </c>
      <c r="B156" s="120">
        <v>62</v>
      </c>
      <c r="C156" s="120">
        <v>87.812171170860267</v>
      </c>
      <c r="D156" s="120">
        <v>19.180876512290361</v>
      </c>
      <c r="F156" t="s">
        <v>200</v>
      </c>
      <c r="G156">
        <v>62</v>
      </c>
      <c r="H156">
        <v>87.812171170860267</v>
      </c>
      <c r="I156">
        <v>19.180876512290361</v>
      </c>
    </row>
    <row r="157" spans="1:9">
      <c r="A157" s="119" t="s">
        <v>215</v>
      </c>
      <c r="B157" s="120">
        <v>62</v>
      </c>
      <c r="C157" s="120">
        <v>23.476695810949867</v>
      </c>
      <c r="D157" s="120">
        <v>27.565746071215443</v>
      </c>
      <c r="F157" t="s">
        <v>215</v>
      </c>
      <c r="G157">
        <v>62</v>
      </c>
      <c r="H157">
        <v>23.476695810949867</v>
      </c>
      <c r="I157">
        <v>27.565746071215443</v>
      </c>
    </row>
    <row r="158" spans="1:9">
      <c r="A158" s="119" t="s">
        <v>214</v>
      </c>
      <c r="B158" s="120">
        <v>62</v>
      </c>
      <c r="C158" s="120">
        <v>0</v>
      </c>
      <c r="D158" s="120">
        <v>0</v>
      </c>
      <c r="F158" t="s">
        <v>214</v>
      </c>
      <c r="G158">
        <v>62</v>
      </c>
      <c r="H158">
        <v>0</v>
      </c>
      <c r="I158">
        <v>0</v>
      </c>
    </row>
    <row r="159" spans="1:9">
      <c r="A159" s="119" t="s">
        <v>205</v>
      </c>
      <c r="B159" s="120">
        <v>62</v>
      </c>
      <c r="C159" s="120">
        <v>26.552302712607144</v>
      </c>
      <c r="D159" s="120">
        <v>6.5952017767211677</v>
      </c>
      <c r="F159" t="s">
        <v>205</v>
      </c>
      <c r="G159">
        <v>62</v>
      </c>
      <c r="H159">
        <v>26.552302712607144</v>
      </c>
      <c r="I159">
        <v>6.5952017767211677</v>
      </c>
    </row>
    <row r="160" spans="1:9">
      <c r="A160" s="119" t="s">
        <v>207</v>
      </c>
      <c r="B160" s="120">
        <v>62</v>
      </c>
      <c r="C160" s="120">
        <v>27.692527102330118</v>
      </c>
      <c r="D160" s="120">
        <v>4.8582044636980157</v>
      </c>
      <c r="F160" t="s">
        <v>207</v>
      </c>
      <c r="G160">
        <v>62</v>
      </c>
      <c r="H160">
        <v>27.692527102330118</v>
      </c>
      <c r="I160">
        <v>4.8582044636980157</v>
      </c>
    </row>
    <row r="161" spans="1:9">
      <c r="A161" s="119" t="s">
        <v>184</v>
      </c>
      <c r="B161" s="120">
        <v>62</v>
      </c>
      <c r="C161" s="120">
        <v>0</v>
      </c>
      <c r="D161" s="120">
        <v>0</v>
      </c>
      <c r="F161" t="s">
        <v>184</v>
      </c>
      <c r="G161">
        <v>62</v>
      </c>
      <c r="H161">
        <v>0</v>
      </c>
      <c r="I161">
        <v>0</v>
      </c>
    </row>
    <row r="162" spans="1:9">
      <c r="A162" s="119" t="s">
        <v>217</v>
      </c>
      <c r="B162" s="120">
        <v>63</v>
      </c>
      <c r="C162" s="120">
        <v>0</v>
      </c>
      <c r="D162" s="120">
        <v>0</v>
      </c>
      <c r="F162" t="s">
        <v>217</v>
      </c>
      <c r="G162">
        <v>63</v>
      </c>
      <c r="H162">
        <v>0</v>
      </c>
      <c r="I162">
        <v>0</v>
      </c>
    </row>
    <row r="163" spans="1:9">
      <c r="A163" s="119" t="s">
        <v>208</v>
      </c>
      <c r="B163" s="120">
        <v>63</v>
      </c>
      <c r="C163" s="120">
        <v>0</v>
      </c>
      <c r="D163" s="120">
        <v>0</v>
      </c>
      <c r="F163" t="s">
        <v>208</v>
      </c>
      <c r="G163">
        <v>63</v>
      </c>
      <c r="H163">
        <v>0</v>
      </c>
      <c r="I163">
        <v>0</v>
      </c>
    </row>
    <row r="164" spans="1:9">
      <c r="A164" s="119" t="s">
        <v>201</v>
      </c>
      <c r="B164" s="120">
        <v>63</v>
      </c>
      <c r="C164" s="120">
        <v>103.42686828355613</v>
      </c>
      <c r="D164" s="120">
        <v>8.8211616902462104</v>
      </c>
      <c r="F164" t="s">
        <v>201</v>
      </c>
      <c r="G164">
        <v>63</v>
      </c>
      <c r="H164">
        <v>103.42686828355613</v>
      </c>
      <c r="I164">
        <v>8.8211616902462104</v>
      </c>
    </row>
    <row r="165" spans="1:9">
      <c r="A165" s="119" t="s">
        <v>186</v>
      </c>
      <c r="B165" s="120">
        <v>63</v>
      </c>
      <c r="C165" s="120">
        <v>0</v>
      </c>
      <c r="D165" s="120">
        <v>0</v>
      </c>
      <c r="F165" t="s">
        <v>186</v>
      </c>
      <c r="G165">
        <v>63</v>
      </c>
      <c r="H165">
        <v>0</v>
      </c>
      <c r="I165">
        <v>0</v>
      </c>
    </row>
    <row r="166" spans="1:9">
      <c r="A166" s="119" t="s">
        <v>191</v>
      </c>
      <c r="B166" s="120">
        <v>64</v>
      </c>
      <c r="C166" s="120">
        <v>0</v>
      </c>
      <c r="D166" s="120">
        <v>0</v>
      </c>
      <c r="F166" t="s">
        <v>191</v>
      </c>
      <c r="G166">
        <v>64</v>
      </c>
      <c r="H166">
        <v>0</v>
      </c>
      <c r="I166">
        <v>0</v>
      </c>
    </row>
    <row r="167" spans="1:9">
      <c r="A167" s="119" t="s">
        <v>210</v>
      </c>
      <c r="B167" s="120">
        <v>64</v>
      </c>
      <c r="C167" s="120">
        <v>0</v>
      </c>
      <c r="D167" s="120">
        <v>0</v>
      </c>
      <c r="F167" t="s">
        <v>210</v>
      </c>
      <c r="G167">
        <v>64</v>
      </c>
      <c r="H167">
        <v>0</v>
      </c>
      <c r="I167">
        <v>0</v>
      </c>
    </row>
    <row r="168" spans="1:9">
      <c r="A168" s="119" t="s">
        <v>195</v>
      </c>
      <c r="B168" s="120">
        <v>64</v>
      </c>
      <c r="C168" s="120">
        <v>0</v>
      </c>
      <c r="D168" s="120">
        <v>0</v>
      </c>
      <c r="F168" t="s">
        <v>195</v>
      </c>
      <c r="G168">
        <v>64</v>
      </c>
      <c r="H168">
        <v>0</v>
      </c>
      <c r="I168">
        <v>0</v>
      </c>
    </row>
    <row r="169" spans="1:9">
      <c r="A169" s="119" t="s">
        <v>206</v>
      </c>
      <c r="B169" s="120">
        <v>65</v>
      </c>
      <c r="C169" s="120">
        <v>0</v>
      </c>
      <c r="D169" s="120">
        <v>0</v>
      </c>
      <c r="F169" t="s">
        <v>206</v>
      </c>
      <c r="G169">
        <v>65</v>
      </c>
      <c r="H169">
        <v>0</v>
      </c>
      <c r="I169">
        <v>0</v>
      </c>
    </row>
    <row r="170" spans="1:9">
      <c r="A170" s="119" t="s">
        <v>211</v>
      </c>
      <c r="B170" s="120">
        <v>65</v>
      </c>
      <c r="C170" s="120">
        <v>0</v>
      </c>
      <c r="D170" s="120">
        <v>0</v>
      </c>
      <c r="F170" t="s">
        <v>211</v>
      </c>
      <c r="G170">
        <v>65</v>
      </c>
      <c r="H170">
        <v>0</v>
      </c>
      <c r="I170">
        <v>0</v>
      </c>
    </row>
    <row r="171" spans="1:9">
      <c r="A171" s="119" t="s">
        <v>197</v>
      </c>
      <c r="B171" s="120">
        <v>65</v>
      </c>
      <c r="C171" s="120">
        <v>0</v>
      </c>
      <c r="D171" s="120">
        <v>0</v>
      </c>
      <c r="F171" s="119" t="s">
        <v>197</v>
      </c>
      <c r="G171" s="120">
        <v>65</v>
      </c>
      <c r="H171" s="120">
        <v>0</v>
      </c>
      <c r="I171" s="120">
        <v>0</v>
      </c>
    </row>
    <row r="172" spans="1:9">
      <c r="A172" s="119" t="s">
        <v>6721</v>
      </c>
      <c r="B172" s="120"/>
      <c r="C172" s="120">
        <v>0</v>
      </c>
      <c r="D172" s="120">
        <v>0</v>
      </c>
    </row>
    <row r="173" spans="1:9">
      <c r="A173" s="119" t="s">
        <v>6722</v>
      </c>
      <c r="B173" s="120">
        <v>25.662889518413596</v>
      </c>
      <c r="C173" s="120">
        <v>18839.925870342217</v>
      </c>
      <c r="D173" s="120">
        <v>12441.679896647935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Sheet10</vt:lpstr>
      <vt:lpstr>Haul</vt:lpstr>
      <vt:lpstr>Leg1</vt:lpstr>
      <vt:lpstr>Leg2</vt:lpstr>
      <vt:lpstr>Leg3</vt:lpstr>
      <vt:lpstr>AlllegsGKCsurvey</vt:lpstr>
      <vt:lpstr>survey report</vt:lpstr>
      <vt:lpstr>Biomass ests</vt:lpstr>
      <vt:lpstr>catch by station and strata</vt:lpstr>
      <vt:lpstr>2016GKC</vt:lpstr>
      <vt:lpstr>corrected biomass ests</vt:lpstr>
      <vt:lpstr>Sheet1</vt:lpstr>
      <vt:lpstr>total biomass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Daly, Benjamin J (DFG)</dc:creator>
  <cp:lastModifiedBy>Daly, Ben J (DFG)</cp:lastModifiedBy>
  <dcterms:created xsi:type="dcterms:W3CDTF">2017-03-08T22:28:38Z</dcterms:created>
  <dcterms:modified xsi:type="dcterms:W3CDTF">2019-09-19T06:24:27Z</dcterms:modified>
</cp:coreProperties>
</file>